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duch-2910\EDPDSERV$\EDRU\CR&amp;I\DICK\1. Council\C1 Population Size and Comparison ONS\"/>
    </mc:Choice>
  </mc:AlternateContent>
  <xr:revisionPtr revIDLastSave="0" documentId="13_ncr:1_{F4BDBAD1-597D-4E5F-910D-B894C793AF7E}" xr6:coauthVersionLast="47" xr6:coauthVersionMax="47" xr10:uidLastSave="{00000000-0000-0000-0000-000000000000}"/>
  <bookViews>
    <workbookView xWindow="30600" yWindow="1170" windowWidth="29040" windowHeight="15720" xr2:uid="{F6376958-C43E-4566-B117-2B066FAEF096}"/>
  </bookViews>
  <sheets>
    <sheet name="Mid-2024 Persons" sheetId="1" r:id="rId1"/>
    <sheet name="Mid-2024 Males" sheetId="2" r:id="rId2"/>
    <sheet name="Mid-2024 Female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Y92" i="2" l="1"/>
  <c r="DZ92" i="2"/>
  <c r="EA92" i="2"/>
  <c r="DY93" i="2"/>
  <c r="DZ93" i="2"/>
  <c r="EA93" i="2"/>
  <c r="DY94" i="2"/>
  <c r="DZ94" i="2"/>
  <c r="EA94" i="2"/>
  <c r="DY95" i="2"/>
  <c r="DZ95" i="2"/>
  <c r="EA95" i="2"/>
  <c r="DY96" i="2"/>
  <c r="DZ96" i="2"/>
  <c r="EA96" i="2"/>
  <c r="DY97" i="2"/>
  <c r="DZ97" i="2"/>
  <c r="EA97" i="2"/>
  <c r="DY98" i="2"/>
  <c r="DZ98" i="2"/>
  <c r="EA98" i="2"/>
  <c r="DY99" i="2"/>
  <c r="DZ99" i="2"/>
  <c r="EA99" i="2"/>
  <c r="DY100" i="2"/>
  <c r="DZ100" i="2"/>
  <c r="EA100" i="2"/>
  <c r="DY101" i="2"/>
  <c r="DZ101" i="2"/>
  <c r="EA101" i="2"/>
  <c r="DY102" i="2"/>
  <c r="DZ102" i="2"/>
  <c r="EA102" i="2"/>
  <c r="DY103" i="2"/>
  <c r="DZ103" i="2"/>
  <c r="EA103" i="2"/>
  <c r="DY104" i="2"/>
  <c r="DZ104" i="2"/>
  <c r="EA104" i="2"/>
  <c r="DY105" i="2"/>
  <c r="DZ105" i="2"/>
  <c r="EA105" i="2"/>
  <c r="DY106" i="2"/>
  <c r="DZ106" i="2"/>
  <c r="EA106" i="2"/>
  <c r="DY107" i="2"/>
  <c r="DZ107" i="2"/>
  <c r="EA107" i="2"/>
  <c r="DY108" i="2"/>
  <c r="DZ108" i="2"/>
  <c r="EA108" i="2"/>
  <c r="DY109" i="2"/>
  <c r="DZ109" i="2"/>
  <c r="EA109" i="2"/>
  <c r="DY110" i="2"/>
  <c r="DZ110" i="2"/>
  <c r="EA110" i="2"/>
  <c r="DY111" i="2"/>
  <c r="DZ111" i="2"/>
  <c r="EA111" i="2"/>
  <c r="DY112" i="2"/>
  <c r="DZ112" i="2"/>
  <c r="EA112" i="2"/>
  <c r="DY113" i="2"/>
  <c r="DZ113" i="2"/>
  <c r="EA113" i="2"/>
  <c r="DY114" i="2"/>
  <c r="DZ114" i="2"/>
  <c r="EA114" i="2"/>
  <c r="DY115" i="2"/>
  <c r="DZ115" i="2"/>
  <c r="EA115" i="2"/>
  <c r="DY116" i="2"/>
  <c r="DZ116" i="2"/>
  <c r="EA116" i="2"/>
  <c r="DY117" i="2"/>
  <c r="DZ117" i="2"/>
  <c r="EA117" i="2"/>
  <c r="DY118" i="2"/>
  <c r="DZ118" i="2"/>
  <c r="EA118" i="2"/>
  <c r="DY119" i="2"/>
  <c r="DZ119" i="2"/>
  <c r="EA119" i="2"/>
  <c r="DY120" i="2"/>
  <c r="DZ120" i="2"/>
  <c r="EA120" i="2"/>
  <c r="DY121" i="2"/>
  <c r="DZ121" i="2"/>
  <c r="EA121" i="2"/>
  <c r="DY122" i="2"/>
  <c r="DZ122" i="2"/>
  <c r="EA122" i="2"/>
  <c r="DY123" i="2"/>
  <c r="DZ123" i="2"/>
  <c r="EA123" i="2"/>
  <c r="DY124" i="2"/>
  <c r="DZ124" i="2"/>
  <c r="EA124" i="2"/>
  <c r="DY125" i="2"/>
  <c r="DZ125" i="2"/>
  <c r="EA125" i="2"/>
  <c r="DY126" i="2"/>
  <c r="DZ126" i="2"/>
  <c r="EA126" i="2"/>
  <c r="DY127" i="2"/>
  <c r="DZ127" i="2"/>
  <c r="EA127" i="2"/>
  <c r="DY128" i="2"/>
  <c r="DZ128" i="2"/>
  <c r="EA128" i="2"/>
  <c r="DY129" i="2"/>
  <c r="DZ129" i="2"/>
  <c r="EA129" i="2"/>
  <c r="DY130" i="2"/>
  <c r="DZ130" i="2"/>
  <c r="EA130" i="2"/>
  <c r="DY131" i="2"/>
  <c r="DZ131" i="2"/>
  <c r="EA131" i="2"/>
  <c r="DY132" i="2"/>
  <c r="DZ132" i="2"/>
  <c r="EA132" i="2"/>
  <c r="DY133" i="2"/>
  <c r="DZ133" i="2"/>
  <c r="EA133" i="2"/>
  <c r="DY134" i="2"/>
  <c r="DZ134" i="2"/>
  <c r="EA134" i="2"/>
  <c r="DY135" i="2"/>
  <c r="DZ135" i="2"/>
  <c r="EA135" i="2"/>
  <c r="DY136" i="2"/>
  <c r="DZ136" i="2"/>
  <c r="EA136" i="2"/>
  <c r="DY137" i="2"/>
  <c r="DZ137" i="2"/>
  <c r="EA137" i="2"/>
  <c r="DY138" i="2"/>
  <c r="DZ138" i="2"/>
  <c r="EA138" i="2"/>
  <c r="DY139" i="2"/>
  <c r="DZ139" i="2"/>
  <c r="EA139" i="2"/>
  <c r="DY140" i="2"/>
  <c r="DZ140" i="2"/>
  <c r="EA140" i="2"/>
  <c r="DY141" i="2"/>
  <c r="DZ141" i="2"/>
  <c r="EA141" i="2"/>
  <c r="DY142" i="2"/>
  <c r="DZ142" i="2"/>
  <c r="EA142" i="2"/>
  <c r="DY143" i="2"/>
  <c r="DZ143" i="2"/>
  <c r="EA143" i="2"/>
  <c r="DY144" i="2"/>
  <c r="DZ144" i="2"/>
  <c r="EA144" i="2"/>
  <c r="DY145" i="2"/>
  <c r="DZ145" i="2"/>
  <c r="EA145" i="2"/>
  <c r="DY146" i="2"/>
  <c r="DZ146" i="2"/>
  <c r="EA146" i="2"/>
  <c r="DY147" i="2"/>
  <c r="DZ147" i="2"/>
  <c r="EA147" i="2"/>
  <c r="DY148" i="2"/>
  <c r="DZ148" i="2"/>
  <c r="EA148" i="2"/>
  <c r="DY149" i="2"/>
  <c r="DZ149" i="2"/>
  <c r="EA149" i="2"/>
  <c r="DY150" i="2"/>
  <c r="DZ150" i="2"/>
  <c r="EA150" i="2"/>
  <c r="DY151" i="2"/>
  <c r="DZ151" i="2"/>
  <c r="EA151" i="2"/>
  <c r="DY152" i="2"/>
  <c r="DZ152" i="2"/>
  <c r="EA152" i="2"/>
  <c r="DY153" i="2"/>
  <c r="DZ153" i="2"/>
  <c r="EA153" i="2"/>
  <c r="DY154" i="2"/>
  <c r="DZ154" i="2"/>
  <c r="EA154" i="2"/>
  <c r="DY155" i="2"/>
  <c r="DZ155" i="2"/>
  <c r="EA155" i="2"/>
  <c r="DY156" i="2"/>
  <c r="DZ156" i="2"/>
  <c r="EA156" i="2"/>
  <c r="DY157" i="2"/>
  <c r="DZ157" i="2"/>
  <c r="EA157" i="2"/>
  <c r="DY158" i="2"/>
  <c r="DZ158" i="2"/>
  <c r="EA158" i="2"/>
  <c r="DY159" i="2"/>
  <c r="DZ159" i="2"/>
  <c r="EA159" i="2"/>
  <c r="DY160" i="2"/>
  <c r="DZ160" i="2"/>
  <c r="EA160" i="2"/>
  <c r="DY161" i="2"/>
  <c r="DZ161" i="2"/>
  <c r="EA161" i="2"/>
  <c r="DY162" i="2"/>
  <c r="DZ162" i="2"/>
  <c r="EA162" i="2"/>
  <c r="DY163" i="2"/>
  <c r="DZ163" i="2"/>
  <c r="EA163" i="2"/>
  <c r="DY164" i="2"/>
  <c r="DZ164" i="2"/>
  <c r="EA164" i="2"/>
  <c r="DY165" i="2"/>
  <c r="DZ165" i="2"/>
  <c r="EA165" i="2"/>
  <c r="DY166" i="2"/>
  <c r="DZ166" i="2"/>
  <c r="EA166" i="2"/>
  <c r="DY167" i="2"/>
  <c r="DZ167" i="2"/>
  <c r="EA167" i="2"/>
  <c r="DY168" i="2"/>
  <c r="DZ168" i="2"/>
  <c r="EA168" i="2"/>
  <c r="DY169" i="2"/>
  <c r="DZ169" i="2"/>
  <c r="EA169" i="2"/>
  <c r="DY170" i="2"/>
  <c r="DZ170" i="2"/>
  <c r="EA170" i="2"/>
  <c r="DY171" i="2"/>
  <c r="DZ171" i="2"/>
  <c r="EA171" i="2"/>
  <c r="DY172" i="2"/>
  <c r="DZ172" i="2"/>
  <c r="EA172" i="2"/>
  <c r="DY173" i="2"/>
  <c r="DZ173" i="2"/>
  <c r="EA173" i="2"/>
  <c r="DY174" i="2"/>
  <c r="DZ174" i="2"/>
  <c r="EA174" i="2"/>
  <c r="DY175" i="2"/>
  <c r="DZ175" i="2"/>
  <c r="EA175" i="2"/>
  <c r="DY176" i="2"/>
  <c r="DZ176" i="2"/>
  <c r="EA176" i="2"/>
  <c r="DY177" i="2"/>
  <c r="DZ177" i="2"/>
  <c r="EA177" i="2"/>
  <c r="DY178" i="2"/>
  <c r="DZ178" i="2"/>
  <c r="EA178" i="2"/>
  <c r="DY179" i="2"/>
  <c r="DZ179" i="2"/>
  <c r="EA179" i="2"/>
  <c r="DY180" i="2"/>
  <c r="DZ180" i="2"/>
  <c r="EA180" i="2"/>
  <c r="DY181" i="2"/>
  <c r="DZ181" i="2"/>
  <c r="EA181" i="2"/>
  <c r="DY182" i="2"/>
  <c r="DZ182" i="2"/>
  <c r="EA182" i="2"/>
  <c r="DY183" i="2"/>
  <c r="DZ183" i="2"/>
  <c r="EA183" i="2"/>
  <c r="DY184" i="2"/>
  <c r="DZ184" i="2"/>
  <c r="EA184" i="2"/>
  <c r="DY185" i="2"/>
  <c r="DZ185" i="2"/>
  <c r="EA185" i="2"/>
  <c r="DY186" i="2"/>
  <c r="DZ186" i="2"/>
  <c r="EA186" i="2"/>
  <c r="DY187" i="2"/>
  <c r="DZ187" i="2"/>
  <c r="EA187" i="2"/>
  <c r="DY188" i="2"/>
  <c r="DZ188" i="2"/>
  <c r="EA188" i="2"/>
  <c r="DY189" i="2"/>
  <c r="DZ189" i="2"/>
  <c r="EA189" i="2"/>
  <c r="DY190" i="2"/>
  <c r="DZ190" i="2"/>
  <c r="EA190" i="2"/>
  <c r="DY191" i="2"/>
  <c r="DZ191" i="2"/>
  <c r="EA191" i="2"/>
  <c r="DY192" i="2"/>
  <c r="DZ192" i="2"/>
  <c r="EA192" i="2"/>
  <c r="DY193" i="2"/>
  <c r="DZ193" i="2"/>
  <c r="EA193" i="2"/>
  <c r="DY194" i="2"/>
  <c r="DZ194" i="2"/>
  <c r="EA194" i="2"/>
  <c r="DY195" i="2"/>
  <c r="DZ195" i="2"/>
  <c r="EA195" i="2"/>
  <c r="DY196" i="2"/>
  <c r="DZ196" i="2"/>
  <c r="EA196" i="2"/>
  <c r="DY197" i="2"/>
  <c r="DZ197" i="2"/>
  <c r="EA197" i="2"/>
  <c r="DY198" i="2"/>
  <c r="DZ198" i="2"/>
  <c r="EA198" i="2"/>
  <c r="DY199" i="2"/>
  <c r="DZ199" i="2"/>
  <c r="EA199" i="2"/>
  <c r="DY200" i="2"/>
  <c r="DZ200" i="2"/>
  <c r="EA200" i="2"/>
  <c r="DY201" i="2"/>
  <c r="DZ201" i="2"/>
  <c r="EA201" i="2"/>
  <c r="DY202" i="2"/>
  <c r="DZ202" i="2"/>
  <c r="EA202" i="2"/>
  <c r="DY203" i="2"/>
  <c r="DZ203" i="2"/>
  <c r="EA203" i="2"/>
  <c r="DY204" i="2"/>
  <c r="DZ204" i="2"/>
  <c r="EA204" i="2"/>
  <c r="DY205" i="2"/>
  <c r="DZ205" i="2"/>
  <c r="EA205" i="2"/>
  <c r="DY206" i="2"/>
  <c r="DZ206" i="2"/>
  <c r="EA206" i="2"/>
  <c r="DY207" i="2"/>
  <c r="DZ207" i="2"/>
  <c r="EA207" i="2"/>
  <c r="DY208" i="2"/>
  <c r="DZ208" i="2"/>
  <c r="EA208" i="2"/>
  <c r="DY209" i="2"/>
  <c r="DZ209" i="2"/>
  <c r="EA209" i="2"/>
  <c r="DY210" i="2"/>
  <c r="DZ210" i="2"/>
  <c r="EA210" i="2"/>
  <c r="DY211" i="2"/>
  <c r="DZ211" i="2"/>
  <c r="EA211" i="2"/>
  <c r="DY212" i="2"/>
  <c r="DZ212" i="2"/>
  <c r="EA212" i="2"/>
  <c r="DY213" i="2"/>
  <c r="DZ213" i="2"/>
  <c r="EA213" i="2"/>
  <c r="DY214" i="2"/>
  <c r="DZ214" i="2"/>
  <c r="EA214" i="2"/>
  <c r="DY215" i="2"/>
  <c r="DZ215" i="2"/>
  <c r="EA215" i="2"/>
  <c r="DY216" i="2"/>
  <c r="DZ216" i="2"/>
  <c r="EA216" i="2"/>
  <c r="DY217" i="2"/>
  <c r="DZ217" i="2"/>
  <c r="EA217" i="2"/>
  <c r="DY218" i="2"/>
  <c r="DZ218" i="2"/>
  <c r="EA218" i="2"/>
  <c r="DY219" i="2"/>
  <c r="DZ219" i="2"/>
  <c r="EA219" i="2"/>
  <c r="DY220" i="2"/>
  <c r="DZ220" i="2"/>
  <c r="EA220" i="2"/>
  <c r="DY221" i="2"/>
  <c r="DZ221" i="2"/>
  <c r="EA221" i="2"/>
  <c r="DY222" i="2"/>
  <c r="DZ222" i="2"/>
  <c r="EA222" i="2"/>
  <c r="DY223" i="2"/>
  <c r="DZ223" i="2"/>
  <c r="EA223" i="2"/>
  <c r="DY224" i="2"/>
  <c r="DZ224" i="2"/>
  <c r="EA224" i="2"/>
  <c r="DY225" i="2"/>
  <c r="DZ225" i="2"/>
  <c r="EA225" i="2"/>
  <c r="DY226" i="2"/>
  <c r="DZ226" i="2"/>
  <c r="EA226" i="2"/>
  <c r="DY227" i="2"/>
  <c r="DZ227" i="2"/>
  <c r="EA227" i="2"/>
  <c r="DY228" i="2"/>
  <c r="DZ228" i="2"/>
  <c r="EA228" i="2"/>
  <c r="DY229" i="2"/>
  <c r="DZ229" i="2"/>
  <c r="EA229" i="2"/>
  <c r="DY230" i="2"/>
  <c r="DZ230" i="2"/>
  <c r="EA230" i="2"/>
  <c r="DY231" i="2"/>
  <c r="DZ231" i="2"/>
  <c r="EA231" i="2"/>
  <c r="DY232" i="2"/>
  <c r="DZ232" i="2"/>
  <c r="EA232" i="2"/>
  <c r="DY233" i="2"/>
  <c r="DZ233" i="2"/>
  <c r="EA233" i="2"/>
  <c r="DY234" i="2"/>
  <c r="DZ234" i="2"/>
  <c r="EA234" i="2"/>
  <c r="DY235" i="2"/>
  <c r="DZ235" i="2"/>
  <c r="EA235" i="2"/>
  <c r="DY236" i="2"/>
  <c r="DZ236" i="2"/>
  <c r="EA236" i="2"/>
  <c r="DY237" i="2"/>
  <c r="DZ237" i="2"/>
  <c r="EA237" i="2"/>
  <c r="DY238" i="2"/>
  <c r="DZ238" i="2"/>
  <c r="EA238" i="2"/>
  <c r="DY239" i="2"/>
  <c r="DZ239" i="2"/>
  <c r="EA239" i="2"/>
  <c r="DY240" i="2"/>
  <c r="DZ240" i="2"/>
  <c r="EA240" i="2"/>
  <c r="DY241" i="2"/>
  <c r="DZ241" i="2"/>
  <c r="EA241" i="2"/>
  <c r="DY242" i="2"/>
  <c r="DZ242" i="2"/>
  <c r="EA242" i="2"/>
  <c r="DY243" i="2"/>
  <c r="DZ243" i="2"/>
  <c r="EA243" i="2"/>
  <c r="DY244" i="2"/>
  <c r="DZ244" i="2"/>
  <c r="EA244" i="2"/>
  <c r="DY245" i="2"/>
  <c r="DZ245" i="2"/>
  <c r="EA245" i="2"/>
  <c r="DY246" i="2"/>
  <c r="DZ246" i="2"/>
  <c r="EA246" i="2"/>
  <c r="DY247" i="2"/>
  <c r="DZ247" i="2"/>
  <c r="EA247" i="2"/>
  <c r="DY248" i="2"/>
  <c r="DZ248" i="2"/>
  <c r="EA248" i="2"/>
  <c r="DY249" i="2"/>
  <c r="DZ249" i="2"/>
  <c r="EA249" i="2"/>
  <c r="DY250" i="2"/>
  <c r="DZ250" i="2"/>
  <c r="EA250" i="2"/>
  <c r="DY251" i="2"/>
  <c r="DZ251" i="2"/>
  <c r="EA251" i="2"/>
  <c r="DY252" i="2"/>
  <c r="DZ252" i="2"/>
  <c r="EA252" i="2"/>
  <c r="DY253" i="2"/>
  <c r="DZ253" i="2"/>
  <c r="EA253" i="2"/>
  <c r="DY254" i="2"/>
  <c r="DZ254" i="2"/>
  <c r="EA254" i="2"/>
  <c r="DY255" i="2"/>
  <c r="DZ255" i="2"/>
  <c r="EA255" i="2"/>
  <c r="DY256" i="2"/>
  <c r="DZ256" i="2"/>
  <c r="EA256" i="2"/>
  <c r="DY257" i="2"/>
  <c r="DZ257" i="2"/>
  <c r="EA257" i="2"/>
  <c r="DY258" i="2"/>
  <c r="DZ258" i="2"/>
  <c r="EA258" i="2"/>
  <c r="DY259" i="2"/>
  <c r="DZ259" i="2"/>
  <c r="EA259" i="2"/>
  <c r="DY260" i="2"/>
  <c r="DZ260" i="2"/>
  <c r="EA260" i="2"/>
  <c r="DY261" i="2"/>
  <c r="DZ261" i="2"/>
  <c r="EA261" i="2"/>
  <c r="DY262" i="2"/>
  <c r="DZ262" i="2"/>
  <c r="EA262" i="2"/>
  <c r="DY263" i="2"/>
  <c r="DZ263" i="2"/>
  <c r="EA263" i="2"/>
  <c r="DY264" i="2"/>
  <c r="DZ264" i="2"/>
  <c r="EA264" i="2"/>
  <c r="DY265" i="2"/>
  <c r="DZ265" i="2"/>
  <c r="EA265" i="2"/>
  <c r="DY266" i="2"/>
  <c r="DZ266" i="2"/>
  <c r="EA266" i="2"/>
  <c r="DY267" i="2"/>
  <c r="DZ267" i="2"/>
  <c r="EA267" i="2"/>
  <c r="DY268" i="2"/>
  <c r="DZ268" i="2"/>
  <c r="EA268" i="2"/>
  <c r="DY269" i="2"/>
  <c r="DZ269" i="2"/>
  <c r="EA269" i="2"/>
  <c r="DY270" i="2"/>
  <c r="DZ270" i="2"/>
  <c r="EA270" i="2"/>
  <c r="DY271" i="2"/>
  <c r="DZ271" i="2"/>
  <c r="EA271" i="2"/>
  <c r="DY272" i="2"/>
  <c r="DZ272" i="2"/>
  <c r="EA272" i="2"/>
  <c r="DY273" i="2"/>
  <c r="DZ273" i="2"/>
  <c r="EA273" i="2"/>
  <c r="DY274" i="2"/>
  <c r="DZ274" i="2"/>
  <c r="EA274" i="2"/>
  <c r="DY275" i="2"/>
  <c r="DZ275" i="2"/>
  <c r="EA275" i="2"/>
  <c r="DY276" i="2"/>
  <c r="DZ276" i="2"/>
  <c r="EA276" i="2"/>
  <c r="DY277" i="2"/>
  <c r="DZ277" i="2"/>
  <c r="EA277" i="2"/>
  <c r="DY278" i="2"/>
  <c r="DZ278" i="2"/>
  <c r="EA278" i="2"/>
  <c r="DY279" i="2"/>
  <c r="DZ279" i="2"/>
  <c r="EA279" i="2"/>
  <c r="DY280" i="2"/>
  <c r="DZ280" i="2"/>
  <c r="EA280" i="2"/>
  <c r="DY281" i="2"/>
  <c r="DZ281" i="2"/>
  <c r="EA281" i="2"/>
  <c r="DY282" i="2"/>
  <c r="DZ282" i="2"/>
  <c r="EA282" i="2"/>
  <c r="DY283" i="2"/>
  <c r="DZ283" i="2"/>
  <c r="EA283" i="2"/>
  <c r="DY284" i="2"/>
  <c r="DZ284" i="2"/>
  <c r="EA284" i="2"/>
  <c r="DY285" i="2"/>
  <c r="DZ285" i="2"/>
  <c r="EA285" i="2"/>
  <c r="DY286" i="2"/>
  <c r="DZ286" i="2"/>
  <c r="EA286" i="2"/>
  <c r="DY287" i="2"/>
  <c r="DZ287" i="2"/>
  <c r="EA287" i="2"/>
  <c r="DY288" i="2"/>
  <c r="DZ288" i="2"/>
  <c r="EA288" i="2"/>
  <c r="DY289" i="2"/>
  <c r="DZ289" i="2"/>
  <c r="EA289" i="2"/>
  <c r="DY290" i="2"/>
  <c r="DZ290" i="2"/>
  <c r="EA290" i="2"/>
  <c r="DY291" i="2"/>
  <c r="DZ291" i="2"/>
  <c r="EA291" i="2"/>
  <c r="DY292" i="2"/>
  <c r="DZ292" i="2"/>
  <c r="EA292" i="2"/>
  <c r="DY293" i="2"/>
  <c r="DZ293" i="2"/>
  <c r="EA293" i="2"/>
  <c r="DY294" i="2"/>
  <c r="DZ294" i="2"/>
  <c r="EA294" i="2"/>
  <c r="DY295" i="2"/>
  <c r="DZ295" i="2"/>
  <c r="EA295" i="2"/>
  <c r="DY296" i="2"/>
  <c r="DZ296" i="2"/>
  <c r="EA296" i="2"/>
  <c r="DY297" i="2"/>
  <c r="DZ297" i="2"/>
  <c r="EA297" i="2"/>
  <c r="DY298" i="2"/>
  <c r="DZ298" i="2"/>
  <c r="EA298" i="2"/>
  <c r="DY299" i="2"/>
  <c r="DZ299" i="2"/>
  <c r="EA299" i="2"/>
  <c r="DY300" i="2"/>
  <c r="DZ300" i="2"/>
  <c r="EA300" i="2"/>
  <c r="DY301" i="2"/>
  <c r="DZ301" i="2"/>
  <c r="EA301" i="2"/>
  <c r="DY302" i="2"/>
  <c r="DZ302" i="2"/>
  <c r="EA302" i="2"/>
  <c r="DY303" i="2"/>
  <c r="DZ303" i="2"/>
  <c r="EA303" i="2"/>
  <c r="DY304" i="2"/>
  <c r="DZ304" i="2"/>
  <c r="EA304" i="2"/>
  <c r="DY305" i="2"/>
  <c r="DZ305" i="2"/>
  <c r="EA305" i="2"/>
  <c r="DY306" i="2"/>
  <c r="DZ306" i="2"/>
  <c r="EA306" i="2"/>
  <c r="DY307" i="2"/>
  <c r="DZ307" i="2"/>
  <c r="EA307" i="2"/>
  <c r="DY308" i="2"/>
  <c r="DZ308" i="2"/>
  <c r="EA308" i="2"/>
  <c r="DY309" i="2"/>
  <c r="DZ309" i="2"/>
  <c r="EA309" i="2"/>
  <c r="DY310" i="2"/>
  <c r="DZ310" i="2"/>
  <c r="EA310" i="2"/>
  <c r="DY311" i="2"/>
  <c r="DZ311" i="2"/>
  <c r="EA311" i="2"/>
  <c r="DY312" i="2"/>
  <c r="DZ312" i="2"/>
  <c r="EA312" i="2"/>
  <c r="DY313" i="2"/>
  <c r="DZ313" i="2"/>
  <c r="EA313" i="2"/>
  <c r="DY314" i="2"/>
  <c r="DZ314" i="2"/>
  <c r="EA314" i="2"/>
  <c r="DY315" i="2"/>
  <c r="DZ315" i="2"/>
  <c r="EA315" i="2"/>
  <c r="DY316" i="2"/>
  <c r="DZ316" i="2"/>
  <c r="EA316" i="2"/>
  <c r="DY317" i="2"/>
  <c r="DZ317" i="2"/>
  <c r="EA317" i="2"/>
  <c r="DY318" i="2"/>
  <c r="DZ318" i="2"/>
  <c r="EA318" i="2"/>
  <c r="DY319" i="2"/>
  <c r="DZ319" i="2"/>
  <c r="EA319" i="2"/>
  <c r="DY320" i="2"/>
  <c r="DZ320" i="2"/>
  <c r="EA320" i="2"/>
  <c r="DY321" i="2"/>
  <c r="DZ321" i="2"/>
  <c r="EA321" i="2"/>
  <c r="DY322" i="2"/>
  <c r="DZ322" i="2"/>
  <c r="EA322" i="2"/>
  <c r="DY323" i="2"/>
  <c r="DZ323" i="2"/>
  <c r="EA323" i="2"/>
  <c r="DY324" i="2"/>
  <c r="DZ324" i="2"/>
  <c r="EA324" i="2"/>
  <c r="DY325" i="2"/>
  <c r="DZ325" i="2"/>
  <c r="EA325" i="2"/>
  <c r="DY326" i="2"/>
  <c r="DZ326" i="2"/>
  <c r="EA326" i="2"/>
  <c r="DY327" i="2"/>
  <c r="DZ327" i="2"/>
  <c r="EA327" i="2"/>
  <c r="DY328" i="2"/>
  <c r="DZ328" i="2"/>
  <c r="EA328" i="2"/>
  <c r="DY329" i="2"/>
  <c r="DZ329" i="2"/>
  <c r="EA329" i="2"/>
  <c r="DY330" i="2"/>
  <c r="DZ330" i="2"/>
  <c r="EA330" i="2"/>
  <c r="DY331" i="2"/>
  <c r="DZ331" i="2"/>
  <c r="EA331" i="2"/>
  <c r="DY332" i="2"/>
  <c r="DZ332" i="2"/>
  <c r="EA332" i="2"/>
  <c r="DY333" i="2"/>
  <c r="DZ333" i="2"/>
  <c r="EA333" i="2"/>
  <c r="DY334" i="2"/>
  <c r="DZ334" i="2"/>
  <c r="EA334" i="2"/>
  <c r="DY335" i="2"/>
  <c r="DZ335" i="2"/>
  <c r="EA335" i="2"/>
  <c r="DY336" i="2"/>
  <c r="DZ336" i="2"/>
  <c r="EA336" i="2"/>
  <c r="DY337" i="2"/>
  <c r="DZ337" i="2"/>
  <c r="EA337" i="2"/>
  <c r="DY338" i="2"/>
  <c r="DZ338" i="2"/>
  <c r="EA338" i="2"/>
  <c r="DY339" i="2"/>
  <c r="DZ339" i="2"/>
  <c r="EA339" i="2"/>
  <c r="DY340" i="2"/>
  <c r="DZ340" i="2"/>
  <c r="EA340" i="2"/>
  <c r="DY341" i="2"/>
  <c r="DZ341" i="2"/>
  <c r="EA341" i="2"/>
  <c r="DY342" i="2"/>
  <c r="DZ342" i="2"/>
  <c r="EA342" i="2"/>
  <c r="DY343" i="2"/>
  <c r="DZ343" i="2"/>
  <c r="EA343" i="2"/>
  <c r="DY344" i="2"/>
  <c r="DZ344" i="2"/>
  <c r="EA344" i="2"/>
  <c r="DY345" i="2"/>
  <c r="DZ345" i="2"/>
  <c r="EA345" i="2"/>
  <c r="DY346" i="2"/>
  <c r="DZ346" i="2"/>
  <c r="EA346" i="2"/>
  <c r="DY347" i="2"/>
  <c r="DZ347" i="2"/>
  <c r="EA347" i="2"/>
  <c r="DY348" i="2"/>
  <c r="DZ348" i="2"/>
  <c r="EA348" i="2"/>
  <c r="DY349" i="2"/>
  <c r="DZ349" i="2"/>
  <c r="EA349" i="2"/>
  <c r="DY350" i="2"/>
  <c r="DZ350" i="2"/>
  <c r="EA350" i="2"/>
  <c r="DY351" i="2"/>
  <c r="DZ351" i="2"/>
  <c r="EA351" i="2"/>
  <c r="DY352" i="2"/>
  <c r="DZ352" i="2"/>
  <c r="EA352" i="2"/>
  <c r="DY353" i="2"/>
  <c r="DZ353" i="2"/>
  <c r="EA353" i="2"/>
  <c r="DY354" i="2"/>
  <c r="DZ354" i="2"/>
  <c r="EA354" i="2"/>
  <c r="DY355" i="2"/>
  <c r="DZ355" i="2"/>
  <c r="EA355" i="2"/>
  <c r="DY356" i="2"/>
  <c r="DZ356" i="2"/>
  <c r="EA356" i="2"/>
  <c r="DY357" i="2"/>
  <c r="DZ357" i="2"/>
  <c r="EA357" i="2"/>
  <c r="DY358" i="2"/>
  <c r="DZ358" i="2"/>
  <c r="EA358" i="2"/>
  <c r="DY359" i="2"/>
  <c r="DZ359" i="2"/>
  <c r="EA359" i="2"/>
  <c r="DY360" i="2"/>
  <c r="DZ360" i="2"/>
  <c r="EA360" i="2"/>
  <c r="DY361" i="2"/>
  <c r="DZ361" i="2"/>
  <c r="EA361" i="2"/>
  <c r="DY362" i="2"/>
  <c r="DZ362" i="2"/>
  <c r="EA362" i="2"/>
  <c r="DY363" i="2"/>
  <c r="DZ363" i="2"/>
  <c r="EA363" i="2"/>
  <c r="DY364" i="2"/>
  <c r="DZ364" i="2"/>
  <c r="EA364" i="2"/>
  <c r="DY365" i="2"/>
  <c r="DZ365" i="2"/>
  <c r="EA365" i="2"/>
  <c r="DY366" i="2"/>
  <c r="DZ366" i="2"/>
  <c r="EA366" i="2"/>
  <c r="DY367" i="2"/>
  <c r="DZ367" i="2"/>
  <c r="EA367" i="2"/>
  <c r="DY368" i="2"/>
  <c r="DZ368" i="2"/>
  <c r="EA368" i="2"/>
  <c r="DY369" i="2"/>
  <c r="DZ369" i="2"/>
  <c r="EA369" i="2"/>
  <c r="DY370" i="2"/>
  <c r="DZ370" i="2"/>
  <c r="EA370" i="2"/>
  <c r="DY371" i="2"/>
  <c r="DZ371" i="2"/>
  <c r="EA371" i="2"/>
  <c r="DY372" i="2"/>
  <c r="DZ372" i="2"/>
  <c r="EA372" i="2"/>
  <c r="DY373" i="2"/>
  <c r="DZ373" i="2"/>
  <c r="EA373" i="2"/>
  <c r="DY374" i="2"/>
  <c r="DZ374" i="2"/>
  <c r="EA374" i="2"/>
  <c r="DY375" i="2"/>
  <c r="DZ375" i="2"/>
  <c r="EA375" i="2"/>
  <c r="DY376" i="2"/>
  <c r="DZ376" i="2"/>
  <c r="EA376" i="2"/>
  <c r="DY377" i="2"/>
  <c r="DZ377" i="2"/>
  <c r="EA377" i="2"/>
  <c r="DY378" i="2"/>
  <c r="DZ378" i="2"/>
  <c r="EA378" i="2"/>
  <c r="DY379" i="2"/>
  <c r="DZ379" i="2"/>
  <c r="EA379" i="2"/>
  <c r="DY380" i="2"/>
  <c r="DZ380" i="2"/>
  <c r="EA380" i="2"/>
  <c r="DY381" i="2"/>
  <c r="DZ381" i="2"/>
  <c r="EA381" i="2"/>
  <c r="DY382" i="2"/>
  <c r="DZ382" i="2"/>
  <c r="EA382" i="2"/>
  <c r="DY383" i="2"/>
  <c r="DZ383" i="2"/>
  <c r="EA383" i="2"/>
  <c r="DY384" i="2"/>
  <c r="DZ384" i="2"/>
  <c r="EA384" i="2"/>
  <c r="DY385" i="2"/>
  <c r="DZ385" i="2"/>
  <c r="EA385" i="2"/>
  <c r="DY386" i="2"/>
  <c r="DZ386" i="2"/>
  <c r="EA386" i="2"/>
  <c r="DY387" i="2"/>
  <c r="DZ387" i="2"/>
  <c r="EA387" i="2"/>
  <c r="DY388" i="2"/>
  <c r="DZ388" i="2"/>
  <c r="EA388" i="2"/>
  <c r="DY389" i="2"/>
  <c r="DZ389" i="2"/>
  <c r="EA389" i="2"/>
  <c r="DY390" i="2"/>
  <c r="DZ390" i="2"/>
  <c r="EA390" i="2"/>
  <c r="DY391" i="2"/>
  <c r="DZ391" i="2"/>
  <c r="EA391" i="2"/>
  <c r="DY392" i="2"/>
  <c r="DZ392" i="2"/>
  <c r="EA392" i="2"/>
  <c r="DY393" i="2"/>
  <c r="DZ393" i="2"/>
  <c r="EA393" i="2"/>
  <c r="DY394" i="2"/>
  <c r="DZ394" i="2"/>
  <c r="EA394" i="2"/>
  <c r="DY395" i="2"/>
  <c r="DZ395" i="2"/>
  <c r="EA395" i="2"/>
  <c r="DY396" i="2"/>
  <c r="DZ396" i="2"/>
  <c r="EA396" i="2"/>
  <c r="DY397" i="2"/>
  <c r="DZ397" i="2"/>
  <c r="EA397" i="2"/>
  <c r="DY398" i="2"/>
  <c r="DZ398" i="2"/>
  <c r="EA398" i="2"/>
  <c r="DY399" i="2"/>
  <c r="DZ399" i="2"/>
  <c r="EA399" i="2"/>
  <c r="DY400" i="2"/>
  <c r="DZ400" i="2"/>
  <c r="EA400" i="2"/>
  <c r="DY401" i="2"/>
  <c r="DZ401" i="2"/>
  <c r="EA401" i="2"/>
  <c r="DY402" i="2"/>
  <c r="DZ402" i="2"/>
  <c r="EA402" i="2"/>
  <c r="DY403" i="2"/>
  <c r="DZ403" i="2"/>
  <c r="EA403" i="2"/>
  <c r="DY404" i="2"/>
  <c r="DZ404" i="2"/>
  <c r="EA404" i="2"/>
  <c r="DY405" i="2"/>
  <c r="DZ405" i="2"/>
  <c r="EA405" i="2"/>
  <c r="DY406" i="2"/>
  <c r="DZ406" i="2"/>
  <c r="EA406" i="2"/>
  <c r="DY407" i="2"/>
  <c r="DZ407" i="2"/>
  <c r="EA407" i="2"/>
  <c r="DY408" i="2"/>
  <c r="DZ408" i="2"/>
  <c r="EA408" i="2"/>
  <c r="DY409" i="2"/>
  <c r="DZ409" i="2"/>
  <c r="EA409" i="2"/>
  <c r="DY410" i="2"/>
  <c r="DZ410" i="2"/>
  <c r="EA410" i="2"/>
  <c r="DY411" i="2"/>
  <c r="DZ411" i="2"/>
  <c r="EA411" i="2"/>
  <c r="DY412" i="2"/>
  <c r="DZ412" i="2"/>
  <c r="EA412" i="2"/>
  <c r="DY413" i="2"/>
  <c r="DZ413" i="2"/>
  <c r="EA413" i="2"/>
  <c r="DY414" i="2"/>
  <c r="DZ414" i="2"/>
  <c r="EA414" i="2"/>
  <c r="DY415" i="2"/>
  <c r="DZ415" i="2"/>
  <c r="EA415" i="2"/>
  <c r="DY416" i="2"/>
  <c r="DZ416" i="2"/>
  <c r="EA416" i="2"/>
  <c r="DY417" i="2"/>
  <c r="DZ417" i="2"/>
  <c r="EA417" i="2"/>
  <c r="DY418" i="2"/>
  <c r="DZ418" i="2"/>
  <c r="EA418" i="2"/>
  <c r="DY419" i="2"/>
  <c r="DZ419" i="2"/>
  <c r="EA419" i="2"/>
  <c r="DY420" i="2"/>
  <c r="DZ420" i="2"/>
  <c r="EA420" i="2"/>
  <c r="DY421" i="2"/>
  <c r="DZ421" i="2"/>
  <c r="EA421" i="2"/>
  <c r="DY422" i="2"/>
  <c r="DZ422" i="2"/>
  <c r="EA422" i="2"/>
  <c r="DY423" i="2"/>
  <c r="DZ423" i="2"/>
  <c r="EA423" i="2"/>
  <c r="DY424" i="2"/>
  <c r="DZ424" i="2"/>
  <c r="EA424" i="2"/>
  <c r="DY425" i="2"/>
  <c r="DZ425" i="2"/>
  <c r="EA425" i="2"/>
  <c r="DY426" i="2"/>
  <c r="DZ426" i="2"/>
  <c r="EA426" i="2"/>
  <c r="DY427" i="2"/>
  <c r="DZ427" i="2"/>
  <c r="EA427" i="2"/>
  <c r="DY428" i="2"/>
  <c r="DZ428" i="2"/>
  <c r="EA428" i="2"/>
  <c r="DY429" i="2"/>
  <c r="DZ429" i="2"/>
  <c r="EA429" i="2"/>
  <c r="DY430" i="2"/>
  <c r="DZ430" i="2"/>
  <c r="EA430" i="2"/>
  <c r="DY431" i="2"/>
  <c r="DZ431" i="2"/>
  <c r="EA431" i="2"/>
  <c r="DY432" i="2"/>
  <c r="DZ432" i="2"/>
  <c r="EA432" i="2"/>
  <c r="DY433" i="2"/>
  <c r="DZ433" i="2"/>
  <c r="EA433" i="2"/>
  <c r="DY434" i="2"/>
  <c r="DZ434" i="2"/>
  <c r="EA434" i="2"/>
  <c r="DY435" i="2"/>
  <c r="DZ435" i="2"/>
  <c r="EA435" i="2"/>
  <c r="DY436" i="2"/>
  <c r="DZ436" i="2"/>
  <c r="EA436" i="2"/>
  <c r="DY437" i="2"/>
  <c r="DZ437" i="2"/>
  <c r="EA437" i="2"/>
  <c r="DY438" i="2"/>
  <c r="DZ438" i="2"/>
  <c r="EA438" i="2"/>
  <c r="DY439" i="2"/>
  <c r="DZ439" i="2"/>
  <c r="EA439" i="2"/>
  <c r="DY440" i="2"/>
  <c r="DZ440" i="2"/>
  <c r="EA440" i="2"/>
  <c r="DY441" i="2"/>
  <c r="DZ441" i="2"/>
  <c r="EA441" i="2"/>
  <c r="DY442" i="2"/>
  <c r="DZ442" i="2"/>
  <c r="EA442" i="2"/>
  <c r="DY443" i="2"/>
  <c r="DZ443" i="2"/>
  <c r="EA443" i="2"/>
  <c r="DY444" i="2"/>
  <c r="DZ444" i="2"/>
  <c r="EA444" i="2"/>
  <c r="DY445" i="2"/>
  <c r="DZ445" i="2"/>
  <c r="EA445" i="2"/>
  <c r="DY446" i="2"/>
  <c r="DZ446" i="2"/>
  <c r="EA446" i="2"/>
  <c r="DY447" i="2"/>
  <c r="DZ447" i="2"/>
  <c r="EA447" i="2"/>
  <c r="DY448" i="2"/>
  <c r="DZ448" i="2"/>
  <c r="EA448" i="2"/>
  <c r="DY449" i="2"/>
  <c r="DZ449" i="2"/>
  <c r="EA449" i="2"/>
  <c r="DY450" i="2"/>
  <c r="DZ450" i="2"/>
  <c r="EA450" i="2"/>
  <c r="DY451" i="2"/>
  <c r="DZ451" i="2"/>
  <c r="EA451" i="2"/>
  <c r="DY452" i="2"/>
  <c r="DZ452" i="2"/>
  <c r="EA452" i="2"/>
  <c r="DY453" i="2"/>
  <c r="DZ453" i="2"/>
  <c r="EA453" i="2"/>
  <c r="DY454" i="2"/>
  <c r="DZ454" i="2"/>
  <c r="EA454" i="2"/>
  <c r="DY455" i="2"/>
  <c r="DZ455" i="2"/>
  <c r="EA455" i="2"/>
  <c r="DY456" i="2"/>
  <c r="DZ456" i="2"/>
  <c r="EA456" i="2"/>
  <c r="DY457" i="2"/>
  <c r="DZ457" i="2"/>
  <c r="EA457" i="2"/>
  <c r="DY458" i="2"/>
  <c r="DZ458" i="2"/>
  <c r="EA458" i="2"/>
  <c r="DY459" i="2"/>
  <c r="DZ459" i="2"/>
  <c r="EA459" i="2"/>
  <c r="DY460" i="2"/>
  <c r="DZ460" i="2"/>
  <c r="EA460" i="2"/>
  <c r="DY461" i="2"/>
  <c r="DZ461" i="2"/>
  <c r="EA461" i="2"/>
  <c r="DY462" i="2"/>
  <c r="DZ462" i="2"/>
  <c r="EA462" i="2"/>
  <c r="DY463" i="2"/>
  <c r="DZ463" i="2"/>
  <c r="EA463" i="2"/>
  <c r="DY464" i="2"/>
  <c r="DZ464" i="2"/>
  <c r="EA464" i="2"/>
  <c r="DY465" i="2"/>
  <c r="DZ465" i="2"/>
  <c r="EA465" i="2"/>
  <c r="DY466" i="2"/>
  <c r="DZ466" i="2"/>
  <c r="EA466" i="2"/>
  <c r="DY467" i="2"/>
  <c r="DZ467" i="2"/>
  <c r="EA467" i="2"/>
  <c r="DY468" i="2"/>
  <c r="DZ468" i="2"/>
  <c r="EA468" i="2"/>
  <c r="DY469" i="2"/>
  <c r="DZ469" i="2"/>
  <c r="EA469" i="2"/>
  <c r="DY470" i="2"/>
  <c r="DZ470" i="2"/>
  <c r="EA470" i="2"/>
  <c r="DY471" i="2"/>
  <c r="DZ471" i="2"/>
  <c r="EA471" i="2"/>
  <c r="DY472" i="2"/>
  <c r="DZ472" i="2"/>
  <c r="EA472" i="2"/>
  <c r="DY473" i="2"/>
  <c r="DZ473" i="2"/>
  <c r="EA473" i="2"/>
  <c r="DY474" i="2"/>
  <c r="DZ474" i="2"/>
  <c r="EA474" i="2"/>
  <c r="DY475" i="2"/>
  <c r="DZ475" i="2"/>
  <c r="EA475" i="2"/>
  <c r="DY476" i="2"/>
  <c r="DZ476" i="2"/>
  <c r="EA476" i="2"/>
  <c r="DY477" i="2"/>
  <c r="DZ477" i="2"/>
  <c r="EA477" i="2"/>
  <c r="DY478" i="2"/>
  <c r="DZ478" i="2"/>
  <c r="EA478" i="2"/>
  <c r="DY479" i="2"/>
  <c r="DZ479" i="2"/>
  <c r="EA479" i="2"/>
  <c r="DY480" i="2"/>
  <c r="DZ480" i="2"/>
  <c r="EA480" i="2"/>
  <c r="DY481" i="2"/>
  <c r="DZ481" i="2"/>
  <c r="EA481" i="2"/>
  <c r="DY482" i="2"/>
  <c r="DZ482" i="2"/>
  <c r="EA482" i="2"/>
  <c r="DY483" i="2"/>
  <c r="DZ483" i="2"/>
  <c r="EA483" i="2"/>
  <c r="DY484" i="2"/>
  <c r="DZ484" i="2"/>
  <c r="EA484" i="2"/>
  <c r="DY485" i="2"/>
  <c r="DZ485" i="2"/>
  <c r="EA485" i="2"/>
  <c r="DY486" i="2"/>
  <c r="DZ486" i="2"/>
  <c r="EA486" i="2"/>
  <c r="DY487" i="2"/>
  <c r="DZ487" i="2"/>
  <c r="EA487" i="2"/>
  <c r="DY488" i="2"/>
  <c r="DZ488" i="2"/>
  <c r="EA488" i="2"/>
  <c r="DY489" i="2"/>
  <c r="DZ489" i="2"/>
  <c r="EA489" i="2"/>
  <c r="DY490" i="2"/>
  <c r="DZ490" i="2"/>
  <c r="EA490" i="2"/>
  <c r="DY491" i="2"/>
  <c r="DZ491" i="2"/>
  <c r="EA491" i="2"/>
  <c r="DY492" i="2"/>
  <c r="DZ492" i="2"/>
  <c r="EA492" i="2"/>
  <c r="DY493" i="2"/>
  <c r="DZ493" i="2"/>
  <c r="EA493" i="2"/>
  <c r="DY494" i="2"/>
  <c r="DZ494" i="2"/>
  <c r="EA494" i="2"/>
  <c r="DY495" i="2"/>
  <c r="DZ495" i="2"/>
  <c r="EA495" i="2"/>
  <c r="DY496" i="2"/>
  <c r="DZ496" i="2"/>
  <c r="EA496" i="2"/>
  <c r="DY497" i="2"/>
  <c r="DZ497" i="2"/>
  <c r="EA497" i="2"/>
  <c r="DY498" i="2"/>
  <c r="DZ498" i="2"/>
  <c r="EA498" i="2"/>
  <c r="DY499" i="2"/>
  <c r="DZ499" i="2"/>
  <c r="EA499" i="2"/>
  <c r="DY500" i="2"/>
  <c r="DZ500" i="2"/>
  <c r="EA500" i="2"/>
  <c r="DY501" i="2"/>
  <c r="DZ501" i="2"/>
  <c r="EA501" i="2"/>
  <c r="DY502" i="2"/>
  <c r="DZ502" i="2"/>
  <c r="EA502" i="2"/>
  <c r="DY503" i="2"/>
  <c r="DZ503" i="2"/>
  <c r="EA503" i="2"/>
  <c r="DY504" i="2"/>
  <c r="DZ504" i="2"/>
  <c r="EA504" i="2"/>
  <c r="DY505" i="2"/>
  <c r="DZ505" i="2"/>
  <c r="EA505" i="2"/>
  <c r="DY506" i="2"/>
  <c r="DZ506" i="2"/>
  <c r="EA506" i="2"/>
  <c r="DY507" i="2"/>
  <c r="DZ507" i="2"/>
  <c r="EA507" i="2"/>
  <c r="DY508" i="2"/>
  <c r="DZ508" i="2"/>
  <c r="EA508" i="2"/>
  <c r="DY509" i="2"/>
  <c r="DZ509" i="2"/>
  <c r="EA509" i="2"/>
  <c r="DY510" i="2"/>
  <c r="DZ510" i="2"/>
  <c r="EA510" i="2"/>
  <c r="DY511" i="2"/>
  <c r="DZ511" i="2"/>
  <c r="EA511" i="2"/>
  <c r="DY512" i="2"/>
  <c r="DZ512" i="2"/>
  <c r="EA512" i="2"/>
  <c r="DY513" i="2"/>
  <c r="DZ513" i="2"/>
  <c r="EA513" i="2"/>
  <c r="DY514" i="2"/>
  <c r="DZ514" i="2"/>
  <c r="EA514" i="2"/>
  <c r="DY515" i="2"/>
  <c r="DZ515" i="2"/>
  <c r="EA515" i="2"/>
  <c r="DY92" i="3"/>
  <c r="DZ92" i="3"/>
  <c r="EA92" i="3"/>
  <c r="DY93" i="3"/>
  <c r="DZ93" i="3"/>
  <c r="EA93" i="3"/>
  <c r="DY94" i="3"/>
  <c r="DZ94" i="3"/>
  <c r="EA94" i="3"/>
  <c r="DY95" i="3"/>
  <c r="DZ95" i="3"/>
  <c r="EA95" i="3"/>
  <c r="DY96" i="3"/>
  <c r="DZ96" i="3"/>
  <c r="EA96" i="3"/>
  <c r="DY97" i="3"/>
  <c r="DZ97" i="3"/>
  <c r="EA97" i="3"/>
  <c r="DY98" i="3"/>
  <c r="DZ98" i="3"/>
  <c r="EA98" i="3"/>
  <c r="DY99" i="3"/>
  <c r="DZ99" i="3"/>
  <c r="EA99" i="3"/>
  <c r="DY100" i="3"/>
  <c r="DZ100" i="3"/>
  <c r="EA100" i="3"/>
  <c r="DY101" i="3"/>
  <c r="DZ101" i="3"/>
  <c r="EA101" i="3"/>
  <c r="DY102" i="3"/>
  <c r="DZ102" i="3"/>
  <c r="EA102" i="3"/>
  <c r="DY103" i="3"/>
  <c r="DZ103" i="3"/>
  <c r="EA103" i="3"/>
  <c r="DY104" i="3"/>
  <c r="DZ104" i="3"/>
  <c r="EA104" i="3"/>
  <c r="DY105" i="3"/>
  <c r="DZ105" i="3"/>
  <c r="EA105" i="3"/>
  <c r="DY106" i="3"/>
  <c r="DZ106" i="3"/>
  <c r="EA106" i="3"/>
  <c r="DY107" i="3"/>
  <c r="DZ107" i="3"/>
  <c r="EA107" i="3"/>
  <c r="DY108" i="3"/>
  <c r="DZ108" i="3"/>
  <c r="EA108" i="3"/>
  <c r="DY109" i="3"/>
  <c r="DZ109" i="3"/>
  <c r="EA109" i="3"/>
  <c r="DY110" i="3"/>
  <c r="DZ110" i="3"/>
  <c r="EA110" i="3"/>
  <c r="DY111" i="3"/>
  <c r="DZ111" i="3"/>
  <c r="EA111" i="3"/>
  <c r="DY112" i="3"/>
  <c r="DZ112" i="3"/>
  <c r="EA112" i="3"/>
  <c r="DY113" i="3"/>
  <c r="DZ113" i="3"/>
  <c r="EA113" i="3"/>
  <c r="DY114" i="3"/>
  <c r="DZ114" i="3"/>
  <c r="EA114" i="3"/>
  <c r="DY115" i="3"/>
  <c r="DZ115" i="3"/>
  <c r="EA115" i="3"/>
  <c r="DY116" i="3"/>
  <c r="DZ116" i="3"/>
  <c r="EA116" i="3"/>
  <c r="DY117" i="3"/>
  <c r="DZ117" i="3"/>
  <c r="EA117" i="3"/>
  <c r="DY118" i="3"/>
  <c r="DZ118" i="3"/>
  <c r="EA118" i="3"/>
  <c r="DY119" i="3"/>
  <c r="DZ119" i="3"/>
  <c r="EA119" i="3"/>
  <c r="DY120" i="3"/>
  <c r="DZ120" i="3"/>
  <c r="EA120" i="3"/>
  <c r="DY121" i="3"/>
  <c r="DZ121" i="3"/>
  <c r="EA121" i="3"/>
  <c r="DY122" i="3"/>
  <c r="DZ122" i="3"/>
  <c r="EA122" i="3"/>
  <c r="DY123" i="3"/>
  <c r="DZ123" i="3"/>
  <c r="EA123" i="3"/>
  <c r="DY124" i="3"/>
  <c r="DZ124" i="3"/>
  <c r="EA124" i="3"/>
  <c r="DY125" i="3"/>
  <c r="DZ125" i="3"/>
  <c r="EA125" i="3"/>
  <c r="DY126" i="3"/>
  <c r="DZ126" i="3"/>
  <c r="EA126" i="3"/>
  <c r="DY127" i="3"/>
  <c r="DZ127" i="3"/>
  <c r="EA127" i="3"/>
  <c r="DY128" i="3"/>
  <c r="DZ128" i="3"/>
  <c r="EA128" i="3"/>
  <c r="DY129" i="3"/>
  <c r="DZ129" i="3"/>
  <c r="EA129" i="3"/>
  <c r="DY130" i="3"/>
  <c r="DZ130" i="3"/>
  <c r="EA130" i="3"/>
  <c r="DY131" i="3"/>
  <c r="DZ131" i="3"/>
  <c r="EA131" i="3"/>
  <c r="DY132" i="3"/>
  <c r="DZ132" i="3"/>
  <c r="EA132" i="3"/>
  <c r="DY133" i="3"/>
  <c r="DZ133" i="3"/>
  <c r="EA133" i="3"/>
  <c r="DY134" i="3"/>
  <c r="DZ134" i="3"/>
  <c r="EA134" i="3"/>
  <c r="DY135" i="3"/>
  <c r="DZ135" i="3"/>
  <c r="EA135" i="3"/>
  <c r="DY136" i="3"/>
  <c r="DZ136" i="3"/>
  <c r="EA136" i="3"/>
  <c r="DY137" i="3"/>
  <c r="DZ137" i="3"/>
  <c r="EA137" i="3"/>
  <c r="DY138" i="3"/>
  <c r="DZ138" i="3"/>
  <c r="EA138" i="3"/>
  <c r="DY139" i="3"/>
  <c r="DZ139" i="3"/>
  <c r="EA139" i="3"/>
  <c r="DY140" i="3"/>
  <c r="DZ140" i="3"/>
  <c r="EA140" i="3"/>
  <c r="DY141" i="3"/>
  <c r="DZ141" i="3"/>
  <c r="EA141" i="3"/>
  <c r="DY142" i="3"/>
  <c r="DZ142" i="3"/>
  <c r="EA142" i="3"/>
  <c r="DY143" i="3"/>
  <c r="DZ143" i="3"/>
  <c r="EA143" i="3"/>
  <c r="DY144" i="3"/>
  <c r="DZ144" i="3"/>
  <c r="EA144" i="3"/>
  <c r="DY145" i="3"/>
  <c r="DZ145" i="3"/>
  <c r="EA145" i="3"/>
  <c r="DY146" i="3"/>
  <c r="DZ146" i="3"/>
  <c r="EA146" i="3"/>
  <c r="DY147" i="3"/>
  <c r="DZ147" i="3"/>
  <c r="EA147" i="3"/>
  <c r="DY148" i="3"/>
  <c r="DZ148" i="3"/>
  <c r="EA148" i="3"/>
  <c r="DY149" i="3"/>
  <c r="DZ149" i="3"/>
  <c r="EA149" i="3"/>
  <c r="DY150" i="3"/>
  <c r="DZ150" i="3"/>
  <c r="EA150" i="3"/>
  <c r="DY151" i="3"/>
  <c r="DZ151" i="3"/>
  <c r="EA151" i="3"/>
  <c r="DY152" i="3"/>
  <c r="DZ152" i="3"/>
  <c r="EA152" i="3"/>
  <c r="DY153" i="3"/>
  <c r="DZ153" i="3"/>
  <c r="EA153" i="3"/>
  <c r="DY154" i="3"/>
  <c r="DZ154" i="3"/>
  <c r="EA154" i="3"/>
  <c r="DY155" i="3"/>
  <c r="DZ155" i="3"/>
  <c r="EA155" i="3"/>
  <c r="DY156" i="3"/>
  <c r="DZ156" i="3"/>
  <c r="EA156" i="3"/>
  <c r="DY157" i="3"/>
  <c r="DZ157" i="3"/>
  <c r="EA157" i="3"/>
  <c r="DY158" i="3"/>
  <c r="DZ158" i="3"/>
  <c r="EA158" i="3"/>
  <c r="DY159" i="3"/>
  <c r="DZ159" i="3"/>
  <c r="EA159" i="3"/>
  <c r="DY160" i="3"/>
  <c r="DZ160" i="3"/>
  <c r="EA160" i="3"/>
  <c r="DY161" i="3"/>
  <c r="DZ161" i="3"/>
  <c r="EA161" i="3"/>
  <c r="DY162" i="3"/>
  <c r="DZ162" i="3"/>
  <c r="EA162" i="3"/>
  <c r="DY163" i="3"/>
  <c r="DZ163" i="3"/>
  <c r="EA163" i="3"/>
  <c r="DY164" i="3"/>
  <c r="DZ164" i="3"/>
  <c r="EA164" i="3"/>
  <c r="DY165" i="3"/>
  <c r="DZ165" i="3"/>
  <c r="EA165" i="3"/>
  <c r="DY166" i="3"/>
  <c r="DZ166" i="3"/>
  <c r="EA166" i="3"/>
  <c r="DY167" i="3"/>
  <c r="DZ167" i="3"/>
  <c r="EA167" i="3"/>
  <c r="DY168" i="3"/>
  <c r="DZ168" i="3"/>
  <c r="EA168" i="3"/>
  <c r="DY169" i="3"/>
  <c r="DZ169" i="3"/>
  <c r="EA169" i="3"/>
  <c r="DY170" i="3"/>
  <c r="DZ170" i="3"/>
  <c r="EA170" i="3"/>
  <c r="DY171" i="3"/>
  <c r="DZ171" i="3"/>
  <c r="EA171" i="3"/>
  <c r="DY172" i="3"/>
  <c r="DZ172" i="3"/>
  <c r="EA172" i="3"/>
  <c r="DY173" i="3"/>
  <c r="DZ173" i="3"/>
  <c r="EA173" i="3"/>
  <c r="DY174" i="3"/>
  <c r="DZ174" i="3"/>
  <c r="EA174" i="3"/>
  <c r="DY175" i="3"/>
  <c r="DZ175" i="3"/>
  <c r="EA175" i="3"/>
  <c r="DY176" i="3"/>
  <c r="DZ176" i="3"/>
  <c r="EA176" i="3"/>
  <c r="DY177" i="3"/>
  <c r="DZ177" i="3"/>
  <c r="EA177" i="3"/>
  <c r="DY178" i="3"/>
  <c r="DZ178" i="3"/>
  <c r="EA178" i="3"/>
  <c r="DY179" i="3"/>
  <c r="DZ179" i="3"/>
  <c r="EA179" i="3"/>
  <c r="DY180" i="3"/>
  <c r="DZ180" i="3"/>
  <c r="EA180" i="3"/>
  <c r="DY181" i="3"/>
  <c r="DZ181" i="3"/>
  <c r="EA181" i="3"/>
  <c r="DY182" i="3"/>
  <c r="DZ182" i="3"/>
  <c r="EA182" i="3"/>
  <c r="DY183" i="3"/>
  <c r="DZ183" i="3"/>
  <c r="EA183" i="3"/>
  <c r="DY184" i="3"/>
  <c r="DZ184" i="3"/>
  <c r="EA184" i="3"/>
  <c r="DY185" i="3"/>
  <c r="DZ185" i="3"/>
  <c r="EA185" i="3"/>
  <c r="DY186" i="3"/>
  <c r="DZ186" i="3"/>
  <c r="EA186" i="3"/>
  <c r="DY187" i="3"/>
  <c r="DZ187" i="3"/>
  <c r="EA187" i="3"/>
  <c r="DY188" i="3"/>
  <c r="DZ188" i="3"/>
  <c r="EA188" i="3"/>
  <c r="DY189" i="3"/>
  <c r="DZ189" i="3"/>
  <c r="EA189" i="3"/>
  <c r="DY190" i="3"/>
  <c r="DZ190" i="3"/>
  <c r="EA190" i="3"/>
  <c r="DY191" i="3"/>
  <c r="DZ191" i="3"/>
  <c r="EA191" i="3"/>
  <c r="DY192" i="3"/>
  <c r="DZ192" i="3"/>
  <c r="EA192" i="3"/>
  <c r="DY193" i="3"/>
  <c r="DZ193" i="3"/>
  <c r="EA193" i="3"/>
  <c r="DY194" i="3"/>
  <c r="DZ194" i="3"/>
  <c r="EA194" i="3"/>
  <c r="DY195" i="3"/>
  <c r="DZ195" i="3"/>
  <c r="EA195" i="3"/>
  <c r="DY196" i="3"/>
  <c r="DZ196" i="3"/>
  <c r="EA196" i="3"/>
  <c r="DY197" i="3"/>
  <c r="DZ197" i="3"/>
  <c r="EA197" i="3"/>
  <c r="DY198" i="3"/>
  <c r="DZ198" i="3"/>
  <c r="EA198" i="3"/>
  <c r="DY199" i="3"/>
  <c r="DZ199" i="3"/>
  <c r="EA199" i="3"/>
  <c r="DY200" i="3"/>
  <c r="DZ200" i="3"/>
  <c r="EA200" i="3"/>
  <c r="DY201" i="3"/>
  <c r="DZ201" i="3"/>
  <c r="EA201" i="3"/>
  <c r="DY202" i="3"/>
  <c r="DZ202" i="3"/>
  <c r="EA202" i="3"/>
  <c r="DY203" i="3"/>
  <c r="DZ203" i="3"/>
  <c r="EA203" i="3"/>
  <c r="DY204" i="3"/>
  <c r="DZ204" i="3"/>
  <c r="EA204" i="3"/>
  <c r="DY205" i="3"/>
  <c r="DZ205" i="3"/>
  <c r="EA205" i="3"/>
  <c r="DY206" i="3"/>
  <c r="DZ206" i="3"/>
  <c r="EA206" i="3"/>
  <c r="DY207" i="3"/>
  <c r="DZ207" i="3"/>
  <c r="EA207" i="3"/>
  <c r="DY208" i="3"/>
  <c r="DZ208" i="3"/>
  <c r="EA208" i="3"/>
  <c r="DY209" i="3"/>
  <c r="DZ209" i="3"/>
  <c r="EA209" i="3"/>
  <c r="DY210" i="3"/>
  <c r="DZ210" i="3"/>
  <c r="EA210" i="3"/>
  <c r="DY211" i="3"/>
  <c r="DZ211" i="3"/>
  <c r="EA211" i="3"/>
  <c r="DY212" i="3"/>
  <c r="DZ212" i="3"/>
  <c r="EA212" i="3"/>
  <c r="DY213" i="3"/>
  <c r="DZ213" i="3"/>
  <c r="EA213" i="3"/>
  <c r="DY214" i="3"/>
  <c r="DZ214" i="3"/>
  <c r="EA214" i="3"/>
  <c r="DY215" i="3"/>
  <c r="DZ215" i="3"/>
  <c r="EA215" i="3"/>
  <c r="DY216" i="3"/>
  <c r="DZ216" i="3"/>
  <c r="EA216" i="3"/>
  <c r="DY217" i="3"/>
  <c r="DZ217" i="3"/>
  <c r="EA217" i="3"/>
  <c r="DY218" i="3"/>
  <c r="DZ218" i="3"/>
  <c r="EA218" i="3"/>
  <c r="DY219" i="3"/>
  <c r="DZ219" i="3"/>
  <c r="EA219" i="3"/>
  <c r="DY220" i="3"/>
  <c r="DZ220" i="3"/>
  <c r="EA220" i="3"/>
  <c r="DY221" i="3"/>
  <c r="DZ221" i="3"/>
  <c r="EA221" i="3"/>
  <c r="DY222" i="3"/>
  <c r="DZ222" i="3"/>
  <c r="EA222" i="3"/>
  <c r="DY223" i="3"/>
  <c r="DZ223" i="3"/>
  <c r="EA223" i="3"/>
  <c r="DY224" i="3"/>
  <c r="DZ224" i="3"/>
  <c r="EA224" i="3"/>
  <c r="DY225" i="3"/>
  <c r="DZ225" i="3"/>
  <c r="EA225" i="3"/>
  <c r="DY226" i="3"/>
  <c r="DZ226" i="3"/>
  <c r="EA226" i="3"/>
  <c r="DY227" i="3"/>
  <c r="DZ227" i="3"/>
  <c r="EA227" i="3"/>
  <c r="DY228" i="3"/>
  <c r="DZ228" i="3"/>
  <c r="EA228" i="3"/>
  <c r="DY229" i="3"/>
  <c r="DZ229" i="3"/>
  <c r="EA229" i="3"/>
  <c r="DY230" i="3"/>
  <c r="DZ230" i="3"/>
  <c r="EA230" i="3"/>
  <c r="DY231" i="3"/>
  <c r="DZ231" i="3"/>
  <c r="EA231" i="3"/>
  <c r="DY232" i="3"/>
  <c r="DZ232" i="3"/>
  <c r="EA232" i="3"/>
  <c r="DY233" i="3"/>
  <c r="DZ233" i="3"/>
  <c r="EA233" i="3"/>
  <c r="DY234" i="3"/>
  <c r="DZ234" i="3"/>
  <c r="EA234" i="3"/>
  <c r="DY235" i="3"/>
  <c r="DZ235" i="3"/>
  <c r="EA235" i="3"/>
  <c r="DY236" i="3"/>
  <c r="DZ236" i="3"/>
  <c r="EA236" i="3"/>
  <c r="DY237" i="3"/>
  <c r="DZ237" i="3"/>
  <c r="EA237" i="3"/>
  <c r="DY238" i="3"/>
  <c r="DZ238" i="3"/>
  <c r="EA238" i="3"/>
  <c r="DY239" i="3"/>
  <c r="DZ239" i="3"/>
  <c r="EA239" i="3"/>
  <c r="DY240" i="3"/>
  <c r="DZ240" i="3"/>
  <c r="EA240" i="3"/>
  <c r="DY241" i="3"/>
  <c r="DZ241" i="3"/>
  <c r="EA241" i="3"/>
  <c r="DY242" i="3"/>
  <c r="DZ242" i="3"/>
  <c r="EA242" i="3"/>
  <c r="DY243" i="3"/>
  <c r="DZ243" i="3"/>
  <c r="EA243" i="3"/>
  <c r="DY244" i="3"/>
  <c r="DZ244" i="3"/>
  <c r="EA244" i="3"/>
  <c r="DY245" i="3"/>
  <c r="DZ245" i="3"/>
  <c r="EA245" i="3"/>
  <c r="DY246" i="3"/>
  <c r="DZ246" i="3"/>
  <c r="EA246" i="3"/>
  <c r="DY247" i="3"/>
  <c r="DZ247" i="3"/>
  <c r="EA247" i="3"/>
  <c r="DY248" i="3"/>
  <c r="DZ248" i="3"/>
  <c r="EA248" i="3"/>
  <c r="DY249" i="3"/>
  <c r="DZ249" i="3"/>
  <c r="EA249" i="3"/>
  <c r="DY250" i="3"/>
  <c r="DZ250" i="3"/>
  <c r="EA250" i="3"/>
  <c r="DY251" i="3"/>
  <c r="DZ251" i="3"/>
  <c r="EA251" i="3"/>
  <c r="DY252" i="3"/>
  <c r="DZ252" i="3"/>
  <c r="EA252" i="3"/>
  <c r="DY253" i="3"/>
  <c r="DZ253" i="3"/>
  <c r="EA253" i="3"/>
  <c r="DY254" i="3"/>
  <c r="DZ254" i="3"/>
  <c r="EA254" i="3"/>
  <c r="DY255" i="3"/>
  <c r="DZ255" i="3"/>
  <c r="EA255" i="3"/>
  <c r="DY256" i="3"/>
  <c r="DZ256" i="3"/>
  <c r="EA256" i="3"/>
  <c r="DY257" i="3"/>
  <c r="DZ257" i="3"/>
  <c r="EA257" i="3"/>
  <c r="DY258" i="3"/>
  <c r="DZ258" i="3"/>
  <c r="EA258" i="3"/>
  <c r="DY259" i="3"/>
  <c r="DZ259" i="3"/>
  <c r="EA259" i="3"/>
  <c r="DY260" i="3"/>
  <c r="DZ260" i="3"/>
  <c r="EA260" i="3"/>
  <c r="DY261" i="3"/>
  <c r="DZ261" i="3"/>
  <c r="EA261" i="3"/>
  <c r="DY262" i="3"/>
  <c r="DZ262" i="3"/>
  <c r="EA262" i="3"/>
  <c r="DY263" i="3"/>
  <c r="DZ263" i="3"/>
  <c r="EA263" i="3"/>
  <c r="DY264" i="3"/>
  <c r="DZ264" i="3"/>
  <c r="EA264" i="3"/>
  <c r="DY265" i="3"/>
  <c r="DZ265" i="3"/>
  <c r="EA265" i="3"/>
  <c r="DY266" i="3"/>
  <c r="DZ266" i="3"/>
  <c r="EA266" i="3"/>
  <c r="DY267" i="3"/>
  <c r="DZ267" i="3"/>
  <c r="EA267" i="3"/>
  <c r="DY268" i="3"/>
  <c r="DZ268" i="3"/>
  <c r="EA268" i="3"/>
  <c r="DY269" i="3"/>
  <c r="DZ269" i="3"/>
  <c r="EA269" i="3"/>
  <c r="DY270" i="3"/>
  <c r="DZ270" i="3"/>
  <c r="EA270" i="3"/>
  <c r="DY271" i="3"/>
  <c r="DZ271" i="3"/>
  <c r="EA271" i="3"/>
  <c r="DY272" i="3"/>
  <c r="DZ272" i="3"/>
  <c r="EA272" i="3"/>
  <c r="DY273" i="3"/>
  <c r="DZ273" i="3"/>
  <c r="EA273" i="3"/>
  <c r="DY274" i="3"/>
  <c r="DZ274" i="3"/>
  <c r="EA274" i="3"/>
  <c r="DY275" i="3"/>
  <c r="DZ275" i="3"/>
  <c r="EA275" i="3"/>
  <c r="DY276" i="3"/>
  <c r="DZ276" i="3"/>
  <c r="EA276" i="3"/>
  <c r="DY277" i="3"/>
  <c r="DZ277" i="3"/>
  <c r="EA277" i="3"/>
  <c r="DY278" i="3"/>
  <c r="DZ278" i="3"/>
  <c r="EA278" i="3"/>
  <c r="DY279" i="3"/>
  <c r="DZ279" i="3"/>
  <c r="EA279" i="3"/>
  <c r="DY280" i="3"/>
  <c r="DZ280" i="3"/>
  <c r="EA280" i="3"/>
  <c r="DY281" i="3"/>
  <c r="DZ281" i="3"/>
  <c r="EA281" i="3"/>
  <c r="DY282" i="3"/>
  <c r="DZ282" i="3"/>
  <c r="EA282" i="3"/>
  <c r="DY283" i="3"/>
  <c r="DZ283" i="3"/>
  <c r="EA283" i="3"/>
  <c r="DY284" i="3"/>
  <c r="DZ284" i="3"/>
  <c r="EA284" i="3"/>
  <c r="DY285" i="3"/>
  <c r="DZ285" i="3"/>
  <c r="EA285" i="3"/>
  <c r="DY286" i="3"/>
  <c r="DZ286" i="3"/>
  <c r="EA286" i="3"/>
  <c r="DY287" i="3"/>
  <c r="DZ287" i="3"/>
  <c r="EA287" i="3"/>
  <c r="DY288" i="3"/>
  <c r="DZ288" i="3"/>
  <c r="EA288" i="3"/>
  <c r="DY289" i="3"/>
  <c r="DZ289" i="3"/>
  <c r="EA289" i="3"/>
  <c r="DY290" i="3"/>
  <c r="DZ290" i="3"/>
  <c r="EA290" i="3"/>
  <c r="DY291" i="3"/>
  <c r="DZ291" i="3"/>
  <c r="EA291" i="3"/>
  <c r="DY292" i="3"/>
  <c r="DZ292" i="3"/>
  <c r="EA292" i="3"/>
  <c r="DY293" i="3"/>
  <c r="DZ293" i="3"/>
  <c r="EA293" i="3"/>
  <c r="DY294" i="3"/>
  <c r="DZ294" i="3"/>
  <c r="EA294" i="3"/>
  <c r="DY295" i="3"/>
  <c r="DZ295" i="3"/>
  <c r="EA295" i="3"/>
  <c r="DY296" i="3"/>
  <c r="DZ296" i="3"/>
  <c r="EA296" i="3"/>
  <c r="DY297" i="3"/>
  <c r="DZ297" i="3"/>
  <c r="EA297" i="3"/>
  <c r="DY298" i="3"/>
  <c r="DZ298" i="3"/>
  <c r="EA298" i="3"/>
  <c r="DY299" i="3"/>
  <c r="DZ299" i="3"/>
  <c r="EA299" i="3"/>
  <c r="DY300" i="3"/>
  <c r="DZ300" i="3"/>
  <c r="EA300" i="3"/>
  <c r="DY301" i="3"/>
  <c r="DZ301" i="3"/>
  <c r="EA301" i="3"/>
  <c r="DY302" i="3"/>
  <c r="DZ302" i="3"/>
  <c r="EA302" i="3"/>
  <c r="DY303" i="3"/>
  <c r="DZ303" i="3"/>
  <c r="EA303" i="3"/>
  <c r="DY304" i="3"/>
  <c r="DZ304" i="3"/>
  <c r="EA304" i="3"/>
  <c r="DY305" i="3"/>
  <c r="DZ305" i="3"/>
  <c r="EA305" i="3"/>
  <c r="DY306" i="3"/>
  <c r="DZ306" i="3"/>
  <c r="EA306" i="3"/>
  <c r="DY307" i="3"/>
  <c r="DZ307" i="3"/>
  <c r="EA307" i="3"/>
  <c r="DY308" i="3"/>
  <c r="DZ308" i="3"/>
  <c r="EA308" i="3"/>
  <c r="DY309" i="3"/>
  <c r="DZ309" i="3"/>
  <c r="EA309" i="3"/>
  <c r="DY310" i="3"/>
  <c r="DZ310" i="3"/>
  <c r="EA310" i="3"/>
  <c r="DY311" i="3"/>
  <c r="DZ311" i="3"/>
  <c r="EA311" i="3"/>
  <c r="DY312" i="3"/>
  <c r="DZ312" i="3"/>
  <c r="EA312" i="3"/>
  <c r="DY313" i="3"/>
  <c r="DZ313" i="3"/>
  <c r="EA313" i="3"/>
  <c r="DY314" i="3"/>
  <c r="DZ314" i="3"/>
  <c r="EA314" i="3"/>
  <c r="DY315" i="3"/>
  <c r="DZ315" i="3"/>
  <c r="EA315" i="3"/>
  <c r="DY316" i="3"/>
  <c r="DZ316" i="3"/>
  <c r="EA316" i="3"/>
  <c r="DY317" i="3"/>
  <c r="DZ317" i="3"/>
  <c r="EA317" i="3"/>
  <c r="DY318" i="3"/>
  <c r="DZ318" i="3"/>
  <c r="EA318" i="3"/>
  <c r="DY319" i="3"/>
  <c r="DZ319" i="3"/>
  <c r="EA319" i="3"/>
  <c r="DY320" i="3"/>
  <c r="DZ320" i="3"/>
  <c r="EA320" i="3"/>
  <c r="DY321" i="3"/>
  <c r="DZ321" i="3"/>
  <c r="EA321" i="3"/>
  <c r="DY322" i="3"/>
  <c r="DZ322" i="3"/>
  <c r="EA322" i="3"/>
  <c r="DY323" i="3"/>
  <c r="DZ323" i="3"/>
  <c r="EA323" i="3"/>
  <c r="DY324" i="3"/>
  <c r="DZ324" i="3"/>
  <c r="EA324" i="3"/>
  <c r="DY325" i="3"/>
  <c r="DZ325" i="3"/>
  <c r="EA325" i="3"/>
  <c r="DY326" i="3"/>
  <c r="DZ326" i="3"/>
  <c r="EA326" i="3"/>
  <c r="DY327" i="3"/>
  <c r="DZ327" i="3"/>
  <c r="EA327" i="3"/>
  <c r="DY328" i="3"/>
  <c r="DZ328" i="3"/>
  <c r="EA328" i="3"/>
  <c r="DY329" i="3"/>
  <c r="DZ329" i="3"/>
  <c r="EA329" i="3"/>
  <c r="DY330" i="3"/>
  <c r="DZ330" i="3"/>
  <c r="EA330" i="3"/>
  <c r="DY331" i="3"/>
  <c r="DZ331" i="3"/>
  <c r="EA331" i="3"/>
  <c r="DY332" i="3"/>
  <c r="DZ332" i="3"/>
  <c r="EA332" i="3"/>
  <c r="DY333" i="3"/>
  <c r="DZ333" i="3"/>
  <c r="EA333" i="3"/>
  <c r="DY334" i="3"/>
  <c r="DZ334" i="3"/>
  <c r="EA334" i="3"/>
  <c r="DY335" i="3"/>
  <c r="DZ335" i="3"/>
  <c r="EA335" i="3"/>
  <c r="DY336" i="3"/>
  <c r="DZ336" i="3"/>
  <c r="EA336" i="3"/>
  <c r="DY337" i="3"/>
  <c r="DZ337" i="3"/>
  <c r="EA337" i="3"/>
  <c r="DY338" i="3"/>
  <c r="DZ338" i="3"/>
  <c r="EA338" i="3"/>
  <c r="DY339" i="3"/>
  <c r="DZ339" i="3"/>
  <c r="EA339" i="3"/>
  <c r="DY340" i="3"/>
  <c r="DZ340" i="3"/>
  <c r="EA340" i="3"/>
  <c r="DY341" i="3"/>
  <c r="DZ341" i="3"/>
  <c r="EA341" i="3"/>
  <c r="DY342" i="3"/>
  <c r="DZ342" i="3"/>
  <c r="EA342" i="3"/>
  <c r="DY343" i="3"/>
  <c r="DZ343" i="3"/>
  <c r="EA343" i="3"/>
  <c r="DY344" i="3"/>
  <c r="DZ344" i="3"/>
  <c r="EA344" i="3"/>
  <c r="DY345" i="3"/>
  <c r="DZ345" i="3"/>
  <c r="EA345" i="3"/>
  <c r="DY346" i="3"/>
  <c r="DZ346" i="3"/>
  <c r="EA346" i="3"/>
  <c r="DY347" i="3"/>
  <c r="DZ347" i="3"/>
  <c r="EA347" i="3"/>
  <c r="DY348" i="3"/>
  <c r="DZ348" i="3"/>
  <c r="EA348" i="3"/>
  <c r="DY349" i="3"/>
  <c r="DZ349" i="3"/>
  <c r="EA349" i="3"/>
  <c r="DY350" i="3"/>
  <c r="DZ350" i="3"/>
  <c r="EA350" i="3"/>
  <c r="DY351" i="3"/>
  <c r="DZ351" i="3"/>
  <c r="EA351" i="3"/>
  <c r="DY352" i="3"/>
  <c r="DZ352" i="3"/>
  <c r="EA352" i="3"/>
  <c r="DY353" i="3"/>
  <c r="DZ353" i="3"/>
  <c r="EA353" i="3"/>
  <c r="DY354" i="3"/>
  <c r="DZ354" i="3"/>
  <c r="EA354" i="3"/>
  <c r="DY355" i="3"/>
  <c r="DZ355" i="3"/>
  <c r="EA355" i="3"/>
  <c r="DY356" i="3"/>
  <c r="DZ356" i="3"/>
  <c r="EA356" i="3"/>
  <c r="DY357" i="3"/>
  <c r="DZ357" i="3"/>
  <c r="EA357" i="3"/>
  <c r="DY358" i="3"/>
  <c r="DZ358" i="3"/>
  <c r="EA358" i="3"/>
  <c r="DY359" i="3"/>
  <c r="DZ359" i="3"/>
  <c r="EA359" i="3"/>
  <c r="DY360" i="3"/>
  <c r="DZ360" i="3"/>
  <c r="EA360" i="3"/>
  <c r="DY361" i="3"/>
  <c r="DZ361" i="3"/>
  <c r="EA361" i="3"/>
  <c r="DY362" i="3"/>
  <c r="DZ362" i="3"/>
  <c r="EA362" i="3"/>
  <c r="DY363" i="3"/>
  <c r="DZ363" i="3"/>
  <c r="EA363" i="3"/>
  <c r="DY364" i="3"/>
  <c r="DZ364" i="3"/>
  <c r="EA364" i="3"/>
  <c r="DY365" i="3"/>
  <c r="DZ365" i="3"/>
  <c r="EA365" i="3"/>
  <c r="DY366" i="3"/>
  <c r="DZ366" i="3"/>
  <c r="EA366" i="3"/>
  <c r="DY367" i="3"/>
  <c r="DZ367" i="3"/>
  <c r="EA367" i="3"/>
  <c r="DY368" i="3"/>
  <c r="DZ368" i="3"/>
  <c r="EA368" i="3"/>
  <c r="DY369" i="3"/>
  <c r="DZ369" i="3"/>
  <c r="EA369" i="3"/>
  <c r="DY370" i="3"/>
  <c r="DZ370" i="3"/>
  <c r="EA370" i="3"/>
  <c r="DY371" i="3"/>
  <c r="DZ371" i="3"/>
  <c r="EA371" i="3"/>
  <c r="DY372" i="3"/>
  <c r="DZ372" i="3"/>
  <c r="EA372" i="3"/>
  <c r="DY373" i="3"/>
  <c r="DZ373" i="3"/>
  <c r="EA373" i="3"/>
  <c r="DY374" i="3"/>
  <c r="DZ374" i="3"/>
  <c r="EA374" i="3"/>
  <c r="DY375" i="3"/>
  <c r="DZ375" i="3"/>
  <c r="EA375" i="3"/>
  <c r="DY376" i="3"/>
  <c r="DZ376" i="3"/>
  <c r="EA376" i="3"/>
  <c r="DY377" i="3"/>
  <c r="DZ377" i="3"/>
  <c r="EA377" i="3"/>
  <c r="DY378" i="3"/>
  <c r="DZ378" i="3"/>
  <c r="EA378" i="3"/>
  <c r="DY379" i="3"/>
  <c r="DZ379" i="3"/>
  <c r="EA379" i="3"/>
  <c r="DY380" i="3"/>
  <c r="DZ380" i="3"/>
  <c r="EA380" i="3"/>
  <c r="DY381" i="3"/>
  <c r="DZ381" i="3"/>
  <c r="EA381" i="3"/>
  <c r="DY382" i="3"/>
  <c r="DZ382" i="3"/>
  <c r="EA382" i="3"/>
  <c r="DY383" i="3"/>
  <c r="DZ383" i="3"/>
  <c r="EA383" i="3"/>
  <c r="DY384" i="3"/>
  <c r="DZ384" i="3"/>
  <c r="EA384" i="3"/>
  <c r="DY385" i="3"/>
  <c r="DZ385" i="3"/>
  <c r="EA385" i="3"/>
  <c r="DY386" i="3"/>
  <c r="DZ386" i="3"/>
  <c r="EA386" i="3"/>
  <c r="DY387" i="3"/>
  <c r="DZ387" i="3"/>
  <c r="EA387" i="3"/>
  <c r="DY388" i="3"/>
  <c r="DZ388" i="3"/>
  <c r="EA388" i="3"/>
  <c r="DY389" i="3"/>
  <c r="DZ389" i="3"/>
  <c r="EA389" i="3"/>
  <c r="DY390" i="3"/>
  <c r="DZ390" i="3"/>
  <c r="EA390" i="3"/>
  <c r="DY391" i="3"/>
  <c r="DZ391" i="3"/>
  <c r="EA391" i="3"/>
  <c r="DY392" i="3"/>
  <c r="DZ392" i="3"/>
  <c r="EA392" i="3"/>
  <c r="DY393" i="3"/>
  <c r="DZ393" i="3"/>
  <c r="EA393" i="3"/>
  <c r="DY394" i="3"/>
  <c r="DZ394" i="3"/>
  <c r="EA394" i="3"/>
  <c r="DY395" i="3"/>
  <c r="DZ395" i="3"/>
  <c r="EA395" i="3"/>
  <c r="DY396" i="3"/>
  <c r="DZ396" i="3"/>
  <c r="EA396" i="3"/>
  <c r="DY397" i="3"/>
  <c r="DZ397" i="3"/>
  <c r="EA397" i="3"/>
  <c r="DY398" i="3"/>
  <c r="DZ398" i="3"/>
  <c r="EA398" i="3"/>
  <c r="DY399" i="3"/>
  <c r="DZ399" i="3"/>
  <c r="EA399" i="3"/>
  <c r="DY400" i="3"/>
  <c r="DZ400" i="3"/>
  <c r="EA400" i="3"/>
  <c r="DY401" i="3"/>
  <c r="DZ401" i="3"/>
  <c r="EA401" i="3"/>
  <c r="DY402" i="3"/>
  <c r="DZ402" i="3"/>
  <c r="EA402" i="3"/>
  <c r="DY403" i="3"/>
  <c r="DZ403" i="3"/>
  <c r="EA403" i="3"/>
  <c r="DY404" i="3"/>
  <c r="DZ404" i="3"/>
  <c r="EA404" i="3"/>
  <c r="DY405" i="3"/>
  <c r="DZ405" i="3"/>
  <c r="EA405" i="3"/>
  <c r="DY406" i="3"/>
  <c r="DZ406" i="3"/>
  <c r="EA406" i="3"/>
  <c r="DY407" i="3"/>
  <c r="DZ407" i="3"/>
  <c r="EA407" i="3"/>
  <c r="DY408" i="3"/>
  <c r="DZ408" i="3"/>
  <c r="EA408" i="3"/>
  <c r="DY409" i="3"/>
  <c r="DZ409" i="3"/>
  <c r="EA409" i="3"/>
  <c r="DY410" i="3"/>
  <c r="DZ410" i="3"/>
  <c r="EA410" i="3"/>
  <c r="DY411" i="3"/>
  <c r="DZ411" i="3"/>
  <c r="EA411" i="3"/>
  <c r="DY412" i="3"/>
  <c r="DZ412" i="3"/>
  <c r="EA412" i="3"/>
  <c r="DY413" i="3"/>
  <c r="DZ413" i="3"/>
  <c r="EA413" i="3"/>
  <c r="DY414" i="3"/>
  <c r="DZ414" i="3"/>
  <c r="EA414" i="3"/>
  <c r="DY415" i="3"/>
  <c r="DZ415" i="3"/>
  <c r="EA415" i="3"/>
  <c r="DY416" i="3"/>
  <c r="DZ416" i="3"/>
  <c r="EA416" i="3"/>
  <c r="DY417" i="3"/>
  <c r="DZ417" i="3"/>
  <c r="EA417" i="3"/>
  <c r="DY418" i="3"/>
  <c r="DZ418" i="3"/>
  <c r="EA418" i="3"/>
  <c r="DY419" i="3"/>
  <c r="DZ419" i="3"/>
  <c r="EA419" i="3"/>
  <c r="DY420" i="3"/>
  <c r="DZ420" i="3"/>
  <c r="EA420" i="3"/>
  <c r="DY421" i="3"/>
  <c r="DZ421" i="3"/>
  <c r="EA421" i="3"/>
  <c r="DY422" i="3"/>
  <c r="DZ422" i="3"/>
  <c r="EA422" i="3"/>
  <c r="DY423" i="3"/>
  <c r="DZ423" i="3"/>
  <c r="EA423" i="3"/>
  <c r="DY424" i="3"/>
  <c r="DZ424" i="3"/>
  <c r="EA424" i="3"/>
  <c r="DY425" i="3"/>
  <c r="DZ425" i="3"/>
  <c r="EA425" i="3"/>
  <c r="DY426" i="3"/>
  <c r="DZ426" i="3"/>
  <c r="EA426" i="3"/>
  <c r="DY427" i="3"/>
  <c r="DZ427" i="3"/>
  <c r="EA427" i="3"/>
  <c r="DY428" i="3"/>
  <c r="DZ428" i="3"/>
  <c r="EA428" i="3"/>
  <c r="DY429" i="3"/>
  <c r="DZ429" i="3"/>
  <c r="EA429" i="3"/>
  <c r="DY430" i="3"/>
  <c r="DZ430" i="3"/>
  <c r="EA430" i="3"/>
  <c r="DY431" i="3"/>
  <c r="DZ431" i="3"/>
  <c r="EA431" i="3"/>
  <c r="DY432" i="3"/>
  <c r="DZ432" i="3"/>
  <c r="EA432" i="3"/>
  <c r="DY433" i="3"/>
  <c r="DZ433" i="3"/>
  <c r="EA433" i="3"/>
  <c r="DY434" i="3"/>
  <c r="DZ434" i="3"/>
  <c r="EA434" i="3"/>
  <c r="DY435" i="3"/>
  <c r="DZ435" i="3"/>
  <c r="EA435" i="3"/>
  <c r="DY436" i="3"/>
  <c r="DZ436" i="3"/>
  <c r="EA436" i="3"/>
  <c r="DY437" i="3"/>
  <c r="DZ437" i="3"/>
  <c r="EA437" i="3"/>
  <c r="DY438" i="3"/>
  <c r="DZ438" i="3"/>
  <c r="EA438" i="3"/>
  <c r="DY439" i="3"/>
  <c r="DZ439" i="3"/>
  <c r="EA439" i="3"/>
  <c r="DY440" i="3"/>
  <c r="DZ440" i="3"/>
  <c r="EA440" i="3"/>
  <c r="DY441" i="3"/>
  <c r="DZ441" i="3"/>
  <c r="EA441" i="3"/>
  <c r="DY442" i="3"/>
  <c r="DZ442" i="3"/>
  <c r="EA442" i="3"/>
  <c r="DY443" i="3"/>
  <c r="DZ443" i="3"/>
  <c r="EA443" i="3"/>
  <c r="DY444" i="3"/>
  <c r="DZ444" i="3"/>
  <c r="EA444" i="3"/>
  <c r="DY445" i="3"/>
  <c r="DZ445" i="3"/>
  <c r="EA445" i="3"/>
  <c r="DY446" i="3"/>
  <c r="DZ446" i="3"/>
  <c r="EA446" i="3"/>
  <c r="DY447" i="3"/>
  <c r="DZ447" i="3"/>
  <c r="EA447" i="3"/>
  <c r="DY448" i="3"/>
  <c r="DZ448" i="3"/>
  <c r="EA448" i="3"/>
  <c r="DY449" i="3"/>
  <c r="DZ449" i="3"/>
  <c r="EA449" i="3"/>
  <c r="DY450" i="3"/>
  <c r="DZ450" i="3"/>
  <c r="EA450" i="3"/>
  <c r="DY451" i="3"/>
  <c r="DZ451" i="3"/>
  <c r="EA451" i="3"/>
  <c r="DY452" i="3"/>
  <c r="DZ452" i="3"/>
  <c r="EA452" i="3"/>
  <c r="DY453" i="3"/>
  <c r="DZ453" i="3"/>
  <c r="EA453" i="3"/>
  <c r="DY454" i="3"/>
  <c r="DZ454" i="3"/>
  <c r="EA454" i="3"/>
  <c r="DY455" i="3"/>
  <c r="DZ455" i="3"/>
  <c r="EA455" i="3"/>
  <c r="DY456" i="3"/>
  <c r="DZ456" i="3"/>
  <c r="EA456" i="3"/>
  <c r="DY457" i="3"/>
  <c r="DZ457" i="3"/>
  <c r="EA457" i="3"/>
  <c r="DY458" i="3"/>
  <c r="DZ458" i="3"/>
  <c r="EA458" i="3"/>
  <c r="DY459" i="3"/>
  <c r="DZ459" i="3"/>
  <c r="EA459" i="3"/>
  <c r="DY460" i="3"/>
  <c r="DZ460" i="3"/>
  <c r="EA460" i="3"/>
  <c r="DY461" i="3"/>
  <c r="DZ461" i="3"/>
  <c r="EA461" i="3"/>
  <c r="DY462" i="3"/>
  <c r="DZ462" i="3"/>
  <c r="EA462" i="3"/>
  <c r="DY463" i="3"/>
  <c r="DZ463" i="3"/>
  <c r="EA463" i="3"/>
  <c r="DY464" i="3"/>
  <c r="DZ464" i="3"/>
  <c r="EA464" i="3"/>
  <c r="DY465" i="3"/>
  <c r="DZ465" i="3"/>
  <c r="EA465" i="3"/>
  <c r="DY466" i="3"/>
  <c r="DZ466" i="3"/>
  <c r="EA466" i="3"/>
  <c r="DY467" i="3"/>
  <c r="DZ467" i="3"/>
  <c r="EA467" i="3"/>
  <c r="DY468" i="3"/>
  <c r="DZ468" i="3"/>
  <c r="EA468" i="3"/>
  <c r="DY469" i="3"/>
  <c r="DZ469" i="3"/>
  <c r="EA469" i="3"/>
  <c r="DY470" i="3"/>
  <c r="DZ470" i="3"/>
  <c r="EA470" i="3"/>
  <c r="DY471" i="3"/>
  <c r="DZ471" i="3"/>
  <c r="EA471" i="3"/>
  <c r="DY472" i="3"/>
  <c r="DZ472" i="3"/>
  <c r="EA472" i="3"/>
  <c r="DY473" i="3"/>
  <c r="DZ473" i="3"/>
  <c r="EA473" i="3"/>
  <c r="DY474" i="3"/>
  <c r="DZ474" i="3"/>
  <c r="EA474" i="3"/>
  <c r="DY475" i="3"/>
  <c r="DZ475" i="3"/>
  <c r="EA475" i="3"/>
  <c r="DY476" i="3"/>
  <c r="DZ476" i="3"/>
  <c r="EA476" i="3"/>
  <c r="DY477" i="3"/>
  <c r="DZ477" i="3"/>
  <c r="EA477" i="3"/>
  <c r="DY478" i="3"/>
  <c r="DZ478" i="3"/>
  <c r="EA478" i="3"/>
  <c r="DY479" i="3"/>
  <c r="DZ479" i="3"/>
  <c r="EA479" i="3"/>
  <c r="DY480" i="3"/>
  <c r="DZ480" i="3"/>
  <c r="EA480" i="3"/>
  <c r="DY481" i="3"/>
  <c r="DZ481" i="3"/>
  <c r="EA481" i="3"/>
  <c r="DY482" i="3"/>
  <c r="DZ482" i="3"/>
  <c r="EA482" i="3"/>
  <c r="DY483" i="3"/>
  <c r="DZ483" i="3"/>
  <c r="EA483" i="3"/>
  <c r="DY484" i="3"/>
  <c r="DZ484" i="3"/>
  <c r="EA484" i="3"/>
  <c r="DY485" i="3"/>
  <c r="DZ485" i="3"/>
  <c r="EA485" i="3"/>
  <c r="DY486" i="3"/>
  <c r="DZ486" i="3"/>
  <c r="EA486" i="3"/>
  <c r="DY487" i="3"/>
  <c r="DZ487" i="3"/>
  <c r="EA487" i="3"/>
  <c r="DY488" i="3"/>
  <c r="DZ488" i="3"/>
  <c r="EA488" i="3"/>
  <c r="DY489" i="3"/>
  <c r="DZ489" i="3"/>
  <c r="EA489" i="3"/>
  <c r="DY490" i="3"/>
  <c r="DZ490" i="3"/>
  <c r="EA490" i="3"/>
  <c r="DY491" i="3"/>
  <c r="DZ491" i="3"/>
  <c r="EA491" i="3"/>
  <c r="DY492" i="3"/>
  <c r="DZ492" i="3"/>
  <c r="EA492" i="3"/>
  <c r="DY493" i="3"/>
  <c r="DZ493" i="3"/>
  <c r="EA493" i="3"/>
  <c r="DY494" i="3"/>
  <c r="DZ494" i="3"/>
  <c r="EA494" i="3"/>
  <c r="DY495" i="3"/>
  <c r="DZ495" i="3"/>
  <c r="EA495" i="3"/>
  <c r="DY496" i="3"/>
  <c r="DZ496" i="3"/>
  <c r="EA496" i="3"/>
  <c r="DY497" i="3"/>
  <c r="DZ497" i="3"/>
  <c r="EA497" i="3"/>
  <c r="DY498" i="3"/>
  <c r="DZ498" i="3"/>
  <c r="EA498" i="3"/>
  <c r="DY499" i="3"/>
  <c r="DZ499" i="3"/>
  <c r="EA499" i="3"/>
  <c r="DY500" i="3"/>
  <c r="DZ500" i="3"/>
  <c r="EA500" i="3"/>
  <c r="DY501" i="3"/>
  <c r="DZ501" i="3"/>
  <c r="EA501" i="3"/>
  <c r="DY502" i="3"/>
  <c r="DZ502" i="3"/>
  <c r="EA502" i="3"/>
  <c r="DY503" i="3"/>
  <c r="DZ503" i="3"/>
  <c r="EA503" i="3"/>
  <c r="DY504" i="3"/>
  <c r="DZ504" i="3"/>
  <c r="EA504" i="3"/>
  <c r="DY505" i="3"/>
  <c r="DZ505" i="3"/>
  <c r="EA505" i="3"/>
  <c r="DY506" i="3"/>
  <c r="DZ506" i="3"/>
  <c r="EA506" i="3"/>
  <c r="DY507" i="3"/>
  <c r="DZ507" i="3"/>
  <c r="EA507" i="3"/>
  <c r="DY508" i="3"/>
  <c r="DZ508" i="3"/>
  <c r="EA508" i="3"/>
  <c r="DY509" i="3"/>
  <c r="DZ509" i="3"/>
  <c r="EA509" i="3"/>
  <c r="DY510" i="3"/>
  <c r="DZ510" i="3"/>
  <c r="EA510" i="3"/>
  <c r="DY511" i="3"/>
  <c r="DZ511" i="3"/>
  <c r="EA511" i="3"/>
  <c r="DY512" i="3"/>
  <c r="DZ512" i="3"/>
  <c r="EA512" i="3"/>
  <c r="DY513" i="3"/>
  <c r="DZ513" i="3"/>
  <c r="EA513" i="3"/>
  <c r="DY514" i="3"/>
  <c r="DZ514" i="3"/>
  <c r="EA514" i="3"/>
  <c r="DY515" i="3"/>
  <c r="DZ515" i="3"/>
  <c r="EA515" i="3"/>
  <c r="DY7" i="3"/>
  <c r="DZ7" i="3"/>
  <c r="EA7" i="3"/>
  <c r="DY8" i="3"/>
  <c r="DZ8" i="3"/>
  <c r="EA8" i="3"/>
  <c r="DY9" i="3"/>
  <c r="DZ9" i="3"/>
  <c r="EA9" i="3"/>
  <c r="DY10" i="3"/>
  <c r="DZ10" i="3"/>
  <c r="EA10" i="3"/>
  <c r="DY11" i="3"/>
  <c r="DZ11" i="3"/>
  <c r="EA11" i="3"/>
  <c r="DY12" i="3"/>
  <c r="DZ12" i="3"/>
  <c r="EA12" i="3"/>
  <c r="DY13" i="3"/>
  <c r="DZ13" i="3"/>
  <c r="EA13" i="3"/>
  <c r="DY14" i="3"/>
  <c r="DZ14" i="3"/>
  <c r="EA14" i="3"/>
  <c r="DY15" i="3"/>
  <c r="DZ15" i="3"/>
  <c r="EA15" i="3"/>
  <c r="DY16" i="3"/>
  <c r="DZ16" i="3"/>
  <c r="EA16" i="3"/>
  <c r="DY17" i="3"/>
  <c r="DZ17" i="3"/>
  <c r="EA17" i="3"/>
  <c r="DY18" i="3"/>
  <c r="DZ18" i="3"/>
  <c r="EA18" i="3"/>
  <c r="DY19" i="3"/>
  <c r="DZ19" i="3"/>
  <c r="EA19" i="3"/>
  <c r="DY20" i="3"/>
  <c r="DZ20" i="3"/>
  <c r="EA20" i="3"/>
  <c r="DY21" i="3"/>
  <c r="DZ21" i="3"/>
  <c r="EA21" i="3"/>
  <c r="DY22" i="3"/>
  <c r="DZ22" i="3"/>
  <c r="EA22" i="3"/>
  <c r="DY23" i="3"/>
  <c r="DZ23" i="3"/>
  <c r="EA23" i="3"/>
  <c r="DY24" i="3"/>
  <c r="DZ24" i="3"/>
  <c r="EA24" i="3"/>
  <c r="DY25" i="3"/>
  <c r="DZ25" i="3"/>
  <c r="EA25" i="3"/>
  <c r="DY26" i="3"/>
  <c r="DZ26" i="3"/>
  <c r="EA26" i="3"/>
  <c r="DY27" i="3"/>
  <c r="DZ27" i="3"/>
  <c r="EA27" i="3"/>
  <c r="DY28" i="3"/>
  <c r="DZ28" i="3"/>
  <c r="EA28" i="3"/>
  <c r="DY29" i="3"/>
  <c r="DZ29" i="3"/>
  <c r="EA29" i="3"/>
  <c r="DY30" i="3"/>
  <c r="DZ30" i="3"/>
  <c r="EA30" i="3"/>
  <c r="DY31" i="3"/>
  <c r="DZ31" i="3"/>
  <c r="EA31" i="3"/>
  <c r="DY32" i="3"/>
  <c r="DZ32" i="3"/>
  <c r="EA32" i="3"/>
  <c r="DY33" i="3"/>
  <c r="DZ33" i="3"/>
  <c r="EA33" i="3"/>
  <c r="DY34" i="3"/>
  <c r="DZ34" i="3"/>
  <c r="EA34" i="3"/>
  <c r="DY35" i="3"/>
  <c r="DZ35" i="3"/>
  <c r="EA35" i="3"/>
  <c r="DY36" i="3"/>
  <c r="DZ36" i="3"/>
  <c r="EA36" i="3"/>
  <c r="DY37" i="3"/>
  <c r="DZ37" i="3"/>
  <c r="EA37" i="3"/>
  <c r="DY38" i="3"/>
  <c r="DZ38" i="3"/>
  <c r="EA38" i="3"/>
  <c r="DY39" i="3"/>
  <c r="DZ39" i="3"/>
  <c r="EA39" i="3"/>
  <c r="DY40" i="3"/>
  <c r="DZ40" i="3"/>
  <c r="EA40" i="3"/>
  <c r="DY41" i="3"/>
  <c r="DZ41" i="3"/>
  <c r="EA41" i="3"/>
  <c r="DY42" i="3"/>
  <c r="DZ42" i="3"/>
  <c r="EA42" i="3"/>
  <c r="DY43" i="3"/>
  <c r="DZ43" i="3"/>
  <c r="EA43" i="3"/>
  <c r="DY44" i="3"/>
  <c r="DZ44" i="3"/>
  <c r="EA44" i="3"/>
  <c r="DY45" i="3"/>
  <c r="DZ45" i="3"/>
  <c r="EA45" i="3"/>
  <c r="DY46" i="3"/>
  <c r="DZ46" i="3"/>
  <c r="EA46" i="3"/>
  <c r="DY47" i="3"/>
  <c r="DZ47" i="3"/>
  <c r="EA47" i="3"/>
  <c r="DY48" i="3"/>
  <c r="DZ48" i="3"/>
  <c r="EA48" i="3"/>
  <c r="DY49" i="3"/>
  <c r="DZ49" i="3"/>
  <c r="EA49" i="3"/>
  <c r="DY50" i="3"/>
  <c r="DZ50" i="3"/>
  <c r="EA50" i="3"/>
  <c r="DY51" i="3"/>
  <c r="DZ51" i="3"/>
  <c r="EA51" i="3"/>
  <c r="DY52" i="3"/>
  <c r="DZ52" i="3"/>
  <c r="EA52" i="3"/>
  <c r="DY53" i="3"/>
  <c r="DZ53" i="3"/>
  <c r="EA53" i="3"/>
  <c r="DY54" i="3"/>
  <c r="DZ54" i="3"/>
  <c r="EA54" i="3"/>
  <c r="DY55" i="3"/>
  <c r="DZ55" i="3"/>
  <c r="EA55" i="3"/>
  <c r="DY56" i="3"/>
  <c r="DZ56" i="3"/>
  <c r="EA56" i="3"/>
  <c r="DY57" i="3"/>
  <c r="DZ57" i="3"/>
  <c r="EA57" i="3"/>
  <c r="DY58" i="3"/>
  <c r="DZ58" i="3"/>
  <c r="EA58" i="3"/>
  <c r="DY59" i="3"/>
  <c r="DZ59" i="3"/>
  <c r="EA59" i="3"/>
  <c r="DY60" i="3"/>
  <c r="DZ60" i="3"/>
  <c r="EA60" i="3"/>
  <c r="DY61" i="3"/>
  <c r="DZ61" i="3"/>
  <c r="EA61" i="3"/>
  <c r="DY62" i="3"/>
  <c r="DZ62" i="3"/>
  <c r="EA62" i="3"/>
  <c r="DY63" i="3"/>
  <c r="DZ63" i="3"/>
  <c r="EA63" i="3"/>
  <c r="DY64" i="3"/>
  <c r="DZ64" i="3"/>
  <c r="EA64" i="3"/>
  <c r="DY65" i="3"/>
  <c r="DZ65" i="3"/>
  <c r="EA65" i="3"/>
  <c r="DY66" i="3"/>
  <c r="DZ66" i="3"/>
  <c r="EA66" i="3"/>
  <c r="DY67" i="3"/>
  <c r="DZ67" i="3"/>
  <c r="EA67" i="3"/>
  <c r="DY68" i="3"/>
  <c r="DZ68" i="3"/>
  <c r="EA68" i="3"/>
  <c r="DY69" i="3"/>
  <c r="DZ69" i="3"/>
  <c r="EA69" i="3"/>
  <c r="DY70" i="3"/>
  <c r="DZ70" i="3"/>
  <c r="EA70" i="3"/>
  <c r="DY71" i="3"/>
  <c r="DZ71" i="3"/>
  <c r="EA71" i="3"/>
  <c r="DY72" i="3"/>
  <c r="DZ72" i="3"/>
  <c r="EA72" i="3"/>
  <c r="DY73" i="3"/>
  <c r="DZ73" i="3"/>
  <c r="EA73" i="3"/>
  <c r="DY74" i="3"/>
  <c r="DZ74" i="3"/>
  <c r="EA74" i="3"/>
  <c r="DY75" i="3"/>
  <c r="DZ75" i="3"/>
  <c r="EA75" i="3"/>
  <c r="DY76" i="3"/>
  <c r="DZ76" i="3"/>
  <c r="EA76" i="3"/>
  <c r="DY77" i="3"/>
  <c r="DZ77" i="3"/>
  <c r="EA77" i="3"/>
  <c r="DY78" i="3"/>
  <c r="DZ78" i="3"/>
  <c r="EA78" i="3"/>
  <c r="DY79" i="3"/>
  <c r="DZ79" i="3"/>
  <c r="EA79" i="3"/>
  <c r="DY80" i="3"/>
  <c r="DZ80" i="3"/>
  <c r="EA80" i="3"/>
  <c r="DY81" i="3"/>
  <c r="DZ81" i="3"/>
  <c r="EA81" i="3"/>
  <c r="DY82" i="3"/>
  <c r="DZ82" i="3"/>
  <c r="EA82" i="3"/>
  <c r="DY83" i="3"/>
  <c r="DZ83" i="3"/>
  <c r="EA83" i="3"/>
  <c r="DY84" i="3"/>
  <c r="DZ84" i="3"/>
  <c r="EA84" i="3"/>
  <c r="DY85" i="3"/>
  <c r="DZ85" i="3"/>
  <c r="EA85" i="3"/>
  <c r="DY86" i="3"/>
  <c r="DZ86" i="3"/>
  <c r="EA86" i="3"/>
  <c r="DY87" i="3"/>
  <c r="DZ87" i="3"/>
  <c r="EA87" i="3"/>
  <c r="DY88" i="3"/>
  <c r="DZ88" i="3"/>
  <c r="EA88" i="3"/>
  <c r="DY89" i="3"/>
  <c r="DZ89" i="3"/>
  <c r="EA89" i="3"/>
  <c r="DY90" i="3"/>
  <c r="DZ90" i="3"/>
  <c r="EA90" i="3"/>
  <c r="DY91" i="3"/>
  <c r="DZ91" i="3"/>
  <c r="EA91" i="3"/>
  <c r="E6" i="2"/>
  <c r="AC242" i="3" l="1"/>
  <c r="AH242" i="3"/>
  <c r="AA243" i="3"/>
  <c r="AC243" i="3"/>
  <c r="AD243" i="3"/>
  <c r="M244" i="3"/>
  <c r="T244" i="3"/>
  <c r="O245" i="3"/>
  <c r="AE245" i="3"/>
  <c r="AH245" i="3"/>
  <c r="O246" i="3"/>
  <c r="AE246" i="3"/>
  <c r="S247" i="3"/>
  <c r="AI247" i="3"/>
  <c r="V248" i="3"/>
  <c r="X248" i="3"/>
  <c r="Y248" i="3"/>
  <c r="AB248" i="3"/>
  <c r="R248" i="3"/>
  <c r="J249" i="3"/>
  <c r="Y249" i="3"/>
  <c r="Z249" i="3"/>
  <c r="P249" i="3"/>
  <c r="T250" i="3"/>
  <c r="U250" i="3"/>
  <c r="P250" i="3"/>
  <c r="AC250" i="3"/>
  <c r="AE250" i="3"/>
  <c r="S251" i="3"/>
  <c r="X251" i="3"/>
  <c r="AH251" i="3"/>
  <c r="I251" i="3"/>
  <c r="E252" i="3"/>
  <c r="T252" i="3"/>
  <c r="V252" i="3"/>
  <c r="Y252" i="3"/>
  <c r="AA252" i="3"/>
  <c r="H252" i="3"/>
  <c r="AG252" i="3"/>
  <c r="G253" i="3"/>
  <c r="Y253" i="3"/>
  <c r="AD253" i="3"/>
  <c r="AE253" i="3"/>
  <c r="U254" i="3"/>
  <c r="Z254" i="3"/>
  <c r="AB254" i="3"/>
  <c r="AC254" i="3"/>
  <c r="AF254" i="3"/>
  <c r="AH254" i="3"/>
  <c r="E255" i="3"/>
  <c r="U255" i="3"/>
  <c r="X255" i="3"/>
  <c r="AC255" i="3"/>
  <c r="AF255" i="3"/>
  <c r="R255" i="3"/>
  <c r="AI255" i="3"/>
  <c r="F256" i="3"/>
  <c r="T256" i="3"/>
  <c r="V256" i="3"/>
  <c r="Y256" i="3"/>
  <c r="AD256" i="3"/>
  <c r="W257" i="3"/>
  <c r="Y257" i="3"/>
  <c r="H257" i="3"/>
  <c r="AG257" i="3"/>
  <c r="AH257" i="3"/>
  <c r="W258" i="3"/>
  <c r="X258" i="3"/>
  <c r="Z258" i="3"/>
  <c r="AB258" i="3"/>
  <c r="AC258" i="3"/>
  <c r="AF258" i="3"/>
  <c r="AH258" i="3"/>
  <c r="AJ258" i="3"/>
  <c r="S259" i="3"/>
  <c r="U259" i="3"/>
  <c r="V259" i="3"/>
  <c r="X259" i="3"/>
  <c r="AA259" i="3"/>
  <c r="AC259" i="3"/>
  <c r="AD259" i="3"/>
  <c r="AF259" i="3"/>
  <c r="AH259" i="3"/>
  <c r="T260" i="3"/>
  <c r="Y260" i="3"/>
  <c r="AA260" i="3"/>
  <c r="AD260" i="3"/>
  <c r="R260" i="3"/>
  <c r="Y261" i="3"/>
  <c r="AE261" i="3"/>
  <c r="R261" i="3"/>
  <c r="W262" i="3"/>
  <c r="X262" i="3"/>
  <c r="Z262" i="3"/>
  <c r="AB262" i="3"/>
  <c r="AF262" i="3"/>
  <c r="R262" i="3"/>
  <c r="AJ262" i="3"/>
  <c r="V263" i="3"/>
  <c r="Z263" i="3"/>
  <c r="AA263" i="3"/>
  <c r="AD263" i="3"/>
  <c r="AI263" i="3"/>
  <c r="S264" i="3"/>
  <c r="AB264" i="3"/>
  <c r="AG264" i="3"/>
  <c r="AI264" i="3"/>
  <c r="V265" i="3"/>
  <c r="Y265" i="3"/>
  <c r="Z265" i="3"/>
  <c r="AB265" i="3"/>
  <c r="AD265" i="3"/>
  <c r="AH265" i="3"/>
  <c r="K266" i="3"/>
  <c r="W266" i="3"/>
  <c r="Z266" i="3"/>
  <c r="AH266" i="3"/>
  <c r="AJ266" i="3"/>
  <c r="S267" i="3"/>
  <c r="X267" i="3"/>
  <c r="AA267" i="3"/>
  <c r="AD267" i="3"/>
  <c r="AF267" i="3"/>
  <c r="I267" i="3"/>
  <c r="X268" i="3"/>
  <c r="Y268" i="3"/>
  <c r="AA268" i="3"/>
  <c r="AD268" i="3"/>
  <c r="AG268" i="3"/>
  <c r="T269" i="3"/>
  <c r="Y269" i="3"/>
  <c r="Z269" i="3"/>
  <c r="AB269" i="3"/>
  <c r="AD269" i="3"/>
  <c r="W270" i="3"/>
  <c r="AC270" i="3"/>
  <c r="AE270" i="3"/>
  <c r="R270" i="3"/>
  <c r="F271" i="3"/>
  <c r="V271" i="3"/>
  <c r="X271" i="3"/>
  <c r="Z271" i="3"/>
  <c r="AA271" i="3"/>
  <c r="AD271" i="3"/>
  <c r="AH271" i="3"/>
  <c r="X272" i="3"/>
  <c r="Y272" i="3"/>
  <c r="AA272" i="3"/>
  <c r="AD272" i="3"/>
  <c r="AF272" i="3"/>
  <c r="I272" i="3"/>
  <c r="L273" i="3"/>
  <c r="T273" i="3"/>
  <c r="Z273" i="3"/>
  <c r="AD273" i="3"/>
  <c r="AH273" i="3"/>
  <c r="L274" i="3"/>
  <c r="M274" i="3"/>
  <c r="X274" i="3"/>
  <c r="Z274" i="3"/>
  <c r="AC274" i="3"/>
  <c r="AE274" i="3"/>
  <c r="AF274" i="3"/>
  <c r="AH274" i="3"/>
  <c r="S275" i="3"/>
  <c r="V275" i="3"/>
  <c r="X275" i="3"/>
  <c r="Z275" i="3"/>
  <c r="AA275" i="3"/>
  <c r="AC275" i="3"/>
  <c r="AD275" i="3"/>
  <c r="AH275" i="3"/>
  <c r="AI275" i="3"/>
  <c r="T276" i="3"/>
  <c r="X276" i="3"/>
  <c r="Y276" i="3"/>
  <c r="AA276" i="3"/>
  <c r="AB276" i="3"/>
  <c r="AI276" i="3"/>
  <c r="V277" i="3"/>
  <c r="W277" i="3"/>
  <c r="Z277" i="3"/>
  <c r="AD277" i="3"/>
  <c r="R277" i="3"/>
  <c r="AH277" i="3"/>
  <c r="U278" i="3"/>
  <c r="X278" i="3"/>
  <c r="AC278" i="3"/>
  <c r="AE278" i="3"/>
  <c r="AF278" i="3"/>
  <c r="R278" i="3"/>
  <c r="AJ278" i="3"/>
  <c r="U279" i="3"/>
  <c r="X279" i="3"/>
  <c r="Z279" i="3"/>
  <c r="AC279" i="3"/>
  <c r="AF279" i="3"/>
  <c r="AH279" i="3"/>
  <c r="Y280" i="3"/>
  <c r="AA280" i="3"/>
  <c r="AD280" i="3"/>
  <c r="AG280" i="3"/>
  <c r="I280" i="3"/>
  <c r="L281" i="3"/>
  <c r="T281" i="3"/>
  <c r="Y281" i="3"/>
  <c r="Z281" i="3"/>
  <c r="AB281" i="3"/>
  <c r="AD281" i="3"/>
  <c r="AG281" i="3"/>
  <c r="AH281" i="3"/>
  <c r="T282" i="3"/>
  <c r="X282" i="3"/>
  <c r="AC282" i="3"/>
  <c r="AE282" i="3"/>
  <c r="AF282" i="3"/>
  <c r="M283" i="3"/>
  <c r="X283" i="3"/>
  <c r="Z283" i="3"/>
  <c r="AD283" i="3"/>
  <c r="AH283" i="3"/>
  <c r="I283" i="3"/>
  <c r="T284" i="3"/>
  <c r="X284" i="3"/>
  <c r="Y284" i="3"/>
  <c r="AA284" i="3"/>
  <c r="I284" i="3"/>
  <c r="T285" i="3"/>
  <c r="V285" i="3"/>
  <c r="W285" i="3"/>
  <c r="Y285" i="3"/>
  <c r="AB285" i="3"/>
  <c r="AD285" i="3"/>
  <c r="T286" i="3"/>
  <c r="W286" i="3"/>
  <c r="Z286" i="3"/>
  <c r="AB286" i="3"/>
  <c r="AC286" i="3"/>
  <c r="AE286" i="3"/>
  <c r="AH286" i="3"/>
  <c r="AJ286" i="3"/>
  <c r="U287" i="3"/>
  <c r="V287" i="3"/>
  <c r="X287" i="3"/>
  <c r="Z287" i="3"/>
  <c r="AA287" i="3"/>
  <c r="AD287" i="3"/>
  <c r="AH287" i="3"/>
  <c r="V288" i="3"/>
  <c r="Y288" i="3"/>
  <c r="AA288" i="3"/>
  <c r="AD288" i="3"/>
  <c r="AG288" i="3"/>
  <c r="AI288" i="3"/>
  <c r="T289" i="3"/>
  <c r="V289" i="3"/>
  <c r="W289" i="3"/>
  <c r="Z289" i="3"/>
  <c r="AD289" i="3"/>
  <c r="AH289" i="3"/>
  <c r="T290" i="3"/>
  <c r="X290" i="3"/>
  <c r="AC290" i="3"/>
  <c r="AE290" i="3"/>
  <c r="AF290" i="3"/>
  <c r="R290" i="3"/>
  <c r="S291" i="3"/>
  <c r="X291" i="3"/>
  <c r="AA291" i="3"/>
  <c r="AD291" i="3"/>
  <c r="AF291" i="3"/>
  <c r="AI291" i="3"/>
  <c r="T292" i="3"/>
  <c r="X292" i="3"/>
  <c r="Y292" i="3"/>
  <c r="AA292" i="3"/>
  <c r="AD292" i="3"/>
  <c r="AI292" i="3"/>
  <c r="T293" i="3"/>
  <c r="Y293" i="3"/>
  <c r="Z293" i="3"/>
  <c r="AB293" i="3"/>
  <c r="AD293" i="3"/>
  <c r="AH293" i="3"/>
  <c r="T294" i="3"/>
  <c r="W294" i="3"/>
  <c r="X294" i="3"/>
  <c r="Z294" i="3"/>
  <c r="AB294" i="3"/>
  <c r="AC294" i="3"/>
  <c r="AE294" i="3"/>
  <c r="AF294" i="3"/>
  <c r="AH294" i="3"/>
  <c r="AJ294" i="3"/>
  <c r="U295" i="3"/>
  <c r="V295" i="3"/>
  <c r="X295" i="3"/>
  <c r="Z295" i="3"/>
  <c r="AA295" i="3"/>
  <c r="AD295" i="3"/>
  <c r="Y296" i="3"/>
  <c r="AA296" i="3"/>
  <c r="AD296" i="3"/>
  <c r="AI296" i="3"/>
  <c r="T297" i="3"/>
  <c r="W297" i="3"/>
  <c r="Y297" i="3"/>
  <c r="AB297" i="3"/>
  <c r="Q297" i="3"/>
  <c r="AH297" i="3"/>
  <c r="X298" i="3"/>
  <c r="AC298" i="3"/>
  <c r="AF298" i="3"/>
  <c r="R298" i="3"/>
  <c r="S299" i="3"/>
  <c r="U299" i="3"/>
  <c r="X299" i="3"/>
  <c r="Z299" i="3"/>
  <c r="AA299" i="3"/>
  <c r="AD299" i="3"/>
  <c r="AH299" i="3"/>
  <c r="AI299" i="3"/>
  <c r="T300" i="3"/>
  <c r="AA300" i="3"/>
  <c r="AB300" i="3"/>
  <c r="AD300" i="3"/>
  <c r="R300" i="3"/>
  <c r="AI300" i="3"/>
  <c r="T301" i="3"/>
  <c r="Y301" i="3"/>
  <c r="Z301" i="3"/>
  <c r="Q301" i="3"/>
  <c r="AH301" i="3"/>
  <c r="X302" i="3"/>
  <c r="Z302" i="3"/>
  <c r="AC302" i="3"/>
  <c r="AF302" i="3"/>
  <c r="AH302" i="3"/>
  <c r="Z303" i="3"/>
  <c r="AA303" i="3"/>
  <c r="AC303" i="3"/>
  <c r="V304" i="3"/>
  <c r="X304" i="3"/>
  <c r="Y304" i="3"/>
  <c r="AA304" i="3"/>
  <c r="AD304" i="3"/>
  <c r="AI304" i="3"/>
  <c r="Y305" i="3"/>
  <c r="AD305" i="3"/>
  <c r="AE305" i="3"/>
  <c r="AG305" i="3"/>
  <c r="W306" i="3"/>
  <c r="X306" i="3"/>
  <c r="Z306" i="3"/>
  <c r="AC306" i="3"/>
  <c r="AF306" i="3"/>
  <c r="AH306" i="3"/>
  <c r="AJ306" i="3"/>
  <c r="U307" i="3"/>
  <c r="V307" i="3"/>
  <c r="AA307" i="3"/>
  <c r="AD307" i="3"/>
  <c r="AF307" i="3"/>
  <c r="T308" i="3"/>
  <c r="Y308" i="3"/>
  <c r="AB308" i="3"/>
  <c r="AD308" i="3"/>
  <c r="R308" i="3"/>
  <c r="Y309" i="3"/>
  <c r="Z309" i="3"/>
  <c r="AH309" i="3"/>
  <c r="X310" i="3"/>
  <c r="AF310" i="3"/>
  <c r="AJ310" i="3"/>
  <c r="U311" i="3"/>
  <c r="X311" i="3"/>
  <c r="AA311" i="3"/>
  <c r="AC311" i="3"/>
  <c r="AF311" i="3"/>
  <c r="AI311" i="3"/>
  <c r="X312" i="3"/>
  <c r="Y312" i="3"/>
  <c r="AB312" i="3"/>
  <c r="AD312" i="3"/>
  <c r="AG312" i="3"/>
  <c r="I312" i="3"/>
  <c r="T313" i="3"/>
  <c r="Y313" i="3"/>
  <c r="Z313" i="3"/>
  <c r="AD313" i="3"/>
  <c r="AE313" i="3"/>
  <c r="AG313" i="3"/>
  <c r="AH313" i="3"/>
  <c r="L314" i="3"/>
  <c r="W314" i="3"/>
  <c r="X314" i="3"/>
  <c r="Z314" i="3"/>
  <c r="AC314" i="3"/>
  <c r="AF314" i="3"/>
  <c r="AH314" i="3"/>
  <c r="V315" i="3"/>
  <c r="X315" i="3"/>
  <c r="Z315" i="3"/>
  <c r="AA315" i="3"/>
  <c r="AD315" i="3"/>
  <c r="AH315" i="3"/>
  <c r="T316" i="3"/>
  <c r="V316" i="3"/>
  <c r="Y316" i="3"/>
  <c r="AB316" i="3"/>
  <c r="AD316" i="3"/>
  <c r="AG316" i="3"/>
  <c r="T317" i="3"/>
  <c r="Y317" i="3"/>
  <c r="Z317" i="3"/>
  <c r="AH317" i="3"/>
  <c r="T318" i="3"/>
  <c r="X318" i="3"/>
  <c r="AF318" i="3"/>
  <c r="AJ318" i="3"/>
  <c r="X319" i="3"/>
  <c r="Z319" i="3"/>
  <c r="AA319" i="3"/>
  <c r="P319" i="3"/>
  <c r="AD319" i="3"/>
  <c r="T320" i="3"/>
  <c r="X320" i="3"/>
  <c r="Y320" i="3"/>
  <c r="AA320" i="3"/>
  <c r="AD320" i="3"/>
  <c r="R320" i="3"/>
  <c r="T321" i="3"/>
  <c r="Y321" i="3"/>
  <c r="AB321" i="3"/>
  <c r="AD321" i="3"/>
  <c r="AG321" i="3"/>
  <c r="U322" i="3"/>
  <c r="W322" i="3"/>
  <c r="X322" i="3"/>
  <c r="Z322" i="3"/>
  <c r="AC322" i="3"/>
  <c r="U323" i="3"/>
  <c r="V323" i="3"/>
  <c r="X323" i="3"/>
  <c r="AA323" i="3"/>
  <c r="AD323" i="3"/>
  <c r="T324" i="3"/>
  <c r="Y324" i="3"/>
  <c r="AB324" i="3"/>
  <c r="AD324" i="3"/>
  <c r="AG324" i="3"/>
  <c r="AI324" i="3"/>
  <c r="V325" i="3"/>
  <c r="Y325" i="3"/>
  <c r="Z325" i="3"/>
  <c r="AD325" i="3"/>
  <c r="AE325" i="3"/>
  <c r="AH325" i="3"/>
  <c r="X326" i="3"/>
  <c r="Z326" i="3"/>
  <c r="AC326" i="3"/>
  <c r="AF326" i="3"/>
  <c r="AJ326" i="3"/>
  <c r="U327" i="3"/>
  <c r="X327" i="3"/>
  <c r="Z327" i="3"/>
  <c r="AA327" i="3"/>
  <c r="AC327" i="3"/>
  <c r="AD327" i="3"/>
  <c r="R327" i="3"/>
  <c r="T328" i="3"/>
  <c r="X328" i="3"/>
  <c r="Y328" i="3"/>
  <c r="AA328" i="3"/>
  <c r="AD328" i="3"/>
  <c r="L329" i="3"/>
  <c r="T329" i="3"/>
  <c r="Y329" i="3"/>
  <c r="Z329" i="3"/>
  <c r="AB329" i="3"/>
  <c r="AD329" i="3"/>
  <c r="AG329" i="3"/>
  <c r="AH329" i="3"/>
  <c r="T330" i="3"/>
  <c r="U330" i="3"/>
  <c r="W330" i="3"/>
  <c r="X330" i="3"/>
  <c r="Z330" i="3"/>
  <c r="AC330" i="3"/>
  <c r="AH330" i="3"/>
  <c r="AJ330" i="3"/>
  <c r="U331" i="3"/>
  <c r="X331" i="3"/>
  <c r="AA331" i="3"/>
  <c r="AD331" i="3"/>
  <c r="AF331" i="3"/>
  <c r="AH331" i="3"/>
  <c r="T332" i="3"/>
  <c r="Y332" i="3"/>
  <c r="AA332" i="3"/>
  <c r="AD332" i="3"/>
  <c r="AF332" i="3"/>
  <c r="AG332" i="3"/>
  <c r="T333" i="3"/>
  <c r="Y333" i="3"/>
  <c r="Z333" i="3"/>
  <c r="AB333" i="3"/>
  <c r="AD333" i="3"/>
  <c r="AH333" i="3"/>
  <c r="M334" i="3"/>
  <c r="Z334" i="3"/>
  <c r="AC334" i="3"/>
  <c r="AH334" i="3"/>
  <c r="Z335" i="3"/>
  <c r="AA335" i="3"/>
  <c r="AD335" i="3"/>
  <c r="AF335" i="3"/>
  <c r="I335" i="3"/>
  <c r="T336" i="3"/>
  <c r="Y336" i="3"/>
  <c r="AA336" i="3"/>
  <c r="AG336" i="3"/>
  <c r="T337" i="3"/>
  <c r="Z337" i="3"/>
  <c r="AD337" i="3"/>
  <c r="AH337" i="3"/>
  <c r="M338" i="3"/>
  <c r="W338" i="3"/>
  <c r="AC338" i="3"/>
  <c r="R338" i="3"/>
  <c r="V339" i="3"/>
  <c r="Z339" i="3"/>
  <c r="AA339" i="3"/>
  <c r="AD339" i="3"/>
  <c r="T340" i="3"/>
  <c r="Y340" i="3"/>
  <c r="AA340" i="3"/>
  <c r="AG340" i="3"/>
  <c r="T341" i="3"/>
  <c r="V341" i="3"/>
  <c r="W341" i="3"/>
  <c r="Z341" i="3"/>
  <c r="AB341" i="3"/>
  <c r="AD341" i="3"/>
  <c r="AH341" i="3"/>
  <c r="M342" i="3"/>
  <c r="U342" i="3"/>
  <c r="X342" i="3"/>
  <c r="AC342" i="3"/>
  <c r="AF342" i="3"/>
  <c r="R342" i="3"/>
  <c r="X343" i="3"/>
  <c r="Z343" i="3"/>
  <c r="AA343" i="3"/>
  <c r="AD343" i="3"/>
  <c r="AF343" i="3"/>
  <c r="AI343" i="3"/>
  <c r="Y344" i="3"/>
  <c r="AA344" i="3"/>
  <c r="AF344" i="3"/>
  <c r="AG344" i="3"/>
  <c r="W345" i="3"/>
  <c r="Y345" i="3"/>
  <c r="Z345" i="3"/>
  <c r="AD345" i="3"/>
  <c r="AH345" i="3"/>
  <c r="T346" i="3"/>
  <c r="W346" i="3"/>
  <c r="Z346" i="3"/>
  <c r="AB346" i="3"/>
  <c r="AC346" i="3"/>
  <c r="AH346" i="3"/>
  <c r="AJ346" i="3"/>
  <c r="U347" i="3"/>
  <c r="X347" i="3"/>
  <c r="Z347" i="3"/>
  <c r="AA347" i="3"/>
  <c r="AC347" i="3"/>
  <c r="AD347" i="3"/>
  <c r="AF347" i="3"/>
  <c r="AH347" i="3"/>
  <c r="T348" i="3"/>
  <c r="Y348" i="3"/>
  <c r="AA348" i="3"/>
  <c r="AD348" i="3"/>
  <c r="AF348" i="3"/>
  <c r="T349" i="3"/>
  <c r="W349" i="3"/>
  <c r="Z349" i="3"/>
  <c r="AB349" i="3"/>
  <c r="AD349" i="3"/>
  <c r="AH349" i="3"/>
  <c r="M350" i="3"/>
  <c r="U350" i="3"/>
  <c r="X350" i="3"/>
  <c r="AC350" i="3"/>
  <c r="AF350" i="3"/>
  <c r="R350" i="3"/>
  <c r="F351" i="3"/>
  <c r="X351" i="3"/>
  <c r="Z351" i="3"/>
  <c r="AC351" i="3"/>
  <c r="AD351" i="3"/>
  <c r="AF351" i="3"/>
  <c r="AI351" i="3"/>
  <c r="T352" i="3"/>
  <c r="Y352" i="3"/>
  <c r="AA352" i="3"/>
  <c r="AG352" i="3"/>
  <c r="I352" i="3"/>
  <c r="W353" i="3"/>
  <c r="Y353" i="3"/>
  <c r="Z353" i="3"/>
  <c r="AD353" i="3"/>
  <c r="AH353" i="3"/>
  <c r="T354" i="3"/>
  <c r="W354" i="3"/>
  <c r="Z354" i="3"/>
  <c r="AB354" i="3"/>
  <c r="AC354" i="3"/>
  <c r="AJ354" i="3"/>
  <c r="X355" i="3"/>
  <c r="Z355" i="3"/>
  <c r="AA355" i="3"/>
  <c r="AC355" i="3"/>
  <c r="AD355" i="3"/>
  <c r="Q355" i="3"/>
  <c r="T356" i="3"/>
  <c r="Y356" i="3"/>
  <c r="AA356" i="3"/>
  <c r="AD356" i="3"/>
  <c r="AI356" i="3"/>
  <c r="T357" i="3"/>
  <c r="W357" i="3"/>
  <c r="Y357" i="3"/>
  <c r="Z357" i="3"/>
  <c r="AB357" i="3"/>
  <c r="AD357" i="3"/>
  <c r="AH357" i="3"/>
  <c r="X358" i="3"/>
  <c r="AC358" i="3"/>
  <c r="AF358" i="3"/>
  <c r="F359" i="3"/>
  <c r="U359" i="3"/>
  <c r="X359" i="3"/>
  <c r="Z359" i="3"/>
  <c r="AA359" i="3"/>
  <c r="AC359" i="3"/>
  <c r="AD359" i="3"/>
  <c r="AF359" i="3"/>
  <c r="AI359" i="3"/>
  <c r="Y360" i="3"/>
  <c r="AA360" i="3"/>
  <c r="AF360" i="3"/>
  <c r="AG360" i="3"/>
  <c r="W361" i="3"/>
  <c r="Z361" i="3"/>
  <c r="AD361" i="3"/>
  <c r="AH361" i="3"/>
  <c r="M362" i="3"/>
  <c r="W362" i="3"/>
  <c r="X362" i="3"/>
  <c r="Z362" i="3"/>
  <c r="P362" i="3"/>
  <c r="AC362" i="3"/>
  <c r="AE362" i="3"/>
  <c r="AF362" i="3"/>
  <c r="AH362" i="3"/>
  <c r="V363" i="3"/>
  <c r="Z363" i="3"/>
  <c r="AD363" i="3"/>
  <c r="AF363" i="3"/>
  <c r="AH363" i="3"/>
  <c r="T364" i="3"/>
  <c r="X364" i="3"/>
  <c r="Y364" i="3"/>
  <c r="AA364" i="3"/>
  <c r="AF364" i="3"/>
  <c r="AG364" i="3"/>
  <c r="AI364" i="3"/>
  <c r="T365" i="3"/>
  <c r="Z365" i="3"/>
  <c r="AB365" i="3"/>
  <c r="AD365" i="3"/>
  <c r="AH365" i="3"/>
  <c r="M366" i="3"/>
  <c r="U366" i="3"/>
  <c r="AC366" i="3"/>
  <c r="V367" i="3"/>
  <c r="X367" i="3"/>
  <c r="Z367" i="3"/>
  <c r="AD367" i="3"/>
  <c r="AH367" i="3"/>
  <c r="T368" i="3"/>
  <c r="X368" i="3"/>
  <c r="Y368" i="3"/>
  <c r="AA368" i="3"/>
  <c r="AG368" i="3"/>
  <c r="AI368" i="3"/>
  <c r="T369" i="3"/>
  <c r="V369" i="3"/>
  <c r="Y369" i="3"/>
  <c r="Z369" i="3"/>
  <c r="AB369" i="3"/>
  <c r="AD369" i="3"/>
  <c r="AH369" i="3"/>
  <c r="L370" i="3"/>
  <c r="Z370" i="3"/>
  <c r="AC370" i="3"/>
  <c r="AJ370" i="3"/>
  <c r="X371" i="3"/>
  <c r="Z371" i="3"/>
  <c r="AC371" i="3"/>
  <c r="AF371" i="3"/>
  <c r="S372" i="3"/>
  <c r="X372" i="3"/>
  <c r="Y372" i="3"/>
  <c r="AA372" i="3"/>
  <c r="AD372" i="3"/>
  <c r="AF372" i="3"/>
  <c r="T373" i="3"/>
  <c r="Y373" i="3"/>
  <c r="Z373" i="3"/>
  <c r="AB373" i="3"/>
  <c r="AD373" i="3"/>
  <c r="AG373" i="3"/>
  <c r="AH373" i="3"/>
  <c r="W374" i="3"/>
  <c r="X374" i="3"/>
  <c r="Z374" i="3"/>
  <c r="AC374" i="3"/>
  <c r="AE374" i="3"/>
  <c r="AH374" i="3"/>
  <c r="F375" i="3"/>
  <c r="X375" i="3"/>
  <c r="Z375" i="3"/>
  <c r="AA375" i="3"/>
  <c r="AD375" i="3"/>
  <c r="AH375" i="3"/>
  <c r="AI375" i="3"/>
  <c r="T376" i="3"/>
  <c r="X376" i="3"/>
  <c r="Y376" i="3"/>
  <c r="AA376" i="3"/>
  <c r="P376" i="3"/>
  <c r="AG376" i="3"/>
  <c r="T377" i="3"/>
  <c r="Y377" i="3"/>
  <c r="Z377" i="3"/>
  <c r="AD377" i="3"/>
  <c r="AE377" i="3"/>
  <c r="AH377" i="3"/>
  <c r="W378" i="3"/>
  <c r="Z378" i="3"/>
  <c r="AC378" i="3"/>
  <c r="AF378" i="3"/>
  <c r="U379" i="3"/>
  <c r="X379" i="3"/>
  <c r="Z379" i="3"/>
  <c r="AC379" i="3"/>
  <c r="AF379" i="3"/>
  <c r="N380" i="3"/>
  <c r="X380" i="3"/>
  <c r="Y380" i="3"/>
  <c r="AA380" i="3"/>
  <c r="AD380" i="3"/>
  <c r="AF380" i="3"/>
  <c r="AG380" i="3"/>
  <c r="T381" i="3"/>
  <c r="V381" i="3"/>
  <c r="Z381" i="3"/>
  <c r="AB381" i="3"/>
  <c r="AD381" i="3"/>
  <c r="T382" i="3"/>
  <c r="X382" i="3"/>
  <c r="AB382" i="3"/>
  <c r="AC382" i="3"/>
  <c r="AE382" i="3"/>
  <c r="AF382" i="3"/>
  <c r="F383" i="3"/>
  <c r="X383" i="3"/>
  <c r="AD383" i="3"/>
  <c r="I383" i="3"/>
  <c r="Y384" i="3"/>
  <c r="Q384" i="3"/>
  <c r="AG384" i="3"/>
  <c r="L385" i="3"/>
  <c r="V385" i="3"/>
  <c r="Z385" i="3"/>
  <c r="AD385" i="3"/>
  <c r="AH385" i="3"/>
  <c r="T386" i="3"/>
  <c r="AJ386" i="3"/>
  <c r="Z387" i="3"/>
  <c r="AD387" i="3"/>
  <c r="S388" i="3"/>
  <c r="Y388" i="3"/>
  <c r="AA388" i="3"/>
  <c r="AD388" i="3"/>
  <c r="AI388" i="3"/>
  <c r="T389" i="3"/>
  <c r="V389" i="3"/>
  <c r="Z389" i="3"/>
  <c r="AB389" i="3"/>
  <c r="AD389" i="3"/>
  <c r="AH389" i="3"/>
  <c r="U390" i="3"/>
  <c r="X390" i="3"/>
  <c r="AC390" i="3"/>
  <c r="AF390" i="3"/>
  <c r="F391" i="3"/>
  <c r="X391" i="3"/>
  <c r="AA391" i="3"/>
  <c r="AC391" i="3"/>
  <c r="AD391" i="3"/>
  <c r="AI391" i="3"/>
  <c r="T392" i="3"/>
  <c r="Y392" i="3"/>
  <c r="AA392" i="3"/>
  <c r="AB392" i="3"/>
  <c r="AG392" i="3"/>
  <c r="T393" i="3"/>
  <c r="V393" i="3"/>
  <c r="Y393" i="3"/>
  <c r="Z393" i="3"/>
  <c r="AB393" i="3"/>
  <c r="AD393" i="3"/>
  <c r="AG393" i="3"/>
  <c r="AH393" i="3"/>
  <c r="AJ394" i="3"/>
  <c r="T395" i="3"/>
  <c r="U395" i="3"/>
  <c r="Z395" i="3"/>
  <c r="AC395" i="3"/>
  <c r="AF395" i="3"/>
  <c r="S396" i="3"/>
  <c r="X396" i="3"/>
  <c r="AA396" i="3"/>
  <c r="AD396" i="3"/>
  <c r="AE396" i="3"/>
  <c r="AF396" i="3"/>
  <c r="R396" i="3"/>
  <c r="Y397" i="3"/>
  <c r="AD397" i="3"/>
  <c r="AJ397" i="3"/>
  <c r="W398" i="3"/>
  <c r="X398" i="3"/>
  <c r="Z398" i="3"/>
  <c r="P398" i="3"/>
  <c r="F399" i="3"/>
  <c r="V399" i="3"/>
  <c r="AC399" i="3"/>
  <c r="X400" i="3"/>
  <c r="Y400" i="3"/>
  <c r="Z400" i="3"/>
  <c r="AA400" i="3"/>
  <c r="AB400" i="3"/>
  <c r="AE400" i="3"/>
  <c r="I400" i="3"/>
  <c r="U401" i="3"/>
  <c r="V401" i="3"/>
  <c r="X401" i="3"/>
  <c r="AC401" i="3"/>
  <c r="AD401" i="3"/>
  <c r="AF401" i="3"/>
  <c r="AJ401" i="3"/>
  <c r="AA402" i="3"/>
  <c r="AD402" i="3"/>
  <c r="AE402" i="3"/>
  <c r="AI402" i="3"/>
  <c r="AJ402" i="3"/>
  <c r="T403" i="3"/>
  <c r="U403" i="3"/>
  <c r="X403" i="3"/>
  <c r="Z403" i="3"/>
  <c r="AB403" i="3"/>
  <c r="AC403" i="3"/>
  <c r="X404" i="3"/>
  <c r="Z404" i="3"/>
  <c r="AA404" i="3"/>
  <c r="AD404" i="3"/>
  <c r="AE404" i="3"/>
  <c r="AH404" i="3"/>
  <c r="T405" i="3"/>
  <c r="V405" i="3"/>
  <c r="Y405" i="3"/>
  <c r="AD405" i="3"/>
  <c r="AF405" i="3"/>
  <c r="AJ405" i="3"/>
  <c r="W406" i="3"/>
  <c r="AA406" i="3"/>
  <c r="AE406" i="3"/>
  <c r="AJ406" i="3"/>
  <c r="Y407" i="3"/>
  <c r="Z407" i="3"/>
  <c r="AA407" i="3"/>
  <c r="AB407" i="3"/>
  <c r="AH407" i="3"/>
  <c r="W408" i="3"/>
  <c r="AH408" i="3"/>
  <c r="U409" i="3"/>
  <c r="X409" i="3"/>
  <c r="Z409" i="3"/>
  <c r="AC409" i="3"/>
  <c r="AD409" i="3"/>
  <c r="AJ409" i="3"/>
  <c r="V410" i="3"/>
  <c r="AA410" i="3"/>
  <c r="AD410" i="3"/>
  <c r="AE410" i="3"/>
  <c r="AI410" i="3"/>
  <c r="T411" i="3"/>
  <c r="U411" i="3"/>
  <c r="Z411" i="3"/>
  <c r="AB411" i="3"/>
  <c r="AH411" i="3"/>
  <c r="X412" i="3"/>
  <c r="Z412" i="3"/>
  <c r="AA412" i="3"/>
  <c r="AH412" i="3"/>
  <c r="I412" i="3"/>
  <c r="U413" i="3"/>
  <c r="X413" i="3"/>
  <c r="AD413" i="3"/>
  <c r="AF413" i="3"/>
  <c r="R413" i="3"/>
  <c r="AJ413" i="3"/>
  <c r="T414" i="3"/>
  <c r="V414" i="3"/>
  <c r="AD414" i="3"/>
  <c r="AI414" i="3"/>
  <c r="AJ414" i="3"/>
  <c r="T415" i="3"/>
  <c r="X415" i="3"/>
  <c r="Y415" i="3"/>
  <c r="AA415" i="3"/>
  <c r="AB415" i="3"/>
  <c r="AC415" i="3"/>
  <c r="X416" i="3"/>
  <c r="AA416" i="3"/>
  <c r="AI416" i="3"/>
  <c r="X417" i="3"/>
  <c r="Y417" i="3"/>
  <c r="AD417" i="3"/>
  <c r="AF417" i="3"/>
  <c r="AJ417" i="3"/>
  <c r="S418" i="3"/>
  <c r="W418" i="3"/>
  <c r="Z418" i="3"/>
  <c r="AA418" i="3"/>
  <c r="AE418" i="3"/>
  <c r="AI418" i="3"/>
  <c r="AJ418" i="3"/>
  <c r="Y419" i="3"/>
  <c r="Z419" i="3"/>
  <c r="AB419" i="3"/>
  <c r="AD419" i="3"/>
  <c r="AG419" i="3"/>
  <c r="AH419" i="3"/>
  <c r="W420" i="3"/>
  <c r="X420" i="3"/>
  <c r="Z420" i="3"/>
  <c r="AE420" i="3"/>
  <c r="AF420" i="3"/>
  <c r="Y421" i="3"/>
  <c r="AC421" i="3"/>
  <c r="AD421" i="3"/>
  <c r="AF421" i="3"/>
  <c r="AJ421" i="3"/>
  <c r="F422" i="3"/>
  <c r="S422" i="3"/>
  <c r="T422" i="3"/>
  <c r="V422" i="3"/>
  <c r="AA422" i="3"/>
  <c r="AD422" i="3"/>
  <c r="AI422" i="3"/>
  <c r="AJ422" i="3"/>
  <c r="T423" i="3"/>
  <c r="Y423" i="3"/>
  <c r="Z423" i="3"/>
  <c r="AB423" i="3"/>
  <c r="AC423" i="3"/>
  <c r="AF423" i="3"/>
  <c r="AG423" i="3"/>
  <c r="AH423" i="3"/>
  <c r="X424" i="3"/>
  <c r="AA424" i="3"/>
  <c r="X425" i="3"/>
  <c r="Y425" i="3"/>
  <c r="AD425" i="3"/>
  <c r="AF425" i="3"/>
  <c r="S426" i="3"/>
  <c r="V426" i="3"/>
  <c r="W426" i="3"/>
  <c r="Z426" i="3"/>
  <c r="AA426" i="3"/>
  <c r="AD426" i="3"/>
  <c r="AE426" i="3"/>
  <c r="T427" i="3"/>
  <c r="Y427" i="3"/>
  <c r="Z427" i="3"/>
  <c r="AC427" i="3"/>
  <c r="AH427" i="3"/>
  <c r="Z428" i="3"/>
  <c r="AE428" i="3"/>
  <c r="U429" i="3"/>
  <c r="X429" i="3"/>
  <c r="AC429" i="3"/>
  <c r="AD429" i="3"/>
  <c r="AF429" i="3"/>
  <c r="R429" i="3"/>
  <c r="AJ429" i="3"/>
  <c r="T430" i="3"/>
  <c r="V430" i="3"/>
  <c r="AA430" i="3"/>
  <c r="AB430" i="3"/>
  <c r="AD430" i="3"/>
  <c r="AI430" i="3"/>
  <c r="T431" i="3"/>
  <c r="Y431" i="3"/>
  <c r="Z431" i="3"/>
  <c r="AA431" i="3"/>
  <c r="AG431" i="3"/>
  <c r="Y432" i="3"/>
  <c r="AA432" i="3"/>
  <c r="V433" i="3"/>
  <c r="X433" i="3"/>
  <c r="Y433" i="3"/>
  <c r="AC433" i="3"/>
  <c r="AD433" i="3"/>
  <c r="AF433" i="3"/>
  <c r="AG433" i="3"/>
  <c r="AJ433" i="3"/>
  <c r="AA434" i="3"/>
  <c r="AJ434" i="3"/>
  <c r="U435" i="3"/>
  <c r="Y435" i="3"/>
  <c r="AG435" i="3"/>
  <c r="W436" i="3"/>
  <c r="Z436" i="3"/>
  <c r="AA436" i="3"/>
  <c r="AF436" i="3"/>
  <c r="AH436" i="3"/>
  <c r="U437" i="3"/>
  <c r="X437" i="3"/>
  <c r="Y437" i="3"/>
  <c r="AC437" i="3"/>
  <c r="AF437" i="3"/>
  <c r="AJ437" i="3"/>
  <c r="T438" i="3"/>
  <c r="AD438" i="3"/>
  <c r="T439" i="3"/>
  <c r="U439" i="3"/>
  <c r="Y439" i="3"/>
  <c r="AB439" i="3"/>
  <c r="AC439" i="3"/>
  <c r="AG439" i="3"/>
  <c r="T440" i="3"/>
  <c r="X440" i="3"/>
  <c r="Z440" i="3"/>
  <c r="AA440" i="3"/>
  <c r="AF440" i="3"/>
  <c r="AH440" i="3"/>
  <c r="U441" i="3"/>
  <c r="AC441" i="3"/>
  <c r="AD441" i="3"/>
  <c r="AF441" i="3"/>
  <c r="AG441" i="3"/>
  <c r="L442" i="3"/>
  <c r="S442" i="3"/>
  <c r="AA442" i="3"/>
  <c r="AB442" i="3"/>
  <c r="AE442" i="3"/>
  <c r="AI442" i="3"/>
  <c r="T443" i="3"/>
  <c r="Y443" i="3"/>
  <c r="Z443" i="3"/>
  <c r="AB443" i="3"/>
  <c r="AG443" i="3"/>
  <c r="L444" i="3"/>
  <c r="W444" i="3"/>
  <c r="Z444" i="3"/>
  <c r="AA444" i="3"/>
  <c r="AF444" i="3"/>
  <c r="AH444" i="3"/>
  <c r="I444" i="3"/>
  <c r="U445" i="3"/>
  <c r="X445" i="3"/>
  <c r="AC445" i="3"/>
  <c r="AF445" i="3"/>
  <c r="AA446" i="3"/>
  <c r="AI446" i="3"/>
  <c r="AJ446" i="3"/>
  <c r="T447" i="3"/>
  <c r="Z447" i="3"/>
  <c r="AB447" i="3"/>
  <c r="AC447" i="3"/>
  <c r="L448" i="3"/>
  <c r="S448" i="3"/>
  <c r="W448" i="3"/>
  <c r="Y448" i="3"/>
  <c r="Z448" i="3"/>
  <c r="AA448" i="3"/>
  <c r="U449" i="3"/>
  <c r="X449" i="3"/>
  <c r="Y449" i="3"/>
  <c r="AD449" i="3"/>
  <c r="AF449" i="3"/>
  <c r="S450" i="3"/>
  <c r="T450" i="3"/>
  <c r="V450" i="3"/>
  <c r="AA450" i="3"/>
  <c r="AD450" i="3"/>
  <c r="AH450" i="3"/>
  <c r="T451" i="3"/>
  <c r="Y451" i="3"/>
  <c r="W452" i="3"/>
  <c r="Z452" i="3"/>
  <c r="AA452" i="3"/>
  <c r="AE452" i="3"/>
  <c r="AF452" i="3"/>
  <c r="AH452" i="3"/>
  <c r="X453" i="3"/>
  <c r="AC453" i="3"/>
  <c r="AD453" i="3"/>
  <c r="AF453" i="3"/>
  <c r="AJ453" i="3"/>
  <c r="W454" i="3"/>
  <c r="AA454" i="3"/>
  <c r="AJ454" i="3"/>
  <c r="T455" i="3"/>
  <c r="Y455" i="3"/>
  <c r="Z455" i="3"/>
  <c r="AB455" i="3"/>
  <c r="AG455" i="3"/>
  <c r="X456" i="3"/>
  <c r="Z456" i="3"/>
  <c r="AA456" i="3"/>
  <c r="AF456" i="3"/>
  <c r="AH456" i="3"/>
  <c r="U457" i="3"/>
  <c r="X457" i="3"/>
  <c r="Y457" i="3"/>
  <c r="AC457" i="3"/>
  <c r="AD457" i="3"/>
  <c r="AF457" i="3"/>
  <c r="AG457" i="3"/>
  <c r="AJ457" i="3"/>
  <c r="L458" i="3"/>
  <c r="V458" i="3"/>
  <c r="AA458" i="3"/>
  <c r="AB458" i="3"/>
  <c r="AD458" i="3"/>
  <c r="AJ458" i="3"/>
  <c r="S459" i="3"/>
  <c r="U459" i="3"/>
  <c r="Y459" i="3"/>
  <c r="Z459" i="3"/>
  <c r="AH459" i="3"/>
  <c r="X460" i="3"/>
  <c r="AH460" i="3"/>
  <c r="U461" i="3"/>
  <c r="Y461" i="3"/>
  <c r="AC461" i="3"/>
  <c r="AD461" i="3"/>
  <c r="AF461" i="3"/>
  <c r="W462" i="3"/>
  <c r="AA462" i="3"/>
  <c r="AJ462" i="3"/>
  <c r="Y463" i="3"/>
  <c r="AC463" i="3"/>
  <c r="AG463" i="3"/>
  <c r="L464" i="3"/>
  <c r="W464" i="3"/>
  <c r="Z464" i="3"/>
  <c r="AA464" i="3"/>
  <c r="AH464" i="3"/>
  <c r="AI464" i="3"/>
  <c r="X465" i="3"/>
  <c r="Y465" i="3"/>
  <c r="AC465" i="3"/>
  <c r="AD465" i="3"/>
  <c r="AF465" i="3"/>
  <c r="AG465" i="3"/>
  <c r="V466" i="3"/>
  <c r="AA466" i="3"/>
  <c r="AB466" i="3"/>
  <c r="AD466" i="3"/>
  <c r="AI466" i="3"/>
  <c r="AJ466" i="3"/>
  <c r="Y467" i="3"/>
  <c r="Z467" i="3"/>
  <c r="AC467" i="3"/>
  <c r="AG467" i="3"/>
  <c r="AH467" i="3"/>
  <c r="S468" i="3"/>
  <c r="X468" i="3"/>
  <c r="U469" i="3"/>
  <c r="Y469" i="3"/>
  <c r="AC469" i="3"/>
  <c r="AJ469" i="3"/>
  <c r="AA470" i="3"/>
  <c r="AJ470" i="3"/>
  <c r="Y471" i="3"/>
  <c r="Z471" i="3"/>
  <c r="AC471" i="3"/>
  <c r="AG471" i="3"/>
  <c r="AH471" i="3"/>
  <c r="L472" i="3"/>
  <c r="W472" i="3"/>
  <c r="Z472" i="3"/>
  <c r="AH472" i="3"/>
  <c r="U473" i="3"/>
  <c r="X473" i="3"/>
  <c r="AC473" i="3"/>
  <c r="AD473" i="3"/>
  <c r="AF473" i="3"/>
  <c r="T474" i="3"/>
  <c r="V474" i="3"/>
  <c r="AB474" i="3"/>
  <c r="AD474" i="3"/>
  <c r="AI474" i="3"/>
  <c r="AJ474" i="3"/>
  <c r="T475" i="3"/>
  <c r="Y475" i="3"/>
  <c r="AG475" i="3"/>
  <c r="L476" i="3"/>
  <c r="X476" i="3"/>
  <c r="AF476" i="3"/>
  <c r="U477" i="3"/>
  <c r="X477" i="3"/>
  <c r="AC477" i="3"/>
  <c r="AD477" i="3"/>
  <c r="AJ477" i="3"/>
  <c r="AD478" i="3"/>
  <c r="AJ478" i="3"/>
  <c r="T479" i="3"/>
  <c r="Y479" i="3"/>
  <c r="AC479" i="3"/>
  <c r="AH479" i="3"/>
  <c r="L480" i="3"/>
  <c r="W480" i="3"/>
  <c r="X480" i="3"/>
  <c r="Z480" i="3"/>
  <c r="AF480" i="3"/>
  <c r="AH480" i="3"/>
  <c r="V481" i="3"/>
  <c r="AC481" i="3"/>
  <c r="AD481" i="3"/>
  <c r="AJ481" i="3"/>
  <c r="T482" i="3"/>
  <c r="V482" i="3"/>
  <c r="Y482" i="3"/>
  <c r="AB482" i="3"/>
  <c r="AD482" i="3"/>
  <c r="AG482" i="3"/>
  <c r="AI482" i="3"/>
  <c r="AJ482" i="3"/>
  <c r="T483" i="3"/>
  <c r="Z483" i="3"/>
  <c r="AB483" i="3"/>
  <c r="AH483" i="3"/>
  <c r="U484" i="3"/>
  <c r="X484" i="3"/>
  <c r="AC484" i="3"/>
  <c r="AF484" i="3"/>
  <c r="V485" i="3"/>
  <c r="AC485" i="3"/>
  <c r="AD485" i="3"/>
  <c r="AF485" i="3"/>
  <c r="AI485" i="3"/>
  <c r="AJ485" i="3"/>
  <c r="T486" i="3"/>
  <c r="Y486" i="3"/>
  <c r="AE486" i="3"/>
  <c r="AG486" i="3"/>
  <c r="AJ486" i="3"/>
  <c r="W487" i="3"/>
  <c r="Z487" i="3"/>
  <c r="AH487" i="3"/>
  <c r="L488" i="3"/>
  <c r="U488" i="3"/>
  <c r="X488" i="3"/>
  <c r="AC488" i="3"/>
  <c r="AF488" i="3"/>
  <c r="S489" i="3"/>
  <c r="V489" i="3"/>
  <c r="AD489" i="3"/>
  <c r="AF489" i="3"/>
  <c r="AJ489" i="3"/>
  <c r="S490" i="3"/>
  <c r="Y490" i="3"/>
  <c r="AJ490" i="3"/>
  <c r="Z491" i="3"/>
  <c r="AH491" i="3"/>
  <c r="U492" i="3"/>
  <c r="X492" i="3"/>
  <c r="AC492" i="3"/>
  <c r="AF492" i="3"/>
  <c r="V493" i="3"/>
  <c r="AD493" i="3"/>
  <c r="AJ493" i="3"/>
  <c r="T494" i="3"/>
  <c r="Y494" i="3"/>
  <c r="AB494" i="3"/>
  <c r="AG494" i="3"/>
  <c r="AJ494" i="3"/>
  <c r="X496" i="3"/>
  <c r="AC496" i="3"/>
  <c r="AF496" i="3"/>
  <c r="S497" i="3"/>
  <c r="V497" i="3"/>
  <c r="AA497" i="3"/>
  <c r="AD497" i="3"/>
  <c r="AI497" i="3"/>
  <c r="AJ497" i="3"/>
  <c r="T498" i="3"/>
  <c r="AB498" i="3"/>
  <c r="AJ498" i="3"/>
  <c r="Z499" i="3"/>
  <c r="AH499" i="3"/>
  <c r="X500" i="3"/>
  <c r="AF500" i="3"/>
  <c r="AH500" i="3"/>
  <c r="AJ501" i="3"/>
  <c r="T502" i="3"/>
  <c r="Y502" i="3"/>
  <c r="AB502" i="3"/>
  <c r="AJ502" i="3"/>
  <c r="AE503" i="3"/>
  <c r="U504" i="3"/>
  <c r="AC504" i="3"/>
  <c r="S505" i="3"/>
  <c r="V505" i="3"/>
  <c r="AA505" i="3"/>
  <c r="AD505" i="3"/>
  <c r="AJ505" i="3"/>
  <c r="T506" i="3"/>
  <c r="AB506" i="3"/>
  <c r="AJ506" i="3"/>
  <c r="Y507" i="3"/>
  <c r="Z507" i="3"/>
  <c r="AH507" i="3"/>
  <c r="X508" i="3"/>
  <c r="AC508" i="3"/>
  <c r="AF508" i="3"/>
  <c r="AA509" i="3"/>
  <c r="AI509" i="3"/>
  <c r="AJ509" i="3"/>
  <c r="AJ510" i="3"/>
  <c r="AE511" i="3"/>
  <c r="X512" i="3"/>
  <c r="AF512" i="3"/>
  <c r="AJ512" i="3"/>
  <c r="V513" i="3"/>
  <c r="AD513" i="3"/>
  <c r="AF513" i="3"/>
  <c r="AJ513" i="3"/>
  <c r="T514" i="3"/>
  <c r="AB514" i="3"/>
  <c r="AJ514" i="3"/>
  <c r="Z515" i="3"/>
  <c r="AH515" i="3"/>
  <c r="W6" i="3"/>
  <c r="Z6" i="3"/>
  <c r="AC6" i="3"/>
  <c r="AE6" i="3"/>
  <c r="AH6" i="3"/>
  <c r="L13" i="3"/>
  <c r="F19" i="3"/>
  <c r="L21" i="3"/>
  <c r="L27" i="3"/>
  <c r="F29" i="3"/>
  <c r="J35" i="3"/>
  <c r="E37" i="3"/>
  <c r="J43" i="3"/>
  <c r="E45" i="3"/>
  <c r="J51" i="3"/>
  <c r="E53" i="3"/>
  <c r="E61" i="3"/>
  <c r="E67" i="3"/>
  <c r="F91" i="3"/>
  <c r="F93" i="3"/>
  <c r="L99" i="3"/>
  <c r="F101" i="3"/>
  <c r="L109" i="3"/>
  <c r="F115" i="3"/>
  <c r="E117" i="3"/>
  <c r="E123" i="3"/>
  <c r="F125" i="3"/>
  <c r="J133" i="3"/>
  <c r="F141" i="3"/>
  <c r="F149" i="3"/>
  <c r="E155" i="3"/>
  <c r="F157" i="3"/>
  <c r="F165" i="3"/>
  <c r="F173" i="3"/>
  <c r="E179" i="3"/>
  <c r="E187" i="3"/>
  <c r="E189" i="3"/>
  <c r="J197" i="3"/>
  <c r="F203" i="3"/>
  <c r="J205" i="3"/>
  <c r="E211" i="3"/>
  <c r="E219" i="3"/>
  <c r="F221" i="3"/>
  <c r="F227" i="3"/>
  <c r="J229" i="3"/>
  <c r="E237" i="3"/>
  <c r="E253" i="3"/>
  <c r="L267" i="3"/>
  <c r="L299" i="3"/>
  <c r="L379" i="3"/>
  <c r="L395" i="3"/>
  <c r="L403" i="3"/>
  <c r="L411" i="3"/>
  <c r="T348" i="2"/>
  <c r="AE349" i="2"/>
  <c r="V351" i="2"/>
  <c r="AC351" i="2"/>
  <c r="AB352" i="2"/>
  <c r="Y353" i="2"/>
  <c r="AH353" i="2"/>
  <c r="AC354" i="2"/>
  <c r="X355" i="2"/>
  <c r="AH355" i="2"/>
  <c r="T356" i="2"/>
  <c r="AF356" i="2"/>
  <c r="W357" i="2"/>
  <c r="X358" i="2"/>
  <c r="Z358" i="2"/>
  <c r="AC359" i="2"/>
  <c r="AI359" i="2"/>
  <c r="T361" i="2"/>
  <c r="Y361" i="2"/>
  <c r="AD361" i="2"/>
  <c r="AB362" i="2"/>
  <c r="AE362" i="2"/>
  <c r="Z363" i="2"/>
  <c r="AA363" i="2"/>
  <c r="AC363" i="2"/>
  <c r="AD363" i="2"/>
  <c r="AF363" i="2"/>
  <c r="T364" i="2"/>
  <c r="AA364" i="2"/>
  <c r="Y365" i="2"/>
  <c r="Z365" i="2"/>
  <c r="AB365" i="2"/>
  <c r="AD365" i="2"/>
  <c r="AE365" i="2"/>
  <c r="AG365" i="2"/>
  <c r="AH365" i="2"/>
  <c r="U366" i="2"/>
  <c r="Z366" i="2"/>
  <c r="AH366" i="2"/>
  <c r="AJ366" i="2"/>
  <c r="S367" i="2"/>
  <c r="X367" i="2"/>
  <c r="Z367" i="2"/>
  <c r="AA367" i="2"/>
  <c r="AC367" i="2"/>
  <c r="AH367" i="2"/>
  <c r="T368" i="2"/>
  <c r="X368" i="2"/>
  <c r="AA368" i="2"/>
  <c r="AD368" i="2"/>
  <c r="E369" i="2"/>
  <c r="T369" i="2"/>
  <c r="Y369" i="2"/>
  <c r="Z369" i="2"/>
  <c r="AB369" i="2"/>
  <c r="AE369" i="2"/>
  <c r="AH369" i="2"/>
  <c r="T370" i="2"/>
  <c r="Z370" i="2"/>
  <c r="AB370" i="2"/>
  <c r="AC370" i="2"/>
  <c r="AJ370" i="2"/>
  <c r="V371" i="2"/>
  <c r="Z371" i="2"/>
  <c r="AA371" i="2"/>
  <c r="AD371" i="2"/>
  <c r="AF371" i="2"/>
  <c r="AH371" i="2"/>
  <c r="I371" i="2"/>
  <c r="S372" i="2"/>
  <c r="T372" i="2"/>
  <c r="Y372" i="2"/>
  <c r="AA372" i="2"/>
  <c r="AD372" i="2"/>
  <c r="AF372" i="2"/>
  <c r="R372" i="2"/>
  <c r="AI372" i="2"/>
  <c r="T373" i="2"/>
  <c r="V373" i="2"/>
  <c r="W373" i="2"/>
  <c r="Y373" i="2"/>
  <c r="Z373" i="2"/>
  <c r="AD373" i="2"/>
  <c r="AG373" i="2"/>
  <c r="T374" i="2"/>
  <c r="U374" i="2"/>
  <c r="X374" i="2"/>
  <c r="Z374" i="2"/>
  <c r="AC374" i="2"/>
  <c r="AF374" i="2"/>
  <c r="AH374" i="2"/>
  <c r="V375" i="2"/>
  <c r="X375" i="2"/>
  <c r="Z375" i="2"/>
  <c r="AC375" i="2"/>
  <c r="AD375" i="2"/>
  <c r="AF375" i="2"/>
  <c r="T376" i="2"/>
  <c r="X376" i="2"/>
  <c r="Y376" i="2"/>
  <c r="AA376" i="2"/>
  <c r="AD376" i="2"/>
  <c r="Q376" i="2"/>
  <c r="R376" i="2"/>
  <c r="V377" i="2"/>
  <c r="Y377" i="2"/>
  <c r="AB377" i="2"/>
  <c r="AD377" i="2"/>
  <c r="H377" i="2"/>
  <c r="W378" i="2"/>
  <c r="X378" i="2"/>
  <c r="Z378" i="2"/>
  <c r="AB378" i="2"/>
  <c r="AC378" i="2"/>
  <c r="AF378" i="2"/>
  <c r="X379" i="2"/>
  <c r="Z379" i="2"/>
  <c r="AA379" i="2"/>
  <c r="AD379" i="2"/>
  <c r="S380" i="2"/>
  <c r="T380" i="2"/>
  <c r="X380" i="2"/>
  <c r="Y380" i="2"/>
  <c r="AA380" i="2"/>
  <c r="AD380" i="2"/>
  <c r="AF380" i="2"/>
  <c r="AI380" i="2"/>
  <c r="T381" i="2"/>
  <c r="W381" i="2"/>
  <c r="Z381" i="2"/>
  <c r="AB381" i="2"/>
  <c r="AD381" i="2"/>
  <c r="AE381" i="2"/>
  <c r="AH381" i="2"/>
  <c r="T382" i="2"/>
  <c r="U382" i="2"/>
  <c r="W382" i="2"/>
  <c r="X382" i="2"/>
  <c r="Z382" i="2"/>
  <c r="AC382" i="2"/>
  <c r="Z383" i="2"/>
  <c r="AA383" i="2"/>
  <c r="AC383" i="2"/>
  <c r="AD383" i="2"/>
  <c r="AF383" i="2"/>
  <c r="T384" i="2"/>
  <c r="Y384" i="2"/>
  <c r="AA384" i="2"/>
  <c r="AD384" i="2"/>
  <c r="R384" i="2"/>
  <c r="V385" i="2"/>
  <c r="Y385" i="2"/>
  <c r="AD385" i="2"/>
  <c r="W386" i="2"/>
  <c r="X386" i="2"/>
  <c r="Z386" i="2"/>
  <c r="AC386" i="2"/>
  <c r="V387" i="2"/>
  <c r="X387" i="2"/>
  <c r="Z387" i="2"/>
  <c r="AC387" i="2"/>
  <c r="AD387" i="2"/>
  <c r="AF387" i="2"/>
  <c r="T388" i="2"/>
  <c r="Y388" i="2"/>
  <c r="AA388" i="2"/>
  <c r="AB388" i="2"/>
  <c r="AD388" i="2"/>
  <c r="T389" i="2"/>
  <c r="Y389" i="2"/>
  <c r="Z389" i="2"/>
  <c r="AG389" i="2"/>
  <c r="AH389" i="2"/>
  <c r="M390" i="2"/>
  <c r="X390" i="2"/>
  <c r="Z390" i="2"/>
  <c r="AC390" i="2"/>
  <c r="AF390" i="2"/>
  <c r="AH390" i="2"/>
  <c r="Z391" i="2"/>
  <c r="AA391" i="2"/>
  <c r="AD391" i="2"/>
  <c r="AH391" i="2"/>
  <c r="T392" i="2"/>
  <c r="N392" i="2"/>
  <c r="Y392" i="2"/>
  <c r="AA392" i="2"/>
  <c r="T393" i="2"/>
  <c r="V393" i="2"/>
  <c r="Y393" i="2"/>
  <c r="AD393" i="2"/>
  <c r="AE393" i="2"/>
  <c r="T394" i="2"/>
  <c r="U394" i="2"/>
  <c r="AC394" i="2"/>
  <c r="R394" i="2"/>
  <c r="V395" i="2"/>
  <c r="X395" i="2"/>
  <c r="Z395" i="2"/>
  <c r="AC395" i="2"/>
  <c r="AD395" i="2"/>
  <c r="AF395" i="2"/>
  <c r="AH395" i="2"/>
  <c r="I395" i="2"/>
  <c r="M396" i="2"/>
  <c r="T396" i="2"/>
  <c r="X396" i="2"/>
  <c r="Y396" i="2"/>
  <c r="AA396" i="2"/>
  <c r="AB396" i="2"/>
  <c r="AD396" i="2"/>
  <c r="AF396" i="2"/>
  <c r="M397" i="2"/>
  <c r="W397" i="2"/>
  <c r="Z397" i="2"/>
  <c r="AH397" i="2"/>
  <c r="M398" i="2"/>
  <c r="U398" i="2"/>
  <c r="X398" i="2"/>
  <c r="AC398" i="2"/>
  <c r="AE398" i="2"/>
  <c r="AF398" i="2"/>
  <c r="U399" i="2"/>
  <c r="K399" i="2"/>
  <c r="Z399" i="2"/>
  <c r="AA399" i="2"/>
  <c r="AC399" i="2"/>
  <c r="AD399" i="2"/>
  <c r="Q399" i="2"/>
  <c r="AI399" i="2"/>
  <c r="X400" i="2"/>
  <c r="Y400" i="2"/>
  <c r="AA400" i="2"/>
  <c r="AF400" i="2"/>
  <c r="Y401" i="2"/>
  <c r="AE401" i="2"/>
  <c r="U402" i="2"/>
  <c r="W402" i="2"/>
  <c r="X402" i="2"/>
  <c r="Z402" i="2"/>
  <c r="AB402" i="2"/>
  <c r="AC402" i="2"/>
  <c r="AE402" i="2"/>
  <c r="AH402" i="2"/>
  <c r="M403" i="2"/>
  <c r="X403" i="2"/>
  <c r="Z403" i="2"/>
  <c r="AA403" i="2"/>
  <c r="AD403" i="2"/>
  <c r="Q403" i="2"/>
  <c r="S404" i="2"/>
  <c r="T404" i="2"/>
  <c r="V404" i="2"/>
  <c r="Y404" i="2"/>
  <c r="AA404" i="2"/>
  <c r="AB404" i="2"/>
  <c r="AD404" i="2"/>
  <c r="AG404" i="2"/>
  <c r="AI404" i="2"/>
  <c r="W405" i="2"/>
  <c r="Z405" i="2"/>
  <c r="AD405" i="2"/>
  <c r="Q405" i="2"/>
  <c r="AH405" i="2"/>
  <c r="W406" i="2"/>
  <c r="X406" i="2"/>
  <c r="Z406" i="2"/>
  <c r="AC406" i="2"/>
  <c r="AF406" i="2"/>
  <c r="AH406" i="2"/>
  <c r="V407" i="2"/>
  <c r="Z407" i="2"/>
  <c r="AC407" i="2"/>
  <c r="AD407" i="2"/>
  <c r="X408" i="2"/>
  <c r="AA408" i="2"/>
  <c r="AD408" i="2"/>
  <c r="AF408" i="2"/>
  <c r="R408" i="2"/>
  <c r="T409" i="2"/>
  <c r="Y409" i="2"/>
  <c r="AD409" i="2"/>
  <c r="T410" i="2"/>
  <c r="U410" i="2"/>
  <c r="X410" i="2"/>
  <c r="Z410" i="2"/>
  <c r="AB410" i="2"/>
  <c r="AC410" i="2"/>
  <c r="AE410" i="2"/>
  <c r="AH410" i="2"/>
  <c r="X411" i="2"/>
  <c r="Z411" i="2"/>
  <c r="AA411" i="2"/>
  <c r="AC411" i="2"/>
  <c r="AD411" i="2"/>
  <c r="S412" i="2"/>
  <c r="T412" i="2"/>
  <c r="Y412" i="2"/>
  <c r="AA412" i="2"/>
  <c r="AB412" i="2"/>
  <c r="AD412" i="2"/>
  <c r="AG412" i="2"/>
  <c r="AI412" i="2"/>
  <c r="W413" i="2"/>
  <c r="Y413" i="2"/>
  <c r="Z413" i="2"/>
  <c r="AD413" i="2"/>
  <c r="Q413" i="2"/>
  <c r="AH413" i="2"/>
  <c r="X414" i="2"/>
  <c r="AB414" i="2"/>
  <c r="AC414" i="2"/>
  <c r="AF414" i="2"/>
  <c r="U415" i="2"/>
  <c r="V415" i="2"/>
  <c r="Z415" i="2"/>
  <c r="AC415" i="2"/>
  <c r="AD415" i="2"/>
  <c r="X416" i="2"/>
  <c r="AA416" i="2"/>
  <c r="AD416" i="2"/>
  <c r="R416" i="2"/>
  <c r="T417" i="2"/>
  <c r="Y417" i="2"/>
  <c r="AD417" i="2"/>
  <c r="AE417" i="2"/>
  <c r="T418" i="2"/>
  <c r="W418" i="2"/>
  <c r="X418" i="2"/>
  <c r="Z418" i="2"/>
  <c r="AB418" i="2"/>
  <c r="X419" i="2"/>
  <c r="Z419" i="2"/>
  <c r="AA419" i="2"/>
  <c r="AC419" i="2"/>
  <c r="AD419" i="2"/>
  <c r="AA420" i="2"/>
  <c r="AD420" i="2"/>
  <c r="AF420" i="2"/>
  <c r="R420" i="2"/>
  <c r="T421" i="2"/>
  <c r="W421" i="2"/>
  <c r="Y421" i="2"/>
  <c r="Z421" i="2"/>
  <c r="AB421" i="2"/>
  <c r="Q421" i="2"/>
  <c r="AH421" i="2"/>
  <c r="T422" i="2"/>
  <c r="X422" i="2"/>
  <c r="AB422" i="2"/>
  <c r="AC422" i="2"/>
  <c r="AF422" i="2"/>
  <c r="U423" i="2"/>
  <c r="Z423" i="2"/>
  <c r="AA423" i="2"/>
  <c r="AC423" i="2"/>
  <c r="AD423" i="2"/>
  <c r="AH423" i="2"/>
  <c r="S424" i="2"/>
  <c r="X424" i="2"/>
  <c r="Y424" i="2"/>
  <c r="AA424" i="2"/>
  <c r="AD424" i="2"/>
  <c r="AG424" i="2"/>
  <c r="M425" i="2"/>
  <c r="W425" i="2"/>
  <c r="Y425" i="2"/>
  <c r="AB425" i="2"/>
  <c r="AD425" i="2"/>
  <c r="Q425" i="2"/>
  <c r="T426" i="2"/>
  <c r="W426" i="2"/>
  <c r="X426" i="2"/>
  <c r="Z426" i="2"/>
  <c r="AC426" i="2"/>
  <c r="AF426" i="2"/>
  <c r="U427" i="2"/>
  <c r="V427" i="2"/>
  <c r="X427" i="2"/>
  <c r="AA427" i="2"/>
  <c r="AD427" i="2"/>
  <c r="AF427" i="2"/>
  <c r="I427" i="2"/>
  <c r="T428" i="2"/>
  <c r="X428" i="2"/>
  <c r="AB428" i="2"/>
  <c r="AD428" i="2"/>
  <c r="AF428" i="2"/>
  <c r="T429" i="2"/>
  <c r="W429" i="2"/>
  <c r="Z429" i="2"/>
  <c r="AB429" i="2"/>
  <c r="AD429" i="2"/>
  <c r="O430" i="2"/>
  <c r="X430" i="2"/>
  <c r="Z430" i="2"/>
  <c r="AE430" i="2"/>
  <c r="AF430" i="2"/>
  <c r="AH430" i="2"/>
  <c r="U431" i="2"/>
  <c r="X431" i="2"/>
  <c r="Z431" i="2"/>
  <c r="AA431" i="2"/>
  <c r="AD431" i="2"/>
  <c r="AF431" i="2"/>
  <c r="AH431" i="2"/>
  <c r="AI431" i="2"/>
  <c r="T432" i="2"/>
  <c r="N432" i="2"/>
  <c r="X432" i="2"/>
  <c r="AA432" i="2"/>
  <c r="R432" i="2"/>
  <c r="Y433" i="2"/>
  <c r="AB433" i="2"/>
  <c r="AD433" i="2"/>
  <c r="X434" i="2"/>
  <c r="R434" i="2"/>
  <c r="AJ434" i="2"/>
  <c r="V435" i="2"/>
  <c r="AD435" i="2"/>
  <c r="R435" i="2"/>
  <c r="S436" i="2"/>
  <c r="Y436" i="2"/>
  <c r="AB436" i="2"/>
  <c r="Q436" i="2"/>
  <c r="I436" i="2"/>
  <c r="T437" i="2"/>
  <c r="Y437" i="2"/>
  <c r="AD437" i="2"/>
  <c r="T438" i="2"/>
  <c r="X438" i="2"/>
  <c r="AC438" i="2"/>
  <c r="AJ438" i="2"/>
  <c r="U439" i="2"/>
  <c r="Z439" i="2"/>
  <c r="AA439" i="2"/>
  <c r="AC439" i="2"/>
  <c r="AH439" i="2"/>
  <c r="AI439" i="2"/>
  <c r="T440" i="2"/>
  <c r="V440" i="2"/>
  <c r="X440" i="2"/>
  <c r="Y440" i="2"/>
  <c r="AA440" i="2"/>
  <c r="AD440" i="2"/>
  <c r="AF440" i="2"/>
  <c r="V441" i="2"/>
  <c r="Y441" i="2"/>
  <c r="AC441" i="2"/>
  <c r="AD441" i="2"/>
  <c r="AE441" i="2"/>
  <c r="AG441" i="2"/>
  <c r="T442" i="2"/>
  <c r="AB442" i="2"/>
  <c r="AE442" i="2"/>
  <c r="AI442" i="2"/>
  <c r="AJ442" i="2"/>
  <c r="X443" i="2"/>
  <c r="AA443" i="2"/>
  <c r="AC443" i="2"/>
  <c r="AD443" i="2"/>
  <c r="R443" i="2"/>
  <c r="N444" i="2"/>
  <c r="AD444" i="2"/>
  <c r="AG444" i="2"/>
  <c r="T445" i="2"/>
  <c r="V445" i="2"/>
  <c r="Y445" i="2"/>
  <c r="AD445" i="2"/>
  <c r="T446" i="2"/>
  <c r="AB446" i="2"/>
  <c r="AJ446" i="2"/>
  <c r="T447" i="2"/>
  <c r="Z447" i="2"/>
  <c r="AH447" i="2"/>
  <c r="V448" i="2"/>
  <c r="V449" i="2"/>
  <c r="AD449" i="2"/>
  <c r="S450" i="2"/>
  <c r="T450" i="2"/>
  <c r="AA450" i="2"/>
  <c r="AJ450" i="2"/>
  <c r="Z451" i="2"/>
  <c r="AH451" i="2"/>
  <c r="X452" i="2"/>
  <c r="AF452" i="2"/>
  <c r="V453" i="2"/>
  <c r="AC453" i="2"/>
  <c r="AD453" i="2"/>
  <c r="AF453" i="2"/>
  <c r="T454" i="2"/>
  <c r="AB454" i="2"/>
  <c r="AJ454" i="2"/>
  <c r="Y455" i="2"/>
  <c r="Z455" i="2"/>
  <c r="AG455" i="2"/>
  <c r="AH455" i="2"/>
  <c r="AD457" i="2"/>
  <c r="AE457" i="2"/>
  <c r="AJ457" i="2"/>
  <c r="T458" i="2"/>
  <c r="AJ458" i="2"/>
  <c r="Y459" i="2"/>
  <c r="Z459" i="2"/>
  <c r="AB459" i="2"/>
  <c r="AG459" i="2"/>
  <c r="AH459" i="2"/>
  <c r="X460" i="2"/>
  <c r="Z460" i="2"/>
  <c r="AF460" i="2"/>
  <c r="AH460" i="2"/>
  <c r="V461" i="2"/>
  <c r="AD461" i="2"/>
  <c r="AJ461" i="2"/>
  <c r="T462" i="2"/>
  <c r="V462" i="2"/>
  <c r="AB462" i="2"/>
  <c r="AD462" i="2"/>
  <c r="AJ462" i="2"/>
  <c r="Y463" i="2"/>
  <c r="AG463" i="2"/>
  <c r="X464" i="2"/>
  <c r="Z464" i="2"/>
  <c r="AF464" i="2"/>
  <c r="V465" i="2"/>
  <c r="X465" i="2"/>
  <c r="AD465" i="2"/>
  <c r="T466" i="2"/>
  <c r="AI466" i="2"/>
  <c r="AJ466" i="2"/>
  <c r="Y467" i="2"/>
  <c r="X468" i="2"/>
  <c r="Z468" i="2"/>
  <c r="AF468" i="2"/>
  <c r="V469" i="2"/>
  <c r="AD469" i="2"/>
  <c r="I469" i="2"/>
  <c r="T470" i="2"/>
  <c r="V470" i="2"/>
  <c r="AA470" i="2"/>
  <c r="AD470" i="2"/>
  <c r="AJ470" i="2"/>
  <c r="Y471" i="2"/>
  <c r="Z471" i="2"/>
  <c r="AH471" i="2"/>
  <c r="U473" i="2"/>
  <c r="X473" i="2"/>
  <c r="AC473" i="2"/>
  <c r="AF473" i="2"/>
  <c r="S474" i="2"/>
  <c r="T474" i="2"/>
  <c r="AI474" i="2"/>
  <c r="AJ474" i="2"/>
  <c r="G475" i="2"/>
  <c r="Y475" i="2"/>
  <c r="Z475" i="2"/>
  <c r="AB475" i="2"/>
  <c r="AG475" i="2"/>
  <c r="AH475" i="2"/>
  <c r="W476" i="2"/>
  <c r="X476" i="2"/>
  <c r="Z476" i="2"/>
  <c r="AF476" i="2"/>
  <c r="AH476" i="2"/>
  <c r="X477" i="2"/>
  <c r="AF477" i="2"/>
  <c r="AJ477" i="2"/>
  <c r="T478" i="2"/>
  <c r="AB478" i="2"/>
  <c r="AJ478" i="2"/>
  <c r="Z479" i="2"/>
  <c r="AG479" i="2"/>
  <c r="Z480" i="2"/>
  <c r="AF480" i="2"/>
  <c r="V481" i="2"/>
  <c r="AA481" i="2"/>
  <c r="AD481" i="2"/>
  <c r="AJ481" i="2"/>
  <c r="Y482" i="2"/>
  <c r="AB482" i="2"/>
  <c r="AD482" i="2"/>
  <c r="AJ482" i="2"/>
  <c r="X484" i="2"/>
  <c r="Z484" i="2"/>
  <c r="AF484" i="2"/>
  <c r="X485" i="2"/>
  <c r="AJ485" i="2"/>
  <c r="T486" i="2"/>
  <c r="AB486" i="2"/>
  <c r="AD486" i="2"/>
  <c r="AJ486" i="2"/>
  <c r="Z487" i="2"/>
  <c r="AB487" i="2"/>
  <c r="AE487" i="2"/>
  <c r="H487" i="2"/>
  <c r="AH487" i="2"/>
  <c r="X488" i="2"/>
  <c r="AF488" i="2"/>
  <c r="V489" i="2"/>
  <c r="AF489" i="2"/>
  <c r="AJ489" i="2"/>
  <c r="T490" i="2"/>
  <c r="AD490" i="2"/>
  <c r="AJ490" i="2"/>
  <c r="T491" i="2"/>
  <c r="W491" i="2"/>
  <c r="AE491" i="2"/>
  <c r="AG491" i="2"/>
  <c r="X492" i="2"/>
  <c r="AF492" i="2"/>
  <c r="V493" i="2"/>
  <c r="X493" i="2"/>
  <c r="AD493" i="2"/>
  <c r="AJ493" i="2"/>
  <c r="T494" i="2"/>
  <c r="AG494" i="2"/>
  <c r="AJ494" i="2"/>
  <c r="L495" i="2"/>
  <c r="AF496" i="2"/>
  <c r="AJ496" i="2"/>
  <c r="V497" i="2"/>
  <c r="AA497" i="2"/>
  <c r="AD497" i="2"/>
  <c r="AI497" i="2"/>
  <c r="AJ497" i="2"/>
  <c r="AB498" i="2"/>
  <c r="AJ498" i="2"/>
  <c r="W499" i="2"/>
  <c r="X499" i="2"/>
  <c r="Z499" i="2"/>
  <c r="AH499" i="2"/>
  <c r="X500" i="2"/>
  <c r="AC500" i="2"/>
  <c r="AF500" i="2"/>
  <c r="AJ501" i="2"/>
  <c r="AJ502" i="2"/>
  <c r="G503" i="2"/>
  <c r="Z503" i="2"/>
  <c r="AH503" i="2"/>
  <c r="X504" i="2"/>
  <c r="AF504" i="2"/>
  <c r="V505" i="2"/>
  <c r="AD505" i="2"/>
  <c r="AJ505" i="2"/>
  <c r="Y506" i="2"/>
  <c r="AJ506" i="2"/>
  <c r="Z507" i="2"/>
  <c r="AH507" i="2"/>
  <c r="AJ508" i="2"/>
  <c r="AD509" i="2"/>
  <c r="AJ509" i="2"/>
  <c r="M510" i="2"/>
  <c r="AJ510" i="2"/>
  <c r="Z511" i="2"/>
  <c r="AH511" i="2"/>
  <c r="V513" i="2"/>
  <c r="AD513" i="2"/>
  <c r="AJ513" i="2"/>
  <c r="T514" i="2"/>
  <c r="AD514" i="2"/>
  <c r="AJ514" i="2"/>
  <c r="L515" i="2"/>
  <c r="Z515" i="2"/>
  <c r="AH515" i="2"/>
  <c r="U6" i="2"/>
  <c r="G6" i="2"/>
  <c r="W6" i="2"/>
  <c r="Z6" i="2"/>
  <c r="Q6" i="2"/>
  <c r="AH6" i="2"/>
  <c r="E11" i="2"/>
  <c r="E13" i="2"/>
  <c r="E19" i="2"/>
  <c r="E21" i="2"/>
  <c r="E27" i="2"/>
  <c r="E29" i="2"/>
  <c r="J35" i="2"/>
  <c r="F37" i="2"/>
  <c r="J43" i="2"/>
  <c r="E45" i="2"/>
  <c r="E51" i="2"/>
  <c r="E53" i="2"/>
  <c r="E59" i="2"/>
  <c r="E61" i="2"/>
  <c r="E67" i="2"/>
  <c r="E69" i="2"/>
  <c r="E75" i="2"/>
  <c r="E83" i="2"/>
  <c r="E85" i="2"/>
  <c r="J91" i="2"/>
  <c r="E93" i="2"/>
  <c r="E99" i="2"/>
  <c r="F107" i="2"/>
  <c r="E109" i="2"/>
  <c r="F115" i="2"/>
  <c r="E117" i="2"/>
  <c r="F123" i="2"/>
  <c r="F131" i="2"/>
  <c r="F133" i="2"/>
  <c r="F139" i="2"/>
  <c r="E141" i="2"/>
  <c r="E147" i="2"/>
  <c r="E155" i="2"/>
  <c r="E157" i="2"/>
  <c r="L163" i="2"/>
  <c r="E171" i="2"/>
  <c r="E179" i="2"/>
  <c r="E181" i="2"/>
  <c r="E187" i="2"/>
  <c r="E189" i="2"/>
  <c r="E195" i="2"/>
  <c r="E203" i="2"/>
  <c r="E211" i="2"/>
  <c r="E213" i="2"/>
  <c r="E219" i="2"/>
  <c r="E227" i="2"/>
  <c r="L323" i="2"/>
  <c r="L411" i="2"/>
  <c r="AF108" i="1"/>
  <c r="DY110" i="1"/>
  <c r="AJ110" i="1"/>
  <c r="AJ114" i="1"/>
  <c r="AF116" i="1"/>
  <c r="AD117" i="1"/>
  <c r="DY118" i="1"/>
  <c r="EA118" i="1"/>
  <c r="AJ118" i="1"/>
  <c r="AH119" i="1"/>
  <c r="DY121" i="1"/>
  <c r="AE121" i="1"/>
  <c r="AG121" i="1"/>
  <c r="AH121" i="1"/>
  <c r="DY122" i="1"/>
  <c r="AC122" i="1"/>
  <c r="AF122" i="1"/>
  <c r="AJ122" i="1"/>
  <c r="F123" i="1"/>
  <c r="DY123" i="1"/>
  <c r="AA123" i="1"/>
  <c r="AD123" i="1"/>
  <c r="AF123" i="1"/>
  <c r="AI123" i="1"/>
  <c r="DY124" i="1"/>
  <c r="AF124" i="1"/>
  <c r="DY125" i="1"/>
  <c r="AD125" i="1"/>
  <c r="AE125" i="1"/>
  <c r="AH125" i="1"/>
  <c r="DY126" i="1"/>
  <c r="Z126" i="1"/>
  <c r="AC126" i="1"/>
  <c r="AE126" i="1"/>
  <c r="AF126" i="1"/>
  <c r="AH126" i="1"/>
  <c r="AJ126" i="1"/>
  <c r="DY127" i="1"/>
  <c r="AF127" i="1"/>
  <c r="AH127" i="1"/>
  <c r="AI127" i="1"/>
  <c r="DY128" i="1"/>
  <c r="AD128" i="1"/>
  <c r="AF128" i="1"/>
  <c r="AG128" i="1"/>
  <c r="AI128" i="1"/>
  <c r="DY129" i="1"/>
  <c r="AE129" i="1"/>
  <c r="AG129" i="1"/>
  <c r="AH129" i="1"/>
  <c r="E130" i="1"/>
  <c r="DY130" i="1"/>
  <c r="AC130" i="1"/>
  <c r="AF130" i="1"/>
  <c r="AH130" i="1"/>
  <c r="AJ130" i="1"/>
  <c r="DY131" i="1"/>
  <c r="AA131" i="1"/>
  <c r="AD131" i="1"/>
  <c r="AF131" i="1"/>
  <c r="AH131" i="1"/>
  <c r="AI131" i="1"/>
  <c r="DY132" i="1"/>
  <c r="AD132" i="1"/>
  <c r="AF132" i="1"/>
  <c r="AG132" i="1"/>
  <c r="AI132" i="1"/>
  <c r="DY133" i="1"/>
  <c r="AE133" i="1"/>
  <c r="AG133" i="1"/>
  <c r="AH133" i="1"/>
  <c r="DY134" i="1"/>
  <c r="Z134" i="1"/>
  <c r="AE134" i="1"/>
  <c r="AF134" i="1"/>
  <c r="AH134" i="1"/>
  <c r="AJ134" i="1"/>
  <c r="DY135" i="1"/>
  <c r="AF135" i="1"/>
  <c r="AH135" i="1"/>
  <c r="AI135" i="1"/>
  <c r="DY136" i="1"/>
  <c r="AD136" i="1"/>
  <c r="AG136" i="1"/>
  <c r="AI136" i="1"/>
  <c r="DY137" i="1"/>
  <c r="AG137" i="1"/>
  <c r="AH137" i="1"/>
  <c r="DY138" i="1"/>
  <c r="AC138" i="1"/>
  <c r="AH138" i="1"/>
  <c r="F139" i="1"/>
  <c r="DY139" i="1"/>
  <c r="AA139" i="1"/>
  <c r="AF139" i="1"/>
  <c r="AI139" i="1"/>
  <c r="DY140" i="1"/>
  <c r="AF140" i="1"/>
  <c r="AG140" i="1"/>
  <c r="AI140" i="1"/>
  <c r="DY141" i="1"/>
  <c r="AD141" i="1"/>
  <c r="AE141" i="1"/>
  <c r="AG141" i="1"/>
  <c r="AH141" i="1"/>
  <c r="DY142" i="1"/>
  <c r="Z142" i="1"/>
  <c r="AE142" i="1"/>
  <c r="AF142" i="1"/>
  <c r="AH142" i="1"/>
  <c r="AJ142" i="1"/>
  <c r="DY143" i="1"/>
  <c r="AD143" i="1"/>
  <c r="AF143" i="1"/>
  <c r="AH143" i="1"/>
  <c r="AI143" i="1"/>
  <c r="DY144" i="1"/>
  <c r="AD144" i="1"/>
  <c r="AF144" i="1"/>
  <c r="AG144" i="1"/>
  <c r="AI144" i="1"/>
  <c r="DY145" i="1"/>
  <c r="AE145" i="1"/>
  <c r="AG145" i="1"/>
  <c r="AH145" i="1"/>
  <c r="DY146" i="1"/>
  <c r="AC146" i="1"/>
  <c r="AE146" i="1"/>
  <c r="AH146" i="1"/>
  <c r="AJ146" i="1"/>
  <c r="F147" i="1"/>
  <c r="DY147" i="1"/>
  <c r="AA147" i="1"/>
  <c r="AF147" i="1"/>
  <c r="AH147" i="1"/>
  <c r="AI147" i="1"/>
  <c r="DY148" i="1"/>
  <c r="AF148" i="1"/>
  <c r="AG148" i="1"/>
  <c r="AI148" i="1"/>
  <c r="DY149" i="1"/>
  <c r="AE149" i="1"/>
  <c r="AH149" i="1"/>
  <c r="DY150" i="1"/>
  <c r="Z150" i="1"/>
  <c r="AF150" i="1"/>
  <c r="AH150" i="1"/>
  <c r="AJ150" i="1"/>
  <c r="DY151" i="1"/>
  <c r="AF151" i="1"/>
  <c r="AH151" i="1"/>
  <c r="AI151" i="1"/>
  <c r="DY152" i="1"/>
  <c r="AD152" i="1"/>
  <c r="AF152" i="1"/>
  <c r="AG152" i="1"/>
  <c r="AI152" i="1"/>
  <c r="DY153" i="1"/>
  <c r="AD153" i="1"/>
  <c r="AE153" i="1"/>
  <c r="AG153" i="1"/>
  <c r="AH153" i="1"/>
  <c r="DY154" i="1"/>
  <c r="AC154" i="1"/>
  <c r="AE154" i="1"/>
  <c r="AH154" i="1"/>
  <c r="AJ154" i="1"/>
  <c r="F155" i="1"/>
  <c r="DY155" i="1"/>
  <c r="AA155" i="1"/>
  <c r="AF155" i="1"/>
  <c r="AH155" i="1"/>
  <c r="DY156" i="1"/>
  <c r="DZ156" i="1"/>
  <c r="AD156" i="1"/>
  <c r="AF156" i="1"/>
  <c r="AG156" i="1"/>
  <c r="AI156" i="1"/>
  <c r="DY157" i="1"/>
  <c r="AE157" i="1"/>
  <c r="AG157" i="1"/>
  <c r="AH157" i="1"/>
  <c r="DY158" i="1"/>
  <c r="Z158" i="1"/>
  <c r="AE158" i="1"/>
  <c r="AF158" i="1"/>
  <c r="AH158" i="1"/>
  <c r="AJ158" i="1"/>
  <c r="DY159" i="1"/>
  <c r="AD159" i="1"/>
  <c r="AF159" i="1"/>
  <c r="AH159" i="1"/>
  <c r="AI159" i="1"/>
  <c r="DY160" i="1"/>
  <c r="AD160" i="1"/>
  <c r="AF160" i="1"/>
  <c r="AG160" i="1"/>
  <c r="AI160" i="1"/>
  <c r="DY161" i="1"/>
  <c r="AD161" i="1"/>
  <c r="AE161" i="1"/>
  <c r="AG161" i="1"/>
  <c r="AH161" i="1"/>
  <c r="E162" i="1"/>
  <c r="DY162" i="1"/>
  <c r="Z162" i="1"/>
  <c r="AC162" i="1"/>
  <c r="AE162" i="1"/>
  <c r="AF162" i="1"/>
  <c r="AH162" i="1"/>
  <c r="AJ162" i="1"/>
  <c r="Z163" i="1"/>
  <c r="AA163" i="1"/>
  <c r="AD163" i="1"/>
  <c r="H163" i="1"/>
  <c r="AH163" i="1"/>
  <c r="T164" i="1"/>
  <c r="O164" i="1"/>
  <c r="Y164" i="1"/>
  <c r="AA164" i="1"/>
  <c r="AD164" i="1"/>
  <c r="AG164" i="1"/>
  <c r="Y165" i="1"/>
  <c r="Z165" i="1"/>
  <c r="AD165" i="1"/>
  <c r="AG165" i="1"/>
  <c r="AH165" i="1"/>
  <c r="O166" i="1"/>
  <c r="X166" i="1"/>
  <c r="Z166" i="1"/>
  <c r="AC166" i="1"/>
  <c r="AF166" i="1"/>
  <c r="F167" i="1"/>
  <c r="Z167" i="1"/>
  <c r="AA167" i="1"/>
  <c r="AD167" i="1"/>
  <c r="T168" i="1"/>
  <c r="Y168" i="1"/>
  <c r="AA168" i="1"/>
  <c r="AD168" i="1"/>
  <c r="Y169" i="1"/>
  <c r="Z169" i="1"/>
  <c r="AD169" i="1"/>
  <c r="Q169" i="1"/>
  <c r="AH169" i="1"/>
  <c r="X170" i="1"/>
  <c r="Z170" i="1"/>
  <c r="AC170" i="1"/>
  <c r="AF170" i="1"/>
  <c r="Z171" i="1"/>
  <c r="AA171" i="1"/>
  <c r="AD171" i="1"/>
  <c r="T172" i="1"/>
  <c r="Y172" i="1"/>
  <c r="AA172" i="1"/>
  <c r="AD172" i="1"/>
  <c r="Y173" i="1"/>
  <c r="Z173" i="1"/>
  <c r="AD173" i="1"/>
  <c r="AH173" i="1"/>
  <c r="X174" i="1"/>
  <c r="Z174" i="1"/>
  <c r="AC174" i="1"/>
  <c r="AF174" i="1"/>
  <c r="Z175" i="1"/>
  <c r="AA175" i="1"/>
  <c r="AD175" i="1"/>
  <c r="AI175" i="1"/>
  <c r="F176" i="1"/>
  <c r="T176" i="1"/>
  <c r="Y176" i="1"/>
  <c r="AA176" i="1"/>
  <c r="AD176" i="1"/>
  <c r="Y177" i="1"/>
  <c r="Z177" i="1"/>
  <c r="AD177" i="1"/>
  <c r="AH177" i="1"/>
  <c r="X178" i="1"/>
  <c r="Z178" i="1"/>
  <c r="AC178" i="1"/>
  <c r="AF178" i="1"/>
  <c r="Z179" i="1"/>
  <c r="AA179" i="1"/>
  <c r="AD179" i="1"/>
  <c r="T180" i="1"/>
  <c r="Y180" i="1"/>
  <c r="AA180" i="1"/>
  <c r="AD180" i="1"/>
  <c r="F181" i="1"/>
  <c r="T181" i="1"/>
  <c r="Y181" i="1"/>
  <c r="Z181" i="1"/>
  <c r="AD181" i="1"/>
  <c r="AG181" i="1"/>
  <c r="AH181" i="1"/>
  <c r="X182" i="1"/>
  <c r="Z182" i="1"/>
  <c r="AC182" i="1"/>
  <c r="AF182" i="1"/>
  <c r="Z183" i="1"/>
  <c r="AA183" i="1"/>
  <c r="AD183" i="1"/>
  <c r="T184" i="1"/>
  <c r="Y184" i="1"/>
  <c r="AA184" i="1"/>
  <c r="AD184" i="1"/>
  <c r="Y185" i="1"/>
  <c r="Z185" i="1"/>
  <c r="AD185" i="1"/>
  <c r="AH185" i="1"/>
  <c r="X186" i="1"/>
  <c r="Z186" i="1"/>
  <c r="AC186" i="1"/>
  <c r="AF186" i="1"/>
  <c r="K187" i="1"/>
  <c r="Z187" i="1"/>
  <c r="AA187" i="1"/>
  <c r="AD187" i="1"/>
  <c r="AH187" i="1"/>
  <c r="T188" i="1"/>
  <c r="G188" i="1"/>
  <c r="Y188" i="1"/>
  <c r="AA188" i="1"/>
  <c r="AD188" i="1"/>
  <c r="AG188" i="1"/>
  <c r="Y189" i="1"/>
  <c r="Z189" i="1"/>
  <c r="AD189" i="1"/>
  <c r="H189" i="1"/>
  <c r="AH189" i="1"/>
  <c r="X190" i="1"/>
  <c r="Z190" i="1"/>
  <c r="AC190" i="1"/>
  <c r="AF190" i="1"/>
  <c r="Z191" i="1"/>
  <c r="AA191" i="1"/>
  <c r="AD191" i="1"/>
  <c r="Q191" i="1"/>
  <c r="AI191" i="1"/>
  <c r="T192" i="1"/>
  <c r="Y192" i="1"/>
  <c r="AA192" i="1"/>
  <c r="AD192" i="1"/>
  <c r="Y193" i="1"/>
  <c r="Z193" i="1"/>
  <c r="AD193" i="1"/>
  <c r="AE193" i="1"/>
  <c r="AH193" i="1"/>
  <c r="X194" i="1"/>
  <c r="Z194" i="1"/>
  <c r="AC194" i="1"/>
  <c r="AF194" i="1"/>
  <c r="Z195" i="1"/>
  <c r="AA195" i="1"/>
  <c r="AD195" i="1"/>
  <c r="H195" i="1"/>
  <c r="T196" i="1"/>
  <c r="G196" i="1"/>
  <c r="Y196" i="1"/>
  <c r="AA196" i="1"/>
  <c r="AD196" i="1"/>
  <c r="Y197" i="1"/>
  <c r="Z197" i="1"/>
  <c r="AD197" i="1"/>
  <c r="AH197" i="1"/>
  <c r="X198" i="1"/>
  <c r="Z198" i="1"/>
  <c r="AC198" i="1"/>
  <c r="AF198" i="1"/>
  <c r="S199" i="1"/>
  <c r="Z199" i="1"/>
  <c r="AA199" i="1"/>
  <c r="AD199" i="1"/>
  <c r="T200" i="1"/>
  <c r="Y200" i="1"/>
  <c r="AA200" i="1"/>
  <c r="AD200" i="1"/>
  <c r="Y201" i="1"/>
  <c r="Z201" i="1"/>
  <c r="AD201" i="1"/>
  <c r="AH201" i="1"/>
  <c r="X202" i="1"/>
  <c r="Z202" i="1"/>
  <c r="AC202" i="1"/>
  <c r="AF202" i="1"/>
  <c r="N203" i="1"/>
  <c r="Z203" i="1"/>
  <c r="AA203" i="1"/>
  <c r="AD203" i="1"/>
  <c r="T204" i="1"/>
  <c r="Y204" i="1"/>
  <c r="AA204" i="1"/>
  <c r="AD204" i="1"/>
  <c r="T205" i="1"/>
  <c r="Y205" i="1"/>
  <c r="Z205" i="1"/>
  <c r="AD205" i="1"/>
  <c r="AH205" i="1"/>
  <c r="X206" i="1"/>
  <c r="Z206" i="1"/>
  <c r="AC206" i="1"/>
  <c r="AF206" i="1"/>
  <c r="Z207" i="1"/>
  <c r="AA207" i="1"/>
  <c r="AD207" i="1"/>
  <c r="T208" i="1"/>
  <c r="Y208" i="1"/>
  <c r="AA208" i="1"/>
  <c r="AD208" i="1"/>
  <c r="Y209" i="1"/>
  <c r="Z209" i="1"/>
  <c r="AD209" i="1"/>
  <c r="AH209" i="1"/>
  <c r="X210" i="1"/>
  <c r="Z210" i="1"/>
  <c r="AC210" i="1"/>
  <c r="AF210" i="1"/>
  <c r="Z211" i="1"/>
  <c r="AA211" i="1"/>
  <c r="AD211" i="1"/>
  <c r="T212" i="1"/>
  <c r="Y212" i="1"/>
  <c r="AA212" i="1"/>
  <c r="AD212" i="1"/>
  <c r="Y213" i="1"/>
  <c r="Z213" i="1"/>
  <c r="AD213" i="1"/>
  <c r="AH213" i="1"/>
  <c r="X214" i="1"/>
  <c r="Z214" i="1"/>
  <c r="AC214" i="1"/>
  <c r="AF214" i="1"/>
  <c r="Z215" i="1"/>
  <c r="AA215" i="1"/>
  <c r="AD215" i="1"/>
  <c r="T216" i="1"/>
  <c r="Y216" i="1"/>
  <c r="AA216" i="1"/>
  <c r="AD216" i="1"/>
  <c r="Y217" i="1"/>
  <c r="Z217" i="1"/>
  <c r="AD217" i="1"/>
  <c r="AH217" i="1"/>
  <c r="X218" i="1"/>
  <c r="Z218" i="1"/>
  <c r="AC218" i="1"/>
  <c r="AF218" i="1"/>
  <c r="Z219" i="1"/>
  <c r="AA219" i="1"/>
  <c r="AD219" i="1"/>
  <c r="T220" i="1"/>
  <c r="Y220" i="1"/>
  <c r="AA220" i="1"/>
  <c r="AD220" i="1"/>
  <c r="Y221" i="1"/>
  <c r="Z221" i="1"/>
  <c r="AD221" i="1"/>
  <c r="AH221" i="1"/>
  <c r="X222" i="1"/>
  <c r="Z222" i="1"/>
  <c r="AC222" i="1"/>
  <c r="AF222" i="1"/>
  <c r="Z223" i="1"/>
  <c r="AA223" i="1"/>
  <c r="AD223" i="1"/>
  <c r="T224" i="1"/>
  <c r="Y224" i="1"/>
  <c r="AA224" i="1"/>
  <c r="AD224" i="1"/>
  <c r="Y225" i="1"/>
  <c r="Z225" i="1"/>
  <c r="AD225" i="1"/>
  <c r="AH225" i="1"/>
  <c r="X226" i="1"/>
  <c r="Z226" i="1"/>
  <c r="AC226" i="1"/>
  <c r="AF226" i="1"/>
  <c r="Z227" i="1"/>
  <c r="AA227" i="1"/>
  <c r="AD227" i="1"/>
  <c r="T228" i="1"/>
  <c r="Y228" i="1"/>
  <c r="AA228" i="1"/>
  <c r="AD228" i="1"/>
  <c r="Y229" i="1"/>
  <c r="Z229" i="1"/>
  <c r="AD229" i="1"/>
  <c r="AH229" i="1"/>
  <c r="G230" i="1"/>
  <c r="X230" i="1"/>
  <c r="Z230" i="1"/>
  <c r="AC230" i="1"/>
  <c r="AF230" i="1"/>
  <c r="Z231" i="1"/>
  <c r="AA231" i="1"/>
  <c r="AD231" i="1"/>
  <c r="T232" i="1"/>
  <c r="Y232" i="1"/>
  <c r="AA232" i="1"/>
  <c r="AD232" i="1"/>
  <c r="Y233" i="1"/>
  <c r="Z233" i="1"/>
  <c r="AD233" i="1"/>
  <c r="AH233" i="1"/>
  <c r="X234" i="1"/>
  <c r="Z234" i="1"/>
  <c r="AC234" i="1"/>
  <c r="AF234" i="1"/>
  <c r="Z235" i="1"/>
  <c r="AA235" i="1"/>
  <c r="AD235" i="1"/>
  <c r="T236" i="1"/>
  <c r="Y236" i="1"/>
  <c r="AA236" i="1"/>
  <c r="AD236" i="1"/>
  <c r="Y237" i="1"/>
  <c r="Z237" i="1"/>
  <c r="AD237" i="1"/>
  <c r="AH237" i="1"/>
  <c r="J238" i="1"/>
  <c r="X238" i="1"/>
  <c r="Z238" i="1"/>
  <c r="AC238" i="1"/>
  <c r="AF238" i="1"/>
  <c r="Z239" i="1"/>
  <c r="AA239" i="1"/>
  <c r="AD239" i="1"/>
  <c r="T240" i="1"/>
  <c r="Y240" i="1"/>
  <c r="AA240" i="1"/>
  <c r="AD240" i="1"/>
  <c r="Y241" i="1"/>
  <c r="Z241" i="1"/>
  <c r="AD241" i="1"/>
  <c r="AH241" i="1"/>
  <c r="X242" i="1"/>
  <c r="Z242" i="1"/>
  <c r="AC242" i="1"/>
  <c r="AF242" i="1"/>
  <c r="Z243" i="1"/>
  <c r="AA243" i="1"/>
  <c r="AD243" i="1"/>
  <c r="T244" i="1"/>
  <c r="Y244" i="1"/>
  <c r="AA244" i="1"/>
  <c r="AD244" i="1"/>
  <c r="Y245" i="1"/>
  <c r="Z245" i="1"/>
  <c r="AD245" i="1"/>
  <c r="AG245" i="1"/>
  <c r="AH245" i="1"/>
  <c r="X246" i="1"/>
  <c r="Z246" i="1"/>
  <c r="AC246" i="1"/>
  <c r="AF246" i="1"/>
  <c r="Z247" i="1"/>
  <c r="AA247" i="1"/>
  <c r="AD247" i="1"/>
  <c r="T248" i="1"/>
  <c r="Y248" i="1"/>
  <c r="AA248" i="1"/>
  <c r="AD248" i="1"/>
  <c r="Y249" i="1"/>
  <c r="Z249" i="1"/>
  <c r="AD249" i="1"/>
  <c r="AH249" i="1"/>
  <c r="X250" i="1"/>
  <c r="Z250" i="1"/>
  <c r="AC250" i="1"/>
  <c r="AF250" i="1"/>
  <c r="Z251" i="1"/>
  <c r="AA251" i="1"/>
  <c r="AD251" i="1"/>
  <c r="T252" i="1"/>
  <c r="Y252" i="1"/>
  <c r="AA252" i="1"/>
  <c r="AD252" i="1"/>
  <c r="G253" i="1"/>
  <c r="Y253" i="1"/>
  <c r="Z253" i="1"/>
  <c r="AD253" i="1"/>
  <c r="AH253" i="1"/>
  <c r="X254" i="1"/>
  <c r="Z254" i="1"/>
  <c r="AC254" i="1"/>
  <c r="AF254" i="1"/>
  <c r="Z255" i="1"/>
  <c r="AA255" i="1"/>
  <c r="AD255" i="1"/>
  <c r="T256" i="1"/>
  <c r="Y256" i="1"/>
  <c r="AA256" i="1"/>
  <c r="AD256" i="1"/>
  <c r="Y257" i="1"/>
  <c r="Z257" i="1"/>
  <c r="AD257" i="1"/>
  <c r="AH257" i="1"/>
  <c r="X258" i="1"/>
  <c r="Z258" i="1"/>
  <c r="AC258" i="1"/>
  <c r="AF258" i="1"/>
  <c r="Z259" i="1"/>
  <c r="AA259" i="1"/>
  <c r="AD259" i="1"/>
  <c r="T260" i="1"/>
  <c r="Y260" i="1"/>
  <c r="AA260" i="1"/>
  <c r="AD260" i="1"/>
  <c r="Y261" i="1"/>
  <c r="Z261" i="1"/>
  <c r="AD261" i="1"/>
  <c r="AH261" i="1"/>
  <c r="X262" i="1"/>
  <c r="Z262" i="1"/>
  <c r="AC262" i="1"/>
  <c r="AF262" i="1"/>
  <c r="Z263" i="1"/>
  <c r="AA263" i="1"/>
  <c r="AD263" i="1"/>
  <c r="T264" i="1"/>
  <c r="Y264" i="1"/>
  <c r="AA264" i="1"/>
  <c r="AD264" i="1"/>
  <c r="Y265" i="1"/>
  <c r="Z265" i="1"/>
  <c r="AD265" i="1"/>
  <c r="AH265" i="1"/>
  <c r="X266" i="1"/>
  <c r="Z266" i="1"/>
  <c r="AC266" i="1"/>
  <c r="AF266" i="1"/>
  <c r="K267" i="1"/>
  <c r="Z267" i="1"/>
  <c r="AA267" i="1"/>
  <c r="AD267" i="1"/>
  <c r="T268" i="1"/>
  <c r="Y268" i="1"/>
  <c r="AA268" i="1"/>
  <c r="AD268" i="1"/>
  <c r="Y269" i="1"/>
  <c r="Z269" i="1"/>
  <c r="AD269" i="1"/>
  <c r="AH269" i="1"/>
  <c r="X270" i="1"/>
  <c r="Z270" i="1"/>
  <c r="AC270" i="1"/>
  <c r="AF270" i="1"/>
  <c r="Z271" i="1"/>
  <c r="AA271" i="1"/>
  <c r="AD271" i="1"/>
  <c r="F272" i="1"/>
  <c r="T272" i="1"/>
  <c r="Y272" i="1"/>
  <c r="AA272" i="1"/>
  <c r="AD272" i="1"/>
  <c r="Y273" i="1"/>
  <c r="Z273" i="1"/>
  <c r="AD273" i="1"/>
  <c r="AH273" i="1"/>
  <c r="X274" i="1"/>
  <c r="Z274" i="1"/>
  <c r="AC274" i="1"/>
  <c r="AF274" i="1"/>
  <c r="Z275" i="1"/>
  <c r="AA275" i="1"/>
  <c r="AD275" i="1"/>
  <c r="T276" i="1"/>
  <c r="G276" i="1"/>
  <c r="Y276" i="1"/>
  <c r="AA276" i="1"/>
  <c r="AD276" i="1"/>
  <c r="Y277" i="1"/>
  <c r="Z277" i="1"/>
  <c r="AD277" i="1"/>
  <c r="AH277" i="1"/>
  <c r="X278" i="1"/>
  <c r="Z278" i="1"/>
  <c r="AC278" i="1"/>
  <c r="AF278" i="1"/>
  <c r="Z279" i="1"/>
  <c r="AA279" i="1"/>
  <c r="AD279" i="1"/>
  <c r="T280" i="1"/>
  <c r="Y280" i="1"/>
  <c r="AA280" i="1"/>
  <c r="AD280" i="1"/>
  <c r="Y281" i="1"/>
  <c r="Z281" i="1"/>
  <c r="AD281" i="1"/>
  <c r="AH281" i="1"/>
  <c r="M282" i="1"/>
  <c r="X282" i="1"/>
  <c r="Z282" i="1"/>
  <c r="AC282" i="1"/>
  <c r="AF282" i="1"/>
  <c r="Z283" i="1"/>
  <c r="AA283" i="1"/>
  <c r="AD283" i="1"/>
  <c r="T284" i="1"/>
  <c r="Y284" i="1"/>
  <c r="AA284" i="1"/>
  <c r="AD284" i="1"/>
  <c r="Y285" i="1"/>
  <c r="Z285" i="1"/>
  <c r="AD285" i="1"/>
  <c r="AH285" i="1"/>
  <c r="X286" i="1"/>
  <c r="Z286" i="1"/>
  <c r="AC286" i="1"/>
  <c r="AF286" i="1"/>
  <c r="Z287" i="1"/>
  <c r="AA287" i="1"/>
  <c r="AD287" i="1"/>
  <c r="AI287" i="1"/>
  <c r="T288" i="1"/>
  <c r="Y288" i="1"/>
  <c r="AA288" i="1"/>
  <c r="AD288" i="1"/>
  <c r="Y289" i="1"/>
  <c r="Z289" i="1"/>
  <c r="AD289" i="1"/>
  <c r="AH289" i="1"/>
  <c r="X290" i="1"/>
  <c r="Z290" i="1"/>
  <c r="AC290" i="1"/>
  <c r="AF290" i="1"/>
  <c r="Z291" i="1"/>
  <c r="AA291" i="1"/>
  <c r="AD291" i="1"/>
  <c r="T292" i="1"/>
  <c r="Y292" i="1"/>
  <c r="AA292" i="1"/>
  <c r="AD292" i="1"/>
  <c r="Y293" i="1"/>
  <c r="Z293" i="1"/>
  <c r="AD293" i="1"/>
  <c r="AG293" i="1"/>
  <c r="AH293" i="1"/>
  <c r="G294" i="1"/>
  <c r="X294" i="1"/>
  <c r="Z294" i="1"/>
  <c r="AC294" i="1"/>
  <c r="AF294" i="1"/>
  <c r="Z295" i="1"/>
  <c r="AA295" i="1"/>
  <c r="AD295" i="1"/>
  <c r="T296" i="1"/>
  <c r="Y296" i="1"/>
  <c r="AA296" i="1"/>
  <c r="AD296" i="1"/>
  <c r="Y297" i="1"/>
  <c r="Z297" i="1"/>
  <c r="AD297" i="1"/>
  <c r="AH297" i="1"/>
  <c r="X298" i="1"/>
  <c r="Z298" i="1"/>
  <c r="AC298" i="1"/>
  <c r="AF298" i="1"/>
  <c r="Z299" i="1"/>
  <c r="AA299" i="1"/>
  <c r="AD299" i="1"/>
  <c r="T300" i="1"/>
  <c r="Y300" i="1"/>
  <c r="AA300" i="1"/>
  <c r="AD300" i="1"/>
  <c r="Y301" i="1"/>
  <c r="Z301" i="1"/>
  <c r="AD301" i="1"/>
  <c r="AG301" i="1"/>
  <c r="AH301" i="1"/>
  <c r="X302" i="1"/>
  <c r="Z302" i="1"/>
  <c r="AC302" i="1"/>
  <c r="AF302" i="1"/>
  <c r="Z303" i="1"/>
  <c r="AA303" i="1"/>
  <c r="AD303" i="1"/>
  <c r="T304" i="1"/>
  <c r="Y304" i="1"/>
  <c r="AA304" i="1"/>
  <c r="AD304" i="1"/>
  <c r="Y305" i="1"/>
  <c r="Z305" i="1"/>
  <c r="AD305" i="1"/>
  <c r="AG305" i="1"/>
  <c r="AH305" i="1"/>
  <c r="X306" i="1"/>
  <c r="Z306" i="1"/>
  <c r="AC306" i="1"/>
  <c r="AE306" i="1"/>
  <c r="AF306" i="1"/>
  <c r="Z307" i="1"/>
  <c r="AA307" i="1"/>
  <c r="AD307" i="1"/>
  <c r="AF307" i="1"/>
  <c r="T308" i="1"/>
  <c r="Y308" i="1"/>
  <c r="AA308" i="1"/>
  <c r="AD308" i="1"/>
  <c r="AF308" i="1"/>
  <c r="Y309" i="1"/>
  <c r="Z309" i="1"/>
  <c r="AD309" i="1"/>
  <c r="AE309" i="1"/>
  <c r="AG309" i="1"/>
  <c r="AH309" i="1"/>
  <c r="X310" i="1"/>
  <c r="Z310" i="1"/>
  <c r="AC310" i="1"/>
  <c r="AF310" i="1"/>
  <c r="U311" i="1"/>
  <c r="Z311" i="1"/>
  <c r="AA311" i="1"/>
  <c r="AD311" i="1"/>
  <c r="AF311" i="1"/>
  <c r="T312" i="1"/>
  <c r="Y312" i="1"/>
  <c r="AA312" i="1"/>
  <c r="AD312" i="1"/>
  <c r="Y313" i="1"/>
  <c r="Z313" i="1"/>
  <c r="AD313" i="1"/>
  <c r="AG313" i="1"/>
  <c r="AH313" i="1"/>
  <c r="X314" i="1"/>
  <c r="Z314" i="1"/>
  <c r="AC314" i="1"/>
  <c r="AE314" i="1"/>
  <c r="AF314" i="1"/>
  <c r="S315" i="1"/>
  <c r="U315" i="1"/>
  <c r="Z315" i="1"/>
  <c r="AA315" i="1"/>
  <c r="AD315" i="1"/>
  <c r="AF315" i="1"/>
  <c r="T316" i="1"/>
  <c r="Y316" i="1"/>
  <c r="AA316" i="1"/>
  <c r="AD316" i="1"/>
  <c r="AF316" i="1"/>
  <c r="Y317" i="1"/>
  <c r="Z317" i="1"/>
  <c r="AD317" i="1"/>
  <c r="AE317" i="1"/>
  <c r="AG317" i="1"/>
  <c r="AH317" i="1"/>
  <c r="X318" i="1"/>
  <c r="Z318" i="1"/>
  <c r="AC318" i="1"/>
  <c r="AE318" i="1"/>
  <c r="AF318" i="1"/>
  <c r="Z319" i="1"/>
  <c r="AA319" i="1"/>
  <c r="AD319" i="1"/>
  <c r="AF319" i="1"/>
  <c r="T320" i="1"/>
  <c r="Y320" i="1"/>
  <c r="AA320" i="1"/>
  <c r="AD320" i="1"/>
  <c r="AF320" i="1"/>
  <c r="AG320" i="1"/>
  <c r="Y321" i="1"/>
  <c r="Z321" i="1"/>
  <c r="AD321" i="1"/>
  <c r="AE321" i="1"/>
  <c r="AG321" i="1"/>
  <c r="AH321" i="1"/>
  <c r="X322" i="1"/>
  <c r="Z322" i="1"/>
  <c r="AC322" i="1"/>
  <c r="AE322" i="1"/>
  <c r="AF322" i="1"/>
  <c r="S323" i="1"/>
  <c r="U323" i="1"/>
  <c r="Z323" i="1"/>
  <c r="AA323" i="1"/>
  <c r="AD323" i="1"/>
  <c r="AF323" i="1"/>
  <c r="T324" i="1"/>
  <c r="Y324" i="1"/>
  <c r="AA324" i="1"/>
  <c r="AD324" i="1"/>
  <c r="AF324" i="1"/>
  <c r="Y325" i="1"/>
  <c r="Z325" i="1"/>
  <c r="AD325" i="1"/>
  <c r="AE325" i="1"/>
  <c r="AG325" i="1"/>
  <c r="AH325" i="1"/>
  <c r="X326" i="1"/>
  <c r="Z326" i="1"/>
  <c r="AC326" i="1"/>
  <c r="AE326" i="1"/>
  <c r="AF326" i="1"/>
  <c r="Z327" i="1"/>
  <c r="AA327" i="1"/>
  <c r="AD327" i="1"/>
  <c r="AF327" i="1"/>
  <c r="T328" i="1"/>
  <c r="Y328" i="1"/>
  <c r="AA328" i="1"/>
  <c r="AD328" i="1"/>
  <c r="Y329" i="1"/>
  <c r="Z329" i="1"/>
  <c r="AD329" i="1"/>
  <c r="AG329" i="1"/>
  <c r="AH329" i="1"/>
  <c r="X330" i="1"/>
  <c r="Z330" i="1"/>
  <c r="AC330" i="1"/>
  <c r="AE330" i="1"/>
  <c r="AF330" i="1"/>
  <c r="S331" i="1"/>
  <c r="U331" i="1"/>
  <c r="Z331" i="1"/>
  <c r="AA331" i="1"/>
  <c r="AD331" i="1"/>
  <c r="AF331" i="1"/>
  <c r="T332" i="1"/>
  <c r="Y332" i="1"/>
  <c r="AA332" i="1"/>
  <c r="AD332" i="1"/>
  <c r="AF332" i="1"/>
  <c r="Y333" i="1"/>
  <c r="Z333" i="1"/>
  <c r="AD333" i="1"/>
  <c r="AE333" i="1"/>
  <c r="AG333" i="1"/>
  <c r="AH333" i="1"/>
  <c r="X334" i="1"/>
  <c r="Z334" i="1"/>
  <c r="AC334" i="1"/>
  <c r="AE334" i="1"/>
  <c r="AF334" i="1"/>
  <c r="Z335" i="1"/>
  <c r="AA335" i="1"/>
  <c r="AD335" i="1"/>
  <c r="AF335" i="1"/>
  <c r="T336" i="1"/>
  <c r="Y336" i="1"/>
  <c r="AA336" i="1"/>
  <c r="AD336" i="1"/>
  <c r="AF336" i="1"/>
  <c r="Y337" i="1"/>
  <c r="Z337" i="1"/>
  <c r="AD337" i="1"/>
  <c r="AE337" i="1"/>
  <c r="AG337" i="1"/>
  <c r="AH337" i="1"/>
  <c r="X338" i="1"/>
  <c r="Z338" i="1"/>
  <c r="AC338" i="1"/>
  <c r="AF338" i="1"/>
  <c r="AJ338" i="1"/>
  <c r="S339" i="1"/>
  <c r="U339" i="1"/>
  <c r="Z339" i="1"/>
  <c r="AA339" i="1"/>
  <c r="AD339" i="1"/>
  <c r="AF339" i="1"/>
  <c r="T340" i="1"/>
  <c r="Y340" i="1"/>
  <c r="AA340" i="1"/>
  <c r="AD340" i="1"/>
  <c r="AF340" i="1"/>
  <c r="Y341" i="1"/>
  <c r="Z341" i="1"/>
  <c r="AD341" i="1"/>
  <c r="AG341" i="1"/>
  <c r="AH341" i="1"/>
  <c r="X342" i="1"/>
  <c r="Z342" i="1"/>
  <c r="AC342" i="1"/>
  <c r="AF342" i="1"/>
  <c r="U343" i="1"/>
  <c r="Z343" i="1"/>
  <c r="AA343" i="1"/>
  <c r="AD343" i="1"/>
  <c r="AF343" i="1"/>
  <c r="T344" i="1"/>
  <c r="Y344" i="1"/>
  <c r="AA344" i="1"/>
  <c r="AD344" i="1"/>
  <c r="AF344" i="1"/>
  <c r="Y345" i="1"/>
  <c r="Z345" i="1"/>
  <c r="AD345" i="1"/>
  <c r="AE345" i="1"/>
  <c r="AG345" i="1"/>
  <c r="AH345" i="1"/>
  <c r="X346" i="1"/>
  <c r="Z346" i="1"/>
  <c r="AC346" i="1"/>
  <c r="AE346" i="1"/>
  <c r="AF346" i="1"/>
  <c r="U347" i="1"/>
  <c r="Z347" i="1"/>
  <c r="AA347" i="1"/>
  <c r="AD347" i="1"/>
  <c r="AF347" i="1"/>
  <c r="T348" i="1"/>
  <c r="Y348" i="1"/>
  <c r="AA348" i="1"/>
  <c r="AD348" i="1"/>
  <c r="Y349" i="1"/>
  <c r="Z349" i="1"/>
  <c r="AD349" i="1"/>
  <c r="AE349" i="1"/>
  <c r="AG349" i="1"/>
  <c r="AH349" i="1"/>
  <c r="X350" i="1"/>
  <c r="Z350" i="1"/>
  <c r="AC350" i="1"/>
  <c r="AE350" i="1"/>
  <c r="AF350" i="1"/>
  <c r="U351" i="1"/>
  <c r="Z351" i="1"/>
  <c r="AA351" i="1"/>
  <c r="AD351" i="1"/>
  <c r="T352" i="1"/>
  <c r="Y352" i="1"/>
  <c r="AA352" i="1"/>
  <c r="AD352" i="1"/>
  <c r="AF352" i="1"/>
  <c r="Y353" i="1"/>
  <c r="Z353" i="1"/>
  <c r="AD353" i="1"/>
  <c r="AE353" i="1"/>
  <c r="AH353" i="1"/>
  <c r="X354" i="1"/>
  <c r="Z354" i="1"/>
  <c r="AC354" i="1"/>
  <c r="AE354" i="1"/>
  <c r="AF354" i="1"/>
  <c r="Z355" i="1"/>
  <c r="AA355" i="1"/>
  <c r="AD355" i="1"/>
  <c r="AF355" i="1"/>
  <c r="T356" i="1"/>
  <c r="Y356" i="1"/>
  <c r="AA356" i="1"/>
  <c r="AD356" i="1"/>
  <c r="AF356" i="1"/>
  <c r="Y357" i="1"/>
  <c r="Z357" i="1"/>
  <c r="AD357" i="1"/>
  <c r="AG357" i="1"/>
  <c r="AH357" i="1"/>
  <c r="X358" i="1"/>
  <c r="Z358" i="1"/>
  <c r="AC358" i="1"/>
  <c r="AF358" i="1"/>
  <c r="U359" i="1"/>
  <c r="Z359" i="1"/>
  <c r="AA359" i="1"/>
  <c r="AD359" i="1"/>
  <c r="AF359" i="1"/>
  <c r="AI359" i="1"/>
  <c r="T360" i="1"/>
  <c r="Y360" i="1"/>
  <c r="AA360" i="1"/>
  <c r="AD360" i="1"/>
  <c r="Y361" i="1"/>
  <c r="Z361" i="1"/>
  <c r="AD361" i="1"/>
  <c r="AE361" i="1"/>
  <c r="AG361" i="1"/>
  <c r="AH361" i="1"/>
  <c r="X362" i="1"/>
  <c r="Z362" i="1"/>
  <c r="AC362" i="1"/>
  <c r="AE362" i="1"/>
  <c r="AF362" i="1"/>
  <c r="S363" i="1"/>
  <c r="Z363" i="1"/>
  <c r="AA363" i="1"/>
  <c r="AD363" i="1"/>
  <c r="AF363" i="1"/>
  <c r="T364" i="1"/>
  <c r="Y364" i="1"/>
  <c r="AA364" i="1"/>
  <c r="AD364" i="1"/>
  <c r="AF364" i="1"/>
  <c r="Y365" i="1"/>
  <c r="Z365" i="1"/>
  <c r="AD365" i="1"/>
  <c r="AE365" i="1"/>
  <c r="AG365" i="1"/>
  <c r="AH365" i="1"/>
  <c r="X366" i="1"/>
  <c r="Z366" i="1"/>
  <c r="AC366" i="1"/>
  <c r="AE366" i="1"/>
  <c r="AF366" i="1"/>
  <c r="Z367" i="1"/>
  <c r="AA367" i="1"/>
  <c r="AD367" i="1"/>
  <c r="T368" i="1"/>
  <c r="Y368" i="1"/>
  <c r="AA368" i="1"/>
  <c r="AD368" i="1"/>
  <c r="AF368" i="1"/>
  <c r="Y369" i="1"/>
  <c r="Z369" i="1"/>
  <c r="AD369" i="1"/>
  <c r="AG369" i="1"/>
  <c r="AH369" i="1"/>
  <c r="X370" i="1"/>
  <c r="Z370" i="1"/>
  <c r="AC370" i="1"/>
  <c r="AE370" i="1"/>
  <c r="AF370" i="1"/>
  <c r="S371" i="1"/>
  <c r="U371" i="1"/>
  <c r="DY371" i="1"/>
  <c r="Z371" i="1"/>
  <c r="AA371" i="1"/>
  <c r="AD371" i="1"/>
  <c r="AF371" i="1"/>
  <c r="T372" i="1"/>
  <c r="Y372" i="1"/>
  <c r="AA372" i="1"/>
  <c r="AD372" i="1"/>
  <c r="AF372" i="1"/>
  <c r="Y373" i="1"/>
  <c r="Z373" i="1"/>
  <c r="AD373" i="1"/>
  <c r="AE373" i="1"/>
  <c r="AH373" i="1"/>
  <c r="X374" i="1"/>
  <c r="Z374" i="1"/>
  <c r="AC374" i="1"/>
  <c r="AE374" i="1"/>
  <c r="AF374" i="1"/>
  <c r="U375" i="1"/>
  <c r="Z375" i="1"/>
  <c r="AA375" i="1"/>
  <c r="AD375" i="1"/>
  <c r="AF375" i="1"/>
  <c r="T376" i="1"/>
  <c r="Y376" i="1"/>
  <c r="AA376" i="1"/>
  <c r="AD376" i="1"/>
  <c r="AF376" i="1"/>
  <c r="Y377" i="1"/>
  <c r="Z377" i="1"/>
  <c r="AD377" i="1"/>
  <c r="AE377" i="1"/>
  <c r="AH377" i="1"/>
  <c r="X378" i="1"/>
  <c r="Z378" i="1"/>
  <c r="AC378" i="1"/>
  <c r="AE378" i="1"/>
  <c r="AF378" i="1"/>
  <c r="S379" i="1"/>
  <c r="U379" i="1"/>
  <c r="Z379" i="1"/>
  <c r="AA379" i="1"/>
  <c r="AD379" i="1"/>
  <c r="AI379" i="1"/>
  <c r="T380" i="1"/>
  <c r="X380" i="1"/>
  <c r="Y380" i="1"/>
  <c r="AA380" i="1"/>
  <c r="AD380" i="1"/>
  <c r="AF380" i="1"/>
  <c r="Y381" i="1"/>
  <c r="Z381" i="1"/>
  <c r="AD381" i="1"/>
  <c r="AE381" i="1"/>
  <c r="AG381" i="1"/>
  <c r="AH381" i="1"/>
  <c r="W382" i="1"/>
  <c r="X382" i="1"/>
  <c r="Z382" i="1"/>
  <c r="AC382" i="1"/>
  <c r="AE382" i="1"/>
  <c r="AF382" i="1"/>
  <c r="V383" i="1"/>
  <c r="Z383" i="1"/>
  <c r="AA383" i="1"/>
  <c r="AD383" i="1"/>
  <c r="T384" i="1"/>
  <c r="Y384" i="1"/>
  <c r="AA384" i="1"/>
  <c r="AB384" i="1"/>
  <c r="AD384" i="1"/>
  <c r="AF384" i="1"/>
  <c r="W385" i="1"/>
  <c r="Y385" i="1"/>
  <c r="Z385" i="1"/>
  <c r="AB385" i="1"/>
  <c r="AD385" i="1"/>
  <c r="AH385" i="1"/>
  <c r="X386" i="1"/>
  <c r="Z386" i="1"/>
  <c r="AC386" i="1"/>
  <c r="AF386" i="1"/>
  <c r="S387" i="1"/>
  <c r="U387" i="1"/>
  <c r="Z387" i="1"/>
  <c r="AA387" i="1"/>
  <c r="AC387" i="1"/>
  <c r="AD387" i="1"/>
  <c r="AF387" i="1"/>
  <c r="T388" i="1"/>
  <c r="X388" i="1"/>
  <c r="Y388" i="1"/>
  <c r="AA388" i="1"/>
  <c r="AD388" i="1"/>
  <c r="AF388" i="1"/>
  <c r="Y389" i="1"/>
  <c r="Z389" i="1"/>
  <c r="AB389" i="1"/>
  <c r="AD389" i="1"/>
  <c r="AE389" i="1"/>
  <c r="AG389" i="1"/>
  <c r="AH389" i="1"/>
  <c r="X390" i="1"/>
  <c r="Z390" i="1"/>
  <c r="AC390" i="1"/>
  <c r="AE390" i="1"/>
  <c r="AF390" i="1"/>
  <c r="U391" i="1"/>
  <c r="V391" i="1"/>
  <c r="Z391" i="1"/>
  <c r="AA391" i="1"/>
  <c r="AC391" i="1"/>
  <c r="AD391" i="1"/>
  <c r="AF391" i="1"/>
  <c r="S392" i="1"/>
  <c r="T392" i="1"/>
  <c r="Y392" i="1"/>
  <c r="AA392" i="1"/>
  <c r="AB392" i="1"/>
  <c r="AD392" i="1"/>
  <c r="AF392" i="1"/>
  <c r="V393" i="1"/>
  <c r="W393" i="1"/>
  <c r="Y393" i="1"/>
  <c r="Z393" i="1"/>
  <c r="AB393" i="1"/>
  <c r="AD393" i="1"/>
  <c r="AE393" i="1"/>
  <c r="AG393" i="1"/>
  <c r="AH393" i="1"/>
  <c r="X394" i="1"/>
  <c r="Z394" i="1"/>
  <c r="AC394" i="1"/>
  <c r="AE394" i="1"/>
  <c r="AF394" i="1"/>
  <c r="S395" i="1"/>
  <c r="U395" i="1"/>
  <c r="V395" i="1"/>
  <c r="Z395" i="1"/>
  <c r="AA395" i="1"/>
  <c r="AD395" i="1"/>
  <c r="AF395" i="1"/>
  <c r="T396" i="1"/>
  <c r="X396" i="1"/>
  <c r="Y396" i="1"/>
  <c r="AA396" i="1"/>
  <c r="AB396" i="1"/>
  <c r="AD396" i="1"/>
  <c r="V397" i="1"/>
  <c r="Y397" i="1"/>
  <c r="Z397" i="1"/>
  <c r="AD397" i="1"/>
  <c r="AE397" i="1"/>
  <c r="AH397" i="1"/>
  <c r="X398" i="1"/>
  <c r="Z398" i="1"/>
  <c r="AC398" i="1"/>
  <c r="AE398" i="1"/>
  <c r="AF398" i="1"/>
  <c r="R398" i="1"/>
  <c r="AI398" i="1"/>
  <c r="V399" i="1"/>
  <c r="Z399" i="1"/>
  <c r="AA399" i="1"/>
  <c r="AD399" i="1"/>
  <c r="AF399" i="1"/>
  <c r="AG399" i="1"/>
  <c r="T400" i="1"/>
  <c r="V400" i="1"/>
  <c r="Y400" i="1"/>
  <c r="AA400" i="1"/>
  <c r="AB400" i="1"/>
  <c r="AD400" i="1"/>
  <c r="AF400" i="1"/>
  <c r="R400" i="1"/>
  <c r="I400" i="1"/>
  <c r="F401" i="1"/>
  <c r="V401" i="1"/>
  <c r="W401" i="1"/>
  <c r="Y401" i="1"/>
  <c r="Z401" i="1"/>
  <c r="AD401" i="1"/>
  <c r="AG401" i="1"/>
  <c r="AH401" i="1"/>
  <c r="X402" i="1"/>
  <c r="Z402" i="1"/>
  <c r="AE402" i="1"/>
  <c r="S403" i="1"/>
  <c r="U403" i="1"/>
  <c r="V403" i="1"/>
  <c r="Z403" i="1"/>
  <c r="AA403" i="1"/>
  <c r="AC403" i="1"/>
  <c r="AD403" i="1"/>
  <c r="AF403" i="1"/>
  <c r="S404" i="1"/>
  <c r="T404" i="1"/>
  <c r="V404" i="1"/>
  <c r="X404" i="1"/>
  <c r="Y404" i="1"/>
  <c r="AA404" i="1"/>
  <c r="AD404" i="1"/>
  <c r="AF404" i="1"/>
  <c r="V405" i="1"/>
  <c r="W405" i="1"/>
  <c r="Y405" i="1"/>
  <c r="Z405" i="1"/>
  <c r="AB405" i="1"/>
  <c r="AD405" i="1"/>
  <c r="AG405" i="1"/>
  <c r="AH405" i="1"/>
  <c r="X406" i="1"/>
  <c r="Z406" i="1"/>
  <c r="AC406" i="1"/>
  <c r="AE406" i="1"/>
  <c r="AF406" i="1"/>
  <c r="R406" i="1"/>
  <c r="AI406" i="1"/>
  <c r="S407" i="1"/>
  <c r="V407" i="1"/>
  <c r="X407" i="1"/>
  <c r="Z407" i="1"/>
  <c r="AA407" i="1"/>
  <c r="AD407" i="1"/>
  <c r="AG407" i="1"/>
  <c r="I407" i="1"/>
  <c r="S408" i="1"/>
  <c r="T408" i="1"/>
  <c r="V408" i="1"/>
  <c r="Y408" i="1"/>
  <c r="AA408" i="1"/>
  <c r="AD408" i="1"/>
  <c r="AE408" i="1"/>
  <c r="AF408" i="1"/>
  <c r="R408" i="1"/>
  <c r="I408" i="1"/>
  <c r="V409" i="1"/>
  <c r="W409" i="1"/>
  <c r="Y409" i="1"/>
  <c r="Z409" i="1"/>
  <c r="AB409" i="1"/>
  <c r="AC409" i="1"/>
  <c r="AD409" i="1"/>
  <c r="AE409" i="1"/>
  <c r="AH409" i="1"/>
  <c r="W410" i="1"/>
  <c r="X410" i="1"/>
  <c r="Z410" i="1"/>
  <c r="R410" i="1"/>
  <c r="S411" i="1"/>
  <c r="V411" i="1"/>
  <c r="Z411" i="1"/>
  <c r="AD411" i="1"/>
  <c r="AF411" i="1"/>
  <c r="AG411" i="1"/>
  <c r="T412" i="1"/>
  <c r="V412" i="1"/>
  <c r="X412" i="1"/>
  <c r="Y412" i="1"/>
  <c r="AA412" i="1"/>
  <c r="W413" i="1"/>
  <c r="Y413" i="1"/>
  <c r="Z413" i="1"/>
  <c r="AB413" i="1"/>
  <c r="AD413" i="1"/>
  <c r="AG413" i="1"/>
  <c r="AH413" i="1"/>
  <c r="W414" i="1"/>
  <c r="X414" i="1"/>
  <c r="Z414" i="1"/>
  <c r="AC414" i="1"/>
  <c r="AF414" i="1"/>
  <c r="R414" i="1"/>
  <c r="AI414" i="1"/>
  <c r="S415" i="1"/>
  <c r="U415" i="1"/>
  <c r="V415" i="1"/>
  <c r="X415" i="1"/>
  <c r="Z415" i="1"/>
  <c r="AA415" i="1"/>
  <c r="AD415" i="1"/>
  <c r="AG415" i="1"/>
  <c r="I415" i="1"/>
  <c r="S416" i="1"/>
  <c r="T416" i="1"/>
  <c r="V416" i="1"/>
  <c r="X416" i="1"/>
  <c r="Y416" i="1"/>
  <c r="AA416" i="1"/>
  <c r="AD416" i="1"/>
  <c r="AF416" i="1"/>
  <c r="I416" i="1"/>
  <c r="V417" i="1"/>
  <c r="W417" i="1"/>
  <c r="Y417" i="1"/>
  <c r="Z417" i="1"/>
  <c r="AB417" i="1"/>
  <c r="AD417" i="1"/>
  <c r="AH417" i="1"/>
  <c r="W418" i="1"/>
  <c r="X418" i="1"/>
  <c r="Z418" i="1"/>
  <c r="AE418" i="1"/>
  <c r="R418" i="1"/>
  <c r="AI418" i="1"/>
  <c r="AJ418" i="1"/>
  <c r="V419" i="1"/>
  <c r="Z419" i="1"/>
  <c r="AD419" i="1"/>
  <c r="AG419" i="1"/>
  <c r="S420" i="1"/>
  <c r="T420" i="1"/>
  <c r="V420" i="1"/>
  <c r="X420" i="1"/>
  <c r="Y420" i="1"/>
  <c r="AA420" i="1"/>
  <c r="AF420" i="1"/>
  <c r="R420" i="1"/>
  <c r="V421" i="1"/>
  <c r="W421" i="1"/>
  <c r="Y421" i="1"/>
  <c r="Z421" i="1"/>
  <c r="AB421" i="1"/>
  <c r="AC421" i="1"/>
  <c r="AD421" i="1"/>
  <c r="W422" i="1"/>
  <c r="X422" i="1"/>
  <c r="Z422" i="1"/>
  <c r="AC422" i="1"/>
  <c r="AF422" i="1"/>
  <c r="R422" i="1"/>
  <c r="AI422" i="1"/>
  <c r="S423" i="1"/>
  <c r="U423" i="1"/>
  <c r="V423" i="1"/>
  <c r="X423" i="1"/>
  <c r="Z423" i="1"/>
  <c r="AA423" i="1"/>
  <c r="AC423" i="1"/>
  <c r="AD423" i="1"/>
  <c r="AG423" i="1"/>
  <c r="S424" i="1"/>
  <c r="T424" i="1"/>
  <c r="V424" i="1"/>
  <c r="Y424" i="1"/>
  <c r="AA424" i="1"/>
  <c r="AD424" i="1"/>
  <c r="AE424" i="1"/>
  <c r="R424" i="1"/>
  <c r="I424" i="1"/>
  <c r="W425" i="1"/>
  <c r="Y425" i="1"/>
  <c r="Z425" i="1"/>
  <c r="AB425" i="1"/>
  <c r="AD425" i="1"/>
  <c r="AE425" i="1"/>
  <c r="AH425" i="1"/>
  <c r="W426" i="1"/>
  <c r="X426" i="1"/>
  <c r="Z426" i="1"/>
  <c r="R426" i="1"/>
  <c r="AI426" i="1"/>
  <c r="S427" i="1"/>
  <c r="U427" i="1"/>
  <c r="V427" i="1"/>
  <c r="X427" i="1"/>
  <c r="Z427" i="1"/>
  <c r="AD427" i="1"/>
  <c r="AG427" i="1"/>
  <c r="I427" i="1"/>
  <c r="T428" i="1"/>
  <c r="V428" i="1"/>
  <c r="X428" i="1"/>
  <c r="Y428" i="1"/>
  <c r="AA428" i="1"/>
  <c r="AB428" i="1"/>
  <c r="AE428" i="1"/>
  <c r="AF428" i="1"/>
  <c r="R428" i="1"/>
  <c r="I428" i="1"/>
  <c r="V429" i="1"/>
  <c r="W429" i="1"/>
  <c r="Y429" i="1"/>
  <c r="Z429" i="1"/>
  <c r="AD429" i="1"/>
  <c r="W430" i="1"/>
  <c r="X430" i="1"/>
  <c r="Z430" i="1"/>
  <c r="AE430" i="1"/>
  <c r="R430" i="1"/>
  <c r="AI430" i="1"/>
  <c r="V431" i="1"/>
  <c r="X431" i="1"/>
  <c r="Z431" i="1"/>
  <c r="AA431" i="1"/>
  <c r="AC431" i="1"/>
  <c r="AD431" i="1"/>
  <c r="Q431" i="1"/>
  <c r="AG431" i="1"/>
  <c r="I431" i="1"/>
  <c r="S432" i="1"/>
  <c r="T432" i="1"/>
  <c r="V432" i="1"/>
  <c r="X432" i="1"/>
  <c r="Y432" i="1"/>
  <c r="AA432" i="1"/>
  <c r="AD432" i="1"/>
  <c r="AE432" i="1"/>
  <c r="AF432" i="1"/>
  <c r="R432" i="1"/>
  <c r="I432" i="1"/>
  <c r="L433" i="1"/>
  <c r="V433" i="1"/>
  <c r="W433" i="1"/>
  <c r="Y433" i="1"/>
  <c r="Z433" i="1"/>
  <c r="AD433" i="1"/>
  <c r="AG433" i="1"/>
  <c r="AH433" i="1"/>
  <c r="W434" i="1"/>
  <c r="X434" i="1"/>
  <c r="Z434" i="1"/>
  <c r="AE434" i="1"/>
  <c r="R434" i="1"/>
  <c r="AI434" i="1"/>
  <c r="S435" i="1"/>
  <c r="V435" i="1"/>
  <c r="X435" i="1"/>
  <c r="Z435" i="1"/>
  <c r="AC435" i="1"/>
  <c r="AD435" i="1"/>
  <c r="AF435" i="1"/>
  <c r="AG435" i="1"/>
  <c r="I435" i="1"/>
  <c r="T436" i="1"/>
  <c r="V436" i="1"/>
  <c r="X436" i="1"/>
  <c r="Y436" i="1"/>
  <c r="AA436" i="1"/>
  <c r="AB436" i="1"/>
  <c r="AF436" i="1"/>
  <c r="R436" i="1"/>
  <c r="I436" i="1"/>
  <c r="V437" i="1"/>
  <c r="W437" i="1"/>
  <c r="Y437" i="1"/>
  <c r="Z437" i="1"/>
  <c r="AB437" i="1"/>
  <c r="AC437" i="1"/>
  <c r="AD437" i="1"/>
  <c r="W438" i="1"/>
  <c r="X438" i="1"/>
  <c r="Z438" i="1"/>
  <c r="AC438" i="1"/>
  <c r="AF438" i="1"/>
  <c r="R438" i="1"/>
  <c r="AI438" i="1"/>
  <c r="S439" i="1"/>
  <c r="U439" i="1"/>
  <c r="V439" i="1"/>
  <c r="X439" i="1"/>
  <c r="Z439" i="1"/>
  <c r="AA439" i="1"/>
  <c r="AD439" i="1"/>
  <c r="AG439" i="1"/>
  <c r="I439" i="1"/>
  <c r="S440" i="1"/>
  <c r="T440" i="1"/>
  <c r="X440" i="1"/>
  <c r="Y440" i="1"/>
  <c r="AA440" i="1"/>
  <c r="AD440" i="1"/>
  <c r="R440" i="1"/>
  <c r="I440" i="1"/>
  <c r="T441" i="1"/>
  <c r="V441" i="1"/>
  <c r="W441" i="1"/>
  <c r="Y441" i="1"/>
  <c r="Z441" i="1"/>
  <c r="AB441" i="1"/>
  <c r="AD441" i="1"/>
  <c r="AE441" i="1"/>
  <c r="L442" i="1"/>
  <c r="W442" i="1"/>
  <c r="X442" i="1"/>
  <c r="Z442" i="1"/>
  <c r="AE442" i="1"/>
  <c r="R442" i="1"/>
  <c r="AI442" i="1"/>
  <c r="S443" i="1"/>
  <c r="U443" i="1"/>
  <c r="V443" i="1"/>
  <c r="X443" i="1"/>
  <c r="Z443" i="1"/>
  <c r="AD443" i="1"/>
  <c r="AG443" i="1"/>
  <c r="I443" i="1"/>
  <c r="S444" i="1"/>
  <c r="T444" i="1"/>
  <c r="X444" i="1"/>
  <c r="Y444" i="1"/>
  <c r="AA444" i="1"/>
  <c r="AE444" i="1"/>
  <c r="AF444" i="1"/>
  <c r="R444" i="1"/>
  <c r="I444" i="1"/>
  <c r="V445" i="1"/>
  <c r="W445" i="1"/>
  <c r="Y445" i="1"/>
  <c r="Z445" i="1"/>
  <c r="AB445" i="1"/>
  <c r="AD445" i="1"/>
  <c r="W446" i="1"/>
  <c r="X446" i="1"/>
  <c r="Z446" i="1"/>
  <c r="AA446" i="1"/>
  <c r="AE446" i="1"/>
  <c r="R446" i="1"/>
  <c r="AI446" i="1"/>
  <c r="S447" i="1"/>
  <c r="U447" i="1"/>
  <c r="V447" i="1"/>
  <c r="Z447" i="1"/>
  <c r="AC447" i="1"/>
  <c r="AG447" i="1"/>
  <c r="I447" i="1"/>
  <c r="S448" i="1"/>
  <c r="T448" i="1"/>
  <c r="V448" i="1"/>
  <c r="X448" i="1"/>
  <c r="Y448" i="1"/>
  <c r="AF448" i="1"/>
  <c r="R448" i="1"/>
  <c r="I448" i="1"/>
  <c r="V449" i="1"/>
  <c r="W449" i="1"/>
  <c r="Y449" i="1"/>
  <c r="AC449" i="1"/>
  <c r="AD449" i="1"/>
  <c r="R449" i="1"/>
  <c r="X450" i="1"/>
  <c r="AA450" i="1"/>
  <c r="R450" i="1"/>
  <c r="AI450" i="1"/>
  <c r="S451" i="1"/>
  <c r="U451" i="1"/>
  <c r="V451" i="1"/>
  <c r="Y451" i="1"/>
  <c r="Z451" i="1"/>
  <c r="AD451" i="1"/>
  <c r="AG451" i="1"/>
  <c r="I451" i="1"/>
  <c r="S452" i="1"/>
  <c r="T452" i="1"/>
  <c r="V452" i="1"/>
  <c r="X452" i="1"/>
  <c r="Y452" i="1"/>
  <c r="AE452" i="1"/>
  <c r="AF452" i="1"/>
  <c r="R452" i="1"/>
  <c r="AH452" i="1"/>
  <c r="I452" i="1"/>
  <c r="V453" i="1"/>
  <c r="W453" i="1"/>
  <c r="Y453" i="1"/>
  <c r="AC453" i="1"/>
  <c r="AD453" i="1"/>
  <c r="AJ453" i="1"/>
  <c r="AA454" i="1"/>
  <c r="R454" i="1"/>
  <c r="S455" i="1"/>
  <c r="U455" i="1"/>
  <c r="V455" i="1"/>
  <c r="Y455" i="1"/>
  <c r="Z455" i="1"/>
  <c r="AF455" i="1"/>
  <c r="I455" i="1"/>
  <c r="S456" i="1"/>
  <c r="T456" i="1"/>
  <c r="V456" i="1"/>
  <c r="X456" i="1"/>
  <c r="AE456" i="1"/>
  <c r="AF456" i="1"/>
  <c r="R456" i="1"/>
  <c r="I456" i="1"/>
  <c r="V457" i="1"/>
  <c r="AB457" i="1"/>
  <c r="AC457" i="1"/>
  <c r="AD457" i="1"/>
  <c r="DY458" i="1"/>
  <c r="X458" i="1"/>
  <c r="AA458" i="1"/>
  <c r="H458" i="1"/>
  <c r="R458" i="1"/>
  <c r="AI458" i="1"/>
  <c r="S459" i="1"/>
  <c r="V459" i="1"/>
  <c r="Y459" i="1"/>
  <c r="Z459" i="1"/>
  <c r="AG459" i="1"/>
  <c r="I459" i="1"/>
  <c r="S460" i="1"/>
  <c r="T460" i="1"/>
  <c r="W460" i="1"/>
  <c r="X460" i="1"/>
  <c r="AE460" i="1"/>
  <c r="R460" i="1"/>
  <c r="AH460" i="1"/>
  <c r="I460" i="1"/>
  <c r="V461" i="1"/>
  <c r="W461" i="1"/>
  <c r="AC461" i="1"/>
  <c r="AD461" i="1"/>
  <c r="AF461" i="1"/>
  <c r="AA462" i="1"/>
  <c r="AD462" i="1"/>
  <c r="AJ462" i="1"/>
  <c r="U463" i="1"/>
  <c r="Y463" i="1"/>
  <c r="Z463" i="1"/>
  <c r="I463" i="1"/>
  <c r="J464" i="1"/>
  <c r="W464" i="1"/>
  <c r="X464" i="1"/>
  <c r="AE464" i="1"/>
  <c r="AF464" i="1"/>
  <c r="AH464" i="1"/>
  <c r="U465" i="1"/>
  <c r="V465" i="1"/>
  <c r="AC465" i="1"/>
  <c r="AD465" i="1"/>
  <c r="S466" i="1"/>
  <c r="DY466" i="1"/>
  <c r="AA466" i="1"/>
  <c r="R466" i="1"/>
  <c r="AI466" i="1"/>
  <c r="V467" i="1"/>
  <c r="Y467" i="1"/>
  <c r="Z467" i="1"/>
  <c r="AG467" i="1"/>
  <c r="AH467" i="1"/>
  <c r="T468" i="1"/>
  <c r="W468" i="1"/>
  <c r="X468" i="1"/>
  <c r="AE468" i="1"/>
  <c r="AF468" i="1"/>
  <c r="AH468" i="1"/>
  <c r="M469" i="1"/>
  <c r="U469" i="1"/>
  <c r="V469" i="1"/>
  <c r="AC469" i="1"/>
  <c r="AD469" i="1"/>
  <c r="AF469" i="1"/>
  <c r="AJ469" i="1"/>
  <c r="T470" i="1"/>
  <c r="DY470" i="1"/>
  <c r="AA470" i="1"/>
  <c r="AD470" i="1"/>
  <c r="AJ470" i="1"/>
  <c r="S471" i="1"/>
  <c r="Y471" i="1"/>
  <c r="Z471" i="1"/>
  <c r="AH471" i="1"/>
  <c r="W472" i="1"/>
  <c r="X472" i="1"/>
  <c r="AF472" i="1"/>
  <c r="U473" i="1"/>
  <c r="V473" i="1"/>
  <c r="AD473" i="1"/>
  <c r="AJ473" i="1"/>
  <c r="S474" i="1"/>
  <c r="DY474" i="1"/>
  <c r="AA474" i="1"/>
  <c r="R474" i="1"/>
  <c r="AJ474" i="1"/>
  <c r="Y475" i="1"/>
  <c r="Z475" i="1"/>
  <c r="AH475" i="1"/>
  <c r="W476" i="1"/>
  <c r="X476" i="1"/>
  <c r="AE476" i="1"/>
  <c r="AF476" i="1"/>
  <c r="AH476" i="1"/>
  <c r="U477" i="1"/>
  <c r="V477" i="1"/>
  <c r="AC477" i="1"/>
  <c r="AD477" i="1"/>
  <c r="AF477" i="1"/>
  <c r="AJ477" i="1"/>
  <c r="S478" i="1"/>
  <c r="T478" i="1"/>
  <c r="DY478" i="1"/>
  <c r="AA478" i="1"/>
  <c r="AD478" i="1"/>
  <c r="AJ478" i="1"/>
  <c r="Y479" i="1"/>
  <c r="Z479" i="1"/>
  <c r="AH479" i="1"/>
  <c r="W480" i="1"/>
  <c r="X480" i="1"/>
  <c r="AF480" i="1"/>
  <c r="AH480" i="1"/>
  <c r="V481" i="1"/>
  <c r="AC481" i="1"/>
  <c r="AD481" i="1"/>
  <c r="AF481" i="1"/>
  <c r="AJ481" i="1"/>
  <c r="T482" i="1"/>
  <c r="DY482" i="1"/>
  <c r="AA482" i="1"/>
  <c r="AJ482" i="1"/>
  <c r="Y483" i="1"/>
  <c r="Z483" i="1"/>
  <c r="AH483" i="1"/>
  <c r="T484" i="1"/>
  <c r="W484" i="1"/>
  <c r="X484" i="1"/>
  <c r="AF484" i="1"/>
  <c r="AH484" i="1"/>
  <c r="U485" i="1"/>
  <c r="V485" i="1"/>
  <c r="AD485" i="1"/>
  <c r="AJ485" i="1"/>
  <c r="T486" i="1"/>
  <c r="DY486" i="1"/>
  <c r="AD486" i="1"/>
  <c r="AJ486" i="1"/>
  <c r="S487" i="1"/>
  <c r="Y487" i="1"/>
  <c r="Z487" i="1"/>
  <c r="AH487" i="1"/>
  <c r="W488" i="1"/>
  <c r="X488" i="1"/>
  <c r="Z488" i="1"/>
  <c r="AF488" i="1"/>
  <c r="AH488" i="1"/>
  <c r="U489" i="1"/>
  <c r="V489" i="1"/>
  <c r="AC489" i="1"/>
  <c r="AD489" i="1"/>
  <c r="AJ489" i="1"/>
  <c r="S490" i="1"/>
  <c r="T490" i="1"/>
  <c r="DY490" i="1"/>
  <c r="AD490" i="1"/>
  <c r="AJ490" i="1"/>
  <c r="Z491" i="1"/>
  <c r="AH491" i="1"/>
  <c r="W492" i="1"/>
  <c r="X492" i="1"/>
  <c r="Z492" i="1"/>
  <c r="AF492" i="1"/>
  <c r="U493" i="1"/>
  <c r="V493" i="1"/>
  <c r="X493" i="1"/>
  <c r="AD493" i="1"/>
  <c r="AF493" i="1"/>
  <c r="AJ493" i="1"/>
  <c r="S494" i="1"/>
  <c r="T494" i="1"/>
  <c r="DY494" i="1"/>
  <c r="AD494" i="1"/>
  <c r="AJ494" i="1"/>
  <c r="Z495" i="1"/>
  <c r="AB495" i="1"/>
  <c r="AH495" i="1"/>
  <c r="W496" i="1"/>
  <c r="X496" i="1"/>
  <c r="Z496" i="1"/>
  <c r="AF496" i="1"/>
  <c r="AH496" i="1"/>
  <c r="V497" i="1"/>
  <c r="AD497" i="1"/>
  <c r="AF497" i="1"/>
  <c r="AI497" i="1"/>
  <c r="AJ497" i="1"/>
  <c r="S498" i="1"/>
  <c r="T498" i="1"/>
  <c r="DY498" i="1"/>
  <c r="AA498" i="1"/>
  <c r="AJ498" i="1"/>
  <c r="V499" i="1"/>
  <c r="Z499" i="1"/>
  <c r="AE499" i="1"/>
  <c r="AH499" i="1"/>
  <c r="X500" i="1"/>
  <c r="Z500" i="1"/>
  <c r="AF500" i="1"/>
  <c r="U501" i="1"/>
  <c r="V501" i="1"/>
  <c r="X501" i="1"/>
  <c r="AD501" i="1"/>
  <c r="AF501" i="1"/>
  <c r="AJ501" i="1"/>
  <c r="S502" i="1"/>
  <c r="T502" i="1"/>
  <c r="DY502" i="1"/>
  <c r="V502" i="1"/>
  <c r="AG502" i="1"/>
  <c r="AJ502" i="1"/>
  <c r="T503" i="1"/>
  <c r="Z503" i="1"/>
  <c r="AB503" i="1"/>
  <c r="AE503" i="1"/>
  <c r="AH503" i="1"/>
  <c r="X504" i="1"/>
  <c r="Z504" i="1"/>
  <c r="AF504" i="1"/>
  <c r="AH504" i="1"/>
  <c r="V505" i="1"/>
  <c r="X505" i="1"/>
  <c r="AD505" i="1"/>
  <c r="AF505" i="1"/>
  <c r="T506" i="1"/>
  <c r="DY506" i="1"/>
  <c r="AJ506" i="1"/>
  <c r="Z507" i="1"/>
  <c r="AB507" i="1"/>
  <c r="AH507" i="1"/>
  <c r="X508" i="1"/>
  <c r="Z508" i="1"/>
  <c r="AF508" i="1"/>
  <c r="AJ508" i="1"/>
  <c r="V509" i="1"/>
  <c r="X509" i="1"/>
  <c r="AA509" i="1"/>
  <c r="AD509" i="1"/>
  <c r="AF509" i="1"/>
  <c r="AJ509" i="1"/>
  <c r="T510" i="1"/>
  <c r="DY510" i="1"/>
  <c r="V510" i="1"/>
  <c r="AJ510" i="1"/>
  <c r="T511" i="1"/>
  <c r="Z511" i="1"/>
  <c r="AB511" i="1"/>
  <c r="AH511" i="1"/>
  <c r="X512" i="1"/>
  <c r="Z512" i="1"/>
  <c r="AF512" i="1"/>
  <c r="AH512" i="1"/>
  <c r="V513" i="1"/>
  <c r="X513" i="1"/>
  <c r="AD513" i="1"/>
  <c r="AF513" i="1"/>
  <c r="T514" i="1"/>
  <c r="DY514" i="1"/>
  <c r="V514" i="1"/>
  <c r="AD514" i="1"/>
  <c r="AJ514" i="1"/>
  <c r="T515" i="1"/>
  <c r="Z515" i="1"/>
  <c r="AB515" i="1"/>
  <c r="AH515" i="1"/>
  <c r="AJ515" i="1"/>
  <c r="M6" i="1"/>
  <c r="U6" i="1"/>
  <c r="X6" i="1"/>
  <c r="AC6" i="1"/>
  <c r="AF6" i="1"/>
  <c r="I6" i="1"/>
  <c r="E13" i="1"/>
  <c r="E21" i="1"/>
  <c r="E29" i="1"/>
  <c r="J37" i="1"/>
  <c r="F43" i="1"/>
  <c r="F45" i="1"/>
  <c r="F51" i="1"/>
  <c r="E53" i="1"/>
  <c r="E61" i="1"/>
  <c r="E69" i="1"/>
  <c r="E77" i="1"/>
  <c r="F83" i="1"/>
  <c r="E85" i="1"/>
  <c r="F91" i="1"/>
  <c r="E93" i="1"/>
  <c r="J99" i="1"/>
  <c r="J101" i="1"/>
  <c r="E105" i="1"/>
  <c r="E107" i="1"/>
  <c r="E109" i="1"/>
  <c r="E113" i="1"/>
  <c r="E115" i="1"/>
  <c r="E117" i="1"/>
  <c r="E121" i="1"/>
  <c r="E129" i="1"/>
  <c r="E137" i="1"/>
  <c r="E145" i="1"/>
  <c r="L153" i="1"/>
  <c r="E161" i="1"/>
  <c r="E169" i="1"/>
  <c r="L171" i="1"/>
  <c r="E177" i="1"/>
  <c r="L179" i="1"/>
  <c r="E185" i="1"/>
  <c r="E193" i="1"/>
  <c r="E201" i="1"/>
  <c r="E209" i="1"/>
  <c r="L217" i="1"/>
  <c r="L225" i="1"/>
  <c r="E233" i="1"/>
  <c r="L235" i="1"/>
  <c r="E241" i="1"/>
  <c r="L243" i="1"/>
  <c r="E249" i="1"/>
  <c r="J257" i="1"/>
  <c r="J265" i="1"/>
  <c r="L273" i="1"/>
  <c r="L281" i="1"/>
  <c r="L289" i="1"/>
  <c r="E297" i="1"/>
  <c r="L299" i="1"/>
  <c r="E305" i="1"/>
  <c r="E313" i="1"/>
  <c r="L315" i="1"/>
  <c r="E321" i="1"/>
  <c r="E329" i="1"/>
  <c r="L331" i="1"/>
  <c r="F337" i="1"/>
  <c r="E345" i="1"/>
  <c r="E353" i="1"/>
  <c r="E361" i="1"/>
  <c r="E369" i="1"/>
  <c r="L371" i="1"/>
  <c r="L377" i="1"/>
  <c r="L379" i="1"/>
  <c r="E385" i="1"/>
  <c r="L387" i="1"/>
  <c r="E393" i="1"/>
  <c r="E401" i="1"/>
  <c r="L403" i="1"/>
  <c r="E409" i="1"/>
  <c r="E417" i="1"/>
  <c r="E425" i="1"/>
  <c r="L427" i="1"/>
  <c r="E433" i="1"/>
  <c r="L435" i="1"/>
  <c r="E441" i="1"/>
  <c r="E449" i="1"/>
  <c r="L451" i="1"/>
  <c r="E457" i="1"/>
  <c r="L459" i="1"/>
  <c r="E465" i="1"/>
  <c r="E473" i="1"/>
  <c r="L475" i="1"/>
  <c r="E481" i="1"/>
  <c r="L483" i="1"/>
  <c r="E489" i="1"/>
  <c r="E497" i="1"/>
  <c r="F505" i="1"/>
  <c r="E513" i="1"/>
  <c r="DY97" i="1"/>
  <c r="DZ97" i="1"/>
  <c r="EA97" i="1"/>
  <c r="DY98" i="1"/>
  <c r="DZ98" i="1"/>
  <c r="EA98" i="1"/>
  <c r="DY99" i="1"/>
  <c r="DZ99" i="1"/>
  <c r="EA99" i="1"/>
  <c r="DY100" i="1"/>
  <c r="DZ100" i="1"/>
  <c r="EA100" i="1"/>
  <c r="DY101" i="1"/>
  <c r="DZ101" i="1"/>
  <c r="EA101" i="1"/>
  <c r="DY103" i="1"/>
  <c r="DZ103" i="1"/>
  <c r="EA103" i="1"/>
  <c r="DY104" i="1"/>
  <c r="DZ104" i="1"/>
  <c r="EA104" i="1"/>
  <c r="DY105" i="1"/>
  <c r="DZ105" i="1"/>
  <c r="EA105" i="1"/>
  <c r="DY106" i="1"/>
  <c r="DZ106" i="1"/>
  <c r="EA106" i="1"/>
  <c r="DY107" i="1"/>
  <c r="DZ107" i="1"/>
  <c r="EA107" i="1"/>
  <c r="DY108" i="1"/>
  <c r="DZ108" i="1"/>
  <c r="EA108" i="1"/>
  <c r="DY109" i="1"/>
  <c r="DZ109" i="1"/>
  <c r="EA109" i="1"/>
  <c r="DZ110" i="1"/>
  <c r="EA110" i="1"/>
  <c r="DY111" i="1"/>
  <c r="DZ111" i="1"/>
  <c r="EA111" i="1"/>
  <c r="DY112" i="1"/>
  <c r="DZ112" i="1"/>
  <c r="EA112" i="1"/>
  <c r="DY113" i="1"/>
  <c r="DZ113" i="1"/>
  <c r="EA113" i="1"/>
  <c r="DY114" i="1"/>
  <c r="DZ114" i="1"/>
  <c r="DY115" i="1"/>
  <c r="DZ115" i="1"/>
  <c r="EA115" i="1"/>
  <c r="DY116" i="1"/>
  <c r="DZ116" i="1"/>
  <c r="EA116" i="1"/>
  <c r="DY117" i="1"/>
  <c r="DZ117" i="1"/>
  <c r="EA117" i="1"/>
  <c r="DZ118" i="1"/>
  <c r="DY119" i="1"/>
  <c r="DZ119" i="1"/>
  <c r="EA119" i="1"/>
  <c r="DY120" i="1"/>
  <c r="DZ120" i="1"/>
  <c r="EA120" i="1"/>
  <c r="DY92" i="1"/>
  <c r="DZ92" i="1"/>
  <c r="EA92" i="1"/>
  <c r="DY93" i="1"/>
  <c r="DZ93" i="1"/>
  <c r="EA93" i="1"/>
  <c r="DY94" i="1"/>
  <c r="DZ94" i="1"/>
  <c r="EA94" i="1"/>
  <c r="DY95" i="1"/>
  <c r="DZ95" i="1"/>
  <c r="EA95" i="1"/>
  <c r="DY96" i="1"/>
  <c r="DZ96" i="1"/>
  <c r="EA96" i="1"/>
  <c r="M251" i="3"/>
  <c r="O251" i="3"/>
  <c r="AF251" i="3"/>
  <c r="R254" i="3"/>
  <c r="F255" i="3"/>
  <c r="Z257" i="3"/>
  <c r="AD261" i="3"/>
  <c r="AG261" i="3"/>
  <c r="L262" i="3"/>
  <c r="AC266" i="3"/>
  <c r="M269" i="3"/>
  <c r="V269" i="3"/>
  <c r="H283" i="3"/>
  <c r="AB284" i="3"/>
  <c r="Z297" i="3"/>
  <c r="T306" i="3"/>
  <c r="AF323" i="3"/>
  <c r="Y361" i="3"/>
  <c r="Z442" i="3"/>
  <c r="AA486" i="3"/>
  <c r="AE495" i="3"/>
  <c r="W496" i="3"/>
  <c r="AD498" i="3"/>
  <c r="U512" i="3"/>
  <c r="Y514" i="3"/>
  <c r="M6" i="3"/>
  <c r="U6" i="3"/>
  <c r="G6" i="3"/>
  <c r="F18" i="3"/>
  <c r="F26" i="3"/>
  <c r="J34" i="3"/>
  <c r="J42" i="3"/>
  <c r="J50" i="3"/>
  <c r="L58" i="3"/>
  <c r="L66" i="3"/>
  <c r="J74" i="3"/>
  <c r="L82" i="3"/>
  <c r="E90" i="3"/>
  <c r="E98" i="3"/>
  <c r="L106" i="3"/>
  <c r="F114" i="3"/>
  <c r="E130" i="3"/>
  <c r="E139" i="3"/>
  <c r="E162" i="3"/>
  <c r="E171" i="3"/>
  <c r="F186" i="3"/>
  <c r="L202" i="3"/>
  <c r="L210" i="3"/>
  <c r="L218" i="3"/>
  <c r="L226" i="3"/>
  <c r="F234" i="3"/>
  <c r="J242" i="3"/>
  <c r="L371" i="3"/>
  <c r="AJ515" i="3"/>
  <c r="AJ511" i="3"/>
  <c r="AJ508" i="3"/>
  <c r="AJ507" i="3"/>
  <c r="AJ504" i="3"/>
  <c r="AJ503" i="3"/>
  <c r="AJ500" i="3"/>
  <c r="AJ499" i="3"/>
  <c r="AJ496" i="3"/>
  <c r="AJ495" i="3"/>
  <c r="AJ492" i="3"/>
  <c r="AJ491" i="3"/>
  <c r="X489" i="3"/>
  <c r="AA489" i="3"/>
  <c r="AJ488" i="3"/>
  <c r="AJ487" i="3"/>
  <c r="L487" i="3"/>
  <c r="AE487" i="3"/>
  <c r="AA485" i="3"/>
  <c r="X485" i="3"/>
  <c r="S485" i="3"/>
  <c r="AJ484" i="3"/>
  <c r="W483" i="3"/>
  <c r="AJ483" i="3"/>
  <c r="AI481" i="3"/>
  <c r="AA481" i="3"/>
  <c r="AC480" i="3"/>
  <c r="U480" i="3"/>
  <c r="AJ480" i="3"/>
  <c r="AJ479" i="3"/>
  <c r="W479" i="3"/>
  <c r="AE479" i="3"/>
  <c r="AG478" i="3"/>
  <c r="AJ476" i="3"/>
  <c r="AJ475" i="3"/>
  <c r="AG474" i="3"/>
  <c r="Y474" i="3"/>
  <c r="S473" i="3"/>
  <c r="AI473" i="3"/>
  <c r="AA473" i="3"/>
  <c r="AC472" i="3"/>
  <c r="U472" i="3"/>
  <c r="AJ472" i="3"/>
  <c r="AJ471" i="3"/>
  <c r="W471" i="3"/>
  <c r="AE471" i="3"/>
  <c r="AG470" i="3"/>
  <c r="Y470" i="3"/>
  <c r="AI469" i="3"/>
  <c r="AA469" i="3"/>
  <c r="S469" i="3"/>
  <c r="AJ468" i="3"/>
  <c r="AE467" i="3"/>
  <c r="W467" i="3"/>
  <c r="AJ467" i="3"/>
  <c r="Y466" i="3"/>
  <c r="S465" i="3"/>
  <c r="AI465" i="3"/>
  <c r="AA465" i="3"/>
  <c r="AC464" i="3"/>
  <c r="U464" i="3"/>
  <c r="AJ464" i="3"/>
  <c r="AJ463" i="3"/>
  <c r="AE463" i="3"/>
  <c r="AG462" i="3"/>
  <c r="Y462" i="3"/>
  <c r="AI461" i="3"/>
  <c r="AA461" i="3"/>
  <c r="S461" i="3"/>
  <c r="AJ460" i="3"/>
  <c r="Z460" i="3"/>
  <c r="AJ459" i="3"/>
  <c r="AI457" i="3"/>
  <c r="AA457" i="3"/>
  <c r="AC456" i="3"/>
  <c r="U456" i="3"/>
  <c r="AJ456" i="3"/>
  <c r="AJ455" i="3"/>
  <c r="L455" i="3"/>
  <c r="AG454" i="3"/>
  <c r="Y454" i="3"/>
  <c r="AA453" i="3"/>
  <c r="AJ452" i="3"/>
  <c r="AC452" i="3"/>
  <c r="AJ451" i="3"/>
  <c r="AI450" i="3"/>
  <c r="AG450" i="3"/>
  <c r="Y450" i="3"/>
  <c r="AI449" i="3"/>
  <c r="AA449" i="3"/>
  <c r="S449" i="3"/>
  <c r="AJ448" i="3"/>
  <c r="AH448" i="3"/>
  <c r="AE448" i="3"/>
  <c r="AC448" i="3"/>
  <c r="AJ447" i="3"/>
  <c r="L447" i="3"/>
  <c r="AG446" i="3"/>
  <c r="Y446" i="3"/>
  <c r="AJ445" i="3"/>
  <c r="AJ444" i="3"/>
  <c r="AC444" i="3"/>
  <c r="U444" i="3"/>
  <c r="AJ443" i="3"/>
  <c r="W443" i="3"/>
  <c r="AE443" i="3"/>
  <c r="AG442" i="3"/>
  <c r="AA441" i="3"/>
  <c r="X441" i="3"/>
  <c r="AI441" i="3"/>
  <c r="S441" i="3"/>
  <c r="AJ440" i="3"/>
  <c r="AE439" i="3"/>
  <c r="AJ439" i="3"/>
  <c r="Y438" i="3"/>
  <c r="AI437" i="3"/>
  <c r="AA437" i="3"/>
  <c r="AJ436" i="3"/>
  <c r="AC436" i="3"/>
  <c r="T435" i="3"/>
  <c r="AJ435" i="3"/>
  <c r="AI433" i="3"/>
  <c r="S433" i="3"/>
  <c r="AJ432" i="3"/>
  <c r="AC432" i="3"/>
  <c r="U432" i="3"/>
  <c r="L431" i="3"/>
  <c r="AJ431" i="3"/>
  <c r="Y430" i="3"/>
  <c r="AA429" i="3"/>
  <c r="AJ428" i="3"/>
  <c r="AC428" i="3"/>
  <c r="AE427" i="3"/>
  <c r="AB427" i="3"/>
  <c r="W427" i="3"/>
  <c r="AJ427" i="3"/>
  <c r="Y426" i="3"/>
  <c r="AI425" i="3"/>
  <c r="AA425" i="3"/>
  <c r="S425" i="3"/>
  <c r="AJ424" i="3"/>
  <c r="AC424" i="3"/>
  <c r="U424" i="3"/>
  <c r="AJ423" i="3"/>
  <c r="L423" i="3"/>
  <c r="Y422" i="3"/>
  <c r="AG422" i="3"/>
  <c r="AA421" i="3"/>
  <c r="X421" i="3"/>
  <c r="U421" i="3"/>
  <c r="AJ420" i="3"/>
  <c r="AC420" i="3"/>
  <c r="AE419" i="3"/>
  <c r="W419" i="3"/>
  <c r="T419" i="3"/>
  <c r="AJ419" i="3"/>
  <c r="Y418" i="3"/>
  <c r="AI417" i="3"/>
  <c r="AA417" i="3"/>
  <c r="S417" i="3"/>
  <c r="AJ416" i="3"/>
  <c r="AC416" i="3"/>
  <c r="U416" i="3"/>
  <c r="L415" i="3"/>
  <c r="AJ415" i="3"/>
  <c r="AG414" i="3"/>
  <c r="Y414" i="3"/>
  <c r="AA414" i="3"/>
  <c r="S414" i="3"/>
  <c r="AC413" i="3"/>
  <c r="AA413" i="3"/>
  <c r="AJ412" i="3"/>
  <c r="AC412" i="3"/>
  <c r="U412" i="3"/>
  <c r="W411" i="3"/>
  <c r="AJ411" i="3"/>
  <c r="AG410" i="3"/>
  <c r="Y410" i="3"/>
  <c r="S410" i="3"/>
  <c r="AF409" i="3"/>
  <c r="AA409" i="3"/>
  <c r="AJ408" i="3"/>
  <c r="AC408" i="3"/>
  <c r="Z408" i="3"/>
  <c r="AE408" i="3"/>
  <c r="U408" i="3"/>
  <c r="AE407" i="3"/>
  <c r="W407" i="3"/>
  <c r="T407" i="3"/>
  <c r="AJ407" i="3"/>
  <c r="X405" i="3"/>
  <c r="AJ404" i="3"/>
  <c r="AC404" i="3"/>
  <c r="U404" i="3"/>
  <c r="AG403" i="3"/>
  <c r="Y403" i="3"/>
  <c r="W403" i="3"/>
  <c r="AJ403" i="3"/>
  <c r="V402" i="3"/>
  <c r="S402" i="3"/>
  <c r="AG402" i="3"/>
  <c r="Y402" i="3"/>
  <c r="AA401" i="3"/>
  <c r="AJ400" i="3"/>
  <c r="AH400" i="3"/>
  <c r="AC400" i="3"/>
  <c r="W400" i="3"/>
  <c r="U400" i="3"/>
  <c r="AB399" i="3"/>
  <c r="Y399" i="3"/>
  <c r="T399" i="3"/>
  <c r="AJ399" i="3"/>
  <c r="AG398" i="3"/>
  <c r="Y398" i="3"/>
  <c r="AA398" i="3"/>
  <c r="AF397" i="3"/>
  <c r="AC397" i="3"/>
  <c r="X397" i="3"/>
  <c r="U397" i="3"/>
  <c r="AJ396" i="3"/>
  <c r="AC396" i="3"/>
  <c r="U396" i="3"/>
  <c r="W395" i="3"/>
  <c r="AJ395" i="3"/>
  <c r="AB395" i="3"/>
  <c r="AA394" i="3"/>
  <c r="S394" i="3"/>
  <c r="AG394" i="3"/>
  <c r="Y394" i="3"/>
  <c r="AC393" i="3"/>
  <c r="AA393" i="3"/>
  <c r="U393" i="3"/>
  <c r="AJ393" i="3"/>
  <c r="AF393" i="3"/>
  <c r="X393" i="3"/>
  <c r="AJ392" i="3"/>
  <c r="AH392" i="3"/>
  <c r="AC392" i="3"/>
  <c r="Z392" i="3"/>
  <c r="AE392" i="3"/>
  <c r="W392" i="3"/>
  <c r="U392" i="3"/>
  <c r="AB391" i="3"/>
  <c r="Y391" i="3"/>
  <c r="T391" i="3"/>
  <c r="AJ391" i="3"/>
  <c r="AG390" i="3"/>
  <c r="AD390" i="3"/>
  <c r="Y390" i="3"/>
  <c r="AI390" i="3"/>
  <c r="AA390" i="3"/>
  <c r="S390" i="3"/>
  <c r="AJ389" i="3"/>
  <c r="AJ388" i="3"/>
  <c r="AC388" i="3"/>
  <c r="W388" i="3"/>
  <c r="U388" i="3"/>
  <c r="AG387" i="3"/>
  <c r="Y387" i="3"/>
  <c r="AJ387" i="3"/>
  <c r="AB387" i="3"/>
  <c r="T387" i="3"/>
  <c r="AI386" i="3"/>
  <c r="AA386" i="3"/>
  <c r="S386" i="3"/>
  <c r="AG386" i="3"/>
  <c r="Y386" i="3"/>
  <c r="AA385" i="3"/>
  <c r="AJ385" i="3"/>
  <c r="AF385" i="3"/>
  <c r="X385" i="3"/>
  <c r="AJ384" i="3"/>
  <c r="AH384" i="3"/>
  <c r="AE384" i="3"/>
  <c r="AC384" i="3"/>
  <c r="Z384" i="3"/>
  <c r="U384" i="3"/>
  <c r="Y383" i="3"/>
  <c r="T383" i="3"/>
  <c r="AJ383" i="3"/>
  <c r="AA382" i="3"/>
  <c r="S382" i="3"/>
  <c r="AI382" i="3"/>
  <c r="AJ381" i="3"/>
  <c r="AJ380" i="3"/>
  <c r="AH380" i="3"/>
  <c r="AE380" i="3"/>
  <c r="AC380" i="3"/>
  <c r="Z380" i="3"/>
  <c r="U380" i="3"/>
  <c r="W379" i="3"/>
  <c r="AJ379" i="3"/>
  <c r="AB379" i="3"/>
  <c r="T379" i="3"/>
  <c r="AI378" i="3"/>
  <c r="AG378" i="3"/>
  <c r="AD378" i="3"/>
  <c r="AA378" i="3"/>
  <c r="Y378" i="3"/>
  <c r="V378" i="3"/>
  <c r="S378" i="3"/>
  <c r="AC377" i="3"/>
  <c r="AA377" i="3"/>
  <c r="U377" i="3"/>
  <c r="AJ377" i="3"/>
  <c r="AF377" i="3"/>
  <c r="X377" i="3"/>
  <c r="AJ376" i="3"/>
  <c r="AH376" i="3"/>
  <c r="AE376" i="3"/>
  <c r="Z376" i="3"/>
  <c r="W376" i="3"/>
  <c r="AC376" i="3"/>
  <c r="U376" i="3"/>
  <c r="AB375" i="3"/>
  <c r="Y375" i="3"/>
  <c r="W375" i="3"/>
  <c r="T375" i="3"/>
  <c r="AJ375" i="3"/>
  <c r="AG374" i="3"/>
  <c r="Y374" i="3"/>
  <c r="AA374" i="3"/>
  <c r="AJ373" i="3"/>
  <c r="AJ372" i="3"/>
  <c r="AE372" i="3"/>
  <c r="AC372" i="3"/>
  <c r="U372" i="3"/>
  <c r="AG371" i="3"/>
  <c r="Y371" i="3"/>
  <c r="W371" i="3"/>
  <c r="AJ371" i="3"/>
  <c r="AB371" i="3"/>
  <c r="T371" i="3"/>
  <c r="AI370" i="3"/>
  <c r="AG370" i="3"/>
  <c r="AD370" i="3"/>
  <c r="AA370" i="3"/>
  <c r="Y370" i="3"/>
  <c r="V370" i="3"/>
  <c r="S370" i="3"/>
  <c r="AC369" i="3"/>
  <c r="AA369" i="3"/>
  <c r="U369" i="3"/>
  <c r="AJ369" i="3"/>
  <c r="AF369" i="3"/>
  <c r="X369" i="3"/>
  <c r="AJ368" i="3"/>
  <c r="AH368" i="3"/>
  <c r="AE368" i="3"/>
  <c r="AC368" i="3"/>
  <c r="Z368" i="3"/>
  <c r="U368" i="3"/>
  <c r="AB367" i="3"/>
  <c r="T367" i="3"/>
  <c r="AJ367" i="3"/>
  <c r="AI366" i="3"/>
  <c r="AD366" i="3"/>
  <c r="AA366" i="3"/>
  <c r="Y366" i="3"/>
  <c r="V366" i="3"/>
  <c r="S366" i="3"/>
  <c r="AF365" i="3"/>
  <c r="AC365" i="3"/>
  <c r="X365" i="3"/>
  <c r="U365" i="3"/>
  <c r="AJ365" i="3"/>
  <c r="AJ364" i="3"/>
  <c r="AC364" i="3"/>
  <c r="W364" i="3"/>
  <c r="T363" i="3"/>
  <c r="AJ363" i="3"/>
  <c r="AB363" i="3"/>
  <c r="AI362" i="3"/>
  <c r="AD362" i="3"/>
  <c r="Y362" i="3"/>
  <c r="AA362" i="3"/>
  <c r="AI361" i="3"/>
  <c r="AC361" i="3"/>
  <c r="AA361" i="3"/>
  <c r="U361" i="3"/>
  <c r="AJ361" i="3"/>
  <c r="AF361" i="3"/>
  <c r="X361" i="3"/>
  <c r="AJ360" i="3"/>
  <c r="AH360" i="3"/>
  <c r="AC360" i="3"/>
  <c r="Z360" i="3"/>
  <c r="U360" i="3"/>
  <c r="AE360" i="3"/>
  <c r="W360" i="3"/>
  <c r="AG359" i="3"/>
  <c r="AB359" i="3"/>
  <c r="Y359" i="3"/>
  <c r="T359" i="3"/>
  <c r="AJ359" i="3"/>
  <c r="AI358" i="3"/>
  <c r="AD358" i="3"/>
  <c r="AA358" i="3"/>
  <c r="V358" i="3"/>
  <c r="S358" i="3"/>
  <c r="AG358" i="3"/>
  <c r="Y358" i="3"/>
  <c r="AI357" i="3"/>
  <c r="AA357" i="3"/>
  <c r="X357" i="3"/>
  <c r="U357" i="3"/>
  <c r="S357" i="3"/>
  <c r="AJ357" i="3"/>
  <c r="AJ356" i="3"/>
  <c r="AC356" i="3"/>
  <c r="W356" i="3"/>
  <c r="W355" i="3"/>
  <c r="T355" i="3"/>
  <c r="AJ355" i="3"/>
  <c r="AD354" i="3"/>
  <c r="AA354" i="3"/>
  <c r="S354" i="3"/>
  <c r="AG354" i="3"/>
  <c r="Y354" i="3"/>
  <c r="AI353" i="3"/>
  <c r="AC353" i="3"/>
  <c r="AA353" i="3"/>
  <c r="U353" i="3"/>
  <c r="AJ353" i="3"/>
  <c r="AF353" i="3"/>
  <c r="X353" i="3"/>
  <c r="AJ352" i="3"/>
  <c r="AH352" i="3"/>
  <c r="AC352" i="3"/>
  <c r="Z352" i="3"/>
  <c r="U352" i="3"/>
  <c r="AE352" i="3"/>
  <c r="W352" i="3"/>
  <c r="AG351" i="3"/>
  <c r="AB351" i="3"/>
  <c r="Y351" i="3"/>
  <c r="T351" i="3"/>
  <c r="AJ351" i="3"/>
  <c r="AI350" i="3"/>
  <c r="AD350" i="3"/>
  <c r="AA350" i="3"/>
  <c r="Y350" i="3"/>
  <c r="S350" i="3"/>
  <c r="AG350" i="3"/>
  <c r="X349" i="3"/>
  <c r="U349" i="3"/>
  <c r="AJ349" i="3"/>
  <c r="AJ348" i="3"/>
  <c r="AC348" i="3"/>
  <c r="W348" i="3"/>
  <c r="AE348" i="3"/>
  <c r="T347" i="3"/>
  <c r="AJ347" i="3"/>
  <c r="AA346" i="3"/>
  <c r="S346" i="3"/>
  <c r="AG346" i="3"/>
  <c r="Y346" i="3"/>
  <c r="AI345" i="3"/>
  <c r="AC345" i="3"/>
  <c r="AA345" i="3"/>
  <c r="U345" i="3"/>
  <c r="AJ345" i="3"/>
  <c r="AF345" i="3"/>
  <c r="X345" i="3"/>
  <c r="AJ344" i="3"/>
  <c r="AH344" i="3"/>
  <c r="AC344" i="3"/>
  <c r="Z344" i="3"/>
  <c r="U344" i="3"/>
  <c r="AE344" i="3"/>
  <c r="W344" i="3"/>
  <c r="AG343" i="3"/>
  <c r="AB343" i="3"/>
  <c r="Y343" i="3"/>
  <c r="T343" i="3"/>
  <c r="AJ343" i="3"/>
  <c r="AI342" i="3"/>
  <c r="AD342" i="3"/>
  <c r="AA342" i="3"/>
  <c r="Y342" i="3"/>
  <c r="S342" i="3"/>
  <c r="AG342" i="3"/>
  <c r="AC341" i="3"/>
  <c r="X341" i="3"/>
  <c r="U341" i="3"/>
  <c r="AJ341" i="3"/>
  <c r="AF341" i="3"/>
  <c r="AJ340" i="3"/>
  <c r="AC340" i="3"/>
  <c r="W340" i="3"/>
  <c r="U340" i="3"/>
  <c r="AE340" i="3"/>
  <c r="T339" i="3"/>
  <c r="AJ339" i="3"/>
  <c r="AB339" i="3"/>
  <c r="AD338" i="3"/>
  <c r="Y338" i="3"/>
  <c r="V338" i="3"/>
  <c r="S338" i="3"/>
  <c r="AA338" i="3"/>
  <c r="AF337" i="3"/>
  <c r="AC337" i="3"/>
  <c r="X337" i="3"/>
  <c r="U337" i="3"/>
  <c r="AJ337" i="3"/>
  <c r="AJ336" i="3"/>
  <c r="AC336" i="3"/>
  <c r="U336" i="3"/>
  <c r="W336" i="3"/>
  <c r="T335" i="3"/>
  <c r="AJ335" i="3"/>
  <c r="AB335" i="3"/>
  <c r="W335" i="3"/>
  <c r="L335" i="3"/>
  <c r="AG334" i="3"/>
  <c r="AD334" i="3"/>
  <c r="AA334" i="3"/>
  <c r="V334" i="3"/>
  <c r="S334" i="3"/>
  <c r="AI334" i="3"/>
  <c r="Y334" i="3"/>
  <c r="AF333" i="3"/>
  <c r="X333" i="3"/>
  <c r="U333" i="3"/>
  <c r="AJ333" i="3"/>
  <c r="AC333" i="3"/>
  <c r="I333" i="3"/>
  <c r="AJ332" i="3"/>
  <c r="AE332" i="3"/>
  <c r="AC332" i="3"/>
  <c r="W332" i="3"/>
  <c r="U332" i="3"/>
  <c r="L332" i="3"/>
  <c r="AG331" i="3"/>
  <c r="Y331" i="3"/>
  <c r="AJ331" i="3"/>
  <c r="AD330" i="3"/>
  <c r="AA330" i="3"/>
  <c r="S330" i="3"/>
  <c r="AI330" i="3"/>
  <c r="AJ329" i="3"/>
  <c r="AI329" i="3"/>
  <c r="I329" i="3"/>
  <c r="AF329" i="3"/>
  <c r="AC329" i="3"/>
  <c r="AA329" i="3"/>
  <c r="X329" i="3"/>
  <c r="S329" i="3"/>
  <c r="AH328" i="3"/>
  <c r="AC328" i="3"/>
  <c r="Z328" i="3"/>
  <c r="U328" i="3"/>
  <c r="AJ328" i="3"/>
  <c r="AG327" i="3"/>
  <c r="AE327" i="3"/>
  <c r="Y327" i="3"/>
  <c r="W327" i="3"/>
  <c r="AJ327" i="3"/>
  <c r="AB327" i="3"/>
  <c r="T327" i="3"/>
  <c r="L327" i="3"/>
  <c r="AI326" i="3"/>
  <c r="AD326" i="3"/>
  <c r="AA326" i="3"/>
  <c r="Y326" i="3"/>
  <c r="V326" i="3"/>
  <c r="AJ325" i="3"/>
  <c r="AF325" i="3"/>
  <c r="AC325" i="3"/>
  <c r="AA325" i="3"/>
  <c r="X325" i="3"/>
  <c r="U325" i="3"/>
  <c r="AC324" i="3"/>
  <c r="Z324" i="3"/>
  <c r="W324" i="3"/>
  <c r="U324" i="3"/>
  <c r="AJ324" i="3"/>
  <c r="AJ323" i="3"/>
  <c r="Y323" i="3"/>
  <c r="AD322" i="3"/>
  <c r="Y322" i="3"/>
  <c r="V322" i="3"/>
  <c r="AI322" i="3"/>
  <c r="AA322" i="3"/>
  <c r="S322" i="3"/>
  <c r="AJ321" i="3"/>
  <c r="AI321" i="3"/>
  <c r="AC321" i="3"/>
  <c r="AA321" i="3"/>
  <c r="S321" i="3"/>
  <c r="AH320" i="3"/>
  <c r="AC320" i="3"/>
  <c r="Z320" i="3"/>
  <c r="U320" i="3"/>
  <c r="AJ320" i="3"/>
  <c r="AG319" i="3"/>
  <c r="AE319" i="3"/>
  <c r="Y319" i="3"/>
  <c r="W319" i="3"/>
  <c r="AJ319" i="3"/>
  <c r="AB319" i="3"/>
  <c r="T319" i="3"/>
  <c r="L319" i="3"/>
  <c r="AI318" i="3"/>
  <c r="AD318" i="3"/>
  <c r="AA318" i="3"/>
  <c r="Y318" i="3"/>
  <c r="V318" i="3"/>
  <c r="AJ317" i="3"/>
  <c r="AF317" i="3"/>
  <c r="AC317" i="3"/>
  <c r="AA317" i="3"/>
  <c r="X317" i="3"/>
  <c r="U317" i="3"/>
  <c r="AC316" i="3"/>
  <c r="Z316" i="3"/>
  <c r="W316" i="3"/>
  <c r="AJ316" i="3"/>
  <c r="AJ315" i="3"/>
  <c r="Y315" i="3"/>
  <c r="AD314" i="3"/>
  <c r="AA314" i="3"/>
  <c r="V314" i="3"/>
  <c r="AI314" i="3"/>
  <c r="S314" i="3"/>
  <c r="AJ313" i="3"/>
  <c r="AI313" i="3"/>
  <c r="AA313" i="3"/>
  <c r="S313" i="3"/>
  <c r="AC312" i="3"/>
  <c r="Z312" i="3"/>
  <c r="U312" i="3"/>
  <c r="AJ312" i="3"/>
  <c r="AH312" i="3"/>
  <c r="AE311" i="3"/>
  <c r="Y311" i="3"/>
  <c r="T311" i="3"/>
  <c r="AJ311" i="3"/>
  <c r="AG311" i="3"/>
  <c r="AB311" i="3"/>
  <c r="L311" i="3"/>
  <c r="AI310" i="3"/>
  <c r="AD310" i="3"/>
  <c r="AA310" i="3"/>
  <c r="Y310" i="3"/>
  <c r="V310" i="3"/>
  <c r="AJ309" i="3"/>
  <c r="I309" i="3"/>
  <c r="AI309" i="3"/>
  <c r="AF309" i="3"/>
  <c r="AC309" i="3"/>
  <c r="AA309" i="3"/>
  <c r="X309" i="3"/>
  <c r="U309" i="3"/>
  <c r="AH308" i="3"/>
  <c r="AC308" i="3"/>
  <c r="Z308" i="3"/>
  <c r="U308" i="3"/>
  <c r="AJ308" i="3"/>
  <c r="L308" i="3"/>
  <c r="AJ307" i="3"/>
  <c r="AG307" i="3"/>
  <c r="AE307" i="3"/>
  <c r="Y307" i="3"/>
  <c r="AI306" i="3"/>
  <c r="AA306" i="3"/>
  <c r="S306" i="3"/>
  <c r="AJ305" i="3"/>
  <c r="AA305" i="3"/>
  <c r="U305" i="3"/>
  <c r="S305" i="3"/>
  <c r="AC305" i="3"/>
  <c r="AH304" i="3"/>
  <c r="AC304" i="3"/>
  <c r="Z304" i="3"/>
  <c r="U304" i="3"/>
  <c r="AJ304" i="3"/>
  <c r="AG303" i="3"/>
  <c r="Y303" i="3"/>
  <c r="AJ303" i="3"/>
  <c r="AE303" i="3"/>
  <c r="AB303" i="3"/>
  <c r="W303" i="3"/>
  <c r="T303" i="3"/>
  <c r="AG302" i="3"/>
  <c r="AD302" i="3"/>
  <c r="V302" i="3"/>
  <c r="Y302" i="3"/>
  <c r="AC301" i="3"/>
  <c r="AA301" i="3"/>
  <c r="X301" i="3"/>
  <c r="U301" i="3"/>
  <c r="AJ301" i="3"/>
  <c r="AF301" i="3"/>
  <c r="AJ300" i="3"/>
  <c r="AH300" i="3"/>
  <c r="AC300" i="3"/>
  <c r="Z300" i="3"/>
  <c r="W300" i="3"/>
  <c r="U300" i="3"/>
  <c r="L300" i="3"/>
  <c r="AJ299" i="3"/>
  <c r="AE299" i="3"/>
  <c r="Y299" i="3"/>
  <c r="W299" i="3"/>
  <c r="T299" i="3"/>
  <c r="AD298" i="3"/>
  <c r="AA298" i="3"/>
  <c r="S298" i="3"/>
  <c r="AI298" i="3"/>
  <c r="Y298" i="3"/>
  <c r="AI297" i="3"/>
  <c r="AF297" i="3"/>
  <c r="AC297" i="3"/>
  <c r="AA297" i="3"/>
  <c r="X297" i="3"/>
  <c r="U297" i="3"/>
  <c r="S297" i="3"/>
  <c r="AJ297" i="3"/>
  <c r="AJ296" i="3"/>
  <c r="AH296" i="3"/>
  <c r="AE296" i="3"/>
  <c r="AC296" i="3"/>
  <c r="Z296" i="3"/>
  <c r="W296" i="3"/>
  <c r="AJ295" i="3"/>
  <c r="AI294" i="3"/>
  <c r="AG294" i="3"/>
  <c r="AA294" i="3"/>
  <c r="Y294" i="3"/>
  <c r="S294" i="3"/>
  <c r="AI293" i="3"/>
  <c r="AA293" i="3"/>
  <c r="S293" i="3"/>
  <c r="AJ293" i="3"/>
  <c r="AF293" i="3"/>
  <c r="X293" i="3"/>
  <c r="AH292" i="3"/>
  <c r="AE292" i="3"/>
  <c r="AC292" i="3"/>
  <c r="Z292" i="3"/>
  <c r="W292" i="3"/>
  <c r="U292" i="3"/>
  <c r="AJ292" i="3"/>
  <c r="Z291" i="3"/>
  <c r="Y291" i="3"/>
  <c r="AJ291" i="3"/>
  <c r="AB291" i="3"/>
  <c r="T291" i="3"/>
  <c r="AI290" i="3"/>
  <c r="AD290" i="3"/>
  <c r="AA290" i="3"/>
  <c r="Y290" i="3"/>
  <c r="S290" i="3"/>
  <c r="AF289" i="3"/>
  <c r="AC289" i="3"/>
  <c r="X289" i="3"/>
  <c r="U289" i="3"/>
  <c r="AJ289" i="3"/>
  <c r="AJ288" i="3"/>
  <c r="AC288" i="3"/>
  <c r="AJ287" i="3"/>
  <c r="AG287" i="3"/>
  <c r="AE287" i="3"/>
  <c r="AB287" i="3"/>
  <c r="Y287" i="3"/>
  <c r="W287" i="3"/>
  <c r="AI286" i="3"/>
  <c r="AG286" i="3"/>
  <c r="AD286" i="3"/>
  <c r="AA286" i="3"/>
  <c r="Y286" i="3"/>
  <c r="S286" i="3"/>
  <c r="I285" i="3"/>
  <c r="AI285" i="3"/>
  <c r="AC285" i="3"/>
  <c r="AA285" i="3"/>
  <c r="U285" i="3"/>
  <c r="S285" i="3"/>
  <c r="AJ285" i="3"/>
  <c r="AF285" i="3"/>
  <c r="X285" i="3"/>
  <c r="AH284" i="3"/>
  <c r="AE284" i="3"/>
  <c r="AC284" i="3"/>
  <c r="Z284" i="3"/>
  <c r="W284" i="3"/>
  <c r="U284" i="3"/>
  <c r="AJ284" i="3"/>
  <c r="Y283" i="3"/>
  <c r="T283" i="3"/>
  <c r="AJ283" i="3"/>
  <c r="AB283" i="3"/>
  <c r="AI282" i="3"/>
  <c r="AA282" i="3"/>
  <c r="Y282" i="3"/>
  <c r="S282" i="3"/>
  <c r="AG282" i="3"/>
  <c r="AI281" i="3"/>
  <c r="AA281" i="3"/>
  <c r="S281" i="3"/>
  <c r="AJ281" i="3"/>
  <c r="AJ280" i="3"/>
  <c r="AH280" i="3"/>
  <c r="AC280" i="3"/>
  <c r="Z280" i="3"/>
  <c r="AE280" i="3"/>
  <c r="W280" i="3"/>
  <c r="AG279" i="3"/>
  <c r="AE279" i="3"/>
  <c r="Y279" i="3"/>
  <c r="W279" i="3"/>
  <c r="AJ279" i="3"/>
  <c r="AB279" i="3"/>
  <c r="T279" i="3"/>
  <c r="L279" i="3"/>
  <c r="AI278" i="3"/>
  <c r="AG278" i="3"/>
  <c r="AA278" i="3"/>
  <c r="Y278" i="3"/>
  <c r="S278" i="3"/>
  <c r="AC277" i="3"/>
  <c r="AA277" i="3"/>
  <c r="U277" i="3"/>
  <c r="AJ277" i="3"/>
  <c r="AF277" i="3"/>
  <c r="X277" i="3"/>
  <c r="AH276" i="3"/>
  <c r="AE276" i="3"/>
  <c r="Z276" i="3"/>
  <c r="W276" i="3"/>
  <c r="AJ276" i="3"/>
  <c r="AC276" i="3"/>
  <c r="U276" i="3"/>
  <c r="AB275" i="3"/>
  <c r="Y275" i="3"/>
  <c r="T275" i="3"/>
  <c r="AJ275" i="3"/>
  <c r="Y274" i="3"/>
  <c r="AI274" i="3"/>
  <c r="AG274" i="3"/>
  <c r="AA274" i="3"/>
  <c r="S274" i="3"/>
  <c r="AJ273" i="3"/>
  <c r="AJ272" i="3"/>
  <c r="AE272" i="3"/>
  <c r="O272" i="3"/>
  <c r="AC272" i="3"/>
  <c r="W272" i="3"/>
  <c r="U272" i="3"/>
  <c r="AG271" i="3"/>
  <c r="AE271" i="3"/>
  <c r="Y271" i="3"/>
  <c r="T271" i="3"/>
  <c r="J271" i="3"/>
  <c r="AJ271" i="3"/>
  <c r="AB271" i="3"/>
  <c r="L271" i="3"/>
  <c r="AG270" i="3"/>
  <c r="AD270" i="3"/>
  <c r="Y270" i="3"/>
  <c r="V270" i="3"/>
  <c r="AI270" i="3"/>
  <c r="AA270" i="3"/>
  <c r="S270" i="3"/>
  <c r="AG269" i="3"/>
  <c r="AF269" i="3"/>
  <c r="AC269" i="3"/>
  <c r="X269" i="3"/>
  <c r="AJ269" i="3"/>
  <c r="AC268" i="3"/>
  <c r="AJ268" i="3"/>
  <c r="AF268" i="3"/>
  <c r="U268" i="3"/>
  <c r="W267" i="3"/>
  <c r="T267" i="3"/>
  <c r="AJ267" i="3"/>
  <c r="AB267" i="3"/>
  <c r="AD266" i="3"/>
  <c r="AA266" i="3"/>
  <c r="Y266" i="3"/>
  <c r="V266" i="3"/>
  <c r="S266" i="3"/>
  <c r="AI266" i="3"/>
  <c r="AG266" i="3"/>
  <c r="AC265" i="3"/>
  <c r="T265" i="3"/>
  <c r="M265" i="3"/>
  <c r="AJ265" i="3"/>
  <c r="U265" i="3"/>
  <c r="I265" i="3"/>
  <c r="AE264" i="3"/>
  <c r="AC264" i="3"/>
  <c r="AA264" i="3"/>
  <c r="Y264" i="3"/>
  <c r="U264" i="3"/>
  <c r="L264" i="3"/>
  <c r="AJ264" i="3"/>
  <c r="AF264" i="3"/>
  <c r="W264" i="3"/>
  <c r="T264" i="3"/>
  <c r="I264" i="3"/>
  <c r="AJ263" i="3"/>
  <c r="AB263" i="3"/>
  <c r="W263" i="3"/>
  <c r="T263" i="3"/>
  <c r="L263" i="3"/>
  <c r="X263" i="3"/>
  <c r="AI262" i="3"/>
  <c r="AG262" i="3"/>
  <c r="AD262" i="3"/>
  <c r="AC262" i="3"/>
  <c r="AA262" i="3"/>
  <c r="Y262" i="3"/>
  <c r="S262" i="3"/>
  <c r="J262" i="3"/>
  <c r="T262" i="3"/>
  <c r="AI261" i="3"/>
  <c r="AH261" i="3"/>
  <c r="AF261" i="3"/>
  <c r="AC261" i="3"/>
  <c r="AA261" i="3"/>
  <c r="W261" i="3"/>
  <c r="V261" i="3"/>
  <c r="S261" i="3"/>
  <c r="G261" i="3"/>
  <c r="AE260" i="3"/>
  <c r="AC260" i="3"/>
  <c r="X260" i="3"/>
  <c r="V260" i="3"/>
  <c r="U260" i="3"/>
  <c r="AJ260" i="3"/>
  <c r="AH260" i="3"/>
  <c r="Z260" i="3"/>
  <c r="L260" i="3"/>
  <c r="AJ259" i="3"/>
  <c r="AI259" i="3"/>
  <c r="I259" i="3"/>
  <c r="AB259" i="3"/>
  <c r="Z259" i="3"/>
  <c r="Y259" i="3"/>
  <c r="T259" i="3"/>
  <c r="AE259" i="3"/>
  <c r="W259" i="3"/>
  <c r="AI258" i="3"/>
  <c r="AE258" i="3"/>
  <c r="AD258" i="3"/>
  <c r="AA258" i="3"/>
  <c r="Y258" i="3"/>
  <c r="V258" i="3"/>
  <c r="U258" i="3"/>
  <c r="T258" i="3"/>
  <c r="M258" i="3"/>
  <c r="I257" i="3"/>
  <c r="AA257" i="3"/>
  <c r="X257" i="3"/>
  <c r="G257" i="3"/>
  <c r="S257" i="3"/>
  <c r="AJ257" i="3"/>
  <c r="AI257" i="3"/>
  <c r="AC257" i="3"/>
  <c r="U257" i="3"/>
  <c r="AH256" i="3"/>
  <c r="AF256" i="3"/>
  <c r="Z256" i="3"/>
  <c r="X256" i="3"/>
  <c r="AJ256" i="3"/>
  <c r="AJ255" i="3"/>
  <c r="AE255" i="3"/>
  <c r="H255" i="3"/>
  <c r="AD255" i="3"/>
  <c r="Z255" i="3"/>
  <c r="N255" i="3"/>
  <c r="T255" i="3"/>
  <c r="AA255" i="3"/>
  <c r="Y255" i="3"/>
  <c r="S255" i="3"/>
  <c r="Q255" i="3"/>
  <c r="I255" i="3"/>
  <c r="AD254" i="3"/>
  <c r="Y254" i="3"/>
  <c r="X254" i="3"/>
  <c r="W254" i="3"/>
  <c r="AJ254" i="3"/>
  <c r="T254" i="3"/>
  <c r="AI253" i="3"/>
  <c r="AC253" i="3"/>
  <c r="AA253" i="3"/>
  <c r="V253" i="3"/>
  <c r="S253" i="3"/>
  <c r="AG253" i="3"/>
  <c r="AD252" i="3"/>
  <c r="AC252" i="3"/>
  <c r="X252" i="3"/>
  <c r="K252" i="3"/>
  <c r="U252" i="3"/>
  <c r="AJ252" i="3"/>
  <c r="AH252" i="3"/>
  <c r="AF252" i="3"/>
  <c r="Z252" i="3"/>
  <c r="R252" i="3"/>
  <c r="L252" i="3"/>
  <c r="AJ251" i="3"/>
  <c r="AD251" i="3"/>
  <c r="AB251" i="3"/>
  <c r="AA251" i="3"/>
  <c r="Z251" i="3"/>
  <c r="Y251" i="3"/>
  <c r="T251" i="3"/>
  <c r="AE251" i="3"/>
  <c r="AC251" i="3"/>
  <c r="W251" i="3"/>
  <c r="AI250" i="3"/>
  <c r="AH250" i="3"/>
  <c r="AA250" i="3"/>
  <c r="Z250" i="3"/>
  <c r="Y250" i="3"/>
  <c r="W250" i="3"/>
  <c r="G250" i="3"/>
  <c r="AJ250" i="3"/>
  <c r="AF250" i="3"/>
  <c r="AD250" i="3"/>
  <c r="X250" i="3"/>
  <c r="V250" i="3"/>
  <c r="I249" i="3"/>
  <c r="AH249" i="3"/>
  <c r="AG249" i="3"/>
  <c r="R249" i="3"/>
  <c r="H249" i="3"/>
  <c r="AD249" i="3"/>
  <c r="X249" i="3"/>
  <c r="W249" i="3"/>
  <c r="V249" i="3"/>
  <c r="G249" i="3"/>
  <c r="M249" i="3"/>
  <c r="AJ249" i="3"/>
  <c r="AI249" i="3"/>
  <c r="AC249" i="3"/>
  <c r="AA249" i="3"/>
  <c r="U249" i="3"/>
  <c r="K249" i="3"/>
  <c r="AH248" i="3"/>
  <c r="Z248" i="3"/>
  <c r="K248" i="3"/>
  <c r="T248" i="3"/>
  <c r="AJ248" i="3"/>
  <c r="AF248" i="3"/>
  <c r="AD248" i="3"/>
  <c r="P248" i="3"/>
  <c r="H248" i="3"/>
  <c r="AH247" i="3"/>
  <c r="AD247" i="3"/>
  <c r="G247" i="3"/>
  <c r="T247" i="3"/>
  <c r="AG247" i="3"/>
  <c r="AA247" i="3"/>
  <c r="Y247" i="3"/>
  <c r="AJ246" i="3"/>
  <c r="AH246" i="3"/>
  <c r="AD246" i="3"/>
  <c r="AA246" i="3"/>
  <c r="W246" i="3"/>
  <c r="G246" i="3"/>
  <c r="T246" i="3"/>
  <c r="F246" i="3"/>
  <c r="Z246" i="3"/>
  <c r="AJ245" i="3"/>
  <c r="AG245" i="3"/>
  <c r="AF245" i="3"/>
  <c r="AC245" i="3"/>
  <c r="Z245" i="3"/>
  <c r="Y245" i="3"/>
  <c r="AF244" i="3"/>
  <c r="P244" i="3"/>
  <c r="Y244" i="3"/>
  <c r="X244" i="3"/>
  <c r="U244" i="3"/>
  <c r="AJ244" i="3"/>
  <c r="AB244" i="3"/>
  <c r="L244" i="3"/>
  <c r="AJ243" i="3"/>
  <c r="H243" i="3"/>
  <c r="X243" i="3"/>
  <c r="K243" i="3"/>
  <c r="U243" i="3"/>
  <c r="AF243" i="3"/>
  <c r="P243" i="3"/>
  <c r="AD242" i="3"/>
  <c r="AB242" i="3"/>
  <c r="Z242" i="3"/>
  <c r="V242" i="3"/>
  <c r="AJ242" i="3"/>
  <c r="T242" i="3"/>
  <c r="AJ241" i="3"/>
  <c r="AI241" i="3"/>
  <c r="AG241" i="3"/>
  <c r="Q241" i="3"/>
  <c r="AD241" i="3"/>
  <c r="AC241" i="3"/>
  <c r="AA241" i="3"/>
  <c r="Y241" i="3"/>
  <c r="W241" i="3"/>
  <c r="V241" i="3"/>
  <c r="U241" i="3"/>
  <c r="T241" i="3"/>
  <c r="S241" i="3"/>
  <c r="AE241" i="3"/>
  <c r="AJ240" i="3"/>
  <c r="AG240" i="3"/>
  <c r="AF240" i="3"/>
  <c r="AE240" i="3"/>
  <c r="Q240" i="3"/>
  <c r="AD240" i="3"/>
  <c r="AC240" i="3"/>
  <c r="P240" i="3"/>
  <c r="AA240" i="3"/>
  <c r="Y240" i="3"/>
  <c r="X240" i="3"/>
  <c r="U240" i="3"/>
  <c r="J240" i="3"/>
  <c r="E240" i="3"/>
  <c r="AH240" i="3"/>
  <c r="Z240" i="3"/>
  <c r="R240" i="3"/>
  <c r="AJ239" i="3"/>
  <c r="AI239" i="3"/>
  <c r="AG239" i="3"/>
  <c r="Q239" i="3"/>
  <c r="AE239" i="3"/>
  <c r="AC239" i="3"/>
  <c r="AB239" i="3"/>
  <c r="AA239" i="3"/>
  <c r="Z239" i="3"/>
  <c r="Y239" i="3"/>
  <c r="W239" i="3"/>
  <c r="T239" i="3"/>
  <c r="S239" i="3"/>
  <c r="U239" i="3"/>
  <c r="M239" i="3"/>
  <c r="AI238" i="3"/>
  <c r="AE238" i="3"/>
  <c r="AD238" i="3"/>
  <c r="AC238" i="3"/>
  <c r="AB238" i="3"/>
  <c r="AA238" i="3"/>
  <c r="Y238" i="3"/>
  <c r="V238" i="3"/>
  <c r="U238" i="3"/>
  <c r="S238" i="3"/>
  <c r="E238" i="3"/>
  <c r="AJ238" i="3"/>
  <c r="AF238" i="3"/>
  <c r="X238" i="3"/>
  <c r="P238" i="3"/>
  <c r="H238" i="3"/>
  <c r="AJ237" i="3"/>
  <c r="I237" i="3"/>
  <c r="AH237" i="3"/>
  <c r="R237" i="3"/>
  <c r="AE237" i="3"/>
  <c r="Q237" i="3"/>
  <c r="AD237" i="3"/>
  <c r="AC237" i="3"/>
  <c r="P237" i="3"/>
  <c r="AB237" i="3"/>
  <c r="Z237" i="3"/>
  <c r="Y237" i="3"/>
  <c r="X237" i="3"/>
  <c r="W237" i="3"/>
  <c r="V237" i="3"/>
  <c r="G237" i="3"/>
  <c r="U237" i="3"/>
  <c r="N237" i="3"/>
  <c r="T237" i="3"/>
  <c r="M237" i="3"/>
  <c r="AI237" i="3"/>
  <c r="AA237" i="3"/>
  <c r="S237" i="3"/>
  <c r="K237" i="3"/>
  <c r="AJ236" i="3"/>
  <c r="AI236" i="3"/>
  <c r="AH236" i="3"/>
  <c r="R236" i="3"/>
  <c r="AG236" i="3"/>
  <c r="AF236" i="3"/>
  <c r="AC236" i="3"/>
  <c r="AB236" i="3"/>
  <c r="AA236" i="3"/>
  <c r="Z236" i="3"/>
  <c r="Y236" i="3"/>
  <c r="X236" i="3"/>
  <c r="U236" i="3"/>
  <c r="T236" i="3"/>
  <c r="S236" i="3"/>
  <c r="AD236" i="3"/>
  <c r="V236" i="3"/>
  <c r="F236" i="3"/>
  <c r="AI235" i="3"/>
  <c r="AH235" i="3"/>
  <c r="AG235" i="3"/>
  <c r="R235" i="3"/>
  <c r="AF235" i="3"/>
  <c r="H235" i="3"/>
  <c r="AD235" i="3"/>
  <c r="AC235" i="3"/>
  <c r="P235" i="3"/>
  <c r="AB235" i="3"/>
  <c r="AA235" i="3"/>
  <c r="Z235" i="3"/>
  <c r="X235" i="3"/>
  <c r="W235" i="3"/>
  <c r="U235" i="3"/>
  <c r="G235" i="3"/>
  <c r="T235" i="3"/>
  <c r="M235" i="3"/>
  <c r="S235" i="3"/>
  <c r="AJ235" i="3"/>
  <c r="Y235" i="3"/>
  <c r="Q235" i="3"/>
  <c r="I235" i="3"/>
  <c r="AH234" i="3"/>
  <c r="AG234" i="3"/>
  <c r="R234" i="3"/>
  <c r="H234" i="3"/>
  <c r="AE234" i="3"/>
  <c r="AD234" i="3"/>
  <c r="AC234" i="3"/>
  <c r="P234" i="3"/>
  <c r="AA234" i="3"/>
  <c r="Z234" i="3"/>
  <c r="Y234" i="3"/>
  <c r="X234" i="3"/>
  <c r="W234" i="3"/>
  <c r="V234" i="3"/>
  <c r="K234" i="3"/>
  <c r="G234" i="3"/>
  <c r="U234" i="3"/>
  <c r="S234" i="3"/>
  <c r="AJ234" i="3"/>
  <c r="AB234" i="3"/>
  <c r="T234" i="3"/>
  <c r="AJ233" i="3"/>
  <c r="AI233" i="3"/>
  <c r="AH233" i="3"/>
  <c r="AG233" i="3"/>
  <c r="Q233" i="3"/>
  <c r="H233" i="3"/>
  <c r="AD233" i="3"/>
  <c r="AA233" i="3"/>
  <c r="Z233" i="3"/>
  <c r="Y233" i="3"/>
  <c r="W233" i="3"/>
  <c r="V233" i="3"/>
  <c r="T233" i="3"/>
  <c r="S233" i="3"/>
  <c r="E233" i="3"/>
  <c r="AJ232" i="3"/>
  <c r="AG232" i="3"/>
  <c r="AF232" i="3"/>
  <c r="AE232" i="3"/>
  <c r="Q232" i="3"/>
  <c r="AD232" i="3"/>
  <c r="AC232" i="3"/>
  <c r="AA232" i="3"/>
  <c r="Y232" i="3"/>
  <c r="X232" i="3"/>
  <c r="U232" i="3"/>
  <c r="J232" i="3"/>
  <c r="E232" i="3"/>
  <c r="AH232" i="3"/>
  <c r="Z232" i="3"/>
  <c r="R232" i="3"/>
  <c r="AG231" i="3"/>
  <c r="AF231" i="3"/>
  <c r="AE231" i="3"/>
  <c r="AC231" i="3"/>
  <c r="AB231" i="3"/>
  <c r="Z231" i="3"/>
  <c r="Y231" i="3"/>
  <c r="X231" i="3"/>
  <c r="W231" i="3"/>
  <c r="T231" i="3"/>
  <c r="M231" i="3"/>
  <c r="AJ231" i="3"/>
  <c r="AI230" i="3"/>
  <c r="AH230" i="3"/>
  <c r="AD230" i="3"/>
  <c r="AC230" i="3"/>
  <c r="AB230" i="3"/>
  <c r="AA230" i="3"/>
  <c r="Z230" i="3"/>
  <c r="Y230" i="3"/>
  <c r="V230" i="3"/>
  <c r="U230" i="3"/>
  <c r="K230" i="3"/>
  <c r="G230" i="3"/>
  <c r="S230" i="3"/>
  <c r="E230" i="3"/>
  <c r="F230" i="3"/>
  <c r="AJ230" i="3"/>
  <c r="AF230" i="3"/>
  <c r="X230" i="3"/>
  <c r="P230" i="3"/>
  <c r="H230" i="3"/>
  <c r="AJ229" i="3"/>
  <c r="AH229" i="3"/>
  <c r="R229" i="3"/>
  <c r="AE229" i="3"/>
  <c r="Q229" i="3"/>
  <c r="AC229" i="3"/>
  <c r="P229" i="3"/>
  <c r="Z229" i="3"/>
  <c r="X229" i="3"/>
  <c r="W229" i="3"/>
  <c r="K229" i="3"/>
  <c r="U229" i="3"/>
  <c r="N229" i="3"/>
  <c r="M229" i="3"/>
  <c r="AI229" i="3"/>
  <c r="AA229" i="3"/>
  <c r="AI228" i="3"/>
  <c r="I228" i="3"/>
  <c r="AH228" i="3"/>
  <c r="R228" i="3"/>
  <c r="AG228" i="3"/>
  <c r="AF228" i="3"/>
  <c r="AC228" i="3"/>
  <c r="P228" i="3"/>
  <c r="AB228" i="3"/>
  <c r="AA228" i="3"/>
  <c r="Z228" i="3"/>
  <c r="Y228" i="3"/>
  <c r="X228" i="3"/>
  <c r="U228" i="3"/>
  <c r="T228" i="3"/>
  <c r="S228" i="3"/>
  <c r="AJ228" i="3"/>
  <c r="AD228" i="3"/>
  <c r="V228" i="3"/>
  <c r="AI227" i="3"/>
  <c r="R227" i="3"/>
  <c r="AF227" i="3"/>
  <c r="H227" i="3"/>
  <c r="AD227" i="3"/>
  <c r="AC227" i="3"/>
  <c r="P227" i="3"/>
  <c r="AB227" i="3"/>
  <c r="AA227" i="3"/>
  <c r="X227" i="3"/>
  <c r="W227" i="3"/>
  <c r="U227" i="3"/>
  <c r="M227" i="3"/>
  <c r="S227" i="3"/>
  <c r="AJ227" i="3"/>
  <c r="AG227" i="3"/>
  <c r="Y227" i="3"/>
  <c r="Q227" i="3"/>
  <c r="I227" i="3"/>
  <c r="AH226" i="3"/>
  <c r="AG226" i="3"/>
  <c r="AE226" i="3"/>
  <c r="AC226" i="3"/>
  <c r="AA226" i="3"/>
  <c r="Z226" i="3"/>
  <c r="Y226" i="3"/>
  <c r="X226" i="3"/>
  <c r="W226" i="3"/>
  <c r="U226" i="3"/>
  <c r="S226" i="3"/>
  <c r="M226" i="3"/>
  <c r="AJ226" i="3"/>
  <c r="AB226" i="3"/>
  <c r="T226" i="3"/>
  <c r="AJ225" i="3"/>
  <c r="AI225" i="3"/>
  <c r="I225" i="3"/>
  <c r="AH225" i="3"/>
  <c r="R225" i="3"/>
  <c r="AF225" i="3"/>
  <c r="AE225" i="3"/>
  <c r="AD225" i="3"/>
  <c r="AA225" i="3"/>
  <c r="Y225" i="3"/>
  <c r="X225" i="3"/>
  <c r="V225" i="3"/>
  <c r="T225" i="3"/>
  <c r="S225" i="3"/>
  <c r="M225" i="3"/>
  <c r="W225" i="3"/>
  <c r="O225" i="3"/>
  <c r="AJ224" i="3"/>
  <c r="AG224" i="3"/>
  <c r="AF224" i="3"/>
  <c r="AE224" i="3"/>
  <c r="AD224" i="3"/>
  <c r="AC224" i="3"/>
  <c r="AA224" i="3"/>
  <c r="Y224" i="3"/>
  <c r="X224" i="3"/>
  <c r="U224" i="3"/>
  <c r="AH224" i="3"/>
  <c r="Z224" i="3"/>
  <c r="R224" i="3"/>
  <c r="J224" i="3"/>
  <c r="AG223" i="3"/>
  <c r="AF223" i="3"/>
  <c r="H223" i="3"/>
  <c r="AD223" i="3"/>
  <c r="AC223" i="3"/>
  <c r="AB223" i="3"/>
  <c r="Z223" i="3"/>
  <c r="Y223" i="3"/>
  <c r="W223" i="3"/>
  <c r="V223" i="3"/>
  <c r="U223" i="3"/>
  <c r="T223" i="3"/>
  <c r="AJ223" i="3"/>
  <c r="M223" i="3"/>
  <c r="E223" i="3"/>
  <c r="AI222" i="3"/>
  <c r="AE222" i="3"/>
  <c r="AD222" i="3"/>
  <c r="AC222" i="3"/>
  <c r="AA222" i="3"/>
  <c r="Y222" i="3"/>
  <c r="V222" i="3"/>
  <c r="U222" i="3"/>
  <c r="S222" i="3"/>
  <c r="E222" i="3"/>
  <c r="AJ222" i="3"/>
  <c r="AF222" i="3"/>
  <c r="X222" i="3"/>
  <c r="H222" i="3"/>
  <c r="AJ221" i="3"/>
  <c r="AI221" i="3"/>
  <c r="AH221" i="3"/>
  <c r="R221" i="3"/>
  <c r="AE221" i="3"/>
  <c r="AC221" i="3"/>
  <c r="P221" i="3"/>
  <c r="Z221" i="3"/>
  <c r="Y221" i="3"/>
  <c r="X221" i="3"/>
  <c r="W221" i="3"/>
  <c r="G221" i="3"/>
  <c r="U221" i="3"/>
  <c r="N221" i="3"/>
  <c r="S221" i="3"/>
  <c r="AA221" i="3"/>
  <c r="K221" i="3"/>
  <c r="AI220" i="3"/>
  <c r="I220" i="3"/>
  <c r="AH220" i="3"/>
  <c r="AG220" i="3"/>
  <c r="AC220" i="3"/>
  <c r="P220" i="3"/>
  <c r="AB220" i="3"/>
  <c r="AA220" i="3"/>
  <c r="Z220" i="3"/>
  <c r="Y220" i="3"/>
  <c r="U220" i="3"/>
  <c r="T220" i="3"/>
  <c r="S220" i="3"/>
  <c r="M220" i="3"/>
  <c r="AJ220" i="3"/>
  <c r="AD220" i="3"/>
  <c r="V220" i="3"/>
  <c r="F220" i="3"/>
  <c r="AI219" i="3"/>
  <c r="AH219" i="3"/>
  <c r="R219" i="3"/>
  <c r="AF219" i="3"/>
  <c r="H219" i="3"/>
  <c r="AD219" i="3"/>
  <c r="AC219" i="3"/>
  <c r="P219" i="3"/>
  <c r="AB219" i="3"/>
  <c r="AA219" i="3"/>
  <c r="Z219" i="3"/>
  <c r="X219" i="3"/>
  <c r="W219" i="3"/>
  <c r="K219" i="3"/>
  <c r="U219" i="3"/>
  <c r="G219" i="3"/>
  <c r="T219" i="3"/>
  <c r="M219" i="3"/>
  <c r="S219" i="3"/>
  <c r="AJ219" i="3"/>
  <c r="AG219" i="3"/>
  <c r="Y219" i="3"/>
  <c r="Q219" i="3"/>
  <c r="I219" i="3"/>
  <c r="AH218" i="3"/>
  <c r="AG218" i="3"/>
  <c r="R218" i="3"/>
  <c r="AE218" i="3"/>
  <c r="AC218" i="3"/>
  <c r="AA218" i="3"/>
  <c r="Z218" i="3"/>
  <c r="Y218" i="3"/>
  <c r="X218" i="3"/>
  <c r="W218" i="3"/>
  <c r="K218" i="3"/>
  <c r="U218" i="3"/>
  <c r="S218" i="3"/>
  <c r="AJ218" i="3"/>
  <c r="AB218" i="3"/>
  <c r="T218" i="3"/>
  <c r="AJ217" i="3"/>
  <c r="AI217" i="3"/>
  <c r="AH217" i="3"/>
  <c r="H217" i="3"/>
  <c r="Q217" i="3"/>
  <c r="AD217" i="3"/>
  <c r="AA217" i="3"/>
  <c r="Z217" i="3"/>
  <c r="Y217" i="3"/>
  <c r="W217" i="3"/>
  <c r="V217" i="3"/>
  <c r="T217" i="3"/>
  <c r="S217" i="3"/>
  <c r="E217" i="3"/>
  <c r="AJ216" i="3"/>
  <c r="AG216" i="3"/>
  <c r="AF216" i="3"/>
  <c r="AE216" i="3"/>
  <c r="Q216" i="3"/>
  <c r="AD216" i="3"/>
  <c r="AC216" i="3"/>
  <c r="AA216" i="3"/>
  <c r="Y216" i="3"/>
  <c r="X216" i="3"/>
  <c r="W216" i="3"/>
  <c r="V216" i="3"/>
  <c r="U216" i="3"/>
  <c r="E216" i="3"/>
  <c r="L216" i="3"/>
  <c r="AH216" i="3"/>
  <c r="Z216" i="3"/>
  <c r="J216" i="3"/>
  <c r="G216" i="3"/>
  <c r="R215" i="3"/>
  <c r="AG215" i="3"/>
  <c r="H215" i="3"/>
  <c r="AD215" i="3"/>
  <c r="AC215" i="3"/>
  <c r="AB215" i="3"/>
  <c r="Y215" i="3"/>
  <c r="V215" i="3"/>
  <c r="T215" i="3"/>
  <c r="E215" i="3"/>
  <c r="AJ215" i="3"/>
  <c r="Z215" i="3"/>
  <c r="U215" i="3"/>
  <c r="J215" i="3"/>
  <c r="AI214" i="3"/>
  <c r="AH214" i="3"/>
  <c r="AF214" i="3"/>
  <c r="AD214" i="3"/>
  <c r="AC214" i="3"/>
  <c r="AB214" i="3"/>
  <c r="AA214" i="3"/>
  <c r="Z214" i="3"/>
  <c r="Y214" i="3"/>
  <c r="X214" i="3"/>
  <c r="T214" i="3"/>
  <c r="M214" i="3"/>
  <c r="S214" i="3"/>
  <c r="AJ214" i="3"/>
  <c r="H214" i="3"/>
  <c r="E214" i="3"/>
  <c r="AJ213" i="3"/>
  <c r="AI213" i="3"/>
  <c r="P213" i="3"/>
  <c r="Y213" i="3"/>
  <c r="S213" i="3"/>
  <c r="AF213" i="3"/>
  <c r="AA213" i="3"/>
  <c r="X213" i="3"/>
  <c r="I212" i="3"/>
  <c r="AG212" i="3"/>
  <c r="AD212" i="3"/>
  <c r="AC212" i="3"/>
  <c r="AB212" i="3"/>
  <c r="Y212" i="3"/>
  <c r="V212" i="3"/>
  <c r="U212" i="3"/>
  <c r="T212" i="3"/>
  <c r="M212" i="3"/>
  <c r="J212" i="3"/>
  <c r="AJ212" i="3"/>
  <c r="AH212" i="3"/>
  <c r="AA212" i="3"/>
  <c r="Z212" i="3"/>
  <c r="R212" i="3"/>
  <c r="K212" i="3"/>
  <c r="F212" i="3"/>
  <c r="AE211" i="3"/>
  <c r="AB211" i="3"/>
  <c r="AA211" i="3"/>
  <c r="V211" i="3"/>
  <c r="K211" i="3"/>
  <c r="N211" i="3"/>
  <c r="T211" i="3"/>
  <c r="S211" i="3"/>
  <c r="AJ211" i="3"/>
  <c r="AG211" i="3"/>
  <c r="AF211" i="3"/>
  <c r="AD211" i="3"/>
  <c r="AC211" i="3"/>
  <c r="Y211" i="3"/>
  <c r="X211" i="3"/>
  <c r="P211" i="3"/>
  <c r="M211" i="3"/>
  <c r="I211" i="3"/>
  <c r="H211" i="3"/>
  <c r="I210" i="3"/>
  <c r="AF210" i="3"/>
  <c r="H210" i="3"/>
  <c r="AC210" i="3"/>
  <c r="AB210" i="3"/>
  <c r="AA210" i="3"/>
  <c r="Y210" i="3"/>
  <c r="O210" i="3"/>
  <c r="W210" i="3"/>
  <c r="K210" i="3"/>
  <c r="U210" i="3"/>
  <c r="T210" i="3"/>
  <c r="S210" i="3"/>
  <c r="AJ210" i="3"/>
  <c r="AI210" i="3"/>
  <c r="AE210" i="3"/>
  <c r="M210" i="3"/>
  <c r="AJ209" i="3"/>
  <c r="AI209" i="3"/>
  <c r="I209" i="3"/>
  <c r="AH209" i="3"/>
  <c r="AG209" i="3"/>
  <c r="R209" i="3"/>
  <c r="AC209" i="3"/>
  <c r="AB209" i="3"/>
  <c r="AA209" i="3"/>
  <c r="Y209" i="3"/>
  <c r="N209" i="3"/>
  <c r="T209" i="3"/>
  <c r="S209" i="3"/>
  <c r="E209" i="3"/>
  <c r="AD209" i="3"/>
  <c r="V209" i="3"/>
  <c r="AI208" i="3"/>
  <c r="AH208" i="3"/>
  <c r="R208" i="3"/>
  <c r="AF208" i="3"/>
  <c r="H208" i="3"/>
  <c r="AD208" i="3"/>
  <c r="AC208" i="3"/>
  <c r="AA208" i="3"/>
  <c r="Z208" i="3"/>
  <c r="X208" i="3"/>
  <c r="W208" i="3"/>
  <c r="G208" i="3"/>
  <c r="U208" i="3"/>
  <c r="T208" i="3"/>
  <c r="M208" i="3"/>
  <c r="E208" i="3"/>
  <c r="AJ208" i="3"/>
  <c r="Y208" i="3"/>
  <c r="Q208" i="3"/>
  <c r="I208" i="3"/>
  <c r="AH207" i="3"/>
  <c r="AG207" i="3"/>
  <c r="R207" i="3"/>
  <c r="Q207" i="3"/>
  <c r="AE207" i="3"/>
  <c r="H207" i="3"/>
  <c r="AD207" i="3"/>
  <c r="AC207" i="3"/>
  <c r="P207" i="3"/>
  <c r="AA207" i="3"/>
  <c r="Z207" i="3"/>
  <c r="Y207" i="3"/>
  <c r="W207" i="3"/>
  <c r="V207" i="3"/>
  <c r="K207" i="3"/>
  <c r="G207" i="3"/>
  <c r="U207" i="3"/>
  <c r="J207" i="3"/>
  <c r="AJ207" i="3"/>
  <c r="AB207" i="3"/>
  <c r="T207" i="3"/>
  <c r="L207" i="3"/>
  <c r="AJ206" i="3"/>
  <c r="AI206" i="3"/>
  <c r="AH206" i="3"/>
  <c r="R206" i="3"/>
  <c r="AF206" i="3"/>
  <c r="H206" i="3"/>
  <c r="Q206" i="3"/>
  <c r="AD206" i="3"/>
  <c r="AC206" i="3"/>
  <c r="AA206" i="3"/>
  <c r="Z206" i="3"/>
  <c r="Y206" i="3"/>
  <c r="X206" i="3"/>
  <c r="O206" i="3"/>
  <c r="V206" i="3"/>
  <c r="U206" i="3"/>
  <c r="T206" i="3"/>
  <c r="E206" i="3"/>
  <c r="AE206" i="3"/>
  <c r="W206" i="3"/>
  <c r="G206" i="3"/>
  <c r="AJ205" i="3"/>
  <c r="AG205" i="3"/>
  <c r="AF205" i="3"/>
  <c r="AE205" i="3"/>
  <c r="AC205" i="3"/>
  <c r="AA205" i="3"/>
  <c r="Y205" i="3"/>
  <c r="X205" i="3"/>
  <c r="U205" i="3"/>
  <c r="N205" i="3"/>
  <c r="AH205" i="3"/>
  <c r="Z205" i="3"/>
  <c r="R205" i="3"/>
  <c r="AI204" i="3"/>
  <c r="AG204" i="3"/>
  <c r="AF204" i="3"/>
  <c r="Q204" i="3"/>
  <c r="AD204" i="3"/>
  <c r="P204" i="3"/>
  <c r="AB204" i="3"/>
  <c r="AA204" i="3"/>
  <c r="Z204" i="3"/>
  <c r="Y204" i="3"/>
  <c r="X204" i="3"/>
  <c r="W204" i="3"/>
  <c r="V204" i="3"/>
  <c r="K204" i="3"/>
  <c r="T204" i="3"/>
  <c r="S204" i="3"/>
  <c r="AJ204" i="3"/>
  <c r="AC204" i="3"/>
  <c r="U204" i="3"/>
  <c r="M204" i="3"/>
  <c r="AJ203" i="3"/>
  <c r="AI203" i="3"/>
  <c r="AH203" i="3"/>
  <c r="AD203" i="3"/>
  <c r="AC203" i="3"/>
  <c r="AB203" i="3"/>
  <c r="AA203" i="3"/>
  <c r="Z203" i="3"/>
  <c r="Y203" i="3"/>
  <c r="V203" i="3"/>
  <c r="G203" i="3"/>
  <c r="M203" i="3"/>
  <c r="T203" i="3"/>
  <c r="S203" i="3"/>
  <c r="AF203" i="3"/>
  <c r="X203" i="3"/>
  <c r="P203" i="3"/>
  <c r="I203" i="3"/>
  <c r="H203" i="3"/>
  <c r="I202" i="3"/>
  <c r="AH202" i="3"/>
  <c r="AD202" i="3"/>
  <c r="AC202" i="3"/>
  <c r="Z202" i="3"/>
  <c r="X202" i="3"/>
  <c r="W202" i="3"/>
  <c r="V202" i="3"/>
  <c r="U202" i="3"/>
  <c r="T202" i="3"/>
  <c r="S202" i="3"/>
  <c r="M202" i="3"/>
  <c r="AJ202" i="3"/>
  <c r="AI202" i="3"/>
  <c r="AA202" i="3"/>
  <c r="AJ201" i="3"/>
  <c r="AI201" i="3"/>
  <c r="I201" i="3"/>
  <c r="AH201" i="3"/>
  <c r="AG201" i="3"/>
  <c r="R201" i="3"/>
  <c r="AF201" i="3"/>
  <c r="AC201" i="3"/>
  <c r="AB201" i="3"/>
  <c r="AA201" i="3"/>
  <c r="Z201" i="3"/>
  <c r="Y201" i="3"/>
  <c r="X201" i="3"/>
  <c r="T201" i="3"/>
  <c r="S201" i="3"/>
  <c r="M201" i="3"/>
  <c r="E201" i="3"/>
  <c r="L201" i="3"/>
  <c r="AD201" i="3"/>
  <c r="V201" i="3"/>
  <c r="AI200" i="3"/>
  <c r="AH200" i="3"/>
  <c r="R200" i="3"/>
  <c r="AF200" i="3"/>
  <c r="AD200" i="3"/>
  <c r="AC200" i="3"/>
  <c r="AA200" i="3"/>
  <c r="Z200" i="3"/>
  <c r="X200" i="3"/>
  <c r="U200" i="3"/>
  <c r="T200" i="3"/>
  <c r="M200" i="3"/>
  <c r="AJ200" i="3"/>
  <c r="AG200" i="3"/>
  <c r="Y200" i="3"/>
  <c r="Q200" i="3"/>
  <c r="I200" i="3"/>
  <c r="AH199" i="3"/>
  <c r="AG199" i="3"/>
  <c r="Q199" i="3"/>
  <c r="AE199" i="3"/>
  <c r="AC199" i="3"/>
  <c r="AA199" i="3"/>
  <c r="Z199" i="3"/>
  <c r="Y199" i="3"/>
  <c r="W199" i="3"/>
  <c r="U199" i="3"/>
  <c r="AJ199" i="3"/>
  <c r="AB199" i="3"/>
  <c r="T199" i="3"/>
  <c r="L199" i="3"/>
  <c r="AJ198" i="3"/>
  <c r="AI198" i="3"/>
  <c r="AH198" i="3"/>
  <c r="R198" i="3"/>
  <c r="Q198" i="3"/>
  <c r="AD198" i="3"/>
  <c r="AC198" i="3"/>
  <c r="AB198" i="3"/>
  <c r="AA198" i="3"/>
  <c r="Z198" i="3"/>
  <c r="Y198" i="3"/>
  <c r="V198" i="3"/>
  <c r="G198" i="3"/>
  <c r="U198" i="3"/>
  <c r="T198" i="3"/>
  <c r="M198" i="3"/>
  <c r="E198" i="3"/>
  <c r="AF198" i="3"/>
  <c r="AE198" i="3"/>
  <c r="X198" i="3"/>
  <c r="W198" i="3"/>
  <c r="P198" i="3"/>
  <c r="O198" i="3"/>
  <c r="H198" i="3"/>
  <c r="AJ197" i="3"/>
  <c r="R197" i="3"/>
  <c r="AF197" i="3"/>
  <c r="AE197" i="3"/>
  <c r="AD197" i="3"/>
  <c r="AC197" i="3"/>
  <c r="X197" i="3"/>
  <c r="U197" i="3"/>
  <c r="N197" i="3"/>
  <c r="S197" i="3"/>
  <c r="AI197" i="3"/>
  <c r="AH197" i="3"/>
  <c r="AA197" i="3"/>
  <c r="Z197" i="3"/>
  <c r="K197" i="3"/>
  <c r="AG196" i="3"/>
  <c r="AD196" i="3"/>
  <c r="AC196" i="3"/>
  <c r="AB196" i="3"/>
  <c r="Y196" i="3"/>
  <c r="T196" i="3"/>
  <c r="F196" i="3"/>
  <c r="E196" i="3"/>
  <c r="AJ196" i="3"/>
  <c r="V196" i="3"/>
  <c r="M196" i="3"/>
  <c r="AJ195" i="3"/>
  <c r="AI195" i="3"/>
  <c r="AH195" i="3"/>
  <c r="AG195" i="3"/>
  <c r="H195" i="3"/>
  <c r="Q195" i="3"/>
  <c r="AD195" i="3"/>
  <c r="AA195" i="3"/>
  <c r="Z195" i="3"/>
  <c r="X195" i="3"/>
  <c r="AF195" i="3"/>
  <c r="AC195" i="3"/>
  <c r="Y195" i="3"/>
  <c r="P195" i="3"/>
  <c r="I195" i="3"/>
  <c r="AI194" i="3"/>
  <c r="AF194" i="3"/>
  <c r="H194" i="3"/>
  <c r="AC194" i="3"/>
  <c r="AB194" i="3"/>
  <c r="AA194" i="3"/>
  <c r="X194" i="3"/>
  <c r="U194" i="3"/>
  <c r="T194" i="3"/>
  <c r="AJ194" i="3"/>
  <c r="P194" i="3"/>
  <c r="AJ193" i="3"/>
  <c r="AG193" i="3"/>
  <c r="AF193" i="3"/>
  <c r="AD193" i="3"/>
  <c r="AA193" i="3"/>
  <c r="Y193" i="3"/>
  <c r="X193" i="3"/>
  <c r="W193" i="3"/>
  <c r="V193" i="3"/>
  <c r="AE193" i="3"/>
  <c r="K193" i="3"/>
  <c r="AH192" i="3"/>
  <c r="R192" i="3"/>
  <c r="AD192" i="3"/>
  <c r="AA192" i="3"/>
  <c r="Z192" i="3"/>
  <c r="V192" i="3"/>
  <c r="AJ192" i="3"/>
  <c r="J192" i="3"/>
  <c r="R191" i="3"/>
  <c r="AE191" i="3"/>
  <c r="H191" i="3"/>
  <c r="AD191" i="3"/>
  <c r="Y191" i="3"/>
  <c r="V191" i="3"/>
  <c r="M191" i="3"/>
  <c r="L191" i="3"/>
  <c r="AJ191" i="3"/>
  <c r="AC191" i="3"/>
  <c r="AB191" i="3"/>
  <c r="T191" i="3"/>
  <c r="Q191" i="3"/>
  <c r="I191" i="3"/>
  <c r="E191" i="3"/>
  <c r="AF190" i="3"/>
  <c r="AE190" i="3"/>
  <c r="Y190" i="3"/>
  <c r="W190" i="3"/>
  <c r="T190" i="3"/>
  <c r="L190" i="3"/>
  <c r="AJ190" i="3"/>
  <c r="AB190" i="3"/>
  <c r="X190" i="3"/>
  <c r="P190" i="3"/>
  <c r="O190" i="3"/>
  <c r="G190" i="3"/>
  <c r="AJ189" i="3"/>
  <c r="AE189" i="3"/>
  <c r="AC189" i="3"/>
  <c r="W189" i="3"/>
  <c r="G189" i="3"/>
  <c r="T189" i="3"/>
  <c r="M189" i="3"/>
  <c r="AI189" i="3"/>
  <c r="AH189" i="3"/>
  <c r="AA189" i="3"/>
  <c r="Z189" i="3"/>
  <c r="S189" i="3"/>
  <c r="R189" i="3"/>
  <c r="K189" i="3"/>
  <c r="R188" i="3"/>
  <c r="AD188" i="3"/>
  <c r="AC188" i="3"/>
  <c r="P188" i="3"/>
  <c r="AA188" i="3"/>
  <c r="X188" i="3"/>
  <c r="V188" i="3"/>
  <c r="N188" i="3"/>
  <c r="S188" i="3"/>
  <c r="E188" i="3"/>
  <c r="J188" i="3"/>
  <c r="AJ188" i="3"/>
  <c r="AH188" i="3"/>
  <c r="AF188" i="3"/>
  <c r="Z188" i="3"/>
  <c r="U188" i="3"/>
  <c r="T188" i="3"/>
  <c r="H188" i="3"/>
  <c r="F188" i="3"/>
  <c r="AJ187" i="3"/>
  <c r="AI187" i="3"/>
  <c r="AG187" i="3"/>
  <c r="H187" i="3"/>
  <c r="AD187" i="3"/>
  <c r="AC187" i="3"/>
  <c r="AA187" i="3"/>
  <c r="Y187" i="3"/>
  <c r="O187" i="3"/>
  <c r="W187" i="3"/>
  <c r="V187" i="3"/>
  <c r="U187" i="3"/>
  <c r="M187" i="3"/>
  <c r="AF187" i="3"/>
  <c r="AE187" i="3"/>
  <c r="X187" i="3"/>
  <c r="S187" i="3"/>
  <c r="Q187" i="3"/>
  <c r="G187" i="3"/>
  <c r="AI186" i="3"/>
  <c r="AH186" i="3"/>
  <c r="AG186" i="3"/>
  <c r="H186" i="3"/>
  <c r="AB186" i="3"/>
  <c r="AA186" i="3"/>
  <c r="Z186" i="3"/>
  <c r="Y186" i="3"/>
  <c r="V186" i="3"/>
  <c r="N186" i="3"/>
  <c r="T186" i="3"/>
  <c r="J186" i="3"/>
  <c r="AJ186" i="3"/>
  <c r="AF186" i="3"/>
  <c r="AD186" i="3"/>
  <c r="X186" i="3"/>
  <c r="S186" i="3"/>
  <c r="R186" i="3"/>
  <c r="AJ185" i="3"/>
  <c r="AI185" i="3"/>
  <c r="R185" i="3"/>
  <c r="AF185" i="3"/>
  <c r="AE185" i="3"/>
  <c r="AB185" i="3"/>
  <c r="AA185" i="3"/>
  <c r="Y185" i="3"/>
  <c r="X185" i="3"/>
  <c r="O185" i="3"/>
  <c r="V185" i="3"/>
  <c r="N185" i="3"/>
  <c r="U185" i="3"/>
  <c r="T185" i="3"/>
  <c r="E185" i="3"/>
  <c r="AG185" i="3"/>
  <c r="AD185" i="3"/>
  <c r="AC185" i="3"/>
  <c r="S185" i="3"/>
  <c r="Q185" i="3"/>
  <c r="H185" i="3"/>
  <c r="G185" i="3"/>
  <c r="AF184" i="3"/>
  <c r="Z184" i="3"/>
  <c r="X184" i="3"/>
  <c r="N184" i="3"/>
  <c r="AJ184" i="3"/>
  <c r="AI184" i="3"/>
  <c r="AH184" i="3"/>
  <c r="Y184" i="3"/>
  <c r="L184" i="3"/>
  <c r="I183" i="3"/>
  <c r="AI183" i="3"/>
  <c r="R183" i="3"/>
  <c r="AG183" i="3"/>
  <c r="AD183" i="3"/>
  <c r="AC183" i="3"/>
  <c r="AA183" i="3"/>
  <c r="Y183" i="3"/>
  <c r="V183" i="3"/>
  <c r="U183" i="3"/>
  <c r="T183" i="3"/>
  <c r="J183" i="3"/>
  <c r="AJ183" i="3"/>
  <c r="AB183" i="3"/>
  <c r="S183" i="3"/>
  <c r="AH182" i="3"/>
  <c r="AG182" i="3"/>
  <c r="AF182" i="3"/>
  <c r="Q182" i="3"/>
  <c r="AD182" i="3"/>
  <c r="AC182" i="3"/>
  <c r="P182" i="3"/>
  <c r="AA182" i="3"/>
  <c r="Z182" i="3"/>
  <c r="Y182" i="3"/>
  <c r="O182" i="3"/>
  <c r="X182" i="3"/>
  <c r="K182" i="3"/>
  <c r="G182" i="3"/>
  <c r="V182" i="3"/>
  <c r="N182" i="3"/>
  <c r="U182" i="3"/>
  <c r="S182" i="3"/>
  <c r="J182" i="3"/>
  <c r="AJ182" i="3"/>
  <c r="AE182" i="3"/>
  <c r="AB182" i="3"/>
  <c r="W182" i="3"/>
  <c r="T182" i="3"/>
  <c r="L182" i="3"/>
  <c r="AJ181" i="3"/>
  <c r="AI181" i="3"/>
  <c r="AG181" i="3"/>
  <c r="AF181" i="3"/>
  <c r="Q181" i="3"/>
  <c r="AC181" i="3"/>
  <c r="AA181" i="3"/>
  <c r="Z181" i="3"/>
  <c r="Y181" i="3"/>
  <c r="X181" i="3"/>
  <c r="U181" i="3"/>
  <c r="T181" i="3"/>
  <c r="M181" i="3"/>
  <c r="F181" i="3"/>
  <c r="AE181" i="3"/>
  <c r="AD181" i="3"/>
  <c r="W181" i="3"/>
  <c r="V181" i="3"/>
  <c r="O181" i="3"/>
  <c r="G181" i="3"/>
  <c r="AJ180" i="3"/>
  <c r="AG180" i="3"/>
  <c r="AF180" i="3"/>
  <c r="Q180" i="3"/>
  <c r="AE180" i="3"/>
  <c r="H180" i="3"/>
  <c r="AD180" i="3"/>
  <c r="P180" i="3"/>
  <c r="AA180" i="3"/>
  <c r="Y180" i="3"/>
  <c r="X180" i="3"/>
  <c r="W180" i="3"/>
  <c r="V180" i="3"/>
  <c r="K180" i="3"/>
  <c r="G180" i="3"/>
  <c r="T180" i="3"/>
  <c r="E180" i="3"/>
  <c r="F180" i="3"/>
  <c r="AH180" i="3"/>
  <c r="AC180" i="3"/>
  <c r="Z180" i="3"/>
  <c r="U180" i="3"/>
  <c r="R180" i="3"/>
  <c r="J180" i="3"/>
  <c r="AI179" i="3"/>
  <c r="AH179" i="3"/>
  <c r="P179" i="3"/>
  <c r="AA179" i="3"/>
  <c r="Z179" i="3"/>
  <c r="Y179" i="3"/>
  <c r="X179" i="3"/>
  <c r="W179" i="3"/>
  <c r="S179" i="3"/>
  <c r="AJ179" i="3"/>
  <c r="AB179" i="3"/>
  <c r="T179" i="3"/>
  <c r="M179" i="3"/>
  <c r="AJ178" i="3"/>
  <c r="I178" i="3"/>
  <c r="AE178" i="3"/>
  <c r="Q178" i="3"/>
  <c r="AD178" i="3"/>
  <c r="P178" i="3"/>
  <c r="Y178" i="3"/>
  <c r="V178" i="3"/>
  <c r="G178" i="3"/>
  <c r="AI178" i="3"/>
  <c r="AF178" i="3"/>
  <c r="AA178" i="3"/>
  <c r="X178" i="3"/>
  <c r="S178" i="3"/>
  <c r="H178" i="3"/>
  <c r="AJ177" i="3"/>
  <c r="AI177" i="3"/>
  <c r="I177" i="3"/>
  <c r="R177" i="3"/>
  <c r="AG177" i="3"/>
  <c r="AF177" i="3"/>
  <c r="Q177" i="3"/>
  <c r="AD177" i="3"/>
  <c r="AC177" i="3"/>
  <c r="P177" i="3"/>
  <c r="Y177" i="3"/>
  <c r="X177" i="3"/>
  <c r="W177" i="3"/>
  <c r="K177" i="3"/>
  <c r="V177" i="3"/>
  <c r="G177" i="3"/>
  <c r="U177" i="3"/>
  <c r="J177" i="3"/>
  <c r="F177" i="3"/>
  <c r="E177" i="3"/>
  <c r="AH177" i="3"/>
  <c r="AA177" i="3"/>
  <c r="Z177" i="3"/>
  <c r="S177" i="3"/>
  <c r="I176" i="3"/>
  <c r="R176" i="3"/>
  <c r="AF176" i="3"/>
  <c r="AC176" i="3"/>
  <c r="AB176" i="3"/>
  <c r="X176" i="3"/>
  <c r="K176" i="3"/>
  <c r="U176" i="3"/>
  <c r="T176" i="3"/>
  <c r="M176" i="3"/>
  <c r="E176" i="3"/>
  <c r="AJ176" i="3"/>
  <c r="AG176" i="3"/>
  <c r="AD176" i="3"/>
  <c r="Y176" i="3"/>
  <c r="V176" i="3"/>
  <c r="N176" i="3"/>
  <c r="F176" i="3"/>
  <c r="AI175" i="3"/>
  <c r="H175" i="3"/>
  <c r="AD175" i="3"/>
  <c r="AC175" i="3"/>
  <c r="AA175" i="3"/>
  <c r="V175" i="3"/>
  <c r="U175" i="3"/>
  <c r="S175" i="3"/>
  <c r="AJ175" i="3"/>
  <c r="AG175" i="3"/>
  <c r="AF175" i="3"/>
  <c r="Y175" i="3"/>
  <c r="X175" i="3"/>
  <c r="I175" i="3"/>
  <c r="AI174" i="3"/>
  <c r="I174" i="3"/>
  <c r="AH174" i="3"/>
  <c r="AG174" i="3"/>
  <c r="R174" i="3"/>
  <c r="AF174" i="3"/>
  <c r="Q174" i="3"/>
  <c r="AC174" i="3"/>
  <c r="P174" i="3"/>
  <c r="AA174" i="3"/>
  <c r="Z174" i="3"/>
  <c r="Y174" i="3"/>
  <c r="X174" i="3"/>
  <c r="K174" i="3"/>
  <c r="G174" i="3"/>
  <c r="N174" i="3"/>
  <c r="U174" i="3"/>
  <c r="S174" i="3"/>
  <c r="M174" i="3"/>
  <c r="J174" i="3"/>
  <c r="F174" i="3"/>
  <c r="AJ174" i="3"/>
  <c r="AE174" i="3"/>
  <c r="AB174" i="3"/>
  <c r="W174" i="3"/>
  <c r="T174" i="3"/>
  <c r="L174" i="3"/>
  <c r="AJ173" i="3"/>
  <c r="AI173" i="3"/>
  <c r="AG173" i="3"/>
  <c r="AF173" i="3"/>
  <c r="Q173" i="3"/>
  <c r="AC173" i="3"/>
  <c r="AA173" i="3"/>
  <c r="Z173" i="3"/>
  <c r="Y173" i="3"/>
  <c r="X173" i="3"/>
  <c r="W173" i="3"/>
  <c r="U173" i="3"/>
  <c r="T173" i="3"/>
  <c r="AE173" i="3"/>
  <c r="AD173" i="3"/>
  <c r="V173" i="3"/>
  <c r="O173" i="3"/>
  <c r="G173" i="3"/>
  <c r="AJ172" i="3"/>
  <c r="AG172" i="3"/>
  <c r="AF172" i="3"/>
  <c r="Q172" i="3"/>
  <c r="AE172" i="3"/>
  <c r="AD172" i="3"/>
  <c r="P172" i="3"/>
  <c r="AA172" i="3"/>
  <c r="Y172" i="3"/>
  <c r="X172" i="3"/>
  <c r="K172" i="3"/>
  <c r="G172" i="3"/>
  <c r="T172" i="3"/>
  <c r="F172" i="3"/>
  <c r="AH172" i="3"/>
  <c r="AC172" i="3"/>
  <c r="Z172" i="3"/>
  <c r="U172" i="3"/>
  <c r="R172" i="3"/>
  <c r="J172" i="3"/>
  <c r="AH171" i="3"/>
  <c r="R171" i="3"/>
  <c r="Q171" i="3"/>
  <c r="AC171" i="3"/>
  <c r="Z171" i="3"/>
  <c r="Y171" i="3"/>
  <c r="W171" i="3"/>
  <c r="K171" i="3"/>
  <c r="U171" i="3"/>
  <c r="M171" i="3"/>
  <c r="AJ171" i="3"/>
  <c r="AB171" i="3"/>
  <c r="T171" i="3"/>
  <c r="AJ170" i="3"/>
  <c r="I170" i="3"/>
  <c r="AE170" i="3"/>
  <c r="AD170" i="3"/>
  <c r="P170" i="3"/>
  <c r="Y170" i="3"/>
  <c r="V170" i="3"/>
  <c r="G170" i="3"/>
  <c r="AI170" i="3"/>
  <c r="AF170" i="3"/>
  <c r="AA170" i="3"/>
  <c r="X170" i="3"/>
  <c r="S170" i="3"/>
  <c r="AJ169" i="3"/>
  <c r="I169" i="3"/>
  <c r="R169" i="3"/>
  <c r="AF169" i="3"/>
  <c r="Q169" i="3"/>
  <c r="AD169" i="3"/>
  <c r="AC169" i="3"/>
  <c r="P169" i="3"/>
  <c r="AB169" i="3"/>
  <c r="X169" i="3"/>
  <c r="W169" i="3"/>
  <c r="V169" i="3"/>
  <c r="G169" i="3"/>
  <c r="U169" i="3"/>
  <c r="T169" i="3"/>
  <c r="J169" i="3"/>
  <c r="F169" i="3"/>
  <c r="E169" i="3"/>
  <c r="AI169" i="3"/>
  <c r="AH169" i="3"/>
  <c r="AA169" i="3"/>
  <c r="Z169" i="3"/>
  <c r="K169" i="3"/>
  <c r="I168" i="3"/>
  <c r="AI168" i="3"/>
  <c r="AH168" i="3"/>
  <c r="AF168" i="3"/>
  <c r="AC168" i="3"/>
  <c r="AB168" i="3"/>
  <c r="AA168" i="3"/>
  <c r="Z168" i="3"/>
  <c r="X168" i="3"/>
  <c r="U168" i="3"/>
  <c r="G168" i="3"/>
  <c r="T168" i="3"/>
  <c r="M168" i="3"/>
  <c r="S168" i="3"/>
  <c r="E168" i="3"/>
  <c r="L168" i="3"/>
  <c r="AJ168" i="3"/>
  <c r="AG168" i="3"/>
  <c r="AD168" i="3"/>
  <c r="Y168" i="3"/>
  <c r="V168" i="3"/>
  <c r="F168" i="3"/>
  <c r="AI167" i="3"/>
  <c r="AH167" i="3"/>
  <c r="AG167" i="3"/>
  <c r="R167" i="3"/>
  <c r="H167" i="3"/>
  <c r="AD167" i="3"/>
  <c r="AC167" i="3"/>
  <c r="P167" i="3"/>
  <c r="AB167" i="3"/>
  <c r="AA167" i="3"/>
  <c r="Z167" i="3"/>
  <c r="V167" i="3"/>
  <c r="N167" i="3"/>
  <c r="K167" i="3"/>
  <c r="G167" i="3"/>
  <c r="U167" i="3"/>
  <c r="T167" i="3"/>
  <c r="M167" i="3"/>
  <c r="S167" i="3"/>
  <c r="F167" i="3"/>
  <c r="J167" i="3"/>
  <c r="AJ167" i="3"/>
  <c r="AF167" i="3"/>
  <c r="Y167" i="3"/>
  <c r="X167" i="3"/>
  <c r="Q167" i="3"/>
  <c r="I167" i="3"/>
  <c r="AI166" i="3"/>
  <c r="AH166" i="3"/>
  <c r="Q166" i="3"/>
  <c r="AD166" i="3"/>
  <c r="AC166" i="3"/>
  <c r="P166" i="3"/>
  <c r="AA166" i="3"/>
  <c r="Z166" i="3"/>
  <c r="K166" i="3"/>
  <c r="V166" i="3"/>
  <c r="U166" i="3"/>
  <c r="S166" i="3"/>
  <c r="M166" i="3"/>
  <c r="J166" i="3"/>
  <c r="AJ166" i="3"/>
  <c r="AE166" i="3"/>
  <c r="AB166" i="3"/>
  <c r="W166" i="3"/>
  <c r="T166" i="3"/>
  <c r="L166" i="3"/>
  <c r="AJ165" i="3"/>
  <c r="AI165" i="3"/>
  <c r="AG165" i="3"/>
  <c r="AE165" i="3"/>
  <c r="AA165" i="3"/>
  <c r="Y165" i="3"/>
  <c r="T165" i="3"/>
  <c r="M165" i="3"/>
  <c r="AD165" i="3"/>
  <c r="W165" i="3"/>
  <c r="V165" i="3"/>
  <c r="O165" i="3"/>
  <c r="G165" i="3"/>
  <c r="AJ164" i="3"/>
  <c r="AG164" i="3"/>
  <c r="AF164" i="3"/>
  <c r="Q164" i="3"/>
  <c r="AE164" i="3"/>
  <c r="AD164" i="3"/>
  <c r="AA164" i="3"/>
  <c r="Y164" i="3"/>
  <c r="X164" i="3"/>
  <c r="W164" i="3"/>
  <c r="V164" i="3"/>
  <c r="E164" i="3"/>
  <c r="AH164" i="3"/>
  <c r="AC164" i="3"/>
  <c r="Z164" i="3"/>
  <c r="U164" i="3"/>
  <c r="R164" i="3"/>
  <c r="AI163" i="3"/>
  <c r="AH163" i="3"/>
  <c r="AD163" i="3"/>
  <c r="P163" i="3"/>
  <c r="AA163" i="3"/>
  <c r="Z163" i="3"/>
  <c r="Y163" i="3"/>
  <c r="X163" i="3"/>
  <c r="W163" i="3"/>
  <c r="M163" i="3"/>
  <c r="S163" i="3"/>
  <c r="AJ163" i="3"/>
  <c r="AB163" i="3"/>
  <c r="T163" i="3"/>
  <c r="AJ162" i="3"/>
  <c r="I162" i="3"/>
  <c r="AH162" i="3"/>
  <c r="AE162" i="3"/>
  <c r="Q162" i="3"/>
  <c r="AD162" i="3"/>
  <c r="AC162" i="3"/>
  <c r="AB162" i="3"/>
  <c r="Z162" i="3"/>
  <c r="Y162" i="3"/>
  <c r="V162" i="3"/>
  <c r="G162" i="3"/>
  <c r="U162" i="3"/>
  <c r="N162" i="3"/>
  <c r="T162" i="3"/>
  <c r="M162" i="3"/>
  <c r="AI162" i="3"/>
  <c r="AF162" i="3"/>
  <c r="AA162" i="3"/>
  <c r="X162" i="3"/>
  <c r="S162" i="3"/>
  <c r="P162" i="3"/>
  <c r="H162" i="3"/>
  <c r="AJ161" i="3"/>
  <c r="AI161" i="3"/>
  <c r="I161" i="3"/>
  <c r="R161" i="3"/>
  <c r="AG161" i="3"/>
  <c r="AF161" i="3"/>
  <c r="Q161" i="3"/>
  <c r="AD161" i="3"/>
  <c r="AC161" i="3"/>
  <c r="P161" i="3"/>
  <c r="AB161" i="3"/>
  <c r="Y161" i="3"/>
  <c r="X161" i="3"/>
  <c r="W161" i="3"/>
  <c r="K161" i="3"/>
  <c r="G161" i="3"/>
  <c r="U161" i="3"/>
  <c r="J161" i="3"/>
  <c r="E161" i="3"/>
  <c r="AH161" i="3"/>
  <c r="AA161" i="3"/>
  <c r="Z161" i="3"/>
  <c r="S161" i="3"/>
  <c r="R160" i="3"/>
  <c r="AC160" i="3"/>
  <c r="AB160" i="3"/>
  <c r="K160" i="3"/>
  <c r="U160" i="3"/>
  <c r="T160" i="3"/>
  <c r="M160" i="3"/>
  <c r="E160" i="3"/>
  <c r="AJ160" i="3"/>
  <c r="AG160" i="3"/>
  <c r="AD160" i="3"/>
  <c r="Y160" i="3"/>
  <c r="V160" i="3"/>
  <c r="N160" i="3"/>
  <c r="F160" i="3"/>
  <c r="AI159" i="3"/>
  <c r="H159" i="3"/>
  <c r="AD159" i="3"/>
  <c r="AC159" i="3"/>
  <c r="P159" i="3"/>
  <c r="AA159" i="3"/>
  <c r="V159" i="3"/>
  <c r="U159" i="3"/>
  <c r="S159" i="3"/>
  <c r="AJ159" i="3"/>
  <c r="AG159" i="3"/>
  <c r="AF159" i="3"/>
  <c r="Y159" i="3"/>
  <c r="X159" i="3"/>
  <c r="I159" i="3"/>
  <c r="AI158" i="3"/>
  <c r="I158" i="3"/>
  <c r="AH158" i="3"/>
  <c r="AG158" i="3"/>
  <c r="R158" i="3"/>
  <c r="AF158" i="3"/>
  <c r="Q158" i="3"/>
  <c r="AC158" i="3"/>
  <c r="P158" i="3"/>
  <c r="AA158" i="3"/>
  <c r="Z158" i="3"/>
  <c r="Y158" i="3"/>
  <c r="X158" i="3"/>
  <c r="K158" i="3"/>
  <c r="G158" i="3"/>
  <c r="N158" i="3"/>
  <c r="U158" i="3"/>
  <c r="S158" i="3"/>
  <c r="M158" i="3"/>
  <c r="F158" i="3"/>
  <c r="AJ158" i="3"/>
  <c r="AE158" i="3"/>
  <c r="AB158" i="3"/>
  <c r="W158" i="3"/>
  <c r="T158" i="3"/>
  <c r="L158" i="3"/>
  <c r="AJ157" i="3"/>
  <c r="AI157" i="3"/>
  <c r="AH157" i="3"/>
  <c r="AG157" i="3"/>
  <c r="Q157" i="3"/>
  <c r="AC157" i="3"/>
  <c r="AA157" i="3"/>
  <c r="Z157" i="3"/>
  <c r="Y157" i="3"/>
  <c r="W157" i="3"/>
  <c r="U157" i="3"/>
  <c r="T157" i="3"/>
  <c r="AE157" i="3"/>
  <c r="AD157" i="3"/>
  <c r="V157" i="3"/>
  <c r="G157" i="3"/>
  <c r="AJ156" i="3"/>
  <c r="AG156" i="3"/>
  <c r="AF156" i="3"/>
  <c r="Q156" i="3"/>
  <c r="P156" i="3"/>
  <c r="AA156" i="3"/>
  <c r="Y156" i="3"/>
  <c r="X156" i="3"/>
  <c r="K156" i="3"/>
  <c r="G156" i="3"/>
  <c r="T156" i="3"/>
  <c r="F156" i="3"/>
  <c r="AH156" i="3"/>
  <c r="AC156" i="3"/>
  <c r="Z156" i="3"/>
  <c r="U156" i="3"/>
  <c r="R156" i="3"/>
  <c r="J156" i="3"/>
  <c r="AH155" i="3"/>
  <c r="R155" i="3"/>
  <c r="Q155" i="3"/>
  <c r="AD155" i="3"/>
  <c r="Z155" i="3"/>
  <c r="Y155" i="3"/>
  <c r="W155" i="3"/>
  <c r="V155" i="3"/>
  <c r="K155" i="3"/>
  <c r="U155" i="3"/>
  <c r="M155" i="3"/>
  <c r="AJ155" i="3"/>
  <c r="AC155" i="3"/>
  <c r="AB155" i="3"/>
  <c r="T155" i="3"/>
  <c r="AJ154" i="3"/>
  <c r="I154" i="3"/>
  <c r="AE154" i="3"/>
  <c r="AD154" i="3"/>
  <c r="P154" i="3"/>
  <c r="Y154" i="3"/>
  <c r="V154" i="3"/>
  <c r="G154" i="3"/>
  <c r="AI154" i="3"/>
  <c r="AF154" i="3"/>
  <c r="AA154" i="3"/>
  <c r="X154" i="3"/>
  <c r="S154" i="3"/>
  <c r="AJ153" i="3"/>
  <c r="I153" i="3"/>
  <c r="R153" i="3"/>
  <c r="AF153" i="3"/>
  <c r="AD153" i="3"/>
  <c r="AC153" i="3"/>
  <c r="P153" i="3"/>
  <c r="AB153" i="3"/>
  <c r="X153" i="3"/>
  <c r="W153" i="3"/>
  <c r="V153" i="3"/>
  <c r="U153" i="3"/>
  <c r="T153" i="3"/>
  <c r="J153" i="3"/>
  <c r="F153" i="3"/>
  <c r="AI153" i="3"/>
  <c r="AH153" i="3"/>
  <c r="AA153" i="3"/>
  <c r="Z153" i="3"/>
  <c r="K153" i="3"/>
  <c r="AI152" i="3"/>
  <c r="AH152" i="3"/>
  <c r="AF152" i="3"/>
  <c r="AC152" i="3"/>
  <c r="AB152" i="3"/>
  <c r="AA152" i="3"/>
  <c r="Z152" i="3"/>
  <c r="X152" i="3"/>
  <c r="U152" i="3"/>
  <c r="G152" i="3"/>
  <c r="T152" i="3"/>
  <c r="M152" i="3"/>
  <c r="S152" i="3"/>
  <c r="E152" i="3"/>
  <c r="L152" i="3"/>
  <c r="AJ152" i="3"/>
  <c r="AG152" i="3"/>
  <c r="AD152" i="3"/>
  <c r="Y152" i="3"/>
  <c r="V152" i="3"/>
  <c r="F152" i="3"/>
  <c r="AI151" i="3"/>
  <c r="AH151" i="3"/>
  <c r="AG151" i="3"/>
  <c r="R151" i="3"/>
  <c r="H151" i="3"/>
  <c r="AD151" i="3"/>
  <c r="AC151" i="3"/>
  <c r="P151" i="3"/>
  <c r="AB151" i="3"/>
  <c r="AA151" i="3"/>
  <c r="Z151" i="3"/>
  <c r="V151" i="3"/>
  <c r="N151" i="3"/>
  <c r="K151" i="3"/>
  <c r="U151" i="3"/>
  <c r="T151" i="3"/>
  <c r="S151" i="3"/>
  <c r="F151" i="3"/>
  <c r="J151" i="3"/>
  <c r="AJ151" i="3"/>
  <c r="AF151" i="3"/>
  <c r="Y151" i="3"/>
  <c r="X151" i="3"/>
  <c r="Q151" i="3"/>
  <c r="I151" i="3"/>
  <c r="AI150" i="3"/>
  <c r="I150" i="3"/>
  <c r="AH150" i="3"/>
  <c r="AG150" i="3"/>
  <c r="R150" i="3"/>
  <c r="AF150" i="3"/>
  <c r="Q150" i="3"/>
  <c r="AD150" i="3"/>
  <c r="AC150" i="3"/>
  <c r="P150" i="3"/>
  <c r="AA150" i="3"/>
  <c r="Z150" i="3"/>
  <c r="K150" i="3"/>
  <c r="V150" i="3"/>
  <c r="N150" i="3"/>
  <c r="U150" i="3"/>
  <c r="S150" i="3"/>
  <c r="J150" i="3"/>
  <c r="AJ150" i="3"/>
  <c r="AE150" i="3"/>
  <c r="AB150" i="3"/>
  <c r="W150" i="3"/>
  <c r="T150" i="3"/>
  <c r="L150" i="3"/>
  <c r="AJ149" i="3"/>
  <c r="AI149" i="3"/>
  <c r="AG149" i="3"/>
  <c r="AF149" i="3"/>
  <c r="AC149" i="3"/>
  <c r="AA149" i="3"/>
  <c r="Y149" i="3"/>
  <c r="X149" i="3"/>
  <c r="T149" i="3"/>
  <c r="M149" i="3"/>
  <c r="AE149" i="3"/>
  <c r="AD149" i="3"/>
  <c r="W149" i="3"/>
  <c r="V149" i="3"/>
  <c r="O149" i="3"/>
  <c r="G149" i="3"/>
  <c r="AJ148" i="3"/>
  <c r="AG148" i="3"/>
  <c r="AF148" i="3"/>
  <c r="Q148" i="3"/>
  <c r="AE148" i="3"/>
  <c r="AD148" i="3"/>
  <c r="AA148" i="3"/>
  <c r="Y148" i="3"/>
  <c r="X148" i="3"/>
  <c r="W148" i="3"/>
  <c r="V148" i="3"/>
  <c r="G148" i="3"/>
  <c r="E148" i="3"/>
  <c r="F148" i="3"/>
  <c r="AH148" i="3"/>
  <c r="AC148" i="3"/>
  <c r="Z148" i="3"/>
  <c r="U148" i="3"/>
  <c r="R148" i="3"/>
  <c r="AI147" i="3"/>
  <c r="AH147" i="3"/>
  <c r="AF147" i="3"/>
  <c r="AC147" i="3"/>
  <c r="P147" i="3"/>
  <c r="AA147" i="3"/>
  <c r="Z147" i="3"/>
  <c r="Y147" i="3"/>
  <c r="X147" i="3"/>
  <c r="W147" i="3"/>
  <c r="M147" i="3"/>
  <c r="S147" i="3"/>
  <c r="AJ147" i="3"/>
  <c r="AB147" i="3"/>
  <c r="T147" i="3"/>
  <c r="AJ146" i="3"/>
  <c r="I146" i="3"/>
  <c r="AE146" i="3"/>
  <c r="Q146" i="3"/>
  <c r="AD146" i="3"/>
  <c r="AC146" i="3"/>
  <c r="AB146" i="3"/>
  <c r="Y146" i="3"/>
  <c r="V146" i="3"/>
  <c r="G146" i="3"/>
  <c r="U146" i="3"/>
  <c r="T146" i="3"/>
  <c r="M146" i="3"/>
  <c r="E146" i="3"/>
  <c r="AI146" i="3"/>
  <c r="AF146" i="3"/>
  <c r="AA146" i="3"/>
  <c r="X146" i="3"/>
  <c r="S146" i="3"/>
  <c r="P146" i="3"/>
  <c r="H146" i="3"/>
  <c r="AJ145" i="3"/>
  <c r="AI145" i="3"/>
  <c r="R145" i="3"/>
  <c r="AG145" i="3"/>
  <c r="AF145" i="3"/>
  <c r="Q145" i="3"/>
  <c r="AC145" i="3"/>
  <c r="AA145" i="3"/>
  <c r="Y145" i="3"/>
  <c r="X145" i="3"/>
  <c r="W145" i="3"/>
  <c r="K145" i="3"/>
  <c r="G145" i="3"/>
  <c r="U145" i="3"/>
  <c r="J145" i="3"/>
  <c r="E145" i="3"/>
  <c r="AH145" i="3"/>
  <c r="Z145" i="3"/>
  <c r="S145" i="3"/>
  <c r="R144" i="3"/>
  <c r="AC144" i="3"/>
  <c r="AB144" i="3"/>
  <c r="P144" i="3"/>
  <c r="K144" i="3"/>
  <c r="U144" i="3"/>
  <c r="T144" i="3"/>
  <c r="M144" i="3"/>
  <c r="E144" i="3"/>
  <c r="AJ144" i="3"/>
  <c r="AG144" i="3"/>
  <c r="AD144" i="3"/>
  <c r="Y144" i="3"/>
  <c r="V144" i="3"/>
  <c r="N144" i="3"/>
  <c r="F144" i="3"/>
  <c r="AI143" i="3"/>
  <c r="H143" i="3"/>
  <c r="AD143" i="3"/>
  <c r="AC143" i="3"/>
  <c r="P143" i="3"/>
  <c r="AA143" i="3"/>
  <c r="V143" i="3"/>
  <c r="U143" i="3"/>
  <c r="S143" i="3"/>
  <c r="AJ143" i="3"/>
  <c r="AG143" i="3"/>
  <c r="AF143" i="3"/>
  <c r="Y143" i="3"/>
  <c r="X143" i="3"/>
  <c r="I143" i="3"/>
  <c r="AI142" i="3"/>
  <c r="I142" i="3"/>
  <c r="AH142" i="3"/>
  <c r="AG142" i="3"/>
  <c r="Q142" i="3"/>
  <c r="H142" i="3"/>
  <c r="AC142" i="3"/>
  <c r="P142" i="3"/>
  <c r="AA142" i="3"/>
  <c r="Z142" i="3"/>
  <c r="Y142" i="3"/>
  <c r="X142" i="3"/>
  <c r="K142" i="3"/>
  <c r="G142" i="3"/>
  <c r="N142" i="3"/>
  <c r="U142" i="3"/>
  <c r="S142" i="3"/>
  <c r="M142" i="3"/>
  <c r="J142" i="3"/>
  <c r="F142" i="3"/>
  <c r="AJ142" i="3"/>
  <c r="AE142" i="3"/>
  <c r="AB142" i="3"/>
  <c r="W142" i="3"/>
  <c r="T142" i="3"/>
  <c r="L142" i="3"/>
  <c r="AJ141" i="3"/>
  <c r="AI141" i="3"/>
  <c r="AH141" i="3"/>
  <c r="AG141" i="3"/>
  <c r="Q141" i="3"/>
  <c r="AC141" i="3"/>
  <c r="AA141" i="3"/>
  <c r="Z141" i="3"/>
  <c r="Y141" i="3"/>
  <c r="W141" i="3"/>
  <c r="U141" i="3"/>
  <c r="T141" i="3"/>
  <c r="AE141" i="3"/>
  <c r="AD141" i="3"/>
  <c r="V141" i="3"/>
  <c r="G141" i="3"/>
  <c r="AJ140" i="3"/>
  <c r="AG140" i="3"/>
  <c r="AF140" i="3"/>
  <c r="Q140" i="3"/>
  <c r="H140" i="3"/>
  <c r="P140" i="3"/>
  <c r="AA140" i="3"/>
  <c r="Y140" i="3"/>
  <c r="X140" i="3"/>
  <c r="K140" i="3"/>
  <c r="N140" i="3"/>
  <c r="T140" i="3"/>
  <c r="E140" i="3"/>
  <c r="F140" i="3"/>
  <c r="AH140" i="3"/>
  <c r="AC140" i="3"/>
  <c r="Z140" i="3"/>
  <c r="U140" i="3"/>
  <c r="R140" i="3"/>
  <c r="J140" i="3"/>
  <c r="AH139" i="3"/>
  <c r="AG139" i="3"/>
  <c r="Q139" i="3"/>
  <c r="AD139" i="3"/>
  <c r="Z139" i="3"/>
  <c r="Y139" i="3"/>
  <c r="W139" i="3"/>
  <c r="V139" i="3"/>
  <c r="K139" i="3"/>
  <c r="M139" i="3"/>
  <c r="AJ139" i="3"/>
  <c r="AC139" i="3"/>
  <c r="AB139" i="3"/>
  <c r="U139" i="3"/>
  <c r="T139" i="3"/>
  <c r="AJ138" i="3"/>
  <c r="I138" i="3"/>
  <c r="AE138" i="3"/>
  <c r="AD138" i="3"/>
  <c r="Y138" i="3"/>
  <c r="V138" i="3"/>
  <c r="G138" i="3"/>
  <c r="S138" i="3"/>
  <c r="AI138" i="3"/>
  <c r="AF138" i="3"/>
  <c r="AA138" i="3"/>
  <c r="X138" i="3"/>
  <c r="P138" i="3"/>
  <c r="AJ137" i="3"/>
  <c r="AI137" i="3"/>
  <c r="R137" i="3"/>
  <c r="AF137" i="3"/>
  <c r="AC137" i="3"/>
  <c r="AA137" i="3"/>
  <c r="X137" i="3"/>
  <c r="W137" i="3"/>
  <c r="K137" i="3"/>
  <c r="J137" i="3"/>
  <c r="L137" i="3"/>
  <c r="AH137" i="3"/>
  <c r="Z137" i="3"/>
  <c r="AI136" i="3"/>
  <c r="AH136" i="3"/>
  <c r="AG136" i="3"/>
  <c r="R136" i="3"/>
  <c r="AC136" i="3"/>
  <c r="AB136" i="3"/>
  <c r="P136" i="3"/>
  <c r="AA136" i="3"/>
  <c r="Z136" i="3"/>
  <c r="Y136" i="3"/>
  <c r="K136" i="3"/>
  <c r="U136" i="3"/>
  <c r="G136" i="3"/>
  <c r="T136" i="3"/>
  <c r="M136" i="3"/>
  <c r="S136" i="3"/>
  <c r="E136" i="3"/>
  <c r="L136" i="3"/>
  <c r="AJ136" i="3"/>
  <c r="AD136" i="3"/>
  <c r="V136" i="3"/>
  <c r="N136" i="3"/>
  <c r="AI135" i="3"/>
  <c r="AH135" i="3"/>
  <c r="AG135" i="3"/>
  <c r="H135" i="3"/>
  <c r="AD135" i="3"/>
  <c r="AC135" i="3"/>
  <c r="P135" i="3"/>
  <c r="AA135" i="3"/>
  <c r="V135" i="3"/>
  <c r="U135" i="3"/>
  <c r="M135" i="3"/>
  <c r="AJ135" i="3"/>
  <c r="AF135" i="3"/>
  <c r="Y135" i="3"/>
  <c r="X135" i="3"/>
  <c r="I135" i="3"/>
  <c r="AI134" i="3"/>
  <c r="AH134" i="3"/>
  <c r="AC134" i="3"/>
  <c r="AA134" i="3"/>
  <c r="Z134" i="3"/>
  <c r="W134" i="3"/>
  <c r="K134" i="3"/>
  <c r="U134" i="3"/>
  <c r="S134" i="3"/>
  <c r="E134" i="3"/>
  <c r="AJ134" i="3"/>
  <c r="AB134" i="3"/>
  <c r="T134" i="3"/>
  <c r="L134" i="3"/>
  <c r="AJ133" i="3"/>
  <c r="AI133" i="3"/>
  <c r="I133" i="3"/>
  <c r="AH133" i="3"/>
  <c r="AG133" i="3"/>
  <c r="AF133" i="3"/>
  <c r="AE133" i="3"/>
  <c r="Q133" i="3"/>
  <c r="AA133" i="3"/>
  <c r="Z133" i="3"/>
  <c r="Y133" i="3"/>
  <c r="X133" i="3"/>
  <c r="T133" i="3"/>
  <c r="S133" i="3"/>
  <c r="E133" i="3"/>
  <c r="AD133" i="3"/>
  <c r="W133" i="3"/>
  <c r="V133" i="3"/>
  <c r="O133" i="3"/>
  <c r="G133" i="3"/>
  <c r="AJ132" i="3"/>
  <c r="AG132" i="3"/>
  <c r="AF132" i="3"/>
  <c r="Q132" i="3"/>
  <c r="AE132" i="3"/>
  <c r="H132" i="3"/>
  <c r="AD132" i="3"/>
  <c r="AC132" i="3"/>
  <c r="P132" i="3"/>
  <c r="AA132" i="3"/>
  <c r="Y132" i="3"/>
  <c r="X132" i="3"/>
  <c r="W132" i="3"/>
  <c r="G132" i="3"/>
  <c r="N132" i="3"/>
  <c r="T132" i="3"/>
  <c r="E132" i="3"/>
  <c r="F132" i="3"/>
  <c r="AH132" i="3"/>
  <c r="Z132" i="3"/>
  <c r="R132" i="3"/>
  <c r="J132" i="3"/>
  <c r="AH131" i="3"/>
  <c r="AG131" i="3"/>
  <c r="AE131" i="3"/>
  <c r="AC131" i="3"/>
  <c r="Z131" i="3"/>
  <c r="Y131" i="3"/>
  <c r="W131" i="3"/>
  <c r="M131" i="3"/>
  <c r="AJ131" i="3"/>
  <c r="AB131" i="3"/>
  <c r="T131" i="3"/>
  <c r="AJ130" i="3"/>
  <c r="AI130" i="3"/>
  <c r="I130" i="3"/>
  <c r="AH130" i="3"/>
  <c r="AE130" i="3"/>
  <c r="AD130" i="3"/>
  <c r="AC130" i="3"/>
  <c r="P130" i="3"/>
  <c r="AB130" i="3"/>
  <c r="AA130" i="3"/>
  <c r="Z130" i="3"/>
  <c r="Y130" i="3"/>
  <c r="V130" i="3"/>
  <c r="G130" i="3"/>
  <c r="U130" i="3"/>
  <c r="N130" i="3"/>
  <c r="M130" i="3"/>
  <c r="S130" i="3"/>
  <c r="AF130" i="3"/>
  <c r="X130" i="3"/>
  <c r="AJ129" i="3"/>
  <c r="R129" i="3"/>
  <c r="AF129" i="3"/>
  <c r="AC129" i="3"/>
  <c r="AA129" i="3"/>
  <c r="X129" i="3"/>
  <c r="W129" i="3"/>
  <c r="K129" i="3"/>
  <c r="U129" i="3"/>
  <c r="J129" i="3"/>
  <c r="E129" i="3"/>
  <c r="AI129" i="3"/>
  <c r="AH129" i="3"/>
  <c r="Z129" i="3"/>
  <c r="AI128" i="3"/>
  <c r="AH128" i="3"/>
  <c r="AC128" i="3"/>
  <c r="AB128" i="3"/>
  <c r="P128" i="3"/>
  <c r="AA128" i="3"/>
  <c r="Z128" i="3"/>
  <c r="Y128" i="3"/>
  <c r="K128" i="3"/>
  <c r="U128" i="3"/>
  <c r="G128" i="3"/>
  <c r="T128" i="3"/>
  <c r="M128" i="3"/>
  <c r="S128" i="3"/>
  <c r="E128" i="3"/>
  <c r="L128" i="3"/>
  <c r="AJ128" i="3"/>
  <c r="AD128" i="3"/>
  <c r="V128" i="3"/>
  <c r="N128" i="3"/>
  <c r="F128" i="3"/>
  <c r="AJ127" i="3"/>
  <c r="AI127" i="3"/>
  <c r="AH127" i="3"/>
  <c r="R127" i="3"/>
  <c r="H127" i="3"/>
  <c r="AD127" i="3"/>
  <c r="AC127" i="3"/>
  <c r="P127" i="3"/>
  <c r="AB127" i="3"/>
  <c r="AA127" i="3"/>
  <c r="Z127" i="3"/>
  <c r="Y127" i="3"/>
  <c r="V127" i="3"/>
  <c r="N127" i="3"/>
  <c r="K127" i="3"/>
  <c r="T127" i="3"/>
  <c r="S127" i="3"/>
  <c r="F127" i="3"/>
  <c r="L127" i="3"/>
  <c r="AG127" i="3"/>
  <c r="AF127" i="3"/>
  <c r="X127" i="3"/>
  <c r="Q127" i="3"/>
  <c r="I127" i="3"/>
  <c r="AI126" i="3"/>
  <c r="I126" i="3"/>
  <c r="AH126" i="3"/>
  <c r="AG126" i="3"/>
  <c r="R126" i="3"/>
  <c r="Q126" i="3"/>
  <c r="H126" i="3"/>
  <c r="AD126" i="3"/>
  <c r="AC126" i="3"/>
  <c r="P126" i="3"/>
  <c r="AA126" i="3"/>
  <c r="Z126" i="3"/>
  <c r="Y126" i="3"/>
  <c r="X126" i="3"/>
  <c r="W126" i="3"/>
  <c r="K126" i="3"/>
  <c r="V126" i="3"/>
  <c r="G126" i="3"/>
  <c r="N126" i="3"/>
  <c r="U126" i="3"/>
  <c r="S126" i="3"/>
  <c r="M126" i="3"/>
  <c r="J126" i="3"/>
  <c r="F126" i="3"/>
  <c r="AJ126" i="3"/>
  <c r="AB126" i="3"/>
  <c r="T126" i="3"/>
  <c r="L126" i="3"/>
  <c r="AJ125" i="3"/>
  <c r="AI125" i="3"/>
  <c r="AG125" i="3"/>
  <c r="AE125" i="3"/>
  <c r="AA125" i="3"/>
  <c r="Y125" i="3"/>
  <c r="W125" i="3"/>
  <c r="T125" i="3"/>
  <c r="AD125" i="3"/>
  <c r="V125" i="3"/>
  <c r="G125" i="3"/>
  <c r="AJ124" i="3"/>
  <c r="AG124" i="3"/>
  <c r="Q124" i="3"/>
  <c r="H124" i="3"/>
  <c r="AE124" i="3"/>
  <c r="AD124" i="3"/>
  <c r="AC124" i="3"/>
  <c r="P124" i="3"/>
  <c r="AA124" i="3"/>
  <c r="Y124" i="3"/>
  <c r="W124" i="3"/>
  <c r="G124" i="3"/>
  <c r="U124" i="3"/>
  <c r="J124" i="3"/>
  <c r="E124" i="3"/>
  <c r="L124" i="3"/>
  <c r="AH124" i="3"/>
  <c r="AF124" i="3"/>
  <c r="Z124" i="3"/>
  <c r="X124" i="3"/>
  <c r="R124" i="3"/>
  <c r="AI123" i="3"/>
  <c r="I123" i="3"/>
  <c r="AH123" i="3"/>
  <c r="R123" i="3"/>
  <c r="AG123" i="3"/>
  <c r="AF123" i="3"/>
  <c r="Q123" i="3"/>
  <c r="H123" i="3"/>
  <c r="AE123" i="3"/>
  <c r="AD123" i="3"/>
  <c r="P123" i="3"/>
  <c r="AA123" i="3"/>
  <c r="Z123" i="3"/>
  <c r="Y123" i="3"/>
  <c r="X123" i="3"/>
  <c r="W123" i="3"/>
  <c r="K123" i="3"/>
  <c r="V123" i="3"/>
  <c r="S123" i="3"/>
  <c r="AJ123" i="3"/>
  <c r="AC123" i="3"/>
  <c r="AB123" i="3"/>
  <c r="U123" i="3"/>
  <c r="T123" i="3"/>
  <c r="M123" i="3"/>
  <c r="AJ122" i="3"/>
  <c r="AI122" i="3"/>
  <c r="I122" i="3"/>
  <c r="AE122" i="3"/>
  <c r="AA122" i="3"/>
  <c r="Y122" i="3"/>
  <c r="G122" i="3"/>
  <c r="S122" i="3"/>
  <c r="AF122" i="3"/>
  <c r="AD122" i="3"/>
  <c r="X122" i="3"/>
  <c r="V122" i="3"/>
  <c r="P122" i="3"/>
  <c r="AJ121" i="3"/>
  <c r="I121" i="3"/>
  <c r="R121" i="3"/>
  <c r="AG121" i="3"/>
  <c r="AF121" i="3"/>
  <c r="Q121" i="3"/>
  <c r="H121" i="3"/>
  <c r="AE121" i="3"/>
  <c r="AD121" i="3"/>
  <c r="AC121" i="3"/>
  <c r="P121" i="3"/>
  <c r="AB121" i="3"/>
  <c r="Y121" i="3"/>
  <c r="X121" i="3"/>
  <c r="W121" i="3"/>
  <c r="V121" i="3"/>
  <c r="N121" i="3"/>
  <c r="U121" i="3"/>
  <c r="T121" i="3"/>
  <c r="J121" i="3"/>
  <c r="M121" i="3"/>
  <c r="F121" i="3"/>
  <c r="E121" i="3"/>
  <c r="AI121" i="3"/>
  <c r="AH121" i="3"/>
  <c r="AA121" i="3"/>
  <c r="Z121" i="3"/>
  <c r="K121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K117" i="3"/>
  <c r="J117" i="3"/>
  <c r="I117" i="3"/>
  <c r="H117" i="3"/>
  <c r="G117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I115" i="3"/>
  <c r="H115" i="3"/>
  <c r="G115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I114" i="3"/>
  <c r="H114" i="3"/>
  <c r="G114" i="3"/>
  <c r="E114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H112" i="3"/>
  <c r="Z112" i="3"/>
  <c r="X112" i="3"/>
  <c r="G112" i="3"/>
  <c r="L112" i="3"/>
  <c r="AJ112" i="3"/>
  <c r="AI112" i="3"/>
  <c r="AG112" i="3"/>
  <c r="AF112" i="3"/>
  <c r="AD112" i="3"/>
  <c r="AC112" i="3"/>
  <c r="AB112" i="3"/>
  <c r="AA112" i="3"/>
  <c r="Y112" i="3"/>
  <c r="V112" i="3"/>
  <c r="U112" i="3"/>
  <c r="T112" i="3"/>
  <c r="S112" i="3"/>
  <c r="R112" i="3"/>
  <c r="P112" i="3"/>
  <c r="N112" i="3"/>
  <c r="M112" i="3"/>
  <c r="K112" i="3"/>
  <c r="I112" i="3"/>
  <c r="F112" i="3"/>
  <c r="E112" i="3"/>
  <c r="AJ111" i="3"/>
  <c r="R111" i="3"/>
  <c r="AD111" i="3"/>
  <c r="AB111" i="3"/>
  <c r="V111" i="3"/>
  <c r="K111" i="3"/>
  <c r="T111" i="3"/>
  <c r="L111" i="3"/>
  <c r="AI111" i="3"/>
  <c r="AH111" i="3"/>
  <c r="AG111" i="3"/>
  <c r="AF111" i="3"/>
  <c r="AE111" i="3"/>
  <c r="AC111" i="3"/>
  <c r="AA111" i="3"/>
  <c r="Z111" i="3"/>
  <c r="Y111" i="3"/>
  <c r="X111" i="3"/>
  <c r="W111" i="3"/>
  <c r="U111" i="3"/>
  <c r="S111" i="3"/>
  <c r="Q111" i="3"/>
  <c r="P111" i="3"/>
  <c r="O111" i="3"/>
  <c r="N111" i="3"/>
  <c r="M111" i="3"/>
  <c r="I111" i="3"/>
  <c r="H111" i="3"/>
  <c r="G111" i="3"/>
  <c r="F111" i="3"/>
  <c r="E111" i="3"/>
  <c r="AF110" i="3"/>
  <c r="AC110" i="3"/>
  <c r="X110" i="3"/>
  <c r="V110" i="3"/>
  <c r="U110" i="3"/>
  <c r="M110" i="3"/>
  <c r="AJ110" i="3"/>
  <c r="AI110" i="3"/>
  <c r="AH110" i="3"/>
  <c r="AG110" i="3"/>
  <c r="AE110" i="3"/>
  <c r="AD110" i="3"/>
  <c r="AB110" i="3"/>
  <c r="AA110" i="3"/>
  <c r="Z110" i="3"/>
  <c r="Y110" i="3"/>
  <c r="W110" i="3"/>
  <c r="T110" i="3"/>
  <c r="S110" i="3"/>
  <c r="R110" i="3"/>
  <c r="Q110" i="3"/>
  <c r="P110" i="3"/>
  <c r="O110" i="3"/>
  <c r="N110" i="3"/>
  <c r="L110" i="3"/>
  <c r="K110" i="3"/>
  <c r="J110" i="3"/>
  <c r="I110" i="3"/>
  <c r="H110" i="3"/>
  <c r="G110" i="3"/>
  <c r="F110" i="3"/>
  <c r="E110" i="3"/>
  <c r="AJ109" i="3"/>
  <c r="AH109" i="3"/>
  <c r="Q109" i="3"/>
  <c r="Z109" i="3"/>
  <c r="X109" i="3"/>
  <c r="K109" i="3"/>
  <c r="T109" i="3"/>
  <c r="AI109" i="3"/>
  <c r="AG109" i="3"/>
  <c r="AF109" i="3"/>
  <c r="AE109" i="3"/>
  <c r="AD109" i="3"/>
  <c r="AC109" i="3"/>
  <c r="AA109" i="3"/>
  <c r="Y109" i="3"/>
  <c r="W109" i="3"/>
  <c r="V109" i="3"/>
  <c r="U109" i="3"/>
  <c r="S109" i="3"/>
  <c r="R109" i="3"/>
  <c r="O109" i="3"/>
  <c r="N109" i="3"/>
  <c r="M109" i="3"/>
  <c r="I109" i="3"/>
  <c r="G109" i="3"/>
  <c r="AD108" i="3"/>
  <c r="AB108" i="3"/>
  <c r="AA108" i="3"/>
  <c r="V108" i="3"/>
  <c r="K108" i="3"/>
  <c r="U108" i="3"/>
  <c r="T108" i="3"/>
  <c r="AJ108" i="3"/>
  <c r="AH108" i="3"/>
  <c r="AG108" i="3"/>
  <c r="AF108" i="3"/>
  <c r="AE108" i="3"/>
  <c r="AC108" i="3"/>
  <c r="Z108" i="3"/>
  <c r="Y108" i="3"/>
  <c r="X108" i="3"/>
  <c r="W108" i="3"/>
  <c r="R108" i="3"/>
  <c r="Q108" i="3"/>
  <c r="P108" i="3"/>
  <c r="O108" i="3"/>
  <c r="N108" i="3"/>
  <c r="L108" i="3"/>
  <c r="J108" i="3"/>
  <c r="H108" i="3"/>
  <c r="G108" i="3"/>
  <c r="F108" i="3"/>
  <c r="E108" i="3"/>
  <c r="AH107" i="3"/>
  <c r="AF107" i="3"/>
  <c r="Z107" i="3"/>
  <c r="X107" i="3"/>
  <c r="V107" i="3"/>
  <c r="AJ107" i="3"/>
  <c r="AI107" i="3"/>
  <c r="AG107" i="3"/>
  <c r="AE107" i="3"/>
  <c r="AD107" i="3"/>
  <c r="AC107" i="3"/>
  <c r="AB107" i="3"/>
  <c r="AA107" i="3"/>
  <c r="Y107" i="3"/>
  <c r="W107" i="3"/>
  <c r="U107" i="3"/>
  <c r="T107" i="3"/>
  <c r="S107" i="3"/>
  <c r="R107" i="3"/>
  <c r="Q107" i="3"/>
  <c r="P107" i="3"/>
  <c r="O107" i="3"/>
  <c r="M107" i="3"/>
  <c r="K107" i="3"/>
  <c r="I107" i="3"/>
  <c r="H107" i="3"/>
  <c r="AJ106" i="3"/>
  <c r="Q106" i="3"/>
  <c r="AB106" i="3"/>
  <c r="Z106" i="3"/>
  <c r="Y106" i="3"/>
  <c r="K106" i="3"/>
  <c r="T106" i="3"/>
  <c r="S106" i="3"/>
  <c r="AI106" i="3"/>
  <c r="AH106" i="3"/>
  <c r="AF106" i="3"/>
  <c r="AE106" i="3"/>
  <c r="AD106" i="3"/>
  <c r="AC106" i="3"/>
  <c r="AA106" i="3"/>
  <c r="X106" i="3"/>
  <c r="W106" i="3"/>
  <c r="V106" i="3"/>
  <c r="U106" i="3"/>
  <c r="P106" i="3"/>
  <c r="O106" i="3"/>
  <c r="N106" i="3"/>
  <c r="M106" i="3"/>
  <c r="I106" i="3"/>
  <c r="H106" i="3"/>
  <c r="G106" i="3"/>
  <c r="E106" i="3"/>
  <c r="I105" i="3"/>
  <c r="AF105" i="3"/>
  <c r="AD105" i="3"/>
  <c r="X105" i="3"/>
  <c r="V105" i="3"/>
  <c r="N105" i="3"/>
  <c r="T105" i="3"/>
  <c r="M105" i="3"/>
  <c r="F105" i="3"/>
  <c r="AJ105" i="3"/>
  <c r="AI105" i="3"/>
  <c r="AH105" i="3"/>
  <c r="AG105" i="3"/>
  <c r="AE105" i="3"/>
  <c r="AC105" i="3"/>
  <c r="AB105" i="3"/>
  <c r="AA105" i="3"/>
  <c r="Z105" i="3"/>
  <c r="Y105" i="3"/>
  <c r="W105" i="3"/>
  <c r="U105" i="3"/>
  <c r="S105" i="3"/>
  <c r="R105" i="3"/>
  <c r="Q105" i="3"/>
  <c r="P105" i="3"/>
  <c r="O105" i="3"/>
  <c r="K105" i="3"/>
  <c r="J105" i="3"/>
  <c r="H105" i="3"/>
  <c r="G105" i="3"/>
  <c r="E105" i="3"/>
  <c r="AH104" i="3"/>
  <c r="Z104" i="3"/>
  <c r="Y104" i="3"/>
  <c r="X104" i="3"/>
  <c r="G104" i="3"/>
  <c r="F104" i="3"/>
  <c r="AJ104" i="3"/>
  <c r="AI104" i="3"/>
  <c r="AG104" i="3"/>
  <c r="AF104" i="3"/>
  <c r="AD104" i="3"/>
  <c r="AC104" i="3"/>
  <c r="AB104" i="3"/>
  <c r="AA104" i="3"/>
  <c r="V104" i="3"/>
  <c r="U104" i="3"/>
  <c r="T104" i="3"/>
  <c r="S104" i="3"/>
  <c r="R104" i="3"/>
  <c r="P104" i="3"/>
  <c r="N104" i="3"/>
  <c r="M104" i="3"/>
  <c r="K104" i="3"/>
  <c r="I104" i="3"/>
  <c r="AJ103" i="3"/>
  <c r="R103" i="3"/>
  <c r="AB103" i="3"/>
  <c r="N103" i="3"/>
  <c r="T103" i="3"/>
  <c r="F103" i="3"/>
  <c r="AI103" i="3"/>
  <c r="AH103" i="3"/>
  <c r="AF103" i="3"/>
  <c r="AE103" i="3"/>
  <c r="AD103" i="3"/>
  <c r="AC103" i="3"/>
  <c r="AA103" i="3"/>
  <c r="Z103" i="3"/>
  <c r="Y103" i="3"/>
  <c r="X103" i="3"/>
  <c r="W103" i="3"/>
  <c r="V103" i="3"/>
  <c r="U103" i="3"/>
  <c r="S103" i="3"/>
  <c r="Q103" i="3"/>
  <c r="P103" i="3"/>
  <c r="O103" i="3"/>
  <c r="M103" i="3"/>
  <c r="K103" i="3"/>
  <c r="I103" i="3"/>
  <c r="H103" i="3"/>
  <c r="G103" i="3"/>
  <c r="E103" i="3"/>
  <c r="AH101" i="3"/>
  <c r="R101" i="3"/>
  <c r="AF101" i="3"/>
  <c r="AE101" i="3"/>
  <c r="H101" i="3"/>
  <c r="AD101" i="3"/>
  <c r="AB101" i="3"/>
  <c r="Z101" i="3"/>
  <c r="X101" i="3"/>
  <c r="W101" i="3"/>
  <c r="V101" i="3"/>
  <c r="U101" i="3"/>
  <c r="T101" i="3"/>
  <c r="M101" i="3"/>
  <c r="AJ101" i="3"/>
  <c r="AI101" i="3"/>
  <c r="AG101" i="3"/>
  <c r="AC101" i="3"/>
  <c r="AA101" i="3"/>
  <c r="Y101" i="3"/>
  <c r="S101" i="3"/>
  <c r="Q101" i="3"/>
  <c r="I101" i="3"/>
  <c r="I100" i="3"/>
  <c r="AI100" i="3"/>
  <c r="AG100" i="3"/>
  <c r="Q100" i="3"/>
  <c r="H100" i="3"/>
  <c r="AD100" i="3"/>
  <c r="P100" i="3"/>
  <c r="AA100" i="3"/>
  <c r="Z100" i="3"/>
  <c r="Y100" i="3"/>
  <c r="X100" i="3"/>
  <c r="W100" i="3"/>
  <c r="V100" i="3"/>
  <c r="K100" i="3"/>
  <c r="G100" i="3"/>
  <c r="U100" i="3"/>
  <c r="F100" i="3"/>
  <c r="M100" i="3"/>
  <c r="E100" i="3"/>
  <c r="AJ100" i="3"/>
  <c r="AH100" i="3"/>
  <c r="AB100" i="3"/>
  <c r="T100" i="3"/>
  <c r="L100" i="3"/>
  <c r="AJ99" i="3"/>
  <c r="AH99" i="3"/>
  <c r="R99" i="3"/>
  <c r="AF99" i="3"/>
  <c r="Q99" i="3"/>
  <c r="AD99" i="3"/>
  <c r="AC99" i="3"/>
  <c r="AB99" i="3"/>
  <c r="Z99" i="3"/>
  <c r="X99" i="3"/>
  <c r="V99" i="3"/>
  <c r="K99" i="3"/>
  <c r="N99" i="3"/>
  <c r="U99" i="3"/>
  <c r="T99" i="3"/>
  <c r="S99" i="3"/>
  <c r="J99" i="3"/>
  <c r="AI99" i="3"/>
  <c r="AG99" i="3"/>
  <c r="AE99" i="3"/>
  <c r="AA99" i="3"/>
  <c r="Y99" i="3"/>
  <c r="W99" i="3"/>
  <c r="O99" i="3"/>
  <c r="G99" i="3"/>
  <c r="AI98" i="3"/>
  <c r="AG98" i="3"/>
  <c r="AE98" i="3"/>
  <c r="Q98" i="3"/>
  <c r="AD98" i="3"/>
  <c r="AC98" i="3"/>
  <c r="AB98" i="3"/>
  <c r="AA98" i="3"/>
  <c r="Y98" i="3"/>
  <c r="X98" i="3"/>
  <c r="W98" i="3"/>
  <c r="G98" i="3"/>
  <c r="N98" i="3"/>
  <c r="U98" i="3"/>
  <c r="T98" i="3"/>
  <c r="M98" i="3"/>
  <c r="F98" i="3"/>
  <c r="AJ98" i="3"/>
  <c r="AH98" i="3"/>
  <c r="AF98" i="3"/>
  <c r="Z98" i="3"/>
  <c r="R98" i="3"/>
  <c r="L98" i="3"/>
  <c r="J98" i="3"/>
  <c r="AJ97" i="3"/>
  <c r="I97" i="3"/>
  <c r="AH97" i="3"/>
  <c r="AF97" i="3"/>
  <c r="Q97" i="3"/>
  <c r="AD97" i="3"/>
  <c r="P97" i="3"/>
  <c r="AA97" i="3"/>
  <c r="Z97" i="3"/>
  <c r="Y97" i="3"/>
  <c r="O97" i="3"/>
  <c r="T97" i="3"/>
  <c r="M97" i="3"/>
  <c r="AG97" i="3"/>
  <c r="AE97" i="3"/>
  <c r="AC97" i="3"/>
  <c r="W97" i="3"/>
  <c r="AI96" i="3"/>
  <c r="AH96" i="3"/>
  <c r="AD96" i="3"/>
  <c r="AC96" i="3"/>
  <c r="AB96" i="3"/>
  <c r="AA96" i="3"/>
  <c r="Z96" i="3"/>
  <c r="Y96" i="3"/>
  <c r="V96" i="3"/>
  <c r="T96" i="3"/>
  <c r="AJ96" i="3"/>
  <c r="AF96" i="3"/>
  <c r="X96" i="3"/>
  <c r="H96" i="3"/>
  <c r="AH95" i="3"/>
  <c r="R95" i="3"/>
  <c r="AF95" i="3"/>
  <c r="AD95" i="3"/>
  <c r="AB95" i="3"/>
  <c r="Z95" i="3"/>
  <c r="X95" i="3"/>
  <c r="V95" i="3"/>
  <c r="G95" i="3"/>
  <c r="T95" i="3"/>
  <c r="F95" i="3"/>
  <c r="AJ95" i="3"/>
  <c r="AI95" i="3"/>
  <c r="AG95" i="3"/>
  <c r="AE95" i="3"/>
  <c r="AC95" i="3"/>
  <c r="AA95" i="3"/>
  <c r="Y95" i="3"/>
  <c r="W95" i="3"/>
  <c r="U95" i="3"/>
  <c r="S95" i="3"/>
  <c r="Q95" i="3"/>
  <c r="P95" i="3"/>
  <c r="O95" i="3"/>
  <c r="M95" i="3"/>
  <c r="K95" i="3"/>
  <c r="I95" i="3"/>
  <c r="H95" i="3"/>
  <c r="E95" i="3"/>
  <c r="R94" i="3"/>
  <c r="AC94" i="3"/>
  <c r="Y94" i="3"/>
  <c r="U94" i="3"/>
  <c r="M94" i="3"/>
  <c r="AJ94" i="3"/>
  <c r="AI94" i="3"/>
  <c r="AH94" i="3"/>
  <c r="AF94" i="3"/>
  <c r="AD94" i="3"/>
  <c r="AB94" i="3"/>
  <c r="AA94" i="3"/>
  <c r="Z94" i="3"/>
  <c r="X94" i="3"/>
  <c r="V94" i="3"/>
  <c r="T94" i="3"/>
  <c r="S94" i="3"/>
  <c r="P94" i="3"/>
  <c r="N94" i="3"/>
  <c r="L94" i="3"/>
  <c r="K94" i="3"/>
  <c r="J94" i="3"/>
  <c r="I94" i="3"/>
  <c r="G94" i="3"/>
  <c r="F94" i="3"/>
  <c r="E94" i="3"/>
  <c r="AJ93" i="3"/>
  <c r="AH93" i="3"/>
  <c r="AF93" i="3"/>
  <c r="H93" i="3"/>
  <c r="AD93" i="3"/>
  <c r="AB93" i="3"/>
  <c r="Z93" i="3"/>
  <c r="X93" i="3"/>
  <c r="V93" i="3"/>
  <c r="T93" i="3"/>
  <c r="AI93" i="3"/>
  <c r="AG93" i="3"/>
  <c r="AE93" i="3"/>
  <c r="AC93" i="3"/>
  <c r="AA93" i="3"/>
  <c r="Y93" i="3"/>
  <c r="W93" i="3"/>
  <c r="U93" i="3"/>
  <c r="S93" i="3"/>
  <c r="R93" i="3"/>
  <c r="Q93" i="3"/>
  <c r="O93" i="3"/>
  <c r="N93" i="3"/>
  <c r="M93" i="3"/>
  <c r="K93" i="3"/>
  <c r="I93" i="3"/>
  <c r="G93" i="3"/>
  <c r="AI92" i="3"/>
  <c r="Q92" i="3"/>
  <c r="AC92" i="3"/>
  <c r="AA92" i="3"/>
  <c r="W92" i="3"/>
  <c r="K92" i="3"/>
  <c r="U92" i="3"/>
  <c r="M92" i="3"/>
  <c r="AJ92" i="3"/>
  <c r="AH92" i="3"/>
  <c r="AG92" i="3"/>
  <c r="AF92" i="3"/>
  <c r="AD92" i="3"/>
  <c r="AB92" i="3"/>
  <c r="Z92" i="3"/>
  <c r="Y92" i="3"/>
  <c r="X92" i="3"/>
  <c r="V92" i="3"/>
  <c r="T92" i="3"/>
  <c r="R92" i="3"/>
  <c r="P92" i="3"/>
  <c r="N92" i="3"/>
  <c r="L92" i="3"/>
  <c r="J92" i="3"/>
  <c r="I92" i="3"/>
  <c r="G92" i="3"/>
  <c r="F92" i="3"/>
  <c r="E92" i="3"/>
  <c r="AJ91" i="3"/>
  <c r="AH91" i="3"/>
  <c r="R91" i="3"/>
  <c r="AF91" i="3"/>
  <c r="AD91" i="3"/>
  <c r="AB91" i="3"/>
  <c r="Z91" i="3"/>
  <c r="X91" i="3"/>
  <c r="V91" i="3"/>
  <c r="G91" i="3"/>
  <c r="T91" i="3"/>
  <c r="AI91" i="3"/>
  <c r="AG91" i="3"/>
  <c r="AE91" i="3"/>
  <c r="AC91" i="3"/>
  <c r="AA91" i="3"/>
  <c r="Y91" i="3"/>
  <c r="W91" i="3"/>
  <c r="U91" i="3"/>
  <c r="S91" i="3"/>
  <c r="Q91" i="3"/>
  <c r="P91" i="3"/>
  <c r="O91" i="3"/>
  <c r="M91" i="3"/>
  <c r="K91" i="3"/>
  <c r="I91" i="3"/>
  <c r="H91" i="3"/>
  <c r="E91" i="3"/>
  <c r="AG90" i="3"/>
  <c r="Q90" i="3"/>
  <c r="AC90" i="3"/>
  <c r="AA90" i="3"/>
  <c r="Y90" i="3"/>
  <c r="K90" i="3"/>
  <c r="U90" i="3"/>
  <c r="AJ90" i="3"/>
  <c r="AH90" i="3"/>
  <c r="AF90" i="3"/>
  <c r="AE90" i="3"/>
  <c r="AD90" i="3"/>
  <c r="AB90" i="3"/>
  <c r="Z90" i="3"/>
  <c r="X90" i="3"/>
  <c r="W90" i="3"/>
  <c r="V90" i="3"/>
  <c r="T90" i="3"/>
  <c r="R90" i="3"/>
  <c r="P90" i="3"/>
  <c r="O90" i="3"/>
  <c r="N90" i="3"/>
  <c r="H90" i="3"/>
  <c r="G90" i="3"/>
  <c r="AJ89" i="3"/>
  <c r="AH89" i="3"/>
  <c r="AF89" i="3"/>
  <c r="H89" i="3"/>
  <c r="AD89" i="3"/>
  <c r="AB89" i="3"/>
  <c r="Z89" i="3"/>
  <c r="X89" i="3"/>
  <c r="V89" i="3"/>
  <c r="T89" i="3"/>
  <c r="L89" i="3"/>
  <c r="AI89" i="3"/>
  <c r="AG89" i="3"/>
  <c r="AE89" i="3"/>
  <c r="AC89" i="3"/>
  <c r="AA89" i="3"/>
  <c r="Y89" i="3"/>
  <c r="U89" i="3"/>
  <c r="S89" i="3"/>
  <c r="R89" i="3"/>
  <c r="Q89" i="3"/>
  <c r="N89" i="3"/>
  <c r="M89" i="3"/>
  <c r="K89" i="3"/>
  <c r="I89" i="3"/>
  <c r="G89" i="3"/>
  <c r="F89" i="3"/>
  <c r="E89" i="3"/>
  <c r="AI88" i="3"/>
  <c r="Q88" i="3"/>
  <c r="AA88" i="3"/>
  <c r="Y88" i="3"/>
  <c r="W88" i="3"/>
  <c r="G88" i="3"/>
  <c r="M88" i="3"/>
  <c r="L88" i="3"/>
  <c r="AJ88" i="3"/>
  <c r="AH88" i="3"/>
  <c r="AF88" i="3"/>
  <c r="AD88" i="3"/>
  <c r="AC88" i="3"/>
  <c r="AB88" i="3"/>
  <c r="Z88" i="3"/>
  <c r="X88" i="3"/>
  <c r="V88" i="3"/>
  <c r="U88" i="3"/>
  <c r="T88" i="3"/>
  <c r="P88" i="3"/>
  <c r="K88" i="3"/>
  <c r="J88" i="3"/>
  <c r="H88" i="3"/>
  <c r="E88" i="3"/>
  <c r="AJ87" i="3"/>
  <c r="AH87" i="3"/>
  <c r="AF87" i="3"/>
  <c r="AD87" i="3"/>
  <c r="Z87" i="3"/>
  <c r="X87" i="3"/>
  <c r="V87" i="3"/>
  <c r="N87" i="3"/>
  <c r="U87" i="3"/>
  <c r="T87" i="3"/>
  <c r="J87" i="3"/>
  <c r="AI87" i="3"/>
  <c r="AG87" i="3"/>
  <c r="AE87" i="3"/>
  <c r="AC87" i="3"/>
  <c r="AA87" i="3"/>
  <c r="Y87" i="3"/>
  <c r="W87" i="3"/>
  <c r="S87" i="3"/>
  <c r="R87" i="3"/>
  <c r="Q87" i="3"/>
  <c r="O87" i="3"/>
  <c r="M87" i="3"/>
  <c r="L87" i="3"/>
  <c r="I87" i="3"/>
  <c r="H87" i="3"/>
  <c r="G87" i="3"/>
  <c r="E87" i="3"/>
  <c r="I86" i="3"/>
  <c r="R86" i="3"/>
  <c r="AC86" i="3"/>
  <c r="Y86" i="3"/>
  <c r="G86" i="3"/>
  <c r="U86" i="3"/>
  <c r="M86" i="3"/>
  <c r="AJ86" i="3"/>
  <c r="AI86" i="3"/>
  <c r="AH86" i="3"/>
  <c r="AF86" i="3"/>
  <c r="AD86" i="3"/>
  <c r="AB86" i="3"/>
  <c r="AA86" i="3"/>
  <c r="Z86" i="3"/>
  <c r="X86" i="3"/>
  <c r="V86" i="3"/>
  <c r="T86" i="3"/>
  <c r="S86" i="3"/>
  <c r="P86" i="3"/>
  <c r="N86" i="3"/>
  <c r="L86" i="3"/>
  <c r="K86" i="3"/>
  <c r="J86" i="3"/>
  <c r="F86" i="3"/>
  <c r="E86" i="3"/>
  <c r="AJ85" i="3"/>
  <c r="AH85" i="3"/>
  <c r="AF85" i="3"/>
  <c r="AD85" i="3"/>
  <c r="P85" i="3"/>
  <c r="Z85" i="3"/>
  <c r="X85" i="3"/>
  <c r="V85" i="3"/>
  <c r="T85" i="3"/>
  <c r="S85" i="3"/>
  <c r="AI85" i="3"/>
  <c r="AG85" i="3"/>
  <c r="AE85" i="3"/>
  <c r="AC85" i="3"/>
  <c r="AA85" i="3"/>
  <c r="Y85" i="3"/>
  <c r="W85" i="3"/>
  <c r="U85" i="3"/>
  <c r="R85" i="3"/>
  <c r="Q85" i="3"/>
  <c r="O85" i="3"/>
  <c r="M85" i="3"/>
  <c r="I85" i="3"/>
  <c r="H85" i="3"/>
  <c r="Q84" i="3"/>
  <c r="W84" i="3"/>
  <c r="M84" i="3"/>
  <c r="AJ84" i="3"/>
  <c r="AH84" i="3"/>
  <c r="AG84" i="3"/>
  <c r="AF84" i="3"/>
  <c r="AD84" i="3"/>
  <c r="AB84" i="3"/>
  <c r="Z84" i="3"/>
  <c r="Y84" i="3"/>
  <c r="X84" i="3"/>
  <c r="V84" i="3"/>
  <c r="T84" i="3"/>
  <c r="R84" i="3"/>
  <c r="P84" i="3"/>
  <c r="N84" i="3"/>
  <c r="L84" i="3"/>
  <c r="J84" i="3"/>
  <c r="I84" i="3"/>
  <c r="G84" i="3"/>
  <c r="F84" i="3"/>
  <c r="E84" i="3"/>
  <c r="AJ83" i="3"/>
  <c r="I83" i="3"/>
  <c r="AH83" i="3"/>
  <c r="AG83" i="3"/>
  <c r="P83" i="3"/>
  <c r="AA83" i="3"/>
  <c r="Z83" i="3"/>
  <c r="Y83" i="3"/>
  <c r="X83" i="3"/>
  <c r="W83" i="3"/>
  <c r="K83" i="3"/>
  <c r="S83" i="3"/>
  <c r="AE83" i="3"/>
  <c r="AC83" i="3"/>
  <c r="U83" i="3"/>
  <c r="AG82" i="3"/>
  <c r="AF82" i="3"/>
  <c r="Q82" i="3"/>
  <c r="AD82" i="3"/>
  <c r="AC82" i="3"/>
  <c r="AA82" i="3"/>
  <c r="Y82" i="3"/>
  <c r="X82" i="3"/>
  <c r="N82" i="3"/>
  <c r="U82" i="3"/>
  <c r="T82" i="3"/>
  <c r="F82" i="3"/>
  <c r="AJ82" i="3"/>
  <c r="AH82" i="3"/>
  <c r="Z82" i="3"/>
  <c r="R82" i="3"/>
  <c r="J82" i="3"/>
  <c r="AH81" i="3"/>
  <c r="AG81" i="3"/>
  <c r="R81" i="3"/>
  <c r="AF81" i="3"/>
  <c r="AE81" i="3"/>
  <c r="AD81" i="3"/>
  <c r="AB81" i="3"/>
  <c r="X81" i="3"/>
  <c r="U81" i="3"/>
  <c r="T81" i="3"/>
  <c r="F81" i="3"/>
  <c r="AJ81" i="3"/>
  <c r="AI81" i="3"/>
  <c r="AC81" i="3"/>
  <c r="AA81" i="3"/>
  <c r="Y81" i="3"/>
  <c r="S81" i="3"/>
  <c r="I81" i="3"/>
  <c r="AI80" i="3"/>
  <c r="AH80" i="3"/>
  <c r="Q80" i="3"/>
  <c r="AD80" i="3"/>
  <c r="AC80" i="3"/>
  <c r="AB80" i="3"/>
  <c r="AA80" i="3"/>
  <c r="Z80" i="3"/>
  <c r="Y80" i="3"/>
  <c r="W80" i="3"/>
  <c r="V80" i="3"/>
  <c r="G80" i="3"/>
  <c r="T80" i="3"/>
  <c r="AJ80" i="3"/>
  <c r="AF80" i="3"/>
  <c r="X80" i="3"/>
  <c r="H80" i="3"/>
  <c r="AH79" i="3"/>
  <c r="AF79" i="3"/>
  <c r="Q79" i="3"/>
  <c r="H79" i="3"/>
  <c r="AD79" i="3"/>
  <c r="AC79" i="3"/>
  <c r="Z79" i="3"/>
  <c r="V79" i="3"/>
  <c r="N79" i="3"/>
  <c r="U79" i="3"/>
  <c r="T79" i="3"/>
  <c r="S79" i="3"/>
  <c r="J79" i="3"/>
  <c r="AI79" i="3"/>
  <c r="AG79" i="3"/>
  <c r="AE79" i="3"/>
  <c r="AA79" i="3"/>
  <c r="Y79" i="3"/>
  <c r="W79" i="3"/>
  <c r="O79" i="3"/>
  <c r="G79" i="3"/>
  <c r="AH78" i="3"/>
  <c r="R78" i="3"/>
  <c r="AF78" i="3"/>
  <c r="P78" i="3"/>
  <c r="AA78" i="3"/>
  <c r="Z78" i="3"/>
  <c r="Y78" i="3"/>
  <c r="X78" i="3"/>
  <c r="K78" i="3"/>
  <c r="T78" i="3"/>
  <c r="S78" i="3"/>
  <c r="AJ78" i="3"/>
  <c r="AD78" i="3"/>
  <c r="V78" i="3"/>
  <c r="N78" i="3"/>
  <c r="F78" i="3"/>
  <c r="AJ77" i="3"/>
  <c r="AH77" i="3"/>
  <c r="R77" i="3"/>
  <c r="AF77" i="3"/>
  <c r="Q77" i="3"/>
  <c r="AD77" i="3"/>
  <c r="P77" i="3"/>
  <c r="AA77" i="3"/>
  <c r="Z77" i="3"/>
  <c r="Y77" i="3"/>
  <c r="V77" i="3"/>
  <c r="T77" i="3"/>
  <c r="M77" i="3"/>
  <c r="AE77" i="3"/>
  <c r="AC77" i="3"/>
  <c r="W77" i="3"/>
  <c r="AH76" i="3"/>
  <c r="AF76" i="3"/>
  <c r="AD76" i="3"/>
  <c r="AC76" i="3"/>
  <c r="Z76" i="3"/>
  <c r="Y76" i="3"/>
  <c r="X76" i="3"/>
  <c r="W76" i="3"/>
  <c r="U76" i="3"/>
  <c r="F76" i="3"/>
  <c r="AJ76" i="3"/>
  <c r="AB76" i="3"/>
  <c r="T76" i="3"/>
  <c r="L76" i="3"/>
  <c r="AJ75" i="3"/>
  <c r="I75" i="3"/>
  <c r="AH75" i="3"/>
  <c r="AG75" i="3"/>
  <c r="R75" i="3"/>
  <c r="AF75" i="3"/>
  <c r="H75" i="3"/>
  <c r="AD75" i="3"/>
  <c r="P75" i="3"/>
  <c r="AB75" i="3"/>
  <c r="Z75" i="3"/>
  <c r="Y75" i="3"/>
  <c r="X75" i="3"/>
  <c r="W75" i="3"/>
  <c r="V75" i="3"/>
  <c r="S75" i="3"/>
  <c r="AI75" i="3"/>
  <c r="AC75" i="3"/>
  <c r="AA75" i="3"/>
  <c r="U75" i="3"/>
  <c r="AG74" i="3"/>
  <c r="AF74" i="3"/>
  <c r="Q74" i="3"/>
  <c r="AD74" i="3"/>
  <c r="AC74" i="3"/>
  <c r="AA74" i="3"/>
  <c r="X74" i="3"/>
  <c r="V74" i="3"/>
  <c r="U74" i="3"/>
  <c r="T74" i="3"/>
  <c r="AJ74" i="3"/>
  <c r="AH74" i="3"/>
  <c r="Z74" i="3"/>
  <c r="L74" i="3"/>
  <c r="AH73" i="3"/>
  <c r="R73" i="3"/>
  <c r="AF73" i="3"/>
  <c r="AE73" i="3"/>
  <c r="H73" i="3"/>
  <c r="AD73" i="3"/>
  <c r="AC73" i="3"/>
  <c r="P73" i="3"/>
  <c r="Z73" i="3"/>
  <c r="X73" i="3"/>
  <c r="G73" i="3"/>
  <c r="U73" i="3"/>
  <c r="T73" i="3"/>
  <c r="M73" i="3"/>
  <c r="E73" i="3"/>
  <c r="J73" i="3"/>
  <c r="AJ73" i="3"/>
  <c r="AI73" i="3"/>
  <c r="AG73" i="3"/>
  <c r="AA73" i="3"/>
  <c r="Y73" i="3"/>
  <c r="S73" i="3"/>
  <c r="Q73" i="3"/>
  <c r="I73" i="3"/>
  <c r="AI72" i="3"/>
  <c r="AH72" i="3"/>
  <c r="AD72" i="3"/>
  <c r="AC72" i="3"/>
  <c r="AA72" i="3"/>
  <c r="Z72" i="3"/>
  <c r="Y72" i="3"/>
  <c r="V72" i="3"/>
  <c r="T72" i="3"/>
  <c r="AJ72" i="3"/>
  <c r="AF72" i="3"/>
  <c r="X72" i="3"/>
  <c r="H72" i="3"/>
  <c r="AI71" i="3"/>
  <c r="AH71" i="3"/>
  <c r="R71" i="3"/>
  <c r="Q71" i="3"/>
  <c r="AD71" i="3"/>
  <c r="AC71" i="3"/>
  <c r="AA71" i="3"/>
  <c r="Z71" i="3"/>
  <c r="V71" i="3"/>
  <c r="T71" i="3"/>
  <c r="S71" i="3"/>
  <c r="AG71" i="3"/>
  <c r="Y71" i="3"/>
  <c r="G71" i="3"/>
  <c r="AH70" i="3"/>
  <c r="R70" i="3"/>
  <c r="AF70" i="3"/>
  <c r="P70" i="3"/>
  <c r="AC70" i="3"/>
  <c r="AA70" i="3"/>
  <c r="Z70" i="3"/>
  <c r="Y70" i="3"/>
  <c r="X70" i="3"/>
  <c r="K70" i="3"/>
  <c r="G70" i="3"/>
  <c r="U70" i="3"/>
  <c r="T70" i="3"/>
  <c r="S70" i="3"/>
  <c r="M70" i="3"/>
  <c r="AJ70" i="3"/>
  <c r="AD70" i="3"/>
  <c r="V70" i="3"/>
  <c r="N70" i="3"/>
  <c r="F70" i="3"/>
  <c r="AJ69" i="3"/>
  <c r="AH69" i="3"/>
  <c r="R69" i="3"/>
  <c r="AF69" i="3"/>
  <c r="AD69" i="3"/>
  <c r="AC69" i="3"/>
  <c r="AA69" i="3"/>
  <c r="Z69" i="3"/>
  <c r="Y69" i="3"/>
  <c r="V69" i="3"/>
  <c r="U69" i="3"/>
  <c r="T69" i="3"/>
  <c r="E69" i="3"/>
  <c r="AE69" i="3"/>
  <c r="W69" i="3"/>
  <c r="M69" i="3"/>
  <c r="AH68" i="3"/>
  <c r="AF68" i="3"/>
  <c r="Q68" i="3"/>
  <c r="AD68" i="3"/>
  <c r="AC68" i="3"/>
  <c r="AA68" i="3"/>
  <c r="Z68" i="3"/>
  <c r="Y68" i="3"/>
  <c r="X68" i="3"/>
  <c r="W68" i="3"/>
  <c r="G68" i="3"/>
  <c r="U68" i="3"/>
  <c r="F68" i="3"/>
  <c r="M68" i="3"/>
  <c r="E68" i="3"/>
  <c r="AJ68" i="3"/>
  <c r="AB68" i="3"/>
  <c r="T68" i="3"/>
  <c r="L68" i="3"/>
  <c r="AJ67" i="3"/>
  <c r="I67" i="3"/>
  <c r="AH67" i="3"/>
  <c r="AG67" i="3"/>
  <c r="R67" i="3"/>
  <c r="AF67" i="3"/>
  <c r="H67" i="3"/>
  <c r="AD67" i="3"/>
  <c r="Z67" i="3"/>
  <c r="Y67" i="3"/>
  <c r="X67" i="3"/>
  <c r="W67" i="3"/>
  <c r="V67" i="3"/>
  <c r="AI67" i="3"/>
  <c r="AC67" i="3"/>
  <c r="AA67" i="3"/>
  <c r="U67" i="3"/>
  <c r="K67" i="3"/>
  <c r="AG66" i="3"/>
  <c r="AF66" i="3"/>
  <c r="AD66" i="3"/>
  <c r="AC66" i="3"/>
  <c r="P66" i="3"/>
  <c r="AA66" i="3"/>
  <c r="X66" i="3"/>
  <c r="V66" i="3"/>
  <c r="G66" i="3"/>
  <c r="U66" i="3"/>
  <c r="T66" i="3"/>
  <c r="F66" i="3"/>
  <c r="AJ66" i="3"/>
  <c r="AH66" i="3"/>
  <c r="AB66" i="3"/>
  <c r="Z66" i="3"/>
  <c r="AF65" i="3"/>
  <c r="AE65" i="3"/>
  <c r="AD65" i="3"/>
  <c r="AC65" i="3"/>
  <c r="P65" i="3"/>
  <c r="AA65" i="3"/>
  <c r="X65" i="3"/>
  <c r="U65" i="3"/>
  <c r="T65" i="3"/>
  <c r="F65" i="3"/>
  <c r="AJ65" i="3"/>
  <c r="AI65" i="3"/>
  <c r="AG65" i="3"/>
  <c r="AB65" i="3"/>
  <c r="Y65" i="3"/>
  <c r="K65" i="3"/>
  <c r="I65" i="3"/>
  <c r="AH64" i="3"/>
  <c r="AF64" i="3"/>
  <c r="AE64" i="3"/>
  <c r="AC64" i="3"/>
  <c r="AA64" i="3"/>
  <c r="Z64" i="3"/>
  <c r="U64" i="3"/>
  <c r="J64" i="3"/>
  <c r="L64" i="3"/>
  <c r="AJ64" i="3"/>
  <c r="AI64" i="3"/>
  <c r="R64" i="3"/>
  <c r="P64" i="3"/>
  <c r="AJ63" i="3"/>
  <c r="AI63" i="3"/>
  <c r="AH63" i="3"/>
  <c r="AF63" i="3"/>
  <c r="AE63" i="3"/>
  <c r="H63" i="3"/>
  <c r="AC63" i="3"/>
  <c r="AA63" i="3"/>
  <c r="Z63" i="3"/>
  <c r="Y63" i="3"/>
  <c r="K63" i="3"/>
  <c r="N63" i="3"/>
  <c r="T63" i="3"/>
  <c r="F63" i="3"/>
  <c r="AG63" i="3"/>
  <c r="W63" i="3"/>
  <c r="R63" i="3"/>
  <c r="Q63" i="3"/>
  <c r="AI62" i="3"/>
  <c r="AH62" i="3"/>
  <c r="AF62" i="3"/>
  <c r="AE62" i="3"/>
  <c r="AC62" i="3"/>
  <c r="AA62" i="3"/>
  <c r="Z62" i="3"/>
  <c r="N62" i="3"/>
  <c r="T62" i="3"/>
  <c r="S62" i="3"/>
  <c r="AJ62" i="3"/>
  <c r="AD62" i="3"/>
  <c r="Y62" i="3"/>
  <c r="X62" i="3"/>
  <c r="V62" i="3"/>
  <c r="AJ61" i="3"/>
  <c r="AF61" i="3"/>
  <c r="AD61" i="3"/>
  <c r="AC61" i="3"/>
  <c r="P61" i="3"/>
  <c r="AA61" i="3"/>
  <c r="Y61" i="3"/>
  <c r="X61" i="3"/>
  <c r="V61" i="3"/>
  <c r="U61" i="3"/>
  <c r="G61" i="3"/>
  <c r="M61" i="3"/>
  <c r="W61" i="3"/>
  <c r="AJ60" i="3"/>
  <c r="AD60" i="3"/>
  <c r="Y60" i="3"/>
  <c r="O60" i="3"/>
  <c r="N60" i="3"/>
  <c r="T60" i="3"/>
  <c r="V60" i="3"/>
  <c r="AJ59" i="3"/>
  <c r="AI59" i="3"/>
  <c r="AG59" i="3"/>
  <c r="AC59" i="3"/>
  <c r="AB59" i="3"/>
  <c r="AA59" i="3"/>
  <c r="Y59" i="3"/>
  <c r="N59" i="3"/>
  <c r="T59" i="3"/>
  <c r="M59" i="3"/>
  <c r="AD59" i="3"/>
  <c r="V59" i="3"/>
  <c r="U59" i="3"/>
  <c r="S59" i="3"/>
  <c r="R58" i="3"/>
  <c r="AF58" i="3"/>
  <c r="Q58" i="3"/>
  <c r="AD58" i="3"/>
  <c r="AC58" i="3"/>
  <c r="N58" i="3"/>
  <c r="G58" i="3"/>
  <c r="U58" i="3"/>
  <c r="T58" i="3"/>
  <c r="M58" i="3"/>
  <c r="AJ58" i="3"/>
  <c r="AH58" i="3"/>
  <c r="AE58" i="3"/>
  <c r="AB58" i="3"/>
  <c r="Z58" i="3"/>
  <c r="V58" i="3"/>
  <c r="O58" i="3"/>
  <c r="AJ57" i="3"/>
  <c r="I57" i="3"/>
  <c r="Q57" i="3"/>
  <c r="AD57" i="3"/>
  <c r="AC57" i="3"/>
  <c r="AB57" i="3"/>
  <c r="AA57" i="3"/>
  <c r="Y57" i="3"/>
  <c r="V57" i="3"/>
  <c r="K57" i="3"/>
  <c r="T57" i="3"/>
  <c r="S57" i="3"/>
  <c r="L57" i="3"/>
  <c r="AI57" i="3"/>
  <c r="AG57" i="3"/>
  <c r="AF57" i="3"/>
  <c r="X57" i="3"/>
  <c r="W57" i="3"/>
  <c r="U57" i="3"/>
  <c r="O57" i="3"/>
  <c r="N57" i="3"/>
  <c r="F57" i="3"/>
  <c r="E57" i="3"/>
  <c r="AI56" i="3"/>
  <c r="AH56" i="3"/>
  <c r="AF56" i="3"/>
  <c r="AD56" i="3"/>
  <c r="AC56" i="3"/>
  <c r="AB56" i="3"/>
  <c r="O56" i="3"/>
  <c r="G56" i="3"/>
  <c r="N56" i="3"/>
  <c r="K56" i="3"/>
  <c r="U56" i="3"/>
  <c r="T56" i="3"/>
  <c r="E56" i="3"/>
  <c r="L56" i="3"/>
  <c r="AJ56" i="3"/>
  <c r="AE56" i="3"/>
  <c r="AA56" i="3"/>
  <c r="Z56" i="3"/>
  <c r="W56" i="3"/>
  <c r="R56" i="3"/>
  <c r="H56" i="3"/>
  <c r="AJ55" i="3"/>
  <c r="AI55" i="3"/>
  <c r="I55" i="3"/>
  <c r="AH55" i="3"/>
  <c r="AG55" i="3"/>
  <c r="H55" i="3"/>
  <c r="AD55" i="3"/>
  <c r="AA55" i="3"/>
  <c r="Z55" i="3"/>
  <c r="Y55" i="3"/>
  <c r="O55" i="3"/>
  <c r="V55" i="3"/>
  <c r="G55" i="3"/>
  <c r="S55" i="3"/>
  <c r="M55" i="3"/>
  <c r="J55" i="3"/>
  <c r="F55" i="3"/>
  <c r="AC55" i="3"/>
  <c r="AB55" i="3"/>
  <c r="T55" i="3"/>
  <c r="K55" i="3"/>
  <c r="AI54" i="3"/>
  <c r="AH54" i="3"/>
  <c r="R54" i="3"/>
  <c r="H54" i="3"/>
  <c r="AE54" i="3"/>
  <c r="AD54" i="3"/>
  <c r="AC54" i="3"/>
  <c r="P54" i="3"/>
  <c r="AB54" i="3"/>
  <c r="AA54" i="3"/>
  <c r="Z54" i="3"/>
  <c r="V54" i="3"/>
  <c r="N54" i="3"/>
  <c r="K54" i="3"/>
  <c r="U54" i="3"/>
  <c r="G54" i="3"/>
  <c r="T54" i="3"/>
  <c r="M54" i="3"/>
  <c r="F54" i="3"/>
  <c r="E54" i="3"/>
  <c r="L54" i="3"/>
  <c r="AJ54" i="3"/>
  <c r="AG54" i="3"/>
  <c r="AF54" i="3"/>
  <c r="Y54" i="3"/>
  <c r="X54" i="3"/>
  <c r="Q54" i="3"/>
  <c r="I54" i="3"/>
  <c r="AJ53" i="3"/>
  <c r="AI53" i="3"/>
  <c r="AH53" i="3"/>
  <c r="R53" i="3"/>
  <c r="AE53" i="3"/>
  <c r="Q53" i="3"/>
  <c r="AD53" i="3"/>
  <c r="AC53" i="3"/>
  <c r="AB53" i="3"/>
  <c r="AA53" i="3"/>
  <c r="Z53" i="3"/>
  <c r="Y53" i="3"/>
  <c r="W53" i="3"/>
  <c r="V53" i="3"/>
  <c r="G53" i="3"/>
  <c r="U53" i="3"/>
  <c r="N53" i="3"/>
  <c r="M53" i="3"/>
  <c r="S53" i="3"/>
  <c r="AF53" i="3"/>
  <c r="X53" i="3"/>
  <c r="P53" i="3"/>
  <c r="H53" i="3"/>
  <c r="AJ52" i="3"/>
  <c r="AI52" i="3"/>
  <c r="I52" i="3"/>
  <c r="AH52" i="3"/>
  <c r="R52" i="3"/>
  <c r="AF52" i="3"/>
  <c r="Q52" i="3"/>
  <c r="AC52" i="3"/>
  <c r="AB52" i="3"/>
  <c r="AA52" i="3"/>
  <c r="Z52" i="3"/>
  <c r="Y52" i="3"/>
  <c r="X52" i="3"/>
  <c r="K52" i="3"/>
  <c r="U52" i="3"/>
  <c r="T52" i="3"/>
  <c r="S52" i="3"/>
  <c r="M52" i="3"/>
  <c r="F52" i="3"/>
  <c r="L52" i="3"/>
  <c r="AE52" i="3"/>
  <c r="AD52" i="3"/>
  <c r="W52" i="3"/>
  <c r="V52" i="3"/>
  <c r="O52" i="3"/>
  <c r="G52" i="3"/>
  <c r="AJ51" i="3"/>
  <c r="AI51" i="3"/>
  <c r="I51" i="3"/>
  <c r="AH51" i="3"/>
  <c r="R51" i="3"/>
  <c r="AG51" i="3"/>
  <c r="AF51" i="3"/>
  <c r="Q51" i="3"/>
  <c r="AC51" i="3"/>
  <c r="P51" i="3"/>
  <c r="AA51" i="3"/>
  <c r="Z51" i="3"/>
  <c r="Y51" i="3"/>
  <c r="X51" i="3"/>
  <c r="K51" i="3"/>
  <c r="U51" i="3"/>
  <c r="G51" i="3"/>
  <c r="T51" i="3"/>
  <c r="M51" i="3"/>
  <c r="S51" i="3"/>
  <c r="AD51" i="3"/>
  <c r="V51" i="3"/>
  <c r="N51" i="3"/>
  <c r="I50" i="3"/>
  <c r="AH50" i="3"/>
  <c r="R50" i="3"/>
  <c r="AG50" i="3"/>
  <c r="AF50" i="3"/>
  <c r="Q50" i="3"/>
  <c r="AD50" i="3"/>
  <c r="P50" i="3"/>
  <c r="AA50" i="3"/>
  <c r="Z50" i="3"/>
  <c r="Y50" i="3"/>
  <c r="X50" i="3"/>
  <c r="V50" i="3"/>
  <c r="K50" i="3"/>
  <c r="G50" i="3"/>
  <c r="S50" i="3"/>
  <c r="AJ50" i="3"/>
  <c r="AC50" i="3"/>
  <c r="AB50" i="3"/>
  <c r="U50" i="3"/>
  <c r="T50" i="3"/>
  <c r="M50" i="3"/>
  <c r="AI49" i="3"/>
  <c r="I49" i="3"/>
  <c r="AH49" i="3"/>
  <c r="AG49" i="3"/>
  <c r="R49" i="3"/>
  <c r="Q49" i="3"/>
  <c r="H49" i="3"/>
  <c r="AE49" i="3"/>
  <c r="AD49" i="3"/>
  <c r="AC49" i="3"/>
  <c r="P49" i="3"/>
  <c r="AA49" i="3"/>
  <c r="Z49" i="3"/>
  <c r="Y49" i="3"/>
  <c r="X49" i="3"/>
  <c r="W49" i="3"/>
  <c r="K49" i="3"/>
  <c r="G49" i="3"/>
  <c r="U49" i="3"/>
  <c r="S49" i="3"/>
  <c r="M49" i="3"/>
  <c r="E49" i="3"/>
  <c r="F49" i="3"/>
  <c r="AJ49" i="3"/>
  <c r="AB49" i="3"/>
  <c r="T49" i="3"/>
  <c r="L49" i="3"/>
  <c r="I48" i="3"/>
  <c r="R48" i="3"/>
  <c r="AG48" i="3"/>
  <c r="AF48" i="3"/>
  <c r="H48" i="3"/>
  <c r="AE48" i="3"/>
  <c r="Q48" i="3"/>
  <c r="K48" i="3"/>
  <c r="AD48" i="3"/>
  <c r="AC48" i="3"/>
  <c r="P48" i="3"/>
  <c r="AB48" i="3"/>
  <c r="Y48" i="3"/>
  <c r="X48" i="3"/>
  <c r="W48" i="3"/>
  <c r="V48" i="3"/>
  <c r="G48" i="3"/>
  <c r="N48" i="3"/>
  <c r="U48" i="3"/>
  <c r="T48" i="3"/>
  <c r="S48" i="3"/>
  <c r="M48" i="3"/>
  <c r="L48" i="3"/>
  <c r="F48" i="3"/>
  <c r="E48" i="3"/>
  <c r="AJ48" i="3"/>
  <c r="AI48" i="3"/>
  <c r="AH48" i="3"/>
  <c r="AA48" i="3"/>
  <c r="Z48" i="3"/>
  <c r="AJ47" i="3"/>
  <c r="AI47" i="3"/>
  <c r="AG47" i="3"/>
  <c r="AF47" i="3"/>
  <c r="Q47" i="3"/>
  <c r="AE47" i="3"/>
  <c r="H47" i="3"/>
  <c r="AD47" i="3"/>
  <c r="AC47" i="3"/>
  <c r="AB47" i="3"/>
  <c r="AA47" i="3"/>
  <c r="Y47" i="3"/>
  <c r="X47" i="3"/>
  <c r="W47" i="3"/>
  <c r="G47" i="3"/>
  <c r="N47" i="3"/>
  <c r="U47" i="3"/>
  <c r="T47" i="3"/>
  <c r="M47" i="3"/>
  <c r="F47" i="3"/>
  <c r="E47" i="3"/>
  <c r="L47" i="3"/>
  <c r="AH47" i="3"/>
  <c r="Z47" i="3"/>
  <c r="R47" i="3"/>
  <c r="AI46" i="3"/>
  <c r="AH46" i="3"/>
  <c r="R46" i="3"/>
  <c r="H46" i="3"/>
  <c r="AE46" i="3"/>
  <c r="AD46" i="3"/>
  <c r="AC46" i="3"/>
  <c r="P46" i="3"/>
  <c r="AB46" i="3"/>
  <c r="AA46" i="3"/>
  <c r="Z46" i="3"/>
  <c r="V46" i="3"/>
  <c r="N46" i="3"/>
  <c r="K46" i="3"/>
  <c r="U46" i="3"/>
  <c r="G46" i="3"/>
  <c r="T46" i="3"/>
  <c r="M46" i="3"/>
  <c r="F46" i="3"/>
  <c r="E46" i="3"/>
  <c r="L46" i="3"/>
  <c r="AJ46" i="3"/>
  <c r="AG46" i="3"/>
  <c r="AF46" i="3"/>
  <c r="Y46" i="3"/>
  <c r="X46" i="3"/>
  <c r="Q46" i="3"/>
  <c r="I46" i="3"/>
  <c r="AJ45" i="3"/>
  <c r="AI45" i="3"/>
  <c r="AH45" i="3"/>
  <c r="R45" i="3"/>
  <c r="AE45" i="3"/>
  <c r="Q45" i="3"/>
  <c r="AD45" i="3"/>
  <c r="AC45" i="3"/>
  <c r="AB45" i="3"/>
  <c r="AA45" i="3"/>
  <c r="Z45" i="3"/>
  <c r="Y45" i="3"/>
  <c r="W45" i="3"/>
  <c r="V45" i="3"/>
  <c r="G45" i="3"/>
  <c r="U45" i="3"/>
  <c r="N45" i="3"/>
  <c r="M45" i="3"/>
  <c r="S45" i="3"/>
  <c r="AF45" i="3"/>
  <c r="X45" i="3"/>
  <c r="P45" i="3"/>
  <c r="H45" i="3"/>
  <c r="AJ44" i="3"/>
  <c r="AI44" i="3"/>
  <c r="I44" i="3"/>
  <c r="AH44" i="3"/>
  <c r="R44" i="3"/>
  <c r="AF44" i="3"/>
  <c r="Q44" i="3"/>
  <c r="AC44" i="3"/>
  <c r="AB44" i="3"/>
  <c r="AA44" i="3"/>
  <c r="O44" i="3"/>
  <c r="Z44" i="3"/>
  <c r="Y44" i="3"/>
  <c r="X44" i="3"/>
  <c r="K44" i="3"/>
  <c r="U44" i="3"/>
  <c r="T44" i="3"/>
  <c r="S44" i="3"/>
  <c r="M44" i="3"/>
  <c r="F44" i="3"/>
  <c r="L44" i="3"/>
  <c r="AE44" i="3"/>
  <c r="AD44" i="3"/>
  <c r="W44" i="3"/>
  <c r="V44" i="3"/>
  <c r="AJ43" i="3"/>
  <c r="AI43" i="3"/>
  <c r="I43" i="3"/>
  <c r="AH43" i="3"/>
  <c r="R43" i="3"/>
  <c r="AF43" i="3"/>
  <c r="Q43" i="3"/>
  <c r="AC43" i="3"/>
  <c r="P43" i="3"/>
  <c r="AA43" i="3"/>
  <c r="Z43" i="3"/>
  <c r="Y43" i="3"/>
  <c r="X43" i="3"/>
  <c r="K43" i="3"/>
  <c r="N43" i="3"/>
  <c r="G43" i="3"/>
  <c r="T43" i="3"/>
  <c r="M43" i="3"/>
  <c r="S43" i="3"/>
  <c r="AD43" i="3"/>
  <c r="V43" i="3"/>
  <c r="I42" i="3"/>
  <c r="AH42" i="3"/>
  <c r="R42" i="3"/>
  <c r="AG42" i="3"/>
  <c r="AF42" i="3"/>
  <c r="Q42" i="3"/>
  <c r="AD42" i="3"/>
  <c r="P42" i="3"/>
  <c r="AA42" i="3"/>
  <c r="Z42" i="3"/>
  <c r="Y42" i="3"/>
  <c r="X42" i="3"/>
  <c r="W42" i="3"/>
  <c r="V42" i="3"/>
  <c r="G42" i="3"/>
  <c r="M42" i="3"/>
  <c r="S42" i="3"/>
  <c r="AJ42" i="3"/>
  <c r="AC42" i="3"/>
  <c r="AB42" i="3"/>
  <c r="T42" i="3"/>
  <c r="AI41" i="3"/>
  <c r="I41" i="3"/>
  <c r="AH41" i="3"/>
  <c r="AG41" i="3"/>
  <c r="R41" i="3"/>
  <c r="Q41" i="3"/>
  <c r="H41" i="3"/>
  <c r="AD41" i="3"/>
  <c r="AC41" i="3"/>
  <c r="P41" i="3"/>
  <c r="AA41" i="3"/>
  <c r="Z41" i="3"/>
  <c r="Y41" i="3"/>
  <c r="X41" i="3"/>
  <c r="W41" i="3"/>
  <c r="K41" i="3"/>
  <c r="G41" i="3"/>
  <c r="U41" i="3"/>
  <c r="S41" i="3"/>
  <c r="M41" i="3"/>
  <c r="E41" i="3"/>
  <c r="F41" i="3"/>
  <c r="AJ41" i="3"/>
  <c r="AB41" i="3"/>
  <c r="T41" i="3"/>
  <c r="L41" i="3"/>
  <c r="I40" i="3"/>
  <c r="R40" i="3"/>
  <c r="AG40" i="3"/>
  <c r="AF40" i="3"/>
  <c r="H40" i="3"/>
  <c r="AE40" i="3"/>
  <c r="Q40" i="3"/>
  <c r="AD40" i="3"/>
  <c r="AC40" i="3"/>
  <c r="P40" i="3"/>
  <c r="AB40" i="3"/>
  <c r="Y40" i="3"/>
  <c r="X40" i="3"/>
  <c r="W40" i="3"/>
  <c r="K40" i="3"/>
  <c r="V40" i="3"/>
  <c r="G40" i="3"/>
  <c r="N40" i="3"/>
  <c r="U40" i="3"/>
  <c r="T40" i="3"/>
  <c r="S40" i="3"/>
  <c r="M40" i="3"/>
  <c r="L40" i="3"/>
  <c r="F40" i="3"/>
  <c r="E40" i="3"/>
  <c r="AJ40" i="3"/>
  <c r="AI40" i="3"/>
  <c r="AH40" i="3"/>
  <c r="AA40" i="3"/>
  <c r="Z40" i="3"/>
  <c r="AJ39" i="3"/>
  <c r="AI39" i="3"/>
  <c r="AG39" i="3"/>
  <c r="AF39" i="3"/>
  <c r="Q39" i="3"/>
  <c r="AE39" i="3"/>
  <c r="H39" i="3"/>
  <c r="AD39" i="3"/>
  <c r="AC39" i="3"/>
  <c r="AB39" i="3"/>
  <c r="AA39" i="3"/>
  <c r="Y39" i="3"/>
  <c r="X39" i="3"/>
  <c r="W39" i="3"/>
  <c r="G39" i="3"/>
  <c r="N39" i="3"/>
  <c r="U39" i="3"/>
  <c r="T39" i="3"/>
  <c r="M39" i="3"/>
  <c r="F39" i="3"/>
  <c r="E39" i="3"/>
  <c r="L39" i="3"/>
  <c r="AH39" i="3"/>
  <c r="Z39" i="3"/>
  <c r="R39" i="3"/>
  <c r="AI38" i="3"/>
  <c r="AH38" i="3"/>
  <c r="R38" i="3"/>
  <c r="H38" i="3"/>
  <c r="AE38" i="3"/>
  <c r="AD38" i="3"/>
  <c r="AC38" i="3"/>
  <c r="P38" i="3"/>
  <c r="AB38" i="3"/>
  <c r="AA38" i="3"/>
  <c r="Z38" i="3"/>
  <c r="Y38" i="3"/>
  <c r="V38" i="3"/>
  <c r="N38" i="3"/>
  <c r="K38" i="3"/>
  <c r="U38" i="3"/>
  <c r="G38" i="3"/>
  <c r="T38" i="3"/>
  <c r="M38" i="3"/>
  <c r="F38" i="3"/>
  <c r="E38" i="3"/>
  <c r="L38" i="3"/>
  <c r="AJ38" i="3"/>
  <c r="AG38" i="3"/>
  <c r="AF38" i="3"/>
  <c r="X38" i="3"/>
  <c r="Q38" i="3"/>
  <c r="I38" i="3"/>
  <c r="AJ37" i="3"/>
  <c r="AI37" i="3"/>
  <c r="AH37" i="3"/>
  <c r="R37" i="3"/>
  <c r="AE37" i="3"/>
  <c r="Q37" i="3"/>
  <c r="AD37" i="3"/>
  <c r="AC37" i="3"/>
  <c r="AB37" i="3"/>
  <c r="AA37" i="3"/>
  <c r="Z37" i="3"/>
  <c r="Y37" i="3"/>
  <c r="W37" i="3"/>
  <c r="V37" i="3"/>
  <c r="G37" i="3"/>
  <c r="U37" i="3"/>
  <c r="N37" i="3"/>
  <c r="M37" i="3"/>
  <c r="S37" i="3"/>
  <c r="AF37" i="3"/>
  <c r="X37" i="3"/>
  <c r="P37" i="3"/>
  <c r="H37" i="3"/>
  <c r="AJ36" i="3"/>
  <c r="AI36" i="3"/>
  <c r="I36" i="3"/>
  <c r="AH36" i="3"/>
  <c r="R36" i="3"/>
  <c r="AF36" i="3"/>
  <c r="Q36" i="3"/>
  <c r="AC36" i="3"/>
  <c r="AB36" i="3"/>
  <c r="AA36" i="3"/>
  <c r="Z36" i="3"/>
  <c r="Y36" i="3"/>
  <c r="X36" i="3"/>
  <c r="W36" i="3"/>
  <c r="K36" i="3"/>
  <c r="U36" i="3"/>
  <c r="T36" i="3"/>
  <c r="S36" i="3"/>
  <c r="M36" i="3"/>
  <c r="F36" i="3"/>
  <c r="L36" i="3"/>
  <c r="AE36" i="3"/>
  <c r="AD36" i="3"/>
  <c r="V36" i="3"/>
  <c r="AJ35" i="3"/>
  <c r="AI35" i="3"/>
  <c r="I35" i="3"/>
  <c r="AH35" i="3"/>
  <c r="R35" i="3"/>
  <c r="AF35" i="3"/>
  <c r="Q35" i="3"/>
  <c r="AC35" i="3"/>
  <c r="P35" i="3"/>
  <c r="AA35" i="3"/>
  <c r="Z35" i="3"/>
  <c r="Y35" i="3"/>
  <c r="X35" i="3"/>
  <c r="K35" i="3"/>
  <c r="N35" i="3"/>
  <c r="G35" i="3"/>
  <c r="T35" i="3"/>
  <c r="M35" i="3"/>
  <c r="S35" i="3"/>
  <c r="E35" i="3"/>
  <c r="AD35" i="3"/>
  <c r="V35" i="3"/>
  <c r="I34" i="3"/>
  <c r="AH34" i="3"/>
  <c r="R34" i="3"/>
  <c r="AG34" i="3"/>
  <c r="AF34" i="3"/>
  <c r="Q34" i="3"/>
  <c r="AD34" i="3"/>
  <c r="P34" i="3"/>
  <c r="AA34" i="3"/>
  <c r="Z34" i="3"/>
  <c r="Y34" i="3"/>
  <c r="X34" i="3"/>
  <c r="W34" i="3"/>
  <c r="V34" i="3"/>
  <c r="U34" i="3"/>
  <c r="M34" i="3"/>
  <c r="S34" i="3"/>
  <c r="AJ34" i="3"/>
  <c r="AC34" i="3"/>
  <c r="AB34" i="3"/>
  <c r="T34" i="3"/>
  <c r="I33" i="3"/>
  <c r="AH33" i="3"/>
  <c r="AG33" i="3"/>
  <c r="R33" i="3"/>
  <c r="Q33" i="3"/>
  <c r="H33" i="3"/>
  <c r="AD33" i="3"/>
  <c r="AC33" i="3"/>
  <c r="P33" i="3"/>
  <c r="Z33" i="3"/>
  <c r="Y33" i="3"/>
  <c r="X33" i="3"/>
  <c r="W33" i="3"/>
  <c r="G33" i="3"/>
  <c r="U33" i="3"/>
  <c r="T33" i="3"/>
  <c r="M33" i="3"/>
  <c r="E33" i="3"/>
  <c r="F33" i="3"/>
  <c r="AJ33" i="3"/>
  <c r="AI33" i="3"/>
  <c r="AB33" i="3"/>
  <c r="AA33" i="3"/>
  <c r="S33" i="3"/>
  <c r="L33" i="3"/>
  <c r="K33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K29" i="3"/>
  <c r="I29" i="3"/>
  <c r="H29" i="3"/>
  <c r="G29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K27" i="3"/>
  <c r="I27" i="3"/>
  <c r="H27" i="3"/>
  <c r="G27" i="3"/>
  <c r="E27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K26" i="3"/>
  <c r="J26" i="3"/>
  <c r="I26" i="3"/>
  <c r="H26" i="3"/>
  <c r="G26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K21" i="3"/>
  <c r="I21" i="3"/>
  <c r="H21" i="3"/>
  <c r="G21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K19" i="3"/>
  <c r="I19" i="3"/>
  <c r="H19" i="3"/>
  <c r="G19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K18" i="3"/>
  <c r="J18" i="3"/>
  <c r="I18" i="3"/>
  <c r="H18" i="3"/>
  <c r="G18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K13" i="3"/>
  <c r="J13" i="3"/>
  <c r="I13" i="3"/>
  <c r="H13" i="3"/>
  <c r="G13" i="3"/>
  <c r="F13" i="3"/>
  <c r="E13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EA6" i="3"/>
  <c r="DY6" i="3"/>
  <c r="AJ6" i="3"/>
  <c r="AI6" i="3"/>
  <c r="AG6" i="3"/>
  <c r="AF6" i="3"/>
  <c r="AD6" i="3"/>
  <c r="AB6" i="3"/>
  <c r="AA6" i="3"/>
  <c r="Y6" i="3"/>
  <c r="X6" i="3"/>
  <c r="V6" i="3"/>
  <c r="T6" i="3"/>
  <c r="S6" i="3"/>
  <c r="R6" i="3"/>
  <c r="P6" i="3"/>
  <c r="L6" i="3"/>
  <c r="K6" i="3"/>
  <c r="J6" i="3"/>
  <c r="I6" i="3"/>
  <c r="F6" i="3"/>
  <c r="E6" i="3"/>
  <c r="Y6" i="2"/>
  <c r="AC6" i="2"/>
  <c r="AF6" i="2"/>
  <c r="R6" i="2"/>
  <c r="J7" i="2"/>
  <c r="G7" i="2"/>
  <c r="V7" i="2"/>
  <c r="Y7" i="2"/>
  <c r="Z7" i="2"/>
  <c r="AD7" i="2"/>
  <c r="R7" i="2"/>
  <c r="AH7" i="2"/>
  <c r="E8" i="2"/>
  <c r="M8" i="2"/>
  <c r="G8" i="2"/>
  <c r="DZ8" i="2"/>
  <c r="Q8" i="2"/>
  <c r="I8" i="2"/>
  <c r="M9" i="2"/>
  <c r="DY9" i="2"/>
  <c r="AA9" i="2"/>
  <c r="EA9" i="2"/>
  <c r="AI9" i="2"/>
  <c r="T10" i="2"/>
  <c r="U10" i="2"/>
  <c r="DY10" i="2"/>
  <c r="Y10" i="2"/>
  <c r="AB10" i="2"/>
  <c r="AC10" i="2"/>
  <c r="R10" i="2"/>
  <c r="AJ10" i="2"/>
  <c r="G11" i="2"/>
  <c r="V11" i="2"/>
  <c r="Z11" i="2"/>
  <c r="AD11" i="2"/>
  <c r="AH11" i="2"/>
  <c r="M12" i="2"/>
  <c r="W12" i="2"/>
  <c r="AA12" i="2"/>
  <c r="Q12" i="2"/>
  <c r="I12" i="2"/>
  <c r="T13" i="2"/>
  <c r="DY13" i="2"/>
  <c r="W13" i="2"/>
  <c r="EA13" i="2"/>
  <c r="AE13" i="2"/>
  <c r="AJ13" i="2"/>
  <c r="U14" i="2"/>
  <c r="X14" i="2"/>
  <c r="Y14" i="2"/>
  <c r="AC14" i="2"/>
  <c r="AF14" i="2"/>
  <c r="AG14" i="2"/>
  <c r="J15" i="2"/>
  <c r="G15" i="2"/>
  <c r="V15" i="2"/>
  <c r="Y15" i="2"/>
  <c r="Z15" i="2"/>
  <c r="AD15" i="2"/>
  <c r="R15" i="2"/>
  <c r="AH15" i="2"/>
  <c r="U16" i="2"/>
  <c r="AC16" i="2"/>
  <c r="Y17" i="2"/>
  <c r="R17" i="2"/>
  <c r="U18" i="2"/>
  <c r="AC18" i="2"/>
  <c r="Y19" i="2"/>
  <c r="AG19" i="2"/>
  <c r="U20" i="2"/>
  <c r="AC20" i="2"/>
  <c r="Y21" i="2"/>
  <c r="AG21" i="2"/>
  <c r="U22" i="2"/>
  <c r="AC22" i="2"/>
  <c r="Y23" i="2"/>
  <c r="P23" i="2"/>
  <c r="R23" i="2"/>
  <c r="E24" i="2"/>
  <c r="X24" i="2"/>
  <c r="AF24" i="2"/>
  <c r="DY25" i="2"/>
  <c r="Y25" i="2"/>
  <c r="P25" i="2"/>
  <c r="R25" i="2"/>
  <c r="E26" i="2"/>
  <c r="U26" i="2"/>
  <c r="G26" i="2"/>
  <c r="AC26" i="2"/>
  <c r="T27" i="2"/>
  <c r="DY27" i="2"/>
  <c r="Y27" i="2"/>
  <c r="AB27" i="2"/>
  <c r="R27" i="2"/>
  <c r="AJ27" i="2"/>
  <c r="J28" i="2"/>
  <c r="G28" i="2"/>
  <c r="X28" i="2"/>
  <c r="Z28" i="2"/>
  <c r="AF28" i="2"/>
  <c r="AH28" i="2"/>
  <c r="T29" i="2"/>
  <c r="K29" i="2"/>
  <c r="Y29" i="2"/>
  <c r="AB29" i="2"/>
  <c r="R29" i="2"/>
  <c r="AJ29" i="2"/>
  <c r="J30" i="2"/>
  <c r="U30" i="2"/>
  <c r="G30" i="2"/>
  <c r="X30" i="2"/>
  <c r="Z30" i="2"/>
  <c r="AC30" i="2"/>
  <c r="AF30" i="2"/>
  <c r="AH30" i="2"/>
  <c r="E226" i="2"/>
  <c r="AG228" i="2"/>
  <c r="N229" i="2"/>
  <c r="AH229" i="2"/>
  <c r="AA232" i="2"/>
  <c r="W233" i="2"/>
  <c r="Y233" i="2"/>
  <c r="Z235" i="2"/>
  <c r="AH235" i="2"/>
  <c r="AA236" i="2"/>
  <c r="AE237" i="2"/>
  <c r="AB238" i="2"/>
  <c r="AC238" i="2"/>
  <c r="Z239" i="2"/>
  <c r="S240" i="2"/>
  <c r="AD240" i="2"/>
  <c r="Y241" i="2"/>
  <c r="T242" i="2"/>
  <c r="AH242" i="2"/>
  <c r="AJ242" i="2"/>
  <c r="M243" i="2"/>
  <c r="Z243" i="2"/>
  <c r="AA243" i="2"/>
  <c r="AD243" i="2"/>
  <c r="AI243" i="2"/>
  <c r="S244" i="2"/>
  <c r="T244" i="2"/>
  <c r="V244" i="2"/>
  <c r="X244" i="2"/>
  <c r="Y244" i="2"/>
  <c r="AA244" i="2"/>
  <c r="AD244" i="2"/>
  <c r="H244" i="2"/>
  <c r="I244" i="2"/>
  <c r="T245" i="2"/>
  <c r="W245" i="2"/>
  <c r="Y245" i="2"/>
  <c r="AB245" i="2"/>
  <c r="AH245" i="2"/>
  <c r="U246" i="2"/>
  <c r="W246" i="2"/>
  <c r="X246" i="2"/>
  <c r="Z246" i="2"/>
  <c r="AC246" i="2"/>
  <c r="AJ246" i="2"/>
  <c r="O247" i="2"/>
  <c r="Z247" i="2"/>
  <c r="AA247" i="2"/>
  <c r="AC247" i="2"/>
  <c r="AD247" i="2"/>
  <c r="Q247" i="2"/>
  <c r="T248" i="2"/>
  <c r="N248" i="2"/>
  <c r="Y248" i="2"/>
  <c r="AB248" i="2"/>
  <c r="AF248" i="2"/>
  <c r="R248" i="2"/>
  <c r="I248" i="2"/>
  <c r="T249" i="2"/>
  <c r="Y249" i="2"/>
  <c r="AD249" i="2"/>
  <c r="M250" i="2"/>
  <c r="K250" i="2"/>
  <c r="X250" i="2"/>
  <c r="Z250" i="2"/>
  <c r="P250" i="2"/>
  <c r="AC250" i="2"/>
  <c r="U251" i="2"/>
  <c r="X251" i="2"/>
  <c r="AD251" i="2"/>
  <c r="AF251" i="2"/>
  <c r="AH251" i="2"/>
  <c r="I251" i="2"/>
  <c r="S252" i="2"/>
  <c r="T252" i="2"/>
  <c r="V252" i="2"/>
  <c r="Y252" i="2"/>
  <c r="AD252" i="2"/>
  <c r="T253" i="2"/>
  <c r="V253" i="2"/>
  <c r="AB253" i="2"/>
  <c r="AD253" i="2"/>
  <c r="AE253" i="2"/>
  <c r="U254" i="2"/>
  <c r="Z254" i="2"/>
  <c r="P254" i="2"/>
  <c r="AC254" i="2"/>
  <c r="AE254" i="2"/>
  <c r="AH254" i="2"/>
  <c r="AJ254" i="2"/>
  <c r="U255" i="2"/>
  <c r="V255" i="2"/>
  <c r="O255" i="2"/>
  <c r="AA255" i="2"/>
  <c r="AF255" i="2"/>
  <c r="AI255" i="2"/>
  <c r="T256" i="2"/>
  <c r="G256" i="2"/>
  <c r="AA256" i="2"/>
  <c r="AF256" i="2"/>
  <c r="R256" i="2"/>
  <c r="I256" i="2"/>
  <c r="T257" i="2"/>
  <c r="Y257" i="2"/>
  <c r="AD257" i="2"/>
  <c r="R257" i="2"/>
  <c r="AH257" i="2"/>
  <c r="Z258" i="2"/>
  <c r="P258" i="2"/>
  <c r="I258" i="2"/>
  <c r="X259" i="2"/>
  <c r="Z259" i="2"/>
  <c r="AA259" i="2"/>
  <c r="AF259" i="2"/>
  <c r="AH259" i="2"/>
  <c r="AI259" i="2"/>
  <c r="S260" i="2"/>
  <c r="T260" i="2"/>
  <c r="V260" i="2"/>
  <c r="X260" i="2"/>
  <c r="Y260" i="2"/>
  <c r="AA260" i="2"/>
  <c r="AB260" i="2"/>
  <c r="AD260" i="2"/>
  <c r="AF260" i="2"/>
  <c r="I260" i="2"/>
  <c r="T261" i="2"/>
  <c r="V261" i="2"/>
  <c r="Z261" i="2"/>
  <c r="AD261" i="2"/>
  <c r="AE261" i="2"/>
  <c r="AH261" i="2"/>
  <c r="T262" i="2"/>
  <c r="K262" i="2"/>
  <c r="X262" i="2"/>
  <c r="AC262" i="2"/>
  <c r="AH262" i="2"/>
  <c r="AJ262" i="2"/>
  <c r="M263" i="2"/>
  <c r="G263" i="2"/>
  <c r="O263" i="2"/>
  <c r="Z263" i="2"/>
  <c r="AA263" i="2"/>
  <c r="AC263" i="2"/>
  <c r="AD263" i="2"/>
  <c r="Q263" i="2"/>
  <c r="AI263" i="2"/>
  <c r="T264" i="2"/>
  <c r="AB264" i="2"/>
  <c r="AD264" i="2"/>
  <c r="R264" i="2"/>
  <c r="AI264" i="2"/>
  <c r="T265" i="2"/>
  <c r="V265" i="2"/>
  <c r="Y265" i="2"/>
  <c r="AD265" i="2"/>
  <c r="AG265" i="2"/>
  <c r="Z266" i="2"/>
  <c r="AC266" i="2"/>
  <c r="AH266" i="2"/>
  <c r="AJ266" i="2"/>
  <c r="U267" i="2"/>
  <c r="K267" i="2"/>
  <c r="X267" i="2"/>
  <c r="Z267" i="2"/>
  <c r="AA267" i="2"/>
  <c r="AC267" i="2"/>
  <c r="AD267" i="2"/>
  <c r="AH267" i="2"/>
  <c r="AI267" i="2"/>
  <c r="T268" i="2"/>
  <c r="V268" i="2"/>
  <c r="X268" i="2"/>
  <c r="Y268" i="2"/>
  <c r="AA268" i="2"/>
  <c r="AB268" i="2"/>
  <c r="AD268" i="2"/>
  <c r="M269" i="2"/>
  <c r="V269" i="2"/>
  <c r="AB269" i="2"/>
  <c r="AD269" i="2"/>
  <c r="AG269" i="2"/>
  <c r="T270" i="2"/>
  <c r="X270" i="2"/>
  <c r="Z270" i="2"/>
  <c r="AB270" i="2"/>
  <c r="AC270" i="2"/>
  <c r="AF270" i="2"/>
  <c r="AH270" i="2"/>
  <c r="AJ270" i="2"/>
  <c r="V271" i="2"/>
  <c r="Z271" i="2"/>
  <c r="AA271" i="2"/>
  <c r="AD271" i="2"/>
  <c r="R271" i="2"/>
  <c r="T272" i="2"/>
  <c r="X272" i="2"/>
  <c r="Y272" i="2"/>
  <c r="AA272" i="2"/>
  <c r="AD272" i="2"/>
  <c r="AF272" i="2"/>
  <c r="N273" i="2"/>
  <c r="W273" i="2"/>
  <c r="Z273" i="2"/>
  <c r="AE273" i="2"/>
  <c r="AG273" i="2"/>
  <c r="T274" i="2"/>
  <c r="U274" i="2"/>
  <c r="W274" i="2"/>
  <c r="X274" i="2"/>
  <c r="Z274" i="2"/>
  <c r="AC274" i="2"/>
  <c r="AF274" i="2"/>
  <c r="AH274" i="2"/>
  <c r="V275" i="2"/>
  <c r="Z275" i="2"/>
  <c r="AA275" i="2"/>
  <c r="AD275" i="2"/>
  <c r="T276" i="2"/>
  <c r="X276" i="2"/>
  <c r="Y276" i="2"/>
  <c r="AA276" i="2"/>
  <c r="AD276" i="2"/>
  <c r="AG276" i="2"/>
  <c r="W277" i="2"/>
  <c r="Y277" i="2"/>
  <c r="Z277" i="2"/>
  <c r="AD277" i="2"/>
  <c r="AH277" i="2"/>
  <c r="W278" i="2"/>
  <c r="X278" i="2"/>
  <c r="Z278" i="2"/>
  <c r="AC278" i="2"/>
  <c r="H278" i="2"/>
  <c r="AF278" i="2"/>
  <c r="X279" i="2"/>
  <c r="Z279" i="2"/>
  <c r="AA279" i="2"/>
  <c r="AD279" i="2"/>
  <c r="T280" i="2"/>
  <c r="X280" i="2"/>
  <c r="Y280" i="2"/>
  <c r="AA280" i="2"/>
  <c r="AD280" i="2"/>
  <c r="R280" i="2"/>
  <c r="W281" i="2"/>
  <c r="Y281" i="2"/>
  <c r="Z281" i="2"/>
  <c r="AD281" i="2"/>
  <c r="Q281" i="2"/>
  <c r="AH281" i="2"/>
  <c r="T282" i="2"/>
  <c r="W282" i="2"/>
  <c r="X282" i="2"/>
  <c r="Z282" i="2"/>
  <c r="AF282" i="2"/>
  <c r="Z283" i="2"/>
  <c r="AA283" i="2"/>
  <c r="AC283" i="2"/>
  <c r="AD283" i="2"/>
  <c r="AF283" i="2"/>
  <c r="T284" i="2"/>
  <c r="X284" i="2"/>
  <c r="Y284" i="2"/>
  <c r="AA284" i="2"/>
  <c r="AD284" i="2"/>
  <c r="T285" i="2"/>
  <c r="Y285" i="2"/>
  <c r="Z285" i="2"/>
  <c r="AD285" i="2"/>
  <c r="AH285" i="2"/>
  <c r="T286" i="2"/>
  <c r="W286" i="2"/>
  <c r="X286" i="2"/>
  <c r="Z286" i="2"/>
  <c r="AC286" i="2"/>
  <c r="AF286" i="2"/>
  <c r="AH286" i="2"/>
  <c r="X287" i="2"/>
  <c r="Z287" i="2"/>
  <c r="AA287" i="2"/>
  <c r="AD287" i="2"/>
  <c r="R287" i="2"/>
  <c r="I287" i="2"/>
  <c r="T288" i="2"/>
  <c r="X288" i="2"/>
  <c r="Y288" i="2"/>
  <c r="AA288" i="2"/>
  <c r="AD288" i="2"/>
  <c r="R288" i="2"/>
  <c r="W289" i="2"/>
  <c r="Y289" i="2"/>
  <c r="Z289" i="2"/>
  <c r="Q289" i="2"/>
  <c r="AH289" i="2"/>
  <c r="T290" i="2"/>
  <c r="W290" i="2"/>
  <c r="X290" i="2"/>
  <c r="Z290" i="2"/>
  <c r="AC290" i="2"/>
  <c r="AF290" i="2"/>
  <c r="R290" i="2"/>
  <c r="Z291" i="2"/>
  <c r="AA291" i="2"/>
  <c r="AD291" i="2"/>
  <c r="AF291" i="2"/>
  <c r="T292" i="2"/>
  <c r="X292" i="2"/>
  <c r="Y292" i="2"/>
  <c r="AA292" i="2"/>
  <c r="AB292" i="2"/>
  <c r="AD292" i="2"/>
  <c r="I292" i="2"/>
  <c r="T293" i="2"/>
  <c r="Y293" i="2"/>
  <c r="Z293" i="2"/>
  <c r="AD293" i="2"/>
  <c r="AH293" i="2"/>
  <c r="M294" i="2"/>
  <c r="W294" i="2"/>
  <c r="X294" i="2"/>
  <c r="Z294" i="2"/>
  <c r="AC294" i="2"/>
  <c r="AF294" i="2"/>
  <c r="X295" i="2"/>
  <c r="Z295" i="2"/>
  <c r="AA295" i="2"/>
  <c r="AD295" i="2"/>
  <c r="T296" i="2"/>
  <c r="X296" i="2"/>
  <c r="Y296" i="2"/>
  <c r="AA296" i="2"/>
  <c r="P296" i="2"/>
  <c r="AD296" i="2"/>
  <c r="R296" i="2"/>
  <c r="W297" i="2"/>
  <c r="Z297" i="2"/>
  <c r="AD297" i="2"/>
  <c r="AH297" i="2"/>
  <c r="T298" i="2"/>
  <c r="W298" i="2"/>
  <c r="X298" i="2"/>
  <c r="Z298" i="2"/>
  <c r="AC298" i="2"/>
  <c r="H298" i="2"/>
  <c r="AF298" i="2"/>
  <c r="AJ298" i="2"/>
  <c r="X299" i="2"/>
  <c r="Z299" i="2"/>
  <c r="AA299" i="2"/>
  <c r="AD299" i="2"/>
  <c r="AH299" i="2"/>
  <c r="AI299" i="2"/>
  <c r="T300" i="2"/>
  <c r="X300" i="2"/>
  <c r="Y300" i="2"/>
  <c r="AA300" i="2"/>
  <c r="AB300" i="2"/>
  <c r="AD300" i="2"/>
  <c r="Y301" i="2"/>
  <c r="Z301" i="2"/>
  <c r="AD301" i="2"/>
  <c r="R301" i="2"/>
  <c r="AH301" i="2"/>
  <c r="W302" i="2"/>
  <c r="X302" i="2"/>
  <c r="Z302" i="2"/>
  <c r="AC302" i="2"/>
  <c r="AF302" i="2"/>
  <c r="I302" i="2"/>
  <c r="U303" i="2"/>
  <c r="V303" i="2"/>
  <c r="X303" i="2"/>
  <c r="Z303" i="2"/>
  <c r="AA303" i="2"/>
  <c r="AD303" i="2"/>
  <c r="T304" i="2"/>
  <c r="X304" i="2"/>
  <c r="Y304" i="2"/>
  <c r="AA304" i="2"/>
  <c r="P304" i="2"/>
  <c r="AD304" i="2"/>
  <c r="R304" i="2"/>
  <c r="T305" i="2"/>
  <c r="V305" i="2"/>
  <c r="Y305" i="2"/>
  <c r="Z305" i="2"/>
  <c r="P305" i="2"/>
  <c r="AD305" i="2"/>
  <c r="AE305" i="2"/>
  <c r="AG305" i="2"/>
  <c r="AH305" i="2"/>
  <c r="M306" i="2"/>
  <c r="X306" i="2"/>
  <c r="Z306" i="2"/>
  <c r="AC306" i="2"/>
  <c r="AF306" i="2"/>
  <c r="AH306" i="2"/>
  <c r="AJ306" i="2"/>
  <c r="S307" i="2"/>
  <c r="V307" i="2"/>
  <c r="Z307" i="2"/>
  <c r="AA307" i="2"/>
  <c r="AD307" i="2"/>
  <c r="AF307" i="2"/>
  <c r="AH307" i="2"/>
  <c r="I307" i="2"/>
  <c r="S308" i="2"/>
  <c r="T308" i="2"/>
  <c r="Y308" i="2"/>
  <c r="AA308" i="2"/>
  <c r="I308" i="2"/>
  <c r="W309" i="2"/>
  <c r="Y309" i="2"/>
  <c r="AB309" i="2"/>
  <c r="AD309" i="2"/>
  <c r="T310" i="2"/>
  <c r="Z310" i="2"/>
  <c r="AB310" i="2"/>
  <c r="AC310" i="2"/>
  <c r="AJ310" i="2"/>
  <c r="Z311" i="2"/>
  <c r="AA311" i="2"/>
  <c r="AD311" i="2"/>
  <c r="AF311" i="2"/>
  <c r="AH311" i="2"/>
  <c r="T312" i="2"/>
  <c r="AA312" i="2"/>
  <c r="AD312" i="2"/>
  <c r="AI312" i="2"/>
  <c r="Y313" i="2"/>
  <c r="Z313" i="2"/>
  <c r="AB313" i="2"/>
  <c r="AG313" i="2"/>
  <c r="AH313" i="2"/>
  <c r="Z314" i="2"/>
  <c r="AC314" i="2"/>
  <c r="AJ314" i="2"/>
  <c r="J315" i="2"/>
  <c r="X315" i="2"/>
  <c r="Z315" i="2"/>
  <c r="AA315" i="2"/>
  <c r="AC315" i="2"/>
  <c r="AF315" i="2"/>
  <c r="AH315" i="2"/>
  <c r="AI315" i="2"/>
  <c r="S316" i="2"/>
  <c r="Y316" i="2"/>
  <c r="AA316" i="2"/>
  <c r="P316" i="2"/>
  <c r="AD316" i="2"/>
  <c r="AF316" i="2"/>
  <c r="W317" i="2"/>
  <c r="Y317" i="2"/>
  <c r="Z317" i="2"/>
  <c r="AB317" i="2"/>
  <c r="AD317" i="2"/>
  <c r="AH317" i="2"/>
  <c r="T318" i="2"/>
  <c r="W318" i="2"/>
  <c r="X318" i="2"/>
  <c r="Z318" i="2"/>
  <c r="AC318" i="2"/>
  <c r="AF318" i="2"/>
  <c r="V319" i="2"/>
  <c r="Z319" i="2"/>
  <c r="AA319" i="2"/>
  <c r="AD319" i="2"/>
  <c r="AH319" i="2"/>
  <c r="AI319" i="2"/>
  <c r="T320" i="2"/>
  <c r="Y320" i="2"/>
  <c r="AA320" i="2"/>
  <c r="AD320" i="2"/>
  <c r="R320" i="2"/>
  <c r="V321" i="2"/>
  <c r="W321" i="2"/>
  <c r="Y321" i="2"/>
  <c r="Z321" i="2"/>
  <c r="P321" i="2"/>
  <c r="AD321" i="2"/>
  <c r="AH321" i="2"/>
  <c r="W322" i="2"/>
  <c r="X322" i="2"/>
  <c r="AC322" i="2"/>
  <c r="AE322" i="2"/>
  <c r="AF322" i="2"/>
  <c r="X323" i="2"/>
  <c r="Z323" i="2"/>
  <c r="AA323" i="2"/>
  <c r="AC323" i="2"/>
  <c r="AD323" i="2"/>
  <c r="T324" i="2"/>
  <c r="X324" i="2"/>
  <c r="Y324" i="2"/>
  <c r="AA324" i="2"/>
  <c r="AD324" i="2"/>
  <c r="AG324" i="2"/>
  <c r="W325" i="2"/>
  <c r="Y325" i="2"/>
  <c r="Z325" i="2"/>
  <c r="AD325" i="2"/>
  <c r="AH325" i="2"/>
  <c r="T326" i="2"/>
  <c r="W326" i="2"/>
  <c r="X326" i="2"/>
  <c r="Z326" i="2"/>
  <c r="AC326" i="2"/>
  <c r="AF326" i="2"/>
  <c r="AJ326" i="2"/>
  <c r="V327" i="2"/>
  <c r="Z327" i="2"/>
  <c r="AA327" i="2"/>
  <c r="AD327" i="2"/>
  <c r="AH327" i="2"/>
  <c r="AI327" i="2"/>
  <c r="J328" i="2"/>
  <c r="T328" i="2"/>
  <c r="Y328" i="2"/>
  <c r="AA328" i="2"/>
  <c r="AD328" i="2"/>
  <c r="R328" i="2"/>
  <c r="W329" i="2"/>
  <c r="Y329" i="2"/>
  <c r="Z329" i="2"/>
  <c r="AD329" i="2"/>
  <c r="AH329" i="2"/>
  <c r="W330" i="2"/>
  <c r="X330" i="2"/>
  <c r="Z330" i="2"/>
  <c r="AB330" i="2"/>
  <c r="AC330" i="2"/>
  <c r="AE330" i="2"/>
  <c r="AF330" i="2"/>
  <c r="AJ330" i="2"/>
  <c r="X331" i="2"/>
  <c r="Z331" i="2"/>
  <c r="AA331" i="2"/>
  <c r="AD331" i="2"/>
  <c r="AH331" i="2"/>
  <c r="I331" i="2"/>
  <c r="T332" i="2"/>
  <c r="Y332" i="2"/>
  <c r="AA332" i="2"/>
  <c r="AD332" i="2"/>
  <c r="R332" i="2"/>
  <c r="Y333" i="2"/>
  <c r="Z333" i="2"/>
  <c r="AD333" i="2"/>
  <c r="Q333" i="2"/>
  <c r="AH333" i="2"/>
  <c r="M334" i="2"/>
  <c r="X334" i="2"/>
  <c r="Z334" i="2"/>
  <c r="P334" i="2"/>
  <c r="AC334" i="2"/>
  <c r="AF334" i="2"/>
  <c r="Z335" i="2"/>
  <c r="AA335" i="2"/>
  <c r="AC335" i="2"/>
  <c r="AD335" i="2"/>
  <c r="AF335" i="2"/>
  <c r="T336" i="2"/>
  <c r="AA336" i="2"/>
  <c r="AB336" i="2"/>
  <c r="AF336" i="2"/>
  <c r="R336" i="2"/>
  <c r="AI336" i="2"/>
  <c r="N337" i="2"/>
  <c r="Y337" i="2"/>
  <c r="Z337" i="2"/>
  <c r="AH337" i="2"/>
  <c r="Z338" i="2"/>
  <c r="AB338" i="2"/>
  <c r="AC338" i="2"/>
  <c r="S339" i="2"/>
  <c r="V339" i="2"/>
  <c r="Z339" i="2"/>
  <c r="AA339" i="2"/>
  <c r="AD339" i="2"/>
  <c r="Q339" i="2"/>
  <c r="AH339" i="2"/>
  <c r="S340" i="2"/>
  <c r="T340" i="2"/>
  <c r="Y340" i="2"/>
  <c r="AA340" i="2"/>
  <c r="AD340" i="2"/>
  <c r="M341" i="2"/>
  <c r="V341" i="2"/>
  <c r="Y341" i="2"/>
  <c r="P341" i="2"/>
  <c r="AD341" i="2"/>
  <c r="AG341" i="2"/>
  <c r="U342" i="2"/>
  <c r="W342" i="2"/>
  <c r="X342" i="2"/>
  <c r="Z342" i="2"/>
  <c r="AB342" i="2"/>
  <c r="AC342" i="2"/>
  <c r="AF342" i="2"/>
  <c r="AH342" i="2"/>
  <c r="AJ342" i="2"/>
  <c r="V343" i="2"/>
  <c r="Z343" i="2"/>
  <c r="AA343" i="2"/>
  <c r="AC343" i="2"/>
  <c r="AD343" i="2"/>
  <c r="AF343" i="2"/>
  <c r="AI343" i="2"/>
  <c r="T344" i="2"/>
  <c r="Y344" i="2"/>
  <c r="AA344" i="2"/>
  <c r="AB344" i="2"/>
  <c r="AD344" i="2"/>
  <c r="AF344" i="2"/>
  <c r="R344" i="2"/>
  <c r="T345" i="2"/>
  <c r="V345" i="2"/>
  <c r="Y345" i="2"/>
  <c r="AD345" i="2"/>
  <c r="Q345" i="2"/>
  <c r="T346" i="2"/>
  <c r="U346" i="2"/>
  <c r="Z346" i="2"/>
  <c r="AC346" i="2"/>
  <c r="U347" i="2"/>
  <c r="X347" i="2"/>
  <c r="Z347" i="2"/>
  <c r="AA347" i="2"/>
  <c r="AD347" i="2"/>
  <c r="AH347" i="2"/>
  <c r="X348" i="2"/>
  <c r="Y348" i="2"/>
  <c r="AB348" i="2"/>
  <c r="AD348" i="2"/>
  <c r="W349" i="2"/>
  <c r="Y349" i="2"/>
  <c r="Z349" i="2"/>
  <c r="AH349" i="2"/>
  <c r="X350" i="2"/>
  <c r="Z350" i="2"/>
  <c r="AC350" i="2"/>
  <c r="AF350" i="2"/>
  <c r="AH350" i="2"/>
  <c r="AJ350" i="2"/>
  <c r="Z351" i="2"/>
  <c r="AA351" i="2"/>
  <c r="AD351" i="2"/>
  <c r="AI351" i="2"/>
  <c r="T352" i="2"/>
  <c r="AA352" i="2"/>
  <c r="AF352" i="2"/>
  <c r="AI352" i="2"/>
  <c r="W353" i="2"/>
  <c r="Z353" i="2"/>
  <c r="AD353" i="2"/>
  <c r="Q353" i="2"/>
  <c r="T354" i="2"/>
  <c r="X354" i="2"/>
  <c r="Z354" i="2"/>
  <c r="AB354" i="2"/>
  <c r="AF354" i="2"/>
  <c r="U355" i="2"/>
  <c r="Z355" i="2"/>
  <c r="AA355" i="2"/>
  <c r="AC355" i="2"/>
  <c r="AD355" i="2"/>
  <c r="AF355" i="2"/>
  <c r="S356" i="2"/>
  <c r="V356" i="2"/>
  <c r="X356" i="2"/>
  <c r="Y356" i="2"/>
  <c r="AA356" i="2"/>
  <c r="AB356" i="2"/>
  <c r="AD356" i="2"/>
  <c r="Y357" i="2"/>
  <c r="Z357" i="2"/>
  <c r="AB357" i="2"/>
  <c r="AD357" i="2"/>
  <c r="AH357" i="2"/>
  <c r="T358" i="2"/>
  <c r="W358" i="2"/>
  <c r="AC358" i="2"/>
  <c r="AF358" i="2"/>
  <c r="AJ358" i="2"/>
  <c r="V359" i="2"/>
  <c r="Z359" i="2"/>
  <c r="AA359" i="2"/>
  <c r="AD359" i="2"/>
  <c r="T360" i="2"/>
  <c r="AA360" i="2"/>
  <c r="AD360" i="2"/>
  <c r="R360" i="2"/>
  <c r="I360" i="2"/>
  <c r="Z361" i="2"/>
  <c r="AG361" i="2"/>
  <c r="AH361" i="2"/>
  <c r="X362" i="2"/>
  <c r="Z362" i="2"/>
  <c r="AC362" i="2"/>
  <c r="AF362" i="2"/>
  <c r="AI363" i="2"/>
  <c r="S364" i="2"/>
  <c r="Y364" i="2"/>
  <c r="AD364" i="2"/>
  <c r="V365" i="2"/>
  <c r="AC366" i="2"/>
  <c r="Y368" i="2"/>
  <c r="AH373" i="2"/>
  <c r="AA375" i="2"/>
  <c r="Y381" i="2"/>
  <c r="AF382" i="2"/>
  <c r="AG392" i="2"/>
  <c r="AD401" i="2"/>
  <c r="W410" i="2"/>
  <c r="AC418" i="2"/>
  <c r="Z427" i="2"/>
  <c r="AA434" i="2"/>
  <c r="AC434" i="2"/>
  <c r="Y435" i="2"/>
  <c r="W436" i="2"/>
  <c r="AA438" i="2"/>
  <c r="R440" i="2"/>
  <c r="AA442" i="2"/>
  <c r="AC445" i="2"/>
  <c r="AA446" i="2"/>
  <c r="Y447" i="2"/>
  <c r="AG447" i="2"/>
  <c r="W448" i="2"/>
  <c r="AC449" i="2"/>
  <c r="Y451" i="2"/>
  <c r="AG451" i="2"/>
  <c r="S454" i="2"/>
  <c r="AA454" i="2"/>
  <c r="U457" i="2"/>
  <c r="AC457" i="2"/>
  <c r="S458" i="2"/>
  <c r="AA458" i="2"/>
  <c r="AA462" i="2"/>
  <c r="AF462" i="2"/>
  <c r="S466" i="2"/>
  <c r="AA466" i="2"/>
  <c r="AJ469" i="2"/>
  <c r="AJ473" i="2"/>
  <c r="U474" i="2"/>
  <c r="AC477" i="2"/>
  <c r="AI481" i="2"/>
  <c r="T482" i="2"/>
  <c r="S485" i="2"/>
  <c r="W487" i="2"/>
  <c r="AD489" i="2"/>
  <c r="AI489" i="2"/>
  <c r="Y490" i="2"/>
  <c r="X496" i="2"/>
  <c r="AC496" i="2"/>
  <c r="S497" i="2"/>
  <c r="Y498" i="2"/>
  <c r="AG498" i="2"/>
  <c r="Y499" i="2"/>
  <c r="AA501" i="2"/>
  <c r="Y502" i="2"/>
  <c r="AJ503" i="2"/>
  <c r="AA505" i="2"/>
  <c r="AC508" i="2"/>
  <c r="V509" i="2"/>
  <c r="AJ511" i="2"/>
  <c r="AJ515" i="2"/>
  <c r="X6" i="2"/>
  <c r="H6" i="2"/>
  <c r="I6" i="2"/>
  <c r="E12" i="2"/>
  <c r="E20" i="2"/>
  <c r="E36" i="2"/>
  <c r="E44" i="2"/>
  <c r="E52" i="2"/>
  <c r="E60" i="2"/>
  <c r="E68" i="2"/>
  <c r="E76" i="2"/>
  <c r="E77" i="2"/>
  <c r="E84" i="2"/>
  <c r="E92" i="2"/>
  <c r="E100" i="2"/>
  <c r="E101" i="2"/>
  <c r="E108" i="2"/>
  <c r="E116" i="2"/>
  <c r="E125" i="2"/>
  <c r="E132" i="2"/>
  <c r="E140" i="2"/>
  <c r="E149" i="2"/>
  <c r="E156" i="2"/>
  <c r="E164" i="2"/>
  <c r="L171" i="2"/>
  <c r="E172" i="2"/>
  <c r="E173" i="2"/>
  <c r="E180" i="2"/>
  <c r="E188" i="2"/>
  <c r="E204" i="2"/>
  <c r="E205" i="2"/>
  <c r="E212" i="2"/>
  <c r="E220" i="2"/>
  <c r="E228" i="2"/>
  <c r="E236" i="2"/>
  <c r="L284" i="2"/>
  <c r="E7" i="1"/>
  <c r="E8" i="1"/>
  <c r="E9" i="1"/>
  <c r="E10" i="1"/>
  <c r="E11" i="1"/>
  <c r="E12" i="1"/>
  <c r="E14" i="1"/>
  <c r="E15" i="1"/>
  <c r="E16" i="1"/>
  <c r="E17" i="1"/>
  <c r="E18" i="1"/>
  <c r="E19" i="1"/>
  <c r="E20" i="1"/>
  <c r="E22" i="1"/>
  <c r="E23" i="1"/>
  <c r="E24" i="1"/>
  <c r="E25" i="1"/>
  <c r="E26" i="1"/>
  <c r="E27" i="1"/>
  <c r="E28" i="1"/>
  <c r="E30" i="1"/>
  <c r="E31" i="1"/>
  <c r="E32" i="1"/>
  <c r="E33" i="1"/>
  <c r="E34" i="1"/>
  <c r="E35" i="1"/>
  <c r="E36" i="1"/>
  <c r="E38" i="1"/>
  <c r="E39" i="1"/>
  <c r="E40" i="1"/>
  <c r="E41" i="1"/>
  <c r="E42" i="1"/>
  <c r="E43" i="1"/>
  <c r="E44" i="1"/>
  <c r="E46" i="1"/>
  <c r="E47" i="1"/>
  <c r="E48" i="1"/>
  <c r="E49" i="1"/>
  <c r="E50" i="1"/>
  <c r="E51" i="1"/>
  <c r="E52" i="1"/>
  <c r="E54" i="1"/>
  <c r="E55" i="1"/>
  <c r="E56" i="1"/>
  <c r="E57" i="1"/>
  <c r="E58" i="1"/>
  <c r="E59" i="1"/>
  <c r="E60" i="1"/>
  <c r="E62" i="1"/>
  <c r="E63" i="1"/>
  <c r="E64" i="1"/>
  <c r="E65" i="1"/>
  <c r="E66" i="1"/>
  <c r="E67" i="1"/>
  <c r="E68" i="1"/>
  <c r="E70" i="1"/>
  <c r="E71" i="1"/>
  <c r="E72" i="1"/>
  <c r="E73" i="1"/>
  <c r="E74" i="1"/>
  <c r="E75" i="1"/>
  <c r="E76" i="1"/>
  <c r="E78" i="1"/>
  <c r="E79" i="1"/>
  <c r="E80" i="1"/>
  <c r="E81" i="1"/>
  <c r="E82" i="1"/>
  <c r="E83" i="1"/>
  <c r="E84" i="1"/>
  <c r="E86" i="1"/>
  <c r="E87" i="1"/>
  <c r="E88" i="1"/>
  <c r="E89" i="1"/>
  <c r="E90" i="1"/>
  <c r="E91" i="1"/>
  <c r="E92" i="1"/>
  <c r="E94" i="1"/>
  <c r="E95" i="1"/>
  <c r="E96" i="1"/>
  <c r="E97" i="1"/>
  <c r="E98" i="1"/>
  <c r="E99" i="1"/>
  <c r="E100" i="1"/>
  <c r="E103" i="1"/>
  <c r="E104" i="1"/>
  <c r="E106" i="1"/>
  <c r="E108" i="1"/>
  <c r="E110" i="1"/>
  <c r="E111" i="1"/>
  <c r="E112" i="1"/>
  <c r="E114" i="1"/>
  <c r="E116" i="1"/>
  <c r="E118" i="1"/>
  <c r="E119" i="1"/>
  <c r="E120" i="1"/>
  <c r="E142" i="1"/>
  <c r="E150" i="1"/>
  <c r="E7" i="2"/>
  <c r="E9" i="2"/>
  <c r="E10" i="2"/>
  <c r="E14" i="2"/>
  <c r="E16" i="2"/>
  <c r="E17" i="2"/>
  <c r="E18" i="2"/>
  <c r="E22" i="2"/>
  <c r="E23" i="2"/>
  <c r="E25" i="2"/>
  <c r="E30" i="2"/>
  <c r="E31" i="2"/>
  <c r="E32" i="2"/>
  <c r="E33" i="2"/>
  <c r="E34" i="2"/>
  <c r="E35" i="2"/>
  <c r="E38" i="2"/>
  <c r="E39" i="2"/>
  <c r="E40" i="2"/>
  <c r="E41" i="2"/>
  <c r="E42" i="2"/>
  <c r="E46" i="2"/>
  <c r="E47" i="2"/>
  <c r="E48" i="2"/>
  <c r="E49" i="2"/>
  <c r="E50" i="2"/>
  <c r="E54" i="2"/>
  <c r="E55" i="2"/>
  <c r="E56" i="2"/>
  <c r="E57" i="2"/>
  <c r="E58" i="2"/>
  <c r="E62" i="2"/>
  <c r="E63" i="2"/>
  <c r="E64" i="2"/>
  <c r="E65" i="2"/>
  <c r="E66" i="2"/>
  <c r="E70" i="2"/>
  <c r="E71" i="2"/>
  <c r="E72" i="2"/>
  <c r="E73" i="2"/>
  <c r="E74" i="2"/>
  <c r="E78" i="2"/>
  <c r="E79" i="2"/>
  <c r="E80" i="2"/>
  <c r="E81" i="2"/>
  <c r="E82" i="2"/>
  <c r="E86" i="2"/>
  <c r="E87" i="2"/>
  <c r="E88" i="2"/>
  <c r="E89" i="2"/>
  <c r="E90" i="2"/>
  <c r="E94" i="2"/>
  <c r="E95" i="2"/>
  <c r="E96" i="2"/>
  <c r="E97" i="2"/>
  <c r="E98" i="2"/>
  <c r="E103" i="2"/>
  <c r="E104" i="2"/>
  <c r="E105" i="2"/>
  <c r="E106" i="2"/>
  <c r="E110" i="2"/>
  <c r="E111" i="2"/>
  <c r="E112" i="2"/>
  <c r="E113" i="2"/>
  <c r="E114" i="2"/>
  <c r="E118" i="2"/>
  <c r="E119" i="2"/>
  <c r="E120" i="2"/>
  <c r="E121" i="2"/>
  <c r="E122" i="2"/>
  <c r="E126" i="2"/>
  <c r="E127" i="2"/>
  <c r="E128" i="2"/>
  <c r="E129" i="2"/>
  <c r="E130" i="2"/>
  <c r="E134" i="2"/>
  <c r="E135" i="2"/>
  <c r="E136" i="2"/>
  <c r="E137" i="2"/>
  <c r="E138" i="2"/>
  <c r="E142" i="2"/>
  <c r="E143" i="2"/>
  <c r="E144" i="2"/>
  <c r="E145" i="2"/>
  <c r="E146" i="2"/>
  <c r="E150" i="2"/>
  <c r="E151" i="2"/>
  <c r="E152" i="2"/>
  <c r="E153" i="2"/>
  <c r="E154" i="2"/>
  <c r="E158" i="2"/>
  <c r="E159" i="2"/>
  <c r="E160" i="2"/>
  <c r="E161" i="2"/>
  <c r="E162" i="2"/>
  <c r="E166" i="2"/>
  <c r="E167" i="2"/>
  <c r="E168" i="2"/>
  <c r="E169" i="2"/>
  <c r="E170" i="2"/>
  <c r="E174" i="2"/>
  <c r="E175" i="2"/>
  <c r="E176" i="2"/>
  <c r="E177" i="2"/>
  <c r="E178" i="2"/>
  <c r="E182" i="2"/>
  <c r="E183" i="2"/>
  <c r="E184" i="2"/>
  <c r="E185" i="2"/>
  <c r="E186" i="2"/>
  <c r="E190" i="2"/>
  <c r="E191" i="2"/>
  <c r="E192" i="2"/>
  <c r="E193" i="2"/>
  <c r="E194" i="2"/>
  <c r="E198" i="2"/>
  <c r="E199" i="2"/>
  <c r="E200" i="2"/>
  <c r="E201" i="2"/>
  <c r="E202" i="2"/>
  <c r="E206" i="2"/>
  <c r="E207" i="2"/>
  <c r="E208" i="2"/>
  <c r="E209" i="2"/>
  <c r="E210" i="2"/>
  <c r="E214" i="2"/>
  <c r="E215" i="2"/>
  <c r="E216" i="2"/>
  <c r="E217" i="2"/>
  <c r="E218" i="2"/>
  <c r="E222" i="2"/>
  <c r="E223" i="2"/>
  <c r="E224" i="2"/>
  <c r="E230" i="2"/>
  <c r="E231" i="2"/>
  <c r="E232" i="2"/>
  <c r="E233" i="2"/>
  <c r="E234" i="2"/>
  <c r="E238" i="2"/>
  <c r="E6" i="1"/>
  <c r="AJ512" i="2"/>
  <c r="AJ507" i="2"/>
  <c r="AJ504" i="2"/>
  <c r="AJ500" i="2"/>
  <c r="AJ499" i="2"/>
  <c r="AJ495" i="2"/>
  <c r="Y494" i="2"/>
  <c r="AC492" i="2"/>
  <c r="U492" i="2"/>
  <c r="AJ492" i="2"/>
  <c r="AJ491" i="2"/>
  <c r="AG490" i="2"/>
  <c r="AA489" i="2"/>
  <c r="S489" i="2"/>
  <c r="AC488" i="2"/>
  <c r="U488" i="2"/>
  <c r="AJ488" i="2"/>
  <c r="AJ487" i="2"/>
  <c r="Y486" i="2"/>
  <c r="AA485" i="2"/>
  <c r="AI485" i="2"/>
  <c r="AJ484" i="2"/>
  <c r="AJ483" i="2"/>
  <c r="AG482" i="2"/>
  <c r="S481" i="2"/>
  <c r="AC480" i="2"/>
  <c r="U480" i="2"/>
  <c r="AJ480" i="2"/>
  <c r="AJ479" i="2"/>
  <c r="AE479" i="2"/>
  <c r="T479" i="2"/>
  <c r="W479" i="2"/>
  <c r="AG478" i="2"/>
  <c r="Y478" i="2"/>
  <c r="AA477" i="2"/>
  <c r="S477" i="2"/>
  <c r="AI477" i="2"/>
  <c r="AJ476" i="2"/>
  <c r="AC476" i="2"/>
  <c r="AE475" i="2"/>
  <c r="W475" i="2"/>
  <c r="AJ475" i="2"/>
  <c r="T475" i="2"/>
  <c r="AD474" i="2"/>
  <c r="Y474" i="2"/>
  <c r="V474" i="2"/>
  <c r="AA473" i="2"/>
  <c r="AC472" i="2"/>
  <c r="Z472" i="2"/>
  <c r="AJ472" i="2"/>
  <c r="U472" i="2"/>
  <c r="AJ471" i="2"/>
  <c r="Y470" i="2"/>
  <c r="AI469" i="2"/>
  <c r="AF469" i="2"/>
  <c r="AA469" i="2"/>
  <c r="X469" i="2"/>
  <c r="S469" i="2"/>
  <c r="AC468" i="2"/>
  <c r="U468" i="2"/>
  <c r="AJ468" i="2"/>
  <c r="AJ467" i="2"/>
  <c r="AD466" i="2"/>
  <c r="V466" i="2"/>
  <c r="AJ465" i="2"/>
  <c r="AI465" i="2"/>
  <c r="AA465" i="2"/>
  <c r="S465" i="2"/>
  <c r="AC464" i="2"/>
  <c r="U464" i="2"/>
  <c r="AJ464" i="2"/>
  <c r="AH464" i="2"/>
  <c r="T463" i="2"/>
  <c r="AJ463" i="2"/>
  <c r="AA461" i="2"/>
  <c r="AI461" i="2"/>
  <c r="AJ460" i="2"/>
  <c r="AC460" i="2"/>
  <c r="U460" i="2"/>
  <c r="AE459" i="2"/>
  <c r="W459" i="2"/>
  <c r="T459" i="2"/>
  <c r="AJ459" i="2"/>
  <c r="AD458" i="2"/>
  <c r="Y458" i="2"/>
  <c r="V458" i="2"/>
  <c r="AI457" i="2"/>
  <c r="AF457" i="2"/>
  <c r="AA457" i="2"/>
  <c r="X457" i="2"/>
  <c r="AJ456" i="2"/>
  <c r="AC456" i="2"/>
  <c r="Z456" i="2"/>
  <c r="U456" i="2"/>
  <c r="T455" i="2"/>
  <c r="AJ455" i="2"/>
  <c r="Y454" i="2"/>
  <c r="AJ453" i="2"/>
  <c r="X453" i="2"/>
  <c r="AI453" i="2"/>
  <c r="AA453" i="2"/>
  <c r="S453" i="2"/>
  <c r="U452" i="2"/>
  <c r="AJ452" i="2"/>
  <c r="AH452" i="2"/>
  <c r="AC452" i="2"/>
  <c r="Z452" i="2"/>
  <c r="AE451" i="2"/>
  <c r="W451" i="2"/>
  <c r="T451" i="2"/>
  <c r="AJ451" i="2"/>
  <c r="AB451" i="2"/>
  <c r="AD450" i="2"/>
  <c r="Y450" i="2"/>
  <c r="V450" i="2"/>
  <c r="AJ449" i="2"/>
  <c r="I449" i="2"/>
  <c r="AF449" i="2"/>
  <c r="X449" i="2"/>
  <c r="AI449" i="2"/>
  <c r="AA449" i="2"/>
  <c r="S449" i="2"/>
  <c r="AJ448" i="2"/>
  <c r="AH448" i="2"/>
  <c r="AC448" i="2"/>
  <c r="U448" i="2"/>
  <c r="Z448" i="2"/>
  <c r="AB447" i="2"/>
  <c r="AJ447" i="2"/>
  <c r="AI446" i="2"/>
  <c r="AD446" i="2"/>
  <c r="AI445" i="2"/>
  <c r="X445" i="2"/>
  <c r="U445" i="2"/>
  <c r="S445" i="2"/>
  <c r="AA445" i="2"/>
  <c r="AC444" i="2"/>
  <c r="AJ444" i="2"/>
  <c r="AJ443" i="2"/>
  <c r="AG443" i="2"/>
  <c r="Y443" i="2"/>
  <c r="AJ441" i="2"/>
  <c r="AI441" i="2"/>
  <c r="AA441" i="2"/>
  <c r="S441" i="2"/>
  <c r="AJ440" i="2"/>
  <c r="AE440" i="2"/>
  <c r="W440" i="2"/>
  <c r="AH440" i="2"/>
  <c r="AC440" i="2"/>
  <c r="Z440" i="2"/>
  <c r="U440" i="2"/>
  <c r="T439" i="2"/>
  <c r="AJ439" i="2"/>
  <c r="AI438" i="2"/>
  <c r="Y438" i="2"/>
  <c r="V438" i="2"/>
  <c r="AD438" i="2"/>
  <c r="I437" i="2"/>
  <c r="AF437" i="2"/>
  <c r="AA437" i="2"/>
  <c r="AJ437" i="2"/>
  <c r="X437" i="2"/>
  <c r="AH436" i="2"/>
  <c r="AC436" i="2"/>
  <c r="Z436" i="2"/>
  <c r="U436" i="2"/>
  <c r="AJ436" i="2"/>
  <c r="AG435" i="2"/>
  <c r="T435" i="2"/>
  <c r="AG434" i="2"/>
  <c r="Y434" i="2"/>
  <c r="AJ433" i="2"/>
  <c r="AF433" i="2"/>
  <c r="AC433" i="2"/>
  <c r="X433" i="2"/>
  <c r="AH432" i="2"/>
  <c r="AC432" i="2"/>
  <c r="Z432" i="2"/>
  <c r="U432" i="2"/>
  <c r="AJ432" i="2"/>
  <c r="AG431" i="2"/>
  <c r="Y431" i="2"/>
  <c r="W431" i="2"/>
  <c r="AJ431" i="2"/>
  <c r="AB431" i="2"/>
  <c r="T431" i="2"/>
  <c r="L431" i="2"/>
  <c r="AI430" i="2"/>
  <c r="AD430" i="2"/>
  <c r="AA430" i="2"/>
  <c r="Y430" i="2"/>
  <c r="V430" i="2"/>
  <c r="I429" i="2"/>
  <c r="AF429" i="2"/>
  <c r="AC429" i="2"/>
  <c r="X429" i="2"/>
  <c r="U429" i="2"/>
  <c r="AJ429" i="2"/>
  <c r="AA429" i="2"/>
  <c r="S429" i="2"/>
  <c r="AJ428" i="2"/>
  <c r="AH428" i="2"/>
  <c r="AC428" i="2"/>
  <c r="Z428" i="2"/>
  <c r="AJ427" i="2"/>
  <c r="AE427" i="2"/>
  <c r="AB427" i="2"/>
  <c r="Y427" i="2"/>
  <c r="T427" i="2"/>
  <c r="AD426" i="2"/>
  <c r="AA426" i="2"/>
  <c r="V426" i="2"/>
  <c r="S426" i="2"/>
  <c r="AI426" i="2"/>
  <c r="AJ425" i="2"/>
  <c r="AF425" i="2"/>
  <c r="X425" i="2"/>
  <c r="AC425" i="2"/>
  <c r="AC424" i="2"/>
  <c r="U424" i="2"/>
  <c r="AJ424" i="2"/>
  <c r="AH424" i="2"/>
  <c r="Z424" i="2"/>
  <c r="AB423" i="2"/>
  <c r="Y423" i="2"/>
  <c r="T423" i="2"/>
  <c r="AJ423" i="2"/>
  <c r="L423" i="2"/>
  <c r="AD422" i="2"/>
  <c r="Y422" i="2"/>
  <c r="AG422" i="2"/>
  <c r="V422" i="2"/>
  <c r="AJ421" i="2"/>
  <c r="AI421" i="2"/>
  <c r="AF421" i="2"/>
  <c r="AA421" i="2"/>
  <c r="X421" i="2"/>
  <c r="I421" i="2"/>
  <c r="AJ420" i="2"/>
  <c r="AC420" i="2"/>
  <c r="AH420" i="2"/>
  <c r="Z420" i="2"/>
  <c r="U420" i="2"/>
  <c r="L420" i="2"/>
  <c r="AJ419" i="2"/>
  <c r="Y419" i="2"/>
  <c r="W419" i="2"/>
  <c r="AG419" i="2"/>
  <c r="AG418" i="2"/>
  <c r="AD418" i="2"/>
  <c r="Y418" i="2"/>
  <c r="AJ417" i="2"/>
  <c r="AI417" i="2"/>
  <c r="AF417" i="2"/>
  <c r="AA417" i="2"/>
  <c r="X417" i="2"/>
  <c r="AJ416" i="2"/>
  <c r="AE416" i="2"/>
  <c r="AC416" i="2"/>
  <c r="U416" i="2"/>
  <c r="AH416" i="2"/>
  <c r="Z416" i="2"/>
  <c r="AJ415" i="2"/>
  <c r="AG415" i="2"/>
  <c r="AB415" i="2"/>
  <c r="Y415" i="2"/>
  <c r="W415" i="2"/>
  <c r="T415" i="2"/>
  <c r="AI414" i="2"/>
  <c r="AD414" i="2"/>
  <c r="AA414" i="2"/>
  <c r="Y414" i="2"/>
  <c r="V414" i="2"/>
  <c r="S414" i="2"/>
  <c r="I413" i="2"/>
  <c r="AC413" i="2"/>
  <c r="X413" i="2"/>
  <c r="U413" i="2"/>
  <c r="AJ413" i="2"/>
  <c r="AI413" i="2"/>
  <c r="AA413" i="2"/>
  <c r="S413" i="2"/>
  <c r="AJ412" i="2"/>
  <c r="AH412" i="2"/>
  <c r="Z412" i="2"/>
  <c r="AJ411" i="2"/>
  <c r="Y411" i="2"/>
  <c r="AG410" i="2"/>
  <c r="Y410" i="2"/>
  <c r="AJ409" i="2"/>
  <c r="AI409" i="2"/>
  <c r="AF409" i="2"/>
  <c r="AA409" i="2"/>
  <c r="X409" i="2"/>
  <c r="AJ408" i="2"/>
  <c r="AE408" i="2"/>
  <c r="AC408" i="2"/>
  <c r="U408" i="2"/>
  <c r="AH408" i="2"/>
  <c r="Z408" i="2"/>
  <c r="AG407" i="2"/>
  <c r="AB407" i="2"/>
  <c r="Y407" i="2"/>
  <c r="W407" i="2"/>
  <c r="T407" i="2"/>
  <c r="AJ407" i="2"/>
  <c r="AI406" i="2"/>
  <c r="AD406" i="2"/>
  <c r="AA406" i="2"/>
  <c r="Y406" i="2"/>
  <c r="V406" i="2"/>
  <c r="S406" i="2"/>
  <c r="I405" i="2"/>
  <c r="AC405" i="2"/>
  <c r="X405" i="2"/>
  <c r="U405" i="2"/>
  <c r="AJ405" i="2"/>
  <c r="AI405" i="2"/>
  <c r="AA405" i="2"/>
  <c r="AJ404" i="2"/>
  <c r="AH404" i="2"/>
  <c r="Z404" i="2"/>
  <c r="AJ403" i="2"/>
  <c r="W403" i="2"/>
  <c r="Y403" i="2"/>
  <c r="AG402" i="2"/>
  <c r="Y402" i="2"/>
  <c r="AJ401" i="2"/>
  <c r="AI401" i="2"/>
  <c r="AF401" i="2"/>
  <c r="AC401" i="2"/>
  <c r="AA401" i="2"/>
  <c r="X401" i="2"/>
  <c r="U401" i="2"/>
  <c r="AJ400" i="2"/>
  <c r="AC400" i="2"/>
  <c r="U400" i="2"/>
  <c r="AH400" i="2"/>
  <c r="Z400" i="2"/>
  <c r="AG399" i="2"/>
  <c r="Y399" i="2"/>
  <c r="W399" i="2"/>
  <c r="AJ399" i="2"/>
  <c r="AB399" i="2"/>
  <c r="T399" i="2"/>
  <c r="AI398" i="2"/>
  <c r="AD398" i="2"/>
  <c r="AA398" i="2"/>
  <c r="Y398" i="2"/>
  <c r="V398" i="2"/>
  <c r="S398" i="2"/>
  <c r="I397" i="2"/>
  <c r="AC397" i="2"/>
  <c r="X397" i="2"/>
  <c r="U397" i="2"/>
  <c r="S397" i="2"/>
  <c r="AJ397" i="2"/>
  <c r="AI397" i="2"/>
  <c r="AA397" i="2"/>
  <c r="AJ396" i="2"/>
  <c r="AC396" i="2"/>
  <c r="U396" i="2"/>
  <c r="AJ395" i="2"/>
  <c r="AG395" i="2"/>
  <c r="Y395" i="2"/>
  <c r="AI394" i="2"/>
  <c r="AD394" i="2"/>
  <c r="Y394" i="2"/>
  <c r="V394" i="2"/>
  <c r="AA394" i="2"/>
  <c r="S394" i="2"/>
  <c r="AJ393" i="2"/>
  <c r="AI393" i="2"/>
  <c r="AA393" i="2"/>
  <c r="AJ392" i="2"/>
  <c r="AH392" i="2"/>
  <c r="AC392" i="2"/>
  <c r="W392" i="2"/>
  <c r="U392" i="2"/>
  <c r="Z392" i="2"/>
  <c r="AG391" i="2"/>
  <c r="AB391" i="2"/>
  <c r="Y391" i="2"/>
  <c r="T391" i="2"/>
  <c r="L391" i="2"/>
  <c r="AJ391" i="2"/>
  <c r="AI390" i="2"/>
  <c r="AA390" i="2"/>
  <c r="Y390" i="2"/>
  <c r="S390" i="2"/>
  <c r="AG390" i="2"/>
  <c r="AF389" i="2"/>
  <c r="X389" i="2"/>
  <c r="S389" i="2"/>
  <c r="AJ389" i="2"/>
  <c r="AI389" i="2"/>
  <c r="AA389" i="2"/>
  <c r="AJ388" i="2"/>
  <c r="U388" i="2"/>
  <c r="AC388" i="2"/>
  <c r="W388" i="2"/>
  <c r="AJ387" i="2"/>
  <c r="AB387" i="2"/>
  <c r="AG387" i="2"/>
  <c r="Y387" i="2"/>
  <c r="T387" i="2"/>
  <c r="AI386" i="2"/>
  <c r="AD386" i="2"/>
  <c r="AA386" i="2"/>
  <c r="V386" i="2"/>
  <c r="S386" i="2"/>
  <c r="AG386" i="2"/>
  <c r="Y386" i="2"/>
  <c r="AI385" i="2"/>
  <c r="AC385" i="2"/>
  <c r="AA385" i="2"/>
  <c r="U385" i="2"/>
  <c r="AJ385" i="2"/>
  <c r="AF385" i="2"/>
  <c r="X385" i="2"/>
  <c r="I385" i="2"/>
  <c r="AH384" i="2"/>
  <c r="AC384" i="2"/>
  <c r="Z384" i="2"/>
  <c r="U384" i="2"/>
  <c r="AJ384" i="2"/>
  <c r="AE384" i="2"/>
  <c r="W384" i="2"/>
  <c r="L384" i="2"/>
  <c r="AJ383" i="2"/>
  <c r="AG383" i="2"/>
  <c r="AB383" i="2"/>
  <c r="Y383" i="2"/>
  <c r="T383" i="2"/>
  <c r="AI382" i="2"/>
  <c r="AD382" i="2"/>
  <c r="AA382" i="2"/>
  <c r="AG382" i="2"/>
  <c r="Y382" i="2"/>
  <c r="AA381" i="2"/>
  <c r="X381" i="2"/>
  <c r="U381" i="2"/>
  <c r="AJ381" i="2"/>
  <c r="AJ380" i="2"/>
  <c r="AH380" i="2"/>
  <c r="Z380" i="2"/>
  <c r="AJ379" i="2"/>
  <c r="AG379" i="2"/>
  <c r="AE379" i="2"/>
  <c r="Y379" i="2"/>
  <c r="T379" i="2"/>
  <c r="AI378" i="2"/>
  <c r="AD378" i="2"/>
  <c r="Y378" i="2"/>
  <c r="V378" i="2"/>
  <c r="AG378" i="2"/>
  <c r="AI377" i="2"/>
  <c r="AC377" i="2"/>
  <c r="AA377" i="2"/>
  <c r="S377" i="2"/>
  <c r="AJ377" i="2"/>
  <c r="AF377" i="2"/>
  <c r="X377" i="2"/>
  <c r="I377" i="2"/>
  <c r="AH376" i="2"/>
  <c r="AC376" i="2"/>
  <c r="Z376" i="2"/>
  <c r="W376" i="2"/>
  <c r="U376" i="2"/>
  <c r="AJ376" i="2"/>
  <c r="AE376" i="2"/>
  <c r="L376" i="2"/>
  <c r="AJ375" i="2"/>
  <c r="AG375" i="2"/>
  <c r="AB375" i="2"/>
  <c r="Y375" i="2"/>
  <c r="T375" i="2"/>
  <c r="L375" i="2"/>
  <c r="AI374" i="2"/>
  <c r="AD374" i="2"/>
  <c r="AA374" i="2"/>
  <c r="Y374" i="2"/>
  <c r="AC373" i="2"/>
  <c r="AA373" i="2"/>
  <c r="X373" i="2"/>
  <c r="U373" i="2"/>
  <c r="AJ373" i="2"/>
  <c r="AJ372" i="2"/>
  <c r="AH372" i="2"/>
  <c r="AC372" i="2"/>
  <c r="Z372" i="2"/>
  <c r="U372" i="2"/>
  <c r="AE372" i="2"/>
  <c r="W372" i="2"/>
  <c r="AJ371" i="2"/>
  <c r="AG371" i="2"/>
  <c r="AE371" i="2"/>
  <c r="Y371" i="2"/>
  <c r="T371" i="2"/>
  <c r="AG370" i="2"/>
  <c r="AD370" i="2"/>
  <c r="Y370" i="2"/>
  <c r="V370" i="2"/>
  <c r="I369" i="2"/>
  <c r="AF369" i="2"/>
  <c r="AC369" i="2"/>
  <c r="X369" i="2"/>
  <c r="U369" i="2"/>
  <c r="AJ369" i="2"/>
  <c r="AE368" i="2"/>
  <c r="W368" i="2"/>
  <c r="AJ368" i="2"/>
  <c r="L368" i="2"/>
  <c r="AJ367" i="2"/>
  <c r="AI366" i="2"/>
  <c r="AG366" i="2"/>
  <c r="AA366" i="2"/>
  <c r="I365" i="2"/>
  <c r="AC365" i="2"/>
  <c r="X365" i="2"/>
  <c r="U365" i="2"/>
  <c r="S365" i="2"/>
  <c r="AJ365" i="2"/>
  <c r="AF365" i="2"/>
  <c r="AH364" i="2"/>
  <c r="AE364" i="2"/>
  <c r="Z364" i="2"/>
  <c r="AJ364" i="2"/>
  <c r="AE363" i="2"/>
  <c r="AB363" i="2"/>
  <c r="AJ363" i="2"/>
  <c r="W363" i="2"/>
  <c r="T363" i="2"/>
  <c r="AD362" i="2"/>
  <c r="Y362" i="2"/>
  <c r="V362" i="2"/>
  <c r="S362" i="2"/>
  <c r="AG362" i="2"/>
  <c r="AA362" i="2"/>
  <c r="AI361" i="2"/>
  <c r="AF361" i="2"/>
  <c r="AC361" i="2"/>
  <c r="AA361" i="2"/>
  <c r="X361" i="2"/>
  <c r="U361" i="2"/>
  <c r="S361" i="2"/>
  <c r="AJ361" i="2"/>
  <c r="I361" i="2"/>
  <c r="AI360" i="2"/>
  <c r="AH360" i="2"/>
  <c r="AC360" i="2"/>
  <c r="Z360" i="2"/>
  <c r="U360" i="2"/>
  <c r="AJ360" i="2"/>
  <c r="AE360" i="2"/>
  <c r="W360" i="2"/>
  <c r="L360" i="2"/>
  <c r="AJ359" i="2"/>
  <c r="AG359" i="2"/>
  <c r="AE359" i="2"/>
  <c r="Y359" i="2"/>
  <c r="W359" i="2"/>
  <c r="T359" i="2"/>
  <c r="AG358" i="2"/>
  <c r="AD358" i="2"/>
  <c r="AA358" i="2"/>
  <c r="Y358" i="2"/>
  <c r="V358" i="2"/>
  <c r="AA357" i="2"/>
  <c r="X357" i="2"/>
  <c r="U357" i="2"/>
  <c r="S357" i="2"/>
  <c r="AJ357" i="2"/>
  <c r="AC357" i="2"/>
  <c r="AE356" i="2"/>
  <c r="AJ356" i="2"/>
  <c r="AJ355" i="2"/>
  <c r="W355" i="2"/>
  <c r="AI354" i="2"/>
  <c r="AA354" i="2"/>
  <c r="AG354" i="2"/>
  <c r="AD354" i="2"/>
  <c r="Y354" i="2"/>
  <c r="V354" i="2"/>
  <c r="AI353" i="2"/>
  <c r="AF353" i="2"/>
  <c r="AC353" i="2"/>
  <c r="AA353" i="2"/>
  <c r="X353" i="2"/>
  <c r="U353" i="2"/>
  <c r="S353" i="2"/>
  <c r="AJ353" i="2"/>
  <c r="I353" i="2"/>
  <c r="AH352" i="2"/>
  <c r="AC352" i="2"/>
  <c r="Z352" i="2"/>
  <c r="U352" i="2"/>
  <c r="AJ352" i="2"/>
  <c r="AE352" i="2"/>
  <c r="W352" i="2"/>
  <c r="L352" i="2"/>
  <c r="AJ351" i="2"/>
  <c r="AG351" i="2"/>
  <c r="Y351" i="2"/>
  <c r="T351" i="2"/>
  <c r="L351" i="2"/>
  <c r="AE351" i="2"/>
  <c r="W351" i="2"/>
  <c r="AG350" i="2"/>
  <c r="AD350" i="2"/>
  <c r="AA350" i="2"/>
  <c r="Y350" i="2"/>
  <c r="V350" i="2"/>
  <c r="AA349" i="2"/>
  <c r="X349" i="2"/>
  <c r="U349" i="2"/>
  <c r="AJ349" i="2"/>
  <c r="AH348" i="2"/>
  <c r="AE348" i="2"/>
  <c r="AC348" i="2"/>
  <c r="Z348" i="2"/>
  <c r="U348" i="2"/>
  <c r="AJ348" i="2"/>
  <c r="AA348" i="2"/>
  <c r="AJ347" i="2"/>
  <c r="Y347" i="2"/>
  <c r="W347" i="2"/>
  <c r="T347" i="2"/>
  <c r="AG346" i="2"/>
  <c r="AD346" i="2"/>
  <c r="Y346" i="2"/>
  <c r="V346" i="2"/>
  <c r="AI345" i="2"/>
  <c r="AF345" i="2"/>
  <c r="AC345" i="2"/>
  <c r="AA345" i="2"/>
  <c r="X345" i="2"/>
  <c r="U345" i="2"/>
  <c r="S345" i="2"/>
  <c r="AJ345" i="2"/>
  <c r="I345" i="2"/>
  <c r="AH344" i="2"/>
  <c r="AC344" i="2"/>
  <c r="Z344" i="2"/>
  <c r="U344" i="2"/>
  <c r="AJ344" i="2"/>
  <c r="AE344" i="2"/>
  <c r="W344" i="2"/>
  <c r="L344" i="2"/>
  <c r="AJ343" i="2"/>
  <c r="AG343" i="2"/>
  <c r="Y343" i="2"/>
  <c r="T343" i="2"/>
  <c r="L343" i="2"/>
  <c r="AE343" i="2"/>
  <c r="W343" i="2"/>
  <c r="AG342" i="2"/>
  <c r="Y342" i="2"/>
  <c r="AI341" i="2"/>
  <c r="X341" i="2"/>
  <c r="AJ341" i="2"/>
  <c r="AF341" i="2"/>
  <c r="AC341" i="2"/>
  <c r="I341" i="2"/>
  <c r="W340" i="2"/>
  <c r="AJ340" i="2"/>
  <c r="AE340" i="2"/>
  <c r="AJ339" i="2"/>
  <c r="AG339" i="2"/>
  <c r="Y339" i="2"/>
  <c r="W339" i="2"/>
  <c r="AE339" i="2"/>
  <c r="AG338" i="2"/>
  <c r="V338" i="2"/>
  <c r="AD338" i="2"/>
  <c r="Y338" i="2"/>
  <c r="AJ337" i="2"/>
  <c r="I337" i="2"/>
  <c r="AF337" i="2"/>
  <c r="AC337" i="2"/>
  <c r="U337" i="2"/>
  <c r="X337" i="2"/>
  <c r="AH336" i="2"/>
  <c r="AC336" i="2"/>
  <c r="Z336" i="2"/>
  <c r="U336" i="2"/>
  <c r="AJ336" i="2"/>
  <c r="W336" i="2"/>
  <c r="AJ335" i="2"/>
  <c r="L335" i="2"/>
  <c r="AE335" i="2"/>
  <c r="W335" i="2"/>
  <c r="AD334" i="2"/>
  <c r="AA334" i="2"/>
  <c r="Y334" i="2"/>
  <c r="V334" i="2"/>
  <c r="AG334" i="2"/>
  <c r="AF333" i="2"/>
  <c r="AC333" i="2"/>
  <c r="AA333" i="2"/>
  <c r="U333" i="2"/>
  <c r="AJ333" i="2"/>
  <c r="AI333" i="2"/>
  <c r="X333" i="2"/>
  <c r="I333" i="2"/>
  <c r="AJ332" i="2"/>
  <c r="AC332" i="2"/>
  <c r="W332" i="2"/>
  <c r="U332" i="2"/>
  <c r="AE332" i="2"/>
  <c r="AJ331" i="2"/>
  <c r="R331" i="2"/>
  <c r="AB331" i="2"/>
  <c r="W331" i="2"/>
  <c r="T331" i="2"/>
  <c r="AG331" i="2"/>
  <c r="AE331" i="2"/>
  <c r="Y331" i="2"/>
  <c r="AI330" i="2"/>
  <c r="AA330" i="2"/>
  <c r="S330" i="2"/>
  <c r="AG330" i="2"/>
  <c r="AD330" i="2"/>
  <c r="Y330" i="2"/>
  <c r="V330" i="2"/>
  <c r="AC329" i="2"/>
  <c r="U329" i="2"/>
  <c r="S329" i="2"/>
  <c r="AJ329" i="2"/>
  <c r="AI329" i="2"/>
  <c r="AF329" i="2"/>
  <c r="AA329" i="2"/>
  <c r="X329" i="2"/>
  <c r="I329" i="2"/>
  <c r="AH328" i="2"/>
  <c r="AC328" i="2"/>
  <c r="Z328" i="2"/>
  <c r="U328" i="2"/>
  <c r="AJ328" i="2"/>
  <c r="AE328" i="2"/>
  <c r="W328" i="2"/>
  <c r="L328" i="2"/>
  <c r="AJ327" i="2"/>
  <c r="Y327" i="2"/>
  <c r="T327" i="2"/>
  <c r="AG327" i="2"/>
  <c r="AE327" i="2"/>
  <c r="W327" i="2"/>
  <c r="AI326" i="2"/>
  <c r="AG326" i="2"/>
  <c r="AD326" i="2"/>
  <c r="AA326" i="2"/>
  <c r="Y326" i="2"/>
  <c r="S326" i="2"/>
  <c r="I325" i="2"/>
  <c r="AI325" i="2"/>
  <c r="AF325" i="2"/>
  <c r="AA325" i="2"/>
  <c r="X325" i="2"/>
  <c r="S325" i="2"/>
  <c r="AJ325" i="2"/>
  <c r="AC325" i="2"/>
  <c r="U325" i="2"/>
  <c r="AJ324" i="2"/>
  <c r="AH324" i="2"/>
  <c r="AE324" i="2"/>
  <c r="AC324" i="2"/>
  <c r="Z324" i="2"/>
  <c r="W324" i="2"/>
  <c r="U324" i="2"/>
  <c r="AG323" i="2"/>
  <c r="AB323" i="2"/>
  <c r="Y323" i="2"/>
  <c r="W323" i="2"/>
  <c r="T323" i="2"/>
  <c r="AJ323" i="2"/>
  <c r="AI322" i="2"/>
  <c r="AA322" i="2"/>
  <c r="Z322" i="2"/>
  <c r="S322" i="2"/>
  <c r="AG322" i="2"/>
  <c r="AD322" i="2"/>
  <c r="Y322" i="2"/>
  <c r="V322" i="2"/>
  <c r="AC321" i="2"/>
  <c r="AA321" i="2"/>
  <c r="K321" i="2"/>
  <c r="U321" i="2"/>
  <c r="S321" i="2"/>
  <c r="AJ321" i="2"/>
  <c r="AI321" i="2"/>
  <c r="AF321" i="2"/>
  <c r="X321" i="2"/>
  <c r="I321" i="2"/>
  <c r="AH320" i="2"/>
  <c r="AC320" i="2"/>
  <c r="Z320" i="2"/>
  <c r="U320" i="2"/>
  <c r="AJ320" i="2"/>
  <c r="AE320" i="2"/>
  <c r="W320" i="2"/>
  <c r="L320" i="2"/>
  <c r="AJ319" i="2"/>
  <c r="AG319" i="2"/>
  <c r="Y319" i="2"/>
  <c r="T319" i="2"/>
  <c r="AE319" i="2"/>
  <c r="W319" i="2"/>
  <c r="AI318" i="2"/>
  <c r="AD318" i="2"/>
  <c r="AA318" i="2"/>
  <c r="Y318" i="2"/>
  <c r="S318" i="2"/>
  <c r="AG318" i="2"/>
  <c r="I317" i="2"/>
  <c r="AI317" i="2"/>
  <c r="AA317" i="2"/>
  <c r="X317" i="2"/>
  <c r="S317" i="2"/>
  <c r="AJ317" i="2"/>
  <c r="AC317" i="2"/>
  <c r="U317" i="2"/>
  <c r="AH316" i="2"/>
  <c r="AE316" i="2"/>
  <c r="AJ316" i="2"/>
  <c r="W316" i="2"/>
  <c r="AJ315" i="2"/>
  <c r="R315" i="2"/>
  <c r="W315" i="2"/>
  <c r="AE315" i="2"/>
  <c r="AI314" i="2"/>
  <c r="AA314" i="2"/>
  <c r="Y314" i="2"/>
  <c r="V314" i="2"/>
  <c r="S314" i="2"/>
  <c r="AD314" i="2"/>
  <c r="AF313" i="2"/>
  <c r="AC313" i="2"/>
  <c r="X313" i="2"/>
  <c r="AJ313" i="2"/>
  <c r="U313" i="2"/>
  <c r="I313" i="2"/>
  <c r="X312" i="2"/>
  <c r="W312" i="2"/>
  <c r="AJ312" i="2"/>
  <c r="AJ311" i="2"/>
  <c r="AG311" i="2"/>
  <c r="AE311" i="2"/>
  <c r="Y311" i="2"/>
  <c r="W311" i="2"/>
  <c r="AI310" i="2"/>
  <c r="AD310" i="2"/>
  <c r="AA310" i="2"/>
  <c r="Y310" i="2"/>
  <c r="V310" i="2"/>
  <c r="S310" i="2"/>
  <c r="AJ309" i="2"/>
  <c r="I309" i="2"/>
  <c r="AF309" i="2"/>
  <c r="X309" i="2"/>
  <c r="U309" i="2"/>
  <c r="AC309" i="2"/>
  <c r="AE308" i="2"/>
  <c r="AC308" i="2"/>
  <c r="W308" i="2"/>
  <c r="AJ308" i="2"/>
  <c r="AH308" i="2"/>
  <c r="Z308" i="2"/>
  <c r="U308" i="2"/>
  <c r="AJ307" i="2"/>
  <c r="AG307" i="2"/>
  <c r="AB307" i="2"/>
  <c r="Y307" i="2"/>
  <c r="T307" i="2"/>
  <c r="AE307" i="2"/>
  <c r="W307" i="2"/>
  <c r="AI306" i="2"/>
  <c r="AG306" i="2"/>
  <c r="Y306" i="2"/>
  <c r="S306" i="2"/>
  <c r="AD306" i="2"/>
  <c r="AA306" i="2"/>
  <c r="V306" i="2"/>
  <c r="I305" i="2"/>
  <c r="AI305" i="2"/>
  <c r="AA305" i="2"/>
  <c r="X305" i="2"/>
  <c r="S305" i="2"/>
  <c r="AJ305" i="2"/>
  <c r="AF305" i="2"/>
  <c r="AC305" i="2"/>
  <c r="U305" i="2"/>
  <c r="AJ304" i="2"/>
  <c r="AH304" i="2"/>
  <c r="Z304" i="2"/>
  <c r="W304" i="2"/>
  <c r="U304" i="2"/>
  <c r="AC304" i="2"/>
  <c r="AJ303" i="2"/>
  <c r="AE303" i="2"/>
  <c r="AB303" i="2"/>
  <c r="W303" i="2"/>
  <c r="T303" i="2"/>
  <c r="L303" i="2"/>
  <c r="AG303" i="2"/>
  <c r="Y303" i="2"/>
  <c r="AD302" i="2"/>
  <c r="AA302" i="2"/>
  <c r="Y302" i="2"/>
  <c r="V302" i="2"/>
  <c r="S302" i="2"/>
  <c r="F302" i="2"/>
  <c r="AI302" i="2"/>
  <c r="AJ301" i="2"/>
  <c r="I301" i="2"/>
  <c r="AI301" i="2"/>
  <c r="AC301" i="2"/>
  <c r="AA301" i="2"/>
  <c r="X301" i="2"/>
  <c r="U301" i="2"/>
  <c r="S301" i="2"/>
  <c r="AF301" i="2"/>
  <c r="AC300" i="2"/>
  <c r="W300" i="2"/>
  <c r="U300" i="2"/>
  <c r="AJ300" i="2"/>
  <c r="AH300" i="2"/>
  <c r="Z300" i="2"/>
  <c r="AG299" i="2"/>
  <c r="Y299" i="2"/>
  <c r="W299" i="2"/>
  <c r="AJ299" i="2"/>
  <c r="AB299" i="2"/>
  <c r="T299" i="2"/>
  <c r="AI298" i="2"/>
  <c r="AD298" i="2"/>
  <c r="AA298" i="2"/>
  <c r="Y298" i="2"/>
  <c r="V298" i="2"/>
  <c r="S298" i="2"/>
  <c r="AG298" i="2"/>
  <c r="I297" i="2"/>
  <c r="AF297" i="2"/>
  <c r="AC297" i="2"/>
  <c r="Y297" i="2"/>
  <c r="X297" i="2"/>
  <c r="U297" i="2"/>
  <c r="AJ297" i="2"/>
  <c r="AI297" i="2"/>
  <c r="AA297" i="2"/>
  <c r="S297" i="2"/>
  <c r="AJ296" i="2"/>
  <c r="AH296" i="2"/>
  <c r="Z296" i="2"/>
  <c r="W296" i="2"/>
  <c r="U296" i="2"/>
  <c r="AC296" i="2"/>
  <c r="AJ295" i="2"/>
  <c r="AE295" i="2"/>
  <c r="AB295" i="2"/>
  <c r="W295" i="2"/>
  <c r="T295" i="2"/>
  <c r="L295" i="2"/>
  <c r="AG295" i="2"/>
  <c r="Y295" i="2"/>
  <c r="AD294" i="2"/>
  <c r="Y294" i="2"/>
  <c r="V294" i="2"/>
  <c r="S294" i="2"/>
  <c r="AI294" i="2"/>
  <c r="AA294" i="2"/>
  <c r="T294" i="2"/>
  <c r="AJ293" i="2"/>
  <c r="I293" i="2"/>
  <c r="AI293" i="2"/>
  <c r="AC293" i="2"/>
  <c r="AA293" i="2"/>
  <c r="X293" i="2"/>
  <c r="U293" i="2"/>
  <c r="S293" i="2"/>
  <c r="AF293" i="2"/>
  <c r="AC292" i="2"/>
  <c r="W292" i="2"/>
  <c r="U292" i="2"/>
  <c r="AJ292" i="2"/>
  <c r="AH292" i="2"/>
  <c r="Z292" i="2"/>
  <c r="AG291" i="2"/>
  <c r="Y291" i="2"/>
  <c r="T291" i="2"/>
  <c r="AJ291" i="2"/>
  <c r="AE291" i="2"/>
  <c r="AB291" i="2"/>
  <c r="W291" i="2"/>
  <c r="AI290" i="2"/>
  <c r="AD290" i="2"/>
  <c r="AA290" i="2"/>
  <c r="Y290" i="2"/>
  <c r="V290" i="2"/>
  <c r="S290" i="2"/>
  <c r="AG290" i="2"/>
  <c r="I289" i="2"/>
  <c r="AF289" i="2"/>
  <c r="AD289" i="2"/>
  <c r="X289" i="2"/>
  <c r="AJ289" i="2"/>
  <c r="AI289" i="2"/>
  <c r="AC289" i="2"/>
  <c r="AA289" i="2"/>
  <c r="U289" i="2"/>
  <c r="S289" i="2"/>
  <c r="AH288" i="2"/>
  <c r="Z288" i="2"/>
  <c r="W288" i="2"/>
  <c r="AJ288" i="2"/>
  <c r="AE288" i="2"/>
  <c r="AC288" i="2"/>
  <c r="AJ287" i="2"/>
  <c r="AE287" i="2"/>
  <c r="AB287" i="2"/>
  <c r="W287" i="2"/>
  <c r="T287" i="2"/>
  <c r="L287" i="2"/>
  <c r="AH287" i="2"/>
  <c r="AG287" i="2"/>
  <c r="Y287" i="2"/>
  <c r="Y286" i="2"/>
  <c r="V286" i="2"/>
  <c r="M286" i="2"/>
  <c r="AI286" i="2"/>
  <c r="AD286" i="2"/>
  <c r="AA286" i="2"/>
  <c r="AJ285" i="2"/>
  <c r="AI285" i="2"/>
  <c r="AC285" i="2"/>
  <c r="AA285" i="2"/>
  <c r="X285" i="2"/>
  <c r="U285" i="2"/>
  <c r="S285" i="2"/>
  <c r="AF285" i="2"/>
  <c r="I285" i="2"/>
  <c r="AC284" i="2"/>
  <c r="W284" i="2"/>
  <c r="U284" i="2"/>
  <c r="AJ284" i="2"/>
  <c r="AH284" i="2"/>
  <c r="Z284" i="2"/>
  <c r="AG283" i="2"/>
  <c r="Y283" i="2"/>
  <c r="AJ283" i="2"/>
  <c r="AE283" i="2"/>
  <c r="AB283" i="2"/>
  <c r="W283" i="2"/>
  <c r="T283" i="2"/>
  <c r="AI282" i="2"/>
  <c r="AD282" i="2"/>
  <c r="AC282" i="2"/>
  <c r="AB282" i="2"/>
  <c r="AA282" i="2"/>
  <c r="Y282" i="2"/>
  <c r="V282" i="2"/>
  <c r="S282" i="2"/>
  <c r="AG282" i="2"/>
  <c r="I281" i="2"/>
  <c r="AF281" i="2"/>
  <c r="X281" i="2"/>
  <c r="AJ281" i="2"/>
  <c r="AI281" i="2"/>
  <c r="AC281" i="2"/>
  <c r="AA281" i="2"/>
  <c r="U281" i="2"/>
  <c r="S281" i="2"/>
  <c r="AH280" i="2"/>
  <c r="Z280" i="2"/>
  <c r="W280" i="2"/>
  <c r="AJ280" i="2"/>
  <c r="AE280" i="2"/>
  <c r="AC280" i="2"/>
  <c r="AJ279" i="2"/>
  <c r="AE279" i="2"/>
  <c r="AB279" i="2"/>
  <c r="W279" i="2"/>
  <c r="T279" i="2"/>
  <c r="L279" i="2"/>
  <c r="AG279" i="2"/>
  <c r="Y279" i="2"/>
  <c r="Y278" i="2"/>
  <c r="V278" i="2"/>
  <c r="AI278" i="2"/>
  <c r="AD278" i="2"/>
  <c r="AA278" i="2"/>
  <c r="AJ277" i="2"/>
  <c r="AI277" i="2"/>
  <c r="AC277" i="2"/>
  <c r="AA277" i="2"/>
  <c r="X277" i="2"/>
  <c r="U277" i="2"/>
  <c r="S277" i="2"/>
  <c r="AF277" i="2"/>
  <c r="I277" i="2"/>
  <c r="AC276" i="2"/>
  <c r="W276" i="2"/>
  <c r="U276" i="2"/>
  <c r="AJ276" i="2"/>
  <c r="AH276" i="2"/>
  <c r="Z276" i="2"/>
  <c r="AG275" i="2"/>
  <c r="Y275" i="2"/>
  <c r="U275" i="2"/>
  <c r="AJ275" i="2"/>
  <c r="AE275" i="2"/>
  <c r="W275" i="2"/>
  <c r="AI274" i="2"/>
  <c r="AG274" i="2"/>
  <c r="AD274" i="2"/>
  <c r="AA274" i="2"/>
  <c r="V274" i="2"/>
  <c r="AJ274" i="2"/>
  <c r="AJ273" i="2"/>
  <c r="AI273" i="2"/>
  <c r="AC273" i="2"/>
  <c r="AA273" i="2"/>
  <c r="Y273" i="2"/>
  <c r="AJ272" i="2"/>
  <c r="AH272" i="2"/>
  <c r="AC272" i="2"/>
  <c r="Z272" i="2"/>
  <c r="U272" i="2"/>
  <c r="AE272" i="2"/>
  <c r="AJ271" i="2"/>
  <c r="AG271" i="2"/>
  <c r="AE271" i="2"/>
  <c r="Y271" i="2"/>
  <c r="U271" i="2"/>
  <c r="AG270" i="2"/>
  <c r="AA270" i="2"/>
  <c r="Y270" i="2"/>
  <c r="AI269" i="2"/>
  <c r="AC269" i="2"/>
  <c r="Y269" i="2"/>
  <c r="X269" i="2"/>
  <c r="U269" i="2"/>
  <c r="AJ269" i="2"/>
  <c r="AF269" i="2"/>
  <c r="AA269" i="2"/>
  <c r="I269" i="2"/>
  <c r="Z268" i="2"/>
  <c r="AJ268" i="2"/>
  <c r="P268" i="2"/>
  <c r="I267" i="2"/>
  <c r="AF267" i="2"/>
  <c r="AB267" i="2"/>
  <c r="Y267" i="2"/>
  <c r="W267" i="2"/>
  <c r="AJ267" i="2"/>
  <c r="AE267" i="2"/>
  <c r="I266" i="2"/>
  <c r="AI266" i="2"/>
  <c r="AA266" i="2"/>
  <c r="G266" i="2"/>
  <c r="T266" i="2"/>
  <c r="M266" i="2"/>
  <c r="AG266" i="2"/>
  <c r="AD266" i="2"/>
  <c r="Y266" i="2"/>
  <c r="V266" i="2"/>
  <c r="F266" i="2"/>
  <c r="AI265" i="2"/>
  <c r="AF265" i="2"/>
  <c r="AC265" i="2"/>
  <c r="AA265" i="2"/>
  <c r="X265" i="2"/>
  <c r="U265" i="2"/>
  <c r="S265" i="2"/>
  <c r="AJ265" i="2"/>
  <c r="I265" i="2"/>
  <c r="AH264" i="2"/>
  <c r="AC264" i="2"/>
  <c r="P264" i="2"/>
  <c r="AA264" i="2"/>
  <c r="Z264" i="2"/>
  <c r="U264" i="2"/>
  <c r="AJ264" i="2"/>
  <c r="AE264" i="2"/>
  <c r="W264" i="2"/>
  <c r="L264" i="2"/>
  <c r="AJ263" i="2"/>
  <c r="AG263" i="2"/>
  <c r="AE263" i="2"/>
  <c r="Y263" i="2"/>
  <c r="X263" i="2"/>
  <c r="V263" i="2"/>
  <c r="U263" i="2"/>
  <c r="T263" i="2"/>
  <c r="L263" i="2"/>
  <c r="W263" i="2"/>
  <c r="AG262" i="2"/>
  <c r="AF262" i="2"/>
  <c r="AD262" i="2"/>
  <c r="AA262" i="2"/>
  <c r="Y262" i="2"/>
  <c r="V262" i="2"/>
  <c r="G262" i="2"/>
  <c r="Z262" i="2"/>
  <c r="U262" i="2"/>
  <c r="AA261" i="2"/>
  <c r="Y261" i="2"/>
  <c r="X261" i="2"/>
  <c r="W261" i="2"/>
  <c r="S261" i="2"/>
  <c r="AJ261" i="2"/>
  <c r="AC261" i="2"/>
  <c r="U261" i="2"/>
  <c r="H260" i="2"/>
  <c r="AC260" i="2"/>
  <c r="U260" i="2"/>
  <c r="AJ260" i="2"/>
  <c r="AI260" i="2"/>
  <c r="AD259" i="2"/>
  <c r="AC259" i="2"/>
  <c r="P259" i="2"/>
  <c r="Y259" i="2"/>
  <c r="W259" i="2"/>
  <c r="U259" i="2"/>
  <c r="T259" i="2"/>
  <c r="AJ259" i="2"/>
  <c r="AE259" i="2"/>
  <c r="AI258" i="2"/>
  <c r="AF258" i="2"/>
  <c r="AC258" i="2"/>
  <c r="AB258" i="2"/>
  <c r="AA258" i="2"/>
  <c r="T258" i="2"/>
  <c r="M258" i="2"/>
  <c r="L258" i="2"/>
  <c r="AG258" i="2"/>
  <c r="AD258" i="2"/>
  <c r="Y258" i="2"/>
  <c r="V258" i="2"/>
  <c r="N258" i="2"/>
  <c r="F258" i="2"/>
  <c r="AI257" i="2"/>
  <c r="AA257" i="2"/>
  <c r="X257" i="2"/>
  <c r="V257" i="2"/>
  <c r="K257" i="2"/>
  <c r="U257" i="2"/>
  <c r="S257" i="2"/>
  <c r="AJ257" i="2"/>
  <c r="AF257" i="2"/>
  <c r="AC257" i="2"/>
  <c r="Q257" i="2"/>
  <c r="I257" i="2"/>
  <c r="AH256" i="2"/>
  <c r="Q256" i="2"/>
  <c r="AD256" i="2"/>
  <c r="AC256" i="2"/>
  <c r="Z256" i="2"/>
  <c r="U256" i="2"/>
  <c r="S256" i="2"/>
  <c r="F256" i="2"/>
  <c r="AJ256" i="2"/>
  <c r="AE256" i="2"/>
  <c r="W256" i="2"/>
  <c r="L256" i="2"/>
  <c r="AJ255" i="2"/>
  <c r="I255" i="2"/>
  <c r="AG255" i="2"/>
  <c r="AD255" i="2"/>
  <c r="AC255" i="2"/>
  <c r="Z255" i="2"/>
  <c r="Y255" i="2"/>
  <c r="T255" i="2"/>
  <c r="M255" i="2"/>
  <c r="W255" i="2"/>
  <c r="AG254" i="2"/>
  <c r="AF254" i="2"/>
  <c r="AD254" i="2"/>
  <c r="AA254" i="2"/>
  <c r="Y254" i="2"/>
  <c r="X254" i="2"/>
  <c r="W254" i="2"/>
  <c r="V254" i="2"/>
  <c r="J254" i="2"/>
  <c r="AH253" i="2"/>
  <c r="R253" i="2"/>
  <c r="Q253" i="2"/>
  <c r="AA253" i="2"/>
  <c r="Z253" i="2"/>
  <c r="Y253" i="2"/>
  <c r="X253" i="2"/>
  <c r="W253" i="2"/>
  <c r="U253" i="2"/>
  <c r="S253" i="2"/>
  <c r="AJ253" i="2"/>
  <c r="M253" i="2"/>
  <c r="I252" i="2"/>
  <c r="AJ252" i="2"/>
  <c r="AI252" i="2"/>
  <c r="AF252" i="2"/>
  <c r="AA252" i="2"/>
  <c r="X252" i="2"/>
  <c r="AC251" i="2"/>
  <c r="AA251" i="2"/>
  <c r="Z251" i="2"/>
  <c r="Y251" i="2"/>
  <c r="W251" i="2"/>
  <c r="AJ251" i="2"/>
  <c r="I250" i="2"/>
  <c r="AI250" i="2"/>
  <c r="AF250" i="2"/>
  <c r="AB250" i="2"/>
  <c r="U250" i="2"/>
  <c r="T250" i="2"/>
  <c r="AJ250" i="2"/>
  <c r="AG250" i="2"/>
  <c r="AD250" i="2"/>
  <c r="Y250" i="2"/>
  <c r="V250" i="2"/>
  <c r="F250" i="2"/>
  <c r="AI249" i="2"/>
  <c r="AH249" i="2"/>
  <c r="R249" i="2"/>
  <c r="AF249" i="2"/>
  <c r="AC249" i="2"/>
  <c r="AA249" i="2"/>
  <c r="Z249" i="2"/>
  <c r="X249" i="2"/>
  <c r="V249" i="2"/>
  <c r="G249" i="2"/>
  <c r="U249" i="2"/>
  <c r="S249" i="2"/>
  <c r="AJ249" i="2"/>
  <c r="Q249" i="2"/>
  <c r="I249" i="2"/>
  <c r="AI248" i="2"/>
  <c r="AH248" i="2"/>
  <c r="AD248" i="2"/>
  <c r="AC248" i="2"/>
  <c r="AA248" i="2"/>
  <c r="Z248" i="2"/>
  <c r="U248" i="2"/>
  <c r="S248" i="2"/>
  <c r="M248" i="2"/>
  <c r="F248" i="2"/>
  <c r="AJ248" i="2"/>
  <c r="AE248" i="2"/>
  <c r="W248" i="2"/>
  <c r="L248" i="2"/>
  <c r="AJ247" i="2"/>
  <c r="AI247" i="2"/>
  <c r="AG247" i="2"/>
  <c r="Y247" i="2"/>
  <c r="W247" i="2"/>
  <c r="V247" i="2"/>
  <c r="U247" i="2"/>
  <c r="T247" i="2"/>
  <c r="AE247" i="2"/>
  <c r="AG246" i="2"/>
  <c r="AF246" i="2"/>
  <c r="AE246" i="2"/>
  <c r="AD246" i="2"/>
  <c r="AA246" i="2"/>
  <c r="Y246" i="2"/>
  <c r="V246" i="2"/>
  <c r="G246" i="2"/>
  <c r="J246" i="2"/>
  <c r="AH246" i="2"/>
  <c r="AE245" i="2"/>
  <c r="P245" i="2"/>
  <c r="AA245" i="2"/>
  <c r="Z245" i="2"/>
  <c r="X245" i="2"/>
  <c r="M245" i="2"/>
  <c r="S245" i="2"/>
  <c r="AJ245" i="2"/>
  <c r="AC245" i="2"/>
  <c r="U245" i="2"/>
  <c r="AH244" i="2"/>
  <c r="AE244" i="2"/>
  <c r="Q244" i="2"/>
  <c r="AC244" i="2"/>
  <c r="AB244" i="2"/>
  <c r="Z244" i="2"/>
  <c r="U244" i="2"/>
  <c r="M244" i="2"/>
  <c r="AJ244" i="2"/>
  <c r="AI244" i="2"/>
  <c r="AF244" i="2"/>
  <c r="I243" i="2"/>
  <c r="AH243" i="2"/>
  <c r="AF243" i="2"/>
  <c r="Q243" i="2"/>
  <c r="Y243" i="2"/>
  <c r="X243" i="2"/>
  <c r="W243" i="2"/>
  <c r="G243" i="2"/>
  <c r="U243" i="2"/>
  <c r="T243" i="2"/>
  <c r="AJ243" i="2"/>
  <c r="S243" i="2"/>
  <c r="K243" i="2"/>
  <c r="I242" i="2"/>
  <c r="AI242" i="2"/>
  <c r="AC242" i="2"/>
  <c r="AB242" i="2"/>
  <c r="AA242" i="2"/>
  <c r="Z242" i="2"/>
  <c r="U242" i="2"/>
  <c r="G242" i="2"/>
  <c r="M242" i="2"/>
  <c r="L242" i="2"/>
  <c r="AG242" i="2"/>
  <c r="AD242" i="2"/>
  <c r="Y242" i="2"/>
  <c r="V242" i="2"/>
  <c r="AI241" i="2"/>
  <c r="AH241" i="2"/>
  <c r="R241" i="2"/>
  <c r="AF241" i="2"/>
  <c r="AD241" i="2"/>
  <c r="AC241" i="2"/>
  <c r="AA241" i="2"/>
  <c r="X241" i="2"/>
  <c r="W241" i="2"/>
  <c r="V241" i="2"/>
  <c r="K241" i="2"/>
  <c r="U241" i="2"/>
  <c r="T241" i="2"/>
  <c r="S241" i="2"/>
  <c r="AJ241" i="2"/>
  <c r="AG241" i="2"/>
  <c r="Q241" i="2"/>
  <c r="I241" i="2"/>
  <c r="AH240" i="2"/>
  <c r="R240" i="2"/>
  <c r="AG240" i="2"/>
  <c r="Q240" i="2"/>
  <c r="AC240" i="2"/>
  <c r="P240" i="2"/>
  <c r="AA240" i="2"/>
  <c r="Z240" i="2"/>
  <c r="G240" i="2"/>
  <c r="K240" i="2"/>
  <c r="U240" i="2"/>
  <c r="J240" i="2"/>
  <c r="AJ240" i="2"/>
  <c r="AE240" i="2"/>
  <c r="AB240" i="2"/>
  <c r="W240" i="2"/>
  <c r="T240" i="2"/>
  <c r="L240" i="2"/>
  <c r="AJ239" i="2"/>
  <c r="AI239" i="2"/>
  <c r="AG239" i="2"/>
  <c r="AF239" i="2"/>
  <c r="Q239" i="2"/>
  <c r="AD239" i="2"/>
  <c r="AC239" i="2"/>
  <c r="AA239" i="2"/>
  <c r="Y239" i="2"/>
  <c r="X239" i="2"/>
  <c r="V239" i="2"/>
  <c r="T239" i="2"/>
  <c r="M239" i="2"/>
  <c r="L239" i="2"/>
  <c r="AE239" i="2"/>
  <c r="W239" i="2"/>
  <c r="O239" i="2"/>
  <c r="G239" i="2"/>
  <c r="AJ238" i="2"/>
  <c r="AG238" i="2"/>
  <c r="AF238" i="2"/>
  <c r="AD238" i="2"/>
  <c r="P238" i="2"/>
  <c r="AA238" i="2"/>
  <c r="Y238" i="2"/>
  <c r="X238" i="2"/>
  <c r="V238" i="2"/>
  <c r="K238" i="2"/>
  <c r="T238" i="2"/>
  <c r="AH238" i="2"/>
  <c r="Z238" i="2"/>
  <c r="U238" i="2"/>
  <c r="R238" i="2"/>
  <c r="J238" i="2"/>
  <c r="AH237" i="2"/>
  <c r="R237" i="2"/>
  <c r="Q237" i="2"/>
  <c r="P237" i="2"/>
  <c r="AB237" i="2"/>
  <c r="AA237" i="2"/>
  <c r="Z237" i="2"/>
  <c r="Y237" i="2"/>
  <c r="X237" i="2"/>
  <c r="W237" i="2"/>
  <c r="T237" i="2"/>
  <c r="M237" i="2"/>
  <c r="S237" i="2"/>
  <c r="AJ237" i="2"/>
  <c r="I236" i="2"/>
  <c r="AE236" i="2"/>
  <c r="AD236" i="2"/>
  <c r="AC236" i="2"/>
  <c r="AB236" i="2"/>
  <c r="Y236" i="2"/>
  <c r="V236" i="2"/>
  <c r="U236" i="2"/>
  <c r="AJ236" i="2"/>
  <c r="AI236" i="2"/>
  <c r="AF236" i="2"/>
  <c r="X236" i="2"/>
  <c r="S236" i="2"/>
  <c r="I235" i="2"/>
  <c r="AF235" i="2"/>
  <c r="AD235" i="2"/>
  <c r="P235" i="2"/>
  <c r="AA235" i="2"/>
  <c r="X235" i="2"/>
  <c r="W235" i="2"/>
  <c r="V235" i="2"/>
  <c r="T235" i="2"/>
  <c r="S235" i="2"/>
  <c r="AJ235" i="2"/>
  <c r="AI235" i="2"/>
  <c r="AC235" i="2"/>
  <c r="U235" i="2"/>
  <c r="I234" i="2"/>
  <c r="AI234" i="2"/>
  <c r="H234" i="2"/>
  <c r="AB234" i="2"/>
  <c r="AA234" i="2"/>
  <c r="Y234" i="2"/>
  <c r="N234" i="2"/>
  <c r="T234" i="2"/>
  <c r="S234" i="2"/>
  <c r="AJ234" i="2"/>
  <c r="AF234" i="2"/>
  <c r="AD234" i="2"/>
  <c r="X234" i="2"/>
  <c r="V234" i="2"/>
  <c r="F234" i="2"/>
  <c r="AH233" i="2"/>
  <c r="R233" i="2"/>
  <c r="AF233" i="2"/>
  <c r="AD233" i="2"/>
  <c r="AC233" i="2"/>
  <c r="X233" i="2"/>
  <c r="V233" i="2"/>
  <c r="U233" i="2"/>
  <c r="T233" i="2"/>
  <c r="L233" i="2"/>
  <c r="AJ233" i="2"/>
  <c r="AI233" i="2"/>
  <c r="AA233" i="2"/>
  <c r="I233" i="2"/>
  <c r="AI232" i="2"/>
  <c r="AH232" i="2"/>
  <c r="R232" i="2"/>
  <c r="AF232" i="2"/>
  <c r="AD232" i="2"/>
  <c r="AC232" i="2"/>
  <c r="Z232" i="2"/>
  <c r="X232" i="2"/>
  <c r="V232" i="2"/>
  <c r="U232" i="2"/>
  <c r="AJ232" i="2"/>
  <c r="AB232" i="2"/>
  <c r="T232" i="2"/>
  <c r="L232" i="2"/>
  <c r="AG231" i="2"/>
  <c r="AF231" i="2"/>
  <c r="AD231" i="2"/>
  <c r="AC231" i="2"/>
  <c r="AA231" i="2"/>
  <c r="Z231" i="2"/>
  <c r="V231" i="2"/>
  <c r="T231" i="2"/>
  <c r="AI231" i="2"/>
  <c r="Y231" i="2"/>
  <c r="AH230" i="2"/>
  <c r="AE230" i="2"/>
  <c r="P230" i="2"/>
  <c r="AC230" i="2"/>
  <c r="AA230" i="2"/>
  <c r="Y230" i="2"/>
  <c r="K230" i="2"/>
  <c r="G230" i="2"/>
  <c r="T230" i="2"/>
  <c r="J230" i="2"/>
  <c r="F230" i="2"/>
  <c r="AJ230" i="2"/>
  <c r="AI230" i="2"/>
  <c r="AG230" i="2"/>
  <c r="AF230" i="2"/>
  <c r="AD230" i="2"/>
  <c r="AB230" i="2"/>
  <c r="Z230" i="2"/>
  <c r="X230" i="2"/>
  <c r="V230" i="2"/>
  <c r="U230" i="2"/>
  <c r="S230" i="2"/>
  <c r="R230" i="2"/>
  <c r="Q230" i="2"/>
  <c r="M230" i="2"/>
  <c r="L230" i="2"/>
  <c r="I230" i="2"/>
  <c r="H230" i="2"/>
  <c r="AJ229" i="2"/>
  <c r="AG229" i="2"/>
  <c r="R229" i="2"/>
  <c r="AD229" i="2"/>
  <c r="AC229" i="2"/>
  <c r="Z229" i="2"/>
  <c r="Y229" i="2"/>
  <c r="V229" i="2"/>
  <c r="T229" i="2"/>
  <c r="AI229" i="2"/>
  <c r="AA229" i="2"/>
  <c r="W229" i="2"/>
  <c r="S229" i="2"/>
  <c r="O229" i="2"/>
  <c r="G229" i="2"/>
  <c r="AF228" i="2"/>
  <c r="AD228" i="2"/>
  <c r="AC228" i="2"/>
  <c r="AA228" i="2"/>
  <c r="X228" i="2"/>
  <c r="U228" i="2"/>
  <c r="T228" i="2"/>
  <c r="AJ228" i="2"/>
  <c r="AH228" i="2"/>
  <c r="Z228" i="2"/>
  <c r="R228" i="2"/>
  <c r="AJ227" i="2"/>
  <c r="AH227" i="2"/>
  <c r="R227" i="2"/>
  <c r="Q227" i="2"/>
  <c r="AF227" i="2"/>
  <c r="AE227" i="2"/>
  <c r="AD227" i="2"/>
  <c r="AB227" i="2"/>
  <c r="AA227" i="2"/>
  <c r="Z227" i="2"/>
  <c r="X227" i="2"/>
  <c r="W227" i="2"/>
  <c r="V227" i="2"/>
  <c r="K227" i="2"/>
  <c r="T227" i="2"/>
  <c r="S227" i="2"/>
  <c r="AG227" i="2"/>
  <c r="AC227" i="2"/>
  <c r="Y227" i="2"/>
  <c r="U227" i="2"/>
  <c r="M227" i="2"/>
  <c r="AI226" i="2"/>
  <c r="AH226" i="2"/>
  <c r="Q226" i="2"/>
  <c r="AD226" i="2"/>
  <c r="AA226" i="2"/>
  <c r="Z226" i="2"/>
  <c r="Y226" i="2"/>
  <c r="V226" i="2"/>
  <c r="T226" i="2"/>
  <c r="AJ226" i="2"/>
  <c r="AF226" i="2"/>
  <c r="X226" i="2"/>
  <c r="AJ225" i="2"/>
  <c r="I225" i="2"/>
  <c r="AH225" i="2"/>
  <c r="AG225" i="2"/>
  <c r="R225" i="2"/>
  <c r="AF225" i="2"/>
  <c r="AC225" i="2"/>
  <c r="AA225" i="2"/>
  <c r="Z225" i="2"/>
  <c r="Y225" i="2"/>
  <c r="G225" i="2"/>
  <c r="U225" i="2"/>
  <c r="M225" i="2"/>
  <c r="AE225" i="2"/>
  <c r="W225" i="2"/>
  <c r="S225" i="2"/>
  <c r="AI224" i="2"/>
  <c r="AG224" i="2"/>
  <c r="AF224" i="2"/>
  <c r="AC224" i="2"/>
  <c r="P224" i="2"/>
  <c r="AB224" i="2"/>
  <c r="AA224" i="2"/>
  <c r="Z224" i="2"/>
  <c r="Y224" i="2"/>
  <c r="X224" i="2"/>
  <c r="K224" i="2"/>
  <c r="G224" i="2"/>
  <c r="U224" i="2"/>
  <c r="T224" i="2"/>
  <c r="M224" i="2"/>
  <c r="AJ224" i="2"/>
  <c r="AD224" i="2"/>
  <c r="V224" i="2"/>
  <c r="N224" i="2"/>
  <c r="AJ223" i="2"/>
  <c r="AI223" i="2"/>
  <c r="AF223" i="2"/>
  <c r="AD223" i="2"/>
  <c r="AA223" i="2"/>
  <c r="Y223" i="2"/>
  <c r="X223" i="2"/>
  <c r="M223" i="2"/>
  <c r="S223" i="2"/>
  <c r="AC223" i="2"/>
  <c r="U223" i="2"/>
  <c r="I223" i="2"/>
  <c r="AH222" i="2"/>
  <c r="AD222" i="2"/>
  <c r="AA222" i="2"/>
  <c r="Z222" i="2"/>
  <c r="X222" i="2"/>
  <c r="W222" i="2"/>
  <c r="V222" i="2"/>
  <c r="G222" i="2"/>
  <c r="U222" i="2"/>
  <c r="S222" i="2"/>
  <c r="J222" i="2"/>
  <c r="AJ222" i="2"/>
  <c r="AB222" i="2"/>
  <c r="T222" i="2"/>
  <c r="L222" i="2"/>
  <c r="AJ221" i="2"/>
  <c r="I221" i="2"/>
  <c r="AG221" i="2"/>
  <c r="AF221" i="2"/>
  <c r="AD221" i="2"/>
  <c r="Y221" i="2"/>
  <c r="X221" i="2"/>
  <c r="V221" i="2"/>
  <c r="G221" i="2"/>
  <c r="T221" i="2"/>
  <c r="M221" i="2"/>
  <c r="AI221" i="2"/>
  <c r="AE221" i="2"/>
  <c r="AA221" i="2"/>
  <c r="W221" i="2"/>
  <c r="S221" i="2"/>
  <c r="O221" i="2"/>
  <c r="AG220" i="2"/>
  <c r="AF220" i="2"/>
  <c r="Q220" i="2"/>
  <c r="AD220" i="2"/>
  <c r="AC220" i="2"/>
  <c r="AB220" i="2"/>
  <c r="P220" i="2"/>
  <c r="AA220" i="2"/>
  <c r="Y220" i="2"/>
  <c r="X220" i="2"/>
  <c r="W220" i="2"/>
  <c r="K220" i="2"/>
  <c r="G220" i="2"/>
  <c r="U220" i="2"/>
  <c r="T220" i="2"/>
  <c r="AJ220" i="2"/>
  <c r="AH220" i="2"/>
  <c r="Z220" i="2"/>
  <c r="R220" i="2"/>
  <c r="AJ219" i="2"/>
  <c r="I219" i="2"/>
  <c r="AH219" i="2"/>
  <c r="Q219" i="2"/>
  <c r="AE219" i="2"/>
  <c r="H219" i="2"/>
  <c r="AB219" i="2"/>
  <c r="Z219" i="2"/>
  <c r="X219" i="2"/>
  <c r="W219" i="2"/>
  <c r="T219" i="2"/>
  <c r="M219" i="2"/>
  <c r="AG219" i="2"/>
  <c r="AC219" i="2"/>
  <c r="Y219" i="2"/>
  <c r="AI218" i="2"/>
  <c r="AH218" i="2"/>
  <c r="AD218" i="2"/>
  <c r="AC218" i="2"/>
  <c r="AB218" i="2"/>
  <c r="AA218" i="2"/>
  <c r="Z218" i="2"/>
  <c r="Y218" i="2"/>
  <c r="V218" i="2"/>
  <c r="G218" i="2"/>
  <c r="N218" i="2"/>
  <c r="U218" i="2"/>
  <c r="T218" i="2"/>
  <c r="M218" i="2"/>
  <c r="F218" i="2"/>
  <c r="AJ218" i="2"/>
  <c r="AF218" i="2"/>
  <c r="X218" i="2"/>
  <c r="H218" i="2"/>
  <c r="AJ217" i="2"/>
  <c r="I217" i="2"/>
  <c r="AH217" i="2"/>
  <c r="R217" i="2"/>
  <c r="AG217" i="2"/>
  <c r="AF217" i="2"/>
  <c r="Q217" i="2"/>
  <c r="AD217" i="2"/>
  <c r="AC217" i="2"/>
  <c r="P217" i="2"/>
  <c r="Z217" i="2"/>
  <c r="Y217" i="2"/>
  <c r="G217" i="2"/>
  <c r="U217" i="2"/>
  <c r="T217" i="2"/>
  <c r="M217" i="2"/>
  <c r="AI217" i="2"/>
  <c r="AE217" i="2"/>
  <c r="AA217" i="2"/>
  <c r="W217" i="2"/>
  <c r="S217" i="2"/>
  <c r="K217" i="2"/>
  <c r="AJ216" i="2"/>
  <c r="AG216" i="2"/>
  <c r="AF216" i="2"/>
  <c r="AC216" i="2"/>
  <c r="AB216" i="2"/>
  <c r="Z216" i="2"/>
  <c r="Y216" i="2"/>
  <c r="X216" i="2"/>
  <c r="K216" i="2"/>
  <c r="T216" i="2"/>
  <c r="L216" i="2"/>
  <c r="AD216" i="2"/>
  <c r="V216" i="2"/>
  <c r="AI215" i="2"/>
  <c r="AH215" i="2"/>
  <c r="R215" i="2"/>
  <c r="AF215" i="2"/>
  <c r="H215" i="2"/>
  <c r="AE215" i="2"/>
  <c r="AD215" i="2"/>
  <c r="P215" i="2"/>
  <c r="AB215" i="2"/>
  <c r="AA215" i="2"/>
  <c r="Z215" i="2"/>
  <c r="X215" i="2"/>
  <c r="W215" i="2"/>
  <c r="G215" i="2"/>
  <c r="M215" i="2"/>
  <c r="T215" i="2"/>
  <c r="S215" i="2"/>
  <c r="F215" i="2"/>
  <c r="AJ215" i="2"/>
  <c r="AG215" i="2"/>
  <c r="AC215" i="2"/>
  <c r="Y215" i="2"/>
  <c r="U215" i="2"/>
  <c r="Q215" i="2"/>
  <c r="I215" i="2"/>
  <c r="AI214" i="2"/>
  <c r="I214" i="2"/>
  <c r="AH214" i="2"/>
  <c r="R214" i="2"/>
  <c r="AF214" i="2"/>
  <c r="H214" i="2"/>
  <c r="Q214" i="2"/>
  <c r="AD214" i="2"/>
  <c r="AB214" i="2"/>
  <c r="AA214" i="2"/>
  <c r="Y214" i="2"/>
  <c r="W214" i="2"/>
  <c r="V214" i="2"/>
  <c r="F214" i="2"/>
  <c r="AJ214" i="2"/>
  <c r="X214" i="2"/>
  <c r="T214" i="2"/>
  <c r="L214" i="2"/>
  <c r="AJ213" i="2"/>
  <c r="I213" i="2"/>
  <c r="AG213" i="2"/>
  <c r="AF213" i="2"/>
  <c r="AD213" i="2"/>
  <c r="AA213" i="2"/>
  <c r="Y213" i="2"/>
  <c r="X213" i="2"/>
  <c r="V213" i="2"/>
  <c r="K213" i="2"/>
  <c r="M213" i="2"/>
  <c r="AE213" i="2"/>
  <c r="W213" i="2"/>
  <c r="AH212" i="2"/>
  <c r="AG212" i="2"/>
  <c r="AC212" i="2"/>
  <c r="AB212" i="2"/>
  <c r="Z212" i="2"/>
  <c r="Y212" i="2"/>
  <c r="V212" i="2"/>
  <c r="G212" i="2"/>
  <c r="U212" i="2"/>
  <c r="T212" i="2"/>
  <c r="AJ212" i="2"/>
  <c r="AD212" i="2"/>
  <c r="N212" i="2"/>
  <c r="AJ211" i="2"/>
  <c r="AH211" i="2"/>
  <c r="AF211" i="2"/>
  <c r="AE211" i="2"/>
  <c r="H211" i="2"/>
  <c r="Z211" i="2"/>
  <c r="X211" i="2"/>
  <c r="M211" i="2"/>
  <c r="AC211" i="2"/>
  <c r="Y211" i="2"/>
  <c r="U211" i="2"/>
  <c r="Q211" i="2"/>
  <c r="I211" i="2"/>
  <c r="AH210" i="2"/>
  <c r="AD210" i="2"/>
  <c r="AB210" i="2"/>
  <c r="Z210" i="2"/>
  <c r="Y210" i="2"/>
  <c r="V210" i="2"/>
  <c r="G210" i="2"/>
  <c r="J210" i="2"/>
  <c r="AJ210" i="2"/>
  <c r="AF210" i="2"/>
  <c r="X210" i="2"/>
  <c r="T210" i="2"/>
  <c r="H210" i="2"/>
  <c r="AJ209" i="2"/>
  <c r="R209" i="2"/>
  <c r="AF209" i="2"/>
  <c r="AC209" i="2"/>
  <c r="AA209" i="2"/>
  <c r="X209" i="2"/>
  <c r="W209" i="2"/>
  <c r="U209" i="2"/>
  <c r="M209" i="2"/>
  <c r="AI209" i="2"/>
  <c r="AE209" i="2"/>
  <c r="S209" i="2"/>
  <c r="O209" i="2"/>
  <c r="K209" i="2"/>
  <c r="AJ208" i="2"/>
  <c r="AH208" i="2"/>
  <c r="R208" i="2"/>
  <c r="AF208" i="2"/>
  <c r="AC208" i="2"/>
  <c r="AB208" i="2"/>
  <c r="X208" i="2"/>
  <c r="K208" i="2"/>
  <c r="T208" i="2"/>
  <c r="AD208" i="2"/>
  <c r="Z208" i="2"/>
  <c r="V208" i="2"/>
  <c r="N208" i="2"/>
  <c r="J208" i="2"/>
  <c r="AJ207" i="2"/>
  <c r="AI207" i="2"/>
  <c r="R207" i="2"/>
  <c r="H207" i="2"/>
  <c r="AD207" i="2"/>
  <c r="AC207" i="2"/>
  <c r="P207" i="2"/>
  <c r="AA207" i="2"/>
  <c r="Y207" i="2"/>
  <c r="S207" i="2"/>
  <c r="AG207" i="2"/>
  <c r="U207" i="2"/>
  <c r="I207" i="2"/>
  <c r="AI206" i="2"/>
  <c r="AF206" i="2"/>
  <c r="H206" i="2"/>
  <c r="AD206" i="2"/>
  <c r="AC206" i="2"/>
  <c r="P206" i="2"/>
  <c r="AA206" i="2"/>
  <c r="X206" i="2"/>
  <c r="U206" i="2"/>
  <c r="T206" i="2"/>
  <c r="L206" i="2"/>
  <c r="AJ206" i="2"/>
  <c r="AB206" i="2"/>
  <c r="V206" i="2"/>
  <c r="N206" i="2"/>
  <c r="F206" i="2"/>
  <c r="AJ205" i="2"/>
  <c r="AI205" i="2"/>
  <c r="R205" i="2"/>
  <c r="AF205" i="2"/>
  <c r="AC205" i="2"/>
  <c r="AA205" i="2"/>
  <c r="X205" i="2"/>
  <c r="O205" i="2"/>
  <c r="U205" i="2"/>
  <c r="M205" i="2"/>
  <c r="AG205" i="2"/>
  <c r="Y205" i="2"/>
  <c r="W205" i="2"/>
  <c r="S205" i="2"/>
  <c r="K205" i="2"/>
  <c r="AH204" i="2"/>
  <c r="AG204" i="2"/>
  <c r="AB204" i="2"/>
  <c r="AA204" i="2"/>
  <c r="Z204" i="2"/>
  <c r="Y204" i="2"/>
  <c r="K204" i="2"/>
  <c r="T204" i="2"/>
  <c r="AJ204" i="2"/>
  <c r="AD204" i="2"/>
  <c r="R204" i="2"/>
  <c r="J204" i="2"/>
  <c r="AJ203" i="2"/>
  <c r="I203" i="2"/>
  <c r="AI203" i="2"/>
  <c r="R203" i="2"/>
  <c r="Q203" i="2"/>
  <c r="AE203" i="2"/>
  <c r="AD203" i="2"/>
  <c r="AC203" i="2"/>
  <c r="AA203" i="2"/>
  <c r="W203" i="2"/>
  <c r="V203" i="2"/>
  <c r="S203" i="2"/>
  <c r="AG203" i="2"/>
  <c r="Y203" i="2"/>
  <c r="O203" i="2"/>
  <c r="M203" i="2"/>
  <c r="AG202" i="2"/>
  <c r="AF202" i="2"/>
  <c r="AC202" i="2"/>
  <c r="AB202" i="2"/>
  <c r="Y202" i="2"/>
  <c r="X202" i="2"/>
  <c r="G202" i="2"/>
  <c r="U202" i="2"/>
  <c r="T202" i="2"/>
  <c r="J202" i="2"/>
  <c r="AJ202" i="2"/>
  <c r="AH202" i="2"/>
  <c r="Z202" i="2"/>
  <c r="P202" i="2"/>
  <c r="L202" i="2"/>
  <c r="AJ201" i="2"/>
  <c r="I201" i="2"/>
  <c r="AG201" i="2"/>
  <c r="AC201" i="2"/>
  <c r="P201" i="2"/>
  <c r="Y201" i="2"/>
  <c r="W201" i="2"/>
  <c r="U201" i="2"/>
  <c r="T201" i="2"/>
  <c r="M201" i="2"/>
  <c r="L201" i="2"/>
  <c r="AI201" i="2"/>
  <c r="AE201" i="2"/>
  <c r="AA201" i="2"/>
  <c r="S201" i="2"/>
  <c r="O201" i="2"/>
  <c r="K201" i="2"/>
  <c r="AJ200" i="2"/>
  <c r="AH200" i="2"/>
  <c r="AF200" i="2"/>
  <c r="AC200" i="2"/>
  <c r="Z200" i="2"/>
  <c r="X200" i="2"/>
  <c r="O200" i="2"/>
  <c r="AE200" i="2"/>
  <c r="W200" i="2"/>
  <c r="R200" i="2"/>
  <c r="J200" i="2"/>
  <c r="AJ199" i="2"/>
  <c r="I199" i="2"/>
  <c r="AH199" i="2"/>
  <c r="AG199" i="2"/>
  <c r="AE199" i="2"/>
  <c r="AD199" i="2"/>
  <c r="AC199" i="2"/>
  <c r="AA199" i="2"/>
  <c r="X199" i="2"/>
  <c r="W199" i="2"/>
  <c r="V199" i="2"/>
  <c r="M199" i="2"/>
  <c r="AI199" i="2"/>
  <c r="AF199" i="2"/>
  <c r="Z199" i="2"/>
  <c r="Y199" i="2"/>
  <c r="U199" i="2"/>
  <c r="P199" i="2"/>
  <c r="O199" i="2"/>
  <c r="J199" i="2"/>
  <c r="I198" i="2"/>
  <c r="AI198" i="2"/>
  <c r="AH198" i="2"/>
  <c r="R198" i="2"/>
  <c r="Q198" i="2"/>
  <c r="AC198" i="2"/>
  <c r="AB198" i="2"/>
  <c r="Z198" i="2"/>
  <c r="Y198" i="2"/>
  <c r="X198" i="2"/>
  <c r="U198" i="2"/>
  <c r="T198" i="2"/>
  <c r="M198" i="2"/>
  <c r="L198" i="2"/>
  <c r="AJ198" i="2"/>
  <c r="AF198" i="2"/>
  <c r="AD198" i="2"/>
  <c r="AA198" i="2"/>
  <c r="W198" i="2"/>
  <c r="V198" i="2"/>
  <c r="S198" i="2"/>
  <c r="O198" i="2"/>
  <c r="N198" i="2"/>
  <c r="K198" i="2"/>
  <c r="G198" i="2"/>
  <c r="F198" i="2"/>
  <c r="AI197" i="2"/>
  <c r="AH197" i="2"/>
  <c r="R197" i="2"/>
  <c r="AF197" i="2"/>
  <c r="H197" i="2"/>
  <c r="AD197" i="2"/>
  <c r="AC197" i="2"/>
  <c r="AB197" i="2"/>
  <c r="P197" i="2"/>
  <c r="AA197" i="2"/>
  <c r="Z197" i="2"/>
  <c r="X197" i="2"/>
  <c r="W197" i="2"/>
  <c r="G197" i="2"/>
  <c r="U197" i="2"/>
  <c r="T197" i="2"/>
  <c r="M197" i="2"/>
  <c r="AJ197" i="2"/>
  <c r="Y197" i="2"/>
  <c r="Q197" i="2"/>
  <c r="I197" i="2"/>
  <c r="I196" i="2"/>
  <c r="AI196" i="2"/>
  <c r="AH196" i="2"/>
  <c r="AG196" i="2"/>
  <c r="R196" i="2"/>
  <c r="H196" i="2"/>
  <c r="AD196" i="2"/>
  <c r="AC196" i="2"/>
  <c r="P196" i="2"/>
  <c r="AA196" i="2"/>
  <c r="Z196" i="2"/>
  <c r="Y196" i="2"/>
  <c r="W196" i="2"/>
  <c r="K196" i="2"/>
  <c r="U196" i="2"/>
  <c r="S196" i="2"/>
  <c r="AJ196" i="2"/>
  <c r="AB196" i="2"/>
  <c r="T196" i="2"/>
  <c r="AJ195" i="2"/>
  <c r="AI195" i="2"/>
  <c r="AH195" i="2"/>
  <c r="AF195" i="2"/>
  <c r="AD195" i="2"/>
  <c r="AA195" i="2"/>
  <c r="Z195" i="2"/>
  <c r="Y195" i="2"/>
  <c r="X195" i="2"/>
  <c r="W195" i="2"/>
  <c r="V195" i="2"/>
  <c r="K195" i="2"/>
  <c r="T195" i="2"/>
  <c r="S195" i="2"/>
  <c r="AJ194" i="2"/>
  <c r="AG194" i="2"/>
  <c r="AF194" i="2"/>
  <c r="AE194" i="2"/>
  <c r="AC194" i="2"/>
  <c r="AA194" i="2"/>
  <c r="Y194" i="2"/>
  <c r="X194" i="2"/>
  <c r="N194" i="2"/>
  <c r="U194" i="2"/>
  <c r="J194" i="2"/>
  <c r="F194" i="2"/>
  <c r="AH194" i="2"/>
  <c r="Z194" i="2"/>
  <c r="R194" i="2"/>
  <c r="AJ193" i="2"/>
  <c r="AG193" i="2"/>
  <c r="AF193" i="2"/>
  <c r="AD193" i="2"/>
  <c r="AB193" i="2"/>
  <c r="Z193" i="2"/>
  <c r="Y193" i="2"/>
  <c r="X193" i="2"/>
  <c r="W193" i="2"/>
  <c r="V193" i="2"/>
  <c r="T193" i="2"/>
  <c r="M193" i="2"/>
  <c r="AC193" i="2"/>
  <c r="AJ192" i="2"/>
  <c r="AI192" i="2"/>
  <c r="Q192" i="2"/>
  <c r="AD192" i="2"/>
  <c r="AC192" i="2"/>
  <c r="P192" i="2"/>
  <c r="AA192" i="2"/>
  <c r="Y192" i="2"/>
  <c r="V192" i="2"/>
  <c r="M192" i="2"/>
  <c r="S192" i="2"/>
  <c r="AF192" i="2"/>
  <c r="X192" i="2"/>
  <c r="I192" i="2"/>
  <c r="H192" i="2"/>
  <c r="I191" i="2"/>
  <c r="AH191" i="2"/>
  <c r="AE191" i="2"/>
  <c r="AD191" i="2"/>
  <c r="AC191" i="2"/>
  <c r="AA191" i="2"/>
  <c r="Z191" i="2"/>
  <c r="X191" i="2"/>
  <c r="W191" i="2"/>
  <c r="U191" i="2"/>
  <c r="AJ191" i="2"/>
  <c r="AI191" i="2"/>
  <c r="AJ190" i="2"/>
  <c r="AI190" i="2"/>
  <c r="I190" i="2"/>
  <c r="AH190" i="2"/>
  <c r="AG190" i="2"/>
  <c r="R190" i="2"/>
  <c r="AF190" i="2"/>
  <c r="AC190" i="2"/>
  <c r="AB190" i="2"/>
  <c r="AA190" i="2"/>
  <c r="Y190" i="2"/>
  <c r="X190" i="2"/>
  <c r="G190" i="2"/>
  <c r="T190" i="2"/>
  <c r="S190" i="2"/>
  <c r="M190" i="2"/>
  <c r="AD190" i="2"/>
  <c r="V190" i="2"/>
  <c r="AI189" i="2"/>
  <c r="AH189" i="2"/>
  <c r="R189" i="2"/>
  <c r="AF189" i="2"/>
  <c r="AD189" i="2"/>
  <c r="AC189" i="2"/>
  <c r="AB189" i="2"/>
  <c r="P189" i="2"/>
  <c r="AA189" i="2"/>
  <c r="Z189" i="2"/>
  <c r="X189" i="2"/>
  <c r="U189" i="2"/>
  <c r="T189" i="2"/>
  <c r="M189" i="2"/>
  <c r="AJ189" i="2"/>
  <c r="AG189" i="2"/>
  <c r="Y189" i="2"/>
  <c r="Q189" i="2"/>
  <c r="I189" i="2"/>
  <c r="I188" i="2"/>
  <c r="AI188" i="2"/>
  <c r="AH188" i="2"/>
  <c r="AG188" i="2"/>
  <c r="R188" i="2"/>
  <c r="AD188" i="2"/>
  <c r="AC188" i="2"/>
  <c r="P188" i="2"/>
  <c r="AA188" i="2"/>
  <c r="Z188" i="2"/>
  <c r="Y188" i="2"/>
  <c r="X188" i="2"/>
  <c r="W188" i="2"/>
  <c r="V188" i="2"/>
  <c r="K188" i="2"/>
  <c r="G188" i="2"/>
  <c r="U188" i="2"/>
  <c r="S188" i="2"/>
  <c r="J188" i="2"/>
  <c r="AJ188" i="2"/>
  <c r="AB188" i="2"/>
  <c r="T188" i="2"/>
  <c r="AJ187" i="2"/>
  <c r="I187" i="2"/>
  <c r="AI187" i="2"/>
  <c r="AH187" i="2"/>
  <c r="R187" i="2"/>
  <c r="AF187" i="2"/>
  <c r="AD187" i="2"/>
  <c r="AC187" i="2"/>
  <c r="AA187" i="2"/>
  <c r="Z187" i="2"/>
  <c r="Y187" i="2"/>
  <c r="X187" i="2"/>
  <c r="V187" i="2"/>
  <c r="K187" i="2"/>
  <c r="U187" i="2"/>
  <c r="T187" i="2"/>
  <c r="M187" i="2"/>
  <c r="AE187" i="2"/>
  <c r="W187" i="2"/>
  <c r="O187" i="2"/>
  <c r="G187" i="2"/>
  <c r="AJ186" i="2"/>
  <c r="I186" i="2"/>
  <c r="AG186" i="2"/>
  <c r="AF186" i="2"/>
  <c r="AA186" i="2"/>
  <c r="Y186" i="2"/>
  <c r="X186" i="2"/>
  <c r="O186" i="2"/>
  <c r="G186" i="2"/>
  <c r="J186" i="2"/>
  <c r="AH186" i="2"/>
  <c r="AE186" i="2"/>
  <c r="Z186" i="2"/>
  <c r="W186" i="2"/>
  <c r="R186" i="2"/>
  <c r="K186" i="2"/>
  <c r="AJ185" i="2"/>
  <c r="R185" i="2"/>
  <c r="AD185" i="2"/>
  <c r="AB185" i="2"/>
  <c r="AA185" i="2"/>
  <c r="Z185" i="2"/>
  <c r="V185" i="2"/>
  <c r="K185" i="2"/>
  <c r="N185" i="2"/>
  <c r="T185" i="2"/>
  <c r="S185" i="2"/>
  <c r="J185" i="2"/>
  <c r="AH185" i="2"/>
  <c r="AC185" i="2"/>
  <c r="U185" i="2"/>
  <c r="F185" i="2"/>
  <c r="AJ184" i="2"/>
  <c r="H184" i="2"/>
  <c r="AE184" i="2"/>
  <c r="AD184" i="2"/>
  <c r="AC184" i="2"/>
  <c r="P184" i="2"/>
  <c r="X184" i="2"/>
  <c r="W184" i="2"/>
  <c r="V184" i="2"/>
  <c r="M184" i="2"/>
  <c r="AF184" i="2"/>
  <c r="Y184" i="2"/>
  <c r="U184" i="2"/>
  <c r="Q184" i="2"/>
  <c r="I184" i="2"/>
  <c r="AI183" i="2"/>
  <c r="AH183" i="2"/>
  <c r="AF183" i="2"/>
  <c r="Q183" i="2"/>
  <c r="P183" i="2"/>
  <c r="Z183" i="2"/>
  <c r="Y183" i="2"/>
  <c r="X183" i="2"/>
  <c r="K183" i="2"/>
  <c r="G183" i="2"/>
  <c r="T183" i="2"/>
  <c r="J183" i="2"/>
  <c r="AJ183" i="2"/>
  <c r="AA183" i="2"/>
  <c r="S183" i="2"/>
  <c r="AJ182" i="2"/>
  <c r="AE182" i="2"/>
  <c r="AD182" i="2"/>
  <c r="AC182" i="2"/>
  <c r="AA182" i="2"/>
  <c r="O182" i="2"/>
  <c r="W182" i="2"/>
  <c r="K182" i="2"/>
  <c r="G182" i="2"/>
  <c r="U182" i="2"/>
  <c r="T182" i="2"/>
  <c r="S182" i="2"/>
  <c r="AI182" i="2"/>
  <c r="V182" i="2"/>
  <c r="N182" i="2"/>
  <c r="I181" i="2"/>
  <c r="R181" i="2"/>
  <c r="AF181" i="2"/>
  <c r="Q181" i="2"/>
  <c r="AD181" i="2"/>
  <c r="Z181" i="2"/>
  <c r="Y181" i="2"/>
  <c r="X181" i="2"/>
  <c r="G181" i="2"/>
  <c r="AJ181" i="2"/>
  <c r="AH181" i="2"/>
  <c r="AG181" i="2"/>
  <c r="V181" i="2"/>
  <c r="N181" i="2"/>
  <c r="I180" i="2"/>
  <c r="AI180" i="2"/>
  <c r="AH180" i="2"/>
  <c r="AF180" i="2"/>
  <c r="H180" i="2"/>
  <c r="AC180" i="2"/>
  <c r="AA180" i="2"/>
  <c r="Y180" i="2"/>
  <c r="X180" i="2"/>
  <c r="N180" i="2"/>
  <c r="U180" i="2"/>
  <c r="M180" i="2"/>
  <c r="AJ180" i="2"/>
  <c r="AG180" i="2"/>
  <c r="AD180" i="2"/>
  <c r="AB180" i="2"/>
  <c r="V180" i="2"/>
  <c r="T180" i="2"/>
  <c r="Q180" i="2"/>
  <c r="F180" i="2"/>
  <c r="AJ179" i="2"/>
  <c r="AH179" i="2"/>
  <c r="AG179" i="2"/>
  <c r="AE179" i="2"/>
  <c r="H179" i="2"/>
  <c r="AD179" i="2"/>
  <c r="AB179" i="2"/>
  <c r="Y179" i="2"/>
  <c r="X179" i="2"/>
  <c r="W179" i="2"/>
  <c r="V179" i="2"/>
  <c r="T179" i="2"/>
  <c r="AF179" i="2"/>
  <c r="Z179" i="2"/>
  <c r="R179" i="2"/>
  <c r="O179" i="2"/>
  <c r="G179" i="2"/>
  <c r="AH178" i="2"/>
  <c r="AG178" i="2"/>
  <c r="AF178" i="2"/>
  <c r="H178" i="2"/>
  <c r="AC178" i="2"/>
  <c r="AB178" i="2"/>
  <c r="AA178" i="2"/>
  <c r="Z178" i="2"/>
  <c r="Y178" i="2"/>
  <c r="O178" i="2"/>
  <c r="W178" i="2"/>
  <c r="AJ178" i="2"/>
  <c r="AE178" i="2"/>
  <c r="T178" i="2"/>
  <c r="P178" i="2"/>
  <c r="AJ177" i="2"/>
  <c r="AH177" i="2"/>
  <c r="AF177" i="2"/>
  <c r="AC177" i="2"/>
  <c r="AA177" i="2"/>
  <c r="Z177" i="2"/>
  <c r="Y177" i="2"/>
  <c r="X177" i="2"/>
  <c r="W177" i="2"/>
  <c r="O177" i="2"/>
  <c r="V177" i="2"/>
  <c r="M177" i="2"/>
  <c r="AD177" i="2"/>
  <c r="S177" i="2"/>
  <c r="H177" i="2"/>
  <c r="I176" i="2"/>
  <c r="AH176" i="2"/>
  <c r="R176" i="2"/>
  <c r="AG176" i="2"/>
  <c r="AE176" i="2"/>
  <c r="AA176" i="2"/>
  <c r="Z176" i="2"/>
  <c r="Y176" i="2"/>
  <c r="X176" i="2"/>
  <c r="M176" i="2"/>
  <c r="AJ176" i="2"/>
  <c r="AI176" i="2"/>
  <c r="AC176" i="2"/>
  <c r="N176" i="2"/>
  <c r="I175" i="2"/>
  <c r="AI175" i="2"/>
  <c r="AD175" i="2"/>
  <c r="P175" i="2"/>
  <c r="AA175" i="2"/>
  <c r="Y175" i="2"/>
  <c r="X175" i="2"/>
  <c r="N175" i="2"/>
  <c r="T175" i="2"/>
  <c r="M175" i="2"/>
  <c r="AJ175" i="2"/>
  <c r="AG175" i="2"/>
  <c r="AF175" i="2"/>
  <c r="AC175" i="2"/>
  <c r="AB175" i="2"/>
  <c r="V175" i="2"/>
  <c r="U175" i="2"/>
  <c r="S175" i="2"/>
  <c r="Q175" i="2"/>
  <c r="L175" i="2"/>
  <c r="K175" i="2"/>
  <c r="H175" i="2"/>
  <c r="F175" i="2"/>
  <c r="I174" i="2"/>
  <c r="AH174" i="2"/>
  <c r="AE174" i="2"/>
  <c r="Q174" i="2"/>
  <c r="AD174" i="2"/>
  <c r="AC174" i="2"/>
  <c r="AB174" i="2"/>
  <c r="Z174" i="2"/>
  <c r="X174" i="2"/>
  <c r="G174" i="2"/>
  <c r="U174" i="2"/>
  <c r="T174" i="2"/>
  <c r="S174" i="2"/>
  <c r="J174" i="2"/>
  <c r="AJ174" i="2"/>
  <c r="AG174" i="2"/>
  <c r="AF174" i="2"/>
  <c r="AA174" i="2"/>
  <c r="Y174" i="2"/>
  <c r="W174" i="2"/>
  <c r="V174" i="2"/>
  <c r="P174" i="2"/>
  <c r="O174" i="2"/>
  <c r="L174" i="2"/>
  <c r="K174" i="2"/>
  <c r="F174" i="2"/>
  <c r="AI173" i="2"/>
  <c r="AH173" i="2"/>
  <c r="R173" i="2"/>
  <c r="AE173" i="2"/>
  <c r="Q173" i="2"/>
  <c r="AD173" i="2"/>
  <c r="P173" i="2"/>
  <c r="Z173" i="2"/>
  <c r="Y173" i="2"/>
  <c r="X173" i="2"/>
  <c r="O173" i="2"/>
  <c r="G173" i="2"/>
  <c r="T173" i="2"/>
  <c r="AJ173" i="2"/>
  <c r="AF173" i="2"/>
  <c r="AB173" i="2"/>
  <c r="AA173" i="2"/>
  <c r="W173" i="2"/>
  <c r="V173" i="2"/>
  <c r="S173" i="2"/>
  <c r="N173" i="2"/>
  <c r="I173" i="2"/>
  <c r="AI172" i="2"/>
  <c r="AH172" i="2"/>
  <c r="AD172" i="2"/>
  <c r="AC172" i="2"/>
  <c r="AA172" i="2"/>
  <c r="Z172" i="2"/>
  <c r="O172" i="2"/>
  <c r="U172" i="2"/>
  <c r="S172" i="2"/>
  <c r="AJ172" i="2"/>
  <c r="AE172" i="2"/>
  <c r="AB172" i="2"/>
  <c r="W172" i="2"/>
  <c r="T172" i="2"/>
  <c r="AJ171" i="2"/>
  <c r="AI171" i="2"/>
  <c r="AG171" i="2"/>
  <c r="AF171" i="2"/>
  <c r="Q171" i="2"/>
  <c r="AD171" i="2"/>
  <c r="AA171" i="2"/>
  <c r="Z171" i="2"/>
  <c r="Y171" i="2"/>
  <c r="W171" i="2"/>
  <c r="V171" i="2"/>
  <c r="T171" i="2"/>
  <c r="AE171" i="2"/>
  <c r="AG170" i="2"/>
  <c r="AF170" i="2"/>
  <c r="Q170" i="2"/>
  <c r="AB170" i="2"/>
  <c r="AA170" i="2"/>
  <c r="Y170" i="2"/>
  <c r="X170" i="2"/>
  <c r="K170" i="2"/>
  <c r="T170" i="2"/>
  <c r="AJ170" i="2"/>
  <c r="AH170" i="2"/>
  <c r="AC170" i="2"/>
  <c r="Z170" i="2"/>
  <c r="U170" i="2"/>
  <c r="R170" i="2"/>
  <c r="J170" i="2"/>
  <c r="AI169" i="2"/>
  <c r="AH169" i="2"/>
  <c r="R169" i="2"/>
  <c r="AE169" i="2"/>
  <c r="Q169" i="2"/>
  <c r="P169" i="2"/>
  <c r="AB169" i="2"/>
  <c r="Z169" i="2"/>
  <c r="Y169" i="2"/>
  <c r="X169" i="2"/>
  <c r="W169" i="2"/>
  <c r="T169" i="2"/>
  <c r="M169" i="2"/>
  <c r="AJ169" i="2"/>
  <c r="AJ168" i="2"/>
  <c r="I168" i="2"/>
  <c r="AH168" i="2"/>
  <c r="AE168" i="2"/>
  <c r="AD168" i="2"/>
  <c r="P168" i="2"/>
  <c r="Z168" i="2"/>
  <c r="Y168" i="2"/>
  <c r="V168" i="2"/>
  <c r="J168" i="2"/>
  <c r="AI168" i="2"/>
  <c r="AF168" i="2"/>
  <c r="AA168" i="2"/>
  <c r="X168" i="2"/>
  <c r="S168" i="2"/>
  <c r="H168" i="2"/>
  <c r="I167" i="2"/>
  <c r="AH167" i="2"/>
  <c r="R167" i="2"/>
  <c r="AG167" i="2"/>
  <c r="AF167" i="2"/>
  <c r="AD167" i="2"/>
  <c r="AC167" i="2"/>
  <c r="AB167" i="2"/>
  <c r="Z167" i="2"/>
  <c r="Y167" i="2"/>
  <c r="X167" i="2"/>
  <c r="W167" i="2"/>
  <c r="U167" i="2"/>
  <c r="T167" i="2"/>
  <c r="S167" i="2"/>
  <c r="AJ167" i="2"/>
  <c r="AI167" i="2"/>
  <c r="AA167" i="2"/>
  <c r="K167" i="2"/>
  <c r="I166" i="2"/>
  <c r="R166" i="2"/>
  <c r="AF166" i="2"/>
  <c r="AC166" i="2"/>
  <c r="AB166" i="2"/>
  <c r="X166" i="2"/>
  <c r="K166" i="2"/>
  <c r="U166" i="2"/>
  <c r="T166" i="2"/>
  <c r="M166" i="2"/>
  <c r="AJ166" i="2"/>
  <c r="AG166" i="2"/>
  <c r="AD166" i="2"/>
  <c r="Y166" i="2"/>
  <c r="V166" i="2"/>
  <c r="N166" i="2"/>
  <c r="F166" i="2"/>
  <c r="AI165" i="2"/>
  <c r="AG165" i="2"/>
  <c r="AF165" i="2"/>
  <c r="H165" i="2"/>
  <c r="AD165" i="2"/>
  <c r="AC165" i="2"/>
  <c r="AA165" i="2"/>
  <c r="X165" i="2"/>
  <c r="U165" i="2"/>
  <c r="T165" i="2"/>
  <c r="S165" i="2"/>
  <c r="M165" i="2"/>
  <c r="AJ165" i="2"/>
  <c r="Y165" i="2"/>
  <c r="Q165" i="2"/>
  <c r="I165" i="2"/>
  <c r="AI164" i="2"/>
  <c r="AH164" i="2"/>
  <c r="AD164" i="2"/>
  <c r="AC164" i="2"/>
  <c r="AA164" i="2"/>
  <c r="Z164" i="2"/>
  <c r="O164" i="2"/>
  <c r="U164" i="2"/>
  <c r="S164" i="2"/>
  <c r="AJ164" i="2"/>
  <c r="AE164" i="2"/>
  <c r="AB164" i="2"/>
  <c r="W164" i="2"/>
  <c r="T164" i="2"/>
  <c r="AJ163" i="2"/>
  <c r="AI163" i="2"/>
  <c r="AG163" i="2"/>
  <c r="AF163" i="2"/>
  <c r="Q163" i="2"/>
  <c r="H163" i="2"/>
  <c r="AD163" i="2"/>
  <c r="AC163" i="2"/>
  <c r="AA163" i="2"/>
  <c r="Z163" i="2"/>
  <c r="Y163" i="2"/>
  <c r="V163" i="2"/>
  <c r="U163" i="2"/>
  <c r="T163" i="2"/>
  <c r="M163" i="2"/>
  <c r="W163" i="2"/>
  <c r="O163" i="2"/>
  <c r="G163" i="2"/>
  <c r="AG162" i="2"/>
  <c r="AF162" i="2"/>
  <c r="Q162" i="2"/>
  <c r="AB162" i="2"/>
  <c r="AA162" i="2"/>
  <c r="Y162" i="2"/>
  <c r="X162" i="2"/>
  <c r="T162" i="2"/>
  <c r="AJ162" i="2"/>
  <c r="AH162" i="2"/>
  <c r="AC162" i="2"/>
  <c r="Z162" i="2"/>
  <c r="U162" i="2"/>
  <c r="AI161" i="2"/>
  <c r="I161" i="2"/>
  <c r="AH161" i="2"/>
  <c r="R161" i="2"/>
  <c r="AE161" i="2"/>
  <c r="Q161" i="2"/>
  <c r="AD161" i="2"/>
  <c r="P161" i="2"/>
  <c r="AB161" i="2"/>
  <c r="AA161" i="2"/>
  <c r="Z161" i="2"/>
  <c r="Y161" i="2"/>
  <c r="X161" i="2"/>
  <c r="W161" i="2"/>
  <c r="V161" i="2"/>
  <c r="K161" i="2"/>
  <c r="T161" i="2"/>
  <c r="M161" i="2"/>
  <c r="S161" i="2"/>
  <c r="AJ161" i="2"/>
  <c r="AC161" i="2"/>
  <c r="U161" i="2"/>
  <c r="AJ160" i="2"/>
  <c r="I160" i="2"/>
  <c r="AH160" i="2"/>
  <c r="AE160" i="2"/>
  <c r="Q160" i="2"/>
  <c r="AD160" i="2"/>
  <c r="AC160" i="2"/>
  <c r="AB160" i="2"/>
  <c r="Z160" i="2"/>
  <c r="Y160" i="2"/>
  <c r="V160" i="2"/>
  <c r="U160" i="2"/>
  <c r="J160" i="2"/>
  <c r="AI160" i="2"/>
  <c r="AF160" i="2"/>
  <c r="AA160" i="2"/>
  <c r="X160" i="2"/>
  <c r="S160" i="2"/>
  <c r="P160" i="2"/>
  <c r="H160" i="2"/>
  <c r="I159" i="2"/>
  <c r="AH159" i="2"/>
  <c r="R159" i="2"/>
  <c r="AG159" i="2"/>
  <c r="AF159" i="2"/>
  <c r="Q159" i="2"/>
  <c r="AD159" i="2"/>
  <c r="AC159" i="2"/>
  <c r="P159" i="2"/>
  <c r="AB159" i="2"/>
  <c r="Z159" i="2"/>
  <c r="Y159" i="2"/>
  <c r="X159" i="2"/>
  <c r="W159" i="2"/>
  <c r="U159" i="2"/>
  <c r="G159" i="2"/>
  <c r="T159" i="2"/>
  <c r="J159" i="2"/>
  <c r="AJ159" i="2"/>
  <c r="AI159" i="2"/>
  <c r="AA159" i="2"/>
  <c r="S159" i="2"/>
  <c r="K159" i="2"/>
  <c r="I158" i="2"/>
  <c r="AF158" i="2"/>
  <c r="AC158" i="2"/>
  <c r="AB158" i="2"/>
  <c r="X158" i="2"/>
  <c r="U158" i="2"/>
  <c r="T158" i="2"/>
  <c r="M158" i="2"/>
  <c r="AJ158" i="2"/>
  <c r="AG158" i="2"/>
  <c r="AD158" i="2"/>
  <c r="Y158" i="2"/>
  <c r="V158" i="2"/>
  <c r="F158" i="2"/>
  <c r="AI157" i="2"/>
  <c r="AH157" i="2"/>
  <c r="R157" i="2"/>
  <c r="AF157" i="2"/>
  <c r="H157" i="2"/>
  <c r="AE157" i="2"/>
  <c r="AD157" i="2"/>
  <c r="AC157" i="2"/>
  <c r="AA157" i="2"/>
  <c r="Z157" i="2"/>
  <c r="X157" i="2"/>
  <c r="W157" i="2"/>
  <c r="G157" i="2"/>
  <c r="U157" i="2"/>
  <c r="T157" i="2"/>
  <c r="S157" i="2"/>
  <c r="M157" i="2"/>
  <c r="AJ157" i="2"/>
  <c r="AG157" i="2"/>
  <c r="Y157" i="2"/>
  <c r="Q157" i="2"/>
  <c r="I157" i="2"/>
  <c r="AI156" i="2"/>
  <c r="AH156" i="2"/>
  <c r="AD156" i="2"/>
  <c r="AC156" i="2"/>
  <c r="AA156" i="2"/>
  <c r="Z156" i="2"/>
  <c r="O156" i="2"/>
  <c r="U156" i="2"/>
  <c r="S156" i="2"/>
  <c r="M156" i="2"/>
  <c r="AJ156" i="2"/>
  <c r="AE156" i="2"/>
  <c r="AB156" i="2"/>
  <c r="W156" i="2"/>
  <c r="T156" i="2"/>
  <c r="AJ155" i="2"/>
  <c r="AI155" i="2"/>
  <c r="AG155" i="2"/>
  <c r="AF155" i="2"/>
  <c r="Q155" i="2"/>
  <c r="AD155" i="2"/>
  <c r="AA155" i="2"/>
  <c r="Z155" i="2"/>
  <c r="Y155" i="2"/>
  <c r="O155" i="2"/>
  <c r="V155" i="2"/>
  <c r="T155" i="2"/>
  <c r="AE155" i="2"/>
  <c r="W155" i="2"/>
  <c r="G155" i="2"/>
  <c r="AG154" i="2"/>
  <c r="AF154" i="2"/>
  <c r="Q154" i="2"/>
  <c r="AB154" i="2"/>
  <c r="AA154" i="2"/>
  <c r="Y154" i="2"/>
  <c r="X154" i="2"/>
  <c r="W154" i="2"/>
  <c r="T154" i="2"/>
  <c r="AJ154" i="2"/>
  <c r="AH154" i="2"/>
  <c r="AC154" i="2"/>
  <c r="Z154" i="2"/>
  <c r="U154" i="2"/>
  <c r="AI153" i="2"/>
  <c r="I153" i="2"/>
  <c r="AH153" i="2"/>
  <c r="R153" i="2"/>
  <c r="AE153" i="2"/>
  <c r="Q153" i="2"/>
  <c r="AD153" i="2"/>
  <c r="P153" i="2"/>
  <c r="AB153" i="2"/>
  <c r="AA153" i="2"/>
  <c r="Z153" i="2"/>
  <c r="Y153" i="2"/>
  <c r="X153" i="2"/>
  <c r="W153" i="2"/>
  <c r="V153" i="2"/>
  <c r="T153" i="2"/>
  <c r="M153" i="2"/>
  <c r="S153" i="2"/>
  <c r="AJ153" i="2"/>
  <c r="U153" i="2"/>
  <c r="AJ152" i="2"/>
  <c r="I152" i="2"/>
  <c r="AH152" i="2"/>
  <c r="AE152" i="2"/>
  <c r="AD152" i="2"/>
  <c r="P152" i="2"/>
  <c r="Z152" i="2"/>
  <c r="Y152" i="2"/>
  <c r="V152" i="2"/>
  <c r="M152" i="2"/>
  <c r="J152" i="2"/>
  <c r="AI152" i="2"/>
  <c r="AF152" i="2"/>
  <c r="AA152" i="2"/>
  <c r="X152" i="2"/>
  <c r="S152" i="2"/>
  <c r="H152" i="2"/>
  <c r="I151" i="2"/>
  <c r="R151" i="2"/>
  <c r="AG151" i="2"/>
  <c r="AF151" i="2"/>
  <c r="Q151" i="2"/>
  <c r="AD151" i="2"/>
  <c r="AC151" i="2"/>
  <c r="P151" i="2"/>
  <c r="AA151" i="2"/>
  <c r="Z151" i="2"/>
  <c r="Y151" i="2"/>
  <c r="X151" i="2"/>
  <c r="W151" i="2"/>
  <c r="U151" i="2"/>
  <c r="AJ151" i="2"/>
  <c r="AI151" i="2"/>
  <c r="AH151" i="2"/>
  <c r="I150" i="2"/>
  <c r="AI150" i="2"/>
  <c r="AH150" i="2"/>
  <c r="R150" i="2"/>
  <c r="AF150" i="2"/>
  <c r="AC150" i="2"/>
  <c r="P150" i="2"/>
  <c r="AB150" i="2"/>
  <c r="AA150" i="2"/>
  <c r="Z150" i="2"/>
  <c r="X150" i="2"/>
  <c r="U150" i="2"/>
  <c r="G150" i="2"/>
  <c r="T150" i="2"/>
  <c r="M150" i="2"/>
  <c r="S150" i="2"/>
  <c r="L150" i="2"/>
  <c r="AJ150" i="2"/>
  <c r="AG150" i="2"/>
  <c r="AD150" i="2"/>
  <c r="Y150" i="2"/>
  <c r="V150" i="2"/>
  <c r="N150" i="2"/>
  <c r="F150" i="2"/>
  <c r="AI149" i="2"/>
  <c r="AG149" i="2"/>
  <c r="AF149" i="2"/>
  <c r="H149" i="2"/>
  <c r="AD149" i="2"/>
  <c r="AC149" i="2"/>
  <c r="AA149" i="2"/>
  <c r="Y149" i="2"/>
  <c r="X149" i="2"/>
  <c r="U149" i="2"/>
  <c r="T149" i="2"/>
  <c r="S149" i="2"/>
  <c r="AJ149" i="2"/>
  <c r="Q149" i="2"/>
  <c r="I149" i="2"/>
  <c r="AI148" i="2"/>
  <c r="I148" i="2"/>
  <c r="AH148" i="2"/>
  <c r="R148" i="2"/>
  <c r="AF148" i="2"/>
  <c r="Q148" i="2"/>
  <c r="AD148" i="2"/>
  <c r="AC148" i="2"/>
  <c r="P148" i="2"/>
  <c r="AA148" i="2"/>
  <c r="Z148" i="2"/>
  <c r="Y148" i="2"/>
  <c r="O148" i="2"/>
  <c r="X148" i="2"/>
  <c r="K148" i="2"/>
  <c r="U148" i="2"/>
  <c r="S148" i="2"/>
  <c r="M148" i="2"/>
  <c r="AJ148" i="2"/>
  <c r="AE148" i="2"/>
  <c r="AB148" i="2"/>
  <c r="W148" i="2"/>
  <c r="T148" i="2"/>
  <c r="AJ147" i="2"/>
  <c r="AI147" i="2"/>
  <c r="AG147" i="2"/>
  <c r="Q147" i="2"/>
  <c r="H147" i="2"/>
  <c r="AD147" i="2"/>
  <c r="AC147" i="2"/>
  <c r="AA147" i="2"/>
  <c r="Z147" i="2"/>
  <c r="Y147" i="2"/>
  <c r="W147" i="2"/>
  <c r="V147" i="2"/>
  <c r="T147" i="2"/>
  <c r="M147" i="2"/>
  <c r="O147" i="2"/>
  <c r="AG146" i="2"/>
  <c r="AF146" i="2"/>
  <c r="Q146" i="2"/>
  <c r="H146" i="2"/>
  <c r="AD146" i="2"/>
  <c r="AB146" i="2"/>
  <c r="P146" i="2"/>
  <c r="AA146" i="2"/>
  <c r="Y146" i="2"/>
  <c r="W146" i="2"/>
  <c r="V146" i="2"/>
  <c r="K146" i="2"/>
  <c r="U146" i="2"/>
  <c r="T146" i="2"/>
  <c r="M146" i="2"/>
  <c r="AJ146" i="2"/>
  <c r="AH146" i="2"/>
  <c r="AC146" i="2"/>
  <c r="Z146" i="2"/>
  <c r="R146" i="2"/>
  <c r="J146" i="2"/>
  <c r="AH145" i="2"/>
  <c r="AF145" i="2"/>
  <c r="AE145" i="2"/>
  <c r="P145" i="2"/>
  <c r="AB145" i="2"/>
  <c r="Z145" i="2"/>
  <c r="Y145" i="2"/>
  <c r="X145" i="2"/>
  <c r="T145" i="2"/>
  <c r="M145" i="2"/>
  <c r="AJ145" i="2"/>
  <c r="H145" i="2"/>
  <c r="AJ144" i="2"/>
  <c r="AI144" i="2"/>
  <c r="AH144" i="2"/>
  <c r="AE144" i="2"/>
  <c r="Q144" i="2"/>
  <c r="AC144" i="2"/>
  <c r="AB144" i="2"/>
  <c r="AA144" i="2"/>
  <c r="Z144" i="2"/>
  <c r="Y144" i="2"/>
  <c r="G144" i="2"/>
  <c r="N144" i="2"/>
  <c r="T144" i="2"/>
  <c r="J144" i="2"/>
  <c r="F144" i="2"/>
  <c r="L144" i="2"/>
  <c r="AF144" i="2"/>
  <c r="X144" i="2"/>
  <c r="S144" i="2"/>
  <c r="P144" i="2"/>
  <c r="K144" i="2"/>
  <c r="H144" i="2"/>
  <c r="I143" i="2"/>
  <c r="AG143" i="2"/>
  <c r="AF143" i="2"/>
  <c r="AD143" i="2"/>
  <c r="P143" i="2"/>
  <c r="AA143" i="2"/>
  <c r="Y143" i="2"/>
  <c r="X143" i="2"/>
  <c r="K143" i="2"/>
  <c r="M143" i="2"/>
  <c r="F143" i="2"/>
  <c r="AJ143" i="2"/>
  <c r="AI143" i="2"/>
  <c r="AH143" i="2"/>
  <c r="AC143" i="2"/>
  <c r="Z143" i="2"/>
  <c r="U143" i="2"/>
  <c r="R143" i="2"/>
  <c r="I142" i="2"/>
  <c r="AF142" i="2"/>
  <c r="AE142" i="2"/>
  <c r="AD142" i="2"/>
  <c r="AB142" i="2"/>
  <c r="Y142" i="2"/>
  <c r="T142" i="2"/>
  <c r="M142" i="2"/>
  <c r="F142" i="2"/>
  <c r="AJ142" i="2"/>
  <c r="AC142" i="2"/>
  <c r="X142" i="2"/>
  <c r="V142" i="2"/>
  <c r="H142" i="2"/>
  <c r="AI141" i="2"/>
  <c r="I141" i="2"/>
  <c r="AF141" i="2"/>
  <c r="Q141" i="2"/>
  <c r="AD141" i="2"/>
  <c r="AC141" i="2"/>
  <c r="AB141" i="2"/>
  <c r="AA141" i="2"/>
  <c r="X141" i="2"/>
  <c r="V141" i="2"/>
  <c r="N141" i="2"/>
  <c r="G141" i="2"/>
  <c r="U141" i="2"/>
  <c r="T141" i="2"/>
  <c r="S141" i="2"/>
  <c r="AJ141" i="2"/>
  <c r="AG141" i="2"/>
  <c r="AE141" i="2"/>
  <c r="Y141" i="2"/>
  <c r="W141" i="2"/>
  <c r="O141" i="2"/>
  <c r="I140" i="2"/>
  <c r="AI140" i="2"/>
  <c r="R140" i="2"/>
  <c r="AH140" i="2"/>
  <c r="AG140" i="2"/>
  <c r="H140" i="2"/>
  <c r="AA140" i="2"/>
  <c r="Z140" i="2"/>
  <c r="Y140" i="2"/>
  <c r="O140" i="2"/>
  <c r="G140" i="2"/>
  <c r="M140" i="2"/>
  <c r="AJ140" i="2"/>
  <c r="AE140" i="2"/>
  <c r="AD140" i="2"/>
  <c r="AC140" i="2"/>
  <c r="AB140" i="2"/>
  <c r="V140" i="2"/>
  <c r="T140" i="2"/>
  <c r="K140" i="2"/>
  <c r="AH139" i="2"/>
  <c r="AG139" i="2"/>
  <c r="Q139" i="2"/>
  <c r="AF139" i="2"/>
  <c r="AE139" i="2"/>
  <c r="AC139" i="2"/>
  <c r="P139" i="2"/>
  <c r="Z139" i="2"/>
  <c r="Y139" i="2"/>
  <c r="X139" i="2"/>
  <c r="O139" i="2"/>
  <c r="V139" i="2"/>
  <c r="G139" i="2"/>
  <c r="T139" i="2"/>
  <c r="M139" i="2"/>
  <c r="AJ139" i="2"/>
  <c r="AD139" i="2"/>
  <c r="AB139" i="2"/>
  <c r="R139" i="2"/>
  <c r="I139" i="2"/>
  <c r="H139" i="2"/>
  <c r="AH138" i="2"/>
  <c r="AG138" i="2"/>
  <c r="AF138" i="2"/>
  <c r="AC138" i="2"/>
  <c r="P138" i="2"/>
  <c r="Y138" i="2"/>
  <c r="X138" i="2"/>
  <c r="O138" i="2"/>
  <c r="K138" i="2"/>
  <c r="U138" i="2"/>
  <c r="T138" i="2"/>
  <c r="M138" i="2"/>
  <c r="AJ138" i="2"/>
  <c r="AI138" i="2"/>
  <c r="AE138" i="2"/>
  <c r="AB138" i="2"/>
  <c r="AA138" i="2"/>
  <c r="Z138" i="2"/>
  <c r="W138" i="2"/>
  <c r="R138" i="2"/>
  <c r="Q138" i="2"/>
  <c r="I138" i="2"/>
  <c r="H138" i="2"/>
  <c r="R137" i="2"/>
  <c r="AF137" i="2"/>
  <c r="AD137" i="2"/>
  <c r="AC137" i="2"/>
  <c r="AB137" i="2"/>
  <c r="AA137" i="2"/>
  <c r="X137" i="2"/>
  <c r="W137" i="2"/>
  <c r="V137" i="2"/>
  <c r="K137" i="2"/>
  <c r="N137" i="2"/>
  <c r="U137" i="2"/>
  <c r="T137" i="2"/>
  <c r="F137" i="2"/>
  <c r="M137" i="2"/>
  <c r="AJ137" i="2"/>
  <c r="AI137" i="2"/>
  <c r="AH137" i="2"/>
  <c r="Z137" i="2"/>
  <c r="P137" i="2"/>
  <c r="G137" i="2"/>
  <c r="AJ136" i="2"/>
  <c r="I136" i="2"/>
  <c r="R136" i="2"/>
  <c r="AE136" i="2"/>
  <c r="AD136" i="2"/>
  <c r="P136" i="2"/>
  <c r="AA136" i="2"/>
  <c r="Z136" i="2"/>
  <c r="Y136" i="2"/>
  <c r="W136" i="2"/>
  <c r="G136" i="2"/>
  <c r="V136" i="2"/>
  <c r="K136" i="2"/>
  <c r="U136" i="2"/>
  <c r="M136" i="2"/>
  <c r="J136" i="2"/>
  <c r="AH136" i="2"/>
  <c r="AG136" i="2"/>
  <c r="AF136" i="2"/>
  <c r="AC136" i="2"/>
  <c r="X136" i="2"/>
  <c r="O136" i="2"/>
  <c r="F136" i="2"/>
  <c r="I135" i="2"/>
  <c r="R135" i="2"/>
  <c r="Q135" i="2"/>
  <c r="AD135" i="2"/>
  <c r="AC135" i="2"/>
  <c r="P135" i="2"/>
  <c r="AB135" i="2"/>
  <c r="AA135" i="2"/>
  <c r="Z135" i="2"/>
  <c r="Y135" i="2"/>
  <c r="V135" i="2"/>
  <c r="K135" i="2"/>
  <c r="U135" i="2"/>
  <c r="M135" i="2"/>
  <c r="T135" i="2"/>
  <c r="S135" i="2"/>
  <c r="J135" i="2"/>
  <c r="L135" i="2"/>
  <c r="AJ135" i="2"/>
  <c r="AH135" i="2"/>
  <c r="AG135" i="2"/>
  <c r="AF135" i="2"/>
  <c r="X135" i="2"/>
  <c r="N135" i="2"/>
  <c r="AJ134" i="2"/>
  <c r="AH134" i="2"/>
  <c r="R134" i="2"/>
  <c r="Q134" i="2"/>
  <c r="AD134" i="2"/>
  <c r="AC134" i="2"/>
  <c r="AB134" i="2"/>
  <c r="Z134" i="2"/>
  <c r="Y134" i="2"/>
  <c r="W134" i="2"/>
  <c r="V134" i="2"/>
  <c r="G134" i="2"/>
  <c r="N134" i="2"/>
  <c r="U134" i="2"/>
  <c r="T134" i="2"/>
  <c r="S134" i="2"/>
  <c r="M134" i="2"/>
  <c r="F134" i="2"/>
  <c r="AI134" i="2"/>
  <c r="AF134" i="2"/>
  <c r="AA134" i="2"/>
  <c r="X134" i="2"/>
  <c r="P134" i="2"/>
  <c r="I134" i="2"/>
  <c r="H134" i="2"/>
  <c r="I133" i="2"/>
  <c r="R133" i="2"/>
  <c r="AG133" i="2"/>
  <c r="AF133" i="2"/>
  <c r="AE133" i="2"/>
  <c r="Q133" i="2"/>
  <c r="AD133" i="2"/>
  <c r="AC133" i="2"/>
  <c r="AB133" i="2"/>
  <c r="P133" i="2"/>
  <c r="Y133" i="2"/>
  <c r="X133" i="2"/>
  <c r="W133" i="2"/>
  <c r="G133" i="2"/>
  <c r="N133" i="2"/>
  <c r="U133" i="2"/>
  <c r="T133" i="2"/>
  <c r="M133" i="2"/>
  <c r="AJ133" i="2"/>
  <c r="AI133" i="2"/>
  <c r="AH133" i="2"/>
  <c r="AA133" i="2"/>
  <c r="Z133" i="2"/>
  <c r="S133" i="2"/>
  <c r="K133" i="2"/>
  <c r="AJ132" i="2"/>
  <c r="I132" i="2"/>
  <c r="AI132" i="2"/>
  <c r="AH132" i="2"/>
  <c r="AF132" i="2"/>
  <c r="Q132" i="2"/>
  <c r="AC132" i="2"/>
  <c r="AB132" i="2"/>
  <c r="AA132" i="2"/>
  <c r="Z132" i="2"/>
  <c r="X132" i="2"/>
  <c r="W132" i="2"/>
  <c r="K132" i="2"/>
  <c r="G132" i="2"/>
  <c r="T132" i="2"/>
  <c r="M132" i="2"/>
  <c r="S132" i="2"/>
  <c r="AG132" i="2"/>
  <c r="AD132" i="2"/>
  <c r="Y132" i="2"/>
  <c r="V132" i="2"/>
  <c r="N132" i="2"/>
  <c r="F132" i="2"/>
  <c r="AI131" i="2"/>
  <c r="AH131" i="2"/>
  <c r="R131" i="2"/>
  <c r="H131" i="2"/>
  <c r="AE131" i="2"/>
  <c r="AD131" i="2"/>
  <c r="AC131" i="2"/>
  <c r="P131" i="2"/>
  <c r="AB131" i="2"/>
  <c r="AA131" i="2"/>
  <c r="Z131" i="2"/>
  <c r="W131" i="2"/>
  <c r="V131" i="2"/>
  <c r="U131" i="2"/>
  <c r="G131" i="2"/>
  <c r="T131" i="2"/>
  <c r="M131" i="2"/>
  <c r="AJ131" i="2"/>
  <c r="AG131" i="2"/>
  <c r="AF131" i="2"/>
  <c r="Y131" i="2"/>
  <c r="X131" i="2"/>
  <c r="Q131" i="2"/>
  <c r="I131" i="2"/>
  <c r="AI130" i="2"/>
  <c r="I130" i="2"/>
  <c r="AH130" i="2"/>
  <c r="R130" i="2"/>
  <c r="AF130" i="2"/>
  <c r="Q130" i="2"/>
  <c r="AD130" i="2"/>
  <c r="AC130" i="2"/>
  <c r="P130" i="2"/>
  <c r="AA130" i="2"/>
  <c r="Z130" i="2"/>
  <c r="Y130" i="2"/>
  <c r="X130" i="2"/>
  <c r="W130" i="2"/>
  <c r="K130" i="2"/>
  <c r="V130" i="2"/>
  <c r="G130" i="2"/>
  <c r="U130" i="2"/>
  <c r="M130" i="2"/>
  <c r="J130" i="2"/>
  <c r="AJ130" i="2"/>
  <c r="AE130" i="2"/>
  <c r="AB130" i="2"/>
  <c r="T130" i="2"/>
  <c r="L130" i="2"/>
  <c r="AJ129" i="2"/>
  <c r="AI129" i="2"/>
  <c r="I129" i="2"/>
  <c r="AH129" i="2"/>
  <c r="R129" i="2"/>
  <c r="AF129" i="2"/>
  <c r="H129" i="2"/>
  <c r="Q129" i="2"/>
  <c r="AC129" i="2"/>
  <c r="AB129" i="2"/>
  <c r="AA129" i="2"/>
  <c r="Z129" i="2"/>
  <c r="Y129" i="2"/>
  <c r="X129" i="2"/>
  <c r="K129" i="2"/>
  <c r="U129" i="2"/>
  <c r="T129" i="2"/>
  <c r="S129" i="2"/>
  <c r="M129" i="2"/>
  <c r="F129" i="2"/>
  <c r="L129" i="2"/>
  <c r="AE129" i="2"/>
  <c r="AD129" i="2"/>
  <c r="W129" i="2"/>
  <c r="V129" i="2"/>
  <c r="O129" i="2"/>
  <c r="G129" i="2"/>
  <c r="AI128" i="2"/>
  <c r="AG128" i="2"/>
  <c r="AF128" i="2"/>
  <c r="Q128" i="2"/>
  <c r="H128" i="2"/>
  <c r="AD128" i="2"/>
  <c r="P128" i="2"/>
  <c r="AA128" i="2"/>
  <c r="Y128" i="2"/>
  <c r="X128" i="2"/>
  <c r="W128" i="2"/>
  <c r="K128" i="2"/>
  <c r="V128" i="2"/>
  <c r="U128" i="2"/>
  <c r="G128" i="2"/>
  <c r="T128" i="2"/>
  <c r="M128" i="2"/>
  <c r="F128" i="2"/>
  <c r="L128" i="2"/>
  <c r="AJ128" i="2"/>
  <c r="AH128" i="2"/>
  <c r="AC128" i="2"/>
  <c r="Z128" i="2"/>
  <c r="R128" i="2"/>
  <c r="J128" i="2"/>
  <c r="AI127" i="2"/>
  <c r="AH127" i="2"/>
  <c r="AG127" i="2"/>
  <c r="R127" i="2"/>
  <c r="AF127" i="2"/>
  <c r="Q127" i="2"/>
  <c r="AD127" i="2"/>
  <c r="P127" i="2"/>
  <c r="AA127" i="2"/>
  <c r="Z127" i="2"/>
  <c r="Y127" i="2"/>
  <c r="X127" i="2"/>
  <c r="W127" i="2"/>
  <c r="V127" i="2"/>
  <c r="K127" i="2"/>
  <c r="G127" i="2"/>
  <c r="S127" i="2"/>
  <c r="J127" i="2"/>
  <c r="AJ127" i="2"/>
  <c r="AC127" i="2"/>
  <c r="AB127" i="2"/>
  <c r="U127" i="2"/>
  <c r="T127" i="2"/>
  <c r="M127" i="2"/>
  <c r="AJ126" i="2"/>
  <c r="AH126" i="2"/>
  <c r="R126" i="2"/>
  <c r="Q126" i="2"/>
  <c r="AD126" i="2"/>
  <c r="AC126" i="2"/>
  <c r="AB126" i="2"/>
  <c r="Z126" i="2"/>
  <c r="Y126" i="2"/>
  <c r="W126" i="2"/>
  <c r="V126" i="2"/>
  <c r="G126" i="2"/>
  <c r="N126" i="2"/>
  <c r="U126" i="2"/>
  <c r="T126" i="2"/>
  <c r="S126" i="2"/>
  <c r="M126" i="2"/>
  <c r="F126" i="2"/>
  <c r="AI126" i="2"/>
  <c r="AF126" i="2"/>
  <c r="AA126" i="2"/>
  <c r="X126" i="2"/>
  <c r="P126" i="2"/>
  <c r="I126" i="2"/>
  <c r="H126" i="2"/>
  <c r="I125" i="2"/>
  <c r="R125" i="2"/>
  <c r="AG125" i="2"/>
  <c r="AF125" i="2"/>
  <c r="AE125" i="2"/>
  <c r="Q125" i="2"/>
  <c r="AD125" i="2"/>
  <c r="AC125" i="2"/>
  <c r="AB125" i="2"/>
  <c r="P125" i="2"/>
  <c r="Y125" i="2"/>
  <c r="X125" i="2"/>
  <c r="W125" i="2"/>
  <c r="G125" i="2"/>
  <c r="N125" i="2"/>
  <c r="U125" i="2"/>
  <c r="T125" i="2"/>
  <c r="M125" i="2"/>
  <c r="AJ125" i="2"/>
  <c r="AI125" i="2"/>
  <c r="AH125" i="2"/>
  <c r="AA125" i="2"/>
  <c r="Z125" i="2"/>
  <c r="S125" i="2"/>
  <c r="K125" i="2"/>
  <c r="AJ124" i="2"/>
  <c r="I124" i="2"/>
  <c r="AI124" i="2"/>
  <c r="AH124" i="2"/>
  <c r="AF124" i="2"/>
  <c r="Q124" i="2"/>
  <c r="AC124" i="2"/>
  <c r="AB124" i="2"/>
  <c r="AA124" i="2"/>
  <c r="Z124" i="2"/>
  <c r="X124" i="2"/>
  <c r="W124" i="2"/>
  <c r="K124" i="2"/>
  <c r="G124" i="2"/>
  <c r="T124" i="2"/>
  <c r="M124" i="2"/>
  <c r="S124" i="2"/>
  <c r="AG124" i="2"/>
  <c r="AD124" i="2"/>
  <c r="Y124" i="2"/>
  <c r="V124" i="2"/>
  <c r="N124" i="2"/>
  <c r="AI123" i="2"/>
  <c r="AH123" i="2"/>
  <c r="R123" i="2"/>
  <c r="H123" i="2"/>
  <c r="AE123" i="2"/>
  <c r="AD123" i="2"/>
  <c r="AC123" i="2"/>
  <c r="P123" i="2"/>
  <c r="AB123" i="2"/>
  <c r="AA123" i="2"/>
  <c r="Z123" i="2"/>
  <c r="W123" i="2"/>
  <c r="V123" i="2"/>
  <c r="U123" i="2"/>
  <c r="G123" i="2"/>
  <c r="T123" i="2"/>
  <c r="M123" i="2"/>
  <c r="AJ123" i="2"/>
  <c r="AG123" i="2"/>
  <c r="AF123" i="2"/>
  <c r="Y123" i="2"/>
  <c r="X123" i="2"/>
  <c r="Q123" i="2"/>
  <c r="I123" i="2"/>
  <c r="I122" i="2"/>
  <c r="AH122" i="2"/>
  <c r="R122" i="2"/>
  <c r="AF122" i="2"/>
  <c r="Q122" i="2"/>
  <c r="AD122" i="2"/>
  <c r="AC122" i="2"/>
  <c r="P122" i="2"/>
  <c r="AA122" i="2"/>
  <c r="Z122" i="2"/>
  <c r="Y122" i="2"/>
  <c r="X122" i="2"/>
  <c r="K122" i="2"/>
  <c r="V122" i="2"/>
  <c r="G122" i="2"/>
  <c r="U122" i="2"/>
  <c r="S122" i="2"/>
  <c r="M122" i="2"/>
  <c r="J122" i="2"/>
  <c r="AJ122" i="2"/>
  <c r="AI122" i="2"/>
  <c r="AE122" i="2"/>
  <c r="AB122" i="2"/>
  <c r="W122" i="2"/>
  <c r="T122" i="2"/>
  <c r="L122" i="2"/>
  <c r="AJ121" i="2"/>
  <c r="AI121" i="2"/>
  <c r="I121" i="2"/>
  <c r="AH121" i="2"/>
  <c r="R121" i="2"/>
  <c r="AF121" i="2"/>
  <c r="H121" i="2"/>
  <c r="Q121" i="2"/>
  <c r="AC121" i="2"/>
  <c r="AB121" i="2"/>
  <c r="AA121" i="2"/>
  <c r="Z121" i="2"/>
  <c r="Y121" i="2"/>
  <c r="X121" i="2"/>
  <c r="K121" i="2"/>
  <c r="U121" i="2"/>
  <c r="T121" i="2"/>
  <c r="S121" i="2"/>
  <c r="M121" i="2"/>
  <c r="F121" i="2"/>
  <c r="L121" i="2"/>
  <c r="AE121" i="2"/>
  <c r="AD121" i="2"/>
  <c r="W121" i="2"/>
  <c r="V121" i="2"/>
  <c r="O121" i="2"/>
  <c r="G121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K117" i="2"/>
  <c r="I117" i="2"/>
  <c r="H117" i="2"/>
  <c r="G117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K116" i="2"/>
  <c r="J116" i="2"/>
  <c r="I116" i="2"/>
  <c r="H116" i="2"/>
  <c r="G116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K115" i="2"/>
  <c r="I115" i="2"/>
  <c r="H115" i="2"/>
  <c r="G115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X112" i="2"/>
  <c r="W112" i="2"/>
  <c r="G112" i="2"/>
  <c r="M112" i="2"/>
  <c r="L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V112" i="2"/>
  <c r="U112" i="2"/>
  <c r="T112" i="2"/>
  <c r="R112" i="2"/>
  <c r="Q112" i="2"/>
  <c r="P112" i="2"/>
  <c r="N112" i="2"/>
  <c r="K112" i="2"/>
  <c r="J112" i="2"/>
  <c r="I112" i="2"/>
  <c r="H112" i="2"/>
  <c r="F112" i="2"/>
  <c r="AH111" i="2"/>
  <c r="AF111" i="2"/>
  <c r="AC111" i="2"/>
  <c r="Z111" i="2"/>
  <c r="X111" i="2"/>
  <c r="G111" i="2"/>
  <c r="U111" i="2"/>
  <c r="J111" i="2"/>
  <c r="AJ111" i="2"/>
  <c r="AI111" i="2"/>
  <c r="AG111" i="2"/>
  <c r="AE111" i="2"/>
  <c r="AD111" i="2"/>
  <c r="AB111" i="2"/>
  <c r="AA111" i="2"/>
  <c r="Y111" i="2"/>
  <c r="W111" i="2"/>
  <c r="V111" i="2"/>
  <c r="T111" i="2"/>
  <c r="S111" i="2"/>
  <c r="R111" i="2"/>
  <c r="Q111" i="2"/>
  <c r="P111" i="2"/>
  <c r="O111" i="2"/>
  <c r="M111" i="2"/>
  <c r="L111" i="2"/>
  <c r="K111" i="2"/>
  <c r="I111" i="2"/>
  <c r="H111" i="2"/>
  <c r="AJ110" i="2"/>
  <c r="Q110" i="2"/>
  <c r="AB110" i="2"/>
  <c r="W110" i="2"/>
  <c r="K110" i="2"/>
  <c r="U110" i="2"/>
  <c r="T110" i="2"/>
  <c r="M110" i="2"/>
  <c r="AI110" i="2"/>
  <c r="AH110" i="2"/>
  <c r="AG110" i="2"/>
  <c r="AF110" i="2"/>
  <c r="AD110" i="2"/>
  <c r="AC110" i="2"/>
  <c r="AA110" i="2"/>
  <c r="Z110" i="2"/>
  <c r="Y110" i="2"/>
  <c r="X110" i="2"/>
  <c r="V110" i="2"/>
  <c r="S110" i="2"/>
  <c r="R110" i="2"/>
  <c r="N110" i="2"/>
  <c r="L110" i="2"/>
  <c r="J110" i="2"/>
  <c r="I110" i="2"/>
  <c r="G110" i="2"/>
  <c r="F110" i="2"/>
  <c r="AF109" i="2"/>
  <c r="AD109" i="2"/>
  <c r="AA109" i="2"/>
  <c r="X109" i="2"/>
  <c r="V109" i="2"/>
  <c r="U109" i="2"/>
  <c r="M109" i="2"/>
  <c r="AJ109" i="2"/>
  <c r="AI109" i="2"/>
  <c r="AH109" i="2"/>
  <c r="AG109" i="2"/>
  <c r="AE109" i="2"/>
  <c r="AC109" i="2"/>
  <c r="AB109" i="2"/>
  <c r="Z109" i="2"/>
  <c r="Y109" i="2"/>
  <c r="W109" i="2"/>
  <c r="T109" i="2"/>
  <c r="R109" i="2"/>
  <c r="Q109" i="2"/>
  <c r="P109" i="2"/>
  <c r="O109" i="2"/>
  <c r="N109" i="2"/>
  <c r="K109" i="2"/>
  <c r="I109" i="2"/>
  <c r="H109" i="2"/>
  <c r="G109" i="2"/>
  <c r="AH108" i="2"/>
  <c r="AC108" i="2"/>
  <c r="Z108" i="2"/>
  <c r="K108" i="2"/>
  <c r="G108" i="2"/>
  <c r="U108" i="2"/>
  <c r="S108" i="2"/>
  <c r="AJ108" i="2"/>
  <c r="AI108" i="2"/>
  <c r="AG108" i="2"/>
  <c r="AF108" i="2"/>
  <c r="AE108" i="2"/>
  <c r="AD108" i="2"/>
  <c r="AB108" i="2"/>
  <c r="AA108" i="2"/>
  <c r="Y108" i="2"/>
  <c r="X108" i="2"/>
  <c r="W108" i="2"/>
  <c r="V108" i="2"/>
  <c r="T108" i="2"/>
  <c r="R108" i="2"/>
  <c r="Q108" i="2"/>
  <c r="P108" i="2"/>
  <c r="O108" i="2"/>
  <c r="M108" i="2"/>
  <c r="I108" i="2"/>
  <c r="H108" i="2"/>
  <c r="AJ107" i="2"/>
  <c r="AD107" i="2"/>
  <c r="AB107" i="2"/>
  <c r="AA107" i="2"/>
  <c r="Y107" i="2"/>
  <c r="V107" i="2"/>
  <c r="K107" i="2"/>
  <c r="N107" i="2"/>
  <c r="T107" i="2"/>
  <c r="M107" i="2"/>
  <c r="AI107" i="2"/>
  <c r="AH107" i="2"/>
  <c r="AG107" i="2"/>
  <c r="AF107" i="2"/>
  <c r="AE107" i="2"/>
  <c r="AC107" i="2"/>
  <c r="Z107" i="2"/>
  <c r="X107" i="2"/>
  <c r="W107" i="2"/>
  <c r="U107" i="2"/>
  <c r="R107" i="2"/>
  <c r="Q107" i="2"/>
  <c r="O107" i="2"/>
  <c r="I107" i="2"/>
  <c r="H107" i="2"/>
  <c r="G107" i="2"/>
  <c r="I106" i="2"/>
  <c r="AF106" i="2"/>
  <c r="AA106" i="2"/>
  <c r="X106" i="2"/>
  <c r="G106" i="2"/>
  <c r="U106" i="2"/>
  <c r="M106" i="2"/>
  <c r="F106" i="2"/>
  <c r="AJ106" i="2"/>
  <c r="AH106" i="2"/>
  <c r="AG106" i="2"/>
  <c r="AE106" i="2"/>
  <c r="AD106" i="2"/>
  <c r="AC106" i="2"/>
  <c r="AB106" i="2"/>
  <c r="Z106" i="2"/>
  <c r="Y106" i="2"/>
  <c r="W106" i="2"/>
  <c r="V106" i="2"/>
  <c r="T106" i="2"/>
  <c r="R106" i="2"/>
  <c r="Q106" i="2"/>
  <c r="P106" i="2"/>
  <c r="O106" i="2"/>
  <c r="L106" i="2"/>
  <c r="K106" i="2"/>
  <c r="J106" i="2"/>
  <c r="H106" i="2"/>
  <c r="AH105" i="2"/>
  <c r="Q105" i="2"/>
  <c r="AB105" i="2"/>
  <c r="Z105" i="2"/>
  <c r="Y105" i="2"/>
  <c r="W105" i="2"/>
  <c r="K105" i="2"/>
  <c r="G105" i="2"/>
  <c r="T105" i="2"/>
  <c r="S105" i="2"/>
  <c r="L105" i="2"/>
  <c r="AJ105" i="2"/>
  <c r="AI105" i="2"/>
  <c r="AG105" i="2"/>
  <c r="AF105" i="2"/>
  <c r="AE105" i="2"/>
  <c r="AD105" i="2"/>
  <c r="AC105" i="2"/>
  <c r="AA105" i="2"/>
  <c r="X105" i="2"/>
  <c r="V105" i="2"/>
  <c r="U105" i="2"/>
  <c r="R105" i="2"/>
  <c r="P105" i="2"/>
  <c r="M105" i="2"/>
  <c r="I105" i="2"/>
  <c r="R104" i="2"/>
  <c r="AD104" i="2"/>
  <c r="Y104" i="2"/>
  <c r="W104" i="2"/>
  <c r="V104" i="2"/>
  <c r="G104" i="2"/>
  <c r="M104" i="2"/>
  <c r="F104" i="2"/>
  <c r="AJ104" i="2"/>
  <c r="AI104" i="2"/>
  <c r="AH104" i="2"/>
  <c r="AF104" i="2"/>
  <c r="AE104" i="2"/>
  <c r="AC104" i="2"/>
  <c r="AB104" i="2"/>
  <c r="AA104" i="2"/>
  <c r="Z104" i="2"/>
  <c r="X104" i="2"/>
  <c r="U104" i="2"/>
  <c r="T104" i="2"/>
  <c r="Q104" i="2"/>
  <c r="P104" i="2"/>
  <c r="N104" i="2"/>
  <c r="K104" i="2"/>
  <c r="J104" i="2"/>
  <c r="I104" i="2"/>
  <c r="H104" i="2"/>
  <c r="AF103" i="2"/>
  <c r="Z103" i="2"/>
  <c r="X103" i="2"/>
  <c r="W103" i="2"/>
  <c r="G103" i="2"/>
  <c r="U103" i="2"/>
  <c r="J103" i="2"/>
  <c r="AJ103" i="2"/>
  <c r="AI103" i="2"/>
  <c r="AH103" i="2"/>
  <c r="AG103" i="2"/>
  <c r="AE103" i="2"/>
  <c r="AD103" i="2"/>
  <c r="AC103" i="2"/>
  <c r="AB103" i="2"/>
  <c r="AA103" i="2"/>
  <c r="Y103" i="2"/>
  <c r="V103" i="2"/>
  <c r="T103" i="2"/>
  <c r="S103" i="2"/>
  <c r="R103" i="2"/>
  <c r="Q103" i="2"/>
  <c r="P103" i="2"/>
  <c r="M103" i="2"/>
  <c r="L103" i="2"/>
  <c r="K103" i="2"/>
  <c r="I103" i="2"/>
  <c r="H103" i="2"/>
  <c r="AH101" i="2"/>
  <c r="R101" i="2"/>
  <c r="AF101" i="2"/>
  <c r="H101" i="2"/>
  <c r="AD101" i="2"/>
  <c r="P101" i="2"/>
  <c r="Z101" i="2"/>
  <c r="X101" i="2"/>
  <c r="W101" i="2"/>
  <c r="G101" i="2"/>
  <c r="U101" i="2"/>
  <c r="T101" i="2"/>
  <c r="M101" i="2"/>
  <c r="AJ101" i="2"/>
  <c r="AI101" i="2"/>
  <c r="AG101" i="2"/>
  <c r="AC101" i="2"/>
  <c r="AA101" i="2"/>
  <c r="Y101" i="2"/>
  <c r="Q101" i="2"/>
  <c r="I101" i="2"/>
  <c r="AI100" i="2"/>
  <c r="AG100" i="2"/>
  <c r="AF100" i="2"/>
  <c r="AD100" i="2"/>
  <c r="AC100" i="2"/>
  <c r="AA100" i="2"/>
  <c r="Y100" i="2"/>
  <c r="X100" i="2"/>
  <c r="V100" i="2"/>
  <c r="K100" i="2"/>
  <c r="U100" i="2"/>
  <c r="T100" i="2"/>
  <c r="AJ100" i="2"/>
  <c r="AH100" i="2"/>
  <c r="Z100" i="2"/>
  <c r="R100" i="2"/>
  <c r="L100" i="2"/>
  <c r="J100" i="2"/>
  <c r="AJ99" i="2"/>
  <c r="AF99" i="2"/>
  <c r="AC99" i="2"/>
  <c r="AB99" i="2"/>
  <c r="AA99" i="2"/>
  <c r="Z99" i="2"/>
  <c r="Y99" i="2"/>
  <c r="O99" i="2"/>
  <c r="K99" i="2"/>
  <c r="T99" i="2"/>
  <c r="S99" i="2"/>
  <c r="AG99" i="2"/>
  <c r="AE99" i="2"/>
  <c r="W99" i="2"/>
  <c r="U99" i="2"/>
  <c r="I98" i="2"/>
  <c r="AH98" i="2"/>
  <c r="Q98" i="2"/>
  <c r="AC98" i="2"/>
  <c r="AB98" i="2"/>
  <c r="AA98" i="2"/>
  <c r="Z98" i="2"/>
  <c r="Y98" i="2"/>
  <c r="G98" i="2"/>
  <c r="T98" i="2"/>
  <c r="M98" i="2"/>
  <c r="F98" i="2"/>
  <c r="AJ98" i="2"/>
  <c r="AF98" i="2"/>
  <c r="AD98" i="2"/>
  <c r="X98" i="2"/>
  <c r="V98" i="2"/>
  <c r="P98" i="2"/>
  <c r="H98" i="2"/>
  <c r="I97" i="2"/>
  <c r="AH97" i="2"/>
  <c r="AG97" i="2"/>
  <c r="R97" i="2"/>
  <c r="H97" i="2"/>
  <c r="AD97" i="2"/>
  <c r="P97" i="2"/>
  <c r="AB97" i="2"/>
  <c r="Z97" i="2"/>
  <c r="Y97" i="2"/>
  <c r="X97" i="2"/>
  <c r="W97" i="2"/>
  <c r="K97" i="2"/>
  <c r="V97" i="2"/>
  <c r="M97" i="2"/>
  <c r="L97" i="2"/>
  <c r="AJ97" i="2"/>
  <c r="AI97" i="2"/>
  <c r="AC97" i="2"/>
  <c r="AA97" i="2"/>
  <c r="U97" i="2"/>
  <c r="AH96" i="2"/>
  <c r="Z96" i="2"/>
  <c r="Y96" i="2"/>
  <c r="N96" i="2"/>
  <c r="AJ96" i="2"/>
  <c r="AD96" i="2"/>
  <c r="AB96" i="2"/>
  <c r="V96" i="2"/>
  <c r="T96" i="2"/>
  <c r="F96" i="2"/>
  <c r="AJ95" i="2"/>
  <c r="AH95" i="2"/>
  <c r="AF95" i="2"/>
  <c r="AD95" i="2"/>
  <c r="P95" i="2"/>
  <c r="Z95" i="2"/>
  <c r="X95" i="2"/>
  <c r="V95" i="2"/>
  <c r="K95" i="2"/>
  <c r="N95" i="2"/>
  <c r="T95" i="2"/>
  <c r="J95" i="2"/>
  <c r="AI95" i="2"/>
  <c r="AG95" i="2"/>
  <c r="AE95" i="2"/>
  <c r="AC95" i="2"/>
  <c r="AA95" i="2"/>
  <c r="Y95" i="2"/>
  <c r="W95" i="2"/>
  <c r="U95" i="2"/>
  <c r="S95" i="2"/>
  <c r="R95" i="2"/>
  <c r="Q95" i="2"/>
  <c r="O95" i="2"/>
  <c r="M95" i="2"/>
  <c r="I95" i="2"/>
  <c r="H95" i="2"/>
  <c r="G95" i="2"/>
  <c r="AI94" i="2"/>
  <c r="Q94" i="2"/>
  <c r="AC94" i="2"/>
  <c r="AA94" i="2"/>
  <c r="W94" i="2"/>
  <c r="K94" i="2"/>
  <c r="U94" i="2"/>
  <c r="M94" i="2"/>
  <c r="AJ94" i="2"/>
  <c r="AH94" i="2"/>
  <c r="AG94" i="2"/>
  <c r="AF94" i="2"/>
  <c r="AD94" i="2"/>
  <c r="AB94" i="2"/>
  <c r="Z94" i="2"/>
  <c r="Y94" i="2"/>
  <c r="X94" i="2"/>
  <c r="V94" i="2"/>
  <c r="T94" i="2"/>
  <c r="R94" i="2"/>
  <c r="P94" i="2"/>
  <c r="N94" i="2"/>
  <c r="L94" i="2"/>
  <c r="J94" i="2"/>
  <c r="G94" i="2"/>
  <c r="F94" i="2"/>
  <c r="AJ93" i="2"/>
  <c r="AH93" i="2"/>
  <c r="AF93" i="2"/>
  <c r="AD93" i="2"/>
  <c r="Z93" i="2"/>
  <c r="X93" i="2"/>
  <c r="V93" i="2"/>
  <c r="K93" i="2"/>
  <c r="N93" i="2"/>
  <c r="T93" i="2"/>
  <c r="AI93" i="2"/>
  <c r="AG93" i="2"/>
  <c r="AE93" i="2"/>
  <c r="AC93" i="2"/>
  <c r="AA93" i="2"/>
  <c r="Y93" i="2"/>
  <c r="W93" i="2"/>
  <c r="U93" i="2"/>
  <c r="S93" i="2"/>
  <c r="R93" i="2"/>
  <c r="Q93" i="2"/>
  <c r="O93" i="2"/>
  <c r="M93" i="2"/>
  <c r="I93" i="2"/>
  <c r="H93" i="2"/>
  <c r="G93" i="2"/>
  <c r="AG92" i="2"/>
  <c r="AC92" i="2"/>
  <c r="AA92" i="2"/>
  <c r="Y92" i="2"/>
  <c r="W92" i="2"/>
  <c r="K92" i="2"/>
  <c r="U92" i="2"/>
  <c r="AJ92" i="2"/>
  <c r="AH92" i="2"/>
  <c r="AF92" i="2"/>
  <c r="AE92" i="2"/>
  <c r="AD92" i="2"/>
  <c r="AB92" i="2"/>
  <c r="Z92" i="2"/>
  <c r="X92" i="2"/>
  <c r="V92" i="2"/>
  <c r="T92" i="2"/>
  <c r="R92" i="2"/>
  <c r="Q92" i="2"/>
  <c r="P92" i="2"/>
  <c r="N92" i="2"/>
  <c r="L92" i="2"/>
  <c r="H92" i="2"/>
  <c r="G92" i="2"/>
  <c r="DY91" i="2"/>
  <c r="AJ91" i="2"/>
  <c r="AH91" i="2"/>
  <c r="AF91" i="2"/>
  <c r="AD91" i="2"/>
  <c r="EA91" i="2"/>
  <c r="Z91" i="2"/>
  <c r="X91" i="2"/>
  <c r="DZ91" i="2"/>
  <c r="V91" i="2"/>
  <c r="K91" i="2"/>
  <c r="N91" i="2"/>
  <c r="T91" i="2"/>
  <c r="AI91" i="2"/>
  <c r="AG91" i="2"/>
  <c r="AE91" i="2"/>
  <c r="AC91" i="2"/>
  <c r="AA91" i="2"/>
  <c r="Y91" i="2"/>
  <c r="W91" i="2"/>
  <c r="U91" i="2"/>
  <c r="S91" i="2"/>
  <c r="R91" i="2"/>
  <c r="Q91" i="2"/>
  <c r="O91" i="2"/>
  <c r="M91" i="2"/>
  <c r="I91" i="2"/>
  <c r="H91" i="2"/>
  <c r="G91" i="2"/>
  <c r="I90" i="2"/>
  <c r="Q90" i="2"/>
  <c r="EA90" i="2"/>
  <c r="AA90" i="2"/>
  <c r="Y90" i="2"/>
  <c r="DZ90" i="2"/>
  <c r="DY90" i="2"/>
  <c r="G90" i="2"/>
  <c r="U90" i="2"/>
  <c r="M90" i="2"/>
  <c r="AJ90" i="2"/>
  <c r="AH90" i="2"/>
  <c r="AF90" i="2"/>
  <c r="AD90" i="2"/>
  <c r="AC90" i="2"/>
  <c r="AB90" i="2"/>
  <c r="Z90" i="2"/>
  <c r="X90" i="2"/>
  <c r="V90" i="2"/>
  <c r="T90" i="2"/>
  <c r="P90" i="2"/>
  <c r="N90" i="2"/>
  <c r="L90" i="2"/>
  <c r="K90" i="2"/>
  <c r="J90" i="2"/>
  <c r="H90" i="2"/>
  <c r="F90" i="2"/>
  <c r="AJ89" i="2"/>
  <c r="AH89" i="2"/>
  <c r="AF89" i="2"/>
  <c r="AD89" i="2"/>
  <c r="Z89" i="2"/>
  <c r="X89" i="2"/>
  <c r="DZ89" i="2"/>
  <c r="V89" i="2"/>
  <c r="N89" i="2"/>
  <c r="T89" i="2"/>
  <c r="F89" i="2"/>
  <c r="AI89" i="2"/>
  <c r="AG89" i="2"/>
  <c r="AE89" i="2"/>
  <c r="AC89" i="2"/>
  <c r="AA89" i="2"/>
  <c r="Y89" i="2"/>
  <c r="W89" i="2"/>
  <c r="U89" i="2"/>
  <c r="S89" i="2"/>
  <c r="R89" i="2"/>
  <c r="Q89" i="2"/>
  <c r="O89" i="2"/>
  <c r="M89" i="2"/>
  <c r="I89" i="2"/>
  <c r="H89" i="2"/>
  <c r="G89" i="2"/>
  <c r="EA88" i="2"/>
  <c r="AG88" i="2"/>
  <c r="AC88" i="2"/>
  <c r="Y88" i="2"/>
  <c r="DY88" i="2"/>
  <c r="G88" i="2"/>
  <c r="U88" i="2"/>
  <c r="M88" i="2"/>
  <c r="AJ88" i="2"/>
  <c r="AI88" i="2"/>
  <c r="AH88" i="2"/>
  <c r="AF88" i="2"/>
  <c r="AD88" i="2"/>
  <c r="AB88" i="2"/>
  <c r="AA88" i="2"/>
  <c r="Z88" i="2"/>
  <c r="X88" i="2"/>
  <c r="V88" i="2"/>
  <c r="T88" i="2"/>
  <c r="R88" i="2"/>
  <c r="P88" i="2"/>
  <c r="N88" i="2"/>
  <c r="L88" i="2"/>
  <c r="K88" i="2"/>
  <c r="J88" i="2"/>
  <c r="I88" i="2"/>
  <c r="F88" i="2"/>
  <c r="EA87" i="2"/>
  <c r="AJ87" i="2"/>
  <c r="AH87" i="2"/>
  <c r="AF87" i="2"/>
  <c r="AD87" i="2"/>
  <c r="AB87" i="2"/>
  <c r="Z87" i="2"/>
  <c r="X87" i="2"/>
  <c r="DZ87" i="2"/>
  <c r="V87" i="2"/>
  <c r="DY87" i="2"/>
  <c r="T87" i="2"/>
  <c r="AI87" i="2"/>
  <c r="AG87" i="2"/>
  <c r="AE87" i="2"/>
  <c r="AC87" i="2"/>
  <c r="AA87" i="2"/>
  <c r="Y87" i="2"/>
  <c r="W87" i="2"/>
  <c r="U87" i="2"/>
  <c r="S87" i="2"/>
  <c r="R87" i="2"/>
  <c r="Q87" i="2"/>
  <c r="O87" i="2"/>
  <c r="M87" i="2"/>
  <c r="K87" i="2"/>
  <c r="I87" i="2"/>
  <c r="H87" i="2"/>
  <c r="DZ86" i="2"/>
  <c r="AI86" i="2"/>
  <c r="Q86" i="2"/>
  <c r="AC86" i="2"/>
  <c r="EA86" i="2"/>
  <c r="AA86" i="2"/>
  <c r="W86" i="2"/>
  <c r="DY86" i="2"/>
  <c r="U86" i="2"/>
  <c r="M86" i="2"/>
  <c r="AJ86" i="2"/>
  <c r="AH86" i="2"/>
  <c r="AG86" i="2"/>
  <c r="AF86" i="2"/>
  <c r="AD86" i="2"/>
  <c r="AB86" i="2"/>
  <c r="Z86" i="2"/>
  <c r="Y86" i="2"/>
  <c r="X86" i="2"/>
  <c r="V86" i="2"/>
  <c r="T86" i="2"/>
  <c r="R86" i="2"/>
  <c r="P86" i="2"/>
  <c r="N86" i="2"/>
  <c r="L86" i="2"/>
  <c r="K86" i="2"/>
  <c r="J86" i="2"/>
  <c r="H86" i="2"/>
  <c r="G86" i="2"/>
  <c r="F86" i="2"/>
  <c r="EA85" i="2"/>
  <c r="DY85" i="2"/>
  <c r="AH85" i="2"/>
  <c r="AF85" i="2"/>
  <c r="AD85" i="2"/>
  <c r="AB85" i="2"/>
  <c r="Z85" i="2"/>
  <c r="X85" i="2"/>
  <c r="DZ85" i="2"/>
  <c r="V85" i="2"/>
  <c r="G85" i="2"/>
  <c r="T85" i="2"/>
  <c r="AJ85" i="2"/>
  <c r="AI85" i="2"/>
  <c r="AG85" i="2"/>
  <c r="AE85" i="2"/>
  <c r="AC85" i="2"/>
  <c r="AA85" i="2"/>
  <c r="Y85" i="2"/>
  <c r="W85" i="2"/>
  <c r="U85" i="2"/>
  <c r="S85" i="2"/>
  <c r="R85" i="2"/>
  <c r="Q85" i="2"/>
  <c r="P85" i="2"/>
  <c r="O85" i="2"/>
  <c r="M85" i="2"/>
  <c r="K85" i="2"/>
  <c r="I85" i="2"/>
  <c r="H85" i="2"/>
  <c r="DZ84" i="2"/>
  <c r="AG84" i="2"/>
  <c r="EA84" i="2"/>
  <c r="Y84" i="2"/>
  <c r="K84" i="2"/>
  <c r="AJ84" i="2"/>
  <c r="AH84" i="2"/>
  <c r="AF84" i="2"/>
  <c r="AE84" i="2"/>
  <c r="AD84" i="2"/>
  <c r="AB84" i="2"/>
  <c r="Z84" i="2"/>
  <c r="X84" i="2"/>
  <c r="V84" i="2"/>
  <c r="T84" i="2"/>
  <c r="R84" i="2"/>
  <c r="Q84" i="2"/>
  <c r="P84" i="2"/>
  <c r="O84" i="2"/>
  <c r="N84" i="2"/>
  <c r="H84" i="2"/>
  <c r="G84" i="2"/>
  <c r="F84" i="2"/>
  <c r="AJ83" i="2"/>
  <c r="AH83" i="2"/>
  <c r="R83" i="2"/>
  <c r="AF83" i="2"/>
  <c r="AE83" i="2"/>
  <c r="AD83" i="2"/>
  <c r="AC83" i="2"/>
  <c r="Z83" i="2"/>
  <c r="X83" i="2"/>
  <c r="N83" i="2"/>
  <c r="J83" i="2"/>
  <c r="AI83" i="2"/>
  <c r="AA83" i="2"/>
  <c r="Y83" i="2"/>
  <c r="S83" i="2"/>
  <c r="I83" i="2"/>
  <c r="I82" i="2"/>
  <c r="H82" i="2"/>
  <c r="AB82" i="2"/>
  <c r="AA82" i="2"/>
  <c r="Y82" i="2"/>
  <c r="N82" i="2"/>
  <c r="T82" i="2"/>
  <c r="F82" i="2"/>
  <c r="AJ82" i="2"/>
  <c r="AF82" i="2"/>
  <c r="AD82" i="2"/>
  <c r="X82" i="2"/>
  <c r="V82" i="2"/>
  <c r="AJ81" i="2"/>
  <c r="R81" i="2"/>
  <c r="AD81" i="2"/>
  <c r="AA81" i="2"/>
  <c r="W81" i="2"/>
  <c r="V81" i="2"/>
  <c r="G81" i="2"/>
  <c r="T81" i="2"/>
  <c r="S81" i="2"/>
  <c r="AG81" i="2"/>
  <c r="AC81" i="2"/>
  <c r="Y81" i="2"/>
  <c r="U81" i="2"/>
  <c r="AH80" i="2"/>
  <c r="AD80" i="2"/>
  <c r="Z80" i="2"/>
  <c r="V80" i="2"/>
  <c r="DY80" i="2"/>
  <c r="F80" i="2"/>
  <c r="AJ80" i="2"/>
  <c r="AB80" i="2"/>
  <c r="T80" i="2"/>
  <c r="N80" i="2"/>
  <c r="L80" i="2"/>
  <c r="AJ79" i="2"/>
  <c r="I79" i="2"/>
  <c r="AH79" i="2"/>
  <c r="AF79" i="2"/>
  <c r="EA79" i="2"/>
  <c r="AA79" i="2"/>
  <c r="Z79" i="2"/>
  <c r="Y79" i="2"/>
  <c r="K79" i="2"/>
  <c r="S79" i="2"/>
  <c r="AE79" i="2"/>
  <c r="AC79" i="2"/>
  <c r="W79" i="2"/>
  <c r="U79" i="2"/>
  <c r="DZ78" i="2"/>
  <c r="R78" i="2"/>
  <c r="AF78" i="2"/>
  <c r="Q78" i="2"/>
  <c r="AC78" i="2"/>
  <c r="EA78" i="2"/>
  <c r="X78" i="2"/>
  <c r="W78" i="2"/>
  <c r="K78" i="2"/>
  <c r="G78" i="2"/>
  <c r="U78" i="2"/>
  <c r="AJ78" i="2"/>
  <c r="AH78" i="2"/>
  <c r="AB78" i="2"/>
  <c r="Z78" i="2"/>
  <c r="T78" i="2"/>
  <c r="L78" i="2"/>
  <c r="J78" i="2"/>
  <c r="I77" i="2"/>
  <c r="AH77" i="2"/>
  <c r="AG77" i="2"/>
  <c r="AF77" i="2"/>
  <c r="Q77" i="2"/>
  <c r="AA77" i="2"/>
  <c r="Z77" i="2"/>
  <c r="Y77" i="2"/>
  <c r="X77" i="2"/>
  <c r="DZ77" i="2"/>
  <c r="DY77" i="2"/>
  <c r="G77" i="2"/>
  <c r="M77" i="2"/>
  <c r="AJ77" i="2"/>
  <c r="AI77" i="2"/>
  <c r="AC77" i="2"/>
  <c r="U77" i="2"/>
  <c r="S77" i="2"/>
  <c r="K77" i="2"/>
  <c r="DZ76" i="2"/>
  <c r="R76" i="2"/>
  <c r="H76" i="2"/>
  <c r="AD76" i="2"/>
  <c r="AA76" i="2"/>
  <c r="W76" i="2"/>
  <c r="V76" i="2"/>
  <c r="G76" i="2"/>
  <c r="AJ76" i="2"/>
  <c r="AH76" i="2"/>
  <c r="AF76" i="2"/>
  <c r="Z76" i="2"/>
  <c r="X76" i="2"/>
  <c r="P76" i="2"/>
  <c r="J76" i="2"/>
  <c r="DY75" i="2"/>
  <c r="AJ75" i="2"/>
  <c r="AH75" i="2"/>
  <c r="AF75" i="2"/>
  <c r="H75" i="2"/>
  <c r="AD75" i="2"/>
  <c r="AC75" i="2"/>
  <c r="Z75" i="2"/>
  <c r="X75" i="2"/>
  <c r="DZ75" i="2"/>
  <c r="V75" i="2"/>
  <c r="T75" i="2"/>
  <c r="M75" i="2"/>
  <c r="AI75" i="2"/>
  <c r="AG75" i="2"/>
  <c r="AE75" i="2"/>
  <c r="AA75" i="2"/>
  <c r="Y75" i="2"/>
  <c r="W75" i="2"/>
  <c r="S75" i="2"/>
  <c r="I75" i="2"/>
  <c r="G75" i="2"/>
  <c r="I74" i="2"/>
  <c r="AH74" i="2"/>
  <c r="AF74" i="2"/>
  <c r="AC74" i="2"/>
  <c r="AB74" i="2"/>
  <c r="AA74" i="2"/>
  <c r="Z74" i="2"/>
  <c r="Y74" i="2"/>
  <c r="T74" i="2"/>
  <c r="M74" i="2"/>
  <c r="AJ74" i="2"/>
  <c r="AD74" i="2"/>
  <c r="X74" i="2"/>
  <c r="V74" i="2"/>
  <c r="N74" i="2"/>
  <c r="AJ73" i="2"/>
  <c r="AH73" i="2"/>
  <c r="AF73" i="2"/>
  <c r="AC73" i="2"/>
  <c r="AA73" i="2"/>
  <c r="Z73" i="2"/>
  <c r="X73" i="2"/>
  <c r="W73" i="2"/>
  <c r="DZ73" i="2"/>
  <c r="N73" i="2"/>
  <c r="T73" i="2"/>
  <c r="S73" i="2"/>
  <c r="AG73" i="2"/>
  <c r="AE73" i="2"/>
  <c r="Y73" i="2"/>
  <c r="O73" i="2"/>
  <c r="M73" i="2"/>
  <c r="AH72" i="2"/>
  <c r="R72" i="2"/>
  <c r="EA72" i="2"/>
  <c r="AA72" i="2"/>
  <c r="Z72" i="2"/>
  <c r="Y72" i="2"/>
  <c r="X72" i="2"/>
  <c r="V72" i="2"/>
  <c r="K72" i="2"/>
  <c r="U72" i="2"/>
  <c r="M72" i="2"/>
  <c r="F72" i="2"/>
  <c r="AJ72" i="2"/>
  <c r="AD72" i="2"/>
  <c r="AB72" i="2"/>
  <c r="T72" i="2"/>
  <c r="N72" i="2"/>
  <c r="L72" i="2"/>
  <c r="AJ71" i="2"/>
  <c r="I71" i="2"/>
  <c r="AH71" i="2"/>
  <c r="AF71" i="2"/>
  <c r="Q71" i="2"/>
  <c r="AD71" i="2"/>
  <c r="EA71" i="2"/>
  <c r="AB71" i="2"/>
  <c r="AA71" i="2"/>
  <c r="Z71" i="2"/>
  <c r="Y71" i="2"/>
  <c r="DZ71" i="2"/>
  <c r="V71" i="2"/>
  <c r="DY71" i="2"/>
  <c r="T71" i="2"/>
  <c r="M71" i="2"/>
  <c r="AE71" i="2"/>
  <c r="AC71" i="2"/>
  <c r="W71" i="2"/>
  <c r="U71" i="2"/>
  <c r="S71" i="2"/>
  <c r="AF70" i="2"/>
  <c r="AC70" i="2"/>
  <c r="X70" i="2"/>
  <c r="DZ70" i="2"/>
  <c r="G70" i="2"/>
  <c r="U70" i="2"/>
  <c r="T70" i="2"/>
  <c r="AJ70" i="2"/>
  <c r="AH70" i="2"/>
  <c r="AB70" i="2"/>
  <c r="Z70" i="2"/>
  <c r="L70" i="2"/>
  <c r="J70" i="2"/>
  <c r="R69" i="2"/>
  <c r="AF69" i="2"/>
  <c r="AD69" i="2"/>
  <c r="AA69" i="2"/>
  <c r="Y69" i="2"/>
  <c r="X69" i="2"/>
  <c r="V69" i="2"/>
  <c r="T69" i="2"/>
  <c r="AJ69" i="2"/>
  <c r="AI69" i="2"/>
  <c r="AG69" i="2"/>
  <c r="AC69" i="2"/>
  <c r="U69" i="2"/>
  <c r="I69" i="2"/>
  <c r="R68" i="2"/>
  <c r="H68" i="2"/>
  <c r="AD68" i="2"/>
  <c r="AB68" i="2"/>
  <c r="AA68" i="2"/>
  <c r="DZ68" i="2"/>
  <c r="V68" i="2"/>
  <c r="T68" i="2"/>
  <c r="AJ68" i="2"/>
  <c r="AH68" i="2"/>
  <c r="AF68" i="2"/>
  <c r="Z68" i="2"/>
  <c r="X68" i="2"/>
  <c r="AJ67" i="2"/>
  <c r="AI67" i="2"/>
  <c r="AH67" i="2"/>
  <c r="AF67" i="2"/>
  <c r="AC67" i="2"/>
  <c r="AA67" i="2"/>
  <c r="Z67" i="2"/>
  <c r="Y67" i="2"/>
  <c r="X67" i="2"/>
  <c r="U67" i="2"/>
  <c r="S67" i="2"/>
  <c r="AG67" i="2"/>
  <c r="AE67" i="2"/>
  <c r="W67" i="2"/>
  <c r="K67" i="2"/>
  <c r="AG66" i="2"/>
  <c r="H66" i="2"/>
  <c r="AD66" i="2"/>
  <c r="AB66" i="2"/>
  <c r="AA66" i="2"/>
  <c r="Y66" i="2"/>
  <c r="DZ66" i="2"/>
  <c r="V66" i="2"/>
  <c r="DY66" i="2"/>
  <c r="U66" i="2"/>
  <c r="T66" i="2"/>
  <c r="J66" i="2"/>
  <c r="AJ66" i="2"/>
  <c r="AH66" i="2"/>
  <c r="AF66" i="2"/>
  <c r="Z66" i="2"/>
  <c r="X66" i="2"/>
  <c r="P66" i="2"/>
  <c r="N66" i="2"/>
  <c r="F66" i="2"/>
  <c r="AJ65" i="2"/>
  <c r="AI65" i="2"/>
  <c r="AH65" i="2"/>
  <c r="AF65" i="2"/>
  <c r="Q65" i="2"/>
  <c r="AC65" i="2"/>
  <c r="AA65" i="2"/>
  <c r="Z65" i="2"/>
  <c r="X65" i="2"/>
  <c r="W65" i="2"/>
  <c r="N65" i="2"/>
  <c r="S65" i="2"/>
  <c r="AG65" i="2"/>
  <c r="Y65" i="2"/>
  <c r="O65" i="2"/>
  <c r="AI64" i="2"/>
  <c r="AH64" i="2"/>
  <c r="AF64" i="2"/>
  <c r="AD64" i="2"/>
  <c r="AC64" i="2"/>
  <c r="AA64" i="2"/>
  <c r="Z64" i="2"/>
  <c r="X64" i="2"/>
  <c r="V64" i="2"/>
  <c r="G64" i="2"/>
  <c r="U64" i="2"/>
  <c r="L64" i="2"/>
  <c r="AJ64" i="2"/>
  <c r="AB64" i="2"/>
  <c r="T64" i="2"/>
  <c r="P64" i="2"/>
  <c r="O64" i="2"/>
  <c r="AJ63" i="2"/>
  <c r="AE63" i="2"/>
  <c r="AD63" i="2"/>
  <c r="AC63" i="2"/>
  <c r="AA63" i="2"/>
  <c r="Y63" i="2"/>
  <c r="O63" i="2"/>
  <c r="DY63" i="2"/>
  <c r="U63" i="2"/>
  <c r="N63" i="2"/>
  <c r="T63" i="2"/>
  <c r="M63" i="2"/>
  <c r="F63" i="2"/>
  <c r="W63" i="2"/>
  <c r="V63" i="2"/>
  <c r="G63" i="2"/>
  <c r="AG62" i="2"/>
  <c r="AF62" i="2"/>
  <c r="AC62" i="2"/>
  <c r="P62" i="2"/>
  <c r="AA62" i="2"/>
  <c r="X62" i="2"/>
  <c r="DZ62" i="2"/>
  <c r="V62" i="2"/>
  <c r="U62" i="2"/>
  <c r="T62" i="2"/>
  <c r="S62" i="2"/>
  <c r="AJ62" i="2"/>
  <c r="AH62" i="2"/>
  <c r="AD62" i="2"/>
  <c r="Z62" i="2"/>
  <c r="R62" i="2"/>
  <c r="N62" i="2"/>
  <c r="DY61" i="2"/>
  <c r="AI61" i="2"/>
  <c r="AC61" i="2"/>
  <c r="Y61" i="2"/>
  <c r="DZ61" i="2"/>
  <c r="U61" i="2"/>
  <c r="S61" i="2"/>
  <c r="AJ61" i="2"/>
  <c r="AB61" i="2"/>
  <c r="AA61" i="2"/>
  <c r="T61" i="2"/>
  <c r="K61" i="2"/>
  <c r="I60" i="2"/>
  <c r="AF60" i="2"/>
  <c r="AD60" i="2"/>
  <c r="AC60" i="2"/>
  <c r="P60" i="2"/>
  <c r="AA60" i="2"/>
  <c r="DZ60" i="2"/>
  <c r="W60" i="2"/>
  <c r="V60" i="2"/>
  <c r="G60" i="2"/>
  <c r="U60" i="2"/>
  <c r="T60" i="2"/>
  <c r="M60" i="2"/>
  <c r="AJ60" i="2"/>
  <c r="AH60" i="2"/>
  <c r="Z60" i="2"/>
  <c r="X60" i="2"/>
  <c r="R60" i="2"/>
  <c r="H60" i="2"/>
  <c r="AJ59" i="2"/>
  <c r="AG59" i="2"/>
  <c r="AF59" i="2"/>
  <c r="AE59" i="2"/>
  <c r="EA59" i="2"/>
  <c r="AA59" i="2"/>
  <c r="Z59" i="2"/>
  <c r="Y59" i="2"/>
  <c r="X59" i="2"/>
  <c r="O59" i="2"/>
  <c r="DZ59" i="2"/>
  <c r="K59" i="2"/>
  <c r="S59" i="2"/>
  <c r="M59" i="2"/>
  <c r="AI59" i="2"/>
  <c r="AH59" i="2"/>
  <c r="AC59" i="2"/>
  <c r="W59" i="2"/>
  <c r="U59" i="2"/>
  <c r="J59" i="2"/>
  <c r="I59" i="2"/>
  <c r="I58" i="2"/>
  <c r="R58" i="2"/>
  <c r="AF58" i="2"/>
  <c r="AE58" i="2"/>
  <c r="AD58" i="2"/>
  <c r="P58" i="2"/>
  <c r="Z58" i="2"/>
  <c r="Y58" i="2"/>
  <c r="X58" i="2"/>
  <c r="W58" i="2"/>
  <c r="V58" i="2"/>
  <c r="N58" i="2"/>
  <c r="AJ58" i="2"/>
  <c r="AG58" i="2"/>
  <c r="AC58" i="2"/>
  <c r="AB58" i="2"/>
  <c r="T58" i="2"/>
  <c r="J58" i="2"/>
  <c r="AJ57" i="2"/>
  <c r="AI57" i="2"/>
  <c r="AH57" i="2"/>
  <c r="R57" i="2"/>
  <c r="AE57" i="2"/>
  <c r="Q57" i="2"/>
  <c r="AD57" i="2"/>
  <c r="AC57" i="2"/>
  <c r="EA57" i="2"/>
  <c r="AA57" i="2"/>
  <c r="Z57" i="2"/>
  <c r="Y57" i="2"/>
  <c r="W57" i="2"/>
  <c r="V57" i="2"/>
  <c r="G57" i="2"/>
  <c r="K57" i="2"/>
  <c r="U57" i="2"/>
  <c r="T57" i="2"/>
  <c r="S57" i="2"/>
  <c r="M57" i="2"/>
  <c r="F57" i="2"/>
  <c r="J57" i="2"/>
  <c r="AF57" i="2"/>
  <c r="X57" i="2"/>
  <c r="P57" i="2"/>
  <c r="H57" i="2"/>
  <c r="AJ56" i="2"/>
  <c r="AI56" i="2"/>
  <c r="I56" i="2"/>
  <c r="AH56" i="2"/>
  <c r="R56" i="2"/>
  <c r="AF56" i="2"/>
  <c r="Q56" i="2"/>
  <c r="AC56" i="2"/>
  <c r="P56" i="2"/>
  <c r="AA56" i="2"/>
  <c r="Z56" i="2"/>
  <c r="Y56" i="2"/>
  <c r="X56" i="2"/>
  <c r="DZ56" i="2"/>
  <c r="DY56" i="2"/>
  <c r="U56" i="2"/>
  <c r="T56" i="2"/>
  <c r="S56" i="2"/>
  <c r="M56" i="2"/>
  <c r="F56" i="2"/>
  <c r="J56" i="2"/>
  <c r="AE56" i="2"/>
  <c r="AD56" i="2"/>
  <c r="W56" i="2"/>
  <c r="V56" i="2"/>
  <c r="O56" i="2"/>
  <c r="G56" i="2"/>
  <c r="I55" i="2"/>
  <c r="AH55" i="2"/>
  <c r="AG55" i="2"/>
  <c r="AF55" i="2"/>
  <c r="Q55" i="2"/>
  <c r="AC55" i="2"/>
  <c r="P55" i="2"/>
  <c r="AA55" i="2"/>
  <c r="Z55" i="2"/>
  <c r="Y55" i="2"/>
  <c r="X55" i="2"/>
  <c r="W55" i="2"/>
  <c r="DY55" i="2"/>
  <c r="U55" i="2"/>
  <c r="G55" i="2"/>
  <c r="T55" i="2"/>
  <c r="M55" i="2"/>
  <c r="S55" i="2"/>
  <c r="L55" i="2"/>
  <c r="AJ55" i="2"/>
  <c r="AD55" i="2"/>
  <c r="V55" i="2"/>
  <c r="N55" i="2"/>
  <c r="F55" i="2"/>
  <c r="AI54" i="2"/>
  <c r="AH54" i="2"/>
  <c r="AG54" i="2"/>
  <c r="R54" i="2"/>
  <c r="Q54" i="2"/>
  <c r="AF54" i="2"/>
  <c r="H54" i="2"/>
  <c r="AD54" i="2"/>
  <c r="AC54" i="2"/>
  <c r="P54" i="2"/>
  <c r="AA54" i="2"/>
  <c r="Z54" i="2"/>
  <c r="Y54" i="2"/>
  <c r="X54" i="2"/>
  <c r="W54" i="2"/>
  <c r="V54" i="2"/>
  <c r="G54" i="2"/>
  <c r="S54" i="2"/>
  <c r="F54" i="2"/>
  <c r="AJ54" i="2"/>
  <c r="AB54" i="2"/>
  <c r="U54" i="2"/>
  <c r="T54" i="2"/>
  <c r="M54" i="2"/>
  <c r="AI53" i="2"/>
  <c r="I53" i="2"/>
  <c r="AH53" i="2"/>
  <c r="R53" i="2"/>
  <c r="AF53" i="2"/>
  <c r="AE53" i="2"/>
  <c r="AD53" i="2"/>
  <c r="AC53" i="2"/>
  <c r="EA53" i="2"/>
  <c r="AA53" i="2"/>
  <c r="Z53" i="2"/>
  <c r="Y53" i="2"/>
  <c r="X53" i="2"/>
  <c r="W53" i="2"/>
  <c r="K53" i="2"/>
  <c r="V53" i="2"/>
  <c r="DY53" i="2"/>
  <c r="G53" i="2"/>
  <c r="U53" i="2"/>
  <c r="S53" i="2"/>
  <c r="M53" i="2"/>
  <c r="AJ53" i="2"/>
  <c r="AB53" i="2"/>
  <c r="T53" i="2"/>
  <c r="AJ52" i="2"/>
  <c r="I52" i="2"/>
  <c r="R52" i="2"/>
  <c r="AG52" i="2"/>
  <c r="AF52" i="2"/>
  <c r="AE52" i="2"/>
  <c r="Q52" i="2"/>
  <c r="H52" i="2"/>
  <c r="AD52" i="2"/>
  <c r="AC52" i="2"/>
  <c r="EA52" i="2"/>
  <c r="AB52" i="2"/>
  <c r="Y52" i="2"/>
  <c r="X52" i="2"/>
  <c r="DZ52" i="2"/>
  <c r="K52" i="2"/>
  <c r="G52" i="2"/>
  <c r="V52" i="2"/>
  <c r="N52" i="2"/>
  <c r="U52" i="2"/>
  <c r="T52" i="2"/>
  <c r="S52" i="2"/>
  <c r="M52" i="2"/>
  <c r="AI52" i="2"/>
  <c r="AH52" i="2"/>
  <c r="AA52" i="2"/>
  <c r="Z52" i="2"/>
  <c r="AJ51" i="2"/>
  <c r="AI51" i="2"/>
  <c r="AG51" i="2"/>
  <c r="AF51" i="2"/>
  <c r="Q51" i="2"/>
  <c r="H51" i="2"/>
  <c r="AD51" i="2"/>
  <c r="AC51" i="2"/>
  <c r="EA51" i="2"/>
  <c r="AB51" i="2"/>
  <c r="AA51" i="2"/>
  <c r="Y51" i="2"/>
  <c r="X51" i="2"/>
  <c r="DZ51" i="2"/>
  <c r="W51" i="2"/>
  <c r="K51" i="2"/>
  <c r="U51" i="2"/>
  <c r="G51" i="2"/>
  <c r="T51" i="2"/>
  <c r="M51" i="2"/>
  <c r="F51" i="2"/>
  <c r="AH51" i="2"/>
  <c r="Z51" i="2"/>
  <c r="R51" i="2"/>
  <c r="AJ50" i="2"/>
  <c r="AI50" i="2"/>
  <c r="AH50" i="2"/>
  <c r="R50" i="2"/>
  <c r="H50" i="2"/>
  <c r="AE50" i="2"/>
  <c r="AD50" i="2"/>
  <c r="AC50" i="2"/>
  <c r="P50" i="2"/>
  <c r="AB50" i="2"/>
  <c r="AA50" i="2"/>
  <c r="Z50" i="2"/>
  <c r="W50" i="2"/>
  <c r="DZ50" i="2"/>
  <c r="DY50" i="2"/>
  <c r="U50" i="2"/>
  <c r="K50" i="2"/>
  <c r="G50" i="2"/>
  <c r="M50" i="2"/>
  <c r="T50" i="2"/>
  <c r="S50" i="2"/>
  <c r="L50" i="2"/>
  <c r="AG50" i="2"/>
  <c r="AF50" i="2"/>
  <c r="Y50" i="2"/>
  <c r="X50" i="2"/>
  <c r="Q50" i="2"/>
  <c r="I50" i="2"/>
  <c r="AJ49" i="2"/>
  <c r="AI49" i="2"/>
  <c r="AH49" i="2"/>
  <c r="R49" i="2"/>
  <c r="Q49" i="2"/>
  <c r="AD49" i="2"/>
  <c r="AC49" i="2"/>
  <c r="EA49" i="2"/>
  <c r="AA49" i="2"/>
  <c r="Z49" i="2"/>
  <c r="Y49" i="2"/>
  <c r="DZ49" i="2"/>
  <c r="V49" i="2"/>
  <c r="K49" i="2"/>
  <c r="U49" i="2"/>
  <c r="T49" i="2"/>
  <c r="S49" i="2"/>
  <c r="M49" i="2"/>
  <c r="F49" i="2"/>
  <c r="J49" i="2"/>
  <c r="AF49" i="2"/>
  <c r="AE49" i="2"/>
  <c r="X49" i="2"/>
  <c r="W49" i="2"/>
  <c r="P49" i="2"/>
  <c r="O49" i="2"/>
  <c r="H49" i="2"/>
  <c r="G49" i="2"/>
  <c r="AJ48" i="2"/>
  <c r="AI48" i="2"/>
  <c r="I48" i="2"/>
  <c r="AH48" i="2"/>
  <c r="R48" i="2"/>
  <c r="AF48" i="2"/>
  <c r="Q48" i="2"/>
  <c r="AC48" i="2"/>
  <c r="P48" i="2"/>
  <c r="AA48" i="2"/>
  <c r="Z48" i="2"/>
  <c r="Y48" i="2"/>
  <c r="X48" i="2"/>
  <c r="DZ48" i="2"/>
  <c r="DY48" i="2"/>
  <c r="G48" i="2"/>
  <c r="T48" i="2"/>
  <c r="S48" i="2"/>
  <c r="M48" i="2"/>
  <c r="F48" i="2"/>
  <c r="J48" i="2"/>
  <c r="AD48" i="2"/>
  <c r="V48" i="2"/>
  <c r="I47" i="2"/>
  <c r="AH47" i="2"/>
  <c r="AG47" i="2"/>
  <c r="AF47" i="2"/>
  <c r="Q47" i="2"/>
  <c r="AD47" i="2"/>
  <c r="P47" i="2"/>
  <c r="AA47" i="2"/>
  <c r="Z47" i="2"/>
  <c r="Y47" i="2"/>
  <c r="X47" i="2"/>
  <c r="W47" i="2"/>
  <c r="V47" i="2"/>
  <c r="DY47" i="2"/>
  <c r="N47" i="2"/>
  <c r="T47" i="2"/>
  <c r="M47" i="2"/>
  <c r="S47" i="2"/>
  <c r="F47" i="2"/>
  <c r="AJ47" i="2"/>
  <c r="AC47" i="2"/>
  <c r="AI46" i="2"/>
  <c r="AH46" i="2"/>
  <c r="AG46" i="2"/>
  <c r="R46" i="2"/>
  <c r="Q46" i="2"/>
  <c r="AF46" i="2"/>
  <c r="H46" i="2"/>
  <c r="AD46" i="2"/>
  <c r="AC46" i="2"/>
  <c r="P46" i="2"/>
  <c r="AA46" i="2"/>
  <c r="Z46" i="2"/>
  <c r="Y46" i="2"/>
  <c r="X46" i="2"/>
  <c r="W46" i="2"/>
  <c r="V46" i="2"/>
  <c r="G46" i="2"/>
  <c r="U46" i="2"/>
  <c r="M46" i="2"/>
  <c r="AJ46" i="2"/>
  <c r="AB46" i="2"/>
  <c r="T46" i="2"/>
  <c r="L46" i="2"/>
  <c r="I45" i="2"/>
  <c r="AH45" i="2"/>
  <c r="R45" i="2"/>
  <c r="AF45" i="2"/>
  <c r="AE45" i="2"/>
  <c r="Q45" i="2"/>
  <c r="AD45" i="2"/>
  <c r="AC45" i="2"/>
  <c r="EA45" i="2"/>
  <c r="Z45" i="2"/>
  <c r="Y45" i="2"/>
  <c r="X45" i="2"/>
  <c r="W45" i="2"/>
  <c r="K45" i="2"/>
  <c r="V45" i="2"/>
  <c r="DY45" i="2"/>
  <c r="G45" i="2"/>
  <c r="U45" i="2"/>
  <c r="T45" i="2"/>
  <c r="M45" i="2"/>
  <c r="AJ45" i="2"/>
  <c r="AI45" i="2"/>
  <c r="AA45" i="2"/>
  <c r="AI44" i="2"/>
  <c r="AG44" i="2"/>
  <c r="AF44" i="2"/>
  <c r="AE44" i="2"/>
  <c r="Q44" i="2"/>
  <c r="H44" i="2"/>
  <c r="AD44" i="2"/>
  <c r="AC44" i="2"/>
  <c r="EA44" i="2"/>
  <c r="AB44" i="2"/>
  <c r="AA44" i="2"/>
  <c r="Y44" i="2"/>
  <c r="X44" i="2"/>
  <c r="DZ44" i="2"/>
  <c r="K44" i="2"/>
  <c r="V44" i="2"/>
  <c r="N44" i="2"/>
  <c r="U44" i="2"/>
  <c r="T44" i="2"/>
  <c r="M44" i="2"/>
  <c r="F44" i="2"/>
  <c r="AJ44" i="2"/>
  <c r="AH44" i="2"/>
  <c r="Z44" i="2"/>
  <c r="R44" i="2"/>
  <c r="AJ43" i="2"/>
  <c r="AI43" i="2"/>
  <c r="AH43" i="2"/>
  <c r="R43" i="2"/>
  <c r="AF43" i="2"/>
  <c r="H43" i="2"/>
  <c r="AD43" i="2"/>
  <c r="AC43" i="2"/>
  <c r="EA43" i="2"/>
  <c r="AB43" i="2"/>
  <c r="AA43" i="2"/>
  <c r="Z43" i="2"/>
  <c r="X43" i="2"/>
  <c r="DZ43" i="2"/>
  <c r="W43" i="2"/>
  <c r="DY43" i="2"/>
  <c r="U43" i="2"/>
  <c r="G43" i="2"/>
  <c r="T43" i="2"/>
  <c r="M43" i="2"/>
  <c r="AG43" i="2"/>
  <c r="Y43" i="2"/>
  <c r="Q43" i="2"/>
  <c r="I43" i="2"/>
  <c r="AJ42" i="2"/>
  <c r="AI42" i="2"/>
  <c r="AH42" i="2"/>
  <c r="AG42" i="2"/>
  <c r="Q42" i="2"/>
  <c r="AD42" i="2"/>
  <c r="AC42" i="2"/>
  <c r="AB42" i="2"/>
  <c r="AA42" i="2"/>
  <c r="Z42" i="2"/>
  <c r="Y42" i="2"/>
  <c r="W42" i="2"/>
  <c r="DZ42" i="2"/>
  <c r="V42" i="2"/>
  <c r="DY42" i="2"/>
  <c r="K42" i="2"/>
  <c r="G42" i="2"/>
  <c r="M42" i="2"/>
  <c r="T42" i="2"/>
  <c r="S42" i="2"/>
  <c r="L42" i="2"/>
  <c r="AF42" i="2"/>
  <c r="X42" i="2"/>
  <c r="P42" i="2"/>
  <c r="I42" i="2"/>
  <c r="H42" i="2"/>
  <c r="I41" i="2"/>
  <c r="AI41" i="2"/>
  <c r="AH41" i="2"/>
  <c r="R41" i="2"/>
  <c r="AF41" i="2"/>
  <c r="Q41" i="2"/>
  <c r="AD41" i="2"/>
  <c r="AC41" i="2"/>
  <c r="EA41" i="2"/>
  <c r="AA41" i="2"/>
  <c r="Z41" i="2"/>
  <c r="Y41" i="2"/>
  <c r="X41" i="2"/>
  <c r="W41" i="2"/>
  <c r="DZ41" i="2"/>
  <c r="V41" i="2"/>
  <c r="K41" i="2"/>
  <c r="U41" i="2"/>
  <c r="T41" i="2"/>
  <c r="S41" i="2"/>
  <c r="M41" i="2"/>
  <c r="F41" i="2"/>
  <c r="J41" i="2"/>
  <c r="AE41" i="2"/>
  <c r="AJ40" i="2"/>
  <c r="AI40" i="2"/>
  <c r="I40" i="2"/>
  <c r="AH40" i="2"/>
  <c r="R40" i="2"/>
  <c r="AF40" i="2"/>
  <c r="Q40" i="2"/>
  <c r="AC40" i="2"/>
  <c r="P40" i="2"/>
  <c r="AA40" i="2"/>
  <c r="Z40" i="2"/>
  <c r="Y40" i="2"/>
  <c r="X40" i="2"/>
  <c r="DZ40" i="2"/>
  <c r="DY40" i="2"/>
  <c r="G40" i="2"/>
  <c r="T40" i="2"/>
  <c r="S40" i="2"/>
  <c r="M40" i="2"/>
  <c r="J40" i="2"/>
  <c r="AD40" i="2"/>
  <c r="V40" i="2"/>
  <c r="I39" i="2"/>
  <c r="AH39" i="2"/>
  <c r="AG39" i="2"/>
  <c r="AF39" i="2"/>
  <c r="Q39" i="2"/>
  <c r="AD39" i="2"/>
  <c r="AB39" i="2"/>
  <c r="P39" i="2"/>
  <c r="AA39" i="2"/>
  <c r="Z39" i="2"/>
  <c r="Y39" i="2"/>
  <c r="X39" i="2"/>
  <c r="W39" i="2"/>
  <c r="V39" i="2"/>
  <c r="DY39" i="2"/>
  <c r="U39" i="2"/>
  <c r="T39" i="2"/>
  <c r="M39" i="2"/>
  <c r="S39" i="2"/>
  <c r="F39" i="2"/>
  <c r="AJ39" i="2"/>
  <c r="AC39" i="2"/>
  <c r="AI38" i="2"/>
  <c r="AH38" i="2"/>
  <c r="AG38" i="2"/>
  <c r="R38" i="2"/>
  <c r="Q38" i="2"/>
  <c r="AF38" i="2"/>
  <c r="H38" i="2"/>
  <c r="AD38" i="2"/>
  <c r="AC38" i="2"/>
  <c r="P38" i="2"/>
  <c r="AA38" i="2"/>
  <c r="Z38" i="2"/>
  <c r="Y38" i="2"/>
  <c r="X38" i="2"/>
  <c r="W38" i="2"/>
  <c r="V38" i="2"/>
  <c r="G38" i="2"/>
  <c r="U38" i="2"/>
  <c r="M38" i="2"/>
  <c r="AJ38" i="2"/>
  <c r="AB38" i="2"/>
  <c r="T38" i="2"/>
  <c r="L38" i="2"/>
  <c r="I37" i="2"/>
  <c r="AH37" i="2"/>
  <c r="R37" i="2"/>
  <c r="AF37" i="2"/>
  <c r="AE37" i="2"/>
  <c r="AD37" i="2"/>
  <c r="AC37" i="2"/>
  <c r="AB37" i="2"/>
  <c r="Z37" i="2"/>
  <c r="Y37" i="2"/>
  <c r="X37" i="2"/>
  <c r="W37" i="2"/>
  <c r="K37" i="2"/>
  <c r="V37" i="2"/>
  <c r="DY37" i="2"/>
  <c r="G37" i="2"/>
  <c r="U37" i="2"/>
  <c r="T37" i="2"/>
  <c r="S37" i="2"/>
  <c r="M37" i="2"/>
  <c r="AJ37" i="2"/>
  <c r="AI37" i="2"/>
  <c r="AA37" i="2"/>
  <c r="AJ36" i="2"/>
  <c r="AI36" i="2"/>
  <c r="AG36" i="2"/>
  <c r="AF36" i="2"/>
  <c r="AE36" i="2"/>
  <c r="Q36" i="2"/>
  <c r="AD36" i="2"/>
  <c r="AC36" i="2"/>
  <c r="EA36" i="2"/>
  <c r="AB36" i="2"/>
  <c r="AA36" i="2"/>
  <c r="Y36" i="2"/>
  <c r="X36" i="2"/>
  <c r="DZ36" i="2"/>
  <c r="K36" i="2"/>
  <c r="V36" i="2"/>
  <c r="N36" i="2"/>
  <c r="U36" i="2"/>
  <c r="T36" i="2"/>
  <c r="S36" i="2"/>
  <c r="AH36" i="2"/>
  <c r="Z36" i="2"/>
  <c r="R36" i="2"/>
  <c r="AJ35" i="2"/>
  <c r="AI35" i="2"/>
  <c r="AH35" i="2"/>
  <c r="R35" i="2"/>
  <c r="AF35" i="2"/>
  <c r="H35" i="2"/>
  <c r="AD35" i="2"/>
  <c r="AC35" i="2"/>
  <c r="P35" i="2"/>
  <c r="EA35" i="2"/>
  <c r="AB35" i="2"/>
  <c r="AA35" i="2"/>
  <c r="Z35" i="2"/>
  <c r="Y35" i="2"/>
  <c r="X35" i="2"/>
  <c r="DZ35" i="2"/>
  <c r="W35" i="2"/>
  <c r="DY35" i="2"/>
  <c r="K35" i="2"/>
  <c r="U35" i="2"/>
  <c r="G35" i="2"/>
  <c r="T35" i="2"/>
  <c r="M35" i="2"/>
  <c r="AG35" i="2"/>
  <c r="Q35" i="2"/>
  <c r="I35" i="2"/>
  <c r="AJ34" i="2"/>
  <c r="AI34" i="2"/>
  <c r="AH34" i="2"/>
  <c r="R34" i="2"/>
  <c r="AE34" i="2"/>
  <c r="AD34" i="2"/>
  <c r="AC34" i="2"/>
  <c r="AB34" i="2"/>
  <c r="AA34" i="2"/>
  <c r="Z34" i="2"/>
  <c r="Y34" i="2"/>
  <c r="W34" i="2"/>
  <c r="DZ34" i="2"/>
  <c r="V34" i="2"/>
  <c r="DY34" i="2"/>
  <c r="K34" i="2"/>
  <c r="G34" i="2"/>
  <c r="M34" i="2"/>
  <c r="T34" i="2"/>
  <c r="S34" i="2"/>
  <c r="L34" i="2"/>
  <c r="AF34" i="2"/>
  <c r="X34" i="2"/>
  <c r="P34" i="2"/>
  <c r="I34" i="2"/>
  <c r="H34" i="2"/>
  <c r="AJ33" i="2"/>
  <c r="AI33" i="2"/>
  <c r="AH33" i="2"/>
  <c r="R33" i="2"/>
  <c r="AF33" i="2"/>
  <c r="Q33" i="2"/>
  <c r="AD33" i="2"/>
  <c r="AC33" i="2"/>
  <c r="EA33" i="2"/>
  <c r="AA33" i="2"/>
  <c r="Z33" i="2"/>
  <c r="Y33" i="2"/>
  <c r="X33" i="2"/>
  <c r="W33" i="2"/>
  <c r="DZ33" i="2"/>
  <c r="V33" i="2"/>
  <c r="K33" i="2"/>
  <c r="U33" i="2"/>
  <c r="T33" i="2"/>
  <c r="S33" i="2"/>
  <c r="M33" i="2"/>
  <c r="F33" i="2"/>
  <c r="J33" i="2"/>
  <c r="AE33" i="2"/>
  <c r="EA32" i="2"/>
  <c r="DZ32" i="2"/>
  <c r="DY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A31" i="2"/>
  <c r="DZ31" i="2"/>
  <c r="DY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A30" i="2"/>
  <c r="DZ30" i="2"/>
  <c r="DY30" i="2"/>
  <c r="AJ30" i="2"/>
  <c r="AI30" i="2"/>
  <c r="AG30" i="2"/>
  <c r="AE30" i="2"/>
  <c r="AD30" i="2"/>
  <c r="AB30" i="2"/>
  <c r="AA30" i="2"/>
  <c r="Y30" i="2"/>
  <c r="W30" i="2"/>
  <c r="V30" i="2"/>
  <c r="T30" i="2"/>
  <c r="S30" i="2"/>
  <c r="R30" i="2"/>
  <c r="Q30" i="2"/>
  <c r="P30" i="2"/>
  <c r="O30" i="2"/>
  <c r="M30" i="2"/>
  <c r="L30" i="2"/>
  <c r="K30" i="2"/>
  <c r="I30" i="2"/>
  <c r="H30" i="2"/>
  <c r="EA29" i="2"/>
  <c r="DZ29" i="2"/>
  <c r="DY29" i="2"/>
  <c r="AI29" i="2"/>
  <c r="AH29" i="2"/>
  <c r="AF29" i="2"/>
  <c r="AE29" i="2"/>
  <c r="AD29" i="2"/>
  <c r="AC29" i="2"/>
  <c r="AA29" i="2"/>
  <c r="Z29" i="2"/>
  <c r="X29" i="2"/>
  <c r="W29" i="2"/>
  <c r="V29" i="2"/>
  <c r="U29" i="2"/>
  <c r="S29" i="2"/>
  <c r="Q29" i="2"/>
  <c r="O29" i="2"/>
  <c r="N29" i="2"/>
  <c r="M29" i="2"/>
  <c r="I29" i="2"/>
  <c r="H29" i="2"/>
  <c r="G29" i="2"/>
  <c r="EA28" i="2"/>
  <c r="DZ28" i="2"/>
  <c r="DY28" i="2"/>
  <c r="AJ28" i="2"/>
  <c r="AI28" i="2"/>
  <c r="AG28" i="2"/>
  <c r="AE28" i="2"/>
  <c r="AD28" i="2"/>
  <c r="AC28" i="2"/>
  <c r="AB28" i="2"/>
  <c r="AA28" i="2"/>
  <c r="Y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I28" i="2"/>
  <c r="H28" i="2"/>
  <c r="F28" i="2"/>
  <c r="EA27" i="2"/>
  <c r="DZ27" i="2"/>
  <c r="AI27" i="2"/>
  <c r="AH27" i="2"/>
  <c r="AF27" i="2"/>
  <c r="AE27" i="2"/>
  <c r="AD27" i="2"/>
  <c r="AC27" i="2"/>
  <c r="AA27" i="2"/>
  <c r="Z27" i="2"/>
  <c r="X27" i="2"/>
  <c r="W27" i="2"/>
  <c r="V27" i="2"/>
  <c r="U27" i="2"/>
  <c r="S27" i="2"/>
  <c r="Q27" i="2"/>
  <c r="P27" i="2"/>
  <c r="O27" i="2"/>
  <c r="N27" i="2"/>
  <c r="M27" i="2"/>
  <c r="J27" i="2"/>
  <c r="I27" i="2"/>
  <c r="H27" i="2"/>
  <c r="G27" i="2"/>
  <c r="EA26" i="2"/>
  <c r="DZ26" i="2"/>
  <c r="DY26" i="2"/>
  <c r="AJ26" i="2"/>
  <c r="AI26" i="2"/>
  <c r="AH26" i="2"/>
  <c r="AG26" i="2"/>
  <c r="AF26" i="2"/>
  <c r="AE26" i="2"/>
  <c r="AD26" i="2"/>
  <c r="AB26" i="2"/>
  <c r="AA26" i="2"/>
  <c r="Z26" i="2"/>
  <c r="Y26" i="2"/>
  <c r="X26" i="2"/>
  <c r="W26" i="2"/>
  <c r="V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F26" i="2"/>
  <c r="DZ25" i="2"/>
  <c r="AJ25" i="2"/>
  <c r="AI25" i="2"/>
  <c r="AH25" i="2"/>
  <c r="AF25" i="2"/>
  <c r="AE25" i="2"/>
  <c r="AD25" i="2"/>
  <c r="AC25" i="2"/>
  <c r="AB25" i="2"/>
  <c r="AA25" i="2"/>
  <c r="Z25" i="2"/>
  <c r="X25" i="2"/>
  <c r="W25" i="2"/>
  <c r="V25" i="2"/>
  <c r="U25" i="2"/>
  <c r="T25" i="2"/>
  <c r="S25" i="2"/>
  <c r="Q25" i="2"/>
  <c r="O25" i="2"/>
  <c r="N25" i="2"/>
  <c r="M25" i="2"/>
  <c r="L25" i="2"/>
  <c r="K25" i="2"/>
  <c r="J25" i="2"/>
  <c r="I25" i="2"/>
  <c r="H25" i="2"/>
  <c r="G25" i="2"/>
  <c r="F25" i="2"/>
  <c r="EA24" i="2"/>
  <c r="DZ24" i="2"/>
  <c r="DY24" i="2"/>
  <c r="AJ24" i="2"/>
  <c r="AI24" i="2"/>
  <c r="AH24" i="2"/>
  <c r="AG24" i="2"/>
  <c r="AE24" i="2"/>
  <c r="AD24" i="2"/>
  <c r="AC24" i="2"/>
  <c r="AB24" i="2"/>
  <c r="AA24" i="2"/>
  <c r="Z24" i="2"/>
  <c r="Y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DZ23" i="2"/>
  <c r="DY23" i="2"/>
  <c r="AJ23" i="2"/>
  <c r="AI23" i="2"/>
  <c r="AH23" i="2"/>
  <c r="AF23" i="2"/>
  <c r="AE23" i="2"/>
  <c r="AD23" i="2"/>
  <c r="AC23" i="2"/>
  <c r="AB23" i="2"/>
  <c r="AA23" i="2"/>
  <c r="Z23" i="2"/>
  <c r="X23" i="2"/>
  <c r="W23" i="2"/>
  <c r="V23" i="2"/>
  <c r="U23" i="2"/>
  <c r="T23" i="2"/>
  <c r="S23" i="2"/>
  <c r="Q23" i="2"/>
  <c r="O23" i="2"/>
  <c r="N23" i="2"/>
  <c r="M23" i="2"/>
  <c r="L23" i="2"/>
  <c r="K23" i="2"/>
  <c r="J23" i="2"/>
  <c r="I23" i="2"/>
  <c r="H23" i="2"/>
  <c r="G23" i="2"/>
  <c r="F23" i="2"/>
  <c r="EA22" i="2"/>
  <c r="DZ22" i="2"/>
  <c r="DY22" i="2"/>
  <c r="AJ22" i="2"/>
  <c r="AI22" i="2"/>
  <c r="AH22" i="2"/>
  <c r="AG22" i="2"/>
  <c r="AF22" i="2"/>
  <c r="AE22" i="2"/>
  <c r="AD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A21" i="2"/>
  <c r="DZ21" i="2"/>
  <c r="DY21" i="2"/>
  <c r="AJ21" i="2"/>
  <c r="AI21" i="2"/>
  <c r="AH21" i="2"/>
  <c r="AF21" i="2"/>
  <c r="AE21" i="2"/>
  <c r="AD21" i="2"/>
  <c r="AC21" i="2"/>
  <c r="AB21" i="2"/>
  <c r="AA21" i="2"/>
  <c r="Z21" i="2"/>
  <c r="X21" i="2"/>
  <c r="W21" i="2"/>
  <c r="V21" i="2"/>
  <c r="U21" i="2"/>
  <c r="T21" i="2"/>
  <c r="S21" i="2"/>
  <c r="Q21" i="2"/>
  <c r="P21" i="2"/>
  <c r="O21" i="2"/>
  <c r="N21" i="2"/>
  <c r="M21" i="2"/>
  <c r="K21" i="2"/>
  <c r="J21" i="2"/>
  <c r="I21" i="2"/>
  <c r="H21" i="2"/>
  <c r="G21" i="2"/>
  <c r="EA20" i="2"/>
  <c r="DZ20" i="2"/>
  <c r="DY20" i="2"/>
  <c r="AJ20" i="2"/>
  <c r="AI20" i="2"/>
  <c r="AH20" i="2"/>
  <c r="AG20" i="2"/>
  <c r="AF20" i="2"/>
  <c r="AE20" i="2"/>
  <c r="AD20" i="2"/>
  <c r="AB20" i="2"/>
  <c r="AA20" i="2"/>
  <c r="Z20" i="2"/>
  <c r="Y20" i="2"/>
  <c r="X20" i="2"/>
  <c r="W20" i="2"/>
  <c r="V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A19" i="2"/>
  <c r="DZ19" i="2"/>
  <c r="DY19" i="2"/>
  <c r="AJ19" i="2"/>
  <c r="AI19" i="2"/>
  <c r="AH19" i="2"/>
  <c r="AF19" i="2"/>
  <c r="AE19" i="2"/>
  <c r="AD19" i="2"/>
  <c r="AC19" i="2"/>
  <c r="AB19" i="2"/>
  <c r="AA19" i="2"/>
  <c r="Z19" i="2"/>
  <c r="X19" i="2"/>
  <c r="W19" i="2"/>
  <c r="V19" i="2"/>
  <c r="U19" i="2"/>
  <c r="T19" i="2"/>
  <c r="S19" i="2"/>
  <c r="R19" i="2"/>
  <c r="Q19" i="2"/>
  <c r="P19" i="2"/>
  <c r="O19" i="2"/>
  <c r="N19" i="2"/>
  <c r="M19" i="2"/>
  <c r="K19" i="2"/>
  <c r="I19" i="2"/>
  <c r="H19" i="2"/>
  <c r="G19" i="2"/>
  <c r="EA18" i="2"/>
  <c r="DZ18" i="2"/>
  <c r="DY18" i="2"/>
  <c r="AJ18" i="2"/>
  <c r="AI18" i="2"/>
  <c r="AH18" i="2"/>
  <c r="AG18" i="2"/>
  <c r="AF18" i="2"/>
  <c r="AE18" i="2"/>
  <c r="AD18" i="2"/>
  <c r="AB18" i="2"/>
  <c r="AA18" i="2"/>
  <c r="Z18" i="2"/>
  <c r="Y18" i="2"/>
  <c r="X18" i="2"/>
  <c r="W18" i="2"/>
  <c r="V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A17" i="2"/>
  <c r="DZ17" i="2"/>
  <c r="DY17" i="2"/>
  <c r="AJ17" i="2"/>
  <c r="AI17" i="2"/>
  <c r="AH17" i="2"/>
  <c r="AF17" i="2"/>
  <c r="AE17" i="2"/>
  <c r="AD17" i="2"/>
  <c r="AC17" i="2"/>
  <c r="AB17" i="2"/>
  <c r="AA17" i="2"/>
  <c r="Z17" i="2"/>
  <c r="X17" i="2"/>
  <c r="W17" i="2"/>
  <c r="V17" i="2"/>
  <c r="U17" i="2"/>
  <c r="T17" i="2"/>
  <c r="S17" i="2"/>
  <c r="Q17" i="2"/>
  <c r="P17" i="2"/>
  <c r="O17" i="2"/>
  <c r="N17" i="2"/>
  <c r="M17" i="2"/>
  <c r="L17" i="2"/>
  <c r="K17" i="2"/>
  <c r="J17" i="2"/>
  <c r="I17" i="2"/>
  <c r="H17" i="2"/>
  <c r="G17" i="2"/>
  <c r="F17" i="2"/>
  <c r="EA16" i="2"/>
  <c r="DZ16" i="2"/>
  <c r="DY16" i="2"/>
  <c r="AJ16" i="2"/>
  <c r="AI16" i="2"/>
  <c r="AH16" i="2"/>
  <c r="AG16" i="2"/>
  <c r="AF16" i="2"/>
  <c r="AE16" i="2"/>
  <c r="AD16" i="2"/>
  <c r="AB16" i="2"/>
  <c r="AA16" i="2"/>
  <c r="Z16" i="2"/>
  <c r="Y16" i="2"/>
  <c r="X16" i="2"/>
  <c r="W16" i="2"/>
  <c r="V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A15" i="2"/>
  <c r="DZ15" i="2"/>
  <c r="DY15" i="2"/>
  <c r="AJ15" i="2"/>
  <c r="AI15" i="2"/>
  <c r="AF15" i="2"/>
  <c r="AE15" i="2"/>
  <c r="AC15" i="2"/>
  <c r="AB15" i="2"/>
  <c r="AA15" i="2"/>
  <c r="X15" i="2"/>
  <c r="W15" i="2"/>
  <c r="U15" i="2"/>
  <c r="T15" i="2"/>
  <c r="S15" i="2"/>
  <c r="Q15" i="2"/>
  <c r="P15" i="2"/>
  <c r="O15" i="2"/>
  <c r="M15" i="2"/>
  <c r="L15" i="2"/>
  <c r="K15" i="2"/>
  <c r="I15" i="2"/>
  <c r="H15" i="2"/>
  <c r="EA14" i="2"/>
  <c r="DZ14" i="2"/>
  <c r="DY14" i="2"/>
  <c r="AJ14" i="2"/>
  <c r="AI14" i="2"/>
  <c r="AH14" i="2"/>
  <c r="AE14" i="2"/>
  <c r="AD14" i="2"/>
  <c r="AB14" i="2"/>
  <c r="AA14" i="2"/>
  <c r="Z14" i="2"/>
  <c r="W14" i="2"/>
  <c r="V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AI13" i="2"/>
  <c r="AH13" i="2"/>
  <c r="AG13" i="2"/>
  <c r="AF13" i="2"/>
  <c r="AD13" i="2"/>
  <c r="AC13" i="2"/>
  <c r="AA13" i="2"/>
  <c r="Z13" i="2"/>
  <c r="Y13" i="2"/>
  <c r="X13" i="2"/>
  <c r="V13" i="2"/>
  <c r="U13" i="2"/>
  <c r="S13" i="2"/>
  <c r="R13" i="2"/>
  <c r="Q13" i="2"/>
  <c r="P13" i="2"/>
  <c r="N13" i="2"/>
  <c r="M13" i="2"/>
  <c r="L13" i="2"/>
  <c r="J13" i="2"/>
  <c r="I13" i="2"/>
  <c r="H13" i="2"/>
  <c r="G13" i="2"/>
  <c r="F13" i="2"/>
  <c r="EA12" i="2"/>
  <c r="DZ12" i="2"/>
  <c r="DY12" i="2"/>
  <c r="AJ12" i="2"/>
  <c r="AH12" i="2"/>
  <c r="AG12" i="2"/>
  <c r="AF12" i="2"/>
  <c r="AD12" i="2"/>
  <c r="AC12" i="2"/>
  <c r="AB12" i="2"/>
  <c r="Z12" i="2"/>
  <c r="Y12" i="2"/>
  <c r="X12" i="2"/>
  <c r="V12" i="2"/>
  <c r="U12" i="2"/>
  <c r="T12" i="2"/>
  <c r="R12" i="2"/>
  <c r="P12" i="2"/>
  <c r="N12" i="2"/>
  <c r="L12" i="2"/>
  <c r="K12" i="2"/>
  <c r="J12" i="2"/>
  <c r="G12" i="2"/>
  <c r="F12" i="2"/>
  <c r="EA11" i="2"/>
  <c r="DZ11" i="2"/>
  <c r="DY11" i="2"/>
  <c r="AJ11" i="2"/>
  <c r="AI11" i="2"/>
  <c r="AG11" i="2"/>
  <c r="AF11" i="2"/>
  <c r="AE11" i="2"/>
  <c r="AC11" i="2"/>
  <c r="AB11" i="2"/>
  <c r="AA11" i="2"/>
  <c r="Y11" i="2"/>
  <c r="X11" i="2"/>
  <c r="W11" i="2"/>
  <c r="U11" i="2"/>
  <c r="T11" i="2"/>
  <c r="S11" i="2"/>
  <c r="R11" i="2"/>
  <c r="Q11" i="2"/>
  <c r="P11" i="2"/>
  <c r="O11" i="2"/>
  <c r="M11" i="2"/>
  <c r="L11" i="2"/>
  <c r="K11" i="2"/>
  <c r="I11" i="2"/>
  <c r="H11" i="2"/>
  <c r="EA10" i="2"/>
  <c r="DZ10" i="2"/>
  <c r="AI10" i="2"/>
  <c r="AH10" i="2"/>
  <c r="AF10" i="2"/>
  <c r="AE10" i="2"/>
  <c r="AD10" i="2"/>
  <c r="AA10" i="2"/>
  <c r="Z10" i="2"/>
  <c r="X10" i="2"/>
  <c r="W10" i="2"/>
  <c r="V10" i="2"/>
  <c r="S10" i="2"/>
  <c r="Q10" i="2"/>
  <c r="O10" i="2"/>
  <c r="N10" i="2"/>
  <c r="M10" i="2"/>
  <c r="L10" i="2"/>
  <c r="J10" i="2"/>
  <c r="I10" i="2"/>
  <c r="H10" i="2"/>
  <c r="G10" i="2"/>
  <c r="F10" i="2"/>
  <c r="DZ9" i="2"/>
  <c r="AJ9" i="2"/>
  <c r="AH9" i="2"/>
  <c r="AG9" i="2"/>
  <c r="AF9" i="2"/>
  <c r="AE9" i="2"/>
  <c r="AD9" i="2"/>
  <c r="AC9" i="2"/>
  <c r="AB9" i="2"/>
  <c r="Z9" i="2"/>
  <c r="Y9" i="2"/>
  <c r="X9" i="2"/>
  <c r="W9" i="2"/>
  <c r="V9" i="2"/>
  <c r="U9" i="2"/>
  <c r="T9" i="2"/>
  <c r="R9" i="2"/>
  <c r="Q9" i="2"/>
  <c r="P9" i="2"/>
  <c r="O9" i="2"/>
  <c r="N9" i="2"/>
  <c r="L9" i="2"/>
  <c r="J9" i="2"/>
  <c r="I9" i="2"/>
  <c r="H9" i="2"/>
  <c r="G9" i="2"/>
  <c r="F9" i="2"/>
  <c r="EA8" i="2"/>
  <c r="DY8" i="2"/>
  <c r="AJ8" i="2"/>
  <c r="AI8" i="2"/>
  <c r="AH8" i="2"/>
  <c r="AG8" i="2"/>
  <c r="AF8" i="2"/>
  <c r="AD8" i="2"/>
  <c r="AC8" i="2"/>
  <c r="AB8" i="2"/>
  <c r="AA8" i="2"/>
  <c r="Z8" i="2"/>
  <c r="Y8" i="2"/>
  <c r="X8" i="2"/>
  <c r="V8" i="2"/>
  <c r="U8" i="2"/>
  <c r="T8" i="2"/>
  <c r="S8" i="2"/>
  <c r="R8" i="2"/>
  <c r="P8" i="2"/>
  <c r="N8" i="2"/>
  <c r="K8" i="2"/>
  <c r="J8" i="2"/>
  <c r="F8" i="2"/>
  <c r="EA7" i="2"/>
  <c r="DZ7" i="2"/>
  <c r="DY7" i="2"/>
  <c r="AJ7" i="2"/>
  <c r="AI7" i="2"/>
  <c r="AF7" i="2"/>
  <c r="AE7" i="2"/>
  <c r="AC7" i="2"/>
  <c r="AB7" i="2"/>
  <c r="AA7" i="2"/>
  <c r="X7" i="2"/>
  <c r="W7" i="2"/>
  <c r="U7" i="2"/>
  <c r="T7" i="2"/>
  <c r="S7" i="2"/>
  <c r="Q7" i="2"/>
  <c r="P7" i="2"/>
  <c r="O7" i="2"/>
  <c r="M7" i="2"/>
  <c r="L7" i="2"/>
  <c r="K7" i="2"/>
  <c r="I7" i="2"/>
  <c r="H7" i="2"/>
  <c r="EA6" i="2"/>
  <c r="DY6" i="2"/>
  <c r="AJ6" i="2"/>
  <c r="AI6" i="2"/>
  <c r="AG6" i="2"/>
  <c r="AD6" i="2"/>
  <c r="AB6" i="2"/>
  <c r="AA6" i="2"/>
  <c r="V6" i="2"/>
  <c r="T6" i="2"/>
  <c r="S6" i="2"/>
  <c r="P6" i="2"/>
  <c r="M6" i="2"/>
  <c r="L6" i="2"/>
  <c r="K6" i="2"/>
  <c r="J6" i="2"/>
  <c r="F6" i="2"/>
  <c r="F27" i="1"/>
  <c r="F35" i="1"/>
  <c r="F59" i="1"/>
  <c r="F67" i="1"/>
  <c r="F75" i="1"/>
  <c r="F99" i="1"/>
  <c r="F107" i="1"/>
  <c r="L395" i="1"/>
  <c r="L467" i="1"/>
  <c r="L323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3" i="1"/>
  <c r="AJ104" i="1"/>
  <c r="AJ105" i="1"/>
  <c r="AJ106" i="1"/>
  <c r="AJ107" i="1"/>
  <c r="AJ108" i="1"/>
  <c r="AJ109" i="1"/>
  <c r="AJ111" i="1"/>
  <c r="AJ112" i="1"/>
  <c r="AJ113" i="1"/>
  <c r="AJ115" i="1"/>
  <c r="AJ116" i="1"/>
  <c r="AJ117" i="1"/>
  <c r="AJ119" i="1"/>
  <c r="AJ120" i="1"/>
  <c r="AJ121" i="1"/>
  <c r="AJ123" i="1"/>
  <c r="AJ124" i="1"/>
  <c r="AJ125" i="1"/>
  <c r="AJ127" i="1"/>
  <c r="AJ128" i="1"/>
  <c r="AJ129" i="1"/>
  <c r="AJ131" i="1"/>
  <c r="AJ132" i="1"/>
  <c r="AJ133" i="1"/>
  <c r="AJ135" i="1"/>
  <c r="AJ136" i="1"/>
  <c r="AJ137" i="1"/>
  <c r="AJ138" i="1"/>
  <c r="AJ139" i="1"/>
  <c r="AJ140" i="1"/>
  <c r="AJ141" i="1"/>
  <c r="AJ143" i="1"/>
  <c r="AJ144" i="1"/>
  <c r="AJ145" i="1"/>
  <c r="AJ147" i="1"/>
  <c r="AJ148" i="1"/>
  <c r="AJ149" i="1"/>
  <c r="AJ151" i="1"/>
  <c r="AJ152" i="1"/>
  <c r="AJ153" i="1"/>
  <c r="AJ155" i="1"/>
  <c r="AJ156" i="1"/>
  <c r="AJ157" i="1"/>
  <c r="AJ159" i="1"/>
  <c r="AJ160" i="1"/>
  <c r="AJ161" i="1"/>
  <c r="AJ163" i="1"/>
  <c r="AJ164" i="1"/>
  <c r="AJ165" i="1"/>
  <c r="AJ167" i="1"/>
  <c r="AJ168" i="1"/>
  <c r="AJ169" i="1"/>
  <c r="AJ171" i="1"/>
  <c r="AJ172" i="1"/>
  <c r="AJ173" i="1"/>
  <c r="AJ175" i="1"/>
  <c r="AJ176" i="1"/>
  <c r="AJ177" i="1"/>
  <c r="AJ179" i="1"/>
  <c r="AJ180" i="1"/>
  <c r="AJ181" i="1"/>
  <c r="AJ183" i="1"/>
  <c r="AJ184" i="1"/>
  <c r="AJ185" i="1"/>
  <c r="AJ187" i="1"/>
  <c r="AJ188" i="1"/>
  <c r="AJ189" i="1"/>
  <c r="AJ191" i="1"/>
  <c r="AJ192" i="1"/>
  <c r="AJ193" i="1"/>
  <c r="AJ195" i="1"/>
  <c r="AJ196" i="1"/>
  <c r="AJ197" i="1"/>
  <c r="AJ199" i="1"/>
  <c r="AJ200" i="1"/>
  <c r="AJ201" i="1"/>
  <c r="AJ203" i="1"/>
  <c r="AJ204" i="1"/>
  <c r="AJ205" i="1"/>
  <c r="AJ207" i="1"/>
  <c r="AJ208" i="1"/>
  <c r="AJ209" i="1"/>
  <c r="AJ211" i="1"/>
  <c r="AJ212" i="1"/>
  <c r="AJ213" i="1"/>
  <c r="AJ215" i="1"/>
  <c r="AJ216" i="1"/>
  <c r="AJ217" i="1"/>
  <c r="AJ219" i="1"/>
  <c r="AJ220" i="1"/>
  <c r="AJ221" i="1"/>
  <c r="AJ223" i="1"/>
  <c r="AJ224" i="1"/>
  <c r="AJ225" i="1"/>
  <c r="AJ227" i="1"/>
  <c r="AJ228" i="1"/>
  <c r="AJ229" i="1"/>
  <c r="AJ231" i="1"/>
  <c r="AJ232" i="1"/>
  <c r="AJ233" i="1"/>
  <c r="AJ235" i="1"/>
  <c r="AJ236" i="1"/>
  <c r="AJ237" i="1"/>
  <c r="AJ239" i="1"/>
  <c r="AJ240" i="1"/>
  <c r="AJ241" i="1"/>
  <c r="AJ243" i="1"/>
  <c r="AJ244" i="1"/>
  <c r="AJ245" i="1"/>
  <c r="AJ247" i="1"/>
  <c r="AJ248" i="1"/>
  <c r="AJ249" i="1"/>
  <c r="AJ251" i="1"/>
  <c r="AJ252" i="1"/>
  <c r="AJ253" i="1"/>
  <c r="AJ255" i="1"/>
  <c r="AJ256" i="1"/>
  <c r="AJ257" i="1"/>
  <c r="AJ259" i="1"/>
  <c r="AJ260" i="1"/>
  <c r="AJ261" i="1"/>
  <c r="AJ263" i="1"/>
  <c r="AJ264" i="1"/>
  <c r="AJ265" i="1"/>
  <c r="AJ267" i="1"/>
  <c r="AJ268" i="1"/>
  <c r="AJ269" i="1"/>
  <c r="AJ271" i="1"/>
  <c r="AJ272" i="1"/>
  <c r="AJ273" i="1"/>
  <c r="AJ275" i="1"/>
  <c r="AJ276" i="1"/>
  <c r="AJ277" i="1"/>
  <c r="AJ279" i="1"/>
  <c r="AJ280" i="1"/>
  <c r="AJ281" i="1"/>
  <c r="AJ283" i="1"/>
  <c r="AJ284" i="1"/>
  <c r="AJ285" i="1"/>
  <c r="AJ287" i="1"/>
  <c r="AJ288" i="1"/>
  <c r="AJ289" i="1"/>
  <c r="AJ291" i="1"/>
  <c r="AJ292" i="1"/>
  <c r="AJ293" i="1"/>
  <c r="AJ295" i="1"/>
  <c r="AJ296" i="1"/>
  <c r="AJ297" i="1"/>
  <c r="AJ299" i="1"/>
  <c r="AJ300" i="1"/>
  <c r="AJ301" i="1"/>
  <c r="AJ303" i="1"/>
  <c r="AJ304" i="1"/>
  <c r="AJ305" i="1"/>
  <c r="AJ307" i="1"/>
  <c r="AJ308" i="1"/>
  <c r="AJ309" i="1"/>
  <c r="AJ311" i="1"/>
  <c r="AJ312" i="1"/>
  <c r="AJ313" i="1"/>
  <c r="AJ315" i="1"/>
  <c r="AJ316" i="1"/>
  <c r="AJ317" i="1"/>
  <c r="AJ319" i="1"/>
  <c r="AJ320" i="1"/>
  <c r="AJ321" i="1"/>
  <c r="AJ323" i="1"/>
  <c r="AJ324" i="1"/>
  <c r="AJ325" i="1"/>
  <c r="AJ327" i="1"/>
  <c r="AJ328" i="1"/>
  <c r="AJ329" i="1"/>
  <c r="AJ331" i="1"/>
  <c r="AJ332" i="1"/>
  <c r="AJ333" i="1"/>
  <c r="AJ335" i="1"/>
  <c r="AJ336" i="1"/>
  <c r="AJ337" i="1"/>
  <c r="AJ339" i="1"/>
  <c r="AJ340" i="1"/>
  <c r="AJ341" i="1"/>
  <c r="AJ343" i="1"/>
  <c r="AJ344" i="1"/>
  <c r="AJ345" i="1"/>
  <c r="AJ347" i="1"/>
  <c r="AJ348" i="1"/>
  <c r="AJ349" i="1"/>
  <c r="AJ351" i="1"/>
  <c r="AJ352" i="1"/>
  <c r="AJ353" i="1"/>
  <c r="AJ355" i="1"/>
  <c r="AJ356" i="1"/>
  <c r="AJ357" i="1"/>
  <c r="AJ359" i="1"/>
  <c r="AJ360" i="1"/>
  <c r="AJ361" i="1"/>
  <c r="AJ363" i="1"/>
  <c r="AJ364" i="1"/>
  <c r="AJ365" i="1"/>
  <c r="AJ367" i="1"/>
  <c r="AJ368" i="1"/>
  <c r="AJ369" i="1"/>
  <c r="AJ371" i="1"/>
  <c r="AJ372" i="1"/>
  <c r="AJ373" i="1"/>
  <c r="AJ375" i="1"/>
  <c r="AJ376" i="1"/>
  <c r="AJ377" i="1"/>
  <c r="AJ379" i="1"/>
  <c r="AJ380" i="1"/>
  <c r="AJ381" i="1"/>
  <c r="AJ383" i="1"/>
  <c r="AJ384" i="1"/>
  <c r="AJ385" i="1"/>
  <c r="AJ387" i="1"/>
  <c r="AJ388" i="1"/>
  <c r="AJ389" i="1"/>
  <c r="AJ391" i="1"/>
  <c r="AJ392" i="1"/>
  <c r="AJ393" i="1"/>
  <c r="AJ395" i="1"/>
  <c r="AJ396" i="1"/>
  <c r="AJ397" i="1"/>
  <c r="AJ399" i="1"/>
  <c r="AJ400" i="1"/>
  <c r="AJ401" i="1"/>
  <c r="AJ403" i="1"/>
  <c r="AJ404" i="1"/>
  <c r="AJ405" i="1"/>
  <c r="AJ407" i="1"/>
  <c r="AJ408" i="1"/>
  <c r="AJ409" i="1"/>
  <c r="AJ411" i="1"/>
  <c r="AJ412" i="1"/>
  <c r="AJ413" i="1"/>
  <c r="AJ415" i="1"/>
  <c r="AJ416" i="1"/>
  <c r="AJ417" i="1"/>
  <c r="AJ419" i="1"/>
  <c r="AJ420" i="1"/>
  <c r="AJ421" i="1"/>
  <c r="AJ423" i="1"/>
  <c r="AJ424" i="1"/>
  <c r="AJ425" i="1"/>
  <c r="AJ427" i="1"/>
  <c r="AJ428" i="1"/>
  <c r="AJ429" i="1"/>
  <c r="AJ431" i="1"/>
  <c r="AJ432" i="1"/>
  <c r="AJ433" i="1"/>
  <c r="AJ435" i="1"/>
  <c r="AJ436" i="1"/>
  <c r="AJ437" i="1"/>
  <c r="AJ439" i="1"/>
  <c r="AJ440" i="1"/>
  <c r="AJ441" i="1"/>
  <c r="AJ443" i="1"/>
  <c r="AJ444" i="1"/>
  <c r="AJ445" i="1"/>
  <c r="AJ447" i="1"/>
  <c r="AJ448" i="1"/>
  <c r="AJ449" i="1"/>
  <c r="AJ451" i="1"/>
  <c r="AJ452" i="1"/>
  <c r="AJ455" i="1"/>
  <c r="AJ456" i="1"/>
  <c r="AJ457" i="1"/>
  <c r="AJ459" i="1"/>
  <c r="AJ460" i="1"/>
  <c r="AJ461" i="1"/>
  <c r="AJ463" i="1"/>
  <c r="AJ464" i="1"/>
  <c r="AJ465" i="1"/>
  <c r="AJ467" i="1"/>
  <c r="AJ468" i="1"/>
  <c r="AJ471" i="1"/>
  <c r="AJ472" i="1"/>
  <c r="AJ475" i="1"/>
  <c r="AJ476" i="1"/>
  <c r="AJ479" i="1"/>
  <c r="AJ480" i="1"/>
  <c r="AJ483" i="1"/>
  <c r="AJ484" i="1"/>
  <c r="AJ487" i="1"/>
  <c r="AJ488" i="1"/>
  <c r="AJ491" i="1"/>
  <c r="AJ492" i="1"/>
  <c r="AJ495" i="1"/>
  <c r="AJ496" i="1"/>
  <c r="AJ499" i="1"/>
  <c r="AJ500" i="1"/>
  <c r="AJ503" i="1"/>
  <c r="AJ504" i="1"/>
  <c r="AJ507" i="1"/>
  <c r="AJ511" i="1"/>
  <c r="AJ512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4" i="1"/>
  <c r="AI125" i="1"/>
  <c r="AI126" i="1"/>
  <c r="AI129" i="1"/>
  <c r="AI130" i="1"/>
  <c r="AI133" i="1"/>
  <c r="AI134" i="1"/>
  <c r="AI137" i="1"/>
  <c r="AI138" i="1"/>
  <c r="AI141" i="1"/>
  <c r="AI142" i="1"/>
  <c r="AI145" i="1"/>
  <c r="AI146" i="1"/>
  <c r="AI149" i="1"/>
  <c r="AI150" i="1"/>
  <c r="AI153" i="1"/>
  <c r="AI154" i="1"/>
  <c r="AI155" i="1"/>
  <c r="AI157" i="1"/>
  <c r="AI158" i="1"/>
  <c r="AI161" i="1"/>
  <c r="AI162" i="1"/>
  <c r="AI165" i="1"/>
  <c r="AI166" i="1"/>
  <c r="AI169" i="1"/>
  <c r="AI170" i="1"/>
  <c r="AI173" i="1"/>
  <c r="AI174" i="1"/>
  <c r="AI177" i="1"/>
  <c r="AI178" i="1"/>
  <c r="AI181" i="1"/>
  <c r="AI182" i="1"/>
  <c r="AI185" i="1"/>
  <c r="AI186" i="1"/>
  <c r="AI189" i="1"/>
  <c r="AI190" i="1"/>
  <c r="AI193" i="1"/>
  <c r="AI194" i="1"/>
  <c r="AI197" i="1"/>
  <c r="AI198" i="1"/>
  <c r="AI201" i="1"/>
  <c r="AI202" i="1"/>
  <c r="AI205" i="1"/>
  <c r="AI206" i="1"/>
  <c r="AI209" i="1"/>
  <c r="AI210" i="1"/>
  <c r="AI213" i="1"/>
  <c r="AI214" i="1"/>
  <c r="AI217" i="1"/>
  <c r="AI218" i="1"/>
  <c r="AI221" i="1"/>
  <c r="AI222" i="1"/>
  <c r="AI225" i="1"/>
  <c r="AI226" i="1"/>
  <c r="AI229" i="1"/>
  <c r="AI230" i="1"/>
  <c r="AI233" i="1"/>
  <c r="AI234" i="1"/>
  <c r="AI237" i="1"/>
  <c r="AI238" i="1"/>
  <c r="AI241" i="1"/>
  <c r="AI242" i="1"/>
  <c r="AI245" i="1"/>
  <c r="AI246" i="1"/>
  <c r="AI249" i="1"/>
  <c r="AI250" i="1"/>
  <c r="AI253" i="1"/>
  <c r="AI254" i="1"/>
  <c r="AI257" i="1"/>
  <c r="AI258" i="1"/>
  <c r="AI261" i="1"/>
  <c r="AI262" i="1"/>
  <c r="AI265" i="1"/>
  <c r="AI266" i="1"/>
  <c r="AI269" i="1"/>
  <c r="AI270" i="1"/>
  <c r="AI273" i="1"/>
  <c r="AI274" i="1"/>
  <c r="AI277" i="1"/>
  <c r="AI278" i="1"/>
  <c r="AI281" i="1"/>
  <c r="AI282" i="1"/>
  <c r="AI285" i="1"/>
  <c r="AI286" i="1"/>
  <c r="AI289" i="1"/>
  <c r="AI290" i="1"/>
  <c r="AI293" i="1"/>
  <c r="AI294" i="1"/>
  <c r="AI297" i="1"/>
  <c r="AI298" i="1"/>
  <c r="AI301" i="1"/>
  <c r="AI302" i="1"/>
  <c r="AI305" i="1"/>
  <c r="AI306" i="1"/>
  <c r="AI309" i="1"/>
  <c r="AI310" i="1"/>
  <c r="AI313" i="1"/>
  <c r="AI314" i="1"/>
  <c r="AI317" i="1"/>
  <c r="AI318" i="1"/>
  <c r="AI321" i="1"/>
  <c r="AI322" i="1"/>
  <c r="AI325" i="1"/>
  <c r="AI326" i="1"/>
  <c r="AI329" i="1"/>
  <c r="AI330" i="1"/>
  <c r="AI333" i="1"/>
  <c r="AI334" i="1"/>
  <c r="AI337" i="1"/>
  <c r="AI338" i="1"/>
  <c r="AI341" i="1"/>
  <c r="AI342" i="1"/>
  <c r="AI345" i="1"/>
  <c r="AI346" i="1"/>
  <c r="AI349" i="1"/>
  <c r="AI350" i="1"/>
  <c r="AI353" i="1"/>
  <c r="AI354" i="1"/>
  <c r="AI357" i="1"/>
  <c r="AI358" i="1"/>
  <c r="AI361" i="1"/>
  <c r="AI362" i="1"/>
  <c r="AI365" i="1"/>
  <c r="AI366" i="1"/>
  <c r="AI369" i="1"/>
  <c r="AI370" i="1"/>
  <c r="AI373" i="1"/>
  <c r="AI374" i="1"/>
  <c r="AI377" i="1"/>
  <c r="AI378" i="1"/>
  <c r="AI381" i="1"/>
  <c r="AI382" i="1"/>
  <c r="AI385" i="1"/>
  <c r="AI386" i="1"/>
  <c r="AI389" i="1"/>
  <c r="AI390" i="1"/>
  <c r="AI393" i="1"/>
  <c r="AI394" i="1"/>
  <c r="AI397" i="1"/>
  <c r="AI401" i="1"/>
  <c r="AI402" i="1"/>
  <c r="AI405" i="1"/>
  <c r="AI409" i="1"/>
  <c r="AI410" i="1"/>
  <c r="AI413" i="1"/>
  <c r="AI417" i="1"/>
  <c r="AI421" i="1"/>
  <c r="AI425" i="1"/>
  <c r="AI429" i="1"/>
  <c r="AI433" i="1"/>
  <c r="AI437" i="1"/>
  <c r="AI441" i="1"/>
  <c r="AI445" i="1"/>
  <c r="AI449" i="1"/>
  <c r="AI453" i="1"/>
  <c r="AI457" i="1"/>
  <c r="AI461" i="1"/>
  <c r="AI465" i="1"/>
  <c r="AI469" i="1"/>
  <c r="AI473" i="1"/>
  <c r="AI477" i="1"/>
  <c r="AI481" i="1"/>
  <c r="AI485" i="1"/>
  <c r="AI489" i="1"/>
  <c r="AI493" i="1"/>
  <c r="AI501" i="1"/>
  <c r="AI509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20" i="1"/>
  <c r="AH122" i="1"/>
  <c r="AH123" i="1"/>
  <c r="AH124" i="1"/>
  <c r="AH128" i="1"/>
  <c r="AH132" i="1"/>
  <c r="AH136" i="1"/>
  <c r="AH139" i="1"/>
  <c r="AH140" i="1"/>
  <c r="AH144" i="1"/>
  <c r="AH148" i="1"/>
  <c r="AH152" i="1"/>
  <c r="AH156" i="1"/>
  <c r="AH160" i="1"/>
  <c r="AH164" i="1"/>
  <c r="AH168" i="1"/>
  <c r="AH172" i="1"/>
  <c r="AH176" i="1"/>
  <c r="AH180" i="1"/>
  <c r="AH184" i="1"/>
  <c r="AH188" i="1"/>
  <c r="AH192" i="1"/>
  <c r="AH196" i="1"/>
  <c r="AH200" i="1"/>
  <c r="AH204" i="1"/>
  <c r="AH208" i="1"/>
  <c r="AH212" i="1"/>
  <c r="AH216" i="1"/>
  <c r="AH220" i="1"/>
  <c r="AH224" i="1"/>
  <c r="AH228" i="1"/>
  <c r="AH232" i="1"/>
  <c r="AH236" i="1"/>
  <c r="AH240" i="1"/>
  <c r="AH244" i="1"/>
  <c r="AH248" i="1"/>
  <c r="AH252" i="1"/>
  <c r="AH256" i="1"/>
  <c r="AH260" i="1"/>
  <c r="AH264" i="1"/>
  <c r="AH268" i="1"/>
  <c r="AH272" i="1"/>
  <c r="AH276" i="1"/>
  <c r="AH280" i="1"/>
  <c r="AH284" i="1"/>
  <c r="AH288" i="1"/>
  <c r="AH292" i="1"/>
  <c r="AH296" i="1"/>
  <c r="AH300" i="1"/>
  <c r="AH304" i="1"/>
  <c r="AH308" i="1"/>
  <c r="AH312" i="1"/>
  <c r="AH316" i="1"/>
  <c r="AH320" i="1"/>
  <c r="AH324" i="1"/>
  <c r="AH328" i="1"/>
  <c r="AH332" i="1"/>
  <c r="AH336" i="1"/>
  <c r="AH340" i="1"/>
  <c r="AH344" i="1"/>
  <c r="AH348" i="1"/>
  <c r="AH352" i="1"/>
  <c r="AH356" i="1"/>
  <c r="AH360" i="1"/>
  <c r="AH364" i="1"/>
  <c r="AH368" i="1"/>
  <c r="AH372" i="1"/>
  <c r="AH376" i="1"/>
  <c r="AH380" i="1"/>
  <c r="AH384" i="1"/>
  <c r="AH388" i="1"/>
  <c r="AH392" i="1"/>
  <c r="AH396" i="1"/>
  <c r="AH400" i="1"/>
  <c r="AH404" i="1"/>
  <c r="AH408" i="1"/>
  <c r="AH412" i="1"/>
  <c r="AH416" i="1"/>
  <c r="AH420" i="1"/>
  <c r="AH424" i="1"/>
  <c r="AH428" i="1"/>
  <c r="AH432" i="1"/>
  <c r="AH436" i="1"/>
  <c r="AH440" i="1"/>
  <c r="AH444" i="1"/>
  <c r="AH448" i="1"/>
  <c r="AH456" i="1"/>
  <c r="AH472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2" i="1"/>
  <c r="AG123" i="1"/>
  <c r="AG124" i="1"/>
  <c r="AG125" i="1"/>
  <c r="AG126" i="1"/>
  <c r="AG127" i="1"/>
  <c r="AG130" i="1"/>
  <c r="AG131" i="1"/>
  <c r="AG134" i="1"/>
  <c r="AG135" i="1"/>
  <c r="AG138" i="1"/>
  <c r="AG139" i="1"/>
  <c r="AG142" i="1"/>
  <c r="AG143" i="1"/>
  <c r="AG146" i="1"/>
  <c r="AG147" i="1"/>
  <c r="AG149" i="1"/>
  <c r="AG150" i="1"/>
  <c r="AG151" i="1"/>
  <c r="AG154" i="1"/>
  <c r="AG155" i="1"/>
  <c r="AG158" i="1"/>
  <c r="AG159" i="1"/>
  <c r="AG162" i="1"/>
  <c r="AG163" i="1"/>
  <c r="AG166" i="1"/>
  <c r="AG167" i="1"/>
  <c r="AG170" i="1"/>
  <c r="AG171" i="1"/>
  <c r="AG174" i="1"/>
  <c r="AG175" i="1"/>
  <c r="AG178" i="1"/>
  <c r="AG179" i="1"/>
  <c r="AG182" i="1"/>
  <c r="AG183" i="1"/>
  <c r="AG186" i="1"/>
  <c r="AG187" i="1"/>
  <c r="AG190" i="1"/>
  <c r="AG191" i="1"/>
  <c r="AG194" i="1"/>
  <c r="AG195" i="1"/>
  <c r="AG198" i="1"/>
  <c r="AG199" i="1"/>
  <c r="AG202" i="1"/>
  <c r="AG203" i="1"/>
  <c r="AG206" i="1"/>
  <c r="AG207" i="1"/>
  <c r="AG210" i="1"/>
  <c r="AG211" i="1"/>
  <c r="AG214" i="1"/>
  <c r="AG215" i="1"/>
  <c r="AG218" i="1"/>
  <c r="AG219" i="1"/>
  <c r="AG222" i="1"/>
  <c r="AG223" i="1"/>
  <c r="AG226" i="1"/>
  <c r="AG227" i="1"/>
  <c r="AG230" i="1"/>
  <c r="AG231" i="1"/>
  <c r="AG234" i="1"/>
  <c r="AG235" i="1"/>
  <c r="AG238" i="1"/>
  <c r="AG239" i="1"/>
  <c r="AG242" i="1"/>
  <c r="AG243" i="1"/>
  <c r="AG246" i="1"/>
  <c r="AG247" i="1"/>
  <c r="AG250" i="1"/>
  <c r="AG251" i="1"/>
  <c r="AG254" i="1"/>
  <c r="AG255" i="1"/>
  <c r="AG258" i="1"/>
  <c r="AG259" i="1"/>
  <c r="AG262" i="1"/>
  <c r="AG263" i="1"/>
  <c r="AG266" i="1"/>
  <c r="AG267" i="1"/>
  <c r="AG270" i="1"/>
  <c r="AG271" i="1"/>
  <c r="AG274" i="1"/>
  <c r="AG275" i="1"/>
  <c r="AG278" i="1"/>
  <c r="AG279" i="1"/>
  <c r="AG282" i="1"/>
  <c r="AG283" i="1"/>
  <c r="AG286" i="1"/>
  <c r="AG287" i="1"/>
  <c r="AG290" i="1"/>
  <c r="AG291" i="1"/>
  <c r="AG294" i="1"/>
  <c r="AG295" i="1"/>
  <c r="AG298" i="1"/>
  <c r="AG299" i="1"/>
  <c r="AG302" i="1"/>
  <c r="AG303" i="1"/>
  <c r="AG306" i="1"/>
  <c r="AG307" i="1"/>
  <c r="AG310" i="1"/>
  <c r="AG311" i="1"/>
  <c r="AG314" i="1"/>
  <c r="AG315" i="1"/>
  <c r="AG318" i="1"/>
  <c r="AG319" i="1"/>
  <c r="AG322" i="1"/>
  <c r="AG323" i="1"/>
  <c r="AG326" i="1"/>
  <c r="AG327" i="1"/>
  <c r="AG330" i="1"/>
  <c r="AG331" i="1"/>
  <c r="AG334" i="1"/>
  <c r="AG335" i="1"/>
  <c r="AG338" i="1"/>
  <c r="AG339" i="1"/>
  <c r="AG342" i="1"/>
  <c r="AG343" i="1"/>
  <c r="AG346" i="1"/>
  <c r="AG347" i="1"/>
  <c r="AG350" i="1"/>
  <c r="AG351" i="1"/>
  <c r="AG354" i="1"/>
  <c r="AG355" i="1"/>
  <c r="AG358" i="1"/>
  <c r="AG359" i="1"/>
  <c r="AG362" i="1"/>
  <c r="AG363" i="1"/>
  <c r="AG366" i="1"/>
  <c r="AG367" i="1"/>
  <c r="AG370" i="1"/>
  <c r="AG371" i="1"/>
  <c r="AG374" i="1"/>
  <c r="AG375" i="1"/>
  <c r="AG378" i="1"/>
  <c r="AG379" i="1"/>
  <c r="AG382" i="1"/>
  <c r="AG383" i="1"/>
  <c r="AG386" i="1"/>
  <c r="AG387" i="1"/>
  <c r="AG390" i="1"/>
  <c r="AG391" i="1"/>
  <c r="AG394" i="1"/>
  <c r="AG395" i="1"/>
  <c r="AG398" i="1"/>
  <c r="AG402" i="1"/>
  <c r="AG403" i="1"/>
  <c r="AG406" i="1"/>
  <c r="AG410" i="1"/>
  <c r="AG414" i="1"/>
  <c r="AG418" i="1"/>
  <c r="AG422" i="1"/>
  <c r="AG426" i="1"/>
  <c r="AG430" i="1"/>
  <c r="AG434" i="1"/>
  <c r="AG438" i="1"/>
  <c r="AG442" i="1"/>
  <c r="AG446" i="1"/>
  <c r="AG450" i="1"/>
  <c r="AG454" i="1"/>
  <c r="AG458" i="1"/>
  <c r="AG462" i="1"/>
  <c r="AG466" i="1"/>
  <c r="AG470" i="1"/>
  <c r="AG474" i="1"/>
  <c r="AG478" i="1"/>
  <c r="AG482" i="1"/>
  <c r="AG486" i="1"/>
  <c r="AG490" i="1"/>
  <c r="AG494" i="1"/>
  <c r="AG498" i="1"/>
  <c r="AG506" i="1"/>
  <c r="AG514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3" i="1"/>
  <c r="AF104" i="1"/>
  <c r="AF105" i="1"/>
  <c r="AF106" i="1"/>
  <c r="AF107" i="1"/>
  <c r="AF109" i="1"/>
  <c r="AF110" i="1"/>
  <c r="AF111" i="1"/>
  <c r="AF112" i="1"/>
  <c r="AF113" i="1"/>
  <c r="AF114" i="1"/>
  <c r="AF115" i="1"/>
  <c r="AF117" i="1"/>
  <c r="AF118" i="1"/>
  <c r="AF119" i="1"/>
  <c r="AF120" i="1"/>
  <c r="AF121" i="1"/>
  <c r="AF125" i="1"/>
  <c r="AF129" i="1"/>
  <c r="AF133" i="1"/>
  <c r="AF136" i="1"/>
  <c r="AF137" i="1"/>
  <c r="AF138" i="1"/>
  <c r="AF141" i="1"/>
  <c r="AF145" i="1"/>
  <c r="AF146" i="1"/>
  <c r="AF149" i="1"/>
  <c r="AF153" i="1"/>
  <c r="AF154" i="1"/>
  <c r="AF157" i="1"/>
  <c r="AF161" i="1"/>
  <c r="AF165" i="1"/>
  <c r="AF169" i="1"/>
  <c r="AF173" i="1"/>
  <c r="AF177" i="1"/>
  <c r="AF181" i="1"/>
  <c r="AF185" i="1"/>
  <c r="AF189" i="1"/>
  <c r="AF193" i="1"/>
  <c r="AF197" i="1"/>
  <c r="AF201" i="1"/>
  <c r="AF205" i="1"/>
  <c r="AF209" i="1"/>
  <c r="AF213" i="1"/>
  <c r="AF217" i="1"/>
  <c r="AF221" i="1"/>
  <c r="AF225" i="1"/>
  <c r="AF229" i="1"/>
  <c r="AF233" i="1"/>
  <c r="AF237" i="1"/>
  <c r="AF241" i="1"/>
  <c r="AF245" i="1"/>
  <c r="AF249" i="1"/>
  <c r="AF253" i="1"/>
  <c r="AF257" i="1"/>
  <c r="AF261" i="1"/>
  <c r="AF265" i="1"/>
  <c r="AF269" i="1"/>
  <c r="AF273" i="1"/>
  <c r="AF277" i="1"/>
  <c r="AF281" i="1"/>
  <c r="AF285" i="1"/>
  <c r="AF289" i="1"/>
  <c r="AF293" i="1"/>
  <c r="AF297" i="1"/>
  <c r="AF301" i="1"/>
  <c r="AF305" i="1"/>
  <c r="AF309" i="1"/>
  <c r="AF313" i="1"/>
  <c r="AF317" i="1"/>
  <c r="AF321" i="1"/>
  <c r="AF325" i="1"/>
  <c r="AF329" i="1"/>
  <c r="AF333" i="1"/>
  <c r="AF337" i="1"/>
  <c r="AF341" i="1"/>
  <c r="AF345" i="1"/>
  <c r="AF349" i="1"/>
  <c r="AF353" i="1"/>
  <c r="AF357" i="1"/>
  <c r="AF361" i="1"/>
  <c r="AF365" i="1"/>
  <c r="AF369" i="1"/>
  <c r="AF373" i="1"/>
  <c r="AF377" i="1"/>
  <c r="AF381" i="1"/>
  <c r="AF385" i="1"/>
  <c r="AF389" i="1"/>
  <c r="AF393" i="1"/>
  <c r="AF397" i="1"/>
  <c r="AF401" i="1"/>
  <c r="AF405" i="1"/>
  <c r="AF409" i="1"/>
  <c r="AF413" i="1"/>
  <c r="AF417" i="1"/>
  <c r="AF421" i="1"/>
  <c r="AF425" i="1"/>
  <c r="AF429" i="1"/>
  <c r="AF433" i="1"/>
  <c r="AF437" i="1"/>
  <c r="AF441" i="1"/>
  <c r="AF445" i="1"/>
  <c r="AF449" i="1"/>
  <c r="AF453" i="1"/>
  <c r="AF457" i="1"/>
  <c r="AF465" i="1"/>
  <c r="AF473" i="1"/>
  <c r="AF485" i="1"/>
  <c r="AF489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2" i="1"/>
  <c r="AE123" i="1"/>
  <c r="AE124" i="1"/>
  <c r="AE127" i="1"/>
  <c r="AE128" i="1"/>
  <c r="AE130" i="1"/>
  <c r="AE131" i="1"/>
  <c r="AE132" i="1"/>
  <c r="AE135" i="1"/>
  <c r="AE136" i="1"/>
  <c r="AE137" i="1"/>
  <c r="AE138" i="1"/>
  <c r="AE139" i="1"/>
  <c r="AE140" i="1"/>
  <c r="AE143" i="1"/>
  <c r="AE144" i="1"/>
  <c r="AE147" i="1"/>
  <c r="AE148" i="1"/>
  <c r="AE150" i="1"/>
  <c r="AE151" i="1"/>
  <c r="AE152" i="1"/>
  <c r="AE155" i="1"/>
  <c r="AE156" i="1"/>
  <c r="AE159" i="1"/>
  <c r="AE160" i="1"/>
  <c r="AE163" i="1"/>
  <c r="AE164" i="1"/>
  <c r="AE167" i="1"/>
  <c r="AE168" i="1"/>
  <c r="AE171" i="1"/>
  <c r="AE172" i="1"/>
  <c r="AE175" i="1"/>
  <c r="AE176" i="1"/>
  <c r="AE179" i="1"/>
  <c r="AE180" i="1"/>
  <c r="AE183" i="1"/>
  <c r="AE184" i="1"/>
  <c r="AE187" i="1"/>
  <c r="AE188" i="1"/>
  <c r="AE191" i="1"/>
  <c r="AE192" i="1"/>
  <c r="AE195" i="1"/>
  <c r="AE196" i="1"/>
  <c r="AE199" i="1"/>
  <c r="AE200" i="1"/>
  <c r="AE203" i="1"/>
  <c r="AE204" i="1"/>
  <c r="AE207" i="1"/>
  <c r="AE208" i="1"/>
  <c r="AE211" i="1"/>
  <c r="AE212" i="1"/>
  <c r="AE215" i="1"/>
  <c r="AE216" i="1"/>
  <c r="AE219" i="1"/>
  <c r="AE220" i="1"/>
  <c r="AE223" i="1"/>
  <c r="AE224" i="1"/>
  <c r="AE227" i="1"/>
  <c r="AE228" i="1"/>
  <c r="AE231" i="1"/>
  <c r="AE232" i="1"/>
  <c r="AE235" i="1"/>
  <c r="AE236" i="1"/>
  <c r="AE239" i="1"/>
  <c r="AE240" i="1"/>
  <c r="AE243" i="1"/>
  <c r="AE244" i="1"/>
  <c r="AE247" i="1"/>
  <c r="AE248" i="1"/>
  <c r="AE251" i="1"/>
  <c r="AE252" i="1"/>
  <c r="AE255" i="1"/>
  <c r="AE256" i="1"/>
  <c r="AE259" i="1"/>
  <c r="AE260" i="1"/>
  <c r="AE263" i="1"/>
  <c r="AE264" i="1"/>
  <c r="AE267" i="1"/>
  <c r="AE268" i="1"/>
  <c r="AE271" i="1"/>
  <c r="AE272" i="1"/>
  <c r="AE275" i="1"/>
  <c r="AE276" i="1"/>
  <c r="AE279" i="1"/>
  <c r="AE280" i="1"/>
  <c r="AE283" i="1"/>
  <c r="AE284" i="1"/>
  <c r="AE287" i="1"/>
  <c r="AE288" i="1"/>
  <c r="AE291" i="1"/>
  <c r="AE292" i="1"/>
  <c r="AE295" i="1"/>
  <c r="AE296" i="1"/>
  <c r="AE299" i="1"/>
  <c r="AE300" i="1"/>
  <c r="AE303" i="1"/>
  <c r="AE304" i="1"/>
  <c r="AE307" i="1"/>
  <c r="AE308" i="1"/>
  <c r="AE311" i="1"/>
  <c r="AE312" i="1"/>
  <c r="AE315" i="1"/>
  <c r="AE316" i="1"/>
  <c r="AE319" i="1"/>
  <c r="AE320" i="1"/>
  <c r="AE323" i="1"/>
  <c r="AE324" i="1"/>
  <c r="AE327" i="1"/>
  <c r="AE328" i="1"/>
  <c r="AE331" i="1"/>
  <c r="AE332" i="1"/>
  <c r="AE335" i="1"/>
  <c r="AE336" i="1"/>
  <c r="AE339" i="1"/>
  <c r="AE340" i="1"/>
  <c r="AE343" i="1"/>
  <c r="AE344" i="1"/>
  <c r="AE347" i="1"/>
  <c r="AE348" i="1"/>
  <c r="AE351" i="1"/>
  <c r="AE352" i="1"/>
  <c r="AE355" i="1"/>
  <c r="AE356" i="1"/>
  <c r="AE359" i="1"/>
  <c r="AE360" i="1"/>
  <c r="AE363" i="1"/>
  <c r="AE364" i="1"/>
  <c r="AE367" i="1"/>
  <c r="AE368" i="1"/>
  <c r="AE371" i="1"/>
  <c r="AE372" i="1"/>
  <c r="AE375" i="1"/>
  <c r="AE376" i="1"/>
  <c r="AE379" i="1"/>
  <c r="AE380" i="1"/>
  <c r="AE383" i="1"/>
  <c r="AE384" i="1"/>
  <c r="AE387" i="1"/>
  <c r="AE388" i="1"/>
  <c r="AE391" i="1"/>
  <c r="AE392" i="1"/>
  <c r="AE395" i="1"/>
  <c r="AE396" i="1"/>
  <c r="AE399" i="1"/>
  <c r="AE400" i="1"/>
  <c r="AE403" i="1"/>
  <c r="AE404" i="1"/>
  <c r="AE407" i="1"/>
  <c r="AE411" i="1"/>
  <c r="AE412" i="1"/>
  <c r="AE415" i="1"/>
  <c r="AE416" i="1"/>
  <c r="AE419" i="1"/>
  <c r="AE420" i="1"/>
  <c r="AE423" i="1"/>
  <c r="AE427" i="1"/>
  <c r="AE431" i="1"/>
  <c r="AE435" i="1"/>
  <c r="AE436" i="1"/>
  <c r="AE439" i="1"/>
  <c r="AE440" i="1"/>
  <c r="AE443" i="1"/>
  <c r="AE447" i="1"/>
  <c r="AE448" i="1"/>
  <c r="AE451" i="1"/>
  <c r="AE455" i="1"/>
  <c r="AE459" i="1"/>
  <c r="AE463" i="1"/>
  <c r="AE467" i="1"/>
  <c r="AE471" i="1"/>
  <c r="AE475" i="1"/>
  <c r="AE479" i="1"/>
  <c r="AE483" i="1"/>
  <c r="AE487" i="1"/>
  <c r="AE491" i="1"/>
  <c r="AE49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8" i="1"/>
  <c r="AD119" i="1"/>
  <c r="AD120" i="1"/>
  <c r="AD121" i="1"/>
  <c r="AD122" i="1"/>
  <c r="AD124" i="1"/>
  <c r="AD126" i="1"/>
  <c r="AD127" i="1"/>
  <c r="AD129" i="1"/>
  <c r="AD130" i="1"/>
  <c r="AD133" i="1"/>
  <c r="AD134" i="1"/>
  <c r="AD135" i="1"/>
  <c r="AD137" i="1"/>
  <c r="AD138" i="1"/>
  <c r="AD139" i="1"/>
  <c r="AD140" i="1"/>
  <c r="AD142" i="1"/>
  <c r="AD145" i="1"/>
  <c r="AD146" i="1"/>
  <c r="AD147" i="1"/>
  <c r="AD148" i="1"/>
  <c r="AD149" i="1"/>
  <c r="AD150" i="1"/>
  <c r="AD151" i="1"/>
  <c r="AD154" i="1"/>
  <c r="AD155" i="1"/>
  <c r="AD157" i="1"/>
  <c r="AD158" i="1"/>
  <c r="AD162" i="1"/>
  <c r="AD166" i="1"/>
  <c r="AD170" i="1"/>
  <c r="AD174" i="1"/>
  <c r="AD178" i="1"/>
  <c r="AD182" i="1"/>
  <c r="AD186" i="1"/>
  <c r="AD190" i="1"/>
  <c r="AD194" i="1"/>
  <c r="AD198" i="1"/>
  <c r="AD202" i="1"/>
  <c r="AD206" i="1"/>
  <c r="AD210" i="1"/>
  <c r="AD214" i="1"/>
  <c r="AD218" i="1"/>
  <c r="AD222" i="1"/>
  <c r="AD226" i="1"/>
  <c r="AD230" i="1"/>
  <c r="AD234" i="1"/>
  <c r="AD238" i="1"/>
  <c r="AD242" i="1"/>
  <c r="AD246" i="1"/>
  <c r="AD250" i="1"/>
  <c r="AD254" i="1"/>
  <c r="AD258" i="1"/>
  <c r="AD262" i="1"/>
  <c r="AD266" i="1"/>
  <c r="AD270" i="1"/>
  <c r="AD274" i="1"/>
  <c r="AD278" i="1"/>
  <c r="AD282" i="1"/>
  <c r="AD286" i="1"/>
  <c r="AD290" i="1"/>
  <c r="AD294" i="1"/>
  <c r="AD298" i="1"/>
  <c r="AD302" i="1"/>
  <c r="AD306" i="1"/>
  <c r="AD310" i="1"/>
  <c r="AD314" i="1"/>
  <c r="AD318" i="1"/>
  <c r="AD322" i="1"/>
  <c r="AD326" i="1"/>
  <c r="AD330" i="1"/>
  <c r="AD334" i="1"/>
  <c r="AD338" i="1"/>
  <c r="AD342" i="1"/>
  <c r="AD346" i="1"/>
  <c r="AD350" i="1"/>
  <c r="AD354" i="1"/>
  <c r="AD358" i="1"/>
  <c r="AD362" i="1"/>
  <c r="AD366" i="1"/>
  <c r="AD370" i="1"/>
  <c r="AD374" i="1"/>
  <c r="AD378" i="1"/>
  <c r="AD382" i="1"/>
  <c r="AD386" i="1"/>
  <c r="AD390" i="1"/>
  <c r="AD394" i="1"/>
  <c r="AD398" i="1"/>
  <c r="AD402" i="1"/>
  <c r="AD406" i="1"/>
  <c r="AD410" i="1"/>
  <c r="AD414" i="1"/>
  <c r="AD418" i="1"/>
  <c r="AD422" i="1"/>
  <c r="AD426" i="1"/>
  <c r="AD430" i="1"/>
  <c r="AD434" i="1"/>
  <c r="AD438" i="1"/>
  <c r="AD442" i="1"/>
  <c r="AD446" i="1"/>
  <c r="AD450" i="1"/>
  <c r="AD454" i="1"/>
  <c r="AD458" i="1"/>
  <c r="AD466" i="1"/>
  <c r="AD474" i="1"/>
  <c r="AD482" i="1"/>
  <c r="AD498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3" i="1"/>
  <c r="AC124" i="1"/>
  <c r="AC125" i="1"/>
  <c r="AC127" i="1"/>
  <c r="AC128" i="1"/>
  <c r="AC129" i="1"/>
  <c r="AC131" i="1"/>
  <c r="AC132" i="1"/>
  <c r="AC133" i="1"/>
  <c r="AC134" i="1"/>
  <c r="AC136" i="1"/>
  <c r="AC137" i="1"/>
  <c r="AC139" i="1"/>
  <c r="AC140" i="1"/>
  <c r="AC141" i="1"/>
  <c r="AC142" i="1"/>
  <c r="AC143" i="1"/>
  <c r="AC144" i="1"/>
  <c r="AC145" i="1"/>
  <c r="AC148" i="1"/>
  <c r="AC149" i="1"/>
  <c r="AC150" i="1"/>
  <c r="AC151" i="1"/>
  <c r="AC152" i="1"/>
  <c r="AC153" i="1"/>
  <c r="AC155" i="1"/>
  <c r="AC156" i="1"/>
  <c r="AC157" i="1"/>
  <c r="AC158" i="1"/>
  <c r="AC160" i="1"/>
  <c r="AC161" i="1"/>
  <c r="AC164" i="1"/>
  <c r="AC165" i="1"/>
  <c r="AC168" i="1"/>
  <c r="AC169" i="1"/>
  <c r="AC172" i="1"/>
  <c r="AC173" i="1"/>
  <c r="AC176" i="1"/>
  <c r="AC177" i="1"/>
  <c r="AC180" i="1"/>
  <c r="AC181" i="1"/>
  <c r="AC184" i="1"/>
  <c r="AC185" i="1"/>
  <c r="AC188" i="1"/>
  <c r="AC189" i="1"/>
  <c r="AC192" i="1"/>
  <c r="AC193" i="1"/>
  <c r="AC196" i="1"/>
  <c r="AC197" i="1"/>
  <c r="AC200" i="1"/>
  <c r="AC201" i="1"/>
  <c r="AC204" i="1"/>
  <c r="AC205" i="1"/>
  <c r="AC208" i="1"/>
  <c r="AC209" i="1"/>
  <c r="AC212" i="1"/>
  <c r="AC213" i="1"/>
  <c r="AC216" i="1"/>
  <c r="AC217" i="1"/>
  <c r="AC220" i="1"/>
  <c r="AC221" i="1"/>
  <c r="AC224" i="1"/>
  <c r="AC225" i="1"/>
  <c r="AC228" i="1"/>
  <c r="AC229" i="1"/>
  <c r="AC232" i="1"/>
  <c r="AC233" i="1"/>
  <c r="AC236" i="1"/>
  <c r="AC237" i="1"/>
  <c r="AC240" i="1"/>
  <c r="AC241" i="1"/>
  <c r="AC244" i="1"/>
  <c r="AC245" i="1"/>
  <c r="AC248" i="1"/>
  <c r="AC249" i="1"/>
  <c r="AC252" i="1"/>
  <c r="AC253" i="1"/>
  <c r="AC256" i="1"/>
  <c r="AC257" i="1"/>
  <c r="AC260" i="1"/>
  <c r="AC261" i="1"/>
  <c r="AC264" i="1"/>
  <c r="AC265" i="1"/>
  <c r="AC268" i="1"/>
  <c r="AC269" i="1"/>
  <c r="AC272" i="1"/>
  <c r="AC273" i="1"/>
  <c r="AC276" i="1"/>
  <c r="AC277" i="1"/>
  <c r="AC280" i="1"/>
  <c r="AC281" i="1"/>
  <c r="AC284" i="1"/>
  <c r="AC285" i="1"/>
  <c r="AC288" i="1"/>
  <c r="AC289" i="1"/>
  <c r="AC292" i="1"/>
  <c r="AC293" i="1"/>
  <c r="AC296" i="1"/>
  <c r="AC297" i="1"/>
  <c r="AC300" i="1"/>
  <c r="AC301" i="1"/>
  <c r="AC304" i="1"/>
  <c r="AC305" i="1"/>
  <c r="AC308" i="1"/>
  <c r="AC309" i="1"/>
  <c r="AC312" i="1"/>
  <c r="AC313" i="1"/>
  <c r="AC316" i="1"/>
  <c r="AC317" i="1"/>
  <c r="AC320" i="1"/>
  <c r="AC321" i="1"/>
  <c r="AC324" i="1"/>
  <c r="AC325" i="1"/>
  <c r="AC328" i="1"/>
  <c r="AC329" i="1"/>
  <c r="AC332" i="1"/>
  <c r="AC333" i="1"/>
  <c r="AC336" i="1"/>
  <c r="AC337" i="1"/>
  <c r="AC340" i="1"/>
  <c r="AC341" i="1"/>
  <c r="AC344" i="1"/>
  <c r="AC345" i="1"/>
  <c r="AC348" i="1"/>
  <c r="AC349" i="1"/>
  <c r="AC352" i="1"/>
  <c r="AC353" i="1"/>
  <c r="AC356" i="1"/>
  <c r="AC357" i="1"/>
  <c r="AC360" i="1"/>
  <c r="AC361" i="1"/>
  <c r="AC364" i="1"/>
  <c r="AC365" i="1"/>
  <c r="AC368" i="1"/>
  <c r="AC369" i="1"/>
  <c r="AC372" i="1"/>
  <c r="AC373" i="1"/>
  <c r="AC376" i="1"/>
  <c r="AC377" i="1"/>
  <c r="AC380" i="1"/>
  <c r="AC381" i="1"/>
  <c r="AC384" i="1"/>
  <c r="AC385" i="1"/>
  <c r="AC388" i="1"/>
  <c r="AC389" i="1"/>
  <c r="AC392" i="1"/>
  <c r="AC393" i="1"/>
  <c r="AC396" i="1"/>
  <c r="AC397" i="1"/>
  <c r="AC400" i="1"/>
  <c r="AC401" i="1"/>
  <c r="AC404" i="1"/>
  <c r="AC405" i="1"/>
  <c r="AC408" i="1"/>
  <c r="AC412" i="1"/>
  <c r="AC413" i="1"/>
  <c r="AC416" i="1"/>
  <c r="AC417" i="1"/>
  <c r="AC420" i="1"/>
  <c r="AC424" i="1"/>
  <c r="AC425" i="1"/>
  <c r="AC428" i="1"/>
  <c r="AC429" i="1"/>
  <c r="AC432" i="1"/>
  <c r="AC433" i="1"/>
  <c r="AC436" i="1"/>
  <c r="AC440" i="1"/>
  <c r="AC441" i="1"/>
  <c r="AC444" i="1"/>
  <c r="AC445" i="1"/>
  <c r="AC448" i="1"/>
  <c r="AC452" i="1"/>
  <c r="AC456" i="1"/>
  <c r="AC460" i="1"/>
  <c r="AC464" i="1"/>
  <c r="AC468" i="1"/>
  <c r="AC472" i="1"/>
  <c r="AC476" i="1"/>
  <c r="AC480" i="1"/>
  <c r="AC484" i="1"/>
  <c r="AC488" i="1"/>
  <c r="AC492" i="1"/>
  <c r="AC496" i="1"/>
  <c r="AC500" i="1"/>
  <c r="AC504" i="1"/>
  <c r="AC508" i="1"/>
  <c r="AC512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3" i="1"/>
  <c r="AB104" i="1"/>
  <c r="AB105" i="1"/>
  <c r="AB106" i="1"/>
  <c r="AB107" i="1"/>
  <c r="AB108" i="1"/>
  <c r="AB109" i="1"/>
  <c r="AB110" i="1"/>
  <c r="AB111" i="1"/>
  <c r="AB112" i="1"/>
  <c r="AB113" i="1"/>
  <c r="AB115" i="1"/>
  <c r="AB116" i="1"/>
  <c r="AB117" i="1"/>
  <c r="AB118" i="1"/>
  <c r="AB119" i="1"/>
  <c r="AB120" i="1"/>
  <c r="AB121" i="1"/>
  <c r="AB123" i="1"/>
  <c r="AB124" i="1"/>
  <c r="AB125" i="1"/>
  <c r="AB126" i="1"/>
  <c r="AB127" i="1"/>
  <c r="AB129" i="1"/>
  <c r="AB131" i="1"/>
  <c r="AB132" i="1"/>
  <c r="AB133" i="1"/>
  <c r="AB134" i="1"/>
  <c r="AB135" i="1"/>
  <c r="AB137" i="1"/>
  <c r="AB139" i="1"/>
  <c r="AB140" i="1"/>
  <c r="AB141" i="1"/>
  <c r="AB142" i="1"/>
  <c r="AB143" i="1"/>
  <c r="AB145" i="1"/>
  <c r="AB147" i="1"/>
  <c r="AB148" i="1"/>
  <c r="AB149" i="1"/>
  <c r="AB150" i="1"/>
  <c r="AB151" i="1"/>
  <c r="AB153" i="1"/>
  <c r="AB155" i="1"/>
  <c r="AB156" i="1"/>
  <c r="AB157" i="1"/>
  <c r="AB158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4" i="1"/>
  <c r="AA125" i="1"/>
  <c r="AA126" i="1"/>
  <c r="AA127" i="1"/>
  <c r="AA128" i="1"/>
  <c r="AA129" i="1"/>
  <c r="AA130" i="1"/>
  <c r="AA132" i="1"/>
  <c r="AA133" i="1"/>
  <c r="AA134" i="1"/>
  <c r="AA135" i="1"/>
  <c r="AA136" i="1"/>
  <c r="AA137" i="1"/>
  <c r="AA138" i="1"/>
  <c r="AA140" i="1"/>
  <c r="AA141" i="1"/>
  <c r="AA142" i="1"/>
  <c r="AA143" i="1"/>
  <c r="AA144" i="1"/>
  <c r="AA145" i="1"/>
  <c r="AA146" i="1"/>
  <c r="AA148" i="1"/>
  <c r="AA149" i="1"/>
  <c r="AA150" i="1"/>
  <c r="AA151" i="1"/>
  <c r="AA152" i="1"/>
  <c r="AA153" i="1"/>
  <c r="AA154" i="1"/>
  <c r="AA156" i="1"/>
  <c r="AA157" i="1"/>
  <c r="AA158" i="1"/>
  <c r="AA159" i="1"/>
  <c r="AA160" i="1"/>
  <c r="AA161" i="1"/>
  <c r="AA162" i="1"/>
  <c r="AA165" i="1"/>
  <c r="AA166" i="1"/>
  <c r="AA169" i="1"/>
  <c r="AA170" i="1"/>
  <c r="AA173" i="1"/>
  <c r="AA174" i="1"/>
  <c r="AA177" i="1"/>
  <c r="AA178" i="1"/>
  <c r="AA181" i="1"/>
  <c r="AA182" i="1"/>
  <c r="AA185" i="1"/>
  <c r="AA186" i="1"/>
  <c r="AA189" i="1"/>
  <c r="AA190" i="1"/>
  <c r="AA193" i="1"/>
  <c r="AA194" i="1"/>
  <c r="AA197" i="1"/>
  <c r="AA198" i="1"/>
  <c r="AA201" i="1"/>
  <c r="AA202" i="1"/>
  <c r="AA205" i="1"/>
  <c r="AA206" i="1"/>
  <c r="AA209" i="1"/>
  <c r="AA210" i="1"/>
  <c r="AA213" i="1"/>
  <c r="AA214" i="1"/>
  <c r="AA217" i="1"/>
  <c r="AA218" i="1"/>
  <c r="AA221" i="1"/>
  <c r="AA222" i="1"/>
  <c r="AA225" i="1"/>
  <c r="AA226" i="1"/>
  <c r="AA229" i="1"/>
  <c r="AA230" i="1"/>
  <c r="AA233" i="1"/>
  <c r="AA234" i="1"/>
  <c r="AA237" i="1"/>
  <c r="AA238" i="1"/>
  <c r="AA241" i="1"/>
  <c r="AA242" i="1"/>
  <c r="AA245" i="1"/>
  <c r="AA246" i="1"/>
  <c r="AA249" i="1"/>
  <c r="AA250" i="1"/>
  <c r="AA253" i="1"/>
  <c r="AA254" i="1"/>
  <c r="AA257" i="1"/>
  <c r="AA258" i="1"/>
  <c r="AA261" i="1"/>
  <c r="AA262" i="1"/>
  <c r="AA265" i="1"/>
  <c r="AA266" i="1"/>
  <c r="AA269" i="1"/>
  <c r="AA270" i="1"/>
  <c r="AA273" i="1"/>
  <c r="AA274" i="1"/>
  <c r="AA277" i="1"/>
  <c r="AA278" i="1"/>
  <c r="AA281" i="1"/>
  <c r="AA282" i="1"/>
  <c r="AA285" i="1"/>
  <c r="AA286" i="1"/>
  <c r="AA289" i="1"/>
  <c r="AA290" i="1"/>
  <c r="AA293" i="1"/>
  <c r="AA294" i="1"/>
  <c r="AA297" i="1"/>
  <c r="AA298" i="1"/>
  <c r="AA301" i="1"/>
  <c r="AA302" i="1"/>
  <c r="AA305" i="1"/>
  <c r="AA306" i="1"/>
  <c r="AA309" i="1"/>
  <c r="AA310" i="1"/>
  <c r="AA313" i="1"/>
  <c r="AA314" i="1"/>
  <c r="AA317" i="1"/>
  <c r="AA318" i="1"/>
  <c r="AA321" i="1"/>
  <c r="AA322" i="1"/>
  <c r="AA325" i="1"/>
  <c r="AA326" i="1"/>
  <c r="AA329" i="1"/>
  <c r="AA330" i="1"/>
  <c r="AA333" i="1"/>
  <c r="AA334" i="1"/>
  <c r="AA337" i="1"/>
  <c r="AA338" i="1"/>
  <c r="AA341" i="1"/>
  <c r="AA342" i="1"/>
  <c r="AA345" i="1"/>
  <c r="AA346" i="1"/>
  <c r="AA349" i="1"/>
  <c r="AA350" i="1"/>
  <c r="AA353" i="1"/>
  <c r="AA354" i="1"/>
  <c r="AA357" i="1"/>
  <c r="AA358" i="1"/>
  <c r="AA361" i="1"/>
  <c r="AA362" i="1"/>
  <c r="AA365" i="1"/>
  <c r="AA366" i="1"/>
  <c r="AA369" i="1"/>
  <c r="AA370" i="1"/>
  <c r="AA373" i="1"/>
  <c r="AA374" i="1"/>
  <c r="AA377" i="1"/>
  <c r="AA378" i="1"/>
  <c r="AA381" i="1"/>
  <c r="AA382" i="1"/>
  <c r="AA385" i="1"/>
  <c r="AA386" i="1"/>
  <c r="AA389" i="1"/>
  <c r="AA390" i="1"/>
  <c r="AA393" i="1"/>
  <c r="AA394" i="1"/>
  <c r="AA397" i="1"/>
  <c r="AA398" i="1"/>
  <c r="AA401" i="1"/>
  <c r="AA402" i="1"/>
  <c r="AA405" i="1"/>
  <c r="AA406" i="1"/>
  <c r="AA409" i="1"/>
  <c r="AA410" i="1"/>
  <c r="AA413" i="1"/>
  <c r="AA414" i="1"/>
  <c r="AA417" i="1"/>
  <c r="AA418" i="1"/>
  <c r="AA421" i="1"/>
  <c r="AA422" i="1"/>
  <c r="AA425" i="1"/>
  <c r="AA426" i="1"/>
  <c r="AA429" i="1"/>
  <c r="AA430" i="1"/>
  <c r="AA433" i="1"/>
  <c r="AA434" i="1"/>
  <c r="AA437" i="1"/>
  <c r="AA438" i="1"/>
  <c r="AA441" i="1"/>
  <c r="AA442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13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7" i="1"/>
  <c r="Z128" i="1"/>
  <c r="Z129" i="1"/>
  <c r="Z130" i="1"/>
  <c r="Z131" i="1"/>
  <c r="Z132" i="1"/>
  <c r="Z133" i="1"/>
  <c r="Z135" i="1"/>
  <c r="Z136" i="1"/>
  <c r="Z137" i="1"/>
  <c r="Z138" i="1"/>
  <c r="Z139" i="1"/>
  <c r="Z140" i="1"/>
  <c r="Z141" i="1"/>
  <c r="Z143" i="1"/>
  <c r="Z144" i="1"/>
  <c r="Z145" i="1"/>
  <c r="Z146" i="1"/>
  <c r="Z147" i="1"/>
  <c r="Z148" i="1"/>
  <c r="Z149" i="1"/>
  <c r="Z151" i="1"/>
  <c r="Z152" i="1"/>
  <c r="Z153" i="1"/>
  <c r="Z154" i="1"/>
  <c r="Z155" i="1"/>
  <c r="Z156" i="1"/>
  <c r="Z157" i="1"/>
  <c r="Z159" i="1"/>
  <c r="Z160" i="1"/>
  <c r="Z161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264" i="1"/>
  <c r="Z268" i="1"/>
  <c r="Z272" i="1"/>
  <c r="Z276" i="1"/>
  <c r="Z280" i="1"/>
  <c r="Z284" i="1"/>
  <c r="Z288" i="1"/>
  <c r="Z292" i="1"/>
  <c r="Z296" i="1"/>
  <c r="Z300" i="1"/>
  <c r="Z304" i="1"/>
  <c r="Z308" i="1"/>
  <c r="Z312" i="1"/>
  <c r="Z316" i="1"/>
  <c r="Z320" i="1"/>
  <c r="Z324" i="1"/>
  <c r="Z328" i="1"/>
  <c r="Z332" i="1"/>
  <c r="Z336" i="1"/>
  <c r="Z340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6" i="1"/>
  <c r="Y167" i="1"/>
  <c r="Y170" i="1"/>
  <c r="Y171" i="1"/>
  <c r="Y174" i="1"/>
  <c r="Y175" i="1"/>
  <c r="Y178" i="1"/>
  <c r="Y179" i="1"/>
  <c r="Y182" i="1"/>
  <c r="Y183" i="1"/>
  <c r="Y186" i="1"/>
  <c r="Y187" i="1"/>
  <c r="Y190" i="1"/>
  <c r="Y191" i="1"/>
  <c r="Y194" i="1"/>
  <c r="Y195" i="1"/>
  <c r="Y198" i="1"/>
  <c r="Y199" i="1"/>
  <c r="Y202" i="1"/>
  <c r="Y203" i="1"/>
  <c r="Y206" i="1"/>
  <c r="Y207" i="1"/>
  <c r="Y210" i="1"/>
  <c r="Y211" i="1"/>
  <c r="Y214" i="1"/>
  <c r="Y215" i="1"/>
  <c r="Y218" i="1"/>
  <c r="Y219" i="1"/>
  <c r="Y222" i="1"/>
  <c r="Y223" i="1"/>
  <c r="Y226" i="1"/>
  <c r="Y227" i="1"/>
  <c r="Y230" i="1"/>
  <c r="Y231" i="1"/>
  <c r="Y234" i="1"/>
  <c r="Y235" i="1"/>
  <c r="Y238" i="1"/>
  <c r="Y239" i="1"/>
  <c r="Y242" i="1"/>
  <c r="Y243" i="1"/>
  <c r="Y246" i="1"/>
  <c r="Y247" i="1"/>
  <c r="Y250" i="1"/>
  <c r="Y251" i="1"/>
  <c r="Y254" i="1"/>
  <c r="Y255" i="1"/>
  <c r="Y258" i="1"/>
  <c r="Y259" i="1"/>
  <c r="Y262" i="1"/>
  <c r="Y263" i="1"/>
  <c r="Y266" i="1"/>
  <c r="Y267" i="1"/>
  <c r="Y270" i="1"/>
  <c r="Y271" i="1"/>
  <c r="Y274" i="1"/>
  <c r="Y275" i="1"/>
  <c r="Y278" i="1"/>
  <c r="Y279" i="1"/>
  <c r="Y282" i="1"/>
  <c r="Y283" i="1"/>
  <c r="Y286" i="1"/>
  <c r="Y287" i="1"/>
  <c r="Y290" i="1"/>
  <c r="Y291" i="1"/>
  <c r="Y294" i="1"/>
  <c r="Y295" i="1"/>
  <c r="Y298" i="1"/>
  <c r="Y299" i="1"/>
  <c r="Y302" i="1"/>
  <c r="Y303" i="1"/>
  <c r="Y306" i="1"/>
  <c r="Y307" i="1"/>
  <c r="Y310" i="1"/>
  <c r="Y311" i="1"/>
  <c r="Y314" i="1"/>
  <c r="Y315" i="1"/>
  <c r="Y318" i="1"/>
  <c r="Y319" i="1"/>
  <c r="Y322" i="1"/>
  <c r="Y323" i="1"/>
  <c r="Y326" i="1"/>
  <c r="Y327" i="1"/>
  <c r="Y330" i="1"/>
  <c r="Y331" i="1"/>
  <c r="Y334" i="1"/>
  <c r="Y335" i="1"/>
  <c r="Y338" i="1"/>
  <c r="Y339" i="1"/>
  <c r="Y342" i="1"/>
  <c r="Y343" i="1"/>
  <c r="Y346" i="1"/>
  <c r="Y347" i="1"/>
  <c r="Y350" i="1"/>
  <c r="Y351" i="1"/>
  <c r="Y354" i="1"/>
  <c r="Y355" i="1"/>
  <c r="Y358" i="1"/>
  <c r="Y359" i="1"/>
  <c r="Y362" i="1"/>
  <c r="Y363" i="1"/>
  <c r="Y366" i="1"/>
  <c r="Y367" i="1"/>
  <c r="Y370" i="1"/>
  <c r="Y371" i="1"/>
  <c r="Y374" i="1"/>
  <c r="Y375" i="1"/>
  <c r="Y378" i="1"/>
  <c r="Y379" i="1"/>
  <c r="Y382" i="1"/>
  <c r="Y383" i="1"/>
  <c r="Y386" i="1"/>
  <c r="Y387" i="1"/>
  <c r="Y390" i="1"/>
  <c r="Y391" i="1"/>
  <c r="Y394" i="1"/>
  <c r="Y395" i="1"/>
  <c r="Y398" i="1"/>
  <c r="Y399" i="1"/>
  <c r="Y402" i="1"/>
  <c r="Y403" i="1"/>
  <c r="Y406" i="1"/>
  <c r="Y407" i="1"/>
  <c r="Y410" i="1"/>
  <c r="Y411" i="1"/>
  <c r="Y414" i="1"/>
  <c r="Y415" i="1"/>
  <c r="Y418" i="1"/>
  <c r="Y419" i="1"/>
  <c r="Y422" i="1"/>
  <c r="Y423" i="1"/>
  <c r="Y426" i="1"/>
  <c r="Y427" i="1"/>
  <c r="Y430" i="1"/>
  <c r="Y431" i="1"/>
  <c r="Y434" i="1"/>
  <c r="Y435" i="1"/>
  <c r="Y438" i="1"/>
  <c r="Y439" i="1"/>
  <c r="Y442" i="1"/>
  <c r="Y443" i="1"/>
  <c r="Y446" i="1"/>
  <c r="Y447" i="1"/>
  <c r="Y450" i="1"/>
  <c r="Y454" i="1"/>
  <c r="Y458" i="1"/>
  <c r="Y462" i="1"/>
  <c r="Y466" i="1"/>
  <c r="Y470" i="1"/>
  <c r="Y474" i="1"/>
  <c r="Y478" i="1"/>
  <c r="Y482" i="1"/>
  <c r="Y486" i="1"/>
  <c r="Y490" i="1"/>
  <c r="Y494" i="1"/>
  <c r="Y498" i="1"/>
  <c r="Y502" i="1"/>
  <c r="Y506" i="1"/>
  <c r="Y510" i="1"/>
  <c r="Y514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5" i="1"/>
  <c r="X169" i="1"/>
  <c r="X173" i="1"/>
  <c r="X177" i="1"/>
  <c r="X181" i="1"/>
  <c r="X185" i="1"/>
  <c r="X189" i="1"/>
  <c r="X193" i="1"/>
  <c r="X197" i="1"/>
  <c r="X201" i="1"/>
  <c r="X205" i="1"/>
  <c r="X209" i="1"/>
  <c r="X213" i="1"/>
  <c r="X217" i="1"/>
  <c r="X221" i="1"/>
  <c r="X225" i="1"/>
  <c r="X229" i="1"/>
  <c r="X233" i="1"/>
  <c r="X237" i="1"/>
  <c r="X241" i="1"/>
  <c r="X245" i="1"/>
  <c r="X249" i="1"/>
  <c r="X253" i="1"/>
  <c r="X257" i="1"/>
  <c r="X261" i="1"/>
  <c r="X265" i="1"/>
  <c r="X269" i="1"/>
  <c r="X273" i="1"/>
  <c r="X277" i="1"/>
  <c r="X281" i="1"/>
  <c r="X285" i="1"/>
  <c r="X289" i="1"/>
  <c r="X293" i="1"/>
  <c r="X297" i="1"/>
  <c r="X301" i="1"/>
  <c r="X305" i="1"/>
  <c r="X309" i="1"/>
  <c r="X313" i="1"/>
  <c r="X317" i="1"/>
  <c r="X321" i="1"/>
  <c r="X325" i="1"/>
  <c r="X329" i="1"/>
  <c r="X333" i="1"/>
  <c r="X337" i="1"/>
  <c r="X341" i="1"/>
  <c r="X345" i="1"/>
  <c r="X349" i="1"/>
  <c r="X353" i="1"/>
  <c r="X357" i="1"/>
  <c r="X361" i="1"/>
  <c r="X365" i="1"/>
  <c r="X369" i="1"/>
  <c r="X373" i="1"/>
  <c r="X377" i="1"/>
  <c r="X381" i="1"/>
  <c r="X385" i="1"/>
  <c r="X389" i="1"/>
  <c r="X393" i="1"/>
  <c r="X397" i="1"/>
  <c r="X401" i="1"/>
  <c r="X405" i="1"/>
  <c r="X409" i="1"/>
  <c r="X413" i="1"/>
  <c r="X417" i="1"/>
  <c r="X421" i="1"/>
  <c r="X425" i="1"/>
  <c r="X429" i="1"/>
  <c r="X433" i="1"/>
  <c r="X437" i="1"/>
  <c r="X441" i="1"/>
  <c r="X445" i="1"/>
  <c r="X449" i="1"/>
  <c r="X453" i="1"/>
  <c r="X457" i="1"/>
  <c r="X461" i="1"/>
  <c r="X465" i="1"/>
  <c r="X469" i="1"/>
  <c r="X473" i="1"/>
  <c r="X477" i="1"/>
  <c r="X481" i="1"/>
  <c r="X485" i="1"/>
  <c r="X489" i="1"/>
  <c r="X497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7" i="1"/>
  <c r="W168" i="1"/>
  <c r="W171" i="1"/>
  <c r="W172" i="1"/>
  <c r="W175" i="1"/>
  <c r="W176" i="1"/>
  <c r="W179" i="1"/>
  <c r="W180" i="1"/>
  <c r="W183" i="1"/>
  <c r="W184" i="1"/>
  <c r="W187" i="1"/>
  <c r="W188" i="1"/>
  <c r="W191" i="1"/>
  <c r="W192" i="1"/>
  <c r="W195" i="1"/>
  <c r="W196" i="1"/>
  <c r="W199" i="1"/>
  <c r="W200" i="1"/>
  <c r="W203" i="1"/>
  <c r="W204" i="1"/>
  <c r="W207" i="1"/>
  <c r="W208" i="1"/>
  <c r="W211" i="1"/>
  <c r="W212" i="1"/>
  <c r="W215" i="1"/>
  <c r="W216" i="1"/>
  <c r="W219" i="1"/>
  <c r="W220" i="1"/>
  <c r="W223" i="1"/>
  <c r="W224" i="1"/>
  <c r="W227" i="1"/>
  <c r="W228" i="1"/>
  <c r="W231" i="1"/>
  <c r="W232" i="1"/>
  <c r="W235" i="1"/>
  <c r="W236" i="1"/>
  <c r="W239" i="1"/>
  <c r="W240" i="1"/>
  <c r="W243" i="1"/>
  <c r="W244" i="1"/>
  <c r="W247" i="1"/>
  <c r="W248" i="1"/>
  <c r="W251" i="1"/>
  <c r="W252" i="1"/>
  <c r="W255" i="1"/>
  <c r="W256" i="1"/>
  <c r="W259" i="1"/>
  <c r="W260" i="1"/>
  <c r="W263" i="1"/>
  <c r="W264" i="1"/>
  <c r="W267" i="1"/>
  <c r="W268" i="1"/>
  <c r="W271" i="1"/>
  <c r="W272" i="1"/>
  <c r="W275" i="1"/>
  <c r="W276" i="1"/>
  <c r="W279" i="1"/>
  <c r="W280" i="1"/>
  <c r="W283" i="1"/>
  <c r="W284" i="1"/>
  <c r="W287" i="1"/>
  <c r="W288" i="1"/>
  <c r="W291" i="1"/>
  <c r="W292" i="1"/>
  <c r="W295" i="1"/>
  <c r="W296" i="1"/>
  <c r="W299" i="1"/>
  <c r="W300" i="1"/>
  <c r="W303" i="1"/>
  <c r="W304" i="1"/>
  <c r="W307" i="1"/>
  <c r="W308" i="1"/>
  <c r="W311" i="1"/>
  <c r="W312" i="1"/>
  <c r="W315" i="1"/>
  <c r="W316" i="1"/>
  <c r="W319" i="1"/>
  <c r="W320" i="1"/>
  <c r="W323" i="1"/>
  <c r="W324" i="1"/>
  <c r="W327" i="1"/>
  <c r="W328" i="1"/>
  <c r="W331" i="1"/>
  <c r="W332" i="1"/>
  <c r="W335" i="1"/>
  <c r="W336" i="1"/>
  <c r="W339" i="1"/>
  <c r="W340" i="1"/>
  <c r="W343" i="1"/>
  <c r="W344" i="1"/>
  <c r="W347" i="1"/>
  <c r="W348" i="1"/>
  <c r="W351" i="1"/>
  <c r="W352" i="1"/>
  <c r="W355" i="1"/>
  <c r="W356" i="1"/>
  <c r="W359" i="1"/>
  <c r="W360" i="1"/>
  <c r="W363" i="1"/>
  <c r="W364" i="1"/>
  <c r="W367" i="1"/>
  <c r="W368" i="1"/>
  <c r="W371" i="1"/>
  <c r="W372" i="1"/>
  <c r="W375" i="1"/>
  <c r="W376" i="1"/>
  <c r="W379" i="1"/>
  <c r="W380" i="1"/>
  <c r="W383" i="1"/>
  <c r="W384" i="1"/>
  <c r="W387" i="1"/>
  <c r="W388" i="1"/>
  <c r="W391" i="1"/>
  <c r="W392" i="1"/>
  <c r="W395" i="1"/>
  <c r="W396" i="1"/>
  <c r="W399" i="1"/>
  <c r="W400" i="1"/>
  <c r="W403" i="1"/>
  <c r="W404" i="1"/>
  <c r="W407" i="1"/>
  <c r="W408" i="1"/>
  <c r="W411" i="1"/>
  <c r="W412" i="1"/>
  <c r="W415" i="1"/>
  <c r="W416" i="1"/>
  <c r="W419" i="1"/>
  <c r="W420" i="1"/>
  <c r="W423" i="1"/>
  <c r="W424" i="1"/>
  <c r="W427" i="1"/>
  <c r="W428" i="1"/>
  <c r="W431" i="1"/>
  <c r="W432" i="1"/>
  <c r="W435" i="1"/>
  <c r="W436" i="1"/>
  <c r="W439" i="1"/>
  <c r="W440" i="1"/>
  <c r="W443" i="1"/>
  <c r="W444" i="1"/>
  <c r="W447" i="1"/>
  <c r="W448" i="1"/>
  <c r="W451" i="1"/>
  <c r="W452" i="1"/>
  <c r="W455" i="1"/>
  <c r="W459" i="1"/>
  <c r="W463" i="1"/>
  <c r="W467" i="1"/>
  <c r="W471" i="1"/>
  <c r="W475" i="1"/>
  <c r="W479" i="1"/>
  <c r="W483" i="1"/>
  <c r="W487" i="1"/>
  <c r="W491" i="1"/>
  <c r="W495" i="1"/>
  <c r="W499" i="1"/>
  <c r="W503" i="1"/>
  <c r="W507" i="1"/>
  <c r="W511" i="1"/>
  <c r="W51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6" i="1"/>
  <c r="V170" i="1"/>
  <c r="V174" i="1"/>
  <c r="V178" i="1"/>
  <c r="V182" i="1"/>
  <c r="V186" i="1"/>
  <c r="V190" i="1"/>
  <c r="V194" i="1"/>
  <c r="V198" i="1"/>
  <c r="V202" i="1"/>
  <c r="V206" i="1"/>
  <c r="V210" i="1"/>
  <c r="V214" i="1"/>
  <c r="V218" i="1"/>
  <c r="V222" i="1"/>
  <c r="V226" i="1"/>
  <c r="V230" i="1"/>
  <c r="V234" i="1"/>
  <c r="V238" i="1"/>
  <c r="V242" i="1"/>
  <c r="V246" i="1"/>
  <c r="V250" i="1"/>
  <c r="V254" i="1"/>
  <c r="V258" i="1"/>
  <c r="V262" i="1"/>
  <c r="V266" i="1"/>
  <c r="V270" i="1"/>
  <c r="V274" i="1"/>
  <c r="V278" i="1"/>
  <c r="V282" i="1"/>
  <c r="V286" i="1"/>
  <c r="V290" i="1"/>
  <c r="V294" i="1"/>
  <c r="V298" i="1"/>
  <c r="V302" i="1"/>
  <c r="V306" i="1"/>
  <c r="V310" i="1"/>
  <c r="V314" i="1"/>
  <c r="V318" i="1"/>
  <c r="V322" i="1"/>
  <c r="V326" i="1"/>
  <c r="V330" i="1"/>
  <c r="V334" i="1"/>
  <c r="V338" i="1"/>
  <c r="V342" i="1"/>
  <c r="V345" i="1"/>
  <c r="V346" i="1"/>
  <c r="V350" i="1"/>
  <c r="V354" i="1"/>
  <c r="V358" i="1"/>
  <c r="V362" i="1"/>
  <c r="V366" i="1"/>
  <c r="V370" i="1"/>
  <c r="V371" i="1"/>
  <c r="V374" i="1"/>
  <c r="V378" i="1"/>
  <c r="V382" i="1"/>
  <c r="V386" i="1"/>
  <c r="V390" i="1"/>
  <c r="V394" i="1"/>
  <c r="V398" i="1"/>
  <c r="V402" i="1"/>
  <c r="V406" i="1"/>
  <c r="V410" i="1"/>
  <c r="V414" i="1"/>
  <c r="V418" i="1"/>
  <c r="V422" i="1"/>
  <c r="V426" i="1"/>
  <c r="V430" i="1"/>
  <c r="V434" i="1"/>
  <c r="V438" i="1"/>
  <c r="V442" i="1"/>
  <c r="V446" i="1"/>
  <c r="V450" i="1"/>
  <c r="V454" i="1"/>
  <c r="V458" i="1"/>
  <c r="V462" i="1"/>
  <c r="V466" i="1"/>
  <c r="V470" i="1"/>
  <c r="V474" i="1"/>
  <c r="V478" i="1"/>
  <c r="V482" i="1"/>
  <c r="V486" i="1"/>
  <c r="V490" i="1"/>
  <c r="V494" i="1"/>
  <c r="V498" i="1"/>
  <c r="V50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4" i="1"/>
  <c r="U165" i="1"/>
  <c r="U168" i="1"/>
  <c r="U169" i="1"/>
  <c r="U172" i="1"/>
  <c r="U173" i="1"/>
  <c r="U176" i="1"/>
  <c r="U177" i="1"/>
  <c r="U180" i="1"/>
  <c r="U181" i="1"/>
  <c r="U184" i="1"/>
  <c r="U185" i="1"/>
  <c r="U188" i="1"/>
  <c r="U189" i="1"/>
  <c r="U192" i="1"/>
  <c r="U193" i="1"/>
  <c r="U196" i="1"/>
  <c r="U197" i="1"/>
  <c r="U200" i="1"/>
  <c r="U201" i="1"/>
  <c r="U204" i="1"/>
  <c r="U205" i="1"/>
  <c r="U208" i="1"/>
  <c r="U209" i="1"/>
  <c r="U212" i="1"/>
  <c r="U213" i="1"/>
  <c r="U216" i="1"/>
  <c r="U217" i="1"/>
  <c r="U220" i="1"/>
  <c r="U221" i="1"/>
  <c r="U224" i="1"/>
  <c r="U225" i="1"/>
  <c r="U228" i="1"/>
  <c r="U229" i="1"/>
  <c r="U232" i="1"/>
  <c r="U233" i="1"/>
  <c r="U236" i="1"/>
  <c r="U237" i="1"/>
  <c r="U240" i="1"/>
  <c r="U241" i="1"/>
  <c r="U244" i="1"/>
  <c r="U245" i="1"/>
  <c r="U248" i="1"/>
  <c r="U249" i="1"/>
  <c r="U252" i="1"/>
  <c r="U253" i="1"/>
  <c r="U256" i="1"/>
  <c r="U257" i="1"/>
  <c r="U260" i="1"/>
  <c r="U261" i="1"/>
  <c r="U264" i="1"/>
  <c r="U265" i="1"/>
  <c r="U268" i="1"/>
  <c r="U269" i="1"/>
  <c r="U272" i="1"/>
  <c r="U273" i="1"/>
  <c r="U276" i="1"/>
  <c r="U277" i="1"/>
  <c r="U280" i="1"/>
  <c r="U281" i="1"/>
  <c r="U284" i="1"/>
  <c r="U285" i="1"/>
  <c r="U288" i="1"/>
  <c r="U289" i="1"/>
  <c r="U292" i="1"/>
  <c r="U293" i="1"/>
  <c r="U296" i="1"/>
  <c r="U297" i="1"/>
  <c r="U300" i="1"/>
  <c r="U301" i="1"/>
  <c r="U304" i="1"/>
  <c r="U305" i="1"/>
  <c r="U308" i="1"/>
  <c r="U309" i="1"/>
  <c r="U312" i="1"/>
  <c r="U313" i="1"/>
  <c r="U316" i="1"/>
  <c r="U317" i="1"/>
  <c r="U320" i="1"/>
  <c r="U321" i="1"/>
  <c r="U324" i="1"/>
  <c r="U325" i="1"/>
  <c r="U328" i="1"/>
  <c r="U329" i="1"/>
  <c r="U332" i="1"/>
  <c r="U333" i="1"/>
  <c r="U336" i="1"/>
  <c r="U337" i="1"/>
  <c r="U340" i="1"/>
  <c r="U341" i="1"/>
  <c r="U344" i="1"/>
  <c r="U345" i="1"/>
  <c r="U348" i="1"/>
  <c r="U349" i="1"/>
  <c r="U352" i="1"/>
  <c r="U353" i="1"/>
  <c r="U356" i="1"/>
  <c r="U357" i="1"/>
  <c r="U360" i="1"/>
  <c r="U361" i="1"/>
  <c r="U364" i="1"/>
  <c r="U365" i="1"/>
  <c r="U368" i="1"/>
  <c r="U369" i="1"/>
  <c r="U372" i="1"/>
  <c r="U373" i="1"/>
  <c r="U376" i="1"/>
  <c r="U377" i="1"/>
  <c r="U380" i="1"/>
  <c r="U381" i="1"/>
  <c r="U384" i="1"/>
  <c r="U385" i="1"/>
  <c r="U388" i="1"/>
  <c r="U389" i="1"/>
  <c r="U392" i="1"/>
  <c r="U393" i="1"/>
  <c r="U396" i="1"/>
  <c r="U397" i="1"/>
  <c r="U400" i="1"/>
  <c r="U401" i="1"/>
  <c r="U404" i="1"/>
  <c r="U405" i="1"/>
  <c r="U408" i="1"/>
  <c r="U409" i="1"/>
  <c r="U412" i="1"/>
  <c r="U413" i="1"/>
  <c r="U416" i="1"/>
  <c r="U417" i="1"/>
  <c r="U420" i="1"/>
  <c r="U421" i="1"/>
  <c r="U424" i="1"/>
  <c r="U425" i="1"/>
  <c r="U428" i="1"/>
  <c r="U429" i="1"/>
  <c r="U432" i="1"/>
  <c r="U433" i="1"/>
  <c r="U436" i="1"/>
  <c r="U437" i="1"/>
  <c r="U440" i="1"/>
  <c r="U441" i="1"/>
  <c r="U444" i="1"/>
  <c r="U445" i="1"/>
  <c r="U448" i="1"/>
  <c r="U449" i="1"/>
  <c r="U452" i="1"/>
  <c r="U453" i="1"/>
  <c r="U456" i="1"/>
  <c r="U460" i="1"/>
  <c r="U461" i="1"/>
  <c r="U464" i="1"/>
  <c r="U468" i="1"/>
  <c r="U472" i="1"/>
  <c r="U476" i="1"/>
  <c r="U480" i="1"/>
  <c r="U484" i="1"/>
  <c r="U488" i="1"/>
  <c r="U492" i="1"/>
  <c r="U496" i="1"/>
  <c r="U500" i="1"/>
  <c r="U504" i="1"/>
  <c r="U508" i="1"/>
  <c r="U512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7" i="1"/>
  <c r="T171" i="1"/>
  <c r="T175" i="1"/>
  <c r="T179" i="1"/>
  <c r="T183" i="1"/>
  <c r="T187" i="1"/>
  <c r="T191" i="1"/>
  <c r="T195" i="1"/>
  <c r="T199" i="1"/>
  <c r="T203" i="1"/>
  <c r="T207" i="1"/>
  <c r="T211" i="1"/>
  <c r="T215" i="1"/>
  <c r="T219" i="1"/>
  <c r="T223" i="1"/>
  <c r="T227" i="1"/>
  <c r="T231" i="1"/>
  <c r="T235" i="1"/>
  <c r="T239" i="1"/>
  <c r="T243" i="1"/>
  <c r="T247" i="1"/>
  <c r="T251" i="1"/>
  <c r="T255" i="1"/>
  <c r="T259" i="1"/>
  <c r="T263" i="1"/>
  <c r="T267" i="1"/>
  <c r="T271" i="1"/>
  <c r="T275" i="1"/>
  <c r="T279" i="1"/>
  <c r="T283" i="1"/>
  <c r="T287" i="1"/>
  <c r="T291" i="1"/>
  <c r="T295" i="1"/>
  <c r="T299" i="1"/>
  <c r="T303" i="1"/>
  <c r="T307" i="1"/>
  <c r="T311" i="1"/>
  <c r="T315" i="1"/>
  <c r="T319" i="1"/>
  <c r="T323" i="1"/>
  <c r="T327" i="1"/>
  <c r="T331" i="1"/>
  <c r="T335" i="1"/>
  <c r="T339" i="1"/>
  <c r="T343" i="1"/>
  <c r="T347" i="1"/>
  <c r="T351" i="1"/>
  <c r="T355" i="1"/>
  <c r="T359" i="1"/>
  <c r="T363" i="1"/>
  <c r="T367" i="1"/>
  <c r="T371" i="1"/>
  <c r="T375" i="1"/>
  <c r="T379" i="1"/>
  <c r="T383" i="1"/>
  <c r="T387" i="1"/>
  <c r="T391" i="1"/>
  <c r="T395" i="1"/>
  <c r="T399" i="1"/>
  <c r="T403" i="1"/>
  <c r="T407" i="1"/>
  <c r="T411" i="1"/>
  <c r="T415" i="1"/>
  <c r="T419" i="1"/>
  <c r="T423" i="1"/>
  <c r="T427" i="1"/>
  <c r="T431" i="1"/>
  <c r="T435" i="1"/>
  <c r="T439" i="1"/>
  <c r="T443" i="1"/>
  <c r="T447" i="1"/>
  <c r="T451" i="1"/>
  <c r="T455" i="1"/>
  <c r="T459" i="1"/>
  <c r="T463" i="1"/>
  <c r="T467" i="1"/>
  <c r="T471" i="1"/>
  <c r="T475" i="1"/>
  <c r="T479" i="1"/>
  <c r="T483" i="1"/>
  <c r="T487" i="1"/>
  <c r="T491" i="1"/>
  <c r="T495" i="1"/>
  <c r="T499" i="1"/>
  <c r="T507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5" i="1"/>
  <c r="S166" i="1"/>
  <c r="S169" i="1"/>
  <c r="S170" i="1"/>
  <c r="S173" i="1"/>
  <c r="S174" i="1"/>
  <c r="S177" i="1"/>
  <c r="S178" i="1"/>
  <c r="S181" i="1"/>
  <c r="S182" i="1"/>
  <c r="S185" i="1"/>
  <c r="S186" i="1"/>
  <c r="S189" i="1"/>
  <c r="S190" i="1"/>
  <c r="S193" i="1"/>
  <c r="S194" i="1"/>
  <c r="S197" i="1"/>
  <c r="S198" i="1"/>
  <c r="S201" i="1"/>
  <c r="S202" i="1"/>
  <c r="S205" i="1"/>
  <c r="S206" i="1"/>
  <c r="S209" i="1"/>
  <c r="S210" i="1"/>
  <c r="S213" i="1"/>
  <c r="S214" i="1"/>
  <c r="S217" i="1"/>
  <c r="S218" i="1"/>
  <c r="S221" i="1"/>
  <c r="S222" i="1"/>
  <c r="S225" i="1"/>
  <c r="S226" i="1"/>
  <c r="S229" i="1"/>
  <c r="S230" i="1"/>
  <c r="S233" i="1"/>
  <c r="S234" i="1"/>
  <c r="S237" i="1"/>
  <c r="S238" i="1"/>
  <c r="S241" i="1"/>
  <c r="S242" i="1"/>
  <c r="S245" i="1"/>
  <c r="S246" i="1"/>
  <c r="S249" i="1"/>
  <c r="S250" i="1"/>
  <c r="S253" i="1"/>
  <c r="S254" i="1"/>
  <c r="S257" i="1"/>
  <c r="S258" i="1"/>
  <c r="S261" i="1"/>
  <c r="S262" i="1"/>
  <c r="S265" i="1"/>
  <c r="S266" i="1"/>
  <c r="S269" i="1"/>
  <c r="S270" i="1"/>
  <c r="S273" i="1"/>
  <c r="S274" i="1"/>
  <c r="S277" i="1"/>
  <c r="S278" i="1"/>
  <c r="S281" i="1"/>
  <c r="S282" i="1"/>
  <c r="S285" i="1"/>
  <c r="S286" i="1"/>
  <c r="S289" i="1"/>
  <c r="S290" i="1"/>
  <c r="S293" i="1"/>
  <c r="S294" i="1"/>
  <c r="S297" i="1"/>
  <c r="S298" i="1"/>
  <c r="S301" i="1"/>
  <c r="S302" i="1"/>
  <c r="S305" i="1"/>
  <c r="S306" i="1"/>
  <c r="S309" i="1"/>
  <c r="S310" i="1"/>
  <c r="S313" i="1"/>
  <c r="S314" i="1"/>
  <c r="S317" i="1"/>
  <c r="S318" i="1"/>
  <c r="S321" i="1"/>
  <c r="S322" i="1"/>
  <c r="S325" i="1"/>
  <c r="S326" i="1"/>
  <c r="S329" i="1"/>
  <c r="S330" i="1"/>
  <c r="S333" i="1"/>
  <c r="S334" i="1"/>
  <c r="S337" i="1"/>
  <c r="S338" i="1"/>
  <c r="S341" i="1"/>
  <c r="S342" i="1"/>
  <c r="S345" i="1"/>
  <c r="S346" i="1"/>
  <c r="S349" i="1"/>
  <c r="S350" i="1"/>
  <c r="S353" i="1"/>
  <c r="S354" i="1"/>
  <c r="S357" i="1"/>
  <c r="S358" i="1"/>
  <c r="S361" i="1"/>
  <c r="S362" i="1"/>
  <c r="S365" i="1"/>
  <c r="S366" i="1"/>
  <c r="S369" i="1"/>
  <c r="S370" i="1"/>
  <c r="S373" i="1"/>
  <c r="S374" i="1"/>
  <c r="S377" i="1"/>
  <c r="S378" i="1"/>
  <c r="S381" i="1"/>
  <c r="S382" i="1"/>
  <c r="S385" i="1"/>
  <c r="S386" i="1"/>
  <c r="S389" i="1"/>
  <c r="S390" i="1"/>
  <c r="S393" i="1"/>
  <c r="S394" i="1"/>
  <c r="S397" i="1"/>
  <c r="S398" i="1"/>
  <c r="S401" i="1"/>
  <c r="S402" i="1"/>
  <c r="S405" i="1"/>
  <c r="S406" i="1"/>
  <c r="S409" i="1"/>
  <c r="S410" i="1"/>
  <c r="S413" i="1"/>
  <c r="S414" i="1"/>
  <c r="S417" i="1"/>
  <c r="S418" i="1"/>
  <c r="S421" i="1"/>
  <c r="S422" i="1"/>
  <c r="S425" i="1"/>
  <c r="S426" i="1"/>
  <c r="S429" i="1"/>
  <c r="S430" i="1"/>
  <c r="S433" i="1"/>
  <c r="S434" i="1"/>
  <c r="S437" i="1"/>
  <c r="S438" i="1"/>
  <c r="S441" i="1"/>
  <c r="S442" i="1"/>
  <c r="S445" i="1"/>
  <c r="S446" i="1"/>
  <c r="S449" i="1"/>
  <c r="S450" i="1"/>
  <c r="S453" i="1"/>
  <c r="S454" i="1"/>
  <c r="S457" i="1"/>
  <c r="S458" i="1"/>
  <c r="S461" i="1"/>
  <c r="S462" i="1"/>
  <c r="S465" i="1"/>
  <c r="S469" i="1"/>
  <c r="S470" i="1"/>
  <c r="S473" i="1"/>
  <c r="S477" i="1"/>
  <c r="S481" i="1"/>
  <c r="S485" i="1"/>
  <c r="S486" i="1"/>
  <c r="S489" i="1"/>
  <c r="S493" i="1"/>
  <c r="S497" i="1"/>
  <c r="S501" i="1"/>
  <c r="S505" i="1"/>
  <c r="S509" i="1"/>
  <c r="S513" i="1"/>
  <c r="I338" i="1"/>
  <c r="L472" i="1"/>
  <c r="L476" i="1"/>
  <c r="L479" i="1"/>
  <c r="I485" i="1"/>
  <c r="I489" i="1"/>
  <c r="I493" i="1"/>
  <c r="I501" i="1"/>
  <c r="I509" i="1"/>
  <c r="O6" i="1"/>
  <c r="Q6" i="1"/>
  <c r="L33" i="1"/>
  <c r="M33" i="1"/>
  <c r="N33" i="1"/>
  <c r="P33" i="1"/>
  <c r="H33" i="1"/>
  <c r="R33" i="1"/>
  <c r="I33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87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93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92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89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251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30" i="1"/>
  <c r="L31" i="1"/>
  <c r="L32" i="1"/>
  <c r="L34" i="1"/>
  <c r="L35" i="1"/>
  <c r="L36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70" i="1"/>
  <c r="L71" i="1"/>
  <c r="L72" i="1"/>
  <c r="L73" i="1"/>
  <c r="L74" i="1"/>
  <c r="L75" i="1"/>
  <c r="L76" i="1"/>
  <c r="L78" i="1"/>
  <c r="L79" i="1"/>
  <c r="L80" i="1"/>
  <c r="L81" i="1"/>
  <c r="L82" i="1"/>
  <c r="L83" i="1"/>
  <c r="L84" i="1"/>
  <c r="L86" i="1"/>
  <c r="L87" i="1"/>
  <c r="L88" i="1"/>
  <c r="L89" i="1"/>
  <c r="L90" i="1"/>
  <c r="L91" i="1"/>
  <c r="L92" i="1"/>
  <c r="L94" i="1"/>
  <c r="L95" i="1"/>
  <c r="L96" i="1"/>
  <c r="L97" i="1"/>
  <c r="L98" i="1"/>
  <c r="L99" i="1"/>
  <c r="L100" i="1"/>
  <c r="L103" i="1"/>
  <c r="L104" i="1"/>
  <c r="L105" i="1"/>
  <c r="L106" i="1"/>
  <c r="L107" i="1"/>
  <c r="L108" i="1"/>
  <c r="L110" i="1"/>
  <c r="L111" i="1"/>
  <c r="L112" i="1"/>
  <c r="L113" i="1"/>
  <c r="L114" i="1"/>
  <c r="L115" i="1"/>
  <c r="L116" i="1"/>
  <c r="L118" i="1"/>
  <c r="L119" i="1"/>
  <c r="L120" i="1"/>
  <c r="L121" i="1"/>
  <c r="L122" i="1"/>
  <c r="L123" i="1"/>
  <c r="L124" i="1"/>
  <c r="L126" i="1"/>
  <c r="L127" i="1"/>
  <c r="L128" i="1"/>
  <c r="L129" i="1"/>
  <c r="L130" i="1"/>
  <c r="L131" i="1"/>
  <c r="L132" i="1"/>
  <c r="L134" i="1"/>
  <c r="L135" i="1"/>
  <c r="L136" i="1"/>
  <c r="L137" i="1"/>
  <c r="L138" i="1"/>
  <c r="L139" i="1"/>
  <c r="L140" i="1"/>
  <c r="L142" i="1"/>
  <c r="L143" i="1"/>
  <c r="L144" i="1"/>
  <c r="L145" i="1"/>
  <c r="L146" i="1"/>
  <c r="L148" i="1"/>
  <c r="L150" i="1"/>
  <c r="L151" i="1"/>
  <c r="L152" i="1"/>
  <c r="L154" i="1"/>
  <c r="L155" i="1"/>
  <c r="L156" i="1"/>
  <c r="L158" i="1"/>
  <c r="L159" i="1"/>
  <c r="L160" i="1"/>
  <c r="L161" i="1"/>
  <c r="L162" i="1"/>
  <c r="L164" i="1"/>
  <c r="L167" i="1"/>
  <c r="L168" i="1"/>
  <c r="L172" i="1"/>
  <c r="L175" i="1"/>
  <c r="L176" i="1"/>
  <c r="L180" i="1"/>
  <c r="L183" i="1"/>
  <c r="L184" i="1"/>
  <c r="L187" i="1"/>
  <c r="L188" i="1"/>
  <c r="L191" i="1"/>
  <c r="L192" i="1"/>
  <c r="L195" i="1"/>
  <c r="L196" i="1"/>
  <c r="L199" i="1"/>
  <c r="L200" i="1"/>
  <c r="L203" i="1"/>
  <c r="L204" i="1"/>
  <c r="L207" i="1"/>
  <c r="L208" i="1"/>
  <c r="L212" i="1"/>
  <c r="L215" i="1"/>
  <c r="L216" i="1"/>
  <c r="L219" i="1"/>
  <c r="L220" i="1"/>
  <c r="L223" i="1"/>
  <c r="L224" i="1"/>
  <c r="L228" i="1"/>
  <c r="L231" i="1"/>
  <c r="L232" i="1"/>
  <c r="L236" i="1"/>
  <c r="L239" i="1"/>
  <c r="L240" i="1"/>
  <c r="L244" i="1"/>
  <c r="L247" i="1"/>
  <c r="L248" i="1"/>
  <c r="L251" i="1"/>
  <c r="L252" i="1"/>
  <c r="L255" i="1"/>
  <c r="L256" i="1"/>
  <c r="L259" i="1"/>
  <c r="L260" i="1"/>
  <c r="L263" i="1"/>
  <c r="L264" i="1"/>
  <c r="L267" i="1"/>
  <c r="L268" i="1"/>
  <c r="L271" i="1"/>
  <c r="L272" i="1"/>
  <c r="L276" i="1"/>
  <c r="L279" i="1"/>
  <c r="L280" i="1"/>
  <c r="L283" i="1"/>
  <c r="L284" i="1"/>
  <c r="L287" i="1"/>
  <c r="L288" i="1"/>
  <c r="L292" i="1"/>
  <c r="L295" i="1"/>
  <c r="L296" i="1"/>
  <c r="L300" i="1"/>
  <c r="L303" i="1"/>
  <c r="L304" i="1"/>
  <c r="L308" i="1"/>
  <c r="L311" i="1"/>
  <c r="L312" i="1"/>
  <c r="L316" i="1"/>
  <c r="L319" i="1"/>
  <c r="L320" i="1"/>
  <c r="L324" i="1"/>
  <c r="L327" i="1"/>
  <c r="L328" i="1"/>
  <c r="L332" i="1"/>
  <c r="L335" i="1"/>
  <c r="L336" i="1"/>
  <c r="L340" i="1"/>
  <c r="L343" i="1"/>
  <c r="L344" i="1"/>
  <c r="L347" i="1"/>
  <c r="L348" i="1"/>
  <c r="L351" i="1"/>
  <c r="L352" i="1"/>
  <c r="L356" i="1"/>
  <c r="L359" i="1"/>
  <c r="L360" i="1"/>
  <c r="L363" i="1"/>
  <c r="L364" i="1"/>
  <c r="L367" i="1"/>
  <c r="L368" i="1"/>
  <c r="L372" i="1"/>
  <c r="L375" i="1"/>
  <c r="L376" i="1"/>
  <c r="L380" i="1"/>
  <c r="L383" i="1"/>
  <c r="L384" i="1"/>
  <c r="L388" i="1"/>
  <c r="L391" i="1"/>
  <c r="L392" i="1"/>
  <c r="L396" i="1"/>
  <c r="L399" i="1"/>
  <c r="L400" i="1"/>
  <c r="L404" i="1"/>
  <c r="L407" i="1"/>
  <c r="L408" i="1"/>
  <c r="L412" i="1"/>
  <c r="L415" i="1"/>
  <c r="L416" i="1"/>
  <c r="L420" i="1"/>
  <c r="L423" i="1"/>
  <c r="L424" i="1"/>
  <c r="L428" i="1"/>
  <c r="L431" i="1"/>
  <c r="L432" i="1"/>
  <c r="L436" i="1"/>
  <c r="L439" i="1"/>
  <c r="L440" i="1"/>
  <c r="L443" i="1"/>
  <c r="L444" i="1"/>
  <c r="L447" i="1"/>
  <c r="L448" i="1"/>
  <c r="L452" i="1"/>
  <c r="L455" i="1"/>
  <c r="L456" i="1"/>
  <c r="L460" i="1"/>
  <c r="L463" i="1"/>
  <c r="L464" i="1"/>
  <c r="L468" i="1"/>
  <c r="L471" i="1"/>
  <c r="L484" i="1"/>
  <c r="L492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4" i="1"/>
  <c r="J35" i="1"/>
  <c r="J36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4" i="1"/>
  <c r="J85" i="1"/>
  <c r="J86" i="1"/>
  <c r="J87" i="1"/>
  <c r="J88" i="1"/>
  <c r="J89" i="1"/>
  <c r="J90" i="1"/>
  <c r="J92" i="1"/>
  <c r="J94" i="1"/>
  <c r="J95" i="1"/>
  <c r="J96" i="1"/>
  <c r="J97" i="1"/>
  <c r="J98" i="1"/>
  <c r="J100" i="1"/>
  <c r="J103" i="1"/>
  <c r="J104" i="1"/>
  <c r="J105" i="1"/>
  <c r="J106" i="1"/>
  <c r="J107" i="1"/>
  <c r="J108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4" i="1"/>
  <c r="J135" i="1"/>
  <c r="J136" i="1"/>
  <c r="J137" i="1"/>
  <c r="J138" i="1"/>
  <c r="J140" i="1"/>
  <c r="J142" i="1"/>
  <c r="J143" i="1"/>
  <c r="J144" i="1"/>
  <c r="J145" i="1"/>
  <c r="J146" i="1"/>
  <c r="J148" i="1"/>
  <c r="J150" i="1"/>
  <c r="J151" i="1"/>
  <c r="J152" i="1"/>
  <c r="J153" i="1"/>
  <c r="J154" i="1"/>
  <c r="J156" i="1"/>
  <c r="J158" i="1"/>
  <c r="J159" i="1"/>
  <c r="J160" i="1"/>
  <c r="J161" i="1"/>
  <c r="J162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97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73" i="1"/>
  <c r="H211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6" i="1"/>
  <c r="G189" i="1"/>
  <c r="G403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8" i="1"/>
  <c r="F30" i="1"/>
  <c r="F31" i="1"/>
  <c r="F32" i="1"/>
  <c r="F34" i="1"/>
  <c r="F36" i="1"/>
  <c r="F38" i="1"/>
  <c r="F39" i="1"/>
  <c r="F40" i="1"/>
  <c r="F41" i="1"/>
  <c r="F42" i="1"/>
  <c r="F44" i="1"/>
  <c r="F46" i="1"/>
  <c r="F47" i="1"/>
  <c r="F48" i="1"/>
  <c r="F49" i="1"/>
  <c r="F50" i="1"/>
  <c r="F52" i="1"/>
  <c r="F54" i="1"/>
  <c r="F55" i="1"/>
  <c r="F56" i="1"/>
  <c r="F57" i="1"/>
  <c r="F58" i="1"/>
  <c r="F60" i="1"/>
  <c r="F62" i="1"/>
  <c r="F63" i="1"/>
  <c r="F64" i="1"/>
  <c r="F65" i="1"/>
  <c r="F66" i="1"/>
  <c r="F68" i="1"/>
  <c r="F70" i="1"/>
  <c r="F71" i="1"/>
  <c r="F72" i="1"/>
  <c r="F73" i="1"/>
  <c r="F74" i="1"/>
  <c r="F76" i="1"/>
  <c r="F78" i="1"/>
  <c r="F79" i="1"/>
  <c r="F80" i="1"/>
  <c r="F81" i="1"/>
  <c r="F82" i="1"/>
  <c r="F84" i="1"/>
  <c r="F86" i="1"/>
  <c r="F87" i="1"/>
  <c r="F88" i="1"/>
  <c r="F89" i="1"/>
  <c r="F90" i="1"/>
  <c r="F92" i="1"/>
  <c r="F94" i="1"/>
  <c r="F95" i="1"/>
  <c r="F96" i="1"/>
  <c r="F97" i="1"/>
  <c r="F98" i="1"/>
  <c r="F100" i="1"/>
  <c r="F103" i="1"/>
  <c r="F104" i="1"/>
  <c r="F105" i="1"/>
  <c r="F106" i="1"/>
  <c r="F108" i="1"/>
  <c r="F110" i="1"/>
  <c r="F111" i="1"/>
  <c r="F112" i="1"/>
  <c r="F113" i="1"/>
  <c r="F114" i="1"/>
  <c r="F116" i="1"/>
  <c r="F118" i="1"/>
  <c r="F119" i="1"/>
  <c r="F120" i="1"/>
  <c r="F121" i="1"/>
  <c r="F122" i="1"/>
  <c r="F124" i="1"/>
  <c r="F126" i="1"/>
  <c r="F127" i="1"/>
  <c r="F128" i="1"/>
  <c r="F129" i="1"/>
  <c r="F130" i="1"/>
  <c r="F132" i="1"/>
  <c r="F134" i="1"/>
  <c r="F135" i="1"/>
  <c r="F136" i="1"/>
  <c r="F137" i="1"/>
  <c r="F138" i="1"/>
  <c r="F140" i="1"/>
  <c r="F142" i="1"/>
  <c r="F143" i="1"/>
  <c r="F144" i="1"/>
  <c r="F145" i="1"/>
  <c r="F146" i="1"/>
  <c r="F148" i="1"/>
  <c r="F150" i="1"/>
  <c r="F151" i="1"/>
  <c r="F152" i="1"/>
  <c r="F153" i="1"/>
  <c r="F154" i="1"/>
  <c r="F156" i="1"/>
  <c r="F158" i="1"/>
  <c r="F159" i="1"/>
  <c r="F160" i="1"/>
  <c r="F161" i="1"/>
  <c r="F162" i="1"/>
  <c r="F186" i="1"/>
  <c r="EB158" i="1" l="1"/>
  <c r="EB150" i="1"/>
  <c r="EB142" i="1"/>
  <c r="EB134" i="1"/>
  <c r="EB126" i="1"/>
  <c r="EB118" i="1"/>
  <c r="EB110" i="1"/>
  <c r="EB101" i="1"/>
  <c r="EB93" i="1"/>
  <c r="EB85" i="1"/>
  <c r="EB77" i="1"/>
  <c r="EB69" i="1"/>
  <c r="EB61" i="1"/>
  <c r="EB53" i="1"/>
  <c r="EB45" i="1"/>
  <c r="EB37" i="1"/>
  <c r="EB157" i="1"/>
  <c r="EB149" i="1"/>
  <c r="EB141" i="1"/>
  <c r="EB133" i="1"/>
  <c r="EB125" i="1"/>
  <c r="EB117" i="1"/>
  <c r="EB109" i="1"/>
  <c r="EB100" i="1"/>
  <c r="EB92" i="1"/>
  <c r="EB84" i="1"/>
  <c r="EB76" i="1"/>
  <c r="EB68" i="1"/>
  <c r="EB60" i="1"/>
  <c r="EB52" i="1"/>
  <c r="EB44" i="1"/>
  <c r="EB36" i="1"/>
  <c r="EB156" i="1"/>
  <c r="EB148" i="1"/>
  <c r="EB140" i="1"/>
  <c r="EB132" i="1"/>
  <c r="EB124" i="1"/>
  <c r="EB116" i="1"/>
  <c r="EB108" i="1"/>
  <c r="EB99" i="1"/>
  <c r="EB91" i="1"/>
  <c r="EB83" i="1"/>
  <c r="EB75" i="1"/>
  <c r="EB67" i="1"/>
  <c r="EB59" i="1"/>
  <c r="EB51" i="1"/>
  <c r="EB43" i="1"/>
  <c r="EB35" i="1"/>
  <c r="EB161" i="1"/>
  <c r="EB153" i="1"/>
  <c r="EB145" i="1"/>
  <c r="EB137" i="1"/>
  <c r="EB129" i="1"/>
  <c r="EB121" i="1"/>
  <c r="EB113" i="1"/>
  <c r="EB105" i="1"/>
  <c r="EB96" i="1"/>
  <c r="EB88" i="1"/>
  <c r="EB80" i="1"/>
  <c r="EB72" i="1"/>
  <c r="EB64" i="1"/>
  <c r="EB56" i="1"/>
  <c r="EB48" i="1"/>
  <c r="EB40" i="1"/>
  <c r="EB159" i="1"/>
  <c r="EB151" i="1"/>
  <c r="EB143" i="1"/>
  <c r="EB135" i="1"/>
  <c r="EB127" i="1"/>
  <c r="EB119" i="1"/>
  <c r="EB111" i="1"/>
  <c r="EB103" i="1"/>
  <c r="EB94" i="1"/>
  <c r="EB86" i="1"/>
  <c r="EB78" i="1"/>
  <c r="EB70" i="1"/>
  <c r="EB62" i="1"/>
  <c r="EB54" i="1"/>
  <c r="EB46" i="1"/>
  <c r="EB38" i="1"/>
  <c r="EB162" i="1"/>
  <c r="EB154" i="1"/>
  <c r="EB146" i="1"/>
  <c r="EB138" i="1"/>
  <c r="EB130" i="1"/>
  <c r="EB122" i="1"/>
  <c r="EB114" i="1"/>
  <c r="EB106" i="1"/>
  <c r="EB97" i="1"/>
  <c r="EB89" i="1"/>
  <c r="EB81" i="1"/>
  <c r="EB73" i="1"/>
  <c r="EB65" i="1"/>
  <c r="EB57" i="1"/>
  <c r="EB49" i="1"/>
  <c r="EB41" i="1"/>
  <c r="EB33" i="1"/>
  <c r="EB6" i="1"/>
  <c r="EB22" i="1"/>
  <c r="EB27" i="1"/>
  <c r="EB11" i="1"/>
  <c r="EB30" i="1"/>
  <c r="EB13" i="1"/>
  <c r="EB12" i="1"/>
  <c r="EB19" i="1"/>
  <c r="EB155" i="1"/>
  <c r="EB147" i="1"/>
  <c r="EB139" i="1"/>
  <c r="EB131" i="1"/>
  <c r="EB123" i="1"/>
  <c r="EB115" i="1"/>
  <c r="EB107" i="1"/>
  <c r="EB98" i="1"/>
  <c r="EB90" i="1"/>
  <c r="EB82" i="1"/>
  <c r="EB74" i="1"/>
  <c r="EB66" i="1"/>
  <c r="EB58" i="1"/>
  <c r="EB50" i="1"/>
  <c r="EB42" i="1"/>
  <c r="EB34" i="1"/>
  <c r="EB26" i="1"/>
  <c r="EB18" i="1"/>
  <c r="EB10" i="1"/>
  <c r="EB29" i="1"/>
  <c r="EB14" i="1"/>
  <c r="EB28" i="1"/>
  <c r="EB25" i="1"/>
  <c r="EB17" i="1"/>
  <c r="EB24" i="1"/>
  <c r="EB8" i="1"/>
  <c r="EB21" i="1"/>
  <c r="EB20" i="1"/>
  <c r="EB9" i="1"/>
  <c r="EB32" i="1"/>
  <c r="EB16" i="1"/>
  <c r="EB160" i="1"/>
  <c r="EB152" i="1"/>
  <c r="EB144" i="1"/>
  <c r="EB136" i="1"/>
  <c r="EB128" i="1"/>
  <c r="EB120" i="1"/>
  <c r="EB112" i="1"/>
  <c r="EB104" i="1"/>
  <c r="EB95" i="1"/>
  <c r="EB87" i="1"/>
  <c r="EB79" i="1"/>
  <c r="EB71" i="1"/>
  <c r="EB63" i="1"/>
  <c r="EB55" i="1"/>
  <c r="EB47" i="1"/>
  <c r="EB39" i="1"/>
  <c r="EB31" i="1"/>
  <c r="EB23" i="1"/>
  <c r="EB15" i="1"/>
  <c r="EB7" i="1"/>
  <c r="DX196" i="1"/>
  <c r="DX162" i="1"/>
  <c r="DX138" i="1"/>
  <c r="DX122" i="1"/>
  <c r="DX106" i="1"/>
  <c r="DX145" i="1"/>
  <c r="DX121" i="1"/>
  <c r="DX105" i="1"/>
  <c r="DX153" i="1"/>
  <c r="DX129" i="1"/>
  <c r="DX113" i="1"/>
  <c r="DX96" i="1"/>
  <c r="DX160" i="1"/>
  <c r="DX152" i="1"/>
  <c r="DX136" i="1"/>
  <c r="DX128" i="1"/>
  <c r="DX120" i="1"/>
  <c r="DX112" i="1"/>
  <c r="DX104" i="1"/>
  <c r="DX95" i="1"/>
  <c r="DX276" i="1"/>
  <c r="DX140" i="1"/>
  <c r="DX99" i="1"/>
  <c r="DX144" i="1"/>
  <c r="DX159" i="1"/>
  <c r="DX151" i="1"/>
  <c r="DX143" i="1"/>
  <c r="DX135" i="1"/>
  <c r="DX127" i="1"/>
  <c r="DX119" i="1"/>
  <c r="DX111" i="1"/>
  <c r="DX103" i="1"/>
  <c r="DX94" i="1"/>
  <c r="DX294" i="1"/>
  <c r="DX156" i="1"/>
  <c r="DX116" i="1"/>
  <c r="DX146" i="1"/>
  <c r="DX161" i="1"/>
  <c r="DX158" i="1"/>
  <c r="DX150" i="1"/>
  <c r="DX142" i="1"/>
  <c r="DX134" i="1"/>
  <c r="DX126" i="1"/>
  <c r="DX118" i="1"/>
  <c r="DX110" i="1"/>
  <c r="DX101" i="1"/>
  <c r="DX93" i="1"/>
  <c r="DX253" i="1"/>
  <c r="DX189" i="1"/>
  <c r="DX132" i="1"/>
  <c r="DX124" i="1"/>
  <c r="DX154" i="1"/>
  <c r="DX130" i="1"/>
  <c r="DX114" i="1"/>
  <c r="DX97" i="1"/>
  <c r="DX137" i="1"/>
  <c r="DX403" i="1"/>
  <c r="DX157" i="1"/>
  <c r="DX149" i="1"/>
  <c r="DX141" i="1"/>
  <c r="DX133" i="1"/>
  <c r="DX125" i="1"/>
  <c r="DX117" i="1"/>
  <c r="DX109" i="1"/>
  <c r="DX100" i="1"/>
  <c r="DX92" i="1"/>
  <c r="DX230" i="1"/>
  <c r="DX188" i="1"/>
  <c r="DX148" i="1"/>
  <c r="DX108" i="1"/>
  <c r="DX166" i="1"/>
  <c r="DX155" i="1"/>
  <c r="DX147" i="1"/>
  <c r="DX139" i="1"/>
  <c r="DX131" i="1"/>
  <c r="DX123" i="1"/>
  <c r="DX115" i="1"/>
  <c r="DX107" i="1"/>
  <c r="DX98" i="1"/>
  <c r="DX24" i="3"/>
  <c r="DX25" i="3"/>
  <c r="DX29" i="3"/>
  <c r="DX33" i="3"/>
  <c r="DX45" i="3"/>
  <c r="DX61" i="3"/>
  <c r="DX70" i="3"/>
  <c r="DX80" i="3"/>
  <c r="DX84" i="3"/>
  <c r="DX87" i="3"/>
  <c r="DX95" i="3"/>
  <c r="DX99" i="3"/>
  <c r="DX104" i="3"/>
  <c r="DX110" i="3"/>
  <c r="DX111" i="3"/>
  <c r="DX114" i="3"/>
  <c r="DX136" i="3"/>
  <c r="DX138" i="3"/>
  <c r="DX158" i="3"/>
  <c r="DX170" i="3"/>
  <c r="DX198" i="3"/>
  <c r="DX237" i="3"/>
  <c r="DX250" i="3"/>
  <c r="DX253" i="3"/>
  <c r="DX22" i="3"/>
  <c r="DX23" i="3"/>
  <c r="DX35" i="3"/>
  <c r="DX37" i="3"/>
  <c r="DX48" i="3"/>
  <c r="DX51" i="3"/>
  <c r="DX56" i="3"/>
  <c r="DX66" i="3"/>
  <c r="DX91" i="3"/>
  <c r="DX103" i="3"/>
  <c r="DX113" i="3"/>
  <c r="DX118" i="3"/>
  <c r="DX119" i="3"/>
  <c r="DX120" i="3"/>
  <c r="DX122" i="3"/>
  <c r="DX145" i="3"/>
  <c r="DX146" i="3"/>
  <c r="DX148" i="3"/>
  <c r="DX152" i="3"/>
  <c r="DX168" i="3"/>
  <c r="DX173" i="3"/>
  <c r="DX182" i="3"/>
  <c r="DX249" i="3"/>
  <c r="DX18" i="3"/>
  <c r="DX28" i="3"/>
  <c r="DX40" i="3"/>
  <c r="DX52" i="3"/>
  <c r="DX58" i="3"/>
  <c r="DX86" i="3"/>
  <c r="DX100" i="3"/>
  <c r="DX117" i="3"/>
  <c r="DX124" i="3"/>
  <c r="DX141" i="3"/>
  <c r="DX165" i="3"/>
  <c r="DX181" i="3"/>
  <c r="DX21" i="3"/>
  <c r="DX38" i="3"/>
  <c r="DX42" i="3"/>
  <c r="DX46" i="3"/>
  <c r="DX49" i="3"/>
  <c r="DX71" i="3"/>
  <c r="DX73" i="3"/>
  <c r="DX108" i="3"/>
  <c r="DX112" i="3"/>
  <c r="DX126" i="3"/>
  <c r="DX156" i="3"/>
  <c r="DX180" i="3"/>
  <c r="DX190" i="3"/>
  <c r="DX206" i="3"/>
  <c r="DX230" i="3"/>
  <c r="DX14" i="3"/>
  <c r="DX15" i="3"/>
  <c r="DX16" i="3"/>
  <c r="DX17" i="3"/>
  <c r="DX27" i="3"/>
  <c r="DX41" i="3"/>
  <c r="DX50" i="3"/>
  <c r="DX53" i="3"/>
  <c r="DX68" i="3"/>
  <c r="DX94" i="3"/>
  <c r="DX98" i="3"/>
  <c r="DX116" i="3"/>
  <c r="DX154" i="3"/>
  <c r="DX161" i="3"/>
  <c r="DX178" i="3"/>
  <c r="DX246" i="3"/>
  <c r="DX7" i="3"/>
  <c r="DX8" i="3"/>
  <c r="DX9" i="3"/>
  <c r="DX10" i="3"/>
  <c r="DX11" i="3"/>
  <c r="DX12" i="3"/>
  <c r="DX13" i="3"/>
  <c r="DX20" i="3"/>
  <c r="DX47" i="3"/>
  <c r="DX88" i="3"/>
  <c r="DX89" i="3"/>
  <c r="DX92" i="3"/>
  <c r="DX106" i="3"/>
  <c r="DX109" i="3"/>
  <c r="DX115" i="3"/>
  <c r="DX133" i="3"/>
  <c r="DX149" i="3"/>
  <c r="DX157" i="3"/>
  <c r="DX172" i="3"/>
  <c r="DX261" i="3"/>
  <c r="DX6" i="3"/>
  <c r="DX26" i="3"/>
  <c r="DX30" i="3"/>
  <c r="DX31" i="3"/>
  <c r="DX32" i="3"/>
  <c r="DX39" i="3"/>
  <c r="DX79" i="3"/>
  <c r="DX105" i="3"/>
  <c r="DX125" i="3"/>
  <c r="DX130" i="3"/>
  <c r="DX142" i="3"/>
  <c r="DX169" i="3"/>
  <c r="DX177" i="3"/>
  <c r="DX189" i="3"/>
  <c r="DX207" i="3"/>
  <c r="DX208" i="3"/>
  <c r="DX216" i="3"/>
  <c r="DX221" i="3"/>
  <c r="DX235" i="3"/>
  <c r="DX247" i="3"/>
  <c r="DX257" i="3"/>
  <c r="DX19" i="3"/>
  <c r="DX43" i="3"/>
  <c r="DX54" i="3"/>
  <c r="DX55" i="3"/>
  <c r="DX90" i="3"/>
  <c r="DX93" i="3"/>
  <c r="DX128" i="3"/>
  <c r="DX132" i="3"/>
  <c r="DX162" i="3"/>
  <c r="DX167" i="3"/>
  <c r="DX174" i="3"/>
  <c r="DX185" i="3"/>
  <c r="DX187" i="3"/>
  <c r="DX203" i="3"/>
  <c r="DX219" i="3"/>
  <c r="DX234" i="3"/>
  <c r="DX6" i="2"/>
  <c r="DX475" i="2"/>
  <c r="DX27" i="2"/>
  <c r="DX116" i="2"/>
  <c r="DX120" i="2"/>
  <c r="DX30" i="2"/>
  <c r="DX11" i="2"/>
  <c r="DX23" i="2"/>
  <c r="DX113" i="2"/>
  <c r="DX21" i="2"/>
  <c r="DX107" i="2"/>
  <c r="DX108" i="2"/>
  <c r="DX119" i="2"/>
  <c r="DX15" i="2"/>
  <c r="DX8" i="2"/>
  <c r="DX10" i="2"/>
  <c r="DX20" i="2"/>
  <c r="DX101" i="2"/>
  <c r="DX110" i="2"/>
  <c r="DX118" i="2"/>
  <c r="DX7" i="2"/>
  <c r="DX22" i="2"/>
  <c r="DX12" i="2"/>
  <c r="DX13" i="2"/>
  <c r="DX14" i="2"/>
  <c r="DX103" i="2"/>
  <c r="DX111" i="2"/>
  <c r="DX112" i="2"/>
  <c r="DX19" i="2"/>
  <c r="DX29" i="2"/>
  <c r="DX31" i="2"/>
  <c r="DX106" i="2"/>
  <c r="DX115" i="2"/>
  <c r="DX503" i="2"/>
  <c r="DX18" i="2"/>
  <c r="DX98" i="2"/>
  <c r="DX104" i="2"/>
  <c r="DX105" i="2"/>
  <c r="DX117" i="2"/>
  <c r="DX28" i="2"/>
  <c r="DX9" i="2"/>
  <c r="DX16" i="2"/>
  <c r="DX17" i="2"/>
  <c r="DX24" i="2"/>
  <c r="DX25" i="2"/>
  <c r="DX32" i="2"/>
  <c r="DX109" i="2"/>
  <c r="DX114" i="2"/>
  <c r="DX26" i="2"/>
  <c r="DX43" i="2"/>
  <c r="DX52" i="2"/>
  <c r="DX54" i="2"/>
  <c r="DX81" i="2"/>
  <c r="DX56" i="2"/>
  <c r="DX42" i="2"/>
  <c r="DX45" i="2"/>
  <c r="DX55" i="2"/>
  <c r="DX35" i="2"/>
  <c r="DX70" i="2"/>
  <c r="DX77" i="2"/>
  <c r="DX38" i="2"/>
  <c r="DX50" i="2"/>
  <c r="DX51" i="2"/>
  <c r="DX64" i="2"/>
  <c r="DX76" i="2"/>
  <c r="DX40" i="2"/>
  <c r="DX34" i="2"/>
  <c r="DX63" i="2"/>
  <c r="DX37" i="2"/>
  <c r="DX48" i="2"/>
  <c r="DX49" i="2"/>
  <c r="DX60" i="2"/>
  <c r="DX46" i="2"/>
  <c r="DX53" i="2"/>
  <c r="DX57" i="2"/>
  <c r="DX75" i="2"/>
  <c r="DX78" i="2"/>
  <c r="DX88" i="2"/>
  <c r="DX93" i="2"/>
  <c r="DX86" i="2"/>
  <c r="DX90" i="2"/>
  <c r="DX91" i="2"/>
  <c r="DX94" i="2"/>
  <c r="DX84" i="2"/>
  <c r="DX95" i="2"/>
  <c r="DX85" i="2"/>
  <c r="DX89" i="2"/>
  <c r="DX92" i="2"/>
  <c r="DX124" i="2"/>
  <c r="DX212" i="2"/>
  <c r="DX221" i="2"/>
  <c r="DX222" i="2"/>
  <c r="DX242" i="2"/>
  <c r="DX249" i="2"/>
  <c r="DX122" i="2"/>
  <c r="DX123" i="2"/>
  <c r="DX125" i="2"/>
  <c r="DX129" i="2"/>
  <c r="DX139" i="2"/>
  <c r="DX181" i="2"/>
  <c r="DX182" i="2"/>
  <c r="DX128" i="2"/>
  <c r="DX134" i="2"/>
  <c r="DX136" i="2"/>
  <c r="DX144" i="2"/>
  <c r="DX174" i="2"/>
  <c r="DX188" i="2"/>
  <c r="DX190" i="2"/>
  <c r="DX215" i="2"/>
  <c r="DX266" i="2"/>
  <c r="DX127" i="2"/>
  <c r="DX159" i="2"/>
  <c r="DX141" i="2"/>
  <c r="DX220" i="2"/>
  <c r="DX224" i="2"/>
  <c r="DX229" i="2"/>
  <c r="DX126" i="2"/>
  <c r="DX130" i="2"/>
  <c r="DX218" i="2"/>
  <c r="DX225" i="2"/>
  <c r="DX239" i="2"/>
  <c r="DX246" i="2"/>
  <c r="DX263" i="2"/>
  <c r="DX198" i="2"/>
  <c r="DX243" i="2"/>
  <c r="DX131" i="2"/>
  <c r="DX132" i="2"/>
  <c r="DX150" i="2"/>
  <c r="DX157" i="2"/>
  <c r="DX173" i="2"/>
  <c r="DX183" i="2"/>
  <c r="DX186" i="2"/>
  <c r="DX197" i="2"/>
  <c r="DX202" i="2"/>
  <c r="DX217" i="2"/>
  <c r="DX230" i="2"/>
  <c r="DX256" i="2"/>
  <c r="DX137" i="2"/>
  <c r="DX133" i="2"/>
  <c r="DX140" i="2"/>
  <c r="DX155" i="2"/>
  <c r="DX163" i="2"/>
  <c r="DX179" i="2"/>
  <c r="DX187" i="2"/>
  <c r="DX210" i="2"/>
  <c r="DX240" i="2"/>
  <c r="DX262" i="2"/>
  <c r="DX121" i="2"/>
  <c r="I102" i="1"/>
  <c r="T102" i="1"/>
  <c r="V102" i="1"/>
  <c r="Y102" i="1"/>
  <c r="E102" i="1"/>
  <c r="M102" i="1"/>
  <c r="AJ102" i="1"/>
  <c r="O102" i="1"/>
  <c r="AF102" i="1"/>
  <c r="Q102" i="1"/>
  <c r="H102" i="1"/>
  <c r="K102" i="1"/>
  <c r="R102" i="1"/>
  <c r="S102" i="1"/>
  <c r="U102" i="1"/>
  <c r="AA102" i="1"/>
  <c r="AD102" i="1"/>
  <c r="AH102" i="1"/>
  <c r="AI102" i="1"/>
  <c r="P102" i="1"/>
  <c r="Z102" i="1"/>
  <c r="AB102" i="1"/>
  <c r="AC102" i="1"/>
  <c r="X102" i="1"/>
  <c r="G102" i="1"/>
  <c r="W102" i="1"/>
  <c r="AE102" i="1"/>
  <c r="AG102" i="1"/>
  <c r="N102" i="1"/>
  <c r="M460" i="3"/>
  <c r="N339" i="3"/>
  <c r="R337" i="3"/>
  <c r="H337" i="3"/>
  <c r="J393" i="3"/>
  <c r="N387" i="3"/>
  <c r="Y472" i="3"/>
  <c r="S467" i="3"/>
  <c r="AH466" i="3"/>
  <c r="AF462" i="3"/>
  <c r="AC462" i="3"/>
  <c r="Z453" i="3"/>
  <c r="V448" i="3"/>
  <c r="I443" i="3"/>
  <c r="AD443" i="3"/>
  <c r="AF439" i="3"/>
  <c r="AC438" i="3"/>
  <c r="AD435" i="3"/>
  <c r="AA435" i="3"/>
  <c r="S435" i="3"/>
  <c r="X430" i="3"/>
  <c r="AD427" i="3"/>
  <c r="AD423" i="3"/>
  <c r="Z422" i="3"/>
  <c r="T420" i="3"/>
  <c r="AH413" i="3"/>
  <c r="AD412" i="3"/>
  <c r="P368" i="3"/>
  <c r="Q366" i="3"/>
  <c r="R357" i="3"/>
  <c r="R401" i="3"/>
  <c r="R449" i="3"/>
  <c r="P335" i="3"/>
  <c r="M316" i="3"/>
  <c r="H292" i="3"/>
  <c r="P292" i="3"/>
  <c r="K292" i="3"/>
  <c r="U290" i="3"/>
  <c r="N290" i="3"/>
  <c r="AE285" i="3"/>
  <c r="H285" i="3"/>
  <c r="M284" i="3"/>
  <c r="P283" i="3"/>
  <c r="K282" i="3"/>
  <c r="O280" i="3"/>
  <c r="V280" i="3"/>
  <c r="G280" i="3"/>
  <c r="E278" i="3"/>
  <c r="AG276" i="3"/>
  <c r="R276" i="3"/>
  <c r="K276" i="3"/>
  <c r="N275" i="3"/>
  <c r="S272" i="3"/>
  <c r="E272" i="3"/>
  <c r="AF271" i="3"/>
  <c r="H271" i="3"/>
  <c r="P271" i="3"/>
  <c r="T270" i="3"/>
  <c r="M270" i="3"/>
  <c r="E270" i="3"/>
  <c r="I268" i="3"/>
  <c r="AI268" i="3"/>
  <c r="P267" i="3"/>
  <c r="P314" i="3"/>
  <c r="H293" i="3"/>
  <c r="H289" i="3"/>
  <c r="H287" i="3"/>
  <c r="AF287" i="3"/>
  <c r="Q287" i="3"/>
  <c r="E287" i="3"/>
  <c r="K286" i="3"/>
  <c r="Q322" i="3"/>
  <c r="Z478" i="3"/>
  <c r="X471" i="3"/>
  <c r="AD468" i="3"/>
  <c r="T465" i="3"/>
  <c r="AB464" i="3"/>
  <c r="AA463" i="3"/>
  <c r="Z462" i="3"/>
  <c r="AH461" i="3"/>
  <c r="W461" i="3"/>
  <c r="AF459" i="3"/>
  <c r="AB456" i="3"/>
  <c r="AA455" i="3"/>
  <c r="Z454" i="3"/>
  <c r="AH453" i="3"/>
  <c r="Y452" i="3"/>
  <c r="AH449" i="3"/>
  <c r="Z449" i="3"/>
  <c r="Z446" i="3"/>
  <c r="T445" i="3"/>
  <c r="AD444" i="3"/>
  <c r="AH442" i="3"/>
  <c r="AJ441" i="3"/>
  <c r="I441" i="3"/>
  <c r="AB440" i="3"/>
  <c r="AE437" i="3"/>
  <c r="AC434" i="3"/>
  <c r="Q432" i="3"/>
  <c r="X431" i="3"/>
  <c r="AH430" i="3"/>
  <c r="AE429" i="3"/>
  <c r="X427" i="3"/>
  <c r="AH425" i="3"/>
  <c r="V423" i="3"/>
  <c r="AH421" i="3"/>
  <c r="N420" i="3"/>
  <c r="AD416" i="3"/>
  <c r="F416" i="3"/>
  <c r="V415" i="3"/>
  <c r="AB413" i="3"/>
  <c r="Z413" i="3"/>
  <c r="T413" i="3"/>
  <c r="Y412" i="3"/>
  <c r="I411" i="3"/>
  <c r="AF411" i="3"/>
  <c r="AD411" i="3"/>
  <c r="X411" i="3"/>
  <c r="AF410" i="3"/>
  <c r="AD407" i="3"/>
  <c r="X407" i="3"/>
  <c r="M407" i="3"/>
  <c r="AH405" i="3"/>
  <c r="AH401" i="3"/>
  <c r="AD400" i="3"/>
  <c r="O336" i="3"/>
  <c r="N490" i="3"/>
  <c r="S475" i="3"/>
  <c r="I473" i="3"/>
  <c r="AJ473" i="3"/>
  <c r="Z470" i="3"/>
  <c r="I467" i="3"/>
  <c r="AA467" i="3"/>
  <c r="AJ465" i="3"/>
  <c r="I465" i="3"/>
  <c r="Y464" i="3"/>
  <c r="AD460" i="3"/>
  <c r="Z457" i="3"/>
  <c r="X455" i="3"/>
  <c r="AF454" i="3"/>
  <c r="AD452" i="3"/>
  <c r="AC450" i="3"/>
  <c r="L449" i="3"/>
  <c r="T448" i="3"/>
  <c r="AD447" i="3"/>
  <c r="V447" i="3"/>
  <c r="X446" i="3"/>
  <c r="AH445" i="3"/>
  <c r="Z445" i="3"/>
  <c r="T444" i="3"/>
  <c r="V443" i="3"/>
  <c r="AC442" i="3"/>
  <c r="W441" i="3"/>
  <c r="X439" i="3"/>
  <c r="Z438" i="3"/>
  <c r="AB437" i="3"/>
  <c r="AD436" i="3"/>
  <c r="AB432" i="3"/>
  <c r="AF431" i="3"/>
  <c r="AC430" i="3"/>
  <c r="AB429" i="3"/>
  <c r="AG428" i="3"/>
  <c r="T428" i="3"/>
  <c r="AA427" i="3"/>
  <c r="AC426" i="3"/>
  <c r="AJ425" i="3"/>
  <c r="I425" i="3"/>
  <c r="F425" i="3"/>
  <c r="AD424" i="3"/>
  <c r="Y420" i="3"/>
  <c r="AC418" i="3"/>
  <c r="H413" i="3"/>
  <c r="T512" i="3"/>
  <c r="AB511" i="3"/>
  <c r="X505" i="3"/>
  <c r="Z504" i="3"/>
  <c r="AF497" i="3"/>
  <c r="Z496" i="3"/>
  <c r="Z492" i="3"/>
  <c r="X466" i="3"/>
  <c r="AD463" i="3"/>
  <c r="AB461" i="3"/>
  <c r="AD455" i="3"/>
  <c r="AC454" i="3"/>
  <c r="U450" i="3"/>
  <c r="X447" i="3"/>
  <c r="AF446" i="3"/>
  <c r="U442" i="3"/>
  <c r="Y440" i="3"/>
  <c r="AA439" i="3"/>
  <c r="AF438" i="3"/>
  <c r="X438" i="3"/>
  <c r="AH437" i="3"/>
  <c r="Z437" i="3"/>
  <c r="T436" i="3"/>
  <c r="V435" i="3"/>
  <c r="AF434" i="3"/>
  <c r="X434" i="3"/>
  <c r="AH433" i="3"/>
  <c r="Z433" i="3"/>
  <c r="P431" i="3"/>
  <c r="V431" i="3"/>
  <c r="AF430" i="3"/>
  <c r="Z430" i="3"/>
  <c r="AB428" i="3"/>
  <c r="O428" i="3"/>
  <c r="W428" i="3"/>
  <c r="X426" i="3"/>
  <c r="T425" i="3"/>
  <c r="AH422" i="3"/>
  <c r="Z421" i="3"/>
  <c r="T421" i="3"/>
  <c r="AG420" i="3"/>
  <c r="X419" i="3"/>
  <c r="I415" i="3"/>
  <c r="AD415" i="3"/>
  <c r="I493" i="3"/>
  <c r="AF466" i="3"/>
  <c r="N465" i="3"/>
  <c r="U465" i="3"/>
  <c r="AD464" i="3"/>
  <c r="T464" i="3"/>
  <c r="AJ461" i="3"/>
  <c r="I461" i="3"/>
  <c r="Z461" i="3"/>
  <c r="Y460" i="3"/>
  <c r="X459" i="3"/>
  <c r="AE457" i="3"/>
  <c r="T456" i="3"/>
  <c r="AF451" i="3"/>
  <c r="X451" i="3"/>
  <c r="AG448" i="3"/>
  <c r="AC446" i="3"/>
  <c r="R444" i="3"/>
  <c r="Y444" i="3"/>
  <c r="M443" i="3"/>
  <c r="AF442" i="3"/>
  <c r="X442" i="3"/>
  <c r="AH441" i="3"/>
  <c r="Z441" i="3"/>
  <c r="L441" i="3"/>
  <c r="AD440" i="3"/>
  <c r="X435" i="3"/>
  <c r="AH434" i="3"/>
  <c r="Z434" i="3"/>
  <c r="AB433" i="3"/>
  <c r="T433" i="3"/>
  <c r="AD432" i="3"/>
  <c r="T432" i="3"/>
  <c r="AD431" i="3"/>
  <c r="AH429" i="3"/>
  <c r="Z429" i="3"/>
  <c r="T429" i="3"/>
  <c r="Y428" i="3"/>
  <c r="AI427" i="3"/>
  <c r="V427" i="3"/>
  <c r="I426" i="3"/>
  <c r="AI426" i="3"/>
  <c r="Z425" i="3"/>
  <c r="R424" i="3"/>
  <c r="Y424" i="3"/>
  <c r="T424" i="3"/>
  <c r="AA423" i="3"/>
  <c r="X423" i="3"/>
  <c r="AE421" i="3"/>
  <c r="AB421" i="3"/>
  <c r="AA419" i="3"/>
  <c r="T417" i="3"/>
  <c r="Y416" i="3"/>
  <c r="R415" i="3"/>
  <c r="AG415" i="3"/>
  <c r="R294" i="3"/>
  <c r="P468" i="3"/>
  <c r="AC466" i="3"/>
  <c r="AI463" i="3"/>
  <c r="X462" i="3"/>
  <c r="V460" i="3"/>
  <c r="AD459" i="3"/>
  <c r="X454" i="3"/>
  <c r="AD451" i="3"/>
  <c r="V451" i="3"/>
  <c r="AF450" i="3"/>
  <c r="X450" i="3"/>
  <c r="I449" i="3"/>
  <c r="AJ449" i="3"/>
  <c r="AB449" i="3"/>
  <c r="AD448" i="3"/>
  <c r="AD439" i="3"/>
  <c r="F439" i="3"/>
  <c r="W437" i="3"/>
  <c r="R436" i="3"/>
  <c r="AG432" i="3"/>
  <c r="V419" i="3"/>
  <c r="G279" i="3"/>
  <c r="I513" i="3"/>
  <c r="AC478" i="3"/>
  <c r="Z466" i="3"/>
  <c r="AH465" i="3"/>
  <c r="V463" i="3"/>
  <c r="T461" i="3"/>
  <c r="AA459" i="3"/>
  <c r="AH457" i="3"/>
  <c r="AF455" i="3"/>
  <c r="N454" i="3"/>
  <c r="H266" i="3"/>
  <c r="R265" i="3"/>
  <c r="AG265" i="3"/>
  <c r="F265" i="3"/>
  <c r="L265" i="3"/>
  <c r="O264" i="3"/>
  <c r="G264" i="3"/>
  <c r="R263" i="3"/>
  <c r="AH263" i="3"/>
  <c r="AF263" i="3"/>
  <c r="H263" i="3"/>
  <c r="O263" i="3"/>
  <c r="G263" i="3"/>
  <c r="S263" i="3"/>
  <c r="F263" i="3"/>
  <c r="Q262" i="3"/>
  <c r="G262" i="3"/>
  <c r="U262" i="3"/>
  <c r="F262" i="3"/>
  <c r="AF260" i="3"/>
  <c r="H260" i="3"/>
  <c r="J260" i="3"/>
  <c r="H258" i="3"/>
  <c r="G258" i="3"/>
  <c r="K257" i="3"/>
  <c r="J257" i="3"/>
  <c r="P256" i="3"/>
  <c r="AB256" i="3"/>
  <c r="X410" i="3"/>
  <c r="AH409" i="3"/>
  <c r="Q409" i="3"/>
  <c r="W409" i="3"/>
  <c r="T409" i="3"/>
  <c r="AB408" i="3"/>
  <c r="Y408" i="3"/>
  <c r="T408" i="3"/>
  <c r="AI407" i="3"/>
  <c r="AH406" i="3"/>
  <c r="AF406" i="3"/>
  <c r="AC406" i="3"/>
  <c r="Z406" i="3"/>
  <c r="Z405" i="3"/>
  <c r="Y404" i="3"/>
  <c r="N404" i="3"/>
  <c r="AF403" i="3"/>
  <c r="AC402" i="3"/>
  <c r="Z402" i="3"/>
  <c r="H401" i="3"/>
  <c r="P401" i="3"/>
  <c r="Z401" i="3"/>
  <c r="T400" i="3"/>
  <c r="AI399" i="3"/>
  <c r="AD399" i="3"/>
  <c r="AA399" i="3"/>
  <c r="X399" i="3"/>
  <c r="AH398" i="3"/>
  <c r="AH397" i="3"/>
  <c r="T397" i="3"/>
  <c r="X395" i="3"/>
  <c r="T491" i="3"/>
  <c r="AD490" i="3"/>
  <c r="AA490" i="3"/>
  <c r="V490" i="3"/>
  <c r="I489" i="3"/>
  <c r="AI489" i="3"/>
  <c r="AC489" i="3"/>
  <c r="Z488" i="3"/>
  <c r="W488" i="3"/>
  <c r="AD486" i="3"/>
  <c r="V486" i="3"/>
  <c r="Z484" i="3"/>
  <c r="Y483" i="3"/>
  <c r="AD510" i="3"/>
  <c r="V510" i="3"/>
  <c r="X497" i="3"/>
  <c r="AD494" i="3"/>
  <c r="AF493" i="3"/>
  <c r="AH492" i="3"/>
  <c r="AH262" i="3"/>
  <c r="R266" i="3"/>
  <c r="T515" i="3"/>
  <c r="AD514" i="3"/>
  <c r="X513" i="3"/>
  <c r="AH512" i="3"/>
  <c r="Y510" i="3"/>
  <c r="AH504" i="3"/>
  <c r="Z500" i="3"/>
  <c r="L500" i="3"/>
  <c r="AH496" i="3"/>
  <c r="AB495" i="3"/>
  <c r="T495" i="3"/>
  <c r="X493" i="3"/>
  <c r="L492" i="3"/>
  <c r="O259" i="3"/>
  <c r="K263" i="3"/>
  <c r="U266" i="3"/>
  <c r="N266" i="3"/>
  <c r="AD506" i="3"/>
  <c r="V506" i="3"/>
  <c r="AF505" i="3"/>
  <c r="L504" i="3"/>
  <c r="AD502" i="3"/>
  <c r="V502" i="3"/>
  <c r="AB500" i="3"/>
  <c r="AG260" i="3"/>
  <c r="N263" i="3"/>
  <c r="X264" i="3"/>
  <c r="F254" i="3"/>
  <c r="O253" i="3"/>
  <c r="AC398" i="3"/>
  <c r="AB397" i="3"/>
  <c r="Z397" i="3"/>
  <c r="Y396" i="3"/>
  <c r="AC394" i="3"/>
  <c r="J489" i="3"/>
  <c r="F489" i="3"/>
  <c r="AH488" i="3"/>
  <c r="AB487" i="3"/>
  <c r="Y487" i="3"/>
  <c r="T487" i="3"/>
  <c r="AH484" i="3"/>
  <c r="W484" i="3"/>
  <c r="AA482" i="3"/>
  <c r="I481" i="3"/>
  <c r="AF481" i="3"/>
  <c r="X481" i="3"/>
  <c r="L509" i="3"/>
  <c r="E461" i="3"/>
  <c r="L437" i="3"/>
  <c r="L421" i="3"/>
  <c r="L413" i="3"/>
  <c r="L389" i="3"/>
  <c r="L349" i="3"/>
  <c r="L341" i="3"/>
  <c r="L293" i="3"/>
  <c r="F285" i="3"/>
  <c r="E277" i="3"/>
  <c r="E261" i="3"/>
  <c r="AB515" i="3"/>
  <c r="V514" i="3"/>
  <c r="AC512" i="3"/>
  <c r="Z512" i="3"/>
  <c r="L512" i="3"/>
  <c r="W511" i="3"/>
  <c r="T511" i="3"/>
  <c r="E244" i="3"/>
  <c r="M250" i="3"/>
  <c r="AB250" i="3"/>
  <c r="R251" i="3"/>
  <c r="Q252" i="3"/>
  <c r="W245" i="3"/>
  <c r="H250" i="3"/>
  <c r="AI251" i="3"/>
  <c r="AH255" i="3"/>
  <c r="L254" i="3"/>
  <c r="F235" i="3"/>
  <c r="H6" i="3"/>
  <c r="J21" i="3"/>
  <c r="F27" i="3"/>
  <c r="L45" i="3"/>
  <c r="L93" i="3"/>
  <c r="F133" i="3"/>
  <c r="F211" i="3"/>
  <c r="E203" i="3"/>
  <c r="E51" i="3"/>
  <c r="E21" i="3"/>
  <c r="F43" i="3"/>
  <c r="F109" i="3"/>
  <c r="F117" i="3"/>
  <c r="E157" i="3"/>
  <c r="E173" i="3"/>
  <c r="L53" i="3"/>
  <c r="L117" i="3"/>
  <c r="L19" i="3"/>
  <c r="F21" i="3"/>
  <c r="J27" i="3"/>
  <c r="L29" i="3"/>
  <c r="L101" i="3"/>
  <c r="E141" i="3"/>
  <c r="J189" i="3"/>
  <c r="F205" i="3"/>
  <c r="J237" i="3"/>
  <c r="E19" i="3"/>
  <c r="E29" i="3"/>
  <c r="L37" i="3"/>
  <c r="F51" i="3"/>
  <c r="E93" i="3"/>
  <c r="E101" i="3"/>
  <c r="J19" i="3"/>
  <c r="J29" i="3"/>
  <c r="E109" i="3"/>
  <c r="N102" i="2"/>
  <c r="F433" i="2"/>
  <c r="F425" i="2"/>
  <c r="AF379" i="2"/>
  <c r="Q379" i="2"/>
  <c r="N375" i="2"/>
  <c r="P397" i="2"/>
  <c r="Q374" i="2"/>
  <c r="AE510" i="2"/>
  <c r="K484" i="2"/>
  <c r="O449" i="2"/>
  <c r="M487" i="2"/>
  <c r="Y484" i="2"/>
  <c r="AD494" i="2"/>
  <c r="V494" i="2"/>
  <c r="P424" i="2"/>
  <c r="R405" i="2"/>
  <c r="W489" i="2"/>
  <c r="P502" i="2"/>
  <c r="I477" i="2"/>
  <c r="AA475" i="2"/>
  <c r="K464" i="2"/>
  <c r="I447" i="2"/>
  <c r="V490" i="2"/>
  <c r="AH488" i="2"/>
  <c r="T487" i="2"/>
  <c r="V506" i="2"/>
  <c r="I457" i="2"/>
  <c r="I461" i="2"/>
  <c r="AC504" i="2"/>
  <c r="U504" i="2"/>
  <c r="L496" i="2"/>
  <c r="Y510" i="2"/>
  <c r="Q445" i="2"/>
  <c r="Y444" i="2"/>
  <c r="V439" i="2"/>
  <c r="S478" i="2"/>
  <c r="J379" i="2"/>
  <c r="N6" i="2"/>
  <c r="J19" i="2"/>
  <c r="L51" i="2"/>
  <c r="E131" i="2"/>
  <c r="E107" i="2"/>
  <c r="L19" i="2"/>
  <c r="L27" i="2"/>
  <c r="J107" i="2"/>
  <c r="E163" i="2"/>
  <c r="E139" i="2"/>
  <c r="L35" i="2"/>
  <c r="E43" i="2"/>
  <c r="E91" i="2"/>
  <c r="E102" i="2" s="1"/>
  <c r="E37" i="2"/>
  <c r="F19" i="2"/>
  <c r="L43" i="2"/>
  <c r="T102" i="2"/>
  <c r="AH102" i="2"/>
  <c r="L133" i="2"/>
  <c r="F27" i="2"/>
  <c r="L155" i="2"/>
  <c r="AJ102" i="2"/>
  <c r="H102" i="2"/>
  <c r="X102" i="2"/>
  <c r="G102" i="2"/>
  <c r="Y102" i="2"/>
  <c r="Z102" i="2"/>
  <c r="AD102" i="2"/>
  <c r="Q102" i="2"/>
  <c r="V102" i="2"/>
  <c r="AF102" i="2"/>
  <c r="EA514" i="1"/>
  <c r="AB514" i="1"/>
  <c r="G503" i="1"/>
  <c r="EA502" i="1"/>
  <c r="AB502" i="1"/>
  <c r="T462" i="1"/>
  <c r="M462" i="1"/>
  <c r="AH455" i="1"/>
  <c r="R455" i="1"/>
  <c r="M450" i="1"/>
  <c r="T450" i="1"/>
  <c r="AH443" i="1"/>
  <c r="R443" i="1"/>
  <c r="EA442" i="1"/>
  <c r="AB442" i="1"/>
  <c r="T438" i="1"/>
  <c r="M438" i="1"/>
  <c r="AJ434" i="1"/>
  <c r="I434" i="1"/>
  <c r="U431" i="1"/>
  <c r="N431" i="1"/>
  <c r="EA430" i="1"/>
  <c r="AB430" i="1"/>
  <c r="T426" i="1"/>
  <c r="M426" i="1"/>
  <c r="AJ422" i="1"/>
  <c r="I422" i="1"/>
  <c r="P419" i="1"/>
  <c r="Q415" i="1"/>
  <c r="H415" i="1"/>
  <c r="EA414" i="1"/>
  <c r="AB414" i="1"/>
  <c r="AF412" i="1"/>
  <c r="Q412" i="1"/>
  <c r="DY410" i="1"/>
  <c r="U410" i="1"/>
  <c r="DZ408" i="1"/>
  <c r="X408" i="1"/>
  <c r="AH403" i="1"/>
  <c r="R403" i="1"/>
  <c r="DZ403" i="1"/>
  <c r="X403" i="1"/>
  <c r="DY402" i="1"/>
  <c r="U402" i="1"/>
  <c r="DZ400" i="1"/>
  <c r="X400" i="1"/>
  <c r="AH399" i="1"/>
  <c r="R399" i="1"/>
  <c r="E398" i="1"/>
  <c r="L398" i="1"/>
  <c r="AF396" i="1"/>
  <c r="Q396" i="1"/>
  <c r="DY394" i="1"/>
  <c r="U394" i="1"/>
  <c r="G394" i="1"/>
  <c r="AI392" i="1"/>
  <c r="I392" i="1"/>
  <c r="DZ392" i="1"/>
  <c r="X392" i="1"/>
  <c r="M391" i="1"/>
  <c r="S391" i="1"/>
  <c r="DZ390" i="1"/>
  <c r="W390" i="1"/>
  <c r="AI388" i="1"/>
  <c r="I388" i="1"/>
  <c r="AJ386" i="1"/>
  <c r="I386" i="1"/>
  <c r="AE385" i="1"/>
  <c r="Q385" i="1"/>
  <c r="H385" i="1"/>
  <c r="M385" i="1"/>
  <c r="T385" i="1"/>
  <c r="AH383" i="1"/>
  <c r="R383" i="1"/>
  <c r="N383" i="1"/>
  <c r="U383" i="1"/>
  <c r="G383" i="1"/>
  <c r="DY381" i="1"/>
  <c r="V381" i="1"/>
  <c r="EA380" i="1"/>
  <c r="AB380" i="1"/>
  <c r="E380" i="1"/>
  <c r="F380" i="1"/>
  <c r="S380" i="1"/>
  <c r="AH378" i="1"/>
  <c r="R378" i="1"/>
  <c r="T378" i="1"/>
  <c r="M378" i="1"/>
  <c r="AB377" i="1"/>
  <c r="P377" i="1"/>
  <c r="AI376" i="1"/>
  <c r="I376" i="1"/>
  <c r="DZ376" i="1"/>
  <c r="X376" i="1"/>
  <c r="DY374" i="1"/>
  <c r="U374" i="1"/>
  <c r="DY372" i="1"/>
  <c r="V372" i="1"/>
  <c r="M370" i="1"/>
  <c r="T370" i="1"/>
  <c r="EA369" i="1"/>
  <c r="AB369" i="1"/>
  <c r="AI368" i="1"/>
  <c r="I368" i="1"/>
  <c r="DZ368" i="1"/>
  <c r="X368" i="1"/>
  <c r="E367" i="1"/>
  <c r="S367" i="1"/>
  <c r="T365" i="1"/>
  <c r="M365" i="1"/>
  <c r="AH363" i="1"/>
  <c r="R363" i="1"/>
  <c r="DY363" i="1"/>
  <c r="V363" i="1"/>
  <c r="K363" i="1"/>
  <c r="E362" i="1"/>
  <c r="AF360" i="1"/>
  <c r="Q360" i="1"/>
  <c r="DY360" i="1"/>
  <c r="V360" i="1"/>
  <c r="EA359" i="1"/>
  <c r="AC359" i="1"/>
  <c r="AH358" i="1"/>
  <c r="R358" i="1"/>
  <c r="DZ358" i="1"/>
  <c r="W358" i="1"/>
  <c r="T357" i="1"/>
  <c r="M357" i="1"/>
  <c r="AH355" i="1"/>
  <c r="R355" i="1"/>
  <c r="DY355" i="1"/>
  <c r="V355" i="1"/>
  <c r="DY353" i="1"/>
  <c r="V353" i="1"/>
  <c r="EA352" i="1"/>
  <c r="AB352" i="1"/>
  <c r="E352" i="1"/>
  <c r="S352" i="1"/>
  <c r="DY350" i="1"/>
  <c r="U350" i="1"/>
  <c r="AG348" i="1"/>
  <c r="R348" i="1"/>
  <c r="DY348" i="1"/>
  <c r="V348" i="1"/>
  <c r="DY346" i="1"/>
  <c r="U346" i="1"/>
  <c r="G346" i="1"/>
  <c r="EA345" i="1"/>
  <c r="AB345" i="1"/>
  <c r="P345" i="1"/>
  <c r="AI344" i="1"/>
  <c r="I344" i="1"/>
  <c r="DZ344" i="1"/>
  <c r="X344" i="1"/>
  <c r="AG332" i="1"/>
  <c r="R332" i="1"/>
  <c r="DZ332" i="1"/>
  <c r="X332" i="1"/>
  <c r="AH331" i="1"/>
  <c r="R331" i="1"/>
  <c r="T330" i="1"/>
  <c r="M330" i="1"/>
  <c r="EA329" i="1"/>
  <c r="AB329" i="1"/>
  <c r="AG328" i="1"/>
  <c r="R328" i="1"/>
  <c r="DY328" i="1"/>
  <c r="V328" i="1"/>
  <c r="EA327" i="1"/>
  <c r="AC327" i="1"/>
  <c r="E327" i="1"/>
  <c r="S327" i="1"/>
  <c r="T325" i="1"/>
  <c r="M325" i="1"/>
  <c r="DY321" i="1"/>
  <c r="V321" i="1"/>
  <c r="EA320" i="1"/>
  <c r="AB320" i="1"/>
  <c r="AI319" i="1"/>
  <c r="I319" i="1"/>
  <c r="DZ319" i="1"/>
  <c r="X319" i="1"/>
  <c r="E318" i="1"/>
  <c r="AH315" i="1"/>
  <c r="R315" i="1"/>
  <c r="EA314" i="1"/>
  <c r="AB314" i="1"/>
  <c r="DZ313" i="1"/>
  <c r="W313" i="1"/>
  <c r="E312" i="1"/>
  <c r="S312" i="1"/>
  <c r="E310" i="1"/>
  <c r="AG308" i="1"/>
  <c r="R308" i="1"/>
  <c r="EA307" i="1"/>
  <c r="AC307" i="1"/>
  <c r="AJ306" i="1"/>
  <c r="I306" i="1"/>
  <c r="AI304" i="1"/>
  <c r="I304" i="1"/>
  <c r="DZ304" i="1"/>
  <c r="X304" i="1"/>
  <c r="AF303" i="1"/>
  <c r="Q303" i="1"/>
  <c r="H303" i="1"/>
  <c r="U303" i="1"/>
  <c r="N303" i="1"/>
  <c r="G303" i="1"/>
  <c r="E302" i="1"/>
  <c r="J302" i="1"/>
  <c r="F302" i="1"/>
  <c r="L302" i="1"/>
  <c r="E300" i="1"/>
  <c r="S300" i="1"/>
  <c r="J300" i="1"/>
  <c r="M300" i="1"/>
  <c r="F300" i="1"/>
  <c r="DZ299" i="1"/>
  <c r="X299" i="1"/>
  <c r="O299" i="1"/>
  <c r="DY298" i="1"/>
  <c r="U298" i="1"/>
  <c r="N298" i="1"/>
  <c r="K298" i="1"/>
  <c r="G298" i="1"/>
  <c r="AG296" i="1"/>
  <c r="R296" i="1"/>
  <c r="DZ296" i="1"/>
  <c r="X296" i="1"/>
  <c r="O296" i="1"/>
  <c r="EA295" i="1"/>
  <c r="AC295" i="1"/>
  <c r="P295" i="1"/>
  <c r="E295" i="1"/>
  <c r="M295" i="1"/>
  <c r="J295" i="1"/>
  <c r="S295" i="1"/>
  <c r="F295" i="1"/>
  <c r="EA294" i="1"/>
  <c r="AB294" i="1"/>
  <c r="P294" i="1"/>
  <c r="DY293" i="1"/>
  <c r="V293" i="1"/>
  <c r="N293" i="1"/>
  <c r="K293" i="1"/>
  <c r="G293" i="1"/>
  <c r="EA292" i="1"/>
  <c r="AB292" i="1"/>
  <c r="P292" i="1"/>
  <c r="AI291" i="1"/>
  <c r="I291" i="1"/>
  <c r="DZ291" i="1"/>
  <c r="X291" i="1"/>
  <c r="O291" i="1"/>
  <c r="AE290" i="1"/>
  <c r="Q290" i="1"/>
  <c r="DY290" i="1"/>
  <c r="U290" i="1"/>
  <c r="N290" i="1"/>
  <c r="K290" i="1"/>
  <c r="G290" i="1"/>
  <c r="AG288" i="1"/>
  <c r="R288" i="1"/>
  <c r="DZ288" i="1"/>
  <c r="O288" i="1"/>
  <c r="X288" i="1"/>
  <c r="AF287" i="1"/>
  <c r="Q287" i="1"/>
  <c r="H287" i="1"/>
  <c r="DY287" i="1"/>
  <c r="V287" i="1"/>
  <c r="K287" i="1"/>
  <c r="EA286" i="1"/>
  <c r="AB286" i="1"/>
  <c r="P286" i="1"/>
  <c r="DZ285" i="1"/>
  <c r="W285" i="1"/>
  <c r="O285" i="1"/>
  <c r="E284" i="1"/>
  <c r="J284" i="1"/>
  <c r="S284" i="1"/>
  <c r="M284" i="1"/>
  <c r="F284" i="1"/>
  <c r="AE282" i="1"/>
  <c r="Q282" i="1"/>
  <c r="H282" i="1"/>
  <c r="AG280" i="1"/>
  <c r="R280" i="1"/>
  <c r="AH278" i="1"/>
  <c r="R278" i="1"/>
  <c r="DZ278" i="1"/>
  <c r="W278" i="1"/>
  <c r="O278" i="1"/>
  <c r="AI276" i="1"/>
  <c r="I276" i="1"/>
  <c r="DZ276" i="1"/>
  <c r="X276" i="1"/>
  <c r="O276" i="1"/>
  <c r="AF275" i="1"/>
  <c r="Q275" i="1"/>
  <c r="H275" i="1"/>
  <c r="F275" i="1"/>
  <c r="S275" i="1"/>
  <c r="M275" i="1"/>
  <c r="AE273" i="1"/>
  <c r="H273" i="1"/>
  <c r="Q273" i="1"/>
  <c r="M273" i="1"/>
  <c r="T273" i="1"/>
  <c r="AH271" i="1"/>
  <c r="R271" i="1"/>
  <c r="DY271" i="1"/>
  <c r="V271" i="1"/>
  <c r="K271" i="1"/>
  <c r="AG269" i="1"/>
  <c r="R269" i="1"/>
  <c r="DY269" i="1"/>
  <c r="V269" i="1"/>
  <c r="K269" i="1"/>
  <c r="N269" i="1"/>
  <c r="G269" i="1"/>
  <c r="EA268" i="1"/>
  <c r="AB268" i="1"/>
  <c r="P268" i="1"/>
  <c r="DZ261" i="1"/>
  <c r="W261" i="1"/>
  <c r="O261" i="1"/>
  <c r="AF260" i="1"/>
  <c r="Q260" i="1"/>
  <c r="H260" i="1"/>
  <c r="M258" i="1"/>
  <c r="T258" i="1"/>
  <c r="AG256" i="1"/>
  <c r="R256" i="1"/>
  <c r="DY256" i="1"/>
  <c r="N256" i="1"/>
  <c r="K256" i="1"/>
  <c r="V256" i="1"/>
  <c r="G256" i="1"/>
  <c r="EA255" i="1"/>
  <c r="AC255" i="1"/>
  <c r="AJ254" i="1"/>
  <c r="I254" i="1"/>
  <c r="AE253" i="1"/>
  <c r="Q253" i="1"/>
  <c r="H253" i="1"/>
  <c r="T253" i="1"/>
  <c r="M253" i="1"/>
  <c r="AF251" i="1"/>
  <c r="Q251" i="1"/>
  <c r="H251" i="1"/>
  <c r="T250" i="1"/>
  <c r="M250" i="1"/>
  <c r="AF248" i="1"/>
  <c r="H248" i="1"/>
  <c r="Q248" i="1"/>
  <c r="DY248" i="1"/>
  <c r="V248" i="1"/>
  <c r="N248" i="1"/>
  <c r="K248" i="1"/>
  <c r="EB248" i="1" s="1"/>
  <c r="G248" i="1"/>
  <c r="T246" i="1"/>
  <c r="M246" i="1"/>
  <c r="EA245" i="1"/>
  <c r="AB245" i="1"/>
  <c r="P245" i="1"/>
  <c r="AG244" i="1"/>
  <c r="R244" i="1"/>
  <c r="EA243" i="1"/>
  <c r="AC243" i="1"/>
  <c r="P243" i="1"/>
  <c r="AH242" i="1"/>
  <c r="R242" i="1"/>
  <c r="DZ242" i="1"/>
  <c r="W242" i="1"/>
  <c r="O242" i="1"/>
  <c r="AE241" i="1"/>
  <c r="Q241" i="1"/>
  <c r="H241" i="1"/>
  <c r="AI240" i="1"/>
  <c r="I240" i="1"/>
  <c r="DZ240" i="1"/>
  <c r="O240" i="1"/>
  <c r="X240" i="1"/>
  <c r="E239" i="1"/>
  <c r="M239" i="1"/>
  <c r="F239" i="1"/>
  <c r="J239" i="1"/>
  <c r="S239" i="1"/>
  <c r="AG237" i="1"/>
  <c r="R237" i="1"/>
  <c r="T237" i="1"/>
  <c r="M237" i="1"/>
  <c r="EA236" i="1"/>
  <c r="AB236" i="1"/>
  <c r="P236" i="1"/>
  <c r="AI235" i="1"/>
  <c r="I235" i="1"/>
  <c r="DZ235" i="1"/>
  <c r="X235" i="1"/>
  <c r="O235" i="1"/>
  <c r="AE234" i="1"/>
  <c r="Q234" i="1"/>
  <c r="H234" i="1"/>
  <c r="DY233" i="1"/>
  <c r="V233" i="1"/>
  <c r="N233" i="1"/>
  <c r="K233" i="1"/>
  <c r="G233" i="1"/>
  <c r="AH231" i="1"/>
  <c r="R231" i="1"/>
  <c r="DY231" i="1"/>
  <c r="V231" i="1"/>
  <c r="K231" i="1"/>
  <c r="EA230" i="1"/>
  <c r="AB230" i="1"/>
  <c r="P230" i="1"/>
  <c r="DY229" i="1"/>
  <c r="V229" i="1"/>
  <c r="N229" i="1"/>
  <c r="K229" i="1"/>
  <c r="G229" i="1"/>
  <c r="EA228" i="1"/>
  <c r="AB228" i="1"/>
  <c r="P228" i="1"/>
  <c r="AI227" i="1"/>
  <c r="I227" i="1"/>
  <c r="DZ227" i="1"/>
  <c r="X227" i="1"/>
  <c r="O227" i="1"/>
  <c r="T226" i="1"/>
  <c r="M226" i="1"/>
  <c r="E224" i="1"/>
  <c r="S224" i="1"/>
  <c r="M224" i="1"/>
  <c r="J224" i="1"/>
  <c r="F224" i="1"/>
  <c r="AH222" i="1"/>
  <c r="R222" i="1"/>
  <c r="DZ222" i="1"/>
  <c r="W222" i="1"/>
  <c r="O222" i="1"/>
  <c r="AI220" i="1"/>
  <c r="I220" i="1"/>
  <c r="DZ220" i="1"/>
  <c r="X220" i="1"/>
  <c r="O220" i="1"/>
  <c r="AJ218" i="1"/>
  <c r="I218" i="1"/>
  <c r="M217" i="1"/>
  <c r="T217" i="1"/>
  <c r="E215" i="1"/>
  <c r="M215" i="1"/>
  <c r="J215" i="1"/>
  <c r="S215" i="1"/>
  <c r="F215" i="1"/>
  <c r="EA214" i="1"/>
  <c r="AB214" i="1"/>
  <c r="P214" i="1"/>
  <c r="DY213" i="1"/>
  <c r="V213" i="1"/>
  <c r="N213" i="1"/>
  <c r="K213" i="1"/>
  <c r="G213" i="1"/>
  <c r="AH211" i="1"/>
  <c r="R211" i="1"/>
  <c r="U211" i="1"/>
  <c r="N211" i="1"/>
  <c r="G211" i="1"/>
  <c r="E210" i="1"/>
  <c r="J210" i="1"/>
  <c r="L210" i="1"/>
  <c r="M209" i="1"/>
  <c r="T209" i="1"/>
  <c r="E208" i="1"/>
  <c r="S208" i="1"/>
  <c r="M208" i="1"/>
  <c r="J208" i="1"/>
  <c r="F208" i="1"/>
  <c r="EA207" i="1"/>
  <c r="AC207" i="1"/>
  <c r="P207" i="1"/>
  <c r="AJ206" i="1"/>
  <c r="I206" i="1"/>
  <c r="F203" i="1"/>
  <c r="S203" i="1"/>
  <c r="M203" i="1"/>
  <c r="AG201" i="1"/>
  <c r="R201" i="1"/>
  <c r="T201" i="1"/>
  <c r="M201" i="1"/>
  <c r="EA200" i="1"/>
  <c r="AB200" i="1"/>
  <c r="P200" i="1"/>
  <c r="DZ200" i="1"/>
  <c r="X200" i="1"/>
  <c r="O200" i="1"/>
  <c r="R320" i="1"/>
  <c r="S503" i="1"/>
  <c r="T500" i="1"/>
  <c r="AD496" i="1"/>
  <c r="M488" i="1"/>
  <c r="U487" i="1"/>
  <c r="U486" i="1"/>
  <c r="EA470" i="1"/>
  <c r="AB470" i="1"/>
  <c r="T466" i="1"/>
  <c r="M466" i="1"/>
  <c r="T461" i="1"/>
  <c r="M461" i="1"/>
  <c r="AH459" i="1"/>
  <c r="R459" i="1"/>
  <c r="T454" i="1"/>
  <c r="M454" i="1"/>
  <c r="M449" i="1"/>
  <c r="T449" i="1"/>
  <c r="EA446" i="1"/>
  <c r="AB446" i="1"/>
  <c r="DY442" i="1"/>
  <c r="U442" i="1"/>
  <c r="DY430" i="1"/>
  <c r="U430" i="1"/>
  <c r="U419" i="1"/>
  <c r="G419" i="1"/>
  <c r="AB418" i="1"/>
  <c r="EA418" i="1"/>
  <c r="AE414" i="1"/>
  <c r="H414" i="1"/>
  <c r="M414" i="1"/>
  <c r="T414" i="1"/>
  <c r="AG412" i="1"/>
  <c r="R412" i="1"/>
  <c r="EA411" i="1"/>
  <c r="AC411" i="1"/>
  <c r="G407" i="1"/>
  <c r="U407" i="1"/>
  <c r="EA404" i="1"/>
  <c r="AB404" i="1"/>
  <c r="AI403" i="1"/>
  <c r="I403" i="1"/>
  <c r="E400" i="1"/>
  <c r="S400" i="1"/>
  <c r="M398" i="1"/>
  <c r="T398" i="1"/>
  <c r="AB397" i="1"/>
  <c r="P397" i="1"/>
  <c r="AG396" i="1"/>
  <c r="R396" i="1"/>
  <c r="DY396" i="1"/>
  <c r="V396" i="1"/>
  <c r="EA395" i="1"/>
  <c r="AC395" i="1"/>
  <c r="P395" i="1"/>
  <c r="AH394" i="1"/>
  <c r="R394" i="1"/>
  <c r="DZ394" i="1"/>
  <c r="W394" i="1"/>
  <c r="EA390" i="1"/>
  <c r="AB390" i="1"/>
  <c r="DZ389" i="1"/>
  <c r="W389" i="1"/>
  <c r="AB388" i="1"/>
  <c r="P388" i="1"/>
  <c r="E388" i="1"/>
  <c r="S388" i="1"/>
  <c r="F388" i="1"/>
  <c r="DY386" i="1"/>
  <c r="U386" i="1"/>
  <c r="AG384" i="1"/>
  <c r="R384" i="1"/>
  <c r="DY384" i="1"/>
  <c r="V384" i="1"/>
  <c r="EA383" i="1"/>
  <c r="AC383" i="1"/>
  <c r="P383" i="1"/>
  <c r="AJ382" i="1"/>
  <c r="I382" i="1"/>
  <c r="T381" i="1"/>
  <c r="M381" i="1"/>
  <c r="AF379" i="1"/>
  <c r="Q379" i="1"/>
  <c r="H379" i="1"/>
  <c r="AG377" i="1"/>
  <c r="R377" i="1"/>
  <c r="DZ377" i="1"/>
  <c r="W377" i="1"/>
  <c r="E376" i="1"/>
  <c r="S376" i="1"/>
  <c r="AJ374" i="1"/>
  <c r="I374" i="1"/>
  <c r="T373" i="1"/>
  <c r="M373" i="1"/>
  <c r="EA370" i="1"/>
  <c r="AB370" i="1"/>
  <c r="P370" i="1"/>
  <c r="DY369" i="1"/>
  <c r="V369" i="1"/>
  <c r="AH367" i="1"/>
  <c r="R367" i="1"/>
  <c r="DY367" i="1"/>
  <c r="V367" i="1"/>
  <c r="T366" i="1"/>
  <c r="M366" i="1"/>
  <c r="AG364" i="1"/>
  <c r="R364" i="1"/>
  <c r="DY364" i="1"/>
  <c r="V364" i="1"/>
  <c r="EA363" i="1"/>
  <c r="AC363" i="1"/>
  <c r="AH362" i="1"/>
  <c r="R362" i="1"/>
  <c r="DZ362" i="1"/>
  <c r="W362" i="1"/>
  <c r="EA358" i="1"/>
  <c r="AB358" i="1"/>
  <c r="DZ357" i="1"/>
  <c r="W357" i="1"/>
  <c r="EA356" i="1"/>
  <c r="AB356" i="1"/>
  <c r="AI355" i="1"/>
  <c r="I355" i="1"/>
  <c r="DZ355" i="1"/>
  <c r="X355" i="1"/>
  <c r="T354" i="1"/>
  <c r="M354" i="1"/>
  <c r="AG352" i="1"/>
  <c r="R352" i="1"/>
  <c r="DY352" i="1"/>
  <c r="V352" i="1"/>
  <c r="N352" i="1"/>
  <c r="E351" i="1"/>
  <c r="M351" i="1"/>
  <c r="S351" i="1"/>
  <c r="EA346" i="1"/>
  <c r="AB346" i="1"/>
  <c r="P346" i="1"/>
  <c r="DY345" i="1"/>
  <c r="G345" i="1"/>
  <c r="EA344" i="1"/>
  <c r="AB344" i="1"/>
  <c r="AI343" i="1"/>
  <c r="I343" i="1"/>
  <c r="DZ343" i="1"/>
  <c r="X343" i="1"/>
  <c r="AH342" i="1"/>
  <c r="R342" i="1"/>
  <c r="T342" i="1"/>
  <c r="M342" i="1"/>
  <c r="EA340" i="1"/>
  <c r="AB340" i="1"/>
  <c r="E340" i="1"/>
  <c r="S340" i="1"/>
  <c r="F340" i="1"/>
  <c r="AH338" i="1"/>
  <c r="R338" i="1"/>
  <c r="DY337" i="1"/>
  <c r="G337" i="1"/>
  <c r="V337" i="1"/>
  <c r="EA336" i="1"/>
  <c r="AB336" i="1"/>
  <c r="E336" i="1"/>
  <c r="S336" i="1"/>
  <c r="EA335" i="1"/>
  <c r="AC335" i="1"/>
  <c r="P335" i="1"/>
  <c r="E335" i="1"/>
  <c r="S335" i="1"/>
  <c r="DZ333" i="1"/>
  <c r="W333" i="1"/>
  <c r="EA331" i="1"/>
  <c r="AC331" i="1"/>
  <c r="P331" i="1"/>
  <c r="EA330" i="1"/>
  <c r="AB330" i="1"/>
  <c r="E330" i="1"/>
  <c r="E328" i="1"/>
  <c r="S328" i="1"/>
  <c r="DY326" i="1"/>
  <c r="U326" i="1"/>
  <c r="G326" i="1"/>
  <c r="EA325" i="1"/>
  <c r="AB325" i="1"/>
  <c r="AI324" i="1"/>
  <c r="I324" i="1"/>
  <c r="DZ324" i="1"/>
  <c r="X324" i="1"/>
  <c r="M321" i="1"/>
  <c r="T321" i="1"/>
  <c r="N319" i="1"/>
  <c r="U319" i="1"/>
  <c r="DY317" i="1"/>
  <c r="V317" i="1"/>
  <c r="DY316" i="1"/>
  <c r="V316" i="1"/>
  <c r="AH314" i="1"/>
  <c r="R314" i="1"/>
  <c r="DZ314" i="1"/>
  <c r="W314" i="1"/>
  <c r="AE313" i="1"/>
  <c r="Q313" i="1"/>
  <c r="E311" i="1"/>
  <c r="S311" i="1"/>
  <c r="AB310" i="1"/>
  <c r="EA310" i="1"/>
  <c r="DY309" i="1"/>
  <c r="V309" i="1"/>
  <c r="EA308" i="1"/>
  <c r="AB308" i="1"/>
  <c r="AI307" i="1"/>
  <c r="I307" i="1"/>
  <c r="DZ307" i="1"/>
  <c r="X307" i="1"/>
  <c r="E306" i="1"/>
  <c r="F306" i="1"/>
  <c r="AG304" i="1"/>
  <c r="R304" i="1"/>
  <c r="EA303" i="1"/>
  <c r="AC303" i="1"/>
  <c r="P303" i="1"/>
  <c r="DZ301" i="1"/>
  <c r="W301" i="1"/>
  <c r="O301" i="1"/>
  <c r="AF300" i="1"/>
  <c r="Q300" i="1"/>
  <c r="H300" i="1"/>
  <c r="E298" i="1"/>
  <c r="L298" i="1"/>
  <c r="F298" i="1"/>
  <c r="J298" i="1"/>
  <c r="EA297" i="1"/>
  <c r="AB297" i="1"/>
  <c r="P297" i="1"/>
  <c r="AI296" i="1"/>
  <c r="I296" i="1"/>
  <c r="AH294" i="1"/>
  <c r="R294" i="1"/>
  <c r="DZ294" i="1"/>
  <c r="W294" i="1"/>
  <c r="O294" i="1"/>
  <c r="S291" i="1"/>
  <c r="M291" i="1"/>
  <c r="J291" i="1"/>
  <c r="EA290" i="1"/>
  <c r="AB290" i="1"/>
  <c r="P290" i="1"/>
  <c r="DZ289" i="1"/>
  <c r="W289" i="1"/>
  <c r="O289" i="1"/>
  <c r="E288" i="1"/>
  <c r="S288" i="1"/>
  <c r="M288" i="1"/>
  <c r="J288" i="1"/>
  <c r="F288" i="1"/>
  <c r="EA287" i="1"/>
  <c r="AC287" i="1"/>
  <c r="P287" i="1"/>
  <c r="AJ286" i="1"/>
  <c r="I286" i="1"/>
  <c r="AI284" i="1"/>
  <c r="I284" i="1"/>
  <c r="DZ284" i="1"/>
  <c r="X284" i="1"/>
  <c r="O284" i="1"/>
  <c r="AF283" i="1"/>
  <c r="Q283" i="1"/>
  <c r="H283" i="1"/>
  <c r="U283" i="1"/>
  <c r="N283" i="1"/>
  <c r="G283" i="1"/>
  <c r="AG281" i="1"/>
  <c r="R281" i="1"/>
  <c r="DY281" i="1"/>
  <c r="N281" i="1"/>
  <c r="K281" i="1"/>
  <c r="G281" i="1"/>
  <c r="V281" i="1"/>
  <c r="EA280" i="1"/>
  <c r="AB280" i="1"/>
  <c r="P280" i="1"/>
  <c r="AI279" i="1"/>
  <c r="I279" i="1"/>
  <c r="DZ279" i="1"/>
  <c r="X279" i="1"/>
  <c r="O279" i="1"/>
  <c r="E278" i="1"/>
  <c r="L278" i="1"/>
  <c r="J278" i="1"/>
  <c r="F278" i="1"/>
  <c r="U275" i="1"/>
  <c r="N275" i="1"/>
  <c r="G275" i="1"/>
  <c r="AG273" i="1"/>
  <c r="R273" i="1"/>
  <c r="DY273" i="1"/>
  <c r="N273" i="1"/>
  <c r="K273" i="1"/>
  <c r="EB273" i="1" s="1"/>
  <c r="V273" i="1"/>
  <c r="G273" i="1"/>
  <c r="EA272" i="1"/>
  <c r="AB272" i="1"/>
  <c r="P272" i="1"/>
  <c r="AI271" i="1"/>
  <c r="I271" i="1"/>
  <c r="DZ271" i="1"/>
  <c r="X271" i="1"/>
  <c r="O271" i="1"/>
  <c r="AE270" i="1"/>
  <c r="Q270" i="1"/>
  <c r="H270" i="1"/>
  <c r="DZ269" i="1"/>
  <c r="W269" i="1"/>
  <c r="O269" i="1"/>
  <c r="AI267" i="1"/>
  <c r="I267" i="1"/>
  <c r="DZ267" i="1"/>
  <c r="X267" i="1"/>
  <c r="O267" i="1"/>
  <c r="DZ266" i="1"/>
  <c r="W266" i="1"/>
  <c r="O266" i="1"/>
  <c r="T265" i="1"/>
  <c r="M265" i="1"/>
  <c r="AI263" i="1"/>
  <c r="I263" i="1"/>
  <c r="DZ262" i="1"/>
  <c r="W262" i="1"/>
  <c r="O262" i="1"/>
  <c r="EA261" i="1"/>
  <c r="AB261" i="1"/>
  <c r="P261" i="1"/>
  <c r="AI260" i="1"/>
  <c r="I260" i="1"/>
  <c r="DZ260" i="1"/>
  <c r="X260" i="1"/>
  <c r="O260" i="1"/>
  <c r="AF259" i="1"/>
  <c r="Q259" i="1"/>
  <c r="H259" i="1"/>
  <c r="U259" i="1"/>
  <c r="N259" i="1"/>
  <c r="G259" i="1"/>
  <c r="EA258" i="1"/>
  <c r="AB258" i="1"/>
  <c r="P258" i="1"/>
  <c r="E258" i="1"/>
  <c r="L258" i="1"/>
  <c r="F258" i="1"/>
  <c r="J258" i="1"/>
  <c r="AF256" i="1"/>
  <c r="H256" i="1"/>
  <c r="DY254" i="1"/>
  <c r="N254" i="1"/>
  <c r="K254" i="1"/>
  <c r="U254" i="1"/>
  <c r="G254" i="1"/>
  <c r="EA253" i="1"/>
  <c r="AB253" i="1"/>
  <c r="P253" i="1"/>
  <c r="AG252" i="1"/>
  <c r="R252" i="1"/>
  <c r="EA251" i="1"/>
  <c r="AC251" i="1"/>
  <c r="P251" i="1"/>
  <c r="U251" i="1"/>
  <c r="G251" i="1"/>
  <c r="T249" i="1"/>
  <c r="M249" i="1"/>
  <c r="AF247" i="1"/>
  <c r="Q247" i="1"/>
  <c r="H247" i="1"/>
  <c r="E247" i="1"/>
  <c r="M247" i="1"/>
  <c r="J247" i="1"/>
  <c r="F247" i="1"/>
  <c r="S247" i="1"/>
  <c r="EA246" i="1"/>
  <c r="AB246" i="1"/>
  <c r="P246" i="1"/>
  <c r="DZ245" i="1"/>
  <c r="O245" i="1"/>
  <c r="EA244" i="1"/>
  <c r="AB244" i="1"/>
  <c r="P244" i="1"/>
  <c r="AI243" i="1"/>
  <c r="I243" i="1"/>
  <c r="DZ243" i="1"/>
  <c r="X243" i="1"/>
  <c r="O243" i="1"/>
  <c r="AE242" i="1"/>
  <c r="Q242" i="1"/>
  <c r="H242" i="1"/>
  <c r="T242" i="1"/>
  <c r="M242" i="1"/>
  <c r="AF240" i="1"/>
  <c r="Q240" i="1"/>
  <c r="H240" i="1"/>
  <c r="DY240" i="1"/>
  <c r="V240" i="1"/>
  <c r="N240" i="1"/>
  <c r="K240" i="1"/>
  <c r="G240" i="1"/>
  <c r="DY238" i="1"/>
  <c r="N238" i="1"/>
  <c r="K238" i="1"/>
  <c r="U238" i="1"/>
  <c r="G238" i="1"/>
  <c r="AG236" i="1"/>
  <c r="R236" i="1"/>
  <c r="DY236" i="1"/>
  <c r="V236" i="1"/>
  <c r="N236" i="1"/>
  <c r="K236" i="1"/>
  <c r="G236" i="1"/>
  <c r="EA235" i="1"/>
  <c r="AC235" i="1"/>
  <c r="P235" i="1"/>
  <c r="AJ234" i="1"/>
  <c r="I234" i="1"/>
  <c r="EA234" i="1"/>
  <c r="AB234" i="1"/>
  <c r="P234" i="1"/>
  <c r="M233" i="1"/>
  <c r="T233" i="1"/>
  <c r="AF232" i="1"/>
  <c r="H232" i="1"/>
  <c r="Q232" i="1"/>
  <c r="AH230" i="1"/>
  <c r="R230" i="1"/>
  <c r="DZ230" i="1"/>
  <c r="W230" i="1"/>
  <c r="O230" i="1"/>
  <c r="EA229" i="1"/>
  <c r="AB229" i="1"/>
  <c r="P229" i="1"/>
  <c r="AI228" i="1"/>
  <c r="I228" i="1"/>
  <c r="DZ228" i="1"/>
  <c r="X228" i="1"/>
  <c r="O228" i="1"/>
  <c r="S227" i="1"/>
  <c r="J227" i="1"/>
  <c r="M227" i="1"/>
  <c r="AG225" i="1"/>
  <c r="R225" i="1"/>
  <c r="DY225" i="1"/>
  <c r="V225" i="1"/>
  <c r="N225" i="1"/>
  <c r="K225" i="1"/>
  <c r="G225" i="1"/>
  <c r="AI223" i="1"/>
  <c r="I223" i="1"/>
  <c r="DY223" i="1"/>
  <c r="V223" i="1"/>
  <c r="K223" i="1"/>
  <c r="E222" i="1"/>
  <c r="J222" i="1"/>
  <c r="L222" i="1"/>
  <c r="F222" i="1"/>
  <c r="AF220" i="1"/>
  <c r="Q220" i="1"/>
  <c r="H220" i="1"/>
  <c r="DY218" i="1"/>
  <c r="U218" i="1"/>
  <c r="N218" i="1"/>
  <c r="K218" i="1"/>
  <c r="G218" i="1"/>
  <c r="AG216" i="1"/>
  <c r="R216" i="1"/>
  <c r="DY216" i="1"/>
  <c r="V216" i="1"/>
  <c r="N216" i="1"/>
  <c r="K216" i="1"/>
  <c r="G216" i="1"/>
  <c r="AH214" i="1"/>
  <c r="R214" i="1"/>
  <c r="DZ214" i="1"/>
  <c r="W214" i="1"/>
  <c r="O214" i="1"/>
  <c r="AG213" i="1"/>
  <c r="R213" i="1"/>
  <c r="DZ213" i="1"/>
  <c r="W213" i="1"/>
  <c r="O213" i="1"/>
  <c r="E212" i="1"/>
  <c r="J212" i="1"/>
  <c r="S212" i="1"/>
  <c r="F212" i="1"/>
  <c r="M212" i="1"/>
  <c r="DY209" i="1"/>
  <c r="N209" i="1"/>
  <c r="K209" i="1"/>
  <c r="G209" i="1"/>
  <c r="V209" i="1"/>
  <c r="AH207" i="1"/>
  <c r="R207" i="1"/>
  <c r="DY207" i="1"/>
  <c r="V207" i="1"/>
  <c r="K207" i="1"/>
  <c r="AE206" i="1"/>
  <c r="H206" i="1"/>
  <c r="Q206" i="1"/>
  <c r="AG205" i="1"/>
  <c r="R205" i="1"/>
  <c r="DZ205" i="1"/>
  <c r="W205" i="1"/>
  <c r="O205" i="1"/>
  <c r="E204" i="1"/>
  <c r="J204" i="1"/>
  <c r="S204" i="1"/>
  <c r="F204" i="1"/>
  <c r="M204" i="1"/>
  <c r="EA203" i="1"/>
  <c r="AC203" i="1"/>
  <c r="P203" i="1"/>
  <c r="DY202" i="1"/>
  <c r="U202" i="1"/>
  <c r="N202" i="1"/>
  <c r="K202" i="1"/>
  <c r="G202" i="1"/>
  <c r="AF200" i="1"/>
  <c r="H200" i="1"/>
  <c r="Q200" i="1"/>
  <c r="AI199" i="1"/>
  <c r="I199" i="1"/>
  <c r="P255" i="1"/>
  <c r="W245" i="1"/>
  <c r="EA486" i="1"/>
  <c r="AB486" i="1"/>
  <c r="P486" i="1"/>
  <c r="EA478" i="1"/>
  <c r="AB478" i="1"/>
  <c r="T474" i="1"/>
  <c r="M474" i="1"/>
  <c r="F463" i="1"/>
  <c r="S463" i="1"/>
  <c r="AH439" i="1"/>
  <c r="R439" i="1"/>
  <c r="DY438" i="1"/>
  <c r="U438" i="1"/>
  <c r="U435" i="1"/>
  <c r="G435" i="1"/>
  <c r="M434" i="1"/>
  <c r="T434" i="1"/>
  <c r="AB433" i="1"/>
  <c r="P433" i="1"/>
  <c r="M433" i="1"/>
  <c r="T433" i="1"/>
  <c r="AH431" i="1"/>
  <c r="R431" i="1"/>
  <c r="T430" i="1"/>
  <c r="M430" i="1"/>
  <c r="AB429" i="1"/>
  <c r="P429" i="1"/>
  <c r="DY426" i="1"/>
  <c r="U426" i="1"/>
  <c r="X424" i="1"/>
  <c r="O424" i="1"/>
  <c r="EA422" i="1"/>
  <c r="AB422" i="1"/>
  <c r="AB420" i="1"/>
  <c r="P420" i="1"/>
  <c r="AI419" i="1"/>
  <c r="I419" i="1"/>
  <c r="EA416" i="1"/>
  <c r="T413" i="1"/>
  <c r="M413" i="1"/>
  <c r="EA412" i="1"/>
  <c r="AB412" i="1"/>
  <c r="P412" i="1"/>
  <c r="J412" i="1"/>
  <c r="S412" i="1"/>
  <c r="AJ410" i="1"/>
  <c r="I410" i="1"/>
  <c r="EA406" i="1"/>
  <c r="AB406" i="1"/>
  <c r="AJ402" i="1"/>
  <c r="I402" i="1"/>
  <c r="M401" i="1"/>
  <c r="T401" i="1"/>
  <c r="AI399" i="1"/>
  <c r="I399" i="1"/>
  <c r="DZ399" i="1"/>
  <c r="X399" i="1"/>
  <c r="DY398" i="1"/>
  <c r="U398" i="1"/>
  <c r="AI396" i="1"/>
  <c r="I396" i="1"/>
  <c r="AJ394" i="1"/>
  <c r="I394" i="1"/>
  <c r="T393" i="1"/>
  <c r="M393" i="1"/>
  <c r="AI391" i="1"/>
  <c r="I391" i="1"/>
  <c r="DZ391" i="1"/>
  <c r="X391" i="1"/>
  <c r="E390" i="1"/>
  <c r="AE386" i="1"/>
  <c r="Q386" i="1"/>
  <c r="M386" i="1"/>
  <c r="T386" i="1"/>
  <c r="AH382" i="1"/>
  <c r="R382" i="1"/>
  <c r="AH379" i="1"/>
  <c r="R379" i="1"/>
  <c r="EA378" i="1"/>
  <c r="AB378" i="1"/>
  <c r="DY377" i="1"/>
  <c r="V377" i="1"/>
  <c r="EA376" i="1"/>
  <c r="AB376" i="1"/>
  <c r="AI375" i="1"/>
  <c r="I375" i="1"/>
  <c r="DZ375" i="1"/>
  <c r="X375" i="1"/>
  <c r="AH374" i="1"/>
  <c r="R374" i="1"/>
  <c r="DZ374" i="1"/>
  <c r="W374" i="1"/>
  <c r="AI372" i="1"/>
  <c r="I372" i="1"/>
  <c r="DZ372" i="1"/>
  <c r="X372" i="1"/>
  <c r="AH371" i="1"/>
  <c r="R371" i="1"/>
  <c r="E370" i="1"/>
  <c r="F370" i="1"/>
  <c r="E368" i="1"/>
  <c r="S368" i="1"/>
  <c r="F368" i="1"/>
  <c r="M368" i="1"/>
  <c r="DY366" i="1"/>
  <c r="U366" i="1"/>
  <c r="EA365" i="1"/>
  <c r="AB365" i="1"/>
  <c r="P365" i="1"/>
  <c r="AI364" i="1"/>
  <c r="I364" i="1"/>
  <c r="DZ364" i="1"/>
  <c r="X364" i="1"/>
  <c r="O364" i="1"/>
  <c r="M361" i="1"/>
  <c r="T361" i="1"/>
  <c r="AH359" i="1"/>
  <c r="R359" i="1"/>
  <c r="DY359" i="1"/>
  <c r="V359" i="1"/>
  <c r="E358" i="1"/>
  <c r="E356" i="1"/>
  <c r="S356" i="1"/>
  <c r="DY354" i="1"/>
  <c r="U354" i="1"/>
  <c r="EA353" i="1"/>
  <c r="AB353" i="1"/>
  <c r="AI352" i="1"/>
  <c r="I352" i="1"/>
  <c r="DZ352" i="1"/>
  <c r="X352" i="1"/>
  <c r="AH350" i="1"/>
  <c r="R350" i="1"/>
  <c r="DZ350" i="1"/>
  <c r="W350" i="1"/>
  <c r="T349" i="1"/>
  <c r="M349" i="1"/>
  <c r="AH347" i="1"/>
  <c r="R347" i="1"/>
  <c r="DY347" i="1"/>
  <c r="V347" i="1"/>
  <c r="E346" i="1"/>
  <c r="DZ345" i="1"/>
  <c r="W345" i="1"/>
  <c r="E344" i="1"/>
  <c r="S344" i="1"/>
  <c r="DZ342" i="1"/>
  <c r="W342" i="1"/>
  <c r="AE341" i="1"/>
  <c r="H341" i="1"/>
  <c r="Q341" i="1"/>
  <c r="DY341" i="1"/>
  <c r="V341" i="1"/>
  <c r="N341" i="1"/>
  <c r="DZ337" i="1"/>
  <c r="W337" i="1"/>
  <c r="AJ334" i="1"/>
  <c r="I334" i="1"/>
  <c r="DZ334" i="1"/>
  <c r="W334" i="1"/>
  <c r="DY333" i="1"/>
  <c r="V333" i="1"/>
  <c r="DY332" i="1"/>
  <c r="V332" i="1"/>
  <c r="AJ330" i="1"/>
  <c r="I330" i="1"/>
  <c r="DZ329" i="1"/>
  <c r="W329" i="1"/>
  <c r="AF328" i="1"/>
  <c r="Q328" i="1"/>
  <c r="T326" i="1"/>
  <c r="M326" i="1"/>
  <c r="AG324" i="1"/>
  <c r="R324" i="1"/>
  <c r="DY324" i="1"/>
  <c r="V324" i="1"/>
  <c r="AH322" i="1"/>
  <c r="R322" i="1"/>
  <c r="DZ322" i="1"/>
  <c r="W322" i="1"/>
  <c r="E319" i="1"/>
  <c r="S319" i="1"/>
  <c r="EA318" i="1"/>
  <c r="AB318" i="1"/>
  <c r="DZ317" i="1"/>
  <c r="W317" i="1"/>
  <c r="EA315" i="1"/>
  <c r="AC315" i="1"/>
  <c r="AJ314" i="1"/>
  <c r="I314" i="1"/>
  <c r="T313" i="1"/>
  <c r="M313" i="1"/>
  <c r="AH311" i="1"/>
  <c r="R311" i="1"/>
  <c r="DZ309" i="1"/>
  <c r="W309" i="1"/>
  <c r="E308" i="1"/>
  <c r="S308" i="1"/>
  <c r="J308" i="1"/>
  <c r="F308" i="1"/>
  <c r="T306" i="1"/>
  <c r="M306" i="1"/>
  <c r="AF304" i="1"/>
  <c r="Q304" i="1"/>
  <c r="H304" i="1"/>
  <c r="DY304" i="1"/>
  <c r="V304" i="1"/>
  <c r="N304" i="1"/>
  <c r="K304" i="1"/>
  <c r="G304" i="1"/>
  <c r="AH302" i="1"/>
  <c r="R302" i="1"/>
  <c r="DY301" i="1"/>
  <c r="V301" i="1"/>
  <c r="N301" i="1"/>
  <c r="K301" i="1"/>
  <c r="EA300" i="1"/>
  <c r="AB300" i="1"/>
  <c r="P300" i="1"/>
  <c r="AH299" i="1"/>
  <c r="R299" i="1"/>
  <c r="DY299" i="1"/>
  <c r="V299" i="1"/>
  <c r="K299" i="1"/>
  <c r="AE298" i="1"/>
  <c r="Q298" i="1"/>
  <c r="H298" i="1"/>
  <c r="M298" i="1"/>
  <c r="T298" i="1"/>
  <c r="AF296" i="1"/>
  <c r="H296" i="1"/>
  <c r="Q296" i="1"/>
  <c r="E296" i="1"/>
  <c r="S296" i="1"/>
  <c r="M296" i="1"/>
  <c r="J296" i="1"/>
  <c r="DY294" i="1"/>
  <c r="N294" i="1"/>
  <c r="K294" i="1"/>
  <c r="U294" i="1"/>
  <c r="EA293" i="1"/>
  <c r="AB293" i="1"/>
  <c r="P293" i="1"/>
  <c r="AI292" i="1"/>
  <c r="I292" i="1"/>
  <c r="DZ292" i="1"/>
  <c r="X292" i="1"/>
  <c r="O292" i="1"/>
  <c r="AF291" i="1"/>
  <c r="Q291" i="1"/>
  <c r="H291" i="1"/>
  <c r="U291" i="1"/>
  <c r="G291" i="1"/>
  <c r="N291" i="1"/>
  <c r="AG289" i="1"/>
  <c r="R289" i="1"/>
  <c r="DY289" i="1"/>
  <c r="V289" i="1"/>
  <c r="N289" i="1"/>
  <c r="K289" i="1"/>
  <c r="G289" i="1"/>
  <c r="AF288" i="1"/>
  <c r="Q288" i="1"/>
  <c r="H288" i="1"/>
  <c r="AH286" i="1"/>
  <c r="R286" i="1"/>
  <c r="DZ286" i="1"/>
  <c r="W286" i="1"/>
  <c r="O286" i="1"/>
  <c r="AE285" i="1"/>
  <c r="Q285" i="1"/>
  <c r="H285" i="1"/>
  <c r="F283" i="1"/>
  <c r="S283" i="1"/>
  <c r="M283" i="1"/>
  <c r="EA282" i="1"/>
  <c r="AB282" i="1"/>
  <c r="P282" i="1"/>
  <c r="DZ281" i="1"/>
  <c r="W281" i="1"/>
  <c r="O281" i="1"/>
  <c r="AH279" i="1"/>
  <c r="R279" i="1"/>
  <c r="DY279" i="1"/>
  <c r="V279" i="1"/>
  <c r="K279" i="1"/>
  <c r="AE278" i="1"/>
  <c r="Q278" i="1"/>
  <c r="H278" i="1"/>
  <c r="T278" i="1"/>
  <c r="M278" i="1"/>
  <c r="AG276" i="1"/>
  <c r="R276" i="1"/>
  <c r="AH274" i="1"/>
  <c r="R274" i="1"/>
  <c r="DZ274" i="1"/>
  <c r="W274" i="1"/>
  <c r="O274" i="1"/>
  <c r="AI272" i="1"/>
  <c r="I272" i="1"/>
  <c r="DZ272" i="1"/>
  <c r="O272" i="1"/>
  <c r="X272" i="1"/>
  <c r="AF271" i="1"/>
  <c r="Q271" i="1"/>
  <c r="H271" i="1"/>
  <c r="U271" i="1"/>
  <c r="N271" i="1"/>
  <c r="G271" i="1"/>
  <c r="EA270" i="1"/>
  <c r="AB270" i="1"/>
  <c r="P270" i="1"/>
  <c r="AE269" i="1"/>
  <c r="Q269" i="1"/>
  <c r="H269" i="1"/>
  <c r="T269" i="1"/>
  <c r="M269" i="1"/>
  <c r="E268" i="1"/>
  <c r="S268" i="1"/>
  <c r="F268" i="1"/>
  <c r="J268" i="1"/>
  <c r="AH266" i="1"/>
  <c r="R266" i="1"/>
  <c r="AG265" i="1"/>
  <c r="R265" i="1"/>
  <c r="DZ265" i="1"/>
  <c r="W265" i="1"/>
  <c r="O265" i="1"/>
  <c r="DY264" i="1"/>
  <c r="N264" i="1"/>
  <c r="K264" i="1"/>
  <c r="V264" i="1"/>
  <c r="G264" i="1"/>
  <c r="AF263" i="1"/>
  <c r="Q263" i="1"/>
  <c r="H263" i="1"/>
  <c r="AJ262" i="1"/>
  <c r="I262" i="1"/>
  <c r="AG261" i="1"/>
  <c r="R261" i="1"/>
  <c r="DY261" i="1"/>
  <c r="V261" i="1"/>
  <c r="N261" i="1"/>
  <c r="K261" i="1"/>
  <c r="G261" i="1"/>
  <c r="EA260" i="1"/>
  <c r="AB260" i="1"/>
  <c r="P260" i="1"/>
  <c r="AI259" i="1"/>
  <c r="I259" i="1"/>
  <c r="DY259" i="1"/>
  <c r="V259" i="1"/>
  <c r="K259" i="1"/>
  <c r="DZ257" i="1"/>
  <c r="W257" i="1"/>
  <c r="O257" i="1"/>
  <c r="E256" i="1"/>
  <c r="S256" i="1"/>
  <c r="M256" i="1"/>
  <c r="F256" i="1"/>
  <c r="J256" i="1"/>
  <c r="AH254" i="1"/>
  <c r="R254" i="1"/>
  <c r="DZ254" i="1"/>
  <c r="W254" i="1"/>
  <c r="O254" i="1"/>
  <c r="AI252" i="1"/>
  <c r="I252" i="1"/>
  <c r="DZ252" i="1"/>
  <c r="X252" i="1"/>
  <c r="AJ250" i="1"/>
  <c r="I250" i="1"/>
  <c r="AE249" i="1"/>
  <c r="H249" i="1"/>
  <c r="Q249" i="1"/>
  <c r="J249" i="1"/>
  <c r="L249" i="1"/>
  <c r="F249" i="1"/>
  <c r="AH247" i="1"/>
  <c r="R247" i="1"/>
  <c r="DY247" i="1"/>
  <c r="K247" i="1"/>
  <c r="V247" i="1"/>
  <c r="E246" i="1"/>
  <c r="L246" i="1"/>
  <c r="J246" i="1"/>
  <c r="F246" i="1"/>
  <c r="AF244" i="1"/>
  <c r="Q244" i="1"/>
  <c r="H244" i="1"/>
  <c r="DY244" i="1"/>
  <c r="V244" i="1"/>
  <c r="G244" i="1"/>
  <c r="K244" i="1"/>
  <c r="N244" i="1"/>
  <c r="DY242" i="1"/>
  <c r="U242" i="1"/>
  <c r="N242" i="1"/>
  <c r="K242" i="1"/>
  <c r="EB242" i="1" s="1"/>
  <c r="G242" i="1"/>
  <c r="AG240" i="1"/>
  <c r="R240" i="1"/>
  <c r="AH238" i="1"/>
  <c r="R238" i="1"/>
  <c r="DZ238" i="1"/>
  <c r="W238" i="1"/>
  <c r="O238" i="1"/>
  <c r="U235" i="1"/>
  <c r="N235" i="1"/>
  <c r="G235" i="1"/>
  <c r="AE233" i="1"/>
  <c r="H233" i="1"/>
  <c r="Q233" i="1"/>
  <c r="J233" i="1"/>
  <c r="F233" i="1"/>
  <c r="L233" i="1"/>
  <c r="EA232" i="1"/>
  <c r="AB232" i="1"/>
  <c r="P232" i="1"/>
  <c r="E232" i="1"/>
  <c r="S232" i="1"/>
  <c r="J232" i="1"/>
  <c r="M232" i="1"/>
  <c r="F232" i="1"/>
  <c r="T230" i="1"/>
  <c r="M230" i="1"/>
  <c r="AG228" i="1"/>
  <c r="R228" i="1"/>
  <c r="DY228" i="1"/>
  <c r="V228" i="1"/>
  <c r="K228" i="1"/>
  <c r="G228" i="1"/>
  <c r="N228" i="1"/>
  <c r="EA227" i="1"/>
  <c r="AC227" i="1"/>
  <c r="P227" i="1"/>
  <c r="AJ226" i="1"/>
  <c r="I226" i="1"/>
  <c r="AE225" i="1"/>
  <c r="Q225" i="1"/>
  <c r="H225" i="1"/>
  <c r="T225" i="1"/>
  <c r="M225" i="1"/>
  <c r="AH223" i="1"/>
  <c r="R223" i="1"/>
  <c r="N223" i="1"/>
  <c r="U223" i="1"/>
  <c r="G223" i="1"/>
  <c r="EA222" i="1"/>
  <c r="AB222" i="1"/>
  <c r="P222" i="1"/>
  <c r="DZ221" i="1"/>
  <c r="W221" i="1"/>
  <c r="O221" i="1"/>
  <c r="E220" i="1"/>
  <c r="S220" i="1"/>
  <c r="J220" i="1"/>
  <c r="M220" i="1"/>
  <c r="F220" i="1"/>
  <c r="DZ219" i="1"/>
  <c r="X219" i="1"/>
  <c r="O219" i="1"/>
  <c r="AE218" i="1"/>
  <c r="Q218" i="1"/>
  <c r="H218" i="1"/>
  <c r="E218" i="1"/>
  <c r="L218" i="1"/>
  <c r="J218" i="1"/>
  <c r="F218" i="1"/>
  <c r="EA217" i="1"/>
  <c r="AB217" i="1"/>
  <c r="P217" i="1"/>
  <c r="AI216" i="1"/>
  <c r="I216" i="1"/>
  <c r="EA215" i="1"/>
  <c r="AC215" i="1"/>
  <c r="P215" i="1"/>
  <c r="AJ214" i="1"/>
  <c r="I214" i="1"/>
  <c r="AE213" i="1"/>
  <c r="Q213" i="1"/>
  <c r="H213" i="1"/>
  <c r="T213" i="1"/>
  <c r="M213" i="1"/>
  <c r="F211" i="1"/>
  <c r="S211" i="1"/>
  <c r="M211" i="1"/>
  <c r="AE210" i="1"/>
  <c r="Q210" i="1"/>
  <c r="H210" i="1"/>
  <c r="L209" i="1"/>
  <c r="J209" i="1"/>
  <c r="F209" i="1"/>
  <c r="EA208" i="1"/>
  <c r="AB208" i="1"/>
  <c r="P208" i="1"/>
  <c r="AI207" i="1"/>
  <c r="I207" i="1"/>
  <c r="DZ207" i="1"/>
  <c r="X207" i="1"/>
  <c r="O207" i="1"/>
  <c r="AH206" i="1"/>
  <c r="R206" i="1"/>
  <c r="T206" i="1"/>
  <c r="M206" i="1"/>
  <c r="DY204" i="1"/>
  <c r="V204" i="1"/>
  <c r="N204" i="1"/>
  <c r="G204" i="1"/>
  <c r="AE202" i="1"/>
  <c r="Q202" i="1"/>
  <c r="H202" i="1"/>
  <c r="T202" i="1"/>
  <c r="M202" i="1"/>
  <c r="AG200" i="1"/>
  <c r="R200" i="1"/>
  <c r="AH199" i="1"/>
  <c r="R199" i="1"/>
  <c r="F296" i="1"/>
  <c r="R293" i="1"/>
  <c r="M441" i="1"/>
  <c r="EA510" i="1"/>
  <c r="AB510" i="1"/>
  <c r="AF460" i="1"/>
  <c r="Q460" i="1"/>
  <c r="H460" i="1"/>
  <c r="T453" i="1"/>
  <c r="M453" i="1"/>
  <c r="EA450" i="1"/>
  <c r="AB450" i="1"/>
  <c r="P450" i="1"/>
  <c r="DY446" i="1"/>
  <c r="U446" i="1"/>
  <c r="AJ442" i="1"/>
  <c r="I442" i="1"/>
  <c r="AJ430" i="1"/>
  <c r="I430" i="1"/>
  <c r="T429" i="1"/>
  <c r="M429" i="1"/>
  <c r="AH427" i="1"/>
  <c r="R427" i="1"/>
  <c r="AB426" i="1"/>
  <c r="EA426" i="1"/>
  <c r="P424" i="1"/>
  <c r="AI423" i="1"/>
  <c r="I423" i="1"/>
  <c r="M422" i="1"/>
  <c r="T422" i="1"/>
  <c r="DZ419" i="1"/>
  <c r="X419" i="1"/>
  <c r="O419" i="1"/>
  <c r="E418" i="1"/>
  <c r="L418" i="1"/>
  <c r="F418" i="1"/>
  <c r="AG416" i="1"/>
  <c r="R416" i="1"/>
  <c r="AJ414" i="1"/>
  <c r="I414" i="1"/>
  <c r="AI412" i="1"/>
  <c r="I412" i="1"/>
  <c r="T409" i="1"/>
  <c r="M409" i="1"/>
  <c r="AH407" i="1"/>
  <c r="R407" i="1"/>
  <c r="M406" i="1"/>
  <c r="T406" i="1"/>
  <c r="AH402" i="1"/>
  <c r="R402" i="1"/>
  <c r="E399" i="1"/>
  <c r="M399" i="1"/>
  <c r="S399" i="1"/>
  <c r="J399" i="1"/>
  <c r="AG397" i="1"/>
  <c r="R397" i="1"/>
  <c r="T397" i="1"/>
  <c r="M397" i="1"/>
  <c r="AH395" i="1"/>
  <c r="R395" i="1"/>
  <c r="AH390" i="1"/>
  <c r="R390" i="1"/>
  <c r="T389" i="1"/>
  <c r="M389" i="1"/>
  <c r="AH387" i="1"/>
  <c r="R387" i="1"/>
  <c r="DY387" i="1"/>
  <c r="V387" i="1"/>
  <c r="EA386" i="1"/>
  <c r="AB386" i="1"/>
  <c r="E384" i="1"/>
  <c r="S384" i="1"/>
  <c r="DY382" i="1"/>
  <c r="U382" i="1"/>
  <c r="AB381" i="1"/>
  <c r="P381" i="1"/>
  <c r="AI380" i="1"/>
  <c r="I380" i="1"/>
  <c r="EA379" i="1"/>
  <c r="AC379" i="1"/>
  <c r="AJ378" i="1"/>
  <c r="I378" i="1"/>
  <c r="T377" i="1"/>
  <c r="M377" i="1"/>
  <c r="AH375" i="1"/>
  <c r="R375" i="1"/>
  <c r="EA374" i="1"/>
  <c r="AB374" i="1"/>
  <c r="DZ373" i="1"/>
  <c r="W373" i="1"/>
  <c r="E372" i="1"/>
  <c r="S372" i="1"/>
  <c r="EA371" i="1"/>
  <c r="AC371" i="1"/>
  <c r="AJ370" i="1"/>
  <c r="I370" i="1"/>
  <c r="AF367" i="1"/>
  <c r="Q367" i="1"/>
  <c r="U367" i="1"/>
  <c r="N367" i="1"/>
  <c r="G367" i="1"/>
  <c r="EA366" i="1"/>
  <c r="AB366" i="1"/>
  <c r="DZ365" i="1"/>
  <c r="W365" i="1"/>
  <c r="AI363" i="1"/>
  <c r="I363" i="1"/>
  <c r="DZ363" i="1"/>
  <c r="X363" i="1"/>
  <c r="DY362" i="1"/>
  <c r="U362" i="1"/>
  <c r="G362" i="1"/>
  <c r="EA361" i="1"/>
  <c r="AB361" i="1"/>
  <c r="P361" i="1"/>
  <c r="AI360" i="1"/>
  <c r="I360" i="1"/>
  <c r="DZ360" i="1"/>
  <c r="X360" i="1"/>
  <c r="E359" i="1"/>
  <c r="S359" i="1"/>
  <c r="AE357" i="1"/>
  <c r="Q357" i="1"/>
  <c r="AI356" i="1"/>
  <c r="I356" i="1"/>
  <c r="DZ356" i="1"/>
  <c r="X356" i="1"/>
  <c r="O356" i="1"/>
  <c r="F355" i="1"/>
  <c r="S355" i="1"/>
  <c r="AG353" i="1"/>
  <c r="R353" i="1"/>
  <c r="J353" i="1"/>
  <c r="F353" i="1"/>
  <c r="AF351" i="1"/>
  <c r="Q351" i="1"/>
  <c r="DY351" i="1"/>
  <c r="V351" i="1"/>
  <c r="E350" i="1"/>
  <c r="L350" i="1"/>
  <c r="J350" i="1"/>
  <c r="AF348" i="1"/>
  <c r="Q348" i="1"/>
  <c r="E348" i="1"/>
  <c r="S348" i="1"/>
  <c r="EA347" i="1"/>
  <c r="AC347" i="1"/>
  <c r="AJ346" i="1"/>
  <c r="I346" i="1"/>
  <c r="M345" i="1"/>
  <c r="T345" i="1"/>
  <c r="AJ342" i="1"/>
  <c r="I342" i="1"/>
  <c r="DY340" i="1"/>
  <c r="V340" i="1"/>
  <c r="DY339" i="1"/>
  <c r="V339" i="1"/>
  <c r="E338" i="1"/>
  <c r="AI336" i="1"/>
  <c r="I336" i="1"/>
  <c r="DZ336" i="1"/>
  <c r="X336" i="1"/>
  <c r="U335" i="1"/>
  <c r="N335" i="1"/>
  <c r="T334" i="1"/>
  <c r="M334" i="1"/>
  <c r="EA333" i="1"/>
  <c r="AB333" i="1"/>
  <c r="AI331" i="1"/>
  <c r="I331" i="1"/>
  <c r="DZ331" i="1"/>
  <c r="X331" i="1"/>
  <c r="DZ330" i="1"/>
  <c r="W330" i="1"/>
  <c r="AE329" i="1"/>
  <c r="Q329" i="1"/>
  <c r="T329" i="1"/>
  <c r="M329" i="1"/>
  <c r="AB328" i="1"/>
  <c r="EA328" i="1"/>
  <c r="P328" i="1"/>
  <c r="AI327" i="1"/>
  <c r="I327" i="1"/>
  <c r="DY327" i="1"/>
  <c r="V327" i="1"/>
  <c r="K327" i="1"/>
  <c r="E326" i="1"/>
  <c r="L326" i="1"/>
  <c r="E324" i="1"/>
  <c r="S324" i="1"/>
  <c r="DY322" i="1"/>
  <c r="U322" i="1"/>
  <c r="DY320" i="1"/>
  <c r="V320" i="1"/>
  <c r="G320" i="1"/>
  <c r="AH318" i="1"/>
  <c r="R318" i="1"/>
  <c r="DZ318" i="1"/>
  <c r="W318" i="1"/>
  <c r="EA316" i="1"/>
  <c r="AB316" i="1"/>
  <c r="AI315" i="1"/>
  <c r="I315" i="1"/>
  <c r="DZ315" i="1"/>
  <c r="X315" i="1"/>
  <c r="DY314" i="1"/>
  <c r="U314" i="1"/>
  <c r="AF312" i="1"/>
  <c r="Q312" i="1"/>
  <c r="DY312" i="1"/>
  <c r="V312" i="1"/>
  <c r="AH310" i="1"/>
  <c r="R310" i="1"/>
  <c r="DZ310" i="1"/>
  <c r="W310" i="1"/>
  <c r="AH307" i="1"/>
  <c r="R307" i="1"/>
  <c r="U307" i="1"/>
  <c r="G307" i="1"/>
  <c r="DZ305" i="1"/>
  <c r="W305" i="1"/>
  <c r="AH303" i="1"/>
  <c r="R303" i="1"/>
  <c r="DZ303" i="1"/>
  <c r="X303" i="1"/>
  <c r="DY302" i="1"/>
  <c r="N302" i="1"/>
  <c r="K302" i="1"/>
  <c r="G302" i="1"/>
  <c r="U302" i="1"/>
  <c r="EA301" i="1"/>
  <c r="AB301" i="1"/>
  <c r="AJ298" i="1"/>
  <c r="I298" i="1"/>
  <c r="AE297" i="1"/>
  <c r="H297" i="1"/>
  <c r="Q297" i="1"/>
  <c r="M297" i="1"/>
  <c r="T297" i="1"/>
  <c r="EA296" i="1"/>
  <c r="AB296" i="1"/>
  <c r="P296" i="1"/>
  <c r="AI295" i="1"/>
  <c r="I295" i="1"/>
  <c r="DZ295" i="1"/>
  <c r="X295" i="1"/>
  <c r="O295" i="1"/>
  <c r="E294" i="1"/>
  <c r="J294" i="1"/>
  <c r="L294" i="1"/>
  <c r="F294" i="1"/>
  <c r="AG292" i="1"/>
  <c r="R292" i="1"/>
  <c r="AH290" i="1"/>
  <c r="R290" i="1"/>
  <c r="DZ290" i="1"/>
  <c r="W290" i="1"/>
  <c r="O290" i="1"/>
  <c r="F289" i="1"/>
  <c r="J289" i="1"/>
  <c r="AH287" i="1"/>
  <c r="R287" i="1"/>
  <c r="DZ287" i="1"/>
  <c r="X287" i="1"/>
  <c r="O287" i="1"/>
  <c r="AE286" i="1"/>
  <c r="Q286" i="1"/>
  <c r="H286" i="1"/>
  <c r="T286" i="1"/>
  <c r="M286" i="1"/>
  <c r="AF284" i="1"/>
  <c r="Q284" i="1"/>
  <c r="H284" i="1"/>
  <c r="DY284" i="1"/>
  <c r="V284" i="1"/>
  <c r="N284" i="1"/>
  <c r="K284" i="1"/>
  <c r="G284" i="1"/>
  <c r="EA283" i="1"/>
  <c r="AC283" i="1"/>
  <c r="P283" i="1"/>
  <c r="AJ282" i="1"/>
  <c r="I282" i="1"/>
  <c r="J281" i="1"/>
  <c r="F281" i="1"/>
  <c r="E279" i="1"/>
  <c r="M279" i="1"/>
  <c r="S279" i="1"/>
  <c r="J279" i="1"/>
  <c r="F279" i="1"/>
  <c r="AG277" i="1"/>
  <c r="R277" i="1"/>
  <c r="T277" i="1"/>
  <c r="M277" i="1"/>
  <c r="AH275" i="1"/>
  <c r="R275" i="1"/>
  <c r="DY275" i="1"/>
  <c r="V275" i="1"/>
  <c r="K275" i="1"/>
  <c r="E274" i="1"/>
  <c r="L274" i="1"/>
  <c r="J274" i="1"/>
  <c r="F274" i="1"/>
  <c r="AF272" i="1"/>
  <c r="Q272" i="1"/>
  <c r="AH270" i="1"/>
  <c r="R270" i="1"/>
  <c r="DZ270" i="1"/>
  <c r="W270" i="1"/>
  <c r="O270" i="1"/>
  <c r="EA269" i="1"/>
  <c r="AB269" i="1"/>
  <c r="P269" i="1"/>
  <c r="AI268" i="1"/>
  <c r="I268" i="1"/>
  <c r="DZ268" i="1"/>
  <c r="X268" i="1"/>
  <c r="O268" i="1"/>
  <c r="AF267" i="1"/>
  <c r="Q267" i="1"/>
  <c r="H267" i="1"/>
  <c r="EB267" i="1" s="1"/>
  <c r="U267" i="1"/>
  <c r="G267" i="1"/>
  <c r="N267" i="1"/>
  <c r="EA266" i="1"/>
  <c r="AB266" i="1"/>
  <c r="P266" i="1"/>
  <c r="E266" i="1"/>
  <c r="L266" i="1"/>
  <c r="J266" i="1"/>
  <c r="F266" i="1"/>
  <c r="AI264" i="1"/>
  <c r="I264" i="1"/>
  <c r="AH263" i="1"/>
  <c r="R263" i="1"/>
  <c r="DZ263" i="1"/>
  <c r="X263" i="1"/>
  <c r="O263" i="1"/>
  <c r="AE262" i="1"/>
  <c r="Q262" i="1"/>
  <c r="H262" i="1"/>
  <c r="T262" i="1"/>
  <c r="M262" i="1"/>
  <c r="AG260" i="1"/>
  <c r="R260" i="1"/>
  <c r="DY260" i="1"/>
  <c r="V260" i="1"/>
  <c r="N260" i="1"/>
  <c r="K260" i="1"/>
  <c r="EB260" i="1" s="1"/>
  <c r="G260" i="1"/>
  <c r="EA259" i="1"/>
  <c r="AC259" i="1"/>
  <c r="P259" i="1"/>
  <c r="AJ258" i="1"/>
  <c r="I258" i="1"/>
  <c r="AE257" i="1"/>
  <c r="H257" i="1"/>
  <c r="Q257" i="1"/>
  <c r="L257" i="1"/>
  <c r="F257" i="1"/>
  <c r="AF255" i="1"/>
  <c r="H255" i="1"/>
  <c r="Q255" i="1"/>
  <c r="N255" i="1"/>
  <c r="U255" i="1"/>
  <c r="G255" i="1"/>
  <c r="EA254" i="1"/>
  <c r="AB254" i="1"/>
  <c r="P254" i="1"/>
  <c r="DZ253" i="1"/>
  <c r="W253" i="1"/>
  <c r="O253" i="1"/>
  <c r="E252" i="1"/>
  <c r="J252" i="1"/>
  <c r="S252" i="1"/>
  <c r="M252" i="1"/>
  <c r="F252" i="1"/>
  <c r="AH250" i="1"/>
  <c r="R250" i="1"/>
  <c r="DY250" i="1"/>
  <c r="U250" i="1"/>
  <c r="N250" i="1"/>
  <c r="K250" i="1"/>
  <c r="G250" i="1"/>
  <c r="EA249" i="1"/>
  <c r="AB249" i="1"/>
  <c r="P249" i="1"/>
  <c r="AI248" i="1"/>
  <c r="I248" i="1"/>
  <c r="DZ248" i="1"/>
  <c r="X248" i="1"/>
  <c r="O248" i="1"/>
  <c r="N247" i="1"/>
  <c r="G247" i="1"/>
  <c r="U247" i="1"/>
  <c r="T245" i="1"/>
  <c r="M245" i="1"/>
  <c r="AH243" i="1"/>
  <c r="R243" i="1"/>
  <c r="DY243" i="1"/>
  <c r="V243" i="1"/>
  <c r="K243" i="1"/>
  <c r="E242" i="1"/>
  <c r="J242" i="1"/>
  <c r="L242" i="1"/>
  <c r="F242" i="1"/>
  <c r="EA241" i="1"/>
  <c r="AB241" i="1"/>
  <c r="P241" i="1"/>
  <c r="J241" i="1"/>
  <c r="L241" i="1"/>
  <c r="AH239" i="1"/>
  <c r="R239" i="1"/>
  <c r="DY239" i="1"/>
  <c r="V239" i="1"/>
  <c r="K239" i="1"/>
  <c r="E238" i="1"/>
  <c r="L238" i="1"/>
  <c r="F238" i="1"/>
  <c r="AF236" i="1"/>
  <c r="Q236" i="1"/>
  <c r="H236" i="1"/>
  <c r="DY234" i="1"/>
  <c r="U234" i="1"/>
  <c r="N234" i="1"/>
  <c r="K234" i="1"/>
  <c r="G234" i="1"/>
  <c r="EA233" i="1"/>
  <c r="AB233" i="1"/>
  <c r="P233" i="1"/>
  <c r="AI232" i="1"/>
  <c r="I232" i="1"/>
  <c r="DZ232" i="1"/>
  <c r="X232" i="1"/>
  <c r="O232" i="1"/>
  <c r="N231" i="1"/>
  <c r="U231" i="1"/>
  <c r="G231" i="1"/>
  <c r="AG229" i="1"/>
  <c r="R229" i="1"/>
  <c r="DZ229" i="1"/>
  <c r="W229" i="1"/>
  <c r="O229" i="1"/>
  <c r="AF228" i="1"/>
  <c r="Q228" i="1"/>
  <c r="H228" i="1"/>
  <c r="AH226" i="1"/>
  <c r="R226" i="1"/>
  <c r="DZ226" i="1"/>
  <c r="W226" i="1"/>
  <c r="O226" i="1"/>
  <c r="J225" i="1"/>
  <c r="F225" i="1"/>
  <c r="EA224" i="1"/>
  <c r="AB224" i="1"/>
  <c r="P224" i="1"/>
  <c r="E223" i="1"/>
  <c r="M223" i="1"/>
  <c r="J223" i="1"/>
  <c r="F223" i="1"/>
  <c r="S223" i="1"/>
  <c r="AG221" i="1"/>
  <c r="R221" i="1"/>
  <c r="DY221" i="1"/>
  <c r="V221" i="1"/>
  <c r="N221" i="1"/>
  <c r="K221" i="1"/>
  <c r="G221" i="1"/>
  <c r="AH219" i="1"/>
  <c r="R219" i="1"/>
  <c r="DY219" i="1"/>
  <c r="V219" i="1"/>
  <c r="K219" i="1"/>
  <c r="M218" i="1"/>
  <c r="T218" i="1"/>
  <c r="E216" i="1"/>
  <c r="S216" i="1"/>
  <c r="M216" i="1"/>
  <c r="J216" i="1"/>
  <c r="F216" i="1"/>
  <c r="DY214" i="1"/>
  <c r="N214" i="1"/>
  <c r="K214" i="1"/>
  <c r="U214" i="1"/>
  <c r="G214" i="1"/>
  <c r="AG212" i="1"/>
  <c r="R212" i="1"/>
  <c r="DY212" i="1"/>
  <c r="V212" i="1"/>
  <c r="N212" i="1"/>
  <c r="K212" i="1"/>
  <c r="EA211" i="1"/>
  <c r="AC211" i="1"/>
  <c r="P211" i="1"/>
  <c r="AJ210" i="1"/>
  <c r="I210" i="1"/>
  <c r="EA210" i="1"/>
  <c r="AB210" i="1"/>
  <c r="P210" i="1"/>
  <c r="T210" i="1"/>
  <c r="M210" i="1"/>
  <c r="AG208" i="1"/>
  <c r="R208" i="1"/>
  <c r="DZ206" i="1"/>
  <c r="W206" i="1"/>
  <c r="O206" i="1"/>
  <c r="E206" i="1"/>
  <c r="L206" i="1"/>
  <c r="J206" i="1"/>
  <c r="F206" i="1"/>
  <c r="AF204" i="1"/>
  <c r="Q204" i="1"/>
  <c r="H204" i="1"/>
  <c r="AI203" i="1"/>
  <c r="I203" i="1"/>
  <c r="DY203" i="1"/>
  <c r="V203" i="1"/>
  <c r="K203" i="1"/>
  <c r="DZ201" i="1"/>
  <c r="W201" i="1"/>
  <c r="O201" i="1"/>
  <c r="DY200" i="1"/>
  <c r="V200" i="1"/>
  <c r="N200" i="1"/>
  <c r="K200" i="1"/>
  <c r="EB200" i="1" s="1"/>
  <c r="G200" i="1"/>
  <c r="K204" i="1"/>
  <c r="M268" i="1"/>
  <c r="R245" i="1"/>
  <c r="I418" i="1"/>
  <c r="T282" i="1"/>
  <c r="EA498" i="1"/>
  <c r="AB498" i="1"/>
  <c r="P498" i="1"/>
  <c r="EA474" i="1"/>
  <c r="AB474" i="1"/>
  <c r="AJ466" i="1"/>
  <c r="I466" i="1"/>
  <c r="AH463" i="1"/>
  <c r="R463" i="1"/>
  <c r="EA462" i="1"/>
  <c r="AB462" i="1"/>
  <c r="P462" i="1"/>
  <c r="T458" i="1"/>
  <c r="M458" i="1"/>
  <c r="AJ454" i="1"/>
  <c r="I454" i="1"/>
  <c r="AH451" i="1"/>
  <c r="R451" i="1"/>
  <c r="P448" i="1"/>
  <c r="X447" i="1"/>
  <c r="DZ447" i="1"/>
  <c r="O447" i="1"/>
  <c r="M446" i="1"/>
  <c r="T446" i="1"/>
  <c r="V444" i="1"/>
  <c r="G444" i="1"/>
  <c r="EA438" i="1"/>
  <c r="AB438" i="1"/>
  <c r="S436" i="1"/>
  <c r="F436" i="1"/>
  <c r="F431" i="1"/>
  <c r="S431" i="1"/>
  <c r="N425" i="1"/>
  <c r="G425" i="1"/>
  <c r="V425" i="1"/>
  <c r="K425" i="1"/>
  <c r="DY422" i="1"/>
  <c r="U422" i="1"/>
  <c r="N422" i="1"/>
  <c r="G422" i="1"/>
  <c r="K422" i="1"/>
  <c r="T421" i="1"/>
  <c r="M421" i="1"/>
  <c r="AH419" i="1"/>
  <c r="R419" i="1"/>
  <c r="T418" i="1"/>
  <c r="M418" i="1"/>
  <c r="AC415" i="1"/>
  <c r="P415" i="1"/>
  <c r="DY414" i="1"/>
  <c r="U414" i="1"/>
  <c r="U411" i="1"/>
  <c r="N411" i="1"/>
  <c r="AB410" i="1"/>
  <c r="EA410" i="1"/>
  <c r="P408" i="1"/>
  <c r="AG404" i="1"/>
  <c r="R404" i="1"/>
  <c r="DZ402" i="1"/>
  <c r="W402" i="1"/>
  <c r="AE401" i="1"/>
  <c r="Q401" i="1"/>
  <c r="U399" i="1"/>
  <c r="G399" i="1"/>
  <c r="EA398" i="1"/>
  <c r="AB398" i="1"/>
  <c r="DZ397" i="1"/>
  <c r="W397" i="1"/>
  <c r="AI395" i="1"/>
  <c r="I395" i="1"/>
  <c r="DZ395" i="1"/>
  <c r="X395" i="1"/>
  <c r="M394" i="1"/>
  <c r="T394" i="1"/>
  <c r="AG392" i="1"/>
  <c r="R392" i="1"/>
  <c r="DY392" i="1"/>
  <c r="V392" i="1"/>
  <c r="N392" i="1"/>
  <c r="DY390" i="1"/>
  <c r="U390" i="1"/>
  <c r="AG385" i="1"/>
  <c r="R385" i="1"/>
  <c r="DY385" i="1"/>
  <c r="N385" i="1"/>
  <c r="V385" i="1"/>
  <c r="G385" i="1"/>
  <c r="AI383" i="1"/>
  <c r="I383" i="1"/>
  <c r="E382" i="1"/>
  <c r="F382" i="1"/>
  <c r="DY378" i="1"/>
  <c r="U378" i="1"/>
  <c r="AG376" i="1"/>
  <c r="R376" i="1"/>
  <c r="DY376" i="1"/>
  <c r="V376" i="1"/>
  <c r="EA375" i="1"/>
  <c r="AC375" i="1"/>
  <c r="T374" i="1"/>
  <c r="M374" i="1"/>
  <c r="AG372" i="1"/>
  <c r="R372" i="1"/>
  <c r="AH370" i="1"/>
  <c r="R370" i="1"/>
  <c r="DY370" i="1"/>
  <c r="U370" i="1"/>
  <c r="AG368" i="1"/>
  <c r="R368" i="1"/>
  <c r="DY368" i="1"/>
  <c r="V368" i="1"/>
  <c r="EA367" i="1"/>
  <c r="AC367" i="1"/>
  <c r="P367" i="1"/>
  <c r="AJ366" i="1"/>
  <c r="I366" i="1"/>
  <c r="U363" i="1"/>
  <c r="N363" i="1"/>
  <c r="G363" i="1"/>
  <c r="AB362" i="1"/>
  <c r="EA362" i="1"/>
  <c r="DZ361" i="1"/>
  <c r="W361" i="1"/>
  <c r="E360" i="1"/>
  <c r="S360" i="1"/>
  <c r="DZ359" i="1"/>
  <c r="X359" i="1"/>
  <c r="AE358" i="1"/>
  <c r="Q358" i="1"/>
  <c r="T358" i="1"/>
  <c r="M358" i="1"/>
  <c r="AG356" i="1"/>
  <c r="R356" i="1"/>
  <c r="DY356" i="1"/>
  <c r="V356" i="1"/>
  <c r="G356" i="1"/>
  <c r="EA355" i="1"/>
  <c r="AC355" i="1"/>
  <c r="AJ354" i="1"/>
  <c r="I354" i="1"/>
  <c r="DZ354" i="1"/>
  <c r="W354" i="1"/>
  <c r="DZ353" i="1"/>
  <c r="W353" i="1"/>
  <c r="AI351" i="1"/>
  <c r="I351" i="1"/>
  <c r="DZ351" i="1"/>
  <c r="X351" i="1"/>
  <c r="T350" i="1"/>
  <c r="M350" i="1"/>
  <c r="EA349" i="1"/>
  <c r="AB349" i="1"/>
  <c r="AI348" i="1"/>
  <c r="I348" i="1"/>
  <c r="AH346" i="1"/>
  <c r="R346" i="1"/>
  <c r="DZ346" i="1"/>
  <c r="W346" i="1"/>
  <c r="AH343" i="1"/>
  <c r="R343" i="1"/>
  <c r="DY343" i="1"/>
  <c r="V343" i="1"/>
  <c r="AE342" i="1"/>
  <c r="Q342" i="1"/>
  <c r="H342" i="1"/>
  <c r="DY342" i="1"/>
  <c r="U342" i="1"/>
  <c r="DZ341" i="1"/>
  <c r="W341" i="1"/>
  <c r="AI340" i="1"/>
  <c r="I340" i="1"/>
  <c r="AI339" i="1"/>
  <c r="I339" i="1"/>
  <c r="EA339" i="1"/>
  <c r="AC339" i="1"/>
  <c r="EA338" i="1"/>
  <c r="AB338" i="1"/>
  <c r="P338" i="1"/>
  <c r="DY338" i="1"/>
  <c r="U338" i="1"/>
  <c r="M337" i="1"/>
  <c r="T337" i="1"/>
  <c r="DY336" i="1"/>
  <c r="V336" i="1"/>
  <c r="AH335" i="1"/>
  <c r="R335" i="1"/>
  <c r="DZ335" i="1"/>
  <c r="X335" i="1"/>
  <c r="EA334" i="1"/>
  <c r="AB334" i="1"/>
  <c r="P334" i="1"/>
  <c r="E334" i="1"/>
  <c r="AI332" i="1"/>
  <c r="I332" i="1"/>
  <c r="DY331" i="1"/>
  <c r="V331" i="1"/>
  <c r="K331" i="1"/>
  <c r="DY330" i="1"/>
  <c r="U330" i="1"/>
  <c r="AI328" i="1"/>
  <c r="I328" i="1"/>
  <c r="DZ328" i="1"/>
  <c r="X328" i="1"/>
  <c r="AJ326" i="1"/>
  <c r="I326" i="1"/>
  <c r="AH323" i="1"/>
  <c r="R323" i="1"/>
  <c r="DY323" i="1"/>
  <c r="V323" i="1"/>
  <c r="DZ321" i="1"/>
  <c r="W321" i="1"/>
  <c r="E320" i="1"/>
  <c r="S320" i="1"/>
  <c r="DY318" i="1"/>
  <c r="U318" i="1"/>
  <c r="AI316" i="1"/>
  <c r="I316" i="1"/>
  <c r="DY313" i="1"/>
  <c r="V313" i="1"/>
  <c r="EA312" i="1"/>
  <c r="AB312" i="1"/>
  <c r="AI311" i="1"/>
  <c r="I311" i="1"/>
  <c r="DZ311" i="1"/>
  <c r="X311" i="1"/>
  <c r="T310" i="1"/>
  <c r="M310" i="1"/>
  <c r="DY308" i="1"/>
  <c r="V308" i="1"/>
  <c r="G308" i="1"/>
  <c r="AH306" i="1"/>
  <c r="R306" i="1"/>
  <c r="DZ306" i="1"/>
  <c r="W306" i="1"/>
  <c r="AE305" i="1"/>
  <c r="Q305" i="1"/>
  <c r="H305" i="1"/>
  <c r="J305" i="1"/>
  <c r="F305" i="1"/>
  <c r="L305" i="1"/>
  <c r="E303" i="1"/>
  <c r="M303" i="1"/>
  <c r="J303" i="1"/>
  <c r="F303" i="1"/>
  <c r="S303" i="1"/>
  <c r="EA302" i="1"/>
  <c r="AB302" i="1"/>
  <c r="P302" i="1"/>
  <c r="T302" i="1"/>
  <c r="M302" i="1"/>
  <c r="AG300" i="1"/>
  <c r="R300" i="1"/>
  <c r="DY300" i="1"/>
  <c r="V300" i="1"/>
  <c r="N300" i="1"/>
  <c r="K300" i="1"/>
  <c r="G300" i="1"/>
  <c r="AH298" i="1"/>
  <c r="R298" i="1"/>
  <c r="DZ298" i="1"/>
  <c r="W298" i="1"/>
  <c r="O298" i="1"/>
  <c r="L297" i="1"/>
  <c r="J297" i="1"/>
  <c r="F297" i="1"/>
  <c r="N295" i="1"/>
  <c r="U295" i="1"/>
  <c r="G295" i="1"/>
  <c r="DZ293" i="1"/>
  <c r="W293" i="1"/>
  <c r="O293" i="1"/>
  <c r="AH291" i="1"/>
  <c r="R291" i="1"/>
  <c r="DY291" i="1"/>
  <c r="V291" i="1"/>
  <c r="K291" i="1"/>
  <c r="E290" i="1"/>
  <c r="L290" i="1"/>
  <c r="F290" i="1"/>
  <c r="J290" i="1"/>
  <c r="EA289" i="1"/>
  <c r="AB289" i="1"/>
  <c r="P289" i="1"/>
  <c r="AI288" i="1"/>
  <c r="I288" i="1"/>
  <c r="E287" i="1"/>
  <c r="M287" i="1"/>
  <c r="J287" i="1"/>
  <c r="F287" i="1"/>
  <c r="S287" i="1"/>
  <c r="AG285" i="1"/>
  <c r="R285" i="1"/>
  <c r="DY285" i="1"/>
  <c r="V285" i="1"/>
  <c r="K285" i="1"/>
  <c r="EB285" i="1" s="1"/>
  <c r="N285" i="1"/>
  <c r="G285" i="1"/>
  <c r="EA284" i="1"/>
  <c r="AB284" i="1"/>
  <c r="P284" i="1"/>
  <c r="AI283" i="1"/>
  <c r="I283" i="1"/>
  <c r="DY283" i="1"/>
  <c r="V283" i="1"/>
  <c r="K283" i="1"/>
  <c r="E282" i="1"/>
  <c r="J282" i="1"/>
  <c r="L282" i="1"/>
  <c r="F282" i="1"/>
  <c r="AF280" i="1"/>
  <c r="H280" i="1"/>
  <c r="Q280" i="1"/>
  <c r="DY280" i="1"/>
  <c r="V280" i="1"/>
  <c r="N280" i="1"/>
  <c r="K280" i="1"/>
  <c r="G280" i="1"/>
  <c r="DY278" i="1"/>
  <c r="N278" i="1"/>
  <c r="K278" i="1"/>
  <c r="EB278" i="1" s="1"/>
  <c r="U278" i="1"/>
  <c r="G278" i="1"/>
  <c r="EA277" i="1"/>
  <c r="P277" i="1"/>
  <c r="AB277" i="1"/>
  <c r="AF276" i="1"/>
  <c r="Q276" i="1"/>
  <c r="H276" i="1"/>
  <c r="DY276" i="1"/>
  <c r="V276" i="1"/>
  <c r="N276" i="1"/>
  <c r="K276" i="1"/>
  <c r="EA275" i="1"/>
  <c r="AC275" i="1"/>
  <c r="P275" i="1"/>
  <c r="T274" i="1"/>
  <c r="M274" i="1"/>
  <c r="AG272" i="1"/>
  <c r="R272" i="1"/>
  <c r="DY272" i="1"/>
  <c r="N272" i="1"/>
  <c r="K272" i="1"/>
  <c r="V272" i="1"/>
  <c r="G272" i="1"/>
  <c r="EA271" i="1"/>
  <c r="AC271" i="1"/>
  <c r="P271" i="1"/>
  <c r="AJ270" i="1"/>
  <c r="I270" i="1"/>
  <c r="T270" i="1"/>
  <c r="M270" i="1"/>
  <c r="AF268" i="1"/>
  <c r="Q268" i="1"/>
  <c r="H268" i="1"/>
  <c r="AJ266" i="1"/>
  <c r="I266" i="1"/>
  <c r="EA265" i="1"/>
  <c r="AB265" i="1"/>
  <c r="P265" i="1"/>
  <c r="L265" i="1"/>
  <c r="F265" i="1"/>
  <c r="EA264" i="1"/>
  <c r="AB264" i="1"/>
  <c r="P264" i="1"/>
  <c r="E264" i="1"/>
  <c r="S264" i="1"/>
  <c r="M264" i="1"/>
  <c r="J264" i="1"/>
  <c r="F264" i="1"/>
  <c r="DY263" i="1"/>
  <c r="K263" i="1"/>
  <c r="EB263" i="1" s="1"/>
  <c r="V263" i="1"/>
  <c r="E263" i="1"/>
  <c r="M263" i="1"/>
  <c r="J263" i="1"/>
  <c r="S263" i="1"/>
  <c r="F263" i="1"/>
  <c r="EA262" i="1"/>
  <c r="AB262" i="1"/>
  <c r="P262" i="1"/>
  <c r="E262" i="1"/>
  <c r="J262" i="1"/>
  <c r="F262" i="1"/>
  <c r="L262" i="1"/>
  <c r="E260" i="1"/>
  <c r="J260" i="1"/>
  <c r="S260" i="1"/>
  <c r="M260" i="1"/>
  <c r="F260" i="1"/>
  <c r="AE258" i="1"/>
  <c r="Q258" i="1"/>
  <c r="H258" i="1"/>
  <c r="DY258" i="1"/>
  <c r="U258" i="1"/>
  <c r="N258" i="1"/>
  <c r="K258" i="1"/>
  <c r="G258" i="1"/>
  <c r="EA257" i="1"/>
  <c r="AB257" i="1"/>
  <c r="P257" i="1"/>
  <c r="AI256" i="1"/>
  <c r="I256" i="1"/>
  <c r="DZ256" i="1"/>
  <c r="X256" i="1"/>
  <c r="O256" i="1"/>
  <c r="E255" i="1"/>
  <c r="M255" i="1"/>
  <c r="J255" i="1"/>
  <c r="F255" i="1"/>
  <c r="S255" i="1"/>
  <c r="AG253" i="1"/>
  <c r="R253" i="1"/>
  <c r="DY253" i="1"/>
  <c r="V253" i="1"/>
  <c r="N253" i="1"/>
  <c r="K253" i="1"/>
  <c r="EB253" i="1" s="1"/>
  <c r="EA252" i="1"/>
  <c r="AB252" i="1"/>
  <c r="P252" i="1"/>
  <c r="AI251" i="1"/>
  <c r="I251" i="1"/>
  <c r="DY251" i="1"/>
  <c r="V251" i="1"/>
  <c r="K251" i="1"/>
  <c r="AE250" i="1"/>
  <c r="Q250" i="1"/>
  <c r="H250" i="1"/>
  <c r="E250" i="1"/>
  <c r="J250" i="1"/>
  <c r="L250" i="1"/>
  <c r="F250" i="1"/>
  <c r="AG248" i="1"/>
  <c r="R248" i="1"/>
  <c r="AH246" i="1"/>
  <c r="R246" i="1"/>
  <c r="DZ246" i="1"/>
  <c r="W246" i="1"/>
  <c r="O246" i="1"/>
  <c r="AI244" i="1"/>
  <c r="I244" i="1"/>
  <c r="DZ244" i="1"/>
  <c r="X244" i="1"/>
  <c r="O244" i="1"/>
  <c r="AF243" i="1"/>
  <c r="Q243" i="1"/>
  <c r="H243" i="1"/>
  <c r="AJ242" i="1"/>
  <c r="I242" i="1"/>
  <c r="T241" i="1"/>
  <c r="M241" i="1"/>
  <c r="AF239" i="1"/>
  <c r="H239" i="1"/>
  <c r="Q239" i="1"/>
  <c r="U239" i="1"/>
  <c r="N239" i="1"/>
  <c r="G239" i="1"/>
  <c r="EA238" i="1"/>
  <c r="AB238" i="1"/>
  <c r="P238" i="1"/>
  <c r="DZ237" i="1"/>
  <c r="W237" i="1"/>
  <c r="O237" i="1"/>
  <c r="AH235" i="1"/>
  <c r="R235" i="1"/>
  <c r="DY235" i="1"/>
  <c r="V235" i="1"/>
  <c r="K235" i="1"/>
  <c r="E234" i="1"/>
  <c r="L234" i="1"/>
  <c r="J234" i="1"/>
  <c r="F234" i="1"/>
  <c r="DZ233" i="1"/>
  <c r="W233" i="1"/>
  <c r="O233" i="1"/>
  <c r="AF231" i="1"/>
  <c r="H231" i="1"/>
  <c r="Q231" i="1"/>
  <c r="DZ231" i="1"/>
  <c r="X231" i="1"/>
  <c r="O231" i="1"/>
  <c r="AE230" i="1"/>
  <c r="H230" i="1"/>
  <c r="Q230" i="1"/>
  <c r="E230" i="1"/>
  <c r="L230" i="1"/>
  <c r="J230" i="1"/>
  <c r="F230" i="1"/>
  <c r="E228" i="1"/>
  <c r="S228" i="1"/>
  <c r="J228" i="1"/>
  <c r="F228" i="1"/>
  <c r="M228" i="1"/>
  <c r="E226" i="1"/>
  <c r="L226" i="1"/>
  <c r="J226" i="1"/>
  <c r="F226" i="1"/>
  <c r="DZ225" i="1"/>
  <c r="W225" i="1"/>
  <c r="O225" i="1"/>
  <c r="AF224" i="1"/>
  <c r="H224" i="1"/>
  <c r="Q224" i="1"/>
  <c r="DY222" i="1"/>
  <c r="N222" i="1"/>
  <c r="K222" i="1"/>
  <c r="U222" i="1"/>
  <c r="G222" i="1"/>
  <c r="EA221" i="1"/>
  <c r="AB221" i="1"/>
  <c r="P221" i="1"/>
  <c r="AG220" i="1"/>
  <c r="R220" i="1"/>
  <c r="DY220" i="1"/>
  <c r="V220" i="1"/>
  <c r="N220" i="1"/>
  <c r="K220" i="1"/>
  <c r="EB220" i="1" s="1"/>
  <c r="G220" i="1"/>
  <c r="EA219" i="1"/>
  <c r="AC219" i="1"/>
  <c r="P219" i="1"/>
  <c r="AH218" i="1"/>
  <c r="R218" i="1"/>
  <c r="DZ218" i="1"/>
  <c r="W218" i="1"/>
  <c r="O218" i="1"/>
  <c r="AE217" i="1"/>
  <c r="Q217" i="1"/>
  <c r="H217" i="1"/>
  <c r="F217" i="1"/>
  <c r="J217" i="1"/>
  <c r="AF215" i="1"/>
  <c r="H215" i="1"/>
  <c r="Q215" i="1"/>
  <c r="N215" i="1"/>
  <c r="G215" i="1"/>
  <c r="U215" i="1"/>
  <c r="EA212" i="1"/>
  <c r="AB212" i="1"/>
  <c r="P212" i="1"/>
  <c r="AI211" i="1"/>
  <c r="I211" i="1"/>
  <c r="DY211" i="1"/>
  <c r="V211" i="1"/>
  <c r="K211" i="1"/>
  <c r="EB211" i="1" s="1"/>
  <c r="DY210" i="1"/>
  <c r="U210" i="1"/>
  <c r="N210" i="1"/>
  <c r="K210" i="1"/>
  <c r="G210" i="1"/>
  <c r="E207" i="1"/>
  <c r="M207" i="1"/>
  <c r="S207" i="1"/>
  <c r="J207" i="1"/>
  <c r="F207" i="1"/>
  <c r="EA206" i="1"/>
  <c r="AB206" i="1"/>
  <c r="P206" i="1"/>
  <c r="DY206" i="1"/>
  <c r="N206" i="1"/>
  <c r="K206" i="1"/>
  <c r="U206" i="1"/>
  <c r="G206" i="1"/>
  <c r="EA205" i="1"/>
  <c r="AB205" i="1"/>
  <c r="P205" i="1"/>
  <c r="AI204" i="1"/>
  <c r="I204" i="1"/>
  <c r="DZ204" i="1"/>
  <c r="X204" i="1"/>
  <c r="O204" i="1"/>
  <c r="AF203" i="1"/>
  <c r="Q203" i="1"/>
  <c r="H203" i="1"/>
  <c r="U203" i="1"/>
  <c r="G203" i="1"/>
  <c r="EA202" i="1"/>
  <c r="AB202" i="1"/>
  <c r="P202" i="1"/>
  <c r="E202" i="1"/>
  <c r="L202" i="1"/>
  <c r="J202" i="1"/>
  <c r="F202" i="1"/>
  <c r="EA201" i="1"/>
  <c r="P201" i="1"/>
  <c r="AB201" i="1"/>
  <c r="AI200" i="1"/>
  <c r="I200" i="1"/>
  <c r="H290" i="1"/>
  <c r="M205" i="1"/>
  <c r="O252" i="1"/>
  <c r="K396" i="1"/>
  <c r="EA506" i="1"/>
  <c r="AB506" i="1"/>
  <c r="EA494" i="1"/>
  <c r="AB494" i="1"/>
  <c r="P494" i="1"/>
  <c r="AB482" i="1"/>
  <c r="EA482" i="1"/>
  <c r="EA458" i="1"/>
  <c r="AB458" i="1"/>
  <c r="P458" i="1"/>
  <c r="DY454" i="1"/>
  <c r="U454" i="1"/>
  <c r="AJ450" i="1"/>
  <c r="I450" i="1"/>
  <c r="AH447" i="1"/>
  <c r="R447" i="1"/>
  <c r="M442" i="1"/>
  <c r="T442" i="1"/>
  <c r="AF440" i="1"/>
  <c r="Q440" i="1"/>
  <c r="V440" i="1"/>
  <c r="G440" i="1"/>
  <c r="AJ438" i="1"/>
  <c r="I438" i="1"/>
  <c r="T437" i="1"/>
  <c r="M437" i="1"/>
  <c r="AH435" i="1"/>
  <c r="R435" i="1"/>
  <c r="EA434" i="1"/>
  <c r="AB434" i="1"/>
  <c r="EA427" i="1"/>
  <c r="AC427" i="1"/>
  <c r="AJ426" i="1"/>
  <c r="I426" i="1"/>
  <c r="M425" i="1"/>
  <c r="T425" i="1"/>
  <c r="AH423" i="1"/>
  <c r="R423" i="1"/>
  <c r="AI420" i="1"/>
  <c r="I420" i="1"/>
  <c r="F419" i="1"/>
  <c r="S419" i="1"/>
  <c r="T417" i="1"/>
  <c r="M417" i="1"/>
  <c r="AH415" i="1"/>
  <c r="R415" i="1"/>
  <c r="E414" i="1"/>
  <c r="AI411" i="1"/>
  <c r="I411" i="1"/>
  <c r="DZ411" i="1"/>
  <c r="X411" i="1"/>
  <c r="T410" i="1"/>
  <c r="M410" i="1"/>
  <c r="EA407" i="1"/>
  <c r="AC407" i="1"/>
  <c r="AJ406" i="1"/>
  <c r="I406" i="1"/>
  <c r="DZ406" i="1"/>
  <c r="W406" i="1"/>
  <c r="AI404" i="1"/>
  <c r="I404" i="1"/>
  <c r="AB402" i="1"/>
  <c r="EA402" i="1"/>
  <c r="E402" i="1"/>
  <c r="AJ398" i="1"/>
  <c r="I398" i="1"/>
  <c r="E396" i="1"/>
  <c r="S396" i="1"/>
  <c r="EA394" i="1"/>
  <c r="AB394" i="1"/>
  <c r="AJ390" i="1"/>
  <c r="I390" i="1"/>
  <c r="V389" i="1"/>
  <c r="N389" i="1"/>
  <c r="DY388" i="1"/>
  <c r="V388" i="1"/>
  <c r="E386" i="1"/>
  <c r="DZ383" i="1"/>
  <c r="X383" i="1"/>
  <c r="T382" i="1"/>
  <c r="M382" i="1"/>
  <c r="AG380" i="1"/>
  <c r="R380" i="1"/>
  <c r="DY380" i="1"/>
  <c r="V380" i="1"/>
  <c r="DY379" i="1"/>
  <c r="V379" i="1"/>
  <c r="DZ378" i="1"/>
  <c r="W378" i="1"/>
  <c r="DY375" i="1"/>
  <c r="V375" i="1"/>
  <c r="E374" i="1"/>
  <c r="EA373" i="1"/>
  <c r="AB373" i="1"/>
  <c r="P373" i="1"/>
  <c r="DY373" i="1"/>
  <c r="V373" i="1"/>
  <c r="EA372" i="1"/>
  <c r="AB372" i="1"/>
  <c r="P372" i="1"/>
  <c r="AI371" i="1"/>
  <c r="I371" i="1"/>
  <c r="DZ371" i="1"/>
  <c r="X371" i="1"/>
  <c r="DZ370" i="1"/>
  <c r="W370" i="1"/>
  <c r="AE369" i="1"/>
  <c r="Q369" i="1"/>
  <c r="W369" i="1"/>
  <c r="DZ369" i="1"/>
  <c r="AH366" i="1"/>
  <c r="R366" i="1"/>
  <c r="DZ366" i="1"/>
  <c r="W366" i="1"/>
  <c r="DY365" i="1"/>
  <c r="V365" i="1"/>
  <c r="EA364" i="1"/>
  <c r="AB364" i="1"/>
  <c r="AJ362" i="1"/>
  <c r="I362" i="1"/>
  <c r="DY361" i="1"/>
  <c r="V361" i="1"/>
  <c r="EA360" i="1"/>
  <c r="AB360" i="1"/>
  <c r="AJ358" i="1"/>
  <c r="I358" i="1"/>
  <c r="DY357" i="1"/>
  <c r="V357" i="1"/>
  <c r="AH354" i="1"/>
  <c r="R354" i="1"/>
  <c r="EA354" i="1"/>
  <c r="AB354" i="1"/>
  <c r="E354" i="1"/>
  <c r="EA351" i="1"/>
  <c r="AC351" i="1"/>
  <c r="AJ350" i="1"/>
  <c r="I350" i="1"/>
  <c r="DZ349" i="1"/>
  <c r="W349" i="1"/>
  <c r="DZ348" i="1"/>
  <c r="X348" i="1"/>
  <c r="S347" i="1"/>
  <c r="J347" i="1"/>
  <c r="EA343" i="1"/>
  <c r="AC343" i="1"/>
  <c r="EA341" i="1"/>
  <c r="AB341" i="1"/>
  <c r="T341" i="1"/>
  <c r="M341" i="1"/>
  <c r="AH339" i="1"/>
  <c r="R339" i="1"/>
  <c r="DZ339" i="1"/>
  <c r="X339" i="1"/>
  <c r="O339" i="1"/>
  <c r="DZ338" i="1"/>
  <c r="W338" i="1"/>
  <c r="AG336" i="1"/>
  <c r="R336" i="1"/>
  <c r="AI335" i="1"/>
  <c r="I335" i="1"/>
  <c r="AH334" i="1"/>
  <c r="R334" i="1"/>
  <c r="AH327" i="1"/>
  <c r="R327" i="1"/>
  <c r="DZ327" i="1"/>
  <c r="X327" i="1"/>
  <c r="AH326" i="1"/>
  <c r="R326" i="1"/>
  <c r="DZ326" i="1"/>
  <c r="W326" i="1"/>
  <c r="DY325" i="1"/>
  <c r="V325" i="1"/>
  <c r="EA323" i="1"/>
  <c r="AC323" i="1"/>
  <c r="AJ322" i="1"/>
  <c r="I322" i="1"/>
  <c r="EA322" i="1"/>
  <c r="AB322" i="1"/>
  <c r="E322" i="1"/>
  <c r="F322" i="1"/>
  <c r="AI320" i="1"/>
  <c r="I320" i="1"/>
  <c r="DZ320" i="1"/>
  <c r="X320" i="1"/>
  <c r="AH319" i="1"/>
  <c r="R319" i="1"/>
  <c r="DY319" i="1"/>
  <c r="V319" i="1"/>
  <c r="K319" i="1"/>
  <c r="T318" i="1"/>
  <c r="M318" i="1"/>
  <c r="EA317" i="1"/>
  <c r="AB317" i="1"/>
  <c r="AG316" i="1"/>
  <c r="R316" i="1"/>
  <c r="DZ316" i="1"/>
  <c r="X316" i="1"/>
  <c r="DY315" i="1"/>
  <c r="V315" i="1"/>
  <c r="E314" i="1"/>
  <c r="AI312" i="1"/>
  <c r="I312" i="1"/>
  <c r="DZ312" i="1"/>
  <c r="X312" i="1"/>
  <c r="DY311" i="1"/>
  <c r="V311" i="1"/>
  <c r="AE310" i="1"/>
  <c r="H310" i="1"/>
  <c r="DY310" i="1"/>
  <c r="U310" i="1"/>
  <c r="EA309" i="1"/>
  <c r="AB309" i="1"/>
  <c r="AI308" i="1"/>
  <c r="I308" i="1"/>
  <c r="DZ308" i="1"/>
  <c r="X308" i="1"/>
  <c r="DY307" i="1"/>
  <c r="V307" i="1"/>
  <c r="DY306" i="1"/>
  <c r="U306" i="1"/>
  <c r="G306" i="1"/>
  <c r="EA305" i="1"/>
  <c r="AB305" i="1"/>
  <c r="P305" i="1"/>
  <c r="M305" i="1"/>
  <c r="T305" i="1"/>
  <c r="E304" i="1"/>
  <c r="S304" i="1"/>
  <c r="M304" i="1"/>
  <c r="J304" i="1"/>
  <c r="AJ302" i="1"/>
  <c r="I302" i="1"/>
  <c r="AE301" i="1"/>
  <c r="Q301" i="1"/>
  <c r="H301" i="1"/>
  <c r="T301" i="1"/>
  <c r="M301" i="1"/>
  <c r="AI299" i="1"/>
  <c r="I299" i="1"/>
  <c r="EA299" i="1"/>
  <c r="AC299" i="1"/>
  <c r="P299" i="1"/>
  <c r="U299" i="1"/>
  <c r="N299" i="1"/>
  <c r="G299" i="1"/>
  <c r="EA298" i="1"/>
  <c r="AB298" i="1"/>
  <c r="P298" i="1"/>
  <c r="DZ297" i="1"/>
  <c r="W297" i="1"/>
  <c r="O297" i="1"/>
  <c r="DY296" i="1"/>
  <c r="V296" i="1"/>
  <c r="N296" i="1"/>
  <c r="K296" i="1"/>
  <c r="EB296" i="1" s="1"/>
  <c r="G296" i="1"/>
  <c r="AF295" i="1"/>
  <c r="Q295" i="1"/>
  <c r="H295" i="1"/>
  <c r="AJ294" i="1"/>
  <c r="I294" i="1"/>
  <c r="AE293" i="1"/>
  <c r="Q293" i="1"/>
  <c r="H293" i="1"/>
  <c r="T293" i="1"/>
  <c r="M293" i="1"/>
  <c r="E292" i="1"/>
  <c r="J292" i="1"/>
  <c r="S292" i="1"/>
  <c r="F292" i="1"/>
  <c r="M292" i="1"/>
  <c r="EA291" i="1"/>
  <c r="AC291" i="1"/>
  <c r="P291" i="1"/>
  <c r="T290" i="1"/>
  <c r="M290" i="1"/>
  <c r="DY288" i="1"/>
  <c r="V288" i="1"/>
  <c r="N288" i="1"/>
  <c r="K288" i="1"/>
  <c r="EB288" i="1" s="1"/>
  <c r="G288" i="1"/>
  <c r="N287" i="1"/>
  <c r="U287" i="1"/>
  <c r="G287" i="1"/>
  <c r="E286" i="1"/>
  <c r="L286" i="1"/>
  <c r="J286" i="1"/>
  <c r="F286" i="1"/>
  <c r="EA285" i="1"/>
  <c r="AB285" i="1"/>
  <c r="P285" i="1"/>
  <c r="T285" i="1"/>
  <c r="M285" i="1"/>
  <c r="AH283" i="1"/>
  <c r="R283" i="1"/>
  <c r="DZ283" i="1"/>
  <c r="X283" i="1"/>
  <c r="O283" i="1"/>
  <c r="DY282" i="1"/>
  <c r="U282" i="1"/>
  <c r="N282" i="1"/>
  <c r="K282" i="1"/>
  <c r="G282" i="1"/>
  <c r="AE281" i="1"/>
  <c r="Q281" i="1"/>
  <c r="H281" i="1"/>
  <c r="M281" i="1"/>
  <c r="T281" i="1"/>
  <c r="E280" i="1"/>
  <c r="S280" i="1"/>
  <c r="M280" i="1"/>
  <c r="J280" i="1"/>
  <c r="F280" i="1"/>
  <c r="EA279" i="1"/>
  <c r="AC279" i="1"/>
  <c r="P279" i="1"/>
  <c r="AJ278" i="1"/>
  <c r="I278" i="1"/>
  <c r="AE277" i="1"/>
  <c r="Q277" i="1"/>
  <c r="H277" i="1"/>
  <c r="DZ277" i="1"/>
  <c r="W277" i="1"/>
  <c r="O277" i="1"/>
  <c r="E276" i="1"/>
  <c r="J276" i="1"/>
  <c r="S276" i="1"/>
  <c r="F276" i="1"/>
  <c r="M276" i="1"/>
  <c r="AJ274" i="1"/>
  <c r="I274" i="1"/>
  <c r="EA274" i="1"/>
  <c r="AB274" i="1"/>
  <c r="P274" i="1"/>
  <c r="DZ273" i="1"/>
  <c r="W273" i="1"/>
  <c r="O273" i="1"/>
  <c r="E272" i="1"/>
  <c r="S272" i="1"/>
  <c r="J272" i="1"/>
  <c r="M272" i="1"/>
  <c r="DY270" i="1"/>
  <c r="N270" i="1"/>
  <c r="K270" i="1"/>
  <c r="EB270" i="1" s="1"/>
  <c r="U270" i="1"/>
  <c r="G270" i="1"/>
  <c r="E270" i="1"/>
  <c r="F270" i="1"/>
  <c r="L270" i="1"/>
  <c r="J270" i="1"/>
  <c r="AG268" i="1"/>
  <c r="R268" i="1"/>
  <c r="DY268" i="1"/>
  <c r="V268" i="1"/>
  <c r="K268" i="1"/>
  <c r="EB268" i="1" s="1"/>
  <c r="N268" i="1"/>
  <c r="G268" i="1"/>
  <c r="EA267" i="1"/>
  <c r="AC267" i="1"/>
  <c r="P267" i="1"/>
  <c r="F267" i="1"/>
  <c r="S267" i="1"/>
  <c r="M267" i="1"/>
  <c r="AE266" i="1"/>
  <c r="Q266" i="1"/>
  <c r="H266" i="1"/>
  <c r="DY266" i="1"/>
  <c r="U266" i="1"/>
  <c r="N266" i="1"/>
  <c r="K266" i="1"/>
  <c r="G266" i="1"/>
  <c r="AE265" i="1"/>
  <c r="Q265" i="1"/>
  <c r="H265" i="1"/>
  <c r="DY265" i="1"/>
  <c r="V265" i="1"/>
  <c r="N265" i="1"/>
  <c r="K265" i="1"/>
  <c r="G265" i="1"/>
  <c r="AF264" i="1"/>
  <c r="Q264" i="1"/>
  <c r="H264" i="1"/>
  <c r="EA263" i="1"/>
  <c r="AC263" i="1"/>
  <c r="P263" i="1"/>
  <c r="N263" i="1"/>
  <c r="U263" i="1"/>
  <c r="G263" i="1"/>
  <c r="DY262" i="1"/>
  <c r="N262" i="1"/>
  <c r="K262" i="1"/>
  <c r="U262" i="1"/>
  <c r="G262" i="1"/>
  <c r="AH259" i="1"/>
  <c r="R259" i="1"/>
  <c r="X259" i="1"/>
  <c r="DZ259" i="1"/>
  <c r="O259" i="1"/>
  <c r="AH258" i="1"/>
  <c r="R258" i="1"/>
  <c r="DZ258" i="1"/>
  <c r="W258" i="1"/>
  <c r="O258" i="1"/>
  <c r="M257" i="1"/>
  <c r="T257" i="1"/>
  <c r="AH255" i="1"/>
  <c r="R255" i="1"/>
  <c r="DY255" i="1"/>
  <c r="K255" i="1"/>
  <c r="EB255" i="1" s="1"/>
  <c r="V255" i="1"/>
  <c r="E254" i="1"/>
  <c r="J254" i="1"/>
  <c r="L254" i="1"/>
  <c r="F254" i="1"/>
  <c r="AH251" i="1"/>
  <c r="R251" i="1"/>
  <c r="DZ251" i="1"/>
  <c r="X251" i="1"/>
  <c r="O251" i="1"/>
  <c r="DZ250" i="1"/>
  <c r="W250" i="1"/>
  <c r="O250" i="1"/>
  <c r="AG249" i="1"/>
  <c r="R249" i="1"/>
  <c r="DZ249" i="1"/>
  <c r="W249" i="1"/>
  <c r="O249" i="1"/>
  <c r="E248" i="1"/>
  <c r="S248" i="1"/>
  <c r="M248" i="1"/>
  <c r="J248" i="1"/>
  <c r="F248" i="1"/>
  <c r="EA247" i="1"/>
  <c r="AC247" i="1"/>
  <c r="P247" i="1"/>
  <c r="AJ246" i="1"/>
  <c r="I246" i="1"/>
  <c r="AE245" i="1"/>
  <c r="Q245" i="1"/>
  <c r="H245" i="1"/>
  <c r="DY245" i="1"/>
  <c r="V245" i="1"/>
  <c r="G245" i="1"/>
  <c r="N245" i="1"/>
  <c r="K245" i="1"/>
  <c r="E244" i="1"/>
  <c r="S244" i="1"/>
  <c r="J244" i="1"/>
  <c r="F244" i="1"/>
  <c r="M244" i="1"/>
  <c r="F243" i="1"/>
  <c r="S243" i="1"/>
  <c r="J243" i="1"/>
  <c r="M243" i="1"/>
  <c r="EA242" i="1"/>
  <c r="AB242" i="1"/>
  <c r="P242" i="1"/>
  <c r="DZ241" i="1"/>
  <c r="W241" i="1"/>
  <c r="O241" i="1"/>
  <c r="E240" i="1"/>
  <c r="S240" i="1"/>
  <c r="J240" i="1"/>
  <c r="M240" i="1"/>
  <c r="F240" i="1"/>
  <c r="EA239" i="1"/>
  <c r="AC239" i="1"/>
  <c r="P239" i="1"/>
  <c r="AJ238" i="1"/>
  <c r="I238" i="1"/>
  <c r="AE237" i="1"/>
  <c r="Q237" i="1"/>
  <c r="H237" i="1"/>
  <c r="DY237" i="1"/>
  <c r="V237" i="1"/>
  <c r="N237" i="1"/>
  <c r="K237" i="1"/>
  <c r="G237" i="1"/>
  <c r="E236" i="1"/>
  <c r="S236" i="1"/>
  <c r="M236" i="1"/>
  <c r="F236" i="1"/>
  <c r="J236" i="1"/>
  <c r="AH234" i="1"/>
  <c r="R234" i="1"/>
  <c r="DZ234" i="1"/>
  <c r="W234" i="1"/>
  <c r="O234" i="1"/>
  <c r="AG233" i="1"/>
  <c r="R233" i="1"/>
  <c r="AG232" i="1"/>
  <c r="R232" i="1"/>
  <c r="DY232" i="1"/>
  <c r="V232" i="1"/>
  <c r="N232" i="1"/>
  <c r="K232" i="1"/>
  <c r="G232" i="1"/>
  <c r="EA231" i="1"/>
  <c r="AC231" i="1"/>
  <c r="P231" i="1"/>
  <c r="E231" i="1"/>
  <c r="J231" i="1"/>
  <c r="M231" i="1"/>
  <c r="S231" i="1"/>
  <c r="F231" i="1"/>
  <c r="DY230" i="1"/>
  <c r="N230" i="1"/>
  <c r="K230" i="1"/>
  <c r="U230" i="1"/>
  <c r="AF227" i="1"/>
  <c r="Q227" i="1"/>
  <c r="H227" i="1"/>
  <c r="U227" i="1"/>
  <c r="G227" i="1"/>
  <c r="N227" i="1"/>
  <c r="EA226" i="1"/>
  <c r="AB226" i="1"/>
  <c r="P226" i="1"/>
  <c r="EA225" i="1"/>
  <c r="AB225" i="1"/>
  <c r="P225" i="1"/>
  <c r="AI224" i="1"/>
  <c r="I224" i="1"/>
  <c r="DZ224" i="1"/>
  <c r="O224" i="1"/>
  <c r="X224" i="1"/>
  <c r="AF223" i="1"/>
  <c r="Q223" i="1"/>
  <c r="H223" i="1"/>
  <c r="DZ223" i="1"/>
  <c r="X223" i="1"/>
  <c r="O223" i="1"/>
  <c r="AE222" i="1"/>
  <c r="H222" i="1"/>
  <c r="Q222" i="1"/>
  <c r="T222" i="1"/>
  <c r="M222" i="1"/>
  <c r="AI219" i="1"/>
  <c r="I219" i="1"/>
  <c r="F219" i="1"/>
  <c r="S219" i="1"/>
  <c r="M219" i="1"/>
  <c r="AG217" i="1"/>
  <c r="R217" i="1"/>
  <c r="DY217" i="1"/>
  <c r="V217" i="1"/>
  <c r="N217" i="1"/>
  <c r="K217" i="1"/>
  <c r="EB217" i="1" s="1"/>
  <c r="G217" i="1"/>
  <c r="AF216" i="1"/>
  <c r="H216" i="1"/>
  <c r="Q216" i="1"/>
  <c r="DZ216" i="1"/>
  <c r="X216" i="1"/>
  <c r="O216" i="1"/>
  <c r="AH215" i="1"/>
  <c r="R215" i="1"/>
  <c r="DY215" i="1"/>
  <c r="V215" i="1"/>
  <c r="K215" i="1"/>
  <c r="E214" i="1"/>
  <c r="L214" i="1"/>
  <c r="J214" i="1"/>
  <c r="F214" i="1"/>
  <c r="AF212" i="1"/>
  <c r="Q212" i="1"/>
  <c r="H212" i="1"/>
  <c r="AH210" i="1"/>
  <c r="R210" i="1"/>
  <c r="DZ210" i="1"/>
  <c r="W210" i="1"/>
  <c r="O210" i="1"/>
  <c r="AE209" i="1"/>
  <c r="Q209" i="1"/>
  <c r="H209" i="1"/>
  <c r="EA209" i="1"/>
  <c r="AB209" i="1"/>
  <c r="P209" i="1"/>
  <c r="AI208" i="1"/>
  <c r="I208" i="1"/>
  <c r="DZ208" i="1"/>
  <c r="O208" i="1"/>
  <c r="X208" i="1"/>
  <c r="AF207" i="1"/>
  <c r="H207" i="1"/>
  <c r="Q207" i="1"/>
  <c r="U207" i="1"/>
  <c r="N207" i="1"/>
  <c r="G207" i="1"/>
  <c r="DY205" i="1"/>
  <c r="V205" i="1"/>
  <c r="K205" i="1"/>
  <c r="N205" i="1"/>
  <c r="G205" i="1"/>
  <c r="AG204" i="1"/>
  <c r="R204" i="1"/>
  <c r="AJ202" i="1"/>
  <c r="I202" i="1"/>
  <c r="AE201" i="1"/>
  <c r="Q201" i="1"/>
  <c r="H201" i="1"/>
  <c r="DY201" i="1"/>
  <c r="V201" i="1"/>
  <c r="N201" i="1"/>
  <c r="K201" i="1"/>
  <c r="G201" i="1"/>
  <c r="E200" i="1"/>
  <c r="S200" i="1"/>
  <c r="J200" i="1"/>
  <c r="M200" i="1"/>
  <c r="F200" i="1"/>
  <c r="F210" i="1"/>
  <c r="H272" i="1"/>
  <c r="I379" i="1"/>
  <c r="EA490" i="1"/>
  <c r="AB490" i="1"/>
  <c r="EA466" i="1"/>
  <c r="AB466" i="1"/>
  <c r="DY462" i="1"/>
  <c r="N462" i="1"/>
  <c r="G462" i="1"/>
  <c r="U462" i="1"/>
  <c r="AJ458" i="1"/>
  <c r="I458" i="1"/>
  <c r="T457" i="1"/>
  <c r="M457" i="1"/>
  <c r="EA454" i="1"/>
  <c r="AB454" i="1"/>
  <c r="P454" i="1"/>
  <c r="DY450" i="1"/>
  <c r="U450" i="1"/>
  <c r="AJ446" i="1"/>
  <c r="I446" i="1"/>
  <c r="T445" i="1"/>
  <c r="M445" i="1"/>
  <c r="AG441" i="1"/>
  <c r="R441" i="1"/>
  <c r="DY434" i="1"/>
  <c r="U434" i="1"/>
  <c r="E428" i="1"/>
  <c r="F428" i="1"/>
  <c r="S428" i="1"/>
  <c r="AF424" i="1"/>
  <c r="Q424" i="1"/>
  <c r="H424" i="1"/>
  <c r="DY418" i="1"/>
  <c r="U418" i="1"/>
  <c r="V413" i="1"/>
  <c r="N413" i="1"/>
  <c r="AH411" i="1"/>
  <c r="R411" i="1"/>
  <c r="DY406" i="1"/>
  <c r="U406" i="1"/>
  <c r="T405" i="1"/>
  <c r="M405" i="1"/>
  <c r="T402" i="1"/>
  <c r="M402" i="1"/>
  <c r="AB401" i="1"/>
  <c r="P401" i="1"/>
  <c r="AC399" i="1"/>
  <c r="P399" i="1"/>
  <c r="DZ398" i="1"/>
  <c r="W398" i="1"/>
  <c r="AH391" i="1"/>
  <c r="R391" i="1"/>
  <c r="T390" i="1"/>
  <c r="M390" i="1"/>
  <c r="AG388" i="1"/>
  <c r="R388" i="1"/>
  <c r="AI387" i="1"/>
  <c r="I387" i="1"/>
  <c r="DZ387" i="1"/>
  <c r="X387" i="1"/>
  <c r="AH386" i="1"/>
  <c r="R386" i="1"/>
  <c r="DZ386" i="1"/>
  <c r="W386" i="1"/>
  <c r="AI384" i="1"/>
  <c r="I384" i="1"/>
  <c r="DZ384" i="1"/>
  <c r="X384" i="1"/>
  <c r="AF383" i="1"/>
  <c r="Q383" i="1"/>
  <c r="H383" i="1"/>
  <c r="E383" i="1"/>
  <c r="S383" i="1"/>
  <c r="EA382" i="1"/>
  <c r="AB382" i="1"/>
  <c r="DZ381" i="1"/>
  <c r="W381" i="1"/>
  <c r="DZ379" i="1"/>
  <c r="X379" i="1"/>
  <c r="E378" i="1"/>
  <c r="L378" i="1"/>
  <c r="E375" i="1"/>
  <c r="S375" i="1"/>
  <c r="AG373" i="1"/>
  <c r="R373" i="1"/>
  <c r="M369" i="1"/>
  <c r="T369" i="1"/>
  <c r="EA368" i="1"/>
  <c r="AB368" i="1"/>
  <c r="AI367" i="1"/>
  <c r="I367" i="1"/>
  <c r="X367" i="1"/>
  <c r="DZ367" i="1"/>
  <c r="O367" i="1"/>
  <c r="E366" i="1"/>
  <c r="E364" i="1"/>
  <c r="F364" i="1"/>
  <c r="S364" i="1"/>
  <c r="M362" i="1"/>
  <c r="T362" i="1"/>
  <c r="AG360" i="1"/>
  <c r="R360" i="1"/>
  <c r="DY358" i="1"/>
  <c r="U358" i="1"/>
  <c r="EA357" i="1"/>
  <c r="AB357" i="1"/>
  <c r="P357" i="1"/>
  <c r="U355" i="1"/>
  <c r="G355" i="1"/>
  <c r="T353" i="1"/>
  <c r="M353" i="1"/>
  <c r="AH351" i="1"/>
  <c r="R351" i="1"/>
  <c r="EA350" i="1"/>
  <c r="AB350" i="1"/>
  <c r="P350" i="1"/>
  <c r="DY349" i="1"/>
  <c r="V349" i="1"/>
  <c r="EA348" i="1"/>
  <c r="AB348" i="1"/>
  <c r="AI347" i="1"/>
  <c r="I347" i="1"/>
  <c r="DZ347" i="1"/>
  <c r="X347" i="1"/>
  <c r="M346" i="1"/>
  <c r="T346" i="1"/>
  <c r="AG344" i="1"/>
  <c r="R344" i="1"/>
  <c r="DY344" i="1"/>
  <c r="V344" i="1"/>
  <c r="G344" i="1"/>
  <c r="E343" i="1"/>
  <c r="F343" i="1"/>
  <c r="S343" i="1"/>
  <c r="EA342" i="1"/>
  <c r="AB342" i="1"/>
  <c r="E342" i="1"/>
  <c r="AG340" i="1"/>
  <c r="R340" i="1"/>
  <c r="DZ340" i="1"/>
  <c r="X340" i="1"/>
  <c r="AE338" i="1"/>
  <c r="Q338" i="1"/>
  <c r="T338" i="1"/>
  <c r="M338" i="1"/>
  <c r="EA337" i="1"/>
  <c r="AB337" i="1"/>
  <c r="DY335" i="1"/>
  <c r="V335" i="1"/>
  <c r="DY334" i="1"/>
  <c r="U334" i="1"/>
  <c r="T333" i="1"/>
  <c r="M333" i="1"/>
  <c r="EA332" i="1"/>
  <c r="AB332" i="1"/>
  <c r="E332" i="1"/>
  <c r="S332" i="1"/>
  <c r="AH330" i="1"/>
  <c r="R330" i="1"/>
  <c r="DY329" i="1"/>
  <c r="V329" i="1"/>
  <c r="U327" i="1"/>
  <c r="G327" i="1"/>
  <c r="EA326" i="1"/>
  <c r="AB326" i="1"/>
  <c r="DZ325" i="1"/>
  <c r="W325" i="1"/>
  <c r="EA324" i="1"/>
  <c r="AB324" i="1"/>
  <c r="P324" i="1"/>
  <c r="AI323" i="1"/>
  <c r="I323" i="1"/>
  <c r="DZ323" i="1"/>
  <c r="X323" i="1"/>
  <c r="M322" i="1"/>
  <c r="T322" i="1"/>
  <c r="AB321" i="1"/>
  <c r="EA321" i="1"/>
  <c r="EA319" i="1"/>
  <c r="AC319" i="1"/>
  <c r="AJ318" i="1"/>
  <c r="I318" i="1"/>
  <c r="T317" i="1"/>
  <c r="M317" i="1"/>
  <c r="E316" i="1"/>
  <c r="S316" i="1"/>
  <c r="F316" i="1"/>
  <c r="M314" i="1"/>
  <c r="T314" i="1"/>
  <c r="EA313" i="1"/>
  <c r="AB313" i="1"/>
  <c r="AG312" i="1"/>
  <c r="R312" i="1"/>
  <c r="EA311" i="1"/>
  <c r="AC311" i="1"/>
  <c r="AJ310" i="1"/>
  <c r="I310" i="1"/>
  <c r="T309" i="1"/>
  <c r="M309" i="1"/>
  <c r="F307" i="1"/>
  <c r="M307" i="1"/>
  <c r="S307" i="1"/>
  <c r="EA306" i="1"/>
  <c r="AB306" i="1"/>
  <c r="DY305" i="1"/>
  <c r="N305" i="1"/>
  <c r="V305" i="1"/>
  <c r="K305" i="1"/>
  <c r="G305" i="1"/>
  <c r="EA304" i="1"/>
  <c r="AB304" i="1"/>
  <c r="P304" i="1"/>
  <c r="AI303" i="1"/>
  <c r="I303" i="1"/>
  <c r="DY303" i="1"/>
  <c r="V303" i="1"/>
  <c r="K303" i="1"/>
  <c r="AE302" i="1"/>
  <c r="H302" i="1"/>
  <c r="DZ302" i="1"/>
  <c r="W302" i="1"/>
  <c r="O302" i="1"/>
  <c r="AI300" i="1"/>
  <c r="I300" i="1"/>
  <c r="DZ300" i="1"/>
  <c r="X300" i="1"/>
  <c r="O300" i="1"/>
  <c r="AF299" i="1"/>
  <c r="Q299" i="1"/>
  <c r="H299" i="1"/>
  <c r="F299" i="1"/>
  <c r="S299" i="1"/>
  <c r="J299" i="1"/>
  <c r="M299" i="1"/>
  <c r="AG297" i="1"/>
  <c r="R297" i="1"/>
  <c r="DY297" i="1"/>
  <c r="N297" i="1"/>
  <c r="K297" i="1"/>
  <c r="G297" i="1"/>
  <c r="V297" i="1"/>
  <c r="AH295" i="1"/>
  <c r="R295" i="1"/>
  <c r="DY295" i="1"/>
  <c r="V295" i="1"/>
  <c r="K295" i="1"/>
  <c r="EB295" i="1" s="1"/>
  <c r="AE294" i="1"/>
  <c r="Q294" i="1"/>
  <c r="H294" i="1"/>
  <c r="T294" i="1"/>
  <c r="M294" i="1"/>
  <c r="AF292" i="1"/>
  <c r="Q292" i="1"/>
  <c r="H292" i="1"/>
  <c r="DY292" i="1"/>
  <c r="V292" i="1"/>
  <c r="K292" i="1"/>
  <c r="G292" i="1"/>
  <c r="N292" i="1"/>
  <c r="AJ290" i="1"/>
  <c r="I290" i="1"/>
  <c r="AE289" i="1"/>
  <c r="Q289" i="1"/>
  <c r="H289" i="1"/>
  <c r="T289" i="1"/>
  <c r="M289" i="1"/>
  <c r="EA288" i="1"/>
  <c r="AB288" i="1"/>
  <c r="P288" i="1"/>
  <c r="DY286" i="1"/>
  <c r="N286" i="1"/>
  <c r="K286" i="1"/>
  <c r="U286" i="1"/>
  <c r="G286" i="1"/>
  <c r="AG284" i="1"/>
  <c r="R284" i="1"/>
  <c r="AH282" i="1"/>
  <c r="R282" i="1"/>
  <c r="DZ282" i="1"/>
  <c r="W282" i="1"/>
  <c r="O282" i="1"/>
  <c r="EA281" i="1"/>
  <c r="AB281" i="1"/>
  <c r="P281" i="1"/>
  <c r="AI280" i="1"/>
  <c r="I280" i="1"/>
  <c r="DZ280" i="1"/>
  <c r="X280" i="1"/>
  <c r="O280" i="1"/>
  <c r="AF279" i="1"/>
  <c r="H279" i="1"/>
  <c r="Q279" i="1"/>
  <c r="N279" i="1"/>
  <c r="G279" i="1"/>
  <c r="U279" i="1"/>
  <c r="EA278" i="1"/>
  <c r="AB278" i="1"/>
  <c r="P278" i="1"/>
  <c r="DY277" i="1"/>
  <c r="V277" i="1"/>
  <c r="N277" i="1"/>
  <c r="K277" i="1"/>
  <c r="EB277" i="1" s="1"/>
  <c r="G277" i="1"/>
  <c r="EA276" i="1"/>
  <c r="AB276" i="1"/>
  <c r="P276" i="1"/>
  <c r="AI275" i="1"/>
  <c r="I275" i="1"/>
  <c r="DZ275" i="1"/>
  <c r="X275" i="1"/>
  <c r="O275" i="1"/>
  <c r="AE274" i="1"/>
  <c r="Q274" i="1"/>
  <c r="H274" i="1"/>
  <c r="DY274" i="1"/>
  <c r="U274" i="1"/>
  <c r="N274" i="1"/>
  <c r="K274" i="1"/>
  <c r="G274" i="1"/>
  <c r="EA273" i="1"/>
  <c r="AB273" i="1"/>
  <c r="P273" i="1"/>
  <c r="J273" i="1"/>
  <c r="F273" i="1"/>
  <c r="E271" i="1"/>
  <c r="M271" i="1"/>
  <c r="J271" i="1"/>
  <c r="S271" i="1"/>
  <c r="F271" i="1"/>
  <c r="AH267" i="1"/>
  <c r="R267" i="1"/>
  <c r="DY267" i="1"/>
  <c r="V267" i="1"/>
  <c r="T266" i="1"/>
  <c r="M266" i="1"/>
  <c r="AG264" i="1"/>
  <c r="R264" i="1"/>
  <c r="DZ264" i="1"/>
  <c r="X264" i="1"/>
  <c r="O264" i="1"/>
  <c r="AH262" i="1"/>
  <c r="R262" i="1"/>
  <c r="AE261" i="1"/>
  <c r="Q261" i="1"/>
  <c r="H261" i="1"/>
  <c r="T261" i="1"/>
  <c r="M261" i="1"/>
  <c r="S259" i="1"/>
  <c r="M259" i="1"/>
  <c r="J259" i="1"/>
  <c r="AG257" i="1"/>
  <c r="R257" i="1"/>
  <c r="DY257" i="1"/>
  <c r="V257" i="1"/>
  <c r="N257" i="1"/>
  <c r="K257" i="1"/>
  <c r="G257" i="1"/>
  <c r="AB256" i="1"/>
  <c r="EA256" i="1"/>
  <c r="P256" i="1"/>
  <c r="AI255" i="1"/>
  <c r="I255" i="1"/>
  <c r="DZ255" i="1"/>
  <c r="X255" i="1"/>
  <c r="O255" i="1"/>
  <c r="AE254" i="1"/>
  <c r="Q254" i="1"/>
  <c r="H254" i="1"/>
  <c r="T254" i="1"/>
  <c r="M254" i="1"/>
  <c r="AF252" i="1"/>
  <c r="Q252" i="1"/>
  <c r="H252" i="1"/>
  <c r="DY252" i="1"/>
  <c r="V252" i="1"/>
  <c r="N252" i="1"/>
  <c r="K252" i="1"/>
  <c r="G252" i="1"/>
  <c r="F251" i="1"/>
  <c r="S251" i="1"/>
  <c r="M251" i="1"/>
  <c r="EA250" i="1"/>
  <c r="AB250" i="1"/>
  <c r="P250" i="1"/>
  <c r="DY249" i="1"/>
  <c r="V249" i="1"/>
  <c r="N249" i="1"/>
  <c r="K249" i="1"/>
  <c r="G249" i="1"/>
  <c r="AB248" i="1"/>
  <c r="EA248" i="1"/>
  <c r="P248" i="1"/>
  <c r="AI247" i="1"/>
  <c r="I247" i="1"/>
  <c r="DZ247" i="1"/>
  <c r="X247" i="1"/>
  <c r="O247" i="1"/>
  <c r="AE246" i="1"/>
  <c r="Q246" i="1"/>
  <c r="DY246" i="1"/>
  <c r="N246" i="1"/>
  <c r="K246" i="1"/>
  <c r="G246" i="1"/>
  <c r="U243" i="1"/>
  <c r="N243" i="1"/>
  <c r="G243" i="1"/>
  <c r="AG241" i="1"/>
  <c r="R241" i="1"/>
  <c r="DY241" i="1"/>
  <c r="V241" i="1"/>
  <c r="N241" i="1"/>
  <c r="K241" i="1"/>
  <c r="EB241" i="1" s="1"/>
  <c r="G241" i="1"/>
  <c r="AB240" i="1"/>
  <c r="EA240" i="1"/>
  <c r="P240" i="1"/>
  <c r="AI239" i="1"/>
  <c r="I239" i="1"/>
  <c r="DZ239" i="1"/>
  <c r="X239" i="1"/>
  <c r="O239" i="1"/>
  <c r="AE238" i="1"/>
  <c r="H238" i="1"/>
  <c r="Q238" i="1"/>
  <c r="T238" i="1"/>
  <c r="M238" i="1"/>
  <c r="EA237" i="1"/>
  <c r="AB237" i="1"/>
  <c r="P237" i="1"/>
  <c r="AI236" i="1"/>
  <c r="I236" i="1"/>
  <c r="DZ236" i="1"/>
  <c r="X236" i="1"/>
  <c r="O236" i="1"/>
  <c r="AF235" i="1"/>
  <c r="Q235" i="1"/>
  <c r="H235" i="1"/>
  <c r="F235" i="1"/>
  <c r="S235" i="1"/>
  <c r="J235" i="1"/>
  <c r="M235" i="1"/>
  <c r="M234" i="1"/>
  <c r="T234" i="1"/>
  <c r="AI231" i="1"/>
  <c r="I231" i="1"/>
  <c r="AJ230" i="1"/>
  <c r="I230" i="1"/>
  <c r="AE229" i="1"/>
  <c r="Q229" i="1"/>
  <c r="H229" i="1"/>
  <c r="T229" i="1"/>
  <c r="M229" i="1"/>
  <c r="AH227" i="1"/>
  <c r="R227" i="1"/>
  <c r="DY227" i="1"/>
  <c r="V227" i="1"/>
  <c r="K227" i="1"/>
  <c r="EB227" i="1" s="1"/>
  <c r="AE226" i="1"/>
  <c r="Q226" i="1"/>
  <c r="H226" i="1"/>
  <c r="DY226" i="1"/>
  <c r="U226" i="1"/>
  <c r="N226" i="1"/>
  <c r="K226" i="1"/>
  <c r="G226" i="1"/>
  <c r="AG224" i="1"/>
  <c r="R224" i="1"/>
  <c r="DY224" i="1"/>
  <c r="V224" i="1"/>
  <c r="N224" i="1"/>
  <c r="K224" i="1"/>
  <c r="G224" i="1"/>
  <c r="EA223" i="1"/>
  <c r="AC223" i="1"/>
  <c r="P223" i="1"/>
  <c r="AJ222" i="1"/>
  <c r="I222" i="1"/>
  <c r="AE221" i="1"/>
  <c r="Q221" i="1"/>
  <c r="H221" i="1"/>
  <c r="T221" i="1"/>
  <c r="M221" i="1"/>
  <c r="EA220" i="1"/>
  <c r="AB220" i="1"/>
  <c r="P220" i="1"/>
  <c r="AF219" i="1"/>
  <c r="Q219" i="1"/>
  <c r="H219" i="1"/>
  <c r="U219" i="1"/>
  <c r="N219" i="1"/>
  <c r="G219" i="1"/>
  <c r="EA218" i="1"/>
  <c r="AB218" i="1"/>
  <c r="P218" i="1"/>
  <c r="DZ217" i="1"/>
  <c r="W217" i="1"/>
  <c r="O217" i="1"/>
  <c r="EA216" i="1"/>
  <c r="AB216" i="1"/>
  <c r="P216" i="1"/>
  <c r="AI215" i="1"/>
  <c r="I215" i="1"/>
  <c r="DZ215" i="1"/>
  <c r="X215" i="1"/>
  <c r="O215" i="1"/>
  <c r="AE214" i="1"/>
  <c r="H214" i="1"/>
  <c r="Q214" i="1"/>
  <c r="T214" i="1"/>
  <c r="M214" i="1"/>
  <c r="EA213" i="1"/>
  <c r="AB213" i="1"/>
  <c r="P213" i="1"/>
  <c r="AI212" i="1"/>
  <c r="I212" i="1"/>
  <c r="DZ212" i="1"/>
  <c r="X212" i="1"/>
  <c r="O212" i="1"/>
  <c r="AF211" i="1"/>
  <c r="Q211" i="1"/>
  <c r="DZ211" i="1"/>
  <c r="X211" i="1"/>
  <c r="O211" i="1"/>
  <c r="AG209" i="1"/>
  <c r="R209" i="1"/>
  <c r="DZ209" i="1"/>
  <c r="W209" i="1"/>
  <c r="O209" i="1"/>
  <c r="AF208" i="1"/>
  <c r="H208" i="1"/>
  <c r="Q208" i="1"/>
  <c r="DY208" i="1"/>
  <c r="N208" i="1"/>
  <c r="K208" i="1"/>
  <c r="V208" i="1"/>
  <c r="G208" i="1"/>
  <c r="AE205" i="1"/>
  <c r="Q205" i="1"/>
  <c r="H205" i="1"/>
  <c r="EA204" i="1"/>
  <c r="AB204" i="1"/>
  <c r="P204" i="1"/>
  <c r="AH203" i="1"/>
  <c r="R203" i="1"/>
  <c r="DZ203" i="1"/>
  <c r="X203" i="1"/>
  <c r="O203" i="1"/>
  <c r="AH202" i="1"/>
  <c r="R202" i="1"/>
  <c r="DZ202" i="1"/>
  <c r="W202" i="1"/>
  <c r="O202" i="1"/>
  <c r="J201" i="1"/>
  <c r="F201" i="1"/>
  <c r="L201" i="1"/>
  <c r="F241" i="1"/>
  <c r="G212" i="1"/>
  <c r="H246" i="1"/>
  <c r="I287" i="1"/>
  <c r="Q256" i="1"/>
  <c r="I359" i="1"/>
  <c r="U246" i="1"/>
  <c r="AH198" i="1"/>
  <c r="R198" i="1"/>
  <c r="DY198" i="1"/>
  <c r="N198" i="1"/>
  <c r="K198" i="1"/>
  <c r="U198" i="1"/>
  <c r="EA197" i="1"/>
  <c r="AB197" i="1"/>
  <c r="P197" i="1"/>
  <c r="AF196" i="1"/>
  <c r="Q196" i="1"/>
  <c r="H196" i="1"/>
  <c r="AH194" i="1"/>
  <c r="R194" i="1"/>
  <c r="DZ194" i="1"/>
  <c r="W194" i="1"/>
  <c r="O194" i="1"/>
  <c r="L193" i="1"/>
  <c r="J193" i="1"/>
  <c r="F193" i="1"/>
  <c r="AE190" i="1"/>
  <c r="H190" i="1"/>
  <c r="Q190" i="1"/>
  <c r="T190" i="1"/>
  <c r="M190" i="1"/>
  <c r="EA189" i="1"/>
  <c r="AB189" i="1"/>
  <c r="P189" i="1"/>
  <c r="T189" i="1"/>
  <c r="M189" i="1"/>
  <c r="F187" i="1"/>
  <c r="S187" i="1"/>
  <c r="L185" i="1"/>
  <c r="J185" i="1"/>
  <c r="F185" i="1"/>
  <c r="AH183" i="1"/>
  <c r="R183" i="1"/>
  <c r="AH182" i="1"/>
  <c r="R182" i="1"/>
  <c r="DZ182" i="1"/>
  <c r="W182" i="1"/>
  <c r="DY181" i="1"/>
  <c r="V181" i="1"/>
  <c r="AF179" i="1"/>
  <c r="Q179" i="1"/>
  <c r="DY179" i="1"/>
  <c r="V179" i="1"/>
  <c r="K179" i="1"/>
  <c r="E178" i="1"/>
  <c r="L178" i="1"/>
  <c r="J178" i="1"/>
  <c r="T177" i="1"/>
  <c r="M177" i="1"/>
  <c r="AF175" i="1"/>
  <c r="H175" i="1"/>
  <c r="U175" i="1"/>
  <c r="N175" i="1"/>
  <c r="G175" i="1"/>
  <c r="AE174" i="1"/>
  <c r="H174" i="1"/>
  <c r="Q174" i="1"/>
  <c r="T174" i="1"/>
  <c r="M174" i="1"/>
  <c r="AF172" i="1"/>
  <c r="Q172" i="1"/>
  <c r="H172" i="1"/>
  <c r="DY172" i="1"/>
  <c r="V172" i="1"/>
  <c r="N172" i="1"/>
  <c r="K172" i="1"/>
  <c r="EB172" i="1" s="1"/>
  <c r="EA171" i="1"/>
  <c r="AC171" i="1"/>
  <c r="P171" i="1"/>
  <c r="AJ170" i="1"/>
  <c r="I170" i="1"/>
  <c r="AG169" i="1"/>
  <c r="R169" i="1"/>
  <c r="AI168" i="1"/>
  <c r="I168" i="1"/>
  <c r="AH167" i="1"/>
  <c r="R167" i="1"/>
  <c r="DZ167" i="1"/>
  <c r="X167" i="1"/>
  <c r="O167" i="1"/>
  <c r="E164" i="1"/>
  <c r="J164" i="1"/>
  <c r="S164" i="1"/>
  <c r="F164" i="1"/>
  <c r="AI512" i="1"/>
  <c r="DZ510" i="1"/>
  <c r="W510" i="1"/>
  <c r="AI508" i="1"/>
  <c r="AG505" i="1"/>
  <c r="AA504" i="1"/>
  <c r="Y501" i="1"/>
  <c r="S500" i="1"/>
  <c r="AI496" i="1"/>
  <c r="I496" i="1"/>
  <c r="U495" i="1"/>
  <c r="W493" i="1"/>
  <c r="S492" i="1"/>
  <c r="U490" i="1"/>
  <c r="AB489" i="1"/>
  <c r="V488" i="1"/>
  <c r="AC487" i="1"/>
  <c r="X486" i="1"/>
  <c r="Z485" i="1"/>
  <c r="Y485" i="1"/>
  <c r="W485" i="1"/>
  <c r="T485" i="1"/>
  <c r="AI484" i="1"/>
  <c r="AD484" i="1"/>
  <c r="AA484" i="1"/>
  <c r="Y484" i="1"/>
  <c r="V484" i="1"/>
  <c r="S484" i="1"/>
  <c r="AD483" i="1"/>
  <c r="AC483" i="1"/>
  <c r="EA483" i="1"/>
  <c r="X483" i="1"/>
  <c r="V483" i="1"/>
  <c r="U483" i="1"/>
  <c r="S483" i="1"/>
  <c r="I482" i="1"/>
  <c r="AE482" i="1"/>
  <c r="DZ482" i="1"/>
  <c r="W482" i="1"/>
  <c r="AG481" i="1"/>
  <c r="AB481" i="1"/>
  <c r="Z481" i="1"/>
  <c r="Y481" i="1"/>
  <c r="W481" i="1"/>
  <c r="U481" i="1"/>
  <c r="N481" i="1"/>
  <c r="M481" i="1"/>
  <c r="T481" i="1"/>
  <c r="AI480" i="1"/>
  <c r="I480" i="1"/>
  <c r="AG480" i="1"/>
  <c r="AD480" i="1"/>
  <c r="AA480" i="1"/>
  <c r="Y480" i="1"/>
  <c r="V480" i="1"/>
  <c r="T480" i="1"/>
  <c r="S480" i="1"/>
  <c r="I479" i="1"/>
  <c r="AC479" i="1"/>
  <c r="AA479" i="1"/>
  <c r="X479" i="1"/>
  <c r="V479" i="1"/>
  <c r="U479" i="1"/>
  <c r="E479" i="1"/>
  <c r="F479" i="1"/>
  <c r="S479" i="1"/>
  <c r="I478" i="1"/>
  <c r="AH478" i="1"/>
  <c r="AE478" i="1"/>
  <c r="AC478" i="1"/>
  <c r="Z478" i="1"/>
  <c r="X478" i="1"/>
  <c r="DZ478" i="1"/>
  <c r="W478" i="1"/>
  <c r="U478" i="1"/>
  <c r="E478" i="1"/>
  <c r="AG477" i="1"/>
  <c r="R477" i="1"/>
  <c r="AB477" i="1"/>
  <c r="Z477" i="1"/>
  <c r="Y477" i="1"/>
  <c r="DZ477" i="1"/>
  <c r="W477" i="1"/>
  <c r="T477" i="1"/>
  <c r="AI476" i="1"/>
  <c r="I476" i="1"/>
  <c r="T476" i="1"/>
  <c r="I470" i="1"/>
  <c r="M470" i="1"/>
  <c r="DZ199" i="1"/>
  <c r="X199" i="1"/>
  <c r="O199" i="1"/>
  <c r="AE198" i="1"/>
  <c r="H198" i="1"/>
  <c r="Q198" i="1"/>
  <c r="DZ198" i="1"/>
  <c r="W198" i="1"/>
  <c r="O198" i="1"/>
  <c r="AG197" i="1"/>
  <c r="R197" i="1"/>
  <c r="DY197" i="1"/>
  <c r="V197" i="1"/>
  <c r="N197" i="1"/>
  <c r="K197" i="1"/>
  <c r="T197" i="1"/>
  <c r="M197" i="1"/>
  <c r="AH195" i="1"/>
  <c r="R195" i="1"/>
  <c r="DY195" i="1"/>
  <c r="V195" i="1"/>
  <c r="K195" i="1"/>
  <c r="EB195" i="1" s="1"/>
  <c r="DY194" i="1"/>
  <c r="U194" i="1"/>
  <c r="N194" i="1"/>
  <c r="K194" i="1"/>
  <c r="G194" i="1"/>
  <c r="EA193" i="1"/>
  <c r="AB193" i="1"/>
  <c r="P193" i="1"/>
  <c r="AI192" i="1"/>
  <c r="I192" i="1"/>
  <c r="DZ192" i="1"/>
  <c r="X192" i="1"/>
  <c r="O192" i="1"/>
  <c r="AH191" i="1"/>
  <c r="R191" i="1"/>
  <c r="DZ191" i="1"/>
  <c r="X191" i="1"/>
  <c r="O191" i="1"/>
  <c r="N191" i="1"/>
  <c r="U191" i="1"/>
  <c r="G191" i="1"/>
  <c r="EA190" i="1"/>
  <c r="AB190" i="1"/>
  <c r="DZ189" i="1"/>
  <c r="W189" i="1"/>
  <c r="E188" i="1"/>
  <c r="S188" i="1"/>
  <c r="M188" i="1"/>
  <c r="EA187" i="1"/>
  <c r="AC187" i="1"/>
  <c r="P187" i="1"/>
  <c r="AJ186" i="1"/>
  <c r="I186" i="1"/>
  <c r="EA186" i="1"/>
  <c r="AB186" i="1"/>
  <c r="P186" i="1"/>
  <c r="DZ185" i="1"/>
  <c r="W185" i="1"/>
  <c r="O185" i="1"/>
  <c r="AF184" i="1"/>
  <c r="H184" i="1"/>
  <c r="Q184" i="1"/>
  <c r="DY184" i="1"/>
  <c r="V184" i="1"/>
  <c r="N184" i="1"/>
  <c r="K184" i="1"/>
  <c r="G184" i="1"/>
  <c r="AJ182" i="1"/>
  <c r="I182" i="1"/>
  <c r="E182" i="1"/>
  <c r="J182" i="1"/>
  <c r="L182" i="1"/>
  <c r="F182" i="1"/>
  <c r="AF180" i="1"/>
  <c r="Q180" i="1"/>
  <c r="H180" i="1"/>
  <c r="DZ178" i="1"/>
  <c r="W178" i="1"/>
  <c r="O178" i="1"/>
  <c r="DZ177" i="1"/>
  <c r="W177" i="1"/>
  <c r="O177" i="1"/>
  <c r="L177" i="1"/>
  <c r="J177" i="1"/>
  <c r="AH175" i="1"/>
  <c r="R175" i="1"/>
  <c r="DY175" i="1"/>
  <c r="K175" i="1"/>
  <c r="V175" i="1"/>
  <c r="EA174" i="1"/>
  <c r="AB174" i="1"/>
  <c r="DZ173" i="1"/>
  <c r="W173" i="1"/>
  <c r="O173" i="1"/>
  <c r="F171" i="1"/>
  <c r="J171" i="1"/>
  <c r="S171" i="1"/>
  <c r="M171" i="1"/>
  <c r="DY169" i="1"/>
  <c r="V169" i="1"/>
  <c r="N169" i="1"/>
  <c r="K169" i="1"/>
  <c r="G169" i="1"/>
  <c r="AB168" i="1"/>
  <c r="EA168" i="1"/>
  <c r="AI167" i="1"/>
  <c r="I167" i="1"/>
  <c r="T166" i="1"/>
  <c r="M166" i="1"/>
  <c r="EA165" i="1"/>
  <c r="AB165" i="1"/>
  <c r="P165" i="1"/>
  <c r="DY164" i="1"/>
  <c r="V164" i="1"/>
  <c r="J163" i="1"/>
  <c r="S163" i="1"/>
  <c r="E514" i="1"/>
  <c r="Y513" i="1"/>
  <c r="S508" i="1"/>
  <c r="DZ506" i="1"/>
  <c r="W506" i="1"/>
  <c r="AC503" i="1"/>
  <c r="T501" i="1"/>
  <c r="U499" i="1"/>
  <c r="V496" i="1"/>
  <c r="AC495" i="1"/>
  <c r="E494" i="1"/>
  <c r="V492" i="1"/>
  <c r="AC491" i="1"/>
  <c r="S491" i="1"/>
  <c r="AI488" i="1"/>
  <c r="I488" i="1"/>
  <c r="AD487" i="1"/>
  <c r="E486" i="1"/>
  <c r="U482" i="1"/>
  <c r="N181" i="1"/>
  <c r="O182" i="1"/>
  <c r="P190" i="1"/>
  <c r="R165" i="1"/>
  <c r="I508" i="1"/>
  <c r="J513" i="1"/>
  <c r="S510" i="1"/>
  <c r="Z509" i="1"/>
  <c r="T198" i="1"/>
  <c r="M198" i="1"/>
  <c r="E196" i="1"/>
  <c r="S196" i="1"/>
  <c r="J196" i="1"/>
  <c r="M196" i="1"/>
  <c r="F196" i="1"/>
  <c r="E194" i="1"/>
  <c r="L194" i="1"/>
  <c r="J194" i="1"/>
  <c r="F194" i="1"/>
  <c r="AF192" i="1"/>
  <c r="H192" i="1"/>
  <c r="E190" i="1"/>
  <c r="J190" i="1"/>
  <c r="EA188" i="1"/>
  <c r="AB188" i="1"/>
  <c r="P188" i="1"/>
  <c r="DY187" i="1"/>
  <c r="V187" i="1"/>
  <c r="AE186" i="1"/>
  <c r="Q186" i="1"/>
  <c r="H186" i="1"/>
  <c r="DY186" i="1"/>
  <c r="U186" i="1"/>
  <c r="N186" i="1"/>
  <c r="K186" i="1"/>
  <c r="G186" i="1"/>
  <c r="AI184" i="1"/>
  <c r="I184" i="1"/>
  <c r="DY182" i="1"/>
  <c r="N182" i="1"/>
  <c r="K182" i="1"/>
  <c r="U182" i="1"/>
  <c r="AG180" i="1"/>
  <c r="R180" i="1"/>
  <c r="DY180" i="1"/>
  <c r="V180" i="1"/>
  <c r="EA179" i="1"/>
  <c r="AC179" i="1"/>
  <c r="P179" i="1"/>
  <c r="AJ178" i="1"/>
  <c r="I178" i="1"/>
  <c r="AE177" i="1"/>
  <c r="Q177" i="1"/>
  <c r="AG176" i="1"/>
  <c r="R176" i="1"/>
  <c r="EA175" i="1"/>
  <c r="AC175" i="1"/>
  <c r="P175" i="1"/>
  <c r="AJ174" i="1"/>
  <c r="I174" i="1"/>
  <c r="EA172" i="1"/>
  <c r="AB172" i="1"/>
  <c r="P172" i="1"/>
  <c r="AI171" i="1"/>
  <c r="I171" i="1"/>
  <c r="DZ171" i="1"/>
  <c r="X171" i="1"/>
  <c r="O171" i="1"/>
  <c r="M170" i="1"/>
  <c r="T170" i="1"/>
  <c r="EA169" i="1"/>
  <c r="AB169" i="1"/>
  <c r="P169" i="1"/>
  <c r="AF168" i="1"/>
  <c r="H168" i="1"/>
  <c r="DY168" i="1"/>
  <c r="V168" i="1"/>
  <c r="N168" i="1"/>
  <c r="K168" i="1"/>
  <c r="G168" i="1"/>
  <c r="AF167" i="1"/>
  <c r="H167" i="1"/>
  <c r="Q167" i="1"/>
  <c r="DY167" i="1"/>
  <c r="V167" i="1"/>
  <c r="K167" i="1"/>
  <c r="DY165" i="1"/>
  <c r="V165" i="1"/>
  <c r="N165" i="1"/>
  <c r="K165" i="1"/>
  <c r="AI163" i="1"/>
  <c r="I163" i="1"/>
  <c r="DY163" i="1"/>
  <c r="V163" i="1"/>
  <c r="G165" i="1"/>
  <c r="AG513" i="1"/>
  <c r="AC511" i="1"/>
  <c r="AE510" i="1"/>
  <c r="Y509" i="1"/>
  <c r="AC507" i="1"/>
  <c r="AI504" i="1"/>
  <c r="AE498" i="1"/>
  <c r="Y497" i="1"/>
  <c r="S496" i="1"/>
  <c r="DZ494" i="1"/>
  <c r="W494" i="1"/>
  <c r="Y492" i="1"/>
  <c r="U491" i="1"/>
  <c r="X490" i="1"/>
  <c r="AG489" i="1"/>
  <c r="R489" i="1"/>
  <c r="AA488" i="1"/>
  <c r="V487" i="1"/>
  <c r="AH485" i="1"/>
  <c r="S482" i="1"/>
  <c r="M482" i="1"/>
  <c r="G164" i="1"/>
  <c r="G181" i="1"/>
  <c r="I175" i="1"/>
  <c r="K181" i="1"/>
  <c r="M187" i="1"/>
  <c r="N180" i="1"/>
  <c r="P174" i="1"/>
  <c r="Q175" i="1"/>
  <c r="R164" i="1"/>
  <c r="E199" i="1"/>
  <c r="M199" i="1"/>
  <c r="J199" i="1"/>
  <c r="AG196" i="1"/>
  <c r="R196" i="1"/>
  <c r="DZ196" i="1"/>
  <c r="X196" i="1"/>
  <c r="O196" i="1"/>
  <c r="AF195" i="1"/>
  <c r="Q195" i="1"/>
  <c r="S195" i="1"/>
  <c r="J195" i="1"/>
  <c r="M195" i="1"/>
  <c r="EA194" i="1"/>
  <c r="AB194" i="1"/>
  <c r="P194" i="1"/>
  <c r="M193" i="1"/>
  <c r="T193" i="1"/>
  <c r="AB192" i="1"/>
  <c r="EA192" i="1"/>
  <c r="DY192" i="1"/>
  <c r="V192" i="1"/>
  <c r="N192" i="1"/>
  <c r="K192" i="1"/>
  <c r="EB192" i="1" s="1"/>
  <c r="G192" i="1"/>
  <c r="EA191" i="1"/>
  <c r="AC191" i="1"/>
  <c r="DY191" i="1"/>
  <c r="V191" i="1"/>
  <c r="K191" i="1"/>
  <c r="E191" i="1"/>
  <c r="J191" i="1"/>
  <c r="M191" i="1"/>
  <c r="F191" i="1"/>
  <c r="S191" i="1"/>
  <c r="AG189" i="1"/>
  <c r="R189" i="1"/>
  <c r="DY189" i="1"/>
  <c r="V189" i="1"/>
  <c r="N189" i="1"/>
  <c r="K189" i="1"/>
  <c r="EB189" i="1" s="1"/>
  <c r="AI187" i="1"/>
  <c r="I187" i="1"/>
  <c r="DZ187" i="1"/>
  <c r="X187" i="1"/>
  <c r="O187" i="1"/>
  <c r="T186" i="1"/>
  <c r="M186" i="1"/>
  <c r="EA185" i="1"/>
  <c r="AB185" i="1"/>
  <c r="P185" i="1"/>
  <c r="DZ184" i="1"/>
  <c r="X184" i="1"/>
  <c r="O184" i="1"/>
  <c r="AF183" i="1"/>
  <c r="H183" i="1"/>
  <c r="Q183" i="1"/>
  <c r="DY183" i="1"/>
  <c r="V183" i="1"/>
  <c r="K183" i="1"/>
  <c r="DZ181" i="1"/>
  <c r="W181" i="1"/>
  <c r="O181" i="1"/>
  <c r="E180" i="1"/>
  <c r="J180" i="1"/>
  <c r="S180" i="1"/>
  <c r="F180" i="1"/>
  <c r="AE178" i="1"/>
  <c r="Q178" i="1"/>
  <c r="H178" i="1"/>
  <c r="T178" i="1"/>
  <c r="M178" i="1"/>
  <c r="DY177" i="1"/>
  <c r="V177" i="1"/>
  <c r="N177" i="1"/>
  <c r="K177" i="1"/>
  <c r="G177" i="1"/>
  <c r="AB176" i="1"/>
  <c r="EA176" i="1"/>
  <c r="P176" i="1"/>
  <c r="DZ175" i="1"/>
  <c r="X175" i="1"/>
  <c r="O175" i="1"/>
  <c r="E174" i="1"/>
  <c r="L174" i="1"/>
  <c r="J174" i="1"/>
  <c r="F174" i="1"/>
  <c r="AG172" i="1"/>
  <c r="R172" i="1"/>
  <c r="DY170" i="1"/>
  <c r="U170" i="1"/>
  <c r="N170" i="1"/>
  <c r="K170" i="1"/>
  <c r="G170" i="1"/>
  <c r="E168" i="1"/>
  <c r="S168" i="1"/>
  <c r="M168" i="1"/>
  <c r="J168" i="1"/>
  <c r="EA167" i="1"/>
  <c r="AC167" i="1"/>
  <c r="N167" i="1"/>
  <c r="U167" i="1"/>
  <c r="G167" i="1"/>
  <c r="E166" i="1"/>
  <c r="L166" i="1"/>
  <c r="J166" i="1"/>
  <c r="AE165" i="1"/>
  <c r="Q165" i="1"/>
  <c r="H165" i="1"/>
  <c r="DZ165" i="1"/>
  <c r="W165" i="1"/>
  <c r="T165" i="1"/>
  <c r="M165" i="1"/>
  <c r="DZ163" i="1"/>
  <c r="X163" i="1"/>
  <c r="O163" i="1"/>
  <c r="AC515" i="1"/>
  <c r="AA512" i="1"/>
  <c r="U507" i="1"/>
  <c r="AE502" i="1"/>
  <c r="E502" i="1"/>
  <c r="DZ498" i="1"/>
  <c r="W498" i="1"/>
  <c r="S495" i="1"/>
  <c r="AA492" i="1"/>
  <c r="AE490" i="1"/>
  <c r="E490" i="1"/>
  <c r="W489" i="1"/>
  <c r="T488" i="1"/>
  <c r="E482" i="1"/>
  <c r="F177" i="1"/>
  <c r="G182" i="1"/>
  <c r="F199" i="1"/>
  <c r="F168" i="1"/>
  <c r="G198" i="1"/>
  <c r="G180" i="1"/>
  <c r="H193" i="1"/>
  <c r="K180" i="1"/>
  <c r="M181" i="1"/>
  <c r="N164" i="1"/>
  <c r="O165" i="1"/>
  <c r="P168" i="1"/>
  <c r="R163" i="1"/>
  <c r="DY199" i="1"/>
  <c r="V199" i="1"/>
  <c r="K199" i="1"/>
  <c r="E198" i="1"/>
  <c r="L198" i="1"/>
  <c r="J198" i="1"/>
  <c r="EA196" i="1"/>
  <c r="AB196" i="1"/>
  <c r="P196" i="1"/>
  <c r="AI195" i="1"/>
  <c r="I195" i="1"/>
  <c r="DZ195" i="1"/>
  <c r="X195" i="1"/>
  <c r="O195" i="1"/>
  <c r="AE194" i="1"/>
  <c r="Q194" i="1"/>
  <c r="H194" i="1"/>
  <c r="M194" i="1"/>
  <c r="T194" i="1"/>
  <c r="AG192" i="1"/>
  <c r="R192" i="1"/>
  <c r="DY190" i="1"/>
  <c r="N190" i="1"/>
  <c r="K190" i="1"/>
  <c r="EB190" i="1" s="1"/>
  <c r="U190" i="1"/>
  <c r="AF188" i="1"/>
  <c r="Q188" i="1"/>
  <c r="H188" i="1"/>
  <c r="DZ188" i="1"/>
  <c r="X188" i="1"/>
  <c r="AF187" i="1"/>
  <c r="Q187" i="1"/>
  <c r="H187" i="1"/>
  <c r="EB187" i="1" s="1"/>
  <c r="U187" i="1"/>
  <c r="G187" i="1"/>
  <c r="AG185" i="1"/>
  <c r="R185" i="1"/>
  <c r="T185" i="1"/>
  <c r="M185" i="1"/>
  <c r="AI183" i="1"/>
  <c r="I183" i="1"/>
  <c r="DZ183" i="1"/>
  <c r="X183" i="1"/>
  <c r="O183" i="1"/>
  <c r="AE182" i="1"/>
  <c r="H182" i="1"/>
  <c r="Q182" i="1"/>
  <c r="T182" i="1"/>
  <c r="M182" i="1"/>
  <c r="EA181" i="1"/>
  <c r="AB181" i="1"/>
  <c r="P181" i="1"/>
  <c r="AI180" i="1"/>
  <c r="I180" i="1"/>
  <c r="DZ180" i="1"/>
  <c r="X180" i="1"/>
  <c r="O180" i="1"/>
  <c r="F179" i="1"/>
  <c r="S179" i="1"/>
  <c r="M179" i="1"/>
  <c r="AG177" i="1"/>
  <c r="R177" i="1"/>
  <c r="AF176" i="1"/>
  <c r="H176" i="1"/>
  <c r="Q176" i="1"/>
  <c r="DY176" i="1"/>
  <c r="V176" i="1"/>
  <c r="N176" i="1"/>
  <c r="K176" i="1"/>
  <c r="G176" i="1"/>
  <c r="DY174" i="1"/>
  <c r="N174" i="1"/>
  <c r="K174" i="1"/>
  <c r="U174" i="1"/>
  <c r="EA173" i="1"/>
  <c r="AB173" i="1"/>
  <c r="P173" i="1"/>
  <c r="AI172" i="1"/>
  <c r="I172" i="1"/>
  <c r="DZ172" i="1"/>
  <c r="X172" i="1"/>
  <c r="O172" i="1"/>
  <c r="AF171" i="1"/>
  <c r="Q171" i="1"/>
  <c r="H171" i="1"/>
  <c r="U171" i="1"/>
  <c r="N171" i="1"/>
  <c r="G171" i="1"/>
  <c r="EA170" i="1"/>
  <c r="AB170" i="1"/>
  <c r="P170" i="1"/>
  <c r="DZ169" i="1"/>
  <c r="W169" i="1"/>
  <c r="O169" i="1"/>
  <c r="F169" i="1"/>
  <c r="J169" i="1"/>
  <c r="L169" i="1"/>
  <c r="AH166" i="1"/>
  <c r="R166" i="1"/>
  <c r="DZ166" i="1"/>
  <c r="W166" i="1"/>
  <c r="AI164" i="1"/>
  <c r="I164" i="1"/>
  <c r="EA164" i="1"/>
  <c r="AB164" i="1"/>
  <c r="P164" i="1"/>
  <c r="U163" i="1"/>
  <c r="G163" i="1"/>
  <c r="O188" i="1"/>
  <c r="P191" i="1"/>
  <c r="U515" i="1"/>
  <c r="S512" i="1"/>
  <c r="E510" i="1"/>
  <c r="T508" i="1"/>
  <c r="U503" i="1"/>
  <c r="AG501" i="1"/>
  <c r="AA500" i="1"/>
  <c r="E498" i="1"/>
  <c r="T496" i="1"/>
  <c r="U494" i="1"/>
  <c r="AI492" i="1"/>
  <c r="I492" i="1"/>
  <c r="AE489" i="1"/>
  <c r="T489" i="1"/>
  <c r="X487" i="1"/>
  <c r="AE486" i="1"/>
  <c r="Z482" i="1"/>
  <c r="F198" i="1"/>
  <c r="G197" i="1"/>
  <c r="J188" i="1"/>
  <c r="N163" i="1"/>
  <c r="P167" i="1"/>
  <c r="Q168" i="1"/>
  <c r="AF199" i="1"/>
  <c r="H199" i="1"/>
  <c r="Q199" i="1"/>
  <c r="N199" i="1"/>
  <c r="U199" i="1"/>
  <c r="G199" i="1"/>
  <c r="EA198" i="1"/>
  <c r="AB198" i="1"/>
  <c r="P198" i="1"/>
  <c r="DZ197" i="1"/>
  <c r="W197" i="1"/>
  <c r="O197" i="1"/>
  <c r="U195" i="1"/>
  <c r="N195" i="1"/>
  <c r="G195" i="1"/>
  <c r="DZ193" i="1"/>
  <c r="W193" i="1"/>
  <c r="O193" i="1"/>
  <c r="E192" i="1"/>
  <c r="S192" i="1"/>
  <c r="J192" i="1"/>
  <c r="M192" i="1"/>
  <c r="F192" i="1"/>
  <c r="AJ190" i="1"/>
  <c r="I190" i="1"/>
  <c r="DY188" i="1"/>
  <c r="V188" i="1"/>
  <c r="N188" i="1"/>
  <c r="K188" i="1"/>
  <c r="EB188" i="1" s="1"/>
  <c r="E186" i="1"/>
  <c r="L186" i="1"/>
  <c r="AG184" i="1"/>
  <c r="R184" i="1"/>
  <c r="E183" i="1"/>
  <c r="M183" i="1"/>
  <c r="J183" i="1"/>
  <c r="F183" i="1"/>
  <c r="S183" i="1"/>
  <c r="EA182" i="1"/>
  <c r="AB182" i="1"/>
  <c r="P182" i="1"/>
  <c r="AH179" i="1"/>
  <c r="R179" i="1"/>
  <c r="U179" i="1"/>
  <c r="N179" i="1"/>
  <c r="G179" i="1"/>
  <c r="EA178" i="1"/>
  <c r="AB178" i="1"/>
  <c r="P178" i="1"/>
  <c r="AI176" i="1"/>
  <c r="I176" i="1"/>
  <c r="DZ176" i="1"/>
  <c r="O176" i="1"/>
  <c r="X176" i="1"/>
  <c r="E175" i="1"/>
  <c r="M175" i="1"/>
  <c r="J175" i="1"/>
  <c r="F175" i="1"/>
  <c r="AG173" i="1"/>
  <c r="R173" i="1"/>
  <c r="DY173" i="1"/>
  <c r="V173" i="1"/>
  <c r="N173" i="1"/>
  <c r="K173" i="1"/>
  <c r="EB173" i="1" s="1"/>
  <c r="E172" i="1"/>
  <c r="J172" i="1"/>
  <c r="S172" i="1"/>
  <c r="M172" i="1"/>
  <c r="F172" i="1"/>
  <c r="AH170" i="1"/>
  <c r="R170" i="1"/>
  <c r="DZ170" i="1"/>
  <c r="W170" i="1"/>
  <c r="O170" i="1"/>
  <c r="AE169" i="1"/>
  <c r="H169" i="1"/>
  <c r="AG168" i="1"/>
  <c r="R168" i="1"/>
  <c r="DZ168" i="1"/>
  <c r="X168" i="1"/>
  <c r="O168" i="1"/>
  <c r="AJ166" i="1"/>
  <c r="I166" i="1"/>
  <c r="AE166" i="1"/>
  <c r="H166" i="1"/>
  <c r="Q166" i="1"/>
  <c r="DY166" i="1"/>
  <c r="N166" i="1"/>
  <c r="K166" i="1"/>
  <c r="U166" i="1"/>
  <c r="AF164" i="1"/>
  <c r="Q164" i="1"/>
  <c r="H164" i="1"/>
  <c r="F178" i="1"/>
  <c r="R181" i="1"/>
  <c r="DZ514" i="1"/>
  <c r="W514" i="1"/>
  <c r="U511" i="1"/>
  <c r="AG509" i="1"/>
  <c r="AA508" i="1"/>
  <c r="AE506" i="1"/>
  <c r="DZ502" i="1"/>
  <c r="W502" i="1"/>
  <c r="Y500" i="1"/>
  <c r="S499" i="1"/>
  <c r="AG497" i="1"/>
  <c r="K497" i="1"/>
  <c r="AE494" i="1"/>
  <c r="Y493" i="1"/>
  <c r="T492" i="1"/>
  <c r="DZ490" i="1"/>
  <c r="W490" i="1"/>
  <c r="Y488" i="1"/>
  <c r="AF487" i="1"/>
  <c r="F487" i="1"/>
  <c r="Z486" i="1"/>
  <c r="AG485" i="1"/>
  <c r="L190" i="1"/>
  <c r="F190" i="1"/>
  <c r="F166" i="1"/>
  <c r="G173" i="1"/>
  <c r="H179" i="1"/>
  <c r="I191" i="1"/>
  <c r="J186" i="1"/>
  <c r="K163" i="1"/>
  <c r="EB163" i="1" s="1"/>
  <c r="M164" i="1"/>
  <c r="AC199" i="1"/>
  <c r="EA199" i="1"/>
  <c r="P199" i="1"/>
  <c r="AJ198" i="1"/>
  <c r="I198" i="1"/>
  <c r="AE197" i="1"/>
  <c r="Q197" i="1"/>
  <c r="H197" i="1"/>
  <c r="AI196" i="1"/>
  <c r="I196" i="1"/>
  <c r="DY196" i="1"/>
  <c r="V196" i="1"/>
  <c r="N196" i="1"/>
  <c r="K196" i="1"/>
  <c r="EA195" i="1"/>
  <c r="AC195" i="1"/>
  <c r="P195" i="1"/>
  <c r="AJ194" i="1"/>
  <c r="I194" i="1"/>
  <c r="AG193" i="1"/>
  <c r="R193" i="1"/>
  <c r="DY193" i="1"/>
  <c r="V193" i="1"/>
  <c r="N193" i="1"/>
  <c r="K193" i="1"/>
  <c r="G193" i="1"/>
  <c r="AF191" i="1"/>
  <c r="H191" i="1"/>
  <c r="AH190" i="1"/>
  <c r="R190" i="1"/>
  <c r="DZ190" i="1"/>
  <c r="W190" i="1"/>
  <c r="O190" i="1"/>
  <c r="AE189" i="1"/>
  <c r="Q189" i="1"/>
  <c r="AI188" i="1"/>
  <c r="I188" i="1"/>
  <c r="AH186" i="1"/>
  <c r="R186" i="1"/>
  <c r="DZ186" i="1"/>
  <c r="W186" i="1"/>
  <c r="O186" i="1"/>
  <c r="AE185" i="1"/>
  <c r="H185" i="1"/>
  <c r="Q185" i="1"/>
  <c r="DY185" i="1"/>
  <c r="V185" i="1"/>
  <c r="N185" i="1"/>
  <c r="K185" i="1"/>
  <c r="G185" i="1"/>
  <c r="AB184" i="1"/>
  <c r="EA184" i="1"/>
  <c r="P184" i="1"/>
  <c r="E184" i="1"/>
  <c r="S184" i="1"/>
  <c r="M184" i="1"/>
  <c r="J184" i="1"/>
  <c r="F184" i="1"/>
  <c r="EA183" i="1"/>
  <c r="AC183" i="1"/>
  <c r="P183" i="1"/>
  <c r="N183" i="1"/>
  <c r="G183" i="1"/>
  <c r="U183" i="1"/>
  <c r="AE181" i="1"/>
  <c r="Q181" i="1"/>
  <c r="H181" i="1"/>
  <c r="EA180" i="1"/>
  <c r="P180" i="1"/>
  <c r="AB180" i="1"/>
  <c r="AI179" i="1"/>
  <c r="I179" i="1"/>
  <c r="DZ179" i="1"/>
  <c r="X179" i="1"/>
  <c r="O179" i="1"/>
  <c r="AH178" i="1"/>
  <c r="R178" i="1"/>
  <c r="DY178" i="1"/>
  <c r="U178" i="1"/>
  <c r="N178" i="1"/>
  <c r="K178" i="1"/>
  <c r="G178" i="1"/>
  <c r="EA177" i="1"/>
  <c r="AB177" i="1"/>
  <c r="P177" i="1"/>
  <c r="E176" i="1"/>
  <c r="S176" i="1"/>
  <c r="M176" i="1"/>
  <c r="J176" i="1"/>
  <c r="AH174" i="1"/>
  <c r="R174" i="1"/>
  <c r="DZ174" i="1"/>
  <c r="W174" i="1"/>
  <c r="O174" i="1"/>
  <c r="AE173" i="1"/>
  <c r="Q173" i="1"/>
  <c r="T173" i="1"/>
  <c r="M173" i="1"/>
  <c r="AH171" i="1"/>
  <c r="R171" i="1"/>
  <c r="DY171" i="1"/>
  <c r="V171" i="1"/>
  <c r="K171" i="1"/>
  <c r="AE170" i="1"/>
  <c r="Q170" i="1"/>
  <c r="H170" i="1"/>
  <c r="E170" i="1"/>
  <c r="F170" i="1"/>
  <c r="J170" i="1"/>
  <c r="L170" i="1"/>
  <c r="M169" i="1"/>
  <c r="T169" i="1"/>
  <c r="E167" i="1"/>
  <c r="M167" i="1"/>
  <c r="J167" i="1"/>
  <c r="S167" i="1"/>
  <c r="EA166" i="1"/>
  <c r="AB166" i="1"/>
  <c r="P166" i="1"/>
  <c r="DZ164" i="1"/>
  <c r="X164" i="1"/>
  <c r="AF163" i="1"/>
  <c r="Q163" i="1"/>
  <c r="EA163" i="1"/>
  <c r="AC163" i="1"/>
  <c r="P163" i="1"/>
  <c r="N187" i="1"/>
  <c r="Q192" i="1"/>
  <c r="AE514" i="1"/>
  <c r="E506" i="1"/>
  <c r="F506" i="1"/>
  <c r="Y505" i="1"/>
  <c r="S504" i="1"/>
  <c r="G502" i="1"/>
  <c r="AI500" i="1"/>
  <c r="I500" i="1"/>
  <c r="AC499" i="1"/>
  <c r="H497" i="1"/>
  <c r="T497" i="1"/>
  <c r="AA496" i="1"/>
  <c r="V495" i="1"/>
  <c r="AG493" i="1"/>
  <c r="T493" i="1"/>
  <c r="I491" i="1"/>
  <c r="V491" i="1"/>
  <c r="Y489" i="1"/>
  <c r="S488" i="1"/>
  <c r="DZ486" i="1"/>
  <c r="W486" i="1"/>
  <c r="X482" i="1"/>
  <c r="G174" i="1"/>
  <c r="K164" i="1"/>
  <c r="M180" i="1"/>
  <c r="F188" i="1"/>
  <c r="G190" i="1"/>
  <c r="G172" i="1"/>
  <c r="H177" i="1"/>
  <c r="J179" i="1"/>
  <c r="M163" i="1"/>
  <c r="R188" i="1"/>
  <c r="I484" i="1"/>
  <c r="S175" i="1"/>
  <c r="U502" i="1"/>
  <c r="AB476" i="1"/>
  <c r="AA476" i="1"/>
  <c r="Y476" i="1"/>
  <c r="V476" i="1"/>
  <c r="E476" i="1"/>
  <c r="S476" i="1"/>
  <c r="I475" i="1"/>
  <c r="R475" i="1"/>
  <c r="AF475" i="1"/>
  <c r="AD475" i="1"/>
  <c r="AC475" i="1"/>
  <c r="X475" i="1"/>
  <c r="V475" i="1"/>
  <c r="U475" i="1"/>
  <c r="S475" i="1"/>
  <c r="I474" i="1"/>
  <c r="AE474" i="1"/>
  <c r="Z474" i="1"/>
  <c r="X474" i="1"/>
  <c r="DZ474" i="1"/>
  <c r="W474" i="1"/>
  <c r="U474" i="1"/>
  <c r="E474" i="1"/>
  <c r="AG473" i="1"/>
  <c r="AE473" i="1"/>
  <c r="AB473" i="1"/>
  <c r="Z473" i="1"/>
  <c r="Y473" i="1"/>
  <c r="W473" i="1"/>
  <c r="T473" i="1"/>
  <c r="AI472" i="1"/>
  <c r="I472" i="1"/>
  <c r="R472" i="1"/>
  <c r="AD472" i="1"/>
  <c r="AA472" i="1"/>
  <c r="Y472" i="1"/>
  <c r="V472" i="1"/>
  <c r="T472" i="1"/>
  <c r="S472" i="1"/>
  <c r="I471" i="1"/>
  <c r="AD471" i="1"/>
  <c r="AC471" i="1"/>
  <c r="P471" i="1"/>
  <c r="AA471" i="1"/>
  <c r="X471" i="1"/>
  <c r="V471" i="1"/>
  <c r="U471" i="1"/>
  <c r="AF470" i="1"/>
  <c r="AE470" i="1"/>
  <c r="AC470" i="1"/>
  <c r="Z470" i="1"/>
  <c r="X470" i="1"/>
  <c r="DZ470" i="1"/>
  <c r="W470" i="1"/>
  <c r="U470" i="1"/>
  <c r="E470" i="1"/>
  <c r="AG469" i="1"/>
  <c r="AB469" i="1"/>
  <c r="Z469" i="1"/>
  <c r="Y469" i="1"/>
  <c r="W469" i="1"/>
  <c r="T469" i="1"/>
  <c r="AI468" i="1"/>
  <c r="I468" i="1"/>
  <c r="AG468" i="1"/>
  <c r="R468" i="1"/>
  <c r="AD468" i="1"/>
  <c r="EA468" i="1"/>
  <c r="AB468" i="1"/>
  <c r="P468" i="1"/>
  <c r="AA468" i="1"/>
  <c r="Y468" i="1"/>
  <c r="DY468" i="1"/>
  <c r="V468" i="1"/>
  <c r="S468" i="1"/>
  <c r="AI467" i="1"/>
  <c r="I467" i="1"/>
  <c r="AF467" i="1"/>
  <c r="AC467" i="1"/>
  <c r="P467" i="1"/>
  <c r="DZ467" i="1"/>
  <c r="X467" i="1"/>
  <c r="U467" i="1"/>
  <c r="S467" i="1"/>
  <c r="AH466" i="1"/>
  <c r="AE466" i="1"/>
  <c r="Z466" i="1"/>
  <c r="X466" i="1"/>
  <c r="DZ466" i="1"/>
  <c r="W466" i="1"/>
  <c r="U466" i="1"/>
  <c r="E466" i="1"/>
  <c r="AH465" i="1"/>
  <c r="AG465" i="1"/>
  <c r="R465" i="1"/>
  <c r="AB465" i="1"/>
  <c r="Z465" i="1"/>
  <c r="Y465" i="1"/>
  <c r="W465" i="1"/>
  <c r="M465" i="1"/>
  <c r="T465" i="1"/>
  <c r="AI464" i="1"/>
  <c r="I464" i="1"/>
  <c r="R464" i="1"/>
  <c r="AD464" i="1"/>
  <c r="P464" i="1"/>
  <c r="AA464" i="1"/>
  <c r="Y464" i="1"/>
  <c r="V464" i="1"/>
  <c r="T464" i="1"/>
  <c r="S464" i="1"/>
  <c r="I462" i="1"/>
  <c r="R462" i="1"/>
  <c r="AG515" i="1"/>
  <c r="Y515" i="1"/>
  <c r="AH514" i="1"/>
  <c r="AA514" i="1"/>
  <c r="AJ513" i="1"/>
  <c r="I513" i="1"/>
  <c r="Z513" i="1"/>
  <c r="AG512" i="1"/>
  <c r="AE512" i="1"/>
  <c r="AD512" i="1"/>
  <c r="Y512" i="1"/>
  <c r="W512" i="1"/>
  <c r="V512" i="1"/>
  <c r="T512" i="1"/>
  <c r="AI511" i="1"/>
  <c r="AF511" i="1"/>
  <c r="AD511" i="1"/>
  <c r="AA511" i="1"/>
  <c r="Y511" i="1"/>
  <c r="X511" i="1"/>
  <c r="V511" i="1"/>
  <c r="E511" i="1"/>
  <c r="AH510" i="1"/>
  <c r="X510" i="1"/>
  <c r="U510" i="1"/>
  <c r="AH509" i="1"/>
  <c r="AE509" i="1"/>
  <c r="EA509" i="1"/>
  <c r="AB509" i="1"/>
  <c r="DZ509" i="1"/>
  <c r="W509" i="1"/>
  <c r="DY509" i="1"/>
  <c r="U509" i="1"/>
  <c r="T509" i="1"/>
  <c r="AG508" i="1"/>
  <c r="AE508" i="1"/>
  <c r="AD508" i="1"/>
  <c r="AB508" i="1"/>
  <c r="Y508" i="1"/>
  <c r="W508" i="1"/>
  <c r="V508" i="1"/>
  <c r="AI507" i="1"/>
  <c r="AF507" i="1"/>
  <c r="AD507" i="1"/>
  <c r="AA507" i="1"/>
  <c r="Y507" i="1"/>
  <c r="X507" i="1"/>
  <c r="V507" i="1"/>
  <c r="S507" i="1"/>
  <c r="AH506" i="1"/>
  <c r="AC506" i="1"/>
  <c r="AA506" i="1"/>
  <c r="Z506" i="1"/>
  <c r="X506" i="1"/>
  <c r="U506" i="1"/>
  <c r="S506" i="1"/>
  <c r="AJ505" i="1"/>
  <c r="I505" i="1"/>
  <c r="AH505" i="1"/>
  <c r="AE505" i="1"/>
  <c r="AC505" i="1"/>
  <c r="EA505" i="1"/>
  <c r="AB505" i="1"/>
  <c r="Z505" i="1"/>
  <c r="DZ505" i="1"/>
  <c r="W505" i="1"/>
  <c r="DY505" i="1"/>
  <c r="U505" i="1"/>
  <c r="T505" i="1"/>
  <c r="AG504" i="1"/>
  <c r="AE504" i="1"/>
  <c r="AD504" i="1"/>
  <c r="Y504" i="1"/>
  <c r="W504" i="1"/>
  <c r="DY504" i="1"/>
  <c r="V504" i="1"/>
  <c r="T504" i="1"/>
  <c r="AF515" i="1"/>
  <c r="V515" i="1"/>
  <c r="U514" i="1"/>
  <c r="AC513" i="1"/>
  <c r="DZ513" i="1"/>
  <c r="W513" i="1"/>
  <c r="AA510" i="1"/>
  <c r="M473" i="1"/>
  <c r="AA515" i="1"/>
  <c r="Z514" i="1"/>
  <c r="AH513" i="1"/>
  <c r="Z510" i="1"/>
  <c r="S511" i="1"/>
  <c r="AI515" i="1"/>
  <c r="X515" i="1"/>
  <c r="AE513" i="1"/>
  <c r="DY513" i="1"/>
  <c r="U513" i="1"/>
  <c r="AC510" i="1"/>
  <c r="AC514" i="1"/>
  <c r="S514" i="1"/>
  <c r="EA513" i="1"/>
  <c r="AB513" i="1"/>
  <c r="S515" i="1"/>
  <c r="X514" i="1"/>
  <c r="T513" i="1"/>
  <c r="AI463" i="1"/>
  <c r="AF463" i="1"/>
  <c r="AD463" i="1"/>
  <c r="AC463" i="1"/>
  <c r="AA463" i="1"/>
  <c r="DZ463" i="1"/>
  <c r="X463" i="1"/>
  <c r="V463" i="1"/>
  <c r="E463" i="1"/>
  <c r="AF462" i="1"/>
  <c r="AE462" i="1"/>
  <c r="AC462" i="1"/>
  <c r="Z462" i="1"/>
  <c r="X462" i="1"/>
  <c r="DZ462" i="1"/>
  <c r="W462" i="1"/>
  <c r="E462" i="1"/>
  <c r="AG461" i="1"/>
  <c r="AB461" i="1"/>
  <c r="Z461" i="1"/>
  <c r="Y461" i="1"/>
  <c r="DZ461" i="1"/>
  <c r="AI460" i="1"/>
  <c r="AG460" i="1"/>
  <c r="AD460" i="1"/>
  <c r="EA460" i="1"/>
  <c r="AB460" i="1"/>
  <c r="AA460" i="1"/>
  <c r="Y460" i="1"/>
  <c r="DY460" i="1"/>
  <c r="V460" i="1"/>
  <c r="AI459" i="1"/>
  <c r="AF459" i="1"/>
  <c r="AD459" i="1"/>
  <c r="AC459" i="1"/>
  <c r="AA459" i="1"/>
  <c r="X459" i="1"/>
  <c r="U459" i="1"/>
  <c r="AH458" i="1"/>
  <c r="AE458" i="1"/>
  <c r="Z458" i="1"/>
  <c r="DZ458" i="1"/>
  <c r="W458" i="1"/>
  <c r="U458" i="1"/>
  <c r="E458" i="1"/>
  <c r="AH457" i="1"/>
  <c r="AG457" i="1"/>
  <c r="AE457" i="1"/>
  <c r="Z457" i="1"/>
  <c r="Y457" i="1"/>
  <c r="W457" i="1"/>
  <c r="DY457" i="1"/>
  <c r="U457" i="1"/>
  <c r="AI456" i="1"/>
  <c r="AG456" i="1"/>
  <c r="E504" i="1"/>
  <c r="AI503" i="1"/>
  <c r="AF503" i="1"/>
  <c r="AD503" i="1"/>
  <c r="AA503" i="1"/>
  <c r="Y503" i="1"/>
  <c r="X503" i="1"/>
  <c r="V503" i="1"/>
  <c r="AI502" i="1"/>
  <c r="AH502" i="1"/>
  <c r="AF502" i="1"/>
  <c r="AC502" i="1"/>
  <c r="AA502" i="1"/>
  <c r="Z502" i="1"/>
  <c r="X502" i="1"/>
  <c r="AE501" i="1"/>
  <c r="AC501" i="1"/>
  <c r="EA501" i="1"/>
  <c r="AB501" i="1"/>
  <c r="Z501" i="1"/>
  <c r="DZ501" i="1"/>
  <c r="W501" i="1"/>
  <c r="DY501" i="1"/>
  <c r="AG500" i="1"/>
  <c r="AE500" i="1"/>
  <c r="AD500" i="1"/>
  <c r="AB500" i="1"/>
  <c r="W500" i="1"/>
  <c r="V500" i="1"/>
  <c r="E500" i="1"/>
  <c r="AI499" i="1"/>
  <c r="AG499" i="1"/>
  <c r="AF499" i="1"/>
  <c r="AD499" i="1"/>
  <c r="EA499" i="1"/>
  <c r="AB499" i="1"/>
  <c r="AA499" i="1"/>
  <c r="Y499" i="1"/>
  <c r="X499" i="1"/>
  <c r="DY499" i="1"/>
  <c r="AI498" i="1"/>
  <c r="AH498" i="1"/>
  <c r="AC498" i="1"/>
  <c r="Z498" i="1"/>
  <c r="X498" i="1"/>
  <c r="U498" i="1"/>
  <c r="AH497" i="1"/>
  <c r="AE497" i="1"/>
  <c r="AC497" i="1"/>
  <c r="EA497" i="1"/>
  <c r="AB497" i="1"/>
  <c r="Z497" i="1"/>
  <c r="M463" i="1"/>
  <c r="H503" i="1"/>
  <c r="AD456" i="1"/>
  <c r="AB456" i="1"/>
  <c r="AA456" i="1"/>
  <c r="Y456" i="1"/>
  <c r="DZ456" i="1"/>
  <c r="W456" i="1"/>
  <c r="DY456" i="1"/>
  <c r="E456" i="1"/>
  <c r="AI455" i="1"/>
  <c r="AD455" i="1"/>
  <c r="AC455" i="1"/>
  <c r="AA455" i="1"/>
  <c r="DZ455" i="1"/>
  <c r="X455" i="1"/>
  <c r="AH454" i="1"/>
  <c r="AF454" i="1"/>
  <c r="AE454" i="1"/>
  <c r="AC454" i="1"/>
  <c r="Z454" i="1"/>
  <c r="X454" i="1"/>
  <c r="DZ454" i="1"/>
  <c r="W454" i="1"/>
  <c r="E454" i="1"/>
  <c r="AH453" i="1"/>
  <c r="AG453" i="1"/>
  <c r="AE453" i="1"/>
  <c r="AB453" i="1"/>
  <c r="Z453" i="1"/>
  <c r="DZ453" i="1"/>
  <c r="AI452" i="1"/>
  <c r="AG452" i="1"/>
  <c r="AD452" i="1"/>
  <c r="AB452" i="1"/>
  <c r="AA452" i="1"/>
  <c r="DY452" i="1"/>
  <c r="E452" i="1"/>
  <c r="AI451" i="1"/>
  <c r="AF451" i="1"/>
  <c r="AC451" i="1"/>
  <c r="AA451" i="1"/>
  <c r="DZ451" i="1"/>
  <c r="X451" i="1"/>
  <c r="DY451" i="1"/>
  <c r="AH450" i="1"/>
  <c r="AF450" i="1"/>
  <c r="AE450" i="1"/>
  <c r="AC450" i="1"/>
  <c r="Z450" i="1"/>
  <c r="DZ450" i="1"/>
  <c r="W450" i="1"/>
  <c r="E450" i="1"/>
  <c r="AH449" i="1"/>
  <c r="AG449" i="1"/>
  <c r="AE449" i="1"/>
  <c r="DZ497" i="1"/>
  <c r="W497" i="1"/>
  <c r="DY497" i="1"/>
  <c r="AG496" i="1"/>
  <c r="AE496" i="1"/>
  <c r="AB496" i="1"/>
  <c r="EA496" i="1"/>
  <c r="Y496" i="1"/>
  <c r="DY496" i="1"/>
  <c r="AI495" i="1"/>
  <c r="AF495" i="1"/>
  <c r="AD495" i="1"/>
  <c r="AA495" i="1"/>
  <c r="Y495" i="1"/>
  <c r="X495" i="1"/>
  <c r="AI494" i="1"/>
  <c r="AH494" i="1"/>
  <c r="AF494" i="1"/>
  <c r="AC494" i="1"/>
  <c r="AA494" i="1"/>
  <c r="Z494" i="1"/>
  <c r="X494" i="1"/>
  <c r="AH493" i="1"/>
  <c r="AE493" i="1"/>
  <c r="AC493" i="1"/>
  <c r="EA493" i="1"/>
  <c r="AB493" i="1"/>
  <c r="Z493" i="1"/>
  <c r="DZ493" i="1"/>
  <c r="DY493" i="1"/>
  <c r="AG492" i="1"/>
  <c r="AE492" i="1"/>
  <c r="AD492" i="1"/>
  <c r="AB492" i="1"/>
  <c r="E492" i="1"/>
  <c r="AI491" i="1"/>
  <c r="AG491" i="1"/>
  <c r="AF491" i="1"/>
  <c r="AD491" i="1"/>
  <c r="EA491" i="1"/>
  <c r="AA491" i="1"/>
  <c r="Y491" i="1"/>
  <c r="X491" i="1"/>
  <c r="AI490" i="1"/>
  <c r="AA490" i="1"/>
  <c r="U497" i="1"/>
  <c r="AB449" i="1"/>
  <c r="Z449" i="1"/>
  <c r="DY449" i="1"/>
  <c r="AI448" i="1"/>
  <c r="AG448" i="1"/>
  <c r="AD448" i="1"/>
  <c r="AB448" i="1"/>
  <c r="AA448" i="1"/>
  <c r="DZ448" i="1"/>
  <c r="DY448" i="1"/>
  <c r="E448" i="1"/>
  <c r="AI447" i="1"/>
  <c r="AF447" i="1"/>
  <c r="AD447" i="1"/>
  <c r="EA447" i="1"/>
  <c r="AA447" i="1"/>
  <c r="E447" i="1"/>
  <c r="AH446" i="1"/>
  <c r="AF446" i="1"/>
  <c r="AC446" i="1"/>
  <c r="DZ446" i="1"/>
  <c r="E446" i="1"/>
  <c r="AH445" i="1"/>
  <c r="AG445" i="1"/>
  <c r="AE445" i="1"/>
  <c r="DY445" i="1"/>
  <c r="AI444" i="1"/>
  <c r="AG444" i="1"/>
  <c r="AD444" i="1"/>
  <c r="EA444" i="1"/>
  <c r="AB444" i="1"/>
  <c r="DZ439" i="1"/>
  <c r="AH490" i="1"/>
  <c r="AF490" i="1"/>
  <c r="AC490" i="1"/>
  <c r="Z490" i="1"/>
  <c r="AH489" i="1"/>
  <c r="EA489" i="1"/>
  <c r="Z489" i="1"/>
  <c r="DZ489" i="1"/>
  <c r="DY489" i="1"/>
  <c r="AG488" i="1"/>
  <c r="AE488" i="1"/>
  <c r="AD488" i="1"/>
  <c r="AB488" i="1"/>
  <c r="EA488" i="1"/>
  <c r="DY488" i="1"/>
  <c r="E488" i="1"/>
  <c r="AI487" i="1"/>
  <c r="AG487" i="1"/>
  <c r="EA487" i="1"/>
  <c r="AA487" i="1"/>
  <c r="DZ487" i="1"/>
  <c r="E487" i="1"/>
  <c r="AI486" i="1"/>
  <c r="AH486" i="1"/>
  <c r="AF486" i="1"/>
  <c r="AC486" i="1"/>
  <c r="AA486" i="1"/>
  <c r="AE485" i="1"/>
  <c r="AC485" i="1"/>
  <c r="EA485" i="1"/>
  <c r="AB485" i="1"/>
  <c r="DZ485" i="1"/>
  <c r="DY485" i="1"/>
  <c r="EA484" i="1"/>
  <c r="EA162" i="1"/>
  <c r="AB162" i="1"/>
  <c r="DZ162" i="1"/>
  <c r="EA161" i="1"/>
  <c r="DZ161" i="1"/>
  <c r="EA160" i="1"/>
  <c r="AB160" i="1"/>
  <c r="DZ160" i="1"/>
  <c r="E160" i="1"/>
  <c r="EA159" i="1"/>
  <c r="DZ159" i="1"/>
  <c r="E159" i="1"/>
  <c r="EA158" i="1"/>
  <c r="DZ158" i="1"/>
  <c r="E158" i="1"/>
  <c r="EA157" i="1"/>
  <c r="DZ157" i="1"/>
  <c r="EA156" i="1"/>
  <c r="E156" i="1"/>
  <c r="EA155" i="1"/>
  <c r="DZ155" i="1"/>
  <c r="EA154" i="1"/>
  <c r="AB154" i="1"/>
  <c r="DZ154" i="1"/>
  <c r="E154" i="1"/>
  <c r="EA153" i="1"/>
  <c r="DZ153" i="1"/>
  <c r="EA152" i="1"/>
  <c r="AB152" i="1"/>
  <c r="DZ152" i="1"/>
  <c r="E152" i="1"/>
  <c r="EA151" i="1"/>
  <c r="DZ151" i="1"/>
  <c r="E151" i="1"/>
  <c r="EA150" i="1"/>
  <c r="DZ150" i="1"/>
  <c r="EA149" i="1"/>
  <c r="DZ149" i="1"/>
  <c r="EA148" i="1"/>
  <c r="DZ148" i="1"/>
  <c r="E148" i="1"/>
  <c r="EA147" i="1"/>
  <c r="AC147" i="1"/>
  <c r="DZ147" i="1"/>
  <c r="EA146" i="1"/>
  <c r="AB146" i="1"/>
  <c r="DZ146" i="1"/>
  <c r="E146" i="1"/>
  <c r="EA145" i="1"/>
  <c r="DZ145" i="1"/>
  <c r="EA144" i="1"/>
  <c r="AB144" i="1"/>
  <c r="DZ144" i="1"/>
  <c r="E144" i="1"/>
  <c r="EA143" i="1"/>
  <c r="DZ143" i="1"/>
  <c r="E143" i="1"/>
  <c r="EA142" i="1"/>
  <c r="DZ142" i="1"/>
  <c r="EA141" i="1"/>
  <c r="DZ141" i="1"/>
  <c r="EA140" i="1"/>
  <c r="DZ140" i="1"/>
  <c r="E140" i="1"/>
  <c r="EA139" i="1"/>
  <c r="DZ139" i="1"/>
  <c r="EA138" i="1"/>
  <c r="AB138" i="1"/>
  <c r="DZ138" i="1"/>
  <c r="E138" i="1"/>
  <c r="EA137" i="1"/>
  <c r="DZ137" i="1"/>
  <c r="EA136" i="1"/>
  <c r="AB136" i="1"/>
  <c r="DZ136" i="1"/>
  <c r="E136" i="1"/>
  <c r="AC135" i="1"/>
  <c r="EA135" i="1"/>
  <c r="DZ135" i="1"/>
  <c r="E135" i="1"/>
  <c r="EA134" i="1"/>
  <c r="DZ134" i="1"/>
  <c r="E134" i="1"/>
  <c r="EA133" i="1"/>
  <c r="DZ133" i="1"/>
  <c r="DY444" i="1"/>
  <c r="E444" i="1"/>
  <c r="AI443" i="1"/>
  <c r="AF443" i="1"/>
  <c r="EA443" i="1"/>
  <c r="AA443" i="1"/>
  <c r="DY443" i="1"/>
  <c r="AH442" i="1"/>
  <c r="AF442" i="1"/>
  <c r="AC442" i="1"/>
  <c r="DZ442" i="1"/>
  <c r="E442" i="1"/>
  <c r="AH441" i="1"/>
  <c r="DZ441" i="1"/>
  <c r="DY441" i="1"/>
  <c r="AI440" i="1"/>
  <c r="AG440" i="1"/>
  <c r="AB440" i="1"/>
  <c r="EA440" i="1"/>
  <c r="DY440" i="1"/>
  <c r="E440" i="1"/>
  <c r="AI439" i="1"/>
  <c r="AF439" i="1"/>
  <c r="AC439" i="1"/>
  <c r="E439" i="1"/>
  <c r="AH438" i="1"/>
  <c r="AE438" i="1"/>
  <c r="DZ438" i="1"/>
  <c r="E438" i="1"/>
  <c r="AH437" i="1"/>
  <c r="AG437" i="1"/>
  <c r="AE437" i="1"/>
  <c r="EA437" i="1"/>
  <c r="DY437" i="1"/>
  <c r="AI436" i="1"/>
  <c r="AG436" i="1"/>
  <c r="AD436" i="1"/>
  <c r="DY436" i="1"/>
  <c r="E436" i="1"/>
  <c r="AI435" i="1"/>
  <c r="EA435" i="1"/>
  <c r="DY429" i="1"/>
  <c r="AG484" i="1"/>
  <c r="AE484" i="1"/>
  <c r="DY484" i="1"/>
  <c r="E484" i="1"/>
  <c r="AI483" i="1"/>
  <c r="AG483" i="1"/>
  <c r="AF483" i="1"/>
  <c r="AA483" i="1"/>
  <c r="DZ483" i="1"/>
  <c r="AI482" i="1"/>
  <c r="AH482" i="1"/>
  <c r="AF482" i="1"/>
  <c r="AC482" i="1"/>
  <c r="AH481" i="1"/>
  <c r="AE481" i="1"/>
  <c r="EA481" i="1"/>
  <c r="DZ481" i="1"/>
  <c r="DY481" i="1"/>
  <c r="AE480" i="1"/>
  <c r="AB480" i="1"/>
  <c r="EA480" i="1"/>
  <c r="DZ480" i="1"/>
  <c r="DY480" i="1"/>
  <c r="E480" i="1"/>
  <c r="AI479" i="1"/>
  <c r="AG479" i="1"/>
  <c r="AF479" i="1"/>
  <c r="AD479" i="1"/>
  <c r="EA479" i="1"/>
  <c r="DZ479" i="1"/>
  <c r="AC443" i="1"/>
  <c r="AB484" i="1"/>
  <c r="AC159" i="1"/>
  <c r="AB161" i="1"/>
  <c r="EA132" i="1"/>
  <c r="DZ132" i="1"/>
  <c r="E132" i="1"/>
  <c r="EA131" i="1"/>
  <c r="DZ131" i="1"/>
  <c r="EA130" i="1"/>
  <c r="AB130" i="1"/>
  <c r="DZ130" i="1"/>
  <c r="EA129" i="1"/>
  <c r="DZ129" i="1"/>
  <c r="EA128" i="1"/>
  <c r="AB128" i="1"/>
  <c r="DZ128" i="1"/>
  <c r="E128" i="1"/>
  <c r="EA127" i="1"/>
  <c r="DZ127" i="1"/>
  <c r="E127" i="1"/>
  <c r="EA126" i="1"/>
  <c r="DZ126" i="1"/>
  <c r="E126" i="1"/>
  <c r="EA125" i="1"/>
  <c r="DZ125" i="1"/>
  <c r="EA124" i="1"/>
  <c r="DZ124" i="1"/>
  <c r="E124" i="1"/>
  <c r="EA123" i="1"/>
  <c r="DZ123" i="1"/>
  <c r="EA122" i="1"/>
  <c r="AB122" i="1"/>
  <c r="DZ122" i="1"/>
  <c r="E122" i="1"/>
  <c r="EA121" i="1"/>
  <c r="DZ121" i="1"/>
  <c r="AA435" i="1"/>
  <c r="DZ435" i="1"/>
  <c r="DY435" i="1"/>
  <c r="AH434" i="1"/>
  <c r="AF434" i="1"/>
  <c r="AC434" i="1"/>
  <c r="DZ434" i="1"/>
  <c r="E434" i="1"/>
  <c r="AE433" i="1"/>
  <c r="DY433" i="1"/>
  <c r="AI432" i="1"/>
  <c r="AG432" i="1"/>
  <c r="AB432" i="1"/>
  <c r="EA432" i="1"/>
  <c r="DZ432" i="1"/>
  <c r="DY432" i="1"/>
  <c r="E432" i="1"/>
  <c r="AI431" i="1"/>
  <c r="AF431" i="1"/>
  <c r="EA431" i="1"/>
  <c r="E431" i="1"/>
  <c r="AH430" i="1"/>
  <c r="AF430" i="1"/>
  <c r="AC430" i="1"/>
  <c r="DZ430" i="1"/>
  <c r="E430" i="1"/>
  <c r="AH429" i="1"/>
  <c r="AG429" i="1"/>
  <c r="AE429" i="1"/>
  <c r="EA429" i="1"/>
  <c r="DZ429" i="1"/>
  <c r="AI428" i="1"/>
  <c r="AG428" i="1"/>
  <c r="AD428" i="1"/>
  <c r="EA428" i="1"/>
  <c r="DY428" i="1"/>
  <c r="AI427" i="1"/>
  <c r="AF427" i="1"/>
  <c r="AA427" i="1"/>
  <c r="DZ427" i="1"/>
  <c r="DY427" i="1"/>
  <c r="AH426" i="1"/>
  <c r="AF426" i="1"/>
  <c r="AE426" i="1"/>
  <c r="AC426" i="1"/>
  <c r="DZ426" i="1"/>
  <c r="E426" i="1"/>
  <c r="AG425" i="1"/>
  <c r="DZ425" i="1"/>
  <c r="DY425" i="1"/>
  <c r="AI424" i="1"/>
  <c r="AG424" i="1"/>
  <c r="AB424" i="1"/>
  <c r="DZ424" i="1"/>
  <c r="DY424" i="1"/>
  <c r="E424" i="1"/>
  <c r="AF423" i="1"/>
  <c r="AI478" i="1"/>
  <c r="AF478" i="1"/>
  <c r="AH477" i="1"/>
  <c r="AE477" i="1"/>
  <c r="EA477" i="1"/>
  <c r="DY477" i="1"/>
  <c r="AG476" i="1"/>
  <c r="AD476" i="1"/>
  <c r="EA476" i="1"/>
  <c r="DZ476" i="1"/>
  <c r="DY476" i="1"/>
  <c r="AI475" i="1"/>
  <c r="AG475" i="1"/>
  <c r="EA475" i="1"/>
  <c r="AA475" i="1"/>
  <c r="DZ475" i="1"/>
  <c r="DY475" i="1"/>
  <c r="AI474" i="1"/>
  <c r="AH474" i="1"/>
  <c r="AF474" i="1"/>
  <c r="DZ473" i="1"/>
  <c r="E509" i="1"/>
  <c r="E501" i="1"/>
  <c r="E493" i="1"/>
  <c r="E485" i="1"/>
  <c r="E477" i="1"/>
  <c r="E469" i="1"/>
  <c r="E461" i="1"/>
  <c r="E453" i="1"/>
  <c r="E445" i="1"/>
  <c r="E437" i="1"/>
  <c r="E429" i="1"/>
  <c r="E421" i="1"/>
  <c r="E413" i="1"/>
  <c r="E405" i="1"/>
  <c r="E397" i="1"/>
  <c r="E389" i="1"/>
  <c r="E381" i="1"/>
  <c r="E373" i="1"/>
  <c r="E365" i="1"/>
  <c r="E357" i="1"/>
  <c r="E349" i="1"/>
  <c r="E341" i="1"/>
  <c r="E333" i="1"/>
  <c r="E325" i="1"/>
  <c r="E317" i="1"/>
  <c r="E309" i="1"/>
  <c r="E301" i="1"/>
  <c r="E293" i="1"/>
  <c r="E285" i="1"/>
  <c r="E277" i="1"/>
  <c r="E269" i="1"/>
  <c r="E261" i="1"/>
  <c r="E253" i="1"/>
  <c r="E245" i="1"/>
  <c r="E237" i="1"/>
  <c r="E229" i="1"/>
  <c r="E221" i="1"/>
  <c r="E213" i="1"/>
  <c r="E205" i="1"/>
  <c r="E197" i="1"/>
  <c r="E189" i="1"/>
  <c r="E181" i="1"/>
  <c r="E173" i="1"/>
  <c r="E165" i="1"/>
  <c r="E157" i="1"/>
  <c r="E149" i="1"/>
  <c r="E141" i="1"/>
  <c r="E133" i="1"/>
  <c r="E125" i="1"/>
  <c r="AD515" i="1"/>
  <c r="AI514" i="1"/>
  <c r="AF514" i="1"/>
  <c r="DY512" i="1"/>
  <c r="EA424" i="1"/>
  <c r="EA114" i="1"/>
  <c r="AB114" i="1"/>
  <c r="EA423" i="1"/>
  <c r="DZ423" i="1"/>
  <c r="E423" i="1"/>
  <c r="AH422" i="1"/>
  <c r="AE422" i="1"/>
  <c r="DZ422" i="1"/>
  <c r="E422" i="1"/>
  <c r="AH421" i="1"/>
  <c r="AG421" i="1"/>
  <c r="AE421" i="1"/>
  <c r="EA421" i="1"/>
  <c r="DZ421" i="1"/>
  <c r="DY421" i="1"/>
  <c r="AG420" i="1"/>
  <c r="AD420" i="1"/>
  <c r="EA420" i="1"/>
  <c r="DZ420" i="1"/>
  <c r="DY420" i="1"/>
  <c r="E420" i="1"/>
  <c r="AF419" i="1"/>
  <c r="AC419" i="1"/>
  <c r="AA419" i="1"/>
  <c r="DY419" i="1"/>
  <c r="AH418" i="1"/>
  <c r="AF418" i="1"/>
  <c r="AC418" i="1"/>
  <c r="DZ418" i="1"/>
  <c r="AG417" i="1"/>
  <c r="AE417" i="1"/>
  <c r="EA417" i="1"/>
  <c r="DZ417" i="1"/>
  <c r="DY417" i="1"/>
  <c r="AI416" i="1"/>
  <c r="AB416" i="1"/>
  <c r="DZ416" i="1"/>
  <c r="DY416" i="1"/>
  <c r="DZ414" i="1"/>
  <c r="AC474" i="1"/>
  <c r="AH473" i="1"/>
  <c r="AC473" i="1"/>
  <c r="EA473" i="1"/>
  <c r="DY473" i="1"/>
  <c r="AG472" i="1"/>
  <c r="AE472" i="1"/>
  <c r="AB472" i="1"/>
  <c r="EA472" i="1"/>
  <c r="DZ472" i="1"/>
  <c r="DY472" i="1"/>
  <c r="E472" i="1"/>
  <c r="AI471" i="1"/>
  <c r="AG471" i="1"/>
  <c r="AF471" i="1"/>
  <c r="EA471" i="1"/>
  <c r="DZ471" i="1"/>
  <c r="DY471" i="1"/>
  <c r="E471" i="1"/>
  <c r="AI470" i="1"/>
  <c r="AH470" i="1"/>
  <c r="AH469" i="1"/>
  <c r="AE469" i="1"/>
  <c r="DZ469" i="1"/>
  <c r="DZ465" i="1"/>
  <c r="EA419" i="1"/>
  <c r="EA512" i="1"/>
  <c r="AB512" i="1"/>
  <c r="DZ512" i="1"/>
  <c r="E512" i="1"/>
  <c r="AG511" i="1"/>
  <c r="DZ511" i="1"/>
  <c r="AI510" i="1"/>
  <c r="AF510" i="1"/>
  <c r="EA504" i="1"/>
  <c r="E416" i="1"/>
  <c r="AI415" i="1"/>
  <c r="AF415" i="1"/>
  <c r="EA415" i="1"/>
  <c r="DZ415" i="1"/>
  <c r="DY415" i="1"/>
  <c r="E415" i="1"/>
  <c r="AH414" i="1"/>
  <c r="AE413" i="1"/>
  <c r="EA413" i="1"/>
  <c r="DZ413" i="1"/>
  <c r="DY413" i="1"/>
  <c r="AD412" i="1"/>
  <c r="DZ412" i="1"/>
  <c r="DY412" i="1"/>
  <c r="E412" i="1"/>
  <c r="AA411" i="1"/>
  <c r="DY411" i="1"/>
  <c r="AH410" i="1"/>
  <c r="AF410" i="1"/>
  <c r="AE410" i="1"/>
  <c r="AC410" i="1"/>
  <c r="DZ410" i="1"/>
  <c r="E410" i="1"/>
  <c r="AG409" i="1"/>
  <c r="EA409" i="1"/>
  <c r="DZ409" i="1"/>
  <c r="DY409" i="1"/>
  <c r="AI408" i="1"/>
  <c r="AG408" i="1"/>
  <c r="EA408" i="1"/>
  <c r="AB408" i="1"/>
  <c r="DY408" i="1"/>
  <c r="E408" i="1"/>
  <c r="AI407" i="1"/>
  <c r="AF407" i="1"/>
  <c r="DZ407" i="1"/>
  <c r="DZ401" i="1"/>
  <c r="EA469" i="1"/>
  <c r="DY469" i="1"/>
  <c r="DZ468" i="1"/>
  <c r="E468" i="1"/>
  <c r="AD467" i="1"/>
  <c r="EA467" i="1"/>
  <c r="AA467" i="1"/>
  <c r="DY467" i="1"/>
  <c r="AF466" i="1"/>
  <c r="AC466" i="1"/>
  <c r="AE465" i="1"/>
  <c r="EA465" i="1"/>
  <c r="DY465" i="1"/>
  <c r="AG464" i="1"/>
  <c r="EA464" i="1"/>
  <c r="AB464" i="1"/>
  <c r="DZ464" i="1"/>
  <c r="DY464" i="1"/>
  <c r="E464" i="1"/>
  <c r="AG463" i="1"/>
  <c r="EA463" i="1"/>
  <c r="DY463" i="1"/>
  <c r="AI462" i="1"/>
  <c r="AH462" i="1"/>
  <c r="AH461" i="1"/>
  <c r="E460" i="1"/>
  <c r="DZ459" i="1"/>
  <c r="EA456" i="1"/>
  <c r="AC509" i="1"/>
  <c r="EA508" i="1"/>
  <c r="DZ508" i="1"/>
  <c r="DY508" i="1"/>
  <c r="E508" i="1"/>
  <c r="AG507" i="1"/>
  <c r="AI506" i="1"/>
  <c r="AF506" i="1"/>
  <c r="AD506" i="1"/>
  <c r="AB504" i="1"/>
  <c r="DZ504" i="1"/>
  <c r="AG503" i="1"/>
  <c r="DY500" i="1"/>
  <c r="E515" i="1"/>
  <c r="E507" i="1"/>
  <c r="E499" i="1"/>
  <c r="E491" i="1"/>
  <c r="E467" i="1"/>
  <c r="E443" i="1"/>
  <c r="E419" i="1"/>
  <c r="E411" i="1"/>
  <c r="E395" i="1"/>
  <c r="E363" i="1"/>
  <c r="E355" i="1"/>
  <c r="E347" i="1"/>
  <c r="E339" i="1"/>
  <c r="F323" i="1"/>
  <c r="E307" i="1"/>
  <c r="F291" i="1"/>
  <c r="J283" i="1"/>
  <c r="J275" i="1"/>
  <c r="J267" i="1"/>
  <c r="F259" i="1"/>
  <c r="J251" i="1"/>
  <c r="F227" i="1"/>
  <c r="J219" i="1"/>
  <c r="J211" i="1"/>
  <c r="J203" i="1"/>
  <c r="F195" i="1"/>
  <c r="J187" i="1"/>
  <c r="F163" i="1"/>
  <c r="J155" i="1"/>
  <c r="J147" i="1"/>
  <c r="J139" i="1"/>
  <c r="F131" i="1"/>
  <c r="E123" i="1"/>
  <c r="EA515" i="1"/>
  <c r="DY515" i="1"/>
  <c r="AE515" i="1"/>
  <c r="DZ515" i="1"/>
  <c r="AI513" i="1"/>
  <c r="AE511" i="1"/>
  <c r="AG510" i="1"/>
  <c r="DY407" i="1"/>
  <c r="E407" i="1"/>
  <c r="AH406" i="1"/>
  <c r="E406" i="1"/>
  <c r="AE405" i="1"/>
  <c r="EA405" i="1"/>
  <c r="DZ405" i="1"/>
  <c r="DY405" i="1"/>
  <c r="DZ404" i="1"/>
  <c r="DY404" i="1"/>
  <c r="E404" i="1"/>
  <c r="EA403" i="1"/>
  <c r="DY403" i="1"/>
  <c r="AF402" i="1"/>
  <c r="AC402" i="1"/>
  <c r="EA401" i="1"/>
  <c r="DY401" i="1"/>
  <c r="AI400" i="1"/>
  <c r="AG400" i="1"/>
  <c r="EA400" i="1"/>
  <c r="DY400" i="1"/>
  <c r="EA399" i="1"/>
  <c r="DY399" i="1"/>
  <c r="AH398" i="1"/>
  <c r="DY395" i="1"/>
  <c r="DY393" i="1"/>
  <c r="AE461" i="1"/>
  <c r="EA461" i="1"/>
  <c r="DY461" i="1"/>
  <c r="DZ460" i="1"/>
  <c r="EA459" i="1"/>
  <c r="DY459" i="1"/>
  <c r="AF458" i="1"/>
  <c r="AC458" i="1"/>
  <c r="EA457" i="1"/>
  <c r="DZ457" i="1"/>
  <c r="AG455" i="1"/>
  <c r="EA455" i="1"/>
  <c r="DY455" i="1"/>
  <c r="AI454" i="1"/>
  <c r="DY453" i="1"/>
  <c r="E503" i="1"/>
  <c r="AD502" i="1"/>
  <c r="AH501" i="1"/>
  <c r="EA500" i="1"/>
  <c r="DZ500" i="1"/>
  <c r="AF498" i="1"/>
  <c r="DZ496" i="1"/>
  <c r="EA492" i="1"/>
  <c r="EA511" i="1"/>
  <c r="DY511" i="1"/>
  <c r="AD510" i="1"/>
  <c r="AH508" i="1"/>
  <c r="EA507" i="1"/>
  <c r="DY507" i="1"/>
  <c r="AE507" i="1"/>
  <c r="DZ507" i="1"/>
  <c r="AI505" i="1"/>
  <c r="EA397" i="1"/>
  <c r="DY397" i="1"/>
  <c r="EA396" i="1"/>
  <c r="DZ396" i="1"/>
  <c r="E394" i="1"/>
  <c r="EA393" i="1"/>
  <c r="DZ393" i="1"/>
  <c r="EA392" i="1"/>
  <c r="E392" i="1"/>
  <c r="EA389" i="1"/>
  <c r="DY389" i="1"/>
  <c r="E455" i="1"/>
  <c r="EA453" i="1"/>
  <c r="EA452" i="1"/>
  <c r="DZ452" i="1"/>
  <c r="EA451" i="1"/>
  <c r="EA449" i="1"/>
  <c r="DZ449" i="1"/>
  <c r="EA448" i="1"/>
  <c r="DZ445" i="1"/>
  <c r="E496" i="1"/>
  <c r="AG495" i="1"/>
  <c r="EA495" i="1"/>
  <c r="E495" i="1"/>
  <c r="AH492" i="1"/>
  <c r="DZ492" i="1"/>
  <c r="DY492" i="1"/>
  <c r="DY491" i="1"/>
  <c r="EA503" i="1"/>
  <c r="DY503" i="1"/>
  <c r="AH500" i="1"/>
  <c r="DZ503" i="1"/>
  <c r="DZ499" i="1"/>
  <c r="EA391" i="1"/>
  <c r="DY391" i="1"/>
  <c r="E391" i="1"/>
  <c r="EA388" i="1"/>
  <c r="DZ388" i="1"/>
  <c r="EA387" i="1"/>
  <c r="DZ385" i="1"/>
  <c r="EA384" i="1"/>
  <c r="DZ382" i="1"/>
  <c r="EA381" i="1"/>
  <c r="DY447" i="1"/>
  <c r="EA445" i="1"/>
  <c r="DZ444" i="1"/>
  <c r="DZ443" i="1"/>
  <c r="EA441" i="1"/>
  <c r="DZ440" i="1"/>
  <c r="EA439" i="1"/>
  <c r="DZ437" i="1"/>
  <c r="EA436" i="1"/>
  <c r="DZ433" i="1"/>
  <c r="DZ431" i="1"/>
  <c r="DZ488" i="1"/>
  <c r="DY483" i="1"/>
  <c r="DZ495" i="1"/>
  <c r="DZ491" i="1"/>
  <c r="EA385" i="1"/>
  <c r="DY383" i="1"/>
  <c r="DZ380" i="1"/>
  <c r="EA377" i="1"/>
  <c r="DY439" i="1"/>
  <c r="DZ436" i="1"/>
  <c r="EA433" i="1"/>
  <c r="DY431" i="1"/>
  <c r="DZ428" i="1"/>
  <c r="EA425" i="1"/>
  <c r="DY423" i="1"/>
  <c r="DZ484" i="1"/>
  <c r="DY479" i="1"/>
  <c r="DY495" i="1"/>
  <c r="DY487" i="1"/>
  <c r="F417" i="1"/>
  <c r="F149" i="1"/>
  <c r="J515" i="1"/>
  <c r="L411" i="1"/>
  <c r="L339" i="1"/>
  <c r="L277" i="1"/>
  <c r="L245" i="1"/>
  <c r="L213" i="1"/>
  <c r="L181" i="1"/>
  <c r="L149" i="1"/>
  <c r="F115" i="1"/>
  <c r="F69" i="1"/>
  <c r="L29" i="1"/>
  <c r="E483" i="1"/>
  <c r="E475" i="1"/>
  <c r="E459" i="1"/>
  <c r="E451" i="1"/>
  <c r="E435" i="1"/>
  <c r="E427" i="1"/>
  <c r="E403" i="1"/>
  <c r="E387" i="1"/>
  <c r="E379" i="1"/>
  <c r="E371" i="1"/>
  <c r="E331" i="1"/>
  <c r="E323" i="1"/>
  <c r="E315" i="1"/>
  <c r="E299" i="1"/>
  <c r="E291" i="1"/>
  <c r="E283" i="1"/>
  <c r="E275" i="1"/>
  <c r="E267" i="1"/>
  <c r="E259" i="1"/>
  <c r="E251" i="1"/>
  <c r="E243" i="1"/>
  <c r="E235" i="1"/>
  <c r="E227" i="1"/>
  <c r="E219" i="1"/>
  <c r="E211" i="1"/>
  <c r="E203" i="1"/>
  <c r="E195" i="1"/>
  <c r="E187" i="1"/>
  <c r="E179" i="1"/>
  <c r="E171" i="1"/>
  <c r="E163" i="1"/>
  <c r="E155" i="1"/>
  <c r="E147" i="1"/>
  <c r="E139" i="1"/>
  <c r="E131" i="1"/>
  <c r="J125" i="1"/>
  <c r="F405" i="1"/>
  <c r="J91" i="1"/>
  <c r="J83" i="1"/>
  <c r="L275" i="1"/>
  <c r="L211" i="1"/>
  <c r="L147" i="1"/>
  <c r="F109" i="1"/>
  <c r="F301" i="1"/>
  <c r="L269" i="1"/>
  <c r="L237" i="1"/>
  <c r="L205" i="1"/>
  <c r="L173" i="1"/>
  <c r="L141" i="1"/>
  <c r="F101" i="1"/>
  <c r="F61" i="1"/>
  <c r="E505" i="1"/>
  <c r="E377" i="1"/>
  <c r="E337" i="1"/>
  <c r="E289" i="1"/>
  <c r="E281" i="1"/>
  <c r="E273" i="1"/>
  <c r="E265" i="1"/>
  <c r="E257" i="1"/>
  <c r="E225" i="1"/>
  <c r="E217" i="1"/>
  <c r="E153" i="1"/>
  <c r="J93" i="1"/>
  <c r="J109" i="1"/>
  <c r="F85" i="1"/>
  <c r="F117" i="1"/>
  <c r="L291" i="1"/>
  <c r="L227" i="1"/>
  <c r="L163" i="1"/>
  <c r="F277" i="1"/>
  <c r="F77" i="1"/>
  <c r="L293" i="1"/>
  <c r="L261" i="1"/>
  <c r="L229" i="1"/>
  <c r="L197" i="1"/>
  <c r="L165" i="1"/>
  <c r="L133" i="1"/>
  <c r="F93" i="1"/>
  <c r="F102" i="1" s="1"/>
  <c r="F477" i="1"/>
  <c r="L101" i="1"/>
  <c r="L93" i="1"/>
  <c r="L102" i="1" s="1"/>
  <c r="L85" i="1"/>
  <c r="L77" i="1"/>
  <c r="L69" i="1"/>
  <c r="F245" i="1"/>
  <c r="F53" i="1"/>
  <c r="E101" i="1"/>
  <c r="E45" i="1"/>
  <c r="E37" i="1"/>
  <c r="J117" i="1"/>
  <c r="L125" i="1"/>
  <c r="L117" i="1"/>
  <c r="L109" i="1"/>
  <c r="F213" i="1"/>
  <c r="F285" i="1"/>
  <c r="F253" i="1"/>
  <c r="F221" i="1"/>
  <c r="F189" i="1"/>
  <c r="F157" i="1"/>
  <c r="F125" i="1"/>
  <c r="X102" i="3"/>
  <c r="AJ102" i="3"/>
  <c r="E102" i="3"/>
  <c r="K494" i="3"/>
  <c r="P486" i="3"/>
  <c r="AF468" i="3"/>
  <c r="H468" i="3"/>
  <c r="G463" i="3"/>
  <c r="H461" i="3"/>
  <c r="AE461" i="3"/>
  <c r="AC459" i="3"/>
  <c r="P459" i="3"/>
  <c r="N451" i="3"/>
  <c r="X448" i="3"/>
  <c r="O448" i="3"/>
  <c r="R446" i="3"/>
  <c r="AH446" i="3"/>
  <c r="O446" i="3"/>
  <c r="W446" i="3"/>
  <c r="AB445" i="3"/>
  <c r="P445" i="3"/>
  <c r="R439" i="3"/>
  <c r="AH439" i="3"/>
  <c r="AG437" i="3"/>
  <c r="R437" i="3"/>
  <c r="O434" i="3"/>
  <c r="I430" i="3"/>
  <c r="AJ430" i="3"/>
  <c r="O430" i="3"/>
  <c r="W430" i="3"/>
  <c r="AB425" i="3"/>
  <c r="P425" i="3"/>
  <c r="G413" i="3"/>
  <c r="R409" i="3"/>
  <c r="K408" i="3"/>
  <c r="P405" i="3"/>
  <c r="AB405" i="3"/>
  <c r="AG404" i="3"/>
  <c r="R404" i="3"/>
  <c r="AE398" i="3"/>
  <c r="H398" i="3"/>
  <c r="V397" i="3"/>
  <c r="N397" i="3"/>
  <c r="G397" i="3"/>
  <c r="K397" i="3"/>
  <c r="AH395" i="3"/>
  <c r="R395" i="3"/>
  <c r="U391" i="3"/>
  <c r="G391" i="3"/>
  <c r="P385" i="3"/>
  <c r="AB385" i="3"/>
  <c r="E384" i="3"/>
  <c r="E382" i="3"/>
  <c r="L382" i="3"/>
  <c r="J377" i="3"/>
  <c r="F377" i="3"/>
  <c r="K376" i="3"/>
  <c r="E374" i="3"/>
  <c r="N373" i="3"/>
  <c r="V373" i="3"/>
  <c r="K368" i="3"/>
  <c r="E366" i="3"/>
  <c r="H361" i="3"/>
  <c r="AE361" i="3"/>
  <c r="E361" i="3"/>
  <c r="AH358" i="3"/>
  <c r="R358" i="3"/>
  <c r="U358" i="3"/>
  <c r="K358" i="3"/>
  <c r="P353" i="3"/>
  <c r="AB353" i="3"/>
  <c r="Q350" i="3"/>
  <c r="AE350" i="3"/>
  <c r="H350" i="3"/>
  <c r="E350" i="3"/>
  <c r="AE345" i="3"/>
  <c r="H345" i="3"/>
  <c r="T345" i="3"/>
  <c r="M345" i="3"/>
  <c r="J343" i="3"/>
  <c r="F343" i="3"/>
  <c r="O340" i="3"/>
  <c r="P339" i="3"/>
  <c r="AJ338" i="3"/>
  <c r="I338" i="3"/>
  <c r="AE334" i="3"/>
  <c r="Q334" i="3"/>
  <c r="E334" i="3"/>
  <c r="L334" i="3"/>
  <c r="AB332" i="3"/>
  <c r="P332" i="3"/>
  <c r="AH326" i="3"/>
  <c r="R326" i="3"/>
  <c r="G326" i="3"/>
  <c r="U326" i="3"/>
  <c r="AF324" i="3"/>
  <c r="Q324" i="3"/>
  <c r="M324" i="3"/>
  <c r="E324" i="3"/>
  <c r="V321" i="3"/>
  <c r="N321" i="3"/>
  <c r="AF319" i="3"/>
  <c r="H319" i="3"/>
  <c r="Q319" i="3"/>
  <c r="J319" i="3"/>
  <c r="AC315" i="3"/>
  <c r="P315" i="3"/>
  <c r="K314" i="3"/>
  <c r="G314" i="3"/>
  <c r="U314" i="3"/>
  <c r="Q312" i="3"/>
  <c r="AF312" i="3"/>
  <c r="F310" i="3"/>
  <c r="L310" i="3"/>
  <c r="W309" i="3"/>
  <c r="O309" i="3"/>
  <c r="H307" i="3"/>
  <c r="Q306" i="3"/>
  <c r="H306" i="3"/>
  <c r="AB306" i="3"/>
  <c r="P306" i="3"/>
  <c r="U306" i="3"/>
  <c r="K306" i="3"/>
  <c r="O305" i="3"/>
  <c r="W305" i="3"/>
  <c r="K305" i="3"/>
  <c r="V305" i="3"/>
  <c r="G305" i="3"/>
  <c r="N305" i="3"/>
  <c r="M305" i="3"/>
  <c r="T305" i="3"/>
  <c r="E305" i="3"/>
  <c r="F305" i="3"/>
  <c r="R304" i="3"/>
  <c r="AG304" i="3"/>
  <c r="Q304" i="3"/>
  <c r="H304" i="3"/>
  <c r="AF304" i="3"/>
  <c r="P304" i="3"/>
  <c r="F304" i="3"/>
  <c r="AI303" i="3"/>
  <c r="I303" i="3"/>
  <c r="AH303" i="3"/>
  <c r="R303" i="3"/>
  <c r="H303" i="3"/>
  <c r="Q303" i="3"/>
  <c r="O303" i="3"/>
  <c r="K303" i="3"/>
  <c r="G303" i="3"/>
  <c r="N303" i="3"/>
  <c r="U303" i="3"/>
  <c r="J303" i="3"/>
  <c r="E303" i="3"/>
  <c r="S303" i="3"/>
  <c r="AJ302" i="3"/>
  <c r="I302" i="3"/>
  <c r="AE302" i="3"/>
  <c r="Q302" i="3"/>
  <c r="AB302" i="3"/>
  <c r="P302" i="3"/>
  <c r="O302" i="3"/>
  <c r="W302" i="3"/>
  <c r="N302" i="3"/>
  <c r="G302" i="3"/>
  <c r="U302" i="3"/>
  <c r="M302" i="3"/>
  <c r="T302" i="3"/>
  <c r="O301" i="3"/>
  <c r="W301" i="3"/>
  <c r="K301" i="3"/>
  <c r="G301" i="3"/>
  <c r="L301" i="3"/>
  <c r="J301" i="3"/>
  <c r="H300" i="3"/>
  <c r="AF300" i="3"/>
  <c r="O300" i="3"/>
  <c r="X300" i="3"/>
  <c r="N300" i="3"/>
  <c r="V300" i="3"/>
  <c r="G300" i="3"/>
  <c r="S300" i="3"/>
  <c r="M300" i="3"/>
  <c r="F300" i="3"/>
  <c r="E300" i="3"/>
  <c r="J300" i="3"/>
  <c r="Q299" i="3"/>
  <c r="AF299" i="3"/>
  <c r="AC299" i="3"/>
  <c r="P299" i="3"/>
  <c r="K299" i="3"/>
  <c r="V299" i="3"/>
  <c r="AJ298" i="3"/>
  <c r="I298" i="3"/>
  <c r="Q298" i="3"/>
  <c r="AE298" i="3"/>
  <c r="P298" i="3"/>
  <c r="N298" i="3"/>
  <c r="U298" i="3"/>
  <c r="T298" i="3"/>
  <c r="M298" i="3"/>
  <c r="R297" i="3"/>
  <c r="AG297" i="3"/>
  <c r="L297" i="3"/>
  <c r="J297" i="3"/>
  <c r="AG296" i="3"/>
  <c r="R296" i="3"/>
  <c r="O296" i="3"/>
  <c r="V296" i="3"/>
  <c r="N296" i="3"/>
  <c r="E296" i="3"/>
  <c r="F296" i="3"/>
  <c r="S296" i="3"/>
  <c r="R295" i="3"/>
  <c r="AH295" i="3"/>
  <c r="H295" i="3"/>
  <c r="AF295" i="3"/>
  <c r="AC295" i="3"/>
  <c r="P295" i="3"/>
  <c r="K492" i="3"/>
  <c r="E463" i="3"/>
  <c r="S463" i="3"/>
  <c r="I460" i="3"/>
  <c r="AI460" i="3"/>
  <c r="M458" i="3"/>
  <c r="T458" i="3"/>
  <c r="O457" i="3"/>
  <c r="J455" i="3"/>
  <c r="Q450" i="3"/>
  <c r="N446" i="3"/>
  <c r="G446" i="3"/>
  <c r="M444" i="3"/>
  <c r="S444" i="3"/>
  <c r="E444" i="3"/>
  <c r="O443" i="3"/>
  <c r="X443" i="3"/>
  <c r="AJ438" i="3"/>
  <c r="I438" i="3"/>
  <c r="S432" i="3"/>
  <c r="F432" i="3"/>
  <c r="E432" i="3"/>
  <c r="M432" i="3"/>
  <c r="AH426" i="3"/>
  <c r="R426" i="3"/>
  <c r="U426" i="3"/>
  <c r="K426" i="3"/>
  <c r="Q424" i="3"/>
  <c r="AF424" i="3"/>
  <c r="S424" i="3"/>
  <c r="F424" i="3"/>
  <c r="H419" i="3"/>
  <c r="AF419" i="3"/>
  <c r="AB417" i="3"/>
  <c r="P417" i="3"/>
  <c r="AG408" i="3"/>
  <c r="R408" i="3"/>
  <c r="T398" i="3"/>
  <c r="M398" i="3"/>
  <c r="I392" i="3"/>
  <c r="AI392" i="3"/>
  <c r="I382" i="3"/>
  <c r="AJ382" i="3"/>
  <c r="AG377" i="3"/>
  <c r="R377" i="3"/>
  <c r="N377" i="3"/>
  <c r="V377" i="3"/>
  <c r="I374" i="3"/>
  <c r="AJ374" i="3"/>
  <c r="I372" i="3"/>
  <c r="AI372" i="3"/>
  <c r="AE370" i="3"/>
  <c r="Q370" i="3"/>
  <c r="H370" i="3"/>
  <c r="T370" i="3"/>
  <c r="M370" i="3"/>
  <c r="F365" i="3"/>
  <c r="L365" i="3"/>
  <c r="G364" i="3"/>
  <c r="J357" i="3"/>
  <c r="O356" i="3"/>
  <c r="AH354" i="3"/>
  <c r="R354" i="3"/>
  <c r="K354" i="3"/>
  <c r="U354" i="3"/>
  <c r="N353" i="3"/>
  <c r="K353" i="3"/>
  <c r="G353" i="3"/>
  <c r="V353" i="3"/>
  <c r="I348" i="3"/>
  <c r="AI348" i="3"/>
  <c r="V348" i="3"/>
  <c r="G348" i="3"/>
  <c r="K343" i="3"/>
  <c r="V343" i="3"/>
  <c r="P342" i="3"/>
  <c r="U338" i="3"/>
  <c r="K338" i="3"/>
  <c r="P337" i="3"/>
  <c r="AB337" i="3"/>
  <c r="H336" i="3"/>
  <c r="S336" i="3"/>
  <c r="E336" i="3"/>
  <c r="O335" i="3"/>
  <c r="X335" i="3"/>
  <c r="I328" i="3"/>
  <c r="AI328" i="3"/>
  <c r="P320" i="3"/>
  <c r="AB320" i="3"/>
  <c r="R319" i="3"/>
  <c r="AH319" i="3"/>
  <c r="G319" i="3"/>
  <c r="U319" i="3"/>
  <c r="Q317" i="3"/>
  <c r="AE317" i="3"/>
  <c r="J317" i="3"/>
  <c r="E317" i="3"/>
  <c r="T314" i="3"/>
  <c r="M314" i="3"/>
  <c r="P310" i="3"/>
  <c r="AB310" i="3"/>
  <c r="R309" i="3"/>
  <c r="AG309" i="3"/>
  <c r="E329" i="3"/>
  <c r="X514" i="3"/>
  <c r="S512" i="3"/>
  <c r="M507" i="3"/>
  <c r="R504" i="3"/>
  <c r="AH501" i="3"/>
  <c r="AD500" i="3"/>
  <c r="I499" i="3"/>
  <c r="AC498" i="3"/>
  <c r="Q496" i="3"/>
  <c r="H495" i="3"/>
  <c r="U495" i="3"/>
  <c r="R493" i="3"/>
  <c r="T493" i="3"/>
  <c r="O491" i="3"/>
  <c r="Z482" i="3"/>
  <c r="N483" i="3"/>
  <c r="G483" i="3"/>
  <c r="F481" i="3"/>
  <c r="K466" i="3"/>
  <c r="N466" i="3"/>
  <c r="G466" i="3"/>
  <c r="U466" i="3"/>
  <c r="Q464" i="3"/>
  <c r="H464" i="3"/>
  <c r="P462" i="3"/>
  <c r="AB462" i="3"/>
  <c r="AG461" i="3"/>
  <c r="R461" i="3"/>
  <c r="K461" i="3"/>
  <c r="V461" i="3"/>
  <c r="P455" i="3"/>
  <c r="AC455" i="3"/>
  <c r="M454" i="3"/>
  <c r="T454" i="3"/>
  <c r="M449" i="3"/>
  <c r="T449" i="3"/>
  <c r="AF447" i="3"/>
  <c r="Q447" i="3"/>
  <c r="F447" i="3"/>
  <c r="E447" i="3"/>
  <c r="N444" i="3"/>
  <c r="G444" i="3"/>
  <c r="K444" i="3"/>
  <c r="V444" i="3"/>
  <c r="T442" i="3"/>
  <c r="M442" i="3"/>
  <c r="I439" i="3"/>
  <c r="AI439" i="3"/>
  <c r="K439" i="3"/>
  <c r="AB438" i="3"/>
  <c r="P438" i="3"/>
  <c r="T437" i="3"/>
  <c r="M437" i="3"/>
  <c r="O436" i="3"/>
  <c r="P435" i="3"/>
  <c r="U434" i="3"/>
  <c r="K434" i="3"/>
  <c r="I432" i="3"/>
  <c r="AI432" i="3"/>
  <c r="V432" i="3"/>
  <c r="N432" i="3"/>
  <c r="P426" i="3"/>
  <c r="W422" i="3"/>
  <c r="O422" i="3"/>
  <c r="U415" i="3"/>
  <c r="N415" i="3"/>
  <c r="W410" i="3"/>
  <c r="O410" i="3"/>
  <c r="AB409" i="3"/>
  <c r="P409" i="3"/>
  <c r="E409" i="3"/>
  <c r="J409" i="3"/>
  <c r="L409" i="3"/>
  <c r="O408" i="3"/>
  <c r="X408" i="3"/>
  <c r="U406" i="3"/>
  <c r="K406" i="3"/>
  <c r="H404" i="3"/>
  <c r="AF404" i="3"/>
  <c r="S404" i="3"/>
  <c r="F404" i="3"/>
  <c r="K403" i="3"/>
  <c r="G399" i="3"/>
  <c r="U399" i="3"/>
  <c r="F397" i="3"/>
  <c r="G394" i="3"/>
  <c r="K394" i="3"/>
  <c r="AF392" i="3"/>
  <c r="Q392" i="3"/>
  <c r="H392" i="3"/>
  <c r="E392" i="3"/>
  <c r="S392" i="3"/>
  <c r="M392" i="3"/>
  <c r="Q383" i="3"/>
  <c r="AF383" i="3"/>
  <c r="O382" i="3"/>
  <c r="I380" i="3"/>
  <c r="AI380" i="3"/>
  <c r="Q378" i="3"/>
  <c r="H378" i="3"/>
  <c r="E378" i="3"/>
  <c r="L378" i="3"/>
  <c r="V375" i="3"/>
  <c r="K375" i="3"/>
  <c r="P374" i="3"/>
  <c r="O370" i="3"/>
  <c r="W370" i="3"/>
  <c r="M364" i="3"/>
  <c r="N361" i="3"/>
  <c r="V361" i="3"/>
  <c r="K361" i="3"/>
  <c r="G361" i="3"/>
  <c r="E356" i="3"/>
  <c r="S356" i="3"/>
  <c r="E352" i="3"/>
  <c r="M352" i="3"/>
  <c r="G349" i="3"/>
  <c r="V349" i="3"/>
  <c r="E342" i="3"/>
  <c r="AJ334" i="3"/>
  <c r="I334" i="3"/>
  <c r="K334" i="3"/>
  <c r="U334" i="3"/>
  <c r="N334" i="3"/>
  <c r="AI331" i="3"/>
  <c r="I331" i="3"/>
  <c r="N329" i="3"/>
  <c r="V329" i="3"/>
  <c r="U315" i="3"/>
  <c r="G315" i="3"/>
  <c r="G313" i="3"/>
  <c r="N313" i="3"/>
  <c r="K313" i="3"/>
  <c r="S311" i="3"/>
  <c r="M311" i="3"/>
  <c r="J309" i="3"/>
  <c r="F309" i="3"/>
  <c r="P301" i="3"/>
  <c r="AB301" i="3"/>
  <c r="K300" i="3"/>
  <c r="AG308" i="3"/>
  <c r="AC319" i="3"/>
  <c r="AI400" i="3"/>
  <c r="K431" i="3"/>
  <c r="AH514" i="3"/>
  <c r="AB508" i="3"/>
  <c r="E486" i="3"/>
  <c r="G471" i="3"/>
  <c r="N471" i="3"/>
  <c r="T466" i="3"/>
  <c r="M466" i="3"/>
  <c r="E464" i="3"/>
  <c r="J464" i="3"/>
  <c r="S464" i="3"/>
  <c r="O463" i="3"/>
  <c r="AH454" i="3"/>
  <c r="R454" i="3"/>
  <c r="E452" i="3"/>
  <c r="K449" i="3"/>
  <c r="V449" i="3"/>
  <c r="AH447" i="3"/>
  <c r="R447" i="3"/>
  <c r="G447" i="3"/>
  <c r="N447" i="3"/>
  <c r="H445" i="3"/>
  <c r="J445" i="3"/>
  <c r="L445" i="3"/>
  <c r="X444" i="3"/>
  <c r="O444" i="3"/>
  <c r="AC443" i="3"/>
  <c r="P443" i="3"/>
  <c r="I442" i="3"/>
  <c r="AJ442" i="3"/>
  <c r="F440" i="3"/>
  <c r="S440" i="3"/>
  <c r="G437" i="3"/>
  <c r="H435" i="3"/>
  <c r="AF435" i="3"/>
  <c r="Q435" i="3"/>
  <c r="P434" i="3"/>
  <c r="K430" i="3"/>
  <c r="M428" i="3"/>
  <c r="V425" i="3"/>
  <c r="N425" i="3"/>
  <c r="G425" i="3"/>
  <c r="S423" i="3"/>
  <c r="F423" i="3"/>
  <c r="Q415" i="3"/>
  <c r="AF415" i="3"/>
  <c r="F415" i="3"/>
  <c r="S415" i="3"/>
  <c r="M410" i="3"/>
  <c r="T410" i="3"/>
  <c r="V407" i="3"/>
  <c r="K407" i="3"/>
  <c r="G402" i="3"/>
  <c r="N402" i="3"/>
  <c r="R400" i="3"/>
  <c r="AG400" i="3"/>
  <c r="AF391" i="3"/>
  <c r="H391" i="3"/>
  <c r="G388" i="3"/>
  <c r="V388" i="3"/>
  <c r="I378" i="3"/>
  <c r="AJ378" i="3"/>
  <c r="Q376" i="3"/>
  <c r="H376" i="3"/>
  <c r="S376" i="3"/>
  <c r="E376" i="3"/>
  <c r="M376" i="3"/>
  <c r="AC375" i="3"/>
  <c r="P375" i="3"/>
  <c r="K374" i="3"/>
  <c r="U374" i="3"/>
  <c r="AF367" i="3"/>
  <c r="H367" i="3"/>
  <c r="I362" i="3"/>
  <c r="AJ362" i="3"/>
  <c r="AB361" i="3"/>
  <c r="P361" i="3"/>
  <c r="AE358" i="3"/>
  <c r="Q358" i="3"/>
  <c r="H358" i="3"/>
  <c r="E358" i="3"/>
  <c r="AH355" i="3"/>
  <c r="R355" i="3"/>
  <c r="G355" i="3"/>
  <c r="U355" i="3"/>
  <c r="H353" i="3"/>
  <c r="AE353" i="3"/>
  <c r="E353" i="3"/>
  <c r="S348" i="3"/>
  <c r="M348" i="3"/>
  <c r="E348" i="3"/>
  <c r="E345" i="3"/>
  <c r="P343" i="3"/>
  <c r="AC343" i="3"/>
  <c r="AJ342" i="3"/>
  <c r="I342" i="3"/>
  <c r="S340" i="3"/>
  <c r="E340" i="3"/>
  <c r="N337" i="3"/>
  <c r="V337" i="3"/>
  <c r="R335" i="3"/>
  <c r="AH335" i="3"/>
  <c r="N335" i="3"/>
  <c r="G335" i="3"/>
  <c r="H333" i="3"/>
  <c r="Q333" i="3"/>
  <c r="V332" i="3"/>
  <c r="N332" i="3"/>
  <c r="K332" i="3"/>
  <c r="G332" i="3"/>
  <c r="AG325" i="3"/>
  <c r="R325" i="3"/>
  <c r="I322" i="3"/>
  <c r="AJ322" i="3"/>
  <c r="P317" i="3"/>
  <c r="L313" i="3"/>
  <c r="F313" i="3"/>
  <c r="O310" i="3"/>
  <c r="W310" i="3"/>
  <c r="E308" i="3"/>
  <c r="F308" i="3"/>
  <c r="M308" i="3"/>
  <c r="J308" i="3"/>
  <c r="X307" i="3"/>
  <c r="O307" i="3"/>
  <c r="AH327" i="3"/>
  <c r="L357" i="3"/>
  <c r="AI415" i="3"/>
  <c r="AJ426" i="3"/>
  <c r="K514" i="3"/>
  <c r="K464" i="3"/>
  <c r="G464" i="3"/>
  <c r="AI459" i="3"/>
  <c r="I459" i="3"/>
  <c r="P453" i="3"/>
  <c r="R445" i="3"/>
  <c r="R440" i="3"/>
  <c r="AG440" i="3"/>
  <c r="H438" i="3"/>
  <c r="AE438" i="3"/>
  <c r="Q438" i="3"/>
  <c r="L438" i="3"/>
  <c r="E438" i="3"/>
  <c r="F436" i="3"/>
  <c r="E436" i="3"/>
  <c r="R431" i="3"/>
  <c r="AH431" i="3"/>
  <c r="N431" i="3"/>
  <c r="G431" i="3"/>
  <c r="U431" i="3"/>
  <c r="L429" i="3"/>
  <c r="J429" i="3"/>
  <c r="I424" i="3"/>
  <c r="AI424" i="3"/>
  <c r="H422" i="3"/>
  <c r="K418" i="3"/>
  <c r="AF416" i="3"/>
  <c r="Q416" i="3"/>
  <c r="G412" i="3"/>
  <c r="AH402" i="3"/>
  <c r="R402" i="3"/>
  <c r="W402" i="3"/>
  <c r="O402" i="3"/>
  <c r="Q400" i="3"/>
  <c r="AF400" i="3"/>
  <c r="M400" i="3"/>
  <c r="E400" i="3"/>
  <c r="S400" i="3"/>
  <c r="R397" i="3"/>
  <c r="AJ390" i="3"/>
  <c r="I390" i="3"/>
  <c r="K383" i="3"/>
  <c r="V383" i="3"/>
  <c r="AH378" i="3"/>
  <c r="R378" i="3"/>
  <c r="N378" i="3"/>
  <c r="G378" i="3"/>
  <c r="P377" i="3"/>
  <c r="AB377" i="3"/>
  <c r="M374" i="3"/>
  <c r="T374" i="3"/>
  <c r="R369" i="3"/>
  <c r="AG369" i="3"/>
  <c r="AJ366" i="3"/>
  <c r="I366" i="3"/>
  <c r="N362" i="3"/>
  <c r="U362" i="3"/>
  <c r="V357" i="3"/>
  <c r="K357" i="3"/>
  <c r="G357" i="3"/>
  <c r="J355" i="3"/>
  <c r="G352" i="3"/>
  <c r="K352" i="3"/>
  <c r="V345" i="3"/>
  <c r="K345" i="3"/>
  <c r="N345" i="3"/>
  <c r="Q338" i="3"/>
  <c r="F335" i="3"/>
  <c r="M335" i="3"/>
  <c r="AI332" i="3"/>
  <c r="I332" i="3"/>
  <c r="AF327" i="3"/>
  <c r="Q327" i="3"/>
  <c r="H326" i="3"/>
  <c r="AE326" i="3"/>
  <c r="M323" i="3"/>
  <c r="S323" i="3"/>
  <c r="E321" i="3"/>
  <c r="F321" i="3"/>
  <c r="I315" i="3"/>
  <c r="AI315" i="3"/>
  <c r="G310" i="3"/>
  <c r="R450" i="3"/>
  <c r="G503" i="3"/>
  <c r="N503" i="3"/>
  <c r="G487" i="3"/>
  <c r="N487" i="3"/>
  <c r="F477" i="3"/>
  <c r="AB470" i="3"/>
  <c r="P470" i="3"/>
  <c r="P465" i="3"/>
  <c r="R464" i="3"/>
  <c r="AG464" i="3"/>
  <c r="H462" i="3"/>
  <c r="Q462" i="3"/>
  <c r="P457" i="3"/>
  <c r="V453" i="3"/>
  <c r="N453" i="3"/>
  <c r="AI448" i="3"/>
  <c r="I448" i="3"/>
  <c r="R443" i="3"/>
  <c r="AH443" i="3"/>
  <c r="AH438" i="3"/>
  <c r="R438" i="3"/>
  <c r="U438" i="3"/>
  <c r="K438" i="3"/>
  <c r="AH435" i="3"/>
  <c r="R435" i="3"/>
  <c r="Q430" i="3"/>
  <c r="AE430" i="3"/>
  <c r="N423" i="3"/>
  <c r="U423" i="3"/>
  <c r="H417" i="3"/>
  <c r="S412" i="3"/>
  <c r="M412" i="3"/>
  <c r="J412" i="3"/>
  <c r="E412" i="3"/>
  <c r="G409" i="3"/>
  <c r="Q407" i="3"/>
  <c r="H407" i="3"/>
  <c r="AF407" i="3"/>
  <c r="AI404" i="3"/>
  <c r="I404" i="3"/>
  <c r="E402" i="3"/>
  <c r="AJ398" i="3"/>
  <c r="I398" i="3"/>
  <c r="H393" i="3"/>
  <c r="K392" i="3"/>
  <c r="AH387" i="3"/>
  <c r="R387" i="3"/>
  <c r="S380" i="3"/>
  <c r="F380" i="3"/>
  <c r="Q375" i="3"/>
  <c r="H375" i="3"/>
  <c r="AF375" i="3"/>
  <c r="M375" i="3"/>
  <c r="E375" i="3"/>
  <c r="AG372" i="3"/>
  <c r="R372" i="3"/>
  <c r="K359" i="3"/>
  <c r="V359" i="3"/>
  <c r="P358" i="3"/>
  <c r="V356" i="3"/>
  <c r="G356" i="3"/>
  <c r="H354" i="3"/>
  <c r="AE354" i="3"/>
  <c r="Q354" i="3"/>
  <c r="P352" i="3"/>
  <c r="I350" i="3"/>
  <c r="AJ350" i="3"/>
  <c r="AG348" i="3"/>
  <c r="R348" i="3"/>
  <c r="AE346" i="3"/>
  <c r="Q346" i="3"/>
  <c r="AH343" i="3"/>
  <c r="R343" i="3"/>
  <c r="N343" i="3"/>
  <c r="U343" i="3"/>
  <c r="H341" i="3"/>
  <c r="Q341" i="3"/>
  <c r="K340" i="3"/>
  <c r="V335" i="3"/>
  <c r="K335" i="3"/>
  <c r="R333" i="3"/>
  <c r="AG333" i="3"/>
  <c r="V333" i="3"/>
  <c r="K333" i="3"/>
  <c r="AF328" i="3"/>
  <c r="Q328" i="3"/>
  <c r="J325" i="3"/>
  <c r="T322" i="3"/>
  <c r="M322" i="3"/>
  <c r="K319" i="3"/>
  <c r="AG317" i="3"/>
  <c r="R317" i="3"/>
  <c r="AJ314" i="3"/>
  <c r="I314" i="3"/>
  <c r="H310" i="3"/>
  <c r="AE310" i="3"/>
  <c r="G309" i="3"/>
  <c r="N309" i="3"/>
  <c r="M307" i="3"/>
  <c r="S307" i="3"/>
  <c r="G359" i="3"/>
  <c r="H377" i="3"/>
  <c r="F511" i="3"/>
  <c r="P510" i="3"/>
  <c r="K506" i="3"/>
  <c r="G491" i="3"/>
  <c r="N491" i="3"/>
  <c r="Q482" i="3"/>
  <c r="N479" i="3"/>
  <c r="G479" i="3"/>
  <c r="H465" i="3"/>
  <c r="L465" i="3"/>
  <c r="F465" i="3"/>
  <c r="R455" i="3"/>
  <c r="AH455" i="3"/>
  <c r="U455" i="3"/>
  <c r="G455" i="3"/>
  <c r="H453" i="3"/>
  <c r="Q453" i="3"/>
  <c r="L453" i="3"/>
  <c r="F453" i="3"/>
  <c r="AF448" i="3"/>
  <c r="Q448" i="3"/>
  <c r="Q443" i="3"/>
  <c r="AF443" i="3"/>
  <c r="K440" i="3"/>
  <c r="N440" i="3"/>
  <c r="G440" i="3"/>
  <c r="V440" i="3"/>
  <c r="E431" i="3"/>
  <c r="M431" i="3"/>
  <c r="F431" i="3"/>
  <c r="P424" i="3"/>
  <c r="AI423" i="3"/>
  <c r="I423" i="3"/>
  <c r="AG421" i="3"/>
  <c r="R421" i="3"/>
  <c r="E420" i="3"/>
  <c r="M420" i="3"/>
  <c r="H399" i="3"/>
  <c r="AF399" i="3"/>
  <c r="I396" i="3"/>
  <c r="AI396" i="3"/>
  <c r="E390" i="3"/>
  <c r="V387" i="3"/>
  <c r="K387" i="3"/>
  <c r="K382" i="3"/>
  <c r="U382" i="3"/>
  <c r="G375" i="3"/>
  <c r="U375" i="3"/>
  <c r="N375" i="3"/>
  <c r="R370" i="3"/>
  <c r="AH370" i="3"/>
  <c r="U370" i="3"/>
  <c r="K370" i="3"/>
  <c r="G370" i="3"/>
  <c r="N370" i="3"/>
  <c r="AF368" i="3"/>
  <c r="H368" i="3"/>
  <c r="E368" i="3"/>
  <c r="S368" i="3"/>
  <c r="V365" i="3"/>
  <c r="N365" i="3"/>
  <c r="T361" i="3"/>
  <c r="M361" i="3"/>
  <c r="AJ358" i="3"/>
  <c r="I358" i="3"/>
  <c r="AG356" i="3"/>
  <c r="R356" i="3"/>
  <c r="AF352" i="3"/>
  <c r="Q352" i="3"/>
  <c r="V351" i="3"/>
  <c r="K351" i="3"/>
  <c r="P350" i="3"/>
  <c r="P345" i="3"/>
  <c r="AB345" i="3"/>
  <c r="Q342" i="3"/>
  <c r="AE342" i="3"/>
  <c r="AH339" i="3"/>
  <c r="R339" i="3"/>
  <c r="L337" i="3"/>
  <c r="F337" i="3"/>
  <c r="O334" i="3"/>
  <c r="W334" i="3"/>
  <c r="F332" i="3"/>
  <c r="M332" i="3"/>
  <c r="O326" i="3"/>
  <c r="W326" i="3"/>
  <c r="V324" i="3"/>
  <c r="K324" i="3"/>
  <c r="P323" i="3"/>
  <c r="AC323" i="3"/>
  <c r="AH322" i="3"/>
  <c r="R322" i="3"/>
  <c r="N322" i="3"/>
  <c r="K322" i="3"/>
  <c r="G322" i="3"/>
  <c r="Q320" i="3"/>
  <c r="AF320" i="3"/>
  <c r="H315" i="3"/>
  <c r="AF315" i="3"/>
  <c r="M315" i="3"/>
  <c r="S315" i="3"/>
  <c r="N312" i="3"/>
  <c r="V312" i="3"/>
  <c r="G312" i="3"/>
  <c r="T310" i="3"/>
  <c r="M310" i="3"/>
  <c r="I307" i="3"/>
  <c r="AI307" i="3"/>
  <c r="E302" i="3"/>
  <c r="F302" i="3"/>
  <c r="V313" i="3"/>
  <c r="R347" i="3"/>
  <c r="G511" i="3"/>
  <c r="N511" i="3"/>
  <c r="P490" i="3"/>
  <c r="K482" i="3"/>
  <c r="O479" i="3"/>
  <c r="V477" i="3"/>
  <c r="N477" i="3"/>
  <c r="K467" i="3"/>
  <c r="AH462" i="3"/>
  <c r="R462" i="3"/>
  <c r="G462" i="3"/>
  <c r="U462" i="3"/>
  <c r="H460" i="3"/>
  <c r="AF460" i="3"/>
  <c r="N457" i="3"/>
  <c r="G457" i="3"/>
  <c r="V457" i="3"/>
  <c r="K457" i="3"/>
  <c r="R453" i="3"/>
  <c r="I450" i="3"/>
  <c r="AJ450" i="3"/>
  <c r="M446" i="3"/>
  <c r="T446" i="3"/>
  <c r="N436" i="3"/>
  <c r="V436" i="3"/>
  <c r="G436" i="3"/>
  <c r="I431" i="3"/>
  <c r="AI431" i="3"/>
  <c r="H427" i="3"/>
  <c r="AF427" i="3"/>
  <c r="G422" i="3"/>
  <c r="K422" i="3"/>
  <c r="N422" i="3"/>
  <c r="P419" i="3"/>
  <c r="AC419" i="3"/>
  <c r="AH418" i="3"/>
  <c r="R418" i="3"/>
  <c r="E418" i="3"/>
  <c r="K417" i="3"/>
  <c r="V417" i="3"/>
  <c r="O413" i="3"/>
  <c r="W413" i="3"/>
  <c r="AF412" i="3"/>
  <c r="Q412" i="3"/>
  <c r="K410" i="3"/>
  <c r="AF408" i="3"/>
  <c r="Q408" i="3"/>
  <c r="E408" i="3"/>
  <c r="M408" i="3"/>
  <c r="AH403" i="3"/>
  <c r="R403" i="3"/>
  <c r="K400" i="3"/>
  <c r="V400" i="3"/>
  <c r="U398" i="3"/>
  <c r="K398" i="3"/>
  <c r="V391" i="3"/>
  <c r="K391" i="3"/>
  <c r="R379" i="3"/>
  <c r="AH379" i="3"/>
  <c r="AI376" i="3"/>
  <c r="I376" i="3"/>
  <c r="AH371" i="3"/>
  <c r="R371" i="3"/>
  <c r="U371" i="3"/>
  <c r="N371" i="3"/>
  <c r="H369" i="3"/>
  <c r="F369" i="3"/>
  <c r="P367" i="3"/>
  <c r="N363" i="3"/>
  <c r="G363" i="3"/>
  <c r="M358" i="3"/>
  <c r="T358" i="3"/>
  <c r="M353" i="3"/>
  <c r="T353" i="3"/>
  <c r="G351" i="3"/>
  <c r="U351" i="3"/>
  <c r="O348" i="3"/>
  <c r="X348" i="3"/>
  <c r="I336" i="3"/>
  <c r="AI336" i="3"/>
  <c r="G336" i="3"/>
  <c r="J333" i="3"/>
  <c r="F333" i="3"/>
  <c r="E333" i="3"/>
  <c r="X332" i="3"/>
  <c r="O332" i="3"/>
  <c r="P331" i="3"/>
  <c r="AG328" i="3"/>
  <c r="R328" i="3"/>
  <c r="T326" i="3"/>
  <c r="M326" i="3"/>
  <c r="AI323" i="3"/>
  <c r="I323" i="3"/>
  <c r="AI320" i="3"/>
  <c r="I320" i="3"/>
  <c r="H314" i="3"/>
  <c r="Q314" i="3"/>
  <c r="W313" i="3"/>
  <c r="O313" i="3"/>
  <c r="K308" i="3"/>
  <c r="V308" i="3"/>
  <c r="N308" i="3"/>
  <c r="AC307" i="3"/>
  <c r="P307" i="3"/>
  <c r="F303" i="3"/>
  <c r="Q336" i="3"/>
  <c r="AE338" i="3"/>
  <c r="AF355" i="3"/>
  <c r="E364" i="3"/>
  <c r="AG292" i="3"/>
  <c r="R292" i="3"/>
  <c r="K291" i="3"/>
  <c r="V291" i="3"/>
  <c r="U291" i="3"/>
  <c r="N291" i="3"/>
  <c r="I290" i="3"/>
  <c r="AJ290" i="3"/>
  <c r="P290" i="3"/>
  <c r="R289" i="3"/>
  <c r="P289" i="3"/>
  <c r="AB289" i="3"/>
  <c r="F289" i="3"/>
  <c r="E289" i="3"/>
  <c r="S288" i="3"/>
  <c r="E288" i="3"/>
  <c r="E286" i="3"/>
  <c r="AG284" i="3"/>
  <c r="R284" i="3"/>
  <c r="K284" i="3"/>
  <c r="K283" i="3"/>
  <c r="V283" i="3"/>
  <c r="G283" i="3"/>
  <c r="AJ282" i="3"/>
  <c r="I282" i="3"/>
  <c r="P282" i="3"/>
  <c r="K281" i="3"/>
  <c r="S280" i="3"/>
  <c r="F280" i="3"/>
  <c r="E279" i="3"/>
  <c r="O278" i="3"/>
  <c r="M278" i="3"/>
  <c r="T278" i="3"/>
  <c r="H277" i="3"/>
  <c r="AE277" i="3"/>
  <c r="P277" i="3"/>
  <c r="J277" i="3"/>
  <c r="M276" i="3"/>
  <c r="AF275" i="3"/>
  <c r="H275" i="3"/>
  <c r="G275" i="3"/>
  <c r="U275" i="3"/>
  <c r="AJ274" i="3"/>
  <c r="I274" i="3"/>
  <c r="K274" i="3"/>
  <c r="U274" i="3"/>
  <c r="AB273" i="3"/>
  <c r="P273" i="3"/>
  <c r="V273" i="3"/>
  <c r="N273" i="3"/>
  <c r="R272" i="3"/>
  <c r="AG272" i="3"/>
  <c r="G272" i="3"/>
  <c r="N271" i="3"/>
  <c r="AJ270" i="3"/>
  <c r="I270" i="3"/>
  <c r="U270" i="3"/>
  <c r="K270" i="3"/>
  <c r="J270" i="3"/>
  <c r="F269" i="3"/>
  <c r="P268" i="3"/>
  <c r="S268" i="3"/>
  <c r="E268" i="3"/>
  <c r="K267" i="3"/>
  <c r="V267" i="3"/>
  <c r="Z490" i="3"/>
  <c r="X490" i="3"/>
  <c r="W490" i="3"/>
  <c r="O490" i="3"/>
  <c r="U490" i="3"/>
  <c r="G490" i="3"/>
  <c r="AH489" i="3"/>
  <c r="R489" i="3"/>
  <c r="AG489" i="3"/>
  <c r="AE489" i="3"/>
  <c r="P489" i="3"/>
  <c r="AB489" i="3"/>
  <c r="Z489" i="3"/>
  <c r="Y489" i="3"/>
  <c r="K489" i="3"/>
  <c r="G489" i="3"/>
  <c r="U489" i="3"/>
  <c r="T489" i="3"/>
  <c r="M489" i="3"/>
  <c r="I488" i="3"/>
  <c r="AI488" i="3"/>
  <c r="AG488" i="3"/>
  <c r="R488" i="3"/>
  <c r="Q488" i="3"/>
  <c r="AD488" i="3"/>
  <c r="AB488" i="3"/>
  <c r="P488" i="3"/>
  <c r="AA488" i="3"/>
  <c r="Y488" i="3"/>
  <c r="G488" i="3"/>
  <c r="K488" i="3"/>
  <c r="T488" i="3"/>
  <c r="J488" i="3"/>
  <c r="M488" i="3"/>
  <c r="S488" i="3"/>
  <c r="AI487" i="3"/>
  <c r="R487" i="3"/>
  <c r="AF487" i="3"/>
  <c r="Q487" i="3"/>
  <c r="H487" i="3"/>
  <c r="AD487" i="3"/>
  <c r="AC487" i="3"/>
  <c r="AA487" i="3"/>
  <c r="O487" i="3"/>
  <c r="X487" i="3"/>
  <c r="V487" i="3"/>
  <c r="U487" i="3"/>
  <c r="M487" i="3"/>
  <c r="S487" i="3"/>
  <c r="F487" i="3"/>
  <c r="E487" i="3"/>
  <c r="AI486" i="3"/>
  <c r="I486" i="3"/>
  <c r="R486" i="3"/>
  <c r="AH486" i="3"/>
  <c r="AF486" i="3"/>
  <c r="H486" i="3"/>
  <c r="Q486" i="3"/>
  <c r="AC486" i="3"/>
  <c r="Z486" i="3"/>
  <c r="X486" i="3"/>
  <c r="W486" i="3"/>
  <c r="G486" i="3"/>
  <c r="U486" i="3"/>
  <c r="M486" i="3"/>
  <c r="F486" i="3"/>
  <c r="J486" i="3"/>
  <c r="AH485" i="3"/>
  <c r="R485" i="3"/>
  <c r="AG485" i="3"/>
  <c r="Q485" i="3"/>
  <c r="AB485" i="3"/>
  <c r="P485" i="3"/>
  <c r="Z485" i="3"/>
  <c r="Y485" i="3"/>
  <c r="W485" i="3"/>
  <c r="U485" i="3"/>
  <c r="G485" i="3"/>
  <c r="M485" i="3"/>
  <c r="T485" i="3"/>
  <c r="L485" i="3"/>
  <c r="I484" i="3"/>
  <c r="AI484" i="3"/>
  <c r="R484" i="3"/>
  <c r="Q484" i="3"/>
  <c r="AE484" i="3"/>
  <c r="H484" i="3"/>
  <c r="AD484" i="3"/>
  <c r="P484" i="3"/>
  <c r="AB484" i="3"/>
  <c r="AA484" i="3"/>
  <c r="Y484" i="3"/>
  <c r="V484" i="3"/>
  <c r="N484" i="3"/>
  <c r="G484" i="3"/>
  <c r="T484" i="3"/>
  <c r="M484" i="3"/>
  <c r="F484" i="3"/>
  <c r="E484" i="3"/>
  <c r="I483" i="3"/>
  <c r="AI483" i="3"/>
  <c r="AG483" i="3"/>
  <c r="R483" i="3"/>
  <c r="AF483" i="3"/>
  <c r="Q483" i="3"/>
  <c r="H483" i="3"/>
  <c r="AD483" i="3"/>
  <c r="AC483" i="3"/>
  <c r="AA483" i="3"/>
  <c r="X483" i="3"/>
  <c r="V483" i="3"/>
  <c r="K483" i="3"/>
  <c r="U483" i="3"/>
  <c r="M483" i="3"/>
  <c r="S483" i="3"/>
  <c r="AH482" i="3"/>
  <c r="AF482" i="3"/>
  <c r="AC482" i="3"/>
  <c r="X482" i="3"/>
  <c r="W482" i="3"/>
  <c r="N482" i="3"/>
  <c r="G482" i="3"/>
  <c r="U482" i="3"/>
  <c r="M482" i="3"/>
  <c r="S482" i="3"/>
  <c r="L482" i="3"/>
  <c r="AH481" i="3"/>
  <c r="R481" i="3"/>
  <c r="AG481" i="3"/>
  <c r="AE481" i="3"/>
  <c r="Q481" i="3"/>
  <c r="H481" i="3"/>
  <c r="P481" i="3"/>
  <c r="Z481" i="3"/>
  <c r="Y481" i="3"/>
  <c r="W481" i="3"/>
  <c r="G481" i="3"/>
  <c r="U481" i="3"/>
  <c r="T481" i="3"/>
  <c r="M481" i="3"/>
  <c r="E481" i="3"/>
  <c r="AI480" i="3"/>
  <c r="I480" i="3"/>
  <c r="R480" i="3"/>
  <c r="AG480" i="3"/>
  <c r="Q480" i="3"/>
  <c r="AD480" i="3"/>
  <c r="P480" i="3"/>
  <c r="AB480" i="3"/>
  <c r="AA480" i="3"/>
  <c r="Y480" i="3"/>
  <c r="V480" i="3"/>
  <c r="K480" i="3"/>
  <c r="G480" i="3"/>
  <c r="T480" i="3"/>
  <c r="M480" i="3"/>
  <c r="S480" i="3"/>
  <c r="AI479" i="3"/>
  <c r="R479" i="3"/>
  <c r="G292" i="3"/>
  <c r="Q514" i="3"/>
  <c r="O510" i="3"/>
  <c r="L506" i="3"/>
  <c r="Y505" i="3"/>
  <c r="S496" i="3"/>
  <c r="M496" i="3"/>
  <c r="I492" i="3"/>
  <c r="AI492" i="3"/>
  <c r="T492" i="3"/>
  <c r="U491" i="3"/>
  <c r="AE490" i="3"/>
  <c r="H490" i="3"/>
  <c r="Q490" i="3"/>
  <c r="G270" i="3"/>
  <c r="G271" i="3"/>
  <c r="T513" i="3"/>
  <c r="AH510" i="3"/>
  <c r="Z510" i="3"/>
  <c r="X510" i="3"/>
  <c r="G510" i="3"/>
  <c r="AB509" i="3"/>
  <c r="K509" i="3"/>
  <c r="T509" i="3"/>
  <c r="AD508" i="3"/>
  <c r="V508" i="3"/>
  <c r="AF507" i="3"/>
  <c r="X507" i="3"/>
  <c r="O505" i="3"/>
  <c r="AD503" i="3"/>
  <c r="O497" i="3"/>
  <c r="Q282" i="3"/>
  <c r="K289" i="3"/>
  <c r="W514" i="3"/>
  <c r="Y513" i="3"/>
  <c r="AC503" i="3"/>
  <c r="Y501" i="3"/>
  <c r="AA496" i="3"/>
  <c r="AI495" i="3"/>
  <c r="AD491" i="3"/>
  <c r="AC491" i="3"/>
  <c r="AF490" i="3"/>
  <c r="I266" i="3"/>
  <c r="G287" i="3"/>
  <c r="AF515" i="3"/>
  <c r="Z514" i="3"/>
  <c r="O266" i="3"/>
  <c r="O267" i="3"/>
  <c r="M268" i="3"/>
  <c r="O270" i="3"/>
  <c r="R271" i="3"/>
  <c r="Q272" i="3"/>
  <c r="G273" i="3"/>
  <c r="K278" i="3"/>
  <c r="N281" i="3"/>
  <c r="E284" i="3"/>
  <c r="U286" i="3"/>
  <c r="I286" i="3"/>
  <c r="L289" i="3"/>
  <c r="I291" i="3"/>
  <c r="J480" i="3"/>
  <c r="V488" i="3"/>
  <c r="W510" i="3"/>
  <c r="AA515" i="3"/>
  <c r="E292" i="3"/>
  <c r="J292" i="3"/>
  <c r="AC287" i="3"/>
  <c r="P287" i="3"/>
  <c r="M285" i="3"/>
  <c r="AC511" i="3"/>
  <c r="AA504" i="3"/>
  <c r="X502" i="3"/>
  <c r="AC499" i="3"/>
  <c r="AI496" i="3"/>
  <c r="I496" i="3"/>
  <c r="X495" i="3"/>
  <c r="AE494" i="3"/>
  <c r="Q493" i="3"/>
  <c r="H493" i="3"/>
  <c r="F493" i="3"/>
  <c r="Y492" i="3"/>
  <c r="AC490" i="3"/>
  <c r="M272" i="3"/>
  <c r="S276" i="3"/>
  <c r="X515" i="3"/>
  <c r="G514" i="3"/>
  <c r="AI272" i="3"/>
  <c r="I276" i="3"/>
  <c r="Q279" i="3"/>
  <c r="N280" i="3"/>
  <c r="V281" i="3"/>
  <c r="I292" i="3"/>
  <c r="P483" i="3"/>
  <c r="K294" i="3"/>
  <c r="AF283" i="3"/>
  <c r="F293" i="3"/>
  <c r="J472" i="3"/>
  <c r="AG513" i="3"/>
  <c r="R513" i="3"/>
  <c r="J510" i="3"/>
  <c r="S504" i="3"/>
  <c r="AG501" i="3"/>
  <c r="U499" i="3"/>
  <c r="Y497" i="3"/>
  <c r="AF494" i="3"/>
  <c r="AB493" i="3"/>
  <c r="AB492" i="3"/>
  <c r="R491" i="3"/>
  <c r="AH490" i="3"/>
  <c r="Q270" i="3"/>
  <c r="E276" i="3"/>
  <c r="AI280" i="3"/>
  <c r="M291" i="3"/>
  <c r="R515" i="3"/>
  <c r="AA514" i="3"/>
  <c r="U513" i="3"/>
  <c r="Q512" i="3"/>
  <c r="J512" i="3"/>
  <c r="E511" i="3"/>
  <c r="L511" i="3"/>
  <c r="AI510" i="3"/>
  <c r="R510" i="3"/>
  <c r="AA510" i="3"/>
  <c r="AC509" i="3"/>
  <c r="U509" i="3"/>
  <c r="M509" i="3"/>
  <c r="H508" i="3"/>
  <c r="AE508" i="3"/>
  <c r="O508" i="3"/>
  <c r="W508" i="3"/>
  <c r="N508" i="3"/>
  <c r="G508" i="3"/>
  <c r="E508" i="3"/>
  <c r="F508" i="3"/>
  <c r="AG507" i="3"/>
  <c r="R507" i="3"/>
  <c r="H507" i="3"/>
  <c r="Q507" i="3"/>
  <c r="P507" i="3"/>
  <c r="K507" i="3"/>
  <c r="AI506" i="3"/>
  <c r="AA506" i="3"/>
  <c r="S506" i="3"/>
  <c r="AI505" i="3"/>
  <c r="I505" i="3"/>
  <c r="I502" i="3"/>
  <c r="S494" i="3"/>
  <c r="G293" i="3"/>
  <c r="AC291" i="3"/>
  <c r="P291" i="3"/>
  <c r="J287" i="3"/>
  <c r="F281" i="3"/>
  <c r="AI284" i="3"/>
  <c r="AA512" i="3"/>
  <c r="H510" i="3"/>
  <c r="AE510" i="3"/>
  <c r="M508" i="3"/>
  <c r="H502" i="3"/>
  <c r="P496" i="3"/>
  <c r="AC494" i="3"/>
  <c r="N493" i="3"/>
  <c r="K493" i="3"/>
  <c r="AA492" i="3"/>
  <c r="M492" i="3"/>
  <c r="S492" i="3"/>
  <c r="V491" i="3"/>
  <c r="I490" i="3"/>
  <c r="AI490" i="3"/>
  <c r="G265" i="3"/>
  <c r="AI267" i="3"/>
  <c r="R287" i="3"/>
  <c r="V293" i="3"/>
  <c r="Y515" i="3"/>
  <c r="I514" i="3"/>
  <c r="AI514" i="3"/>
  <c r="AC513" i="3"/>
  <c r="Y511" i="3"/>
  <c r="F273" i="3"/>
  <c r="H274" i="3"/>
  <c r="N282" i="3"/>
  <c r="E285" i="3"/>
  <c r="G291" i="3"/>
  <c r="AB292" i="3"/>
  <c r="K485" i="3"/>
  <c r="AH291" i="3"/>
  <c r="R291" i="3"/>
  <c r="I512" i="3"/>
  <c r="AI512" i="3"/>
  <c r="R509" i="3"/>
  <c r="AG505" i="3"/>
  <c r="AI504" i="3"/>
  <c r="I504" i="3"/>
  <c r="U503" i="3"/>
  <c r="AC495" i="3"/>
  <c r="E494" i="3"/>
  <c r="J494" i="3"/>
  <c r="Y493" i="3"/>
  <c r="AG492" i="3"/>
  <c r="R492" i="3"/>
  <c r="M491" i="3"/>
  <c r="H267" i="3"/>
  <c r="U282" i="3"/>
  <c r="G284" i="3"/>
  <c r="S514" i="3"/>
  <c r="F267" i="3"/>
  <c r="V272" i="3"/>
  <c r="R279" i="3"/>
  <c r="R283" i="3"/>
  <c r="J289" i="3"/>
  <c r="M292" i="3"/>
  <c r="AB481" i="3"/>
  <c r="H479" i="3"/>
  <c r="Q479" i="3"/>
  <c r="AF479" i="3"/>
  <c r="AD479" i="3"/>
  <c r="AA479" i="3"/>
  <c r="V479" i="3"/>
  <c r="F479" i="3"/>
  <c r="S479" i="3"/>
  <c r="AI478" i="3"/>
  <c r="I478" i="3"/>
  <c r="AH478" i="3"/>
  <c r="R478" i="3"/>
  <c r="AF478" i="3"/>
  <c r="H478" i="3"/>
  <c r="Q478" i="3"/>
  <c r="X478" i="3"/>
  <c r="U478" i="3"/>
  <c r="J478" i="3"/>
  <c r="AH477" i="3"/>
  <c r="AG477" i="3"/>
  <c r="AB477" i="3"/>
  <c r="Z477" i="3"/>
  <c r="Y477" i="3"/>
  <c r="T477" i="3"/>
  <c r="M477" i="3"/>
  <c r="L477" i="3"/>
  <c r="E477" i="3"/>
  <c r="J477" i="3"/>
  <c r="AI476" i="3"/>
  <c r="I476" i="3"/>
  <c r="AG476" i="3"/>
  <c r="AE476" i="3"/>
  <c r="Q476" i="3"/>
  <c r="AD476" i="3"/>
  <c r="P476" i="3"/>
  <c r="AA476" i="3"/>
  <c r="Y476" i="3"/>
  <c r="W476" i="3"/>
  <c r="O476" i="3"/>
  <c r="V476" i="3"/>
  <c r="G476" i="3"/>
  <c r="T476" i="3"/>
  <c r="M476" i="3"/>
  <c r="AI475" i="3"/>
  <c r="AD475" i="3"/>
  <c r="AA475" i="3"/>
  <c r="V475" i="3"/>
  <c r="K475" i="3"/>
  <c r="R474" i="3"/>
  <c r="N474" i="3"/>
  <c r="AG473" i="3"/>
  <c r="Y473" i="3"/>
  <c r="AI472" i="3"/>
  <c r="R472" i="3"/>
  <c r="AG472" i="3"/>
  <c r="Q472" i="3"/>
  <c r="AD472" i="3"/>
  <c r="AB472" i="3"/>
  <c r="AA472" i="3"/>
  <c r="T472" i="3"/>
  <c r="AI471" i="3"/>
  <c r="I471" i="3"/>
  <c r="AF471" i="3"/>
  <c r="AD471" i="3"/>
  <c r="AA471" i="3"/>
  <c r="V471" i="3"/>
  <c r="E471" i="3"/>
  <c r="S471" i="3"/>
  <c r="F471" i="3"/>
  <c r="R470" i="3"/>
  <c r="AH470" i="3"/>
  <c r="AF470" i="3"/>
  <c r="Q470" i="3"/>
  <c r="AC470" i="3"/>
  <c r="X470" i="3"/>
  <c r="W470" i="3"/>
  <c r="G470" i="3"/>
  <c r="U470" i="3"/>
  <c r="F470" i="3"/>
  <c r="J470" i="3"/>
  <c r="AH469" i="3"/>
  <c r="AG469" i="3"/>
  <c r="AE469" i="3"/>
  <c r="AB469" i="3"/>
  <c r="E469" i="3"/>
  <c r="N506" i="3"/>
  <c r="P505" i="3"/>
  <c r="K504" i="3"/>
  <c r="AA503" i="3"/>
  <c r="V503" i="3"/>
  <c r="AH502" i="3"/>
  <c r="AC502" i="3"/>
  <c r="Z502" i="3"/>
  <c r="G502" i="3"/>
  <c r="AB501" i="3"/>
  <c r="Z501" i="3"/>
  <c r="W501" i="3"/>
  <c r="K501" i="3"/>
  <c r="T501" i="3"/>
  <c r="L501" i="3"/>
  <c r="T500" i="3"/>
  <c r="AF499" i="3"/>
  <c r="X499" i="3"/>
  <c r="S499" i="3"/>
  <c r="AH498" i="3"/>
  <c r="AF498" i="3"/>
  <c r="Z498" i="3"/>
  <c r="X498" i="3"/>
  <c r="U498" i="3"/>
  <c r="P497" i="3"/>
  <c r="N497" i="3"/>
  <c r="E497" i="3"/>
  <c r="AG496" i="3"/>
  <c r="AD515" i="3"/>
  <c r="AC514" i="3"/>
  <c r="AH513" i="3"/>
  <c r="AE513" i="3"/>
  <c r="Z513" i="3"/>
  <c r="W513" i="3"/>
  <c r="O513" i="3"/>
  <c r="F513" i="3"/>
  <c r="R512" i="3"/>
  <c r="AG512" i="3"/>
  <c r="AB512" i="3"/>
  <c r="Y512" i="3"/>
  <c r="K512" i="3"/>
  <c r="AD511" i="3"/>
  <c r="V511" i="3"/>
  <c r="M511" i="3"/>
  <c r="AF510" i="3"/>
  <c r="AH509" i="3"/>
  <c r="Z509" i="3"/>
  <c r="Y508" i="3"/>
  <c r="K508" i="3"/>
  <c r="T508" i="3"/>
  <c r="I507" i="3"/>
  <c r="AI507" i="3"/>
  <c r="AA507" i="3"/>
  <c r="AC506" i="3"/>
  <c r="U506" i="3"/>
  <c r="AE505" i="3"/>
  <c r="H505" i="3"/>
  <c r="Q505" i="3"/>
  <c r="AI515" i="3"/>
  <c r="I515" i="3"/>
  <c r="U514" i="3"/>
  <c r="W253" i="3"/>
  <c r="G256" i="3"/>
  <c r="H470" i="3"/>
  <c r="AB476" i="3"/>
  <c r="G477" i="3"/>
  <c r="P503" i="3"/>
  <c r="AB503" i="3"/>
  <c r="Y503" i="3"/>
  <c r="K503" i="3"/>
  <c r="AE500" i="3"/>
  <c r="W500" i="3"/>
  <c r="G500" i="3"/>
  <c r="AG499" i="3"/>
  <c r="O499" i="3"/>
  <c r="W499" i="3"/>
  <c r="K499" i="3"/>
  <c r="AA498" i="3"/>
  <c r="S498" i="3"/>
  <c r="AC497" i="3"/>
  <c r="AE496" i="3"/>
  <c r="H496" i="3"/>
  <c r="E496" i="3"/>
  <c r="W495" i="3"/>
  <c r="O495" i="3"/>
  <c r="K495" i="3"/>
  <c r="E495" i="3"/>
  <c r="L495" i="3"/>
  <c r="AA494" i="3"/>
  <c r="M494" i="3"/>
  <c r="O503" i="3"/>
  <c r="R502" i="3"/>
  <c r="AG502" i="3"/>
  <c r="P255" i="3"/>
  <c r="J476" i="3"/>
  <c r="R477" i="3"/>
  <c r="K479" i="3"/>
  <c r="Q504" i="3"/>
  <c r="F503" i="3"/>
  <c r="L503" i="3"/>
  <c r="AE499" i="3"/>
  <c r="H499" i="3"/>
  <c r="U500" i="3"/>
  <c r="Z469" i="3"/>
  <c r="W469" i="3"/>
  <c r="K469" i="3"/>
  <c r="T469" i="3"/>
  <c r="AI468" i="3"/>
  <c r="I468" i="3"/>
  <c r="AD496" i="3"/>
  <c r="AB496" i="3"/>
  <c r="Y496" i="3"/>
  <c r="V496" i="3"/>
  <c r="T496" i="3"/>
  <c r="I495" i="3"/>
  <c r="N505" i="3"/>
  <c r="G505" i="3"/>
  <c r="F505" i="3"/>
  <c r="AG504" i="3"/>
  <c r="AB504" i="3"/>
  <c r="Y504" i="3"/>
  <c r="Q492" i="3"/>
  <c r="AA468" i="3"/>
  <c r="Y468" i="3"/>
  <c r="V468" i="3"/>
  <c r="N468" i="3"/>
  <c r="F468" i="3"/>
  <c r="AI467" i="3"/>
  <c r="T504" i="3"/>
  <c r="AI503" i="3"/>
  <c r="L514" i="3"/>
  <c r="F506" i="3"/>
  <c r="L498" i="3"/>
  <c r="E490" i="3"/>
  <c r="F482" i="3"/>
  <c r="AE515" i="3"/>
  <c r="X467" i="3"/>
  <c r="I466" i="3"/>
  <c r="AD495" i="3"/>
  <c r="AA495" i="3"/>
  <c r="V495" i="3"/>
  <c r="Z494" i="3"/>
  <c r="AF502" i="3"/>
  <c r="F474" i="3"/>
  <c r="J466" i="3"/>
  <c r="E450" i="3"/>
  <c r="F402" i="3"/>
  <c r="E394" i="3"/>
  <c r="E386" i="3"/>
  <c r="E370" i="3"/>
  <c r="E362" i="3"/>
  <c r="E354" i="3"/>
  <c r="E338" i="3"/>
  <c r="L330" i="3"/>
  <c r="J322" i="3"/>
  <c r="E314" i="3"/>
  <c r="E306" i="3"/>
  <c r="F298" i="3"/>
  <c r="F290" i="3"/>
  <c r="F282" i="3"/>
  <c r="E274" i="3"/>
  <c r="J266" i="3"/>
  <c r="E250" i="3"/>
  <c r="U467" i="3"/>
  <c r="AE465" i="3"/>
  <c r="S495" i="3"/>
  <c r="S503" i="3"/>
  <c r="E509" i="3"/>
  <c r="E485" i="3"/>
  <c r="AF514" i="3"/>
  <c r="AG490" i="3"/>
  <c r="R490" i="3"/>
  <c r="M503" i="3"/>
  <c r="G494" i="3"/>
  <c r="U494" i="3"/>
  <c r="O493" i="3"/>
  <c r="W493" i="3"/>
  <c r="Q501" i="3"/>
  <c r="V515" i="3"/>
  <c r="J507" i="3"/>
  <c r="J491" i="3"/>
  <c r="E483" i="3"/>
  <c r="J475" i="3"/>
  <c r="J459" i="3"/>
  <c r="E435" i="3"/>
  <c r="E419" i="3"/>
  <c r="E387" i="3"/>
  <c r="E355" i="3"/>
  <c r="F339" i="3"/>
  <c r="E331" i="3"/>
  <c r="E323" i="3"/>
  <c r="E315" i="3"/>
  <c r="E307" i="3"/>
  <c r="E299" i="3"/>
  <c r="F291" i="3"/>
  <c r="F283" i="3"/>
  <c r="F275" i="3"/>
  <c r="Q6" i="3"/>
  <c r="N6" i="3"/>
  <c r="DZ6" i="3"/>
  <c r="O6" i="3"/>
  <c r="J483" i="3"/>
  <c r="J90" i="3"/>
  <c r="J114" i="3"/>
  <c r="J115" i="3"/>
  <c r="F130" i="3"/>
  <c r="E218" i="3"/>
  <c r="F242" i="3"/>
  <c r="L282" i="3"/>
  <c r="L298" i="3"/>
  <c r="J306" i="3"/>
  <c r="L339" i="3"/>
  <c r="F466" i="3"/>
  <c r="L483" i="3"/>
  <c r="F483" i="3"/>
  <c r="F490" i="3"/>
  <c r="L219" i="3"/>
  <c r="F371" i="3"/>
  <c r="E50" i="3"/>
  <c r="E82" i="3"/>
  <c r="V102" i="3"/>
  <c r="AH102" i="3"/>
  <c r="L90" i="3"/>
  <c r="Y102" i="3"/>
  <c r="L234" i="3"/>
  <c r="L306" i="3"/>
  <c r="L322" i="3"/>
  <c r="L475" i="3"/>
  <c r="J490" i="3"/>
  <c r="F491" i="3"/>
  <c r="E498" i="3"/>
  <c r="J514" i="3"/>
  <c r="E115" i="3"/>
  <c r="J339" i="3"/>
  <c r="J371" i="3"/>
  <c r="J379" i="3"/>
  <c r="E482" i="3"/>
  <c r="E506" i="3"/>
  <c r="J66" i="3"/>
  <c r="L186" i="3"/>
  <c r="L18" i="3"/>
  <c r="L26" i="3"/>
  <c r="F90" i="3"/>
  <c r="F102" i="3" s="1"/>
  <c r="F219" i="3"/>
  <c r="J234" i="3"/>
  <c r="F250" i="3"/>
  <c r="J403" i="3"/>
  <c r="E266" i="3"/>
  <c r="E18" i="3"/>
  <c r="E26" i="3"/>
  <c r="E227" i="3"/>
  <c r="E234" i="3"/>
  <c r="E235" i="3"/>
  <c r="F315" i="3"/>
  <c r="E322" i="3"/>
  <c r="F362" i="3"/>
  <c r="F106" i="3"/>
  <c r="E58" i="3"/>
  <c r="R102" i="3"/>
  <c r="AF102" i="3"/>
  <c r="T102" i="3"/>
  <c r="G102" i="3"/>
  <c r="Z102" i="3"/>
  <c r="AB102" i="3"/>
  <c r="AD102" i="3"/>
  <c r="F35" i="3"/>
  <c r="J33" i="3"/>
  <c r="K34" i="3"/>
  <c r="AI34" i="3"/>
  <c r="L35" i="3"/>
  <c r="AB35" i="3"/>
  <c r="E36" i="3"/>
  <c r="F37" i="3"/>
  <c r="O38" i="3"/>
  <c r="W38" i="3"/>
  <c r="P39" i="3"/>
  <c r="J41" i="3"/>
  <c r="K42" i="3"/>
  <c r="AI42" i="3"/>
  <c r="L43" i="3"/>
  <c r="AB43" i="3"/>
  <c r="E44" i="3"/>
  <c r="F45" i="3"/>
  <c r="O46" i="3"/>
  <c r="W46" i="3"/>
  <c r="P47" i="3"/>
  <c r="J49" i="3"/>
  <c r="AI50" i="3"/>
  <c r="L51" i="3"/>
  <c r="AB51" i="3"/>
  <c r="E52" i="3"/>
  <c r="F53" i="3"/>
  <c r="O54" i="3"/>
  <c r="W54" i="3"/>
  <c r="R55" i="3"/>
  <c r="F56" i="3"/>
  <c r="X56" i="3"/>
  <c r="I56" i="3"/>
  <c r="M57" i="3"/>
  <c r="AE57" i="3"/>
  <c r="R57" i="3"/>
  <c r="W58" i="3"/>
  <c r="L59" i="3"/>
  <c r="J59" i="3"/>
  <c r="G59" i="3"/>
  <c r="Z59" i="3"/>
  <c r="AH59" i="3"/>
  <c r="Q62" i="3"/>
  <c r="G62" i="3"/>
  <c r="O63" i="3"/>
  <c r="U63" i="3"/>
  <c r="K64" i="3"/>
  <c r="M64" i="3"/>
  <c r="V64" i="3"/>
  <c r="AD64" i="3"/>
  <c r="I64" i="3"/>
  <c r="R65" i="3"/>
  <c r="M67" i="3"/>
  <c r="T67" i="3"/>
  <c r="AB67" i="3"/>
  <c r="P68" i="3"/>
  <c r="J70" i="3"/>
  <c r="E70" i="3"/>
  <c r="L70" i="3"/>
  <c r="W70" i="3"/>
  <c r="O70" i="3"/>
  <c r="Q70" i="3"/>
  <c r="H70" i="3"/>
  <c r="AE70" i="3"/>
  <c r="AI70" i="3"/>
  <c r="I70" i="3"/>
  <c r="F71" i="3"/>
  <c r="N71" i="3"/>
  <c r="L72" i="3"/>
  <c r="G72" i="3"/>
  <c r="F73" i="3"/>
  <c r="L73" i="3"/>
  <c r="V73" i="3"/>
  <c r="N73" i="3"/>
  <c r="K73" i="3"/>
  <c r="AB73" i="3"/>
  <c r="K74" i="3"/>
  <c r="F75" i="3"/>
  <c r="G75" i="3"/>
  <c r="U78" i="3"/>
  <c r="AC78" i="3"/>
  <c r="R79" i="3"/>
  <c r="P80" i="3"/>
  <c r="M82" i="3"/>
  <c r="S82" i="3"/>
  <c r="G82" i="3"/>
  <c r="V82" i="3"/>
  <c r="W82" i="3"/>
  <c r="O82" i="3"/>
  <c r="AB82" i="3"/>
  <c r="P82" i="3"/>
  <c r="AE82" i="3"/>
  <c r="H82" i="3"/>
  <c r="AI82" i="3"/>
  <c r="I82" i="3"/>
  <c r="T83" i="3"/>
  <c r="AB83" i="3"/>
  <c r="L96" i="3"/>
  <c r="G96" i="3"/>
  <c r="X97" i="3"/>
  <c r="L34" i="3"/>
  <c r="U35" i="3"/>
  <c r="N36" i="3"/>
  <c r="O37" i="3"/>
  <c r="I39" i="3"/>
  <c r="J40" i="3"/>
  <c r="L42" i="3"/>
  <c r="E43" i="3"/>
  <c r="U43" i="3"/>
  <c r="N44" i="3"/>
  <c r="O45" i="3"/>
  <c r="I47" i="3"/>
  <c r="J48" i="3"/>
  <c r="L50" i="3"/>
  <c r="N52" i="3"/>
  <c r="O53" i="3"/>
  <c r="P56" i="3"/>
  <c r="W59" i="3"/>
  <c r="O59" i="3"/>
  <c r="H59" i="3"/>
  <c r="AE59" i="3"/>
  <c r="Q59" i="3"/>
  <c r="E60" i="3"/>
  <c r="J60" i="3"/>
  <c r="Z60" i="3"/>
  <c r="Q60" i="3"/>
  <c r="H60" i="3"/>
  <c r="AH60" i="3"/>
  <c r="T61" i="3"/>
  <c r="K61" i="3"/>
  <c r="AB61" i="3"/>
  <c r="Q61" i="3"/>
  <c r="J62" i="3"/>
  <c r="E62" i="3"/>
  <c r="L62" i="3"/>
  <c r="W62" i="3"/>
  <c r="O62" i="3"/>
  <c r="V65" i="3"/>
  <c r="N65" i="3"/>
  <c r="S67" i="3"/>
  <c r="P69" i="3"/>
  <c r="Q69" i="3"/>
  <c r="H71" i="3"/>
  <c r="W72" i="3"/>
  <c r="Q72" i="3"/>
  <c r="Y74" i="3"/>
  <c r="E76" i="3"/>
  <c r="G76" i="3"/>
  <c r="Q76" i="3"/>
  <c r="J77" i="3"/>
  <c r="F77" i="3"/>
  <c r="L77" i="3"/>
  <c r="G77" i="3"/>
  <c r="N77" i="3"/>
  <c r="X77" i="3"/>
  <c r="O77" i="3"/>
  <c r="I77" i="3"/>
  <c r="AI77" i="3"/>
  <c r="G78" i="3"/>
  <c r="M80" i="3"/>
  <c r="Q81" i="3"/>
  <c r="L81" i="3"/>
  <c r="Z81" i="3"/>
  <c r="R83" i="3"/>
  <c r="J85" i="3"/>
  <c r="F85" i="3"/>
  <c r="L85" i="3"/>
  <c r="G85" i="3"/>
  <c r="N85" i="3"/>
  <c r="W86" i="3"/>
  <c r="O86" i="3"/>
  <c r="Q86" i="3"/>
  <c r="Q102" i="3" s="1"/>
  <c r="H86" i="3"/>
  <c r="AE86" i="3"/>
  <c r="W96" i="3"/>
  <c r="Q96" i="3"/>
  <c r="K58" i="3"/>
  <c r="K60" i="3"/>
  <c r="P60" i="3"/>
  <c r="R61" i="3"/>
  <c r="AG61" i="3"/>
  <c r="L71" i="3"/>
  <c r="J71" i="3"/>
  <c r="E71" i="3"/>
  <c r="K71" i="3"/>
  <c r="AB71" i="3"/>
  <c r="P71" i="3"/>
  <c r="AJ71" i="3"/>
  <c r="I71" i="3"/>
  <c r="R74" i="3"/>
  <c r="K75" i="3"/>
  <c r="T75" i="3"/>
  <c r="P76" i="3"/>
  <c r="J78" i="3"/>
  <c r="E78" i="3"/>
  <c r="L78" i="3"/>
  <c r="W78" i="3"/>
  <c r="O78" i="3"/>
  <c r="Q78" i="3"/>
  <c r="H78" i="3"/>
  <c r="AE78" i="3"/>
  <c r="AI78" i="3"/>
  <c r="I78" i="3"/>
  <c r="X79" i="3"/>
  <c r="E81" i="3"/>
  <c r="H81" i="3"/>
  <c r="V83" i="3"/>
  <c r="AD83" i="3"/>
  <c r="E85" i="3"/>
  <c r="J97" i="3"/>
  <c r="F97" i="3"/>
  <c r="L97" i="3"/>
  <c r="G97" i="3"/>
  <c r="N97" i="3"/>
  <c r="O36" i="3"/>
  <c r="J39" i="3"/>
  <c r="G44" i="3"/>
  <c r="J47" i="3"/>
  <c r="F34" i="3"/>
  <c r="N34" i="3"/>
  <c r="O35" i="3"/>
  <c r="W35" i="3"/>
  <c r="AE35" i="3"/>
  <c r="H36" i="3"/>
  <c r="P36" i="3"/>
  <c r="I37" i="3"/>
  <c r="AG37" i="3"/>
  <c r="J38" i="3"/>
  <c r="K39" i="3"/>
  <c r="S39" i="3"/>
  <c r="F42" i="3"/>
  <c r="N42" i="3"/>
  <c r="O43" i="3"/>
  <c r="W43" i="3"/>
  <c r="AE43" i="3"/>
  <c r="H44" i="3"/>
  <c r="P44" i="3"/>
  <c r="I45" i="3"/>
  <c r="AG45" i="3"/>
  <c r="J46" i="3"/>
  <c r="K47" i="3"/>
  <c r="S47" i="3"/>
  <c r="F50" i="3"/>
  <c r="N50" i="3"/>
  <c r="O51" i="3"/>
  <c r="W51" i="3"/>
  <c r="AE51" i="3"/>
  <c r="H52" i="3"/>
  <c r="P52" i="3"/>
  <c r="I53" i="3"/>
  <c r="AG53" i="3"/>
  <c r="J54" i="3"/>
  <c r="L55" i="3"/>
  <c r="U55" i="3"/>
  <c r="P55" i="3"/>
  <c r="J56" i="3"/>
  <c r="S56" i="3"/>
  <c r="G57" i="3"/>
  <c r="P57" i="3"/>
  <c r="F58" i="3"/>
  <c r="P58" i="3"/>
  <c r="Y58" i="3"/>
  <c r="R59" i="3"/>
  <c r="W60" i="3"/>
  <c r="F62" i="3"/>
  <c r="K62" i="3"/>
  <c r="AB62" i="3"/>
  <c r="R62" i="3"/>
  <c r="L63" i="3"/>
  <c r="E63" i="3"/>
  <c r="AB63" i="3"/>
  <c r="P63" i="3"/>
  <c r="S64" i="3"/>
  <c r="G64" i="3"/>
  <c r="L65" i="3"/>
  <c r="M65" i="3"/>
  <c r="Q66" i="3"/>
  <c r="O71" i="3"/>
  <c r="E72" i="3"/>
  <c r="J72" i="3"/>
  <c r="U72" i="3"/>
  <c r="K72" i="3"/>
  <c r="AB72" i="3"/>
  <c r="R72" i="3"/>
  <c r="AG72" i="3"/>
  <c r="M74" i="3"/>
  <c r="E74" i="3"/>
  <c r="S74" i="3"/>
  <c r="W74" i="3"/>
  <c r="O74" i="3"/>
  <c r="AB74" i="3"/>
  <c r="P74" i="3"/>
  <c r="AE74" i="3"/>
  <c r="H74" i="3"/>
  <c r="AI74" i="3"/>
  <c r="I74" i="3"/>
  <c r="E77" i="3"/>
  <c r="R88" i="3"/>
  <c r="AG88" i="3"/>
  <c r="E96" i="3"/>
  <c r="J96" i="3"/>
  <c r="U96" i="3"/>
  <c r="K96" i="3"/>
  <c r="R96" i="3"/>
  <c r="AG96" i="3"/>
  <c r="E97" i="3"/>
  <c r="G36" i="3"/>
  <c r="U42" i="3"/>
  <c r="N33" i="3"/>
  <c r="V33" i="3"/>
  <c r="G34" i="3"/>
  <c r="O34" i="3"/>
  <c r="AE34" i="3"/>
  <c r="H35" i="3"/>
  <c r="AG36" i="3"/>
  <c r="J37" i="3"/>
  <c r="S38" i="3"/>
  <c r="N41" i="3"/>
  <c r="V41" i="3"/>
  <c r="O42" i="3"/>
  <c r="AE42" i="3"/>
  <c r="H43" i="3"/>
  <c r="AG44" i="3"/>
  <c r="J45" i="3"/>
  <c r="S46" i="3"/>
  <c r="N49" i="3"/>
  <c r="V49" i="3"/>
  <c r="O50" i="3"/>
  <c r="W50" i="3"/>
  <c r="AE50" i="3"/>
  <c r="H51" i="3"/>
  <c r="AG52" i="3"/>
  <c r="J53" i="3"/>
  <c r="S54" i="3"/>
  <c r="AE55" i="3"/>
  <c r="Q56" i="3"/>
  <c r="H57" i="3"/>
  <c r="E59" i="3"/>
  <c r="F60" i="3"/>
  <c r="AB60" i="3"/>
  <c r="S61" i="3"/>
  <c r="H62" i="3"/>
  <c r="X64" i="3"/>
  <c r="W64" i="3"/>
  <c r="Q64" i="3"/>
  <c r="Q65" i="3"/>
  <c r="R66" i="3"/>
  <c r="K66" i="3"/>
  <c r="P67" i="3"/>
  <c r="S69" i="3"/>
  <c r="W71" i="3"/>
  <c r="P72" i="3"/>
  <c r="L80" i="3"/>
  <c r="M83" i="3"/>
  <c r="E83" i="3"/>
  <c r="AF83" i="3"/>
  <c r="H83" i="3"/>
  <c r="Q83" i="3"/>
  <c r="W94" i="3"/>
  <c r="O94" i="3"/>
  <c r="Q94" i="3"/>
  <c r="H94" i="3"/>
  <c r="AE94" i="3"/>
  <c r="P96" i="3"/>
  <c r="K97" i="3"/>
  <c r="E42" i="3"/>
  <c r="O33" i="3"/>
  <c r="AE33" i="3"/>
  <c r="H34" i="3"/>
  <c r="AG35" i="3"/>
  <c r="J36" i="3"/>
  <c r="K37" i="3"/>
  <c r="O41" i="3"/>
  <c r="AE41" i="3"/>
  <c r="H42" i="3"/>
  <c r="AG43" i="3"/>
  <c r="J44" i="3"/>
  <c r="K45" i="3"/>
  <c r="O49" i="3"/>
  <c r="H50" i="3"/>
  <c r="J52" i="3"/>
  <c r="K53" i="3"/>
  <c r="E55" i="3"/>
  <c r="N55" i="3"/>
  <c r="W55" i="3"/>
  <c r="J57" i="3"/>
  <c r="Z57" i="3"/>
  <c r="AH57" i="3"/>
  <c r="H58" i="3"/>
  <c r="S58" i="3"/>
  <c r="AA58" i="3"/>
  <c r="AG58" i="3"/>
  <c r="AI58" i="3"/>
  <c r="I58" i="3"/>
  <c r="F59" i="3"/>
  <c r="G60" i="3"/>
  <c r="M60" i="3"/>
  <c r="AA60" i="3"/>
  <c r="H61" i="3"/>
  <c r="AE61" i="3"/>
  <c r="I62" i="3"/>
  <c r="M62" i="3"/>
  <c r="G63" i="3"/>
  <c r="V63" i="3"/>
  <c r="AD63" i="3"/>
  <c r="S65" i="3"/>
  <c r="J65" i="3"/>
  <c r="Z65" i="3"/>
  <c r="AH65" i="3"/>
  <c r="Y66" i="3"/>
  <c r="V68" i="3"/>
  <c r="N68" i="3"/>
  <c r="AG68" i="3"/>
  <c r="R68" i="3"/>
  <c r="I68" i="3"/>
  <c r="AI68" i="3"/>
  <c r="M72" i="3"/>
  <c r="M76" i="3"/>
  <c r="AA76" i="3"/>
  <c r="U77" i="3"/>
  <c r="V81" i="3"/>
  <c r="N81" i="3"/>
  <c r="K81" i="3"/>
  <c r="AI83" i="3"/>
  <c r="U84" i="3"/>
  <c r="U102" i="3" s="1"/>
  <c r="AC84" i="3"/>
  <c r="AC102" i="3" s="1"/>
  <c r="M90" i="3"/>
  <c r="M102" i="3" s="1"/>
  <c r="S90" i="3"/>
  <c r="AI90" i="3"/>
  <c r="I90" i="3"/>
  <c r="I102" i="3" s="1"/>
  <c r="M96" i="3"/>
  <c r="U97" i="3"/>
  <c r="AF33" i="3"/>
  <c r="T37" i="3"/>
  <c r="V39" i="3"/>
  <c r="O40" i="3"/>
  <c r="AF41" i="3"/>
  <c r="T45" i="3"/>
  <c r="V47" i="3"/>
  <c r="O48" i="3"/>
  <c r="AF49" i="3"/>
  <c r="T53" i="3"/>
  <c r="M56" i="3"/>
  <c r="V56" i="3"/>
  <c r="Y56" i="3"/>
  <c r="AG56" i="3"/>
  <c r="J58" i="3"/>
  <c r="K59" i="3"/>
  <c r="X59" i="3"/>
  <c r="P59" i="3"/>
  <c r="AF59" i="3"/>
  <c r="I59" i="3"/>
  <c r="L60" i="3"/>
  <c r="AE60" i="3"/>
  <c r="AG62" i="3"/>
  <c r="I63" i="3"/>
  <c r="S63" i="3"/>
  <c r="M63" i="3"/>
  <c r="H64" i="3"/>
  <c r="E64" i="3"/>
  <c r="T64" i="3"/>
  <c r="Y64" i="3"/>
  <c r="AB64" i="3"/>
  <c r="AG64" i="3"/>
  <c r="E65" i="3"/>
  <c r="G65" i="3"/>
  <c r="H65" i="3"/>
  <c r="F67" i="3"/>
  <c r="L67" i="3"/>
  <c r="J67" i="3"/>
  <c r="G67" i="3"/>
  <c r="N67" i="3"/>
  <c r="AE71" i="3"/>
  <c r="X71" i="3"/>
  <c r="AF71" i="3"/>
  <c r="F74" i="3"/>
  <c r="G74" i="3"/>
  <c r="M75" i="3"/>
  <c r="E75" i="3"/>
  <c r="S77" i="3"/>
  <c r="M78" i="3"/>
  <c r="L79" i="3"/>
  <c r="E79" i="3"/>
  <c r="K79" i="3"/>
  <c r="AB79" i="3"/>
  <c r="P79" i="3"/>
  <c r="AJ79" i="3"/>
  <c r="I79" i="3"/>
  <c r="F83" i="3"/>
  <c r="G83" i="3"/>
  <c r="V97" i="3"/>
  <c r="E34" i="3"/>
  <c r="O39" i="3"/>
  <c r="O47" i="3"/>
  <c r="Q55" i="3"/>
  <c r="X55" i="3"/>
  <c r="AF55" i="3"/>
  <c r="X58" i="3"/>
  <c r="U60" i="3"/>
  <c r="X60" i="3"/>
  <c r="AC60" i="3"/>
  <c r="AF60" i="3"/>
  <c r="AG60" i="3"/>
  <c r="R60" i="3"/>
  <c r="I60" i="3"/>
  <c r="AI60" i="3"/>
  <c r="O61" i="3"/>
  <c r="J61" i="3"/>
  <c r="F61" i="3"/>
  <c r="L61" i="3"/>
  <c r="N61" i="3"/>
  <c r="Z61" i="3"/>
  <c r="AH61" i="3"/>
  <c r="I61" i="3"/>
  <c r="AI61" i="3"/>
  <c r="P62" i="3"/>
  <c r="U62" i="3"/>
  <c r="J63" i="3"/>
  <c r="X63" i="3"/>
  <c r="M66" i="3"/>
  <c r="E66" i="3"/>
  <c r="S66" i="3"/>
  <c r="W66" i="3"/>
  <c r="O66" i="3"/>
  <c r="AE66" i="3"/>
  <c r="H66" i="3"/>
  <c r="AI66" i="3"/>
  <c r="I66" i="3"/>
  <c r="J69" i="3"/>
  <c r="F69" i="3"/>
  <c r="L69" i="3"/>
  <c r="G69" i="3"/>
  <c r="N69" i="3"/>
  <c r="X69" i="3"/>
  <c r="O69" i="3"/>
  <c r="I69" i="3"/>
  <c r="AI69" i="3"/>
  <c r="U71" i="3"/>
  <c r="V76" i="3"/>
  <c r="N76" i="3"/>
  <c r="AG76" i="3"/>
  <c r="R76" i="3"/>
  <c r="I76" i="3"/>
  <c r="AI76" i="3"/>
  <c r="E80" i="3"/>
  <c r="J80" i="3"/>
  <c r="U80" i="3"/>
  <c r="K80" i="3"/>
  <c r="R80" i="3"/>
  <c r="AG80" i="3"/>
  <c r="M81" i="3"/>
  <c r="K87" i="3"/>
  <c r="AB87" i="3"/>
  <c r="P87" i="3"/>
  <c r="S97" i="3"/>
  <c r="F64" i="3"/>
  <c r="N64" i="3"/>
  <c r="O65" i="3"/>
  <c r="W65" i="3"/>
  <c r="Q67" i="3"/>
  <c r="J68" i="3"/>
  <c r="K69" i="3"/>
  <c r="AB70" i="3"/>
  <c r="M71" i="3"/>
  <c r="F72" i="3"/>
  <c r="N72" i="3"/>
  <c r="O73" i="3"/>
  <c r="W73" i="3"/>
  <c r="Q75" i="3"/>
  <c r="J76" i="3"/>
  <c r="K77" i="3"/>
  <c r="AB78" i="3"/>
  <c r="M79" i="3"/>
  <c r="F80" i="3"/>
  <c r="N80" i="3"/>
  <c r="G81" i="3"/>
  <c r="O81" i="3"/>
  <c r="W81" i="3"/>
  <c r="K85" i="3"/>
  <c r="F88" i="3"/>
  <c r="N88" i="3"/>
  <c r="O89" i="3"/>
  <c r="W89" i="3"/>
  <c r="F96" i="3"/>
  <c r="N96" i="3"/>
  <c r="AI97" i="3"/>
  <c r="H98" i="3"/>
  <c r="P98" i="3"/>
  <c r="E99" i="3"/>
  <c r="M99" i="3"/>
  <c r="J100" i="3"/>
  <c r="R100" i="3"/>
  <c r="G101" i="3"/>
  <c r="O101" i="3"/>
  <c r="J125" i="3"/>
  <c r="Z125" i="3"/>
  <c r="AH125" i="3"/>
  <c r="X131" i="3"/>
  <c r="W138" i="3"/>
  <c r="O138" i="3"/>
  <c r="R138" i="3"/>
  <c r="AG138" i="3"/>
  <c r="W154" i="3"/>
  <c r="O154" i="3"/>
  <c r="R154" i="3"/>
  <c r="AG154" i="3"/>
  <c r="W170" i="3"/>
  <c r="O170" i="3"/>
  <c r="R170" i="3"/>
  <c r="AG170" i="3"/>
  <c r="P175" i="3"/>
  <c r="AB175" i="3"/>
  <c r="M192" i="3"/>
  <c r="S192" i="3"/>
  <c r="AI192" i="3"/>
  <c r="I192" i="3"/>
  <c r="M295" i="3"/>
  <c r="S295" i="3"/>
  <c r="J295" i="3"/>
  <c r="I295" i="3"/>
  <c r="AI295" i="3"/>
  <c r="V331" i="3"/>
  <c r="K331" i="3"/>
  <c r="Q331" i="3"/>
  <c r="H331" i="3"/>
  <c r="E405" i="3"/>
  <c r="L405" i="3"/>
  <c r="J405" i="3"/>
  <c r="F405" i="3"/>
  <c r="G405" i="3"/>
  <c r="N405" i="3"/>
  <c r="W405" i="3"/>
  <c r="O405" i="3"/>
  <c r="Q405" i="3"/>
  <c r="H405" i="3"/>
  <c r="AE405" i="3"/>
  <c r="S60" i="3"/>
  <c r="O64" i="3"/>
  <c r="K68" i="3"/>
  <c r="S68" i="3"/>
  <c r="AB69" i="3"/>
  <c r="O72" i="3"/>
  <c r="AE72" i="3"/>
  <c r="J75" i="3"/>
  <c r="K76" i="3"/>
  <c r="S76" i="3"/>
  <c r="AB77" i="3"/>
  <c r="F79" i="3"/>
  <c r="O80" i="3"/>
  <c r="AE80" i="3"/>
  <c r="P81" i="3"/>
  <c r="J83" i="3"/>
  <c r="K84" i="3"/>
  <c r="K102" i="3" s="1"/>
  <c r="S84" i="3"/>
  <c r="AA84" i="3"/>
  <c r="AA102" i="3" s="1"/>
  <c r="AI84" i="3"/>
  <c r="AB85" i="3"/>
  <c r="F87" i="3"/>
  <c r="O88" i="3"/>
  <c r="AE88" i="3"/>
  <c r="P89" i="3"/>
  <c r="J91" i="3"/>
  <c r="S92" i="3"/>
  <c r="P93" i="3"/>
  <c r="J95" i="3"/>
  <c r="O96" i="3"/>
  <c r="AE96" i="3"/>
  <c r="AB97" i="3"/>
  <c r="I98" i="3"/>
  <c r="F99" i="3"/>
  <c r="S100" i="3"/>
  <c r="P101" i="3"/>
  <c r="AG103" i="3"/>
  <c r="M108" i="3"/>
  <c r="S108" i="3"/>
  <c r="I108" i="3"/>
  <c r="AI108" i="3"/>
  <c r="F124" i="3"/>
  <c r="T124" i="3"/>
  <c r="N124" i="3"/>
  <c r="AB124" i="3"/>
  <c r="E125" i="3"/>
  <c r="Q125" i="3"/>
  <c r="E127" i="3"/>
  <c r="M127" i="3"/>
  <c r="G127" i="3"/>
  <c r="W127" i="3"/>
  <c r="AE127" i="3"/>
  <c r="W128" i="3"/>
  <c r="O128" i="3"/>
  <c r="Q128" i="3"/>
  <c r="H128" i="3"/>
  <c r="AE128" i="3"/>
  <c r="Q130" i="3"/>
  <c r="AF131" i="3"/>
  <c r="R131" i="3"/>
  <c r="M133" i="3"/>
  <c r="U133" i="3"/>
  <c r="AC133" i="3"/>
  <c r="R133" i="3"/>
  <c r="X136" i="3"/>
  <c r="AF136" i="3"/>
  <c r="M137" i="3"/>
  <c r="V137" i="3"/>
  <c r="P137" i="3"/>
  <c r="AD137" i="3"/>
  <c r="H137" i="3"/>
  <c r="I137" i="3"/>
  <c r="T145" i="3"/>
  <c r="AB145" i="3"/>
  <c r="F146" i="3"/>
  <c r="N146" i="3"/>
  <c r="Z146" i="3"/>
  <c r="AH146" i="3"/>
  <c r="M148" i="3"/>
  <c r="S148" i="3"/>
  <c r="I148" i="3"/>
  <c r="AI148" i="3"/>
  <c r="E151" i="3"/>
  <c r="G151" i="3"/>
  <c r="W151" i="3"/>
  <c r="AE151" i="3"/>
  <c r="H156" i="3"/>
  <c r="T161" i="3"/>
  <c r="F162" i="3"/>
  <c r="AC163" i="3"/>
  <c r="M164" i="3"/>
  <c r="S164" i="3"/>
  <c r="I164" i="3"/>
  <c r="AI164" i="3"/>
  <c r="R166" i="3"/>
  <c r="E167" i="3"/>
  <c r="W167" i="3"/>
  <c r="AE167" i="3"/>
  <c r="H172" i="3"/>
  <c r="T177" i="3"/>
  <c r="AB177" i="3"/>
  <c r="F178" i="3"/>
  <c r="N178" i="3"/>
  <c r="Z178" i="3"/>
  <c r="AH178" i="3"/>
  <c r="AC179" i="3"/>
  <c r="M180" i="3"/>
  <c r="S180" i="3"/>
  <c r="I180" i="3"/>
  <c r="AI180" i="3"/>
  <c r="R182" i="3"/>
  <c r="K183" i="3"/>
  <c r="K184" i="3"/>
  <c r="P184" i="3"/>
  <c r="AG184" i="3"/>
  <c r="AG192" i="3"/>
  <c r="N193" i="3"/>
  <c r="O193" i="3"/>
  <c r="N125" i="3"/>
  <c r="K125" i="3"/>
  <c r="AB125" i="3"/>
  <c r="P125" i="3"/>
  <c r="L131" i="3"/>
  <c r="J131" i="3"/>
  <c r="F131" i="3"/>
  <c r="G131" i="3"/>
  <c r="N131" i="3"/>
  <c r="I72" i="3"/>
  <c r="L75" i="3"/>
  <c r="I80" i="3"/>
  <c r="J81" i="3"/>
  <c r="K82" i="3"/>
  <c r="L83" i="3"/>
  <c r="I88" i="3"/>
  <c r="J89" i="3"/>
  <c r="L91" i="3"/>
  <c r="J93" i="3"/>
  <c r="L95" i="3"/>
  <c r="I96" i="3"/>
  <c r="K98" i="3"/>
  <c r="S98" i="3"/>
  <c r="H99" i="3"/>
  <c r="P99" i="3"/>
  <c r="AC100" i="3"/>
  <c r="J101" i="3"/>
  <c r="L104" i="3"/>
  <c r="J104" i="3"/>
  <c r="W112" i="3"/>
  <c r="O112" i="3"/>
  <c r="Q112" i="3"/>
  <c r="H112" i="3"/>
  <c r="AE112" i="3"/>
  <c r="V124" i="3"/>
  <c r="O125" i="3"/>
  <c r="F129" i="3"/>
  <c r="T129" i="3"/>
  <c r="N129" i="3"/>
  <c r="AB129" i="3"/>
  <c r="W130" i="3"/>
  <c r="O130" i="3"/>
  <c r="R130" i="3"/>
  <c r="AG130" i="3"/>
  <c r="E131" i="3"/>
  <c r="F134" i="3"/>
  <c r="N134" i="3"/>
  <c r="J135" i="3"/>
  <c r="Z135" i="3"/>
  <c r="N141" i="3"/>
  <c r="K141" i="3"/>
  <c r="AB141" i="3"/>
  <c r="P141" i="3"/>
  <c r="M143" i="3"/>
  <c r="L147" i="3"/>
  <c r="J147" i="3"/>
  <c r="F147" i="3"/>
  <c r="G147" i="3"/>
  <c r="N147" i="3"/>
  <c r="M150" i="3"/>
  <c r="W152" i="3"/>
  <c r="O152" i="3"/>
  <c r="Q152" i="3"/>
  <c r="H152" i="3"/>
  <c r="AE152" i="3"/>
  <c r="M154" i="3"/>
  <c r="N157" i="3"/>
  <c r="K157" i="3"/>
  <c r="AB157" i="3"/>
  <c r="P157" i="3"/>
  <c r="M159" i="3"/>
  <c r="L163" i="3"/>
  <c r="J163" i="3"/>
  <c r="F163" i="3"/>
  <c r="G163" i="3"/>
  <c r="N163" i="3"/>
  <c r="AF163" i="3"/>
  <c r="H163" i="3"/>
  <c r="X165" i="3"/>
  <c r="AF165" i="3"/>
  <c r="W168" i="3"/>
  <c r="O168" i="3"/>
  <c r="Q168" i="3"/>
  <c r="H168" i="3"/>
  <c r="AE168" i="3"/>
  <c r="M170" i="3"/>
  <c r="V171" i="3"/>
  <c r="AD171" i="3"/>
  <c r="N173" i="3"/>
  <c r="K173" i="3"/>
  <c r="AB173" i="3"/>
  <c r="P173" i="3"/>
  <c r="AH173" i="3"/>
  <c r="R173" i="3"/>
  <c r="M175" i="3"/>
  <c r="E178" i="3"/>
  <c r="T178" i="3"/>
  <c r="U178" i="3"/>
  <c r="AB178" i="3"/>
  <c r="AC178" i="3"/>
  <c r="L179" i="3"/>
  <c r="J179" i="3"/>
  <c r="F179" i="3"/>
  <c r="G179" i="3"/>
  <c r="N179" i="3"/>
  <c r="AF179" i="3"/>
  <c r="H179" i="3"/>
  <c r="M182" i="3"/>
  <c r="S184" i="3"/>
  <c r="T184" i="3"/>
  <c r="V184" i="3"/>
  <c r="AA184" i="3"/>
  <c r="AB184" i="3"/>
  <c r="AD184" i="3"/>
  <c r="H184" i="3"/>
  <c r="R184" i="3"/>
  <c r="I184" i="3"/>
  <c r="S194" i="3"/>
  <c r="S199" i="3"/>
  <c r="M199" i="3"/>
  <c r="E199" i="3"/>
  <c r="AI199" i="3"/>
  <c r="I199" i="3"/>
  <c r="I99" i="3"/>
  <c r="N100" i="3"/>
  <c r="K101" i="3"/>
  <c r="L103" i="3"/>
  <c r="J103" i="3"/>
  <c r="W104" i="3"/>
  <c r="O104" i="3"/>
  <c r="Q104" i="3"/>
  <c r="H104" i="3"/>
  <c r="AE104" i="3"/>
  <c r="L107" i="3"/>
  <c r="J107" i="3"/>
  <c r="F107" i="3"/>
  <c r="G107" i="3"/>
  <c r="N107" i="3"/>
  <c r="L122" i="3"/>
  <c r="Z122" i="3"/>
  <c r="AH122" i="3"/>
  <c r="M124" i="3"/>
  <c r="S124" i="3"/>
  <c r="I124" i="3"/>
  <c r="AI124" i="3"/>
  <c r="S129" i="3"/>
  <c r="G129" i="3"/>
  <c r="Y129" i="3"/>
  <c r="Q129" i="3"/>
  <c r="AG129" i="3"/>
  <c r="H130" i="3"/>
  <c r="N133" i="3"/>
  <c r="K133" i="3"/>
  <c r="AB133" i="3"/>
  <c r="P133" i="3"/>
  <c r="E135" i="3"/>
  <c r="G135" i="3"/>
  <c r="W135" i="3"/>
  <c r="AE135" i="3"/>
  <c r="W136" i="3"/>
  <c r="O136" i="3"/>
  <c r="Q136" i="3"/>
  <c r="H136" i="3"/>
  <c r="AE136" i="3"/>
  <c r="S139" i="3"/>
  <c r="AA139" i="3"/>
  <c r="AI139" i="3"/>
  <c r="G140" i="3"/>
  <c r="W140" i="3"/>
  <c r="AD140" i="3"/>
  <c r="AE140" i="3"/>
  <c r="O141" i="3"/>
  <c r="J143" i="3"/>
  <c r="Z143" i="3"/>
  <c r="AH143" i="3"/>
  <c r="X144" i="3"/>
  <c r="AF144" i="3"/>
  <c r="F145" i="3"/>
  <c r="V145" i="3"/>
  <c r="P145" i="3"/>
  <c r="AD145" i="3"/>
  <c r="I145" i="3"/>
  <c r="W146" i="3"/>
  <c r="O146" i="3"/>
  <c r="R146" i="3"/>
  <c r="AG146" i="3"/>
  <c r="E147" i="3"/>
  <c r="U149" i="3"/>
  <c r="G150" i="3"/>
  <c r="X150" i="3"/>
  <c r="Y150" i="3"/>
  <c r="N152" i="3"/>
  <c r="E153" i="3"/>
  <c r="G153" i="3"/>
  <c r="Q153" i="3"/>
  <c r="S155" i="3"/>
  <c r="AA155" i="3"/>
  <c r="AI155" i="3"/>
  <c r="E156" i="3"/>
  <c r="V156" i="3"/>
  <c r="W156" i="3"/>
  <c r="AD156" i="3"/>
  <c r="AE156" i="3"/>
  <c r="O157" i="3"/>
  <c r="J158" i="3"/>
  <c r="J159" i="3"/>
  <c r="G159" i="3"/>
  <c r="Z159" i="3"/>
  <c r="AH159" i="3"/>
  <c r="X160" i="3"/>
  <c r="AF160" i="3"/>
  <c r="F161" i="3"/>
  <c r="V161" i="3"/>
  <c r="W162" i="3"/>
  <c r="O162" i="3"/>
  <c r="R162" i="3"/>
  <c r="AG162" i="3"/>
  <c r="E163" i="3"/>
  <c r="F164" i="3"/>
  <c r="G164" i="3"/>
  <c r="U165" i="3"/>
  <c r="AC165" i="3"/>
  <c r="G166" i="3"/>
  <c r="X166" i="3"/>
  <c r="Y166" i="3"/>
  <c r="AF166" i="3"/>
  <c r="AG166" i="3"/>
  <c r="I166" i="3"/>
  <c r="N168" i="3"/>
  <c r="S171" i="3"/>
  <c r="AA171" i="3"/>
  <c r="AI171" i="3"/>
  <c r="E172" i="3"/>
  <c r="V172" i="3"/>
  <c r="W172" i="3"/>
  <c r="J175" i="3"/>
  <c r="G175" i="3"/>
  <c r="Z175" i="3"/>
  <c r="AH175" i="3"/>
  <c r="W178" i="3"/>
  <c r="O178" i="3"/>
  <c r="R178" i="3"/>
  <c r="AG178" i="3"/>
  <c r="N192" i="3"/>
  <c r="Q192" i="3"/>
  <c r="O68" i="3"/>
  <c r="AE68" i="3"/>
  <c r="H69" i="3"/>
  <c r="AG70" i="3"/>
  <c r="S72" i="3"/>
  <c r="N75" i="3"/>
  <c r="O76" i="3"/>
  <c r="AE76" i="3"/>
  <c r="H77" i="3"/>
  <c r="AG78" i="3"/>
  <c r="S80" i="3"/>
  <c r="N83" i="3"/>
  <c r="O84" i="3"/>
  <c r="AE84" i="3"/>
  <c r="AG86" i="3"/>
  <c r="AG102" i="3" s="1"/>
  <c r="S88" i="3"/>
  <c r="N91" i="3"/>
  <c r="O92" i="3"/>
  <c r="AE92" i="3"/>
  <c r="AG94" i="3"/>
  <c r="N95" i="3"/>
  <c r="S96" i="3"/>
  <c r="H97" i="3"/>
  <c r="O100" i="3"/>
  <c r="AE100" i="3"/>
  <c r="AB109" i="3"/>
  <c r="P109" i="3"/>
  <c r="E122" i="3"/>
  <c r="M122" i="3"/>
  <c r="U122" i="3"/>
  <c r="AC122" i="3"/>
  <c r="Q122" i="3"/>
  <c r="I125" i="3"/>
  <c r="V129" i="3"/>
  <c r="AD129" i="3"/>
  <c r="J134" i="3"/>
  <c r="G134" i="3"/>
  <c r="P134" i="3"/>
  <c r="AD134" i="3"/>
  <c r="H134" i="3"/>
  <c r="R134" i="3"/>
  <c r="Q135" i="3"/>
  <c r="K135" i="3"/>
  <c r="E137" i="3"/>
  <c r="G137" i="3"/>
  <c r="Q137" i="3"/>
  <c r="F138" i="3"/>
  <c r="N138" i="3"/>
  <c r="Z138" i="3"/>
  <c r="AH138" i="3"/>
  <c r="M140" i="3"/>
  <c r="S140" i="3"/>
  <c r="I140" i="3"/>
  <c r="AI140" i="3"/>
  <c r="E143" i="3"/>
  <c r="G143" i="3"/>
  <c r="W143" i="3"/>
  <c r="AE143" i="3"/>
  <c r="F154" i="3"/>
  <c r="N154" i="3"/>
  <c r="Z154" i="3"/>
  <c r="AH154" i="3"/>
  <c r="M156" i="3"/>
  <c r="S156" i="3"/>
  <c r="I156" i="3"/>
  <c r="AI156" i="3"/>
  <c r="E159" i="3"/>
  <c r="W159" i="3"/>
  <c r="AE159" i="3"/>
  <c r="F170" i="3"/>
  <c r="N170" i="3"/>
  <c r="Z170" i="3"/>
  <c r="AH170" i="3"/>
  <c r="M172" i="3"/>
  <c r="S172" i="3"/>
  <c r="I172" i="3"/>
  <c r="AI172" i="3"/>
  <c r="E175" i="3"/>
  <c r="W175" i="3"/>
  <c r="AE175" i="3"/>
  <c r="AI182" i="3"/>
  <c r="I182" i="3"/>
  <c r="F183" i="3"/>
  <c r="M183" i="3"/>
  <c r="G183" i="3"/>
  <c r="Z183" i="3"/>
  <c r="F195" i="3"/>
  <c r="L195" i="3"/>
  <c r="J195" i="3"/>
  <c r="E195" i="3"/>
  <c r="S195" i="3"/>
  <c r="M195" i="3"/>
  <c r="G195" i="3"/>
  <c r="N195" i="3"/>
  <c r="U195" i="3"/>
  <c r="N66" i="3"/>
  <c r="O67" i="3"/>
  <c r="AE67" i="3"/>
  <c r="H68" i="3"/>
  <c r="AG69" i="3"/>
  <c r="N74" i="3"/>
  <c r="O75" i="3"/>
  <c r="AE75" i="3"/>
  <c r="H76" i="3"/>
  <c r="AG77" i="3"/>
  <c r="O83" i="3"/>
  <c r="H84" i="3"/>
  <c r="H92" i="3"/>
  <c r="V98" i="3"/>
  <c r="AF100" i="3"/>
  <c r="R106" i="3"/>
  <c r="AG106" i="3"/>
  <c r="E107" i="3"/>
  <c r="S121" i="3"/>
  <c r="G121" i="3"/>
  <c r="H122" i="3"/>
  <c r="F122" i="3"/>
  <c r="T122" i="3"/>
  <c r="N122" i="3"/>
  <c r="AB122" i="3"/>
  <c r="L123" i="3"/>
  <c r="J123" i="3"/>
  <c r="F123" i="3"/>
  <c r="G123" i="3"/>
  <c r="N123" i="3"/>
  <c r="X125" i="3"/>
  <c r="AF125" i="3"/>
  <c r="X128" i="3"/>
  <c r="AF128" i="3"/>
  <c r="R128" i="3"/>
  <c r="I128" i="3"/>
  <c r="M129" i="3"/>
  <c r="P129" i="3"/>
  <c r="H129" i="3"/>
  <c r="I129" i="3"/>
  <c r="U131" i="3"/>
  <c r="V131" i="3"/>
  <c r="AD131" i="3"/>
  <c r="M132" i="3"/>
  <c r="S132" i="3"/>
  <c r="I132" i="3"/>
  <c r="AI132" i="3"/>
  <c r="M134" i="3"/>
  <c r="F135" i="3"/>
  <c r="T135" i="3"/>
  <c r="N135" i="3"/>
  <c r="AB135" i="3"/>
  <c r="R135" i="3"/>
  <c r="F136" i="3"/>
  <c r="T137" i="3"/>
  <c r="AB137" i="3"/>
  <c r="Q138" i="3"/>
  <c r="X139" i="3"/>
  <c r="P139" i="3"/>
  <c r="AF139" i="3"/>
  <c r="R139" i="3"/>
  <c r="M141" i="3"/>
  <c r="V142" i="3"/>
  <c r="AD142" i="3"/>
  <c r="R142" i="3"/>
  <c r="Q143" i="3"/>
  <c r="K143" i="3"/>
  <c r="L144" i="3"/>
  <c r="S144" i="3"/>
  <c r="G144" i="3"/>
  <c r="Z144" i="3"/>
  <c r="AA144" i="3"/>
  <c r="AH144" i="3"/>
  <c r="AI144" i="3"/>
  <c r="K147" i="3"/>
  <c r="Q147" i="3"/>
  <c r="R147" i="3"/>
  <c r="J148" i="3"/>
  <c r="T148" i="3"/>
  <c r="K148" i="3"/>
  <c r="P148" i="3"/>
  <c r="H148" i="3"/>
  <c r="E149" i="3"/>
  <c r="Z149" i="3"/>
  <c r="Q149" i="3"/>
  <c r="AH149" i="3"/>
  <c r="F150" i="3"/>
  <c r="K152" i="3"/>
  <c r="R152" i="3"/>
  <c r="S153" i="3"/>
  <c r="Y153" i="3"/>
  <c r="AG153" i="3"/>
  <c r="H154" i="3"/>
  <c r="Q154" i="3"/>
  <c r="X155" i="3"/>
  <c r="P155" i="3"/>
  <c r="AF155" i="3"/>
  <c r="M157" i="3"/>
  <c r="V158" i="3"/>
  <c r="AD158" i="3"/>
  <c r="Q159" i="3"/>
  <c r="K159" i="3"/>
  <c r="L160" i="3"/>
  <c r="S160" i="3"/>
  <c r="G160" i="3"/>
  <c r="Z160" i="3"/>
  <c r="AA160" i="3"/>
  <c r="AH160" i="3"/>
  <c r="AI160" i="3"/>
  <c r="K163" i="3"/>
  <c r="Q163" i="3"/>
  <c r="R163" i="3"/>
  <c r="J164" i="3"/>
  <c r="T164" i="3"/>
  <c r="K164" i="3"/>
  <c r="P164" i="3"/>
  <c r="H164" i="3"/>
  <c r="E165" i="3"/>
  <c r="Z165" i="3"/>
  <c r="Q165" i="3"/>
  <c r="AH165" i="3"/>
  <c r="F166" i="3"/>
  <c r="N166" i="3"/>
  <c r="K168" i="3"/>
  <c r="R168" i="3"/>
  <c r="S169" i="3"/>
  <c r="Y169" i="3"/>
  <c r="AG169" i="3"/>
  <c r="H170" i="3"/>
  <c r="Q170" i="3"/>
  <c r="X171" i="3"/>
  <c r="P171" i="3"/>
  <c r="M173" i="3"/>
  <c r="V174" i="3"/>
  <c r="AD174" i="3"/>
  <c r="Q175" i="3"/>
  <c r="K175" i="3"/>
  <c r="L176" i="3"/>
  <c r="S176" i="3"/>
  <c r="G176" i="3"/>
  <c r="Z176" i="3"/>
  <c r="AA176" i="3"/>
  <c r="AH176" i="3"/>
  <c r="AI176" i="3"/>
  <c r="K179" i="3"/>
  <c r="Q179" i="3"/>
  <c r="R179" i="3"/>
  <c r="E181" i="3"/>
  <c r="F182" i="3"/>
  <c r="O183" i="3"/>
  <c r="W183" i="3"/>
  <c r="H183" i="3"/>
  <c r="Q183" i="3"/>
  <c r="AE183" i="3"/>
  <c r="M193" i="3"/>
  <c r="S193" i="3"/>
  <c r="I193" i="3"/>
  <c r="AI193" i="3"/>
  <c r="R97" i="3"/>
  <c r="O98" i="3"/>
  <c r="N101" i="3"/>
  <c r="E104" i="3"/>
  <c r="W122" i="3"/>
  <c r="O122" i="3"/>
  <c r="R122" i="3"/>
  <c r="AG122" i="3"/>
  <c r="M125" i="3"/>
  <c r="U125" i="3"/>
  <c r="AC125" i="3"/>
  <c r="R125" i="3"/>
  <c r="S131" i="3"/>
  <c r="K131" i="3"/>
  <c r="AA131" i="3"/>
  <c r="P131" i="3"/>
  <c r="Q131" i="3"/>
  <c r="AI131" i="3"/>
  <c r="X134" i="3"/>
  <c r="Y134" i="3"/>
  <c r="Q134" i="3"/>
  <c r="AG134" i="3"/>
  <c r="I134" i="3"/>
  <c r="S137" i="3"/>
  <c r="F137" i="3"/>
  <c r="N137" i="3"/>
  <c r="Y137" i="3"/>
  <c r="AG137" i="3"/>
  <c r="H138" i="3"/>
  <c r="E138" i="3"/>
  <c r="M138" i="3"/>
  <c r="U138" i="3"/>
  <c r="AB138" i="3"/>
  <c r="AC138" i="3"/>
  <c r="L139" i="3"/>
  <c r="J139" i="3"/>
  <c r="F139" i="3"/>
  <c r="G139" i="3"/>
  <c r="N139" i="3"/>
  <c r="X141" i="3"/>
  <c r="AF141" i="3"/>
  <c r="F143" i="3"/>
  <c r="T143" i="3"/>
  <c r="N143" i="3"/>
  <c r="AB143" i="3"/>
  <c r="R143" i="3"/>
  <c r="W144" i="3"/>
  <c r="O144" i="3"/>
  <c r="Q144" i="3"/>
  <c r="H144" i="3"/>
  <c r="AE144" i="3"/>
  <c r="U147" i="3"/>
  <c r="V147" i="3"/>
  <c r="AD147" i="3"/>
  <c r="N149" i="3"/>
  <c r="K149" i="3"/>
  <c r="AB149" i="3"/>
  <c r="P149" i="3"/>
  <c r="M151" i="3"/>
  <c r="E154" i="3"/>
  <c r="T154" i="3"/>
  <c r="U154" i="3"/>
  <c r="AB154" i="3"/>
  <c r="AC154" i="3"/>
  <c r="L155" i="3"/>
  <c r="J155" i="3"/>
  <c r="F155" i="3"/>
  <c r="G155" i="3"/>
  <c r="N155" i="3"/>
  <c r="X157" i="3"/>
  <c r="AF157" i="3"/>
  <c r="F159" i="3"/>
  <c r="T159" i="3"/>
  <c r="N159" i="3"/>
  <c r="AB159" i="3"/>
  <c r="R159" i="3"/>
  <c r="W160" i="3"/>
  <c r="O160" i="3"/>
  <c r="Q160" i="3"/>
  <c r="H160" i="3"/>
  <c r="AE160" i="3"/>
  <c r="U163" i="3"/>
  <c r="V163" i="3"/>
  <c r="N165" i="3"/>
  <c r="K165" i="3"/>
  <c r="AB165" i="3"/>
  <c r="P165" i="3"/>
  <c r="E170" i="3"/>
  <c r="T170" i="3"/>
  <c r="U170" i="3"/>
  <c r="AB170" i="3"/>
  <c r="AC170" i="3"/>
  <c r="L171" i="3"/>
  <c r="J171" i="3"/>
  <c r="F171" i="3"/>
  <c r="G171" i="3"/>
  <c r="N171" i="3"/>
  <c r="AF171" i="3"/>
  <c r="H171" i="3"/>
  <c r="F175" i="3"/>
  <c r="T175" i="3"/>
  <c r="N175" i="3"/>
  <c r="R175" i="3"/>
  <c r="W176" i="3"/>
  <c r="O176" i="3"/>
  <c r="Q176" i="3"/>
  <c r="H176" i="3"/>
  <c r="AE176" i="3"/>
  <c r="M178" i="3"/>
  <c r="U179" i="3"/>
  <c r="V179" i="3"/>
  <c r="AD179" i="3"/>
  <c r="N181" i="3"/>
  <c r="K181" i="3"/>
  <c r="AB181" i="3"/>
  <c r="P181" i="3"/>
  <c r="AH181" i="3"/>
  <c r="R181" i="3"/>
  <c r="F184" i="3"/>
  <c r="Q184" i="3"/>
  <c r="Y192" i="3"/>
  <c r="L105" i="3"/>
  <c r="H109" i="3"/>
  <c r="J111" i="3"/>
  <c r="L121" i="3"/>
  <c r="K124" i="3"/>
  <c r="H125" i="3"/>
  <c r="E126" i="3"/>
  <c r="J127" i="3"/>
  <c r="L129" i="3"/>
  <c r="K132" i="3"/>
  <c r="H133" i="3"/>
  <c r="H141" i="3"/>
  <c r="E142" i="3"/>
  <c r="L145" i="3"/>
  <c r="H149" i="3"/>
  <c r="E150" i="3"/>
  <c r="L153" i="3"/>
  <c r="H157" i="3"/>
  <c r="E158" i="3"/>
  <c r="L161" i="3"/>
  <c r="H165" i="3"/>
  <c r="E166" i="3"/>
  <c r="L169" i="3"/>
  <c r="H173" i="3"/>
  <c r="E174" i="3"/>
  <c r="L177" i="3"/>
  <c r="H181" i="3"/>
  <c r="E182" i="3"/>
  <c r="P183" i="3"/>
  <c r="U184" i="3"/>
  <c r="AC184" i="3"/>
  <c r="I185" i="3"/>
  <c r="M186" i="3"/>
  <c r="I186" i="3"/>
  <c r="V189" i="3"/>
  <c r="AD189" i="3"/>
  <c r="H190" i="3"/>
  <c r="M190" i="3"/>
  <c r="V190" i="3"/>
  <c r="AA190" i="3"/>
  <c r="AD190" i="3"/>
  <c r="AI190" i="3"/>
  <c r="AG191" i="3"/>
  <c r="X191" i="3"/>
  <c r="AF191" i="3"/>
  <c r="G194" i="3"/>
  <c r="S196" i="3"/>
  <c r="AA196" i="3"/>
  <c r="AI196" i="3"/>
  <c r="E197" i="3"/>
  <c r="T197" i="3"/>
  <c r="P197" i="3"/>
  <c r="Q197" i="3"/>
  <c r="J199" i="3"/>
  <c r="G199" i="3"/>
  <c r="U201" i="3"/>
  <c r="G201" i="3"/>
  <c r="W201" i="3"/>
  <c r="O201" i="3"/>
  <c r="Q201" i="3"/>
  <c r="H201" i="3"/>
  <c r="AE201" i="3"/>
  <c r="G202" i="3"/>
  <c r="L204" i="3"/>
  <c r="J204" i="3"/>
  <c r="F204" i="3"/>
  <c r="G204" i="3"/>
  <c r="N204" i="3"/>
  <c r="AH204" i="3"/>
  <c r="R204" i="3"/>
  <c r="F206" i="3"/>
  <c r="L206" i="3"/>
  <c r="J206" i="3"/>
  <c r="N206" i="3"/>
  <c r="K206" i="3"/>
  <c r="AB206" i="3"/>
  <c r="P206" i="3"/>
  <c r="K208" i="3"/>
  <c r="F209" i="3"/>
  <c r="X210" i="3"/>
  <c r="J106" i="3"/>
  <c r="J122" i="3"/>
  <c r="O123" i="3"/>
  <c r="J130" i="3"/>
  <c r="O131" i="3"/>
  <c r="L132" i="3"/>
  <c r="AB132" i="3"/>
  <c r="V134" i="3"/>
  <c r="S135" i="3"/>
  <c r="U137" i="3"/>
  <c r="J138" i="3"/>
  <c r="O139" i="3"/>
  <c r="AE139" i="3"/>
  <c r="L140" i="3"/>
  <c r="AB140" i="3"/>
  <c r="I141" i="3"/>
  <c r="M145" i="3"/>
  <c r="J146" i="3"/>
  <c r="O147" i="3"/>
  <c r="AE147" i="3"/>
  <c r="L148" i="3"/>
  <c r="AB148" i="3"/>
  <c r="I149" i="3"/>
  <c r="P152" i="3"/>
  <c r="M153" i="3"/>
  <c r="J154" i="3"/>
  <c r="O155" i="3"/>
  <c r="AE155" i="3"/>
  <c r="L156" i="3"/>
  <c r="AB156" i="3"/>
  <c r="I157" i="3"/>
  <c r="P160" i="3"/>
  <c r="M161" i="3"/>
  <c r="J162" i="3"/>
  <c r="O163" i="3"/>
  <c r="AE163" i="3"/>
  <c r="L164" i="3"/>
  <c r="AB164" i="3"/>
  <c r="I165" i="3"/>
  <c r="P168" i="3"/>
  <c r="M169" i="3"/>
  <c r="J170" i="3"/>
  <c r="O171" i="3"/>
  <c r="AE171" i="3"/>
  <c r="L172" i="3"/>
  <c r="AB172" i="3"/>
  <c r="I173" i="3"/>
  <c r="P176" i="3"/>
  <c r="M177" i="3"/>
  <c r="J178" i="3"/>
  <c r="O179" i="3"/>
  <c r="AE179" i="3"/>
  <c r="L180" i="3"/>
  <c r="AB180" i="3"/>
  <c r="I181" i="3"/>
  <c r="L183" i="3"/>
  <c r="K185" i="3"/>
  <c r="I187" i="3"/>
  <c r="L188" i="3"/>
  <c r="G188" i="3"/>
  <c r="O189" i="3"/>
  <c r="Y189" i="3"/>
  <c r="AG189" i="3"/>
  <c r="I189" i="3"/>
  <c r="S191" i="3"/>
  <c r="AA191" i="3"/>
  <c r="AI191" i="3"/>
  <c r="U192" i="3"/>
  <c r="X192" i="3"/>
  <c r="AC192" i="3"/>
  <c r="AF192" i="3"/>
  <c r="L193" i="3"/>
  <c r="Z193" i="3"/>
  <c r="AH193" i="3"/>
  <c r="J194" i="3"/>
  <c r="W194" i="3"/>
  <c r="Z194" i="3"/>
  <c r="Q194" i="3"/>
  <c r="AH194" i="3"/>
  <c r="T195" i="3"/>
  <c r="AB195" i="3"/>
  <c r="H199" i="3"/>
  <c r="E200" i="3"/>
  <c r="G200" i="3"/>
  <c r="W200" i="3"/>
  <c r="H200" i="3"/>
  <c r="K201" i="3"/>
  <c r="J202" i="3"/>
  <c r="Q202" i="3"/>
  <c r="E205" i="3"/>
  <c r="T205" i="3"/>
  <c r="P205" i="3"/>
  <c r="Q205" i="3"/>
  <c r="F208" i="3"/>
  <c r="J208" i="3"/>
  <c r="V208" i="3"/>
  <c r="N208" i="3"/>
  <c r="P208" i="3"/>
  <c r="AB208" i="3"/>
  <c r="J109" i="3"/>
  <c r="K122" i="3"/>
  <c r="O126" i="3"/>
  <c r="AE126" i="3"/>
  <c r="AG128" i="3"/>
  <c r="K130" i="3"/>
  <c r="H131" i="3"/>
  <c r="U132" i="3"/>
  <c r="O134" i="3"/>
  <c r="AE134" i="3"/>
  <c r="L135" i="3"/>
  <c r="I136" i="3"/>
  <c r="K138" i="3"/>
  <c r="H139" i="3"/>
  <c r="J141" i="3"/>
  <c r="R141" i="3"/>
  <c r="O142" i="3"/>
  <c r="L143" i="3"/>
  <c r="I144" i="3"/>
  <c r="N145" i="3"/>
  <c r="K146" i="3"/>
  <c r="H147" i="3"/>
  <c r="J149" i="3"/>
  <c r="R149" i="3"/>
  <c r="O150" i="3"/>
  <c r="L151" i="3"/>
  <c r="I152" i="3"/>
  <c r="N153" i="3"/>
  <c r="K154" i="3"/>
  <c r="H155" i="3"/>
  <c r="J157" i="3"/>
  <c r="R157" i="3"/>
  <c r="O158" i="3"/>
  <c r="L159" i="3"/>
  <c r="I160" i="3"/>
  <c r="N161" i="3"/>
  <c r="K162" i="3"/>
  <c r="J165" i="3"/>
  <c r="R165" i="3"/>
  <c r="O166" i="3"/>
  <c r="L167" i="3"/>
  <c r="N169" i="3"/>
  <c r="K170" i="3"/>
  <c r="J173" i="3"/>
  <c r="O174" i="3"/>
  <c r="L175" i="3"/>
  <c r="N177" i="3"/>
  <c r="K178" i="3"/>
  <c r="J181" i="3"/>
  <c r="E184" i="3"/>
  <c r="G184" i="3"/>
  <c r="W184" i="3"/>
  <c r="O184" i="3"/>
  <c r="AE184" i="3"/>
  <c r="M185" i="3"/>
  <c r="W185" i="3"/>
  <c r="K186" i="3"/>
  <c r="U186" i="3"/>
  <c r="AC186" i="3"/>
  <c r="K187" i="3"/>
  <c r="F187" i="3"/>
  <c r="L187" i="3"/>
  <c r="J187" i="3"/>
  <c r="N187" i="3"/>
  <c r="Z187" i="3"/>
  <c r="AH187" i="3"/>
  <c r="M188" i="3"/>
  <c r="W188" i="3"/>
  <c r="O188" i="3"/>
  <c r="Q188" i="3"/>
  <c r="AE188" i="3"/>
  <c r="X189" i="3"/>
  <c r="AF189" i="3"/>
  <c r="U190" i="3"/>
  <c r="AC190" i="3"/>
  <c r="J191" i="3"/>
  <c r="F191" i="3"/>
  <c r="G191" i="3"/>
  <c r="N191" i="3"/>
  <c r="Z191" i="3"/>
  <c r="AH191" i="3"/>
  <c r="E193" i="3"/>
  <c r="U193" i="3"/>
  <c r="AC193" i="3"/>
  <c r="Q193" i="3"/>
  <c r="H193" i="3"/>
  <c r="K195" i="3"/>
  <c r="W195" i="3"/>
  <c r="O195" i="3"/>
  <c r="AE195" i="3"/>
  <c r="R195" i="3"/>
  <c r="V197" i="3"/>
  <c r="K199" i="3"/>
  <c r="P199" i="3"/>
  <c r="K202" i="3"/>
  <c r="M209" i="3"/>
  <c r="X209" i="3"/>
  <c r="AF209" i="3"/>
  <c r="J112" i="3"/>
  <c r="O121" i="3"/>
  <c r="S125" i="3"/>
  <c r="AF126" i="3"/>
  <c r="U127" i="3"/>
  <c r="J128" i="3"/>
  <c r="O129" i="3"/>
  <c r="AE129" i="3"/>
  <c r="L130" i="3"/>
  <c r="T130" i="3"/>
  <c r="I131" i="3"/>
  <c r="V132" i="3"/>
  <c r="AF134" i="3"/>
  <c r="J136" i="3"/>
  <c r="O137" i="3"/>
  <c r="AE137" i="3"/>
  <c r="L138" i="3"/>
  <c r="T138" i="3"/>
  <c r="I139" i="3"/>
  <c r="V140" i="3"/>
  <c r="S141" i="3"/>
  <c r="AF142" i="3"/>
  <c r="J144" i="3"/>
  <c r="O145" i="3"/>
  <c r="AE145" i="3"/>
  <c r="L146" i="3"/>
  <c r="I147" i="3"/>
  <c r="AG147" i="3"/>
  <c r="N148" i="3"/>
  <c r="S149" i="3"/>
  <c r="H150" i="3"/>
  <c r="J152" i="3"/>
  <c r="O153" i="3"/>
  <c r="AE153" i="3"/>
  <c r="L154" i="3"/>
  <c r="I155" i="3"/>
  <c r="AG155" i="3"/>
  <c r="N156" i="3"/>
  <c r="S157" i="3"/>
  <c r="H158" i="3"/>
  <c r="J160" i="3"/>
  <c r="O161" i="3"/>
  <c r="AE161" i="3"/>
  <c r="L162" i="3"/>
  <c r="I163" i="3"/>
  <c r="AG163" i="3"/>
  <c r="N164" i="3"/>
  <c r="S165" i="3"/>
  <c r="H166" i="3"/>
  <c r="J168" i="3"/>
  <c r="O169" i="3"/>
  <c r="AE169" i="3"/>
  <c r="L170" i="3"/>
  <c r="I171" i="3"/>
  <c r="AG171" i="3"/>
  <c r="N172" i="3"/>
  <c r="S173" i="3"/>
  <c r="H174" i="3"/>
  <c r="J176" i="3"/>
  <c r="O177" i="3"/>
  <c r="AE177" i="3"/>
  <c r="L178" i="3"/>
  <c r="I179" i="3"/>
  <c r="AG179" i="3"/>
  <c r="N180" i="3"/>
  <c r="S181" i="3"/>
  <c r="H182" i="3"/>
  <c r="E183" i="3"/>
  <c r="N183" i="3"/>
  <c r="G186" i="3"/>
  <c r="AB188" i="3"/>
  <c r="K188" i="3"/>
  <c r="E192" i="3"/>
  <c r="L192" i="3"/>
  <c r="G192" i="3"/>
  <c r="W192" i="3"/>
  <c r="O192" i="3"/>
  <c r="H192" i="3"/>
  <c r="AE192" i="3"/>
  <c r="T193" i="3"/>
  <c r="AB193" i="3"/>
  <c r="P193" i="3"/>
  <c r="F194" i="3"/>
  <c r="N194" i="3"/>
  <c r="Y194" i="3"/>
  <c r="R194" i="3"/>
  <c r="AG194" i="3"/>
  <c r="V195" i="3"/>
  <c r="L196" i="3"/>
  <c r="J196" i="3"/>
  <c r="G196" i="3"/>
  <c r="X196" i="3"/>
  <c r="Z196" i="3"/>
  <c r="AF196" i="3"/>
  <c r="AH196" i="3"/>
  <c r="R196" i="3"/>
  <c r="M197" i="3"/>
  <c r="G197" i="3"/>
  <c r="W197" i="3"/>
  <c r="O197" i="3"/>
  <c r="Y197" i="3"/>
  <c r="AG197" i="3"/>
  <c r="I197" i="3"/>
  <c r="F198" i="3"/>
  <c r="L198" i="3"/>
  <c r="J198" i="3"/>
  <c r="N198" i="3"/>
  <c r="K198" i="3"/>
  <c r="K200" i="3"/>
  <c r="F201" i="3"/>
  <c r="F202" i="3"/>
  <c r="N202" i="3"/>
  <c r="Y202" i="3"/>
  <c r="R202" i="3"/>
  <c r="U203" i="3"/>
  <c r="K203" i="3"/>
  <c r="W203" i="3"/>
  <c r="O203" i="3"/>
  <c r="AE203" i="3"/>
  <c r="Q203" i="3"/>
  <c r="R203" i="3"/>
  <c r="AG203" i="3"/>
  <c r="E204" i="3"/>
  <c r="V205" i="3"/>
  <c r="AD205" i="3"/>
  <c r="M206" i="3"/>
  <c r="X207" i="3"/>
  <c r="AF207" i="3"/>
  <c r="AG208" i="3"/>
  <c r="O124" i="3"/>
  <c r="L125" i="3"/>
  <c r="O132" i="3"/>
  <c r="L133" i="3"/>
  <c r="O140" i="3"/>
  <c r="L141" i="3"/>
  <c r="H145" i="3"/>
  <c r="O148" i="3"/>
  <c r="L149" i="3"/>
  <c r="H153" i="3"/>
  <c r="O156" i="3"/>
  <c r="L157" i="3"/>
  <c r="H161" i="3"/>
  <c r="O164" i="3"/>
  <c r="L165" i="3"/>
  <c r="H169" i="3"/>
  <c r="O172" i="3"/>
  <c r="L173" i="3"/>
  <c r="H177" i="3"/>
  <c r="O180" i="3"/>
  <c r="L181" i="3"/>
  <c r="X183" i="3"/>
  <c r="AF183" i="3"/>
  <c r="J184" i="3"/>
  <c r="L185" i="3"/>
  <c r="J185" i="3"/>
  <c r="Z185" i="3"/>
  <c r="AH185" i="3"/>
  <c r="E186" i="3"/>
  <c r="W186" i="3"/>
  <c r="O186" i="3"/>
  <c r="Q186" i="3"/>
  <c r="AE186" i="3"/>
  <c r="T187" i="3"/>
  <c r="AB187" i="3"/>
  <c r="Y188" i="3"/>
  <c r="AG188" i="3"/>
  <c r="U189" i="3"/>
  <c r="F189" i="3"/>
  <c r="L189" i="3"/>
  <c r="N189" i="3"/>
  <c r="E190" i="3"/>
  <c r="Q190" i="3"/>
  <c r="U191" i="3"/>
  <c r="K191" i="3"/>
  <c r="P191" i="3"/>
  <c r="R193" i="3"/>
  <c r="W196" i="3"/>
  <c r="O196" i="3"/>
  <c r="Q196" i="3"/>
  <c r="H196" i="3"/>
  <c r="AE196" i="3"/>
  <c r="V199" i="3"/>
  <c r="AD199" i="3"/>
  <c r="R199" i="3"/>
  <c r="F200" i="3"/>
  <c r="J200" i="3"/>
  <c r="V200" i="3"/>
  <c r="N200" i="3"/>
  <c r="P200" i="3"/>
  <c r="AB200" i="3"/>
  <c r="N201" i="3"/>
  <c r="M205" i="3"/>
  <c r="S205" i="3"/>
  <c r="G205" i="3"/>
  <c r="K205" i="3"/>
  <c r="W205" i="3"/>
  <c r="O205" i="3"/>
  <c r="I205" i="3"/>
  <c r="AI205" i="3"/>
  <c r="S207" i="3"/>
  <c r="M207" i="3"/>
  <c r="E207" i="3"/>
  <c r="AI207" i="3"/>
  <c r="I207" i="3"/>
  <c r="L209" i="3"/>
  <c r="Z209" i="3"/>
  <c r="O127" i="3"/>
  <c r="O135" i="3"/>
  <c r="O143" i="3"/>
  <c r="O151" i="3"/>
  <c r="O159" i="3"/>
  <c r="O167" i="3"/>
  <c r="O175" i="3"/>
  <c r="F185" i="3"/>
  <c r="P185" i="3"/>
  <c r="P186" i="3"/>
  <c r="P187" i="3"/>
  <c r="R187" i="3"/>
  <c r="F190" i="3"/>
  <c r="J190" i="3"/>
  <c r="N190" i="3"/>
  <c r="K190" i="3"/>
  <c r="Z190" i="3"/>
  <c r="AH190" i="3"/>
  <c r="F192" i="3"/>
  <c r="K192" i="3"/>
  <c r="F193" i="3"/>
  <c r="K194" i="3"/>
  <c r="M194" i="3"/>
  <c r="I194" i="3"/>
  <c r="N196" i="3"/>
  <c r="K196" i="3"/>
  <c r="U209" i="3"/>
  <c r="G209" i="3"/>
  <c r="W209" i="3"/>
  <c r="O209" i="3"/>
  <c r="Q209" i="3"/>
  <c r="H209" i="3"/>
  <c r="AE209" i="3"/>
  <c r="K213" i="3"/>
  <c r="G213" i="3"/>
  <c r="W213" i="3"/>
  <c r="O213" i="3"/>
  <c r="AE213" i="3"/>
  <c r="H213" i="3"/>
  <c r="R213" i="3"/>
  <c r="AG213" i="3"/>
  <c r="AH183" i="3"/>
  <c r="M184" i="3"/>
  <c r="AI188" i="3"/>
  <c r="I188" i="3"/>
  <c r="P189" i="3"/>
  <c r="AB189" i="3"/>
  <c r="Q189" i="3"/>
  <c r="H189" i="3"/>
  <c r="R190" i="3"/>
  <c r="AG190" i="3"/>
  <c r="W191" i="3"/>
  <c r="O191" i="3"/>
  <c r="T192" i="3"/>
  <c r="P192" i="3"/>
  <c r="AB192" i="3"/>
  <c r="G193" i="3"/>
  <c r="L194" i="3"/>
  <c r="V194" i="3"/>
  <c r="AD194" i="3"/>
  <c r="U196" i="3"/>
  <c r="F197" i="3"/>
  <c r="X199" i="3"/>
  <c r="AF199" i="3"/>
  <c r="P202" i="3"/>
  <c r="AB202" i="3"/>
  <c r="AF202" i="3"/>
  <c r="H202" i="3"/>
  <c r="K209" i="3"/>
  <c r="M222" i="3"/>
  <c r="T222" i="3"/>
  <c r="W222" i="3"/>
  <c r="O222" i="3"/>
  <c r="AB222" i="3"/>
  <c r="P222" i="3"/>
  <c r="R222" i="3"/>
  <c r="AG222" i="3"/>
  <c r="F214" i="3"/>
  <c r="L214" i="3"/>
  <c r="J214" i="3"/>
  <c r="G214" i="3"/>
  <c r="N214" i="3"/>
  <c r="F217" i="3"/>
  <c r="L217" i="3"/>
  <c r="N217" i="3"/>
  <c r="K217" i="3"/>
  <c r="AB217" i="3"/>
  <c r="P217" i="3"/>
  <c r="M224" i="3"/>
  <c r="S224" i="3"/>
  <c r="G224" i="3"/>
  <c r="V224" i="3"/>
  <c r="W224" i="3"/>
  <c r="O224" i="3"/>
  <c r="I224" i="3"/>
  <c r="AI224" i="3"/>
  <c r="Q226" i="3"/>
  <c r="AF226" i="3"/>
  <c r="AI226" i="3"/>
  <c r="I226" i="3"/>
  <c r="L231" i="3"/>
  <c r="J231" i="3"/>
  <c r="F231" i="3"/>
  <c r="G231" i="3"/>
  <c r="N231" i="3"/>
  <c r="AH231" i="3"/>
  <c r="R231" i="3"/>
  <c r="F233" i="3"/>
  <c r="L233" i="3"/>
  <c r="N233" i="3"/>
  <c r="K233" i="3"/>
  <c r="AB233" i="3"/>
  <c r="P233" i="3"/>
  <c r="G242" i="3"/>
  <c r="N242" i="3"/>
  <c r="U242" i="3"/>
  <c r="W242" i="3"/>
  <c r="O242" i="3"/>
  <c r="Q242" i="3"/>
  <c r="H242" i="3"/>
  <c r="AE242" i="3"/>
  <c r="AI242" i="3"/>
  <c r="I242" i="3"/>
  <c r="F245" i="3"/>
  <c r="L245" i="3"/>
  <c r="J245" i="3"/>
  <c r="N245" i="3"/>
  <c r="G245" i="3"/>
  <c r="E247" i="3"/>
  <c r="L247" i="3"/>
  <c r="W247" i="3"/>
  <c r="O247" i="3"/>
  <c r="P247" i="3"/>
  <c r="AB247" i="3"/>
  <c r="H247" i="3"/>
  <c r="Q247" i="3"/>
  <c r="AE247" i="3"/>
  <c r="I247" i="3"/>
  <c r="AJ247" i="3"/>
  <c r="I190" i="3"/>
  <c r="E194" i="3"/>
  <c r="L197" i="3"/>
  <c r="AB197" i="3"/>
  <c r="I198" i="3"/>
  <c r="AG198" i="3"/>
  <c r="F199" i="3"/>
  <c r="N199" i="3"/>
  <c r="S200" i="3"/>
  <c r="P201" i="3"/>
  <c r="E202" i="3"/>
  <c r="J203" i="3"/>
  <c r="O204" i="3"/>
  <c r="AE204" i="3"/>
  <c r="L205" i="3"/>
  <c r="AB205" i="3"/>
  <c r="I206" i="3"/>
  <c r="AG206" i="3"/>
  <c r="F207" i="3"/>
  <c r="N207" i="3"/>
  <c r="S208" i="3"/>
  <c r="P209" i="3"/>
  <c r="E210" i="3"/>
  <c r="P210" i="3"/>
  <c r="J210" i="3"/>
  <c r="F210" i="3"/>
  <c r="N210" i="3"/>
  <c r="Z210" i="3"/>
  <c r="AH210" i="3"/>
  <c r="R211" i="3"/>
  <c r="M213" i="3"/>
  <c r="V213" i="3"/>
  <c r="AD213" i="3"/>
  <c r="I213" i="3"/>
  <c r="S215" i="3"/>
  <c r="AA215" i="3"/>
  <c r="Q215" i="3"/>
  <c r="AI215" i="3"/>
  <c r="I215" i="3"/>
  <c r="O216" i="3"/>
  <c r="F216" i="3"/>
  <c r="T216" i="3"/>
  <c r="N216" i="3"/>
  <c r="P216" i="3"/>
  <c r="V218" i="3"/>
  <c r="P218" i="3"/>
  <c r="AD218" i="3"/>
  <c r="H218" i="3"/>
  <c r="V219" i="3"/>
  <c r="N219" i="3"/>
  <c r="N220" i="3"/>
  <c r="M221" i="3"/>
  <c r="V221" i="3"/>
  <c r="AD221" i="3"/>
  <c r="I221" i="3"/>
  <c r="S223" i="3"/>
  <c r="AA223" i="3"/>
  <c r="Q223" i="3"/>
  <c r="AI223" i="3"/>
  <c r="U225" i="3"/>
  <c r="AC225" i="3"/>
  <c r="J226" i="3"/>
  <c r="L227" i="3"/>
  <c r="G227" i="3"/>
  <c r="Z227" i="3"/>
  <c r="AH227" i="3"/>
  <c r="L228" i="3"/>
  <c r="G228" i="3"/>
  <c r="F232" i="3"/>
  <c r="T232" i="3"/>
  <c r="N232" i="3"/>
  <c r="P232" i="3"/>
  <c r="V235" i="3"/>
  <c r="N235" i="3"/>
  <c r="K235" i="3"/>
  <c r="N236" i="3"/>
  <c r="M236" i="3"/>
  <c r="P236" i="3"/>
  <c r="I236" i="3"/>
  <c r="AF237" i="3"/>
  <c r="H237" i="3"/>
  <c r="X239" i="3"/>
  <c r="AF239" i="3"/>
  <c r="E241" i="3"/>
  <c r="Z241" i="3"/>
  <c r="H241" i="3"/>
  <c r="AH241" i="3"/>
  <c r="AC244" i="3"/>
  <c r="K247" i="3"/>
  <c r="P196" i="3"/>
  <c r="O199" i="3"/>
  <c r="L200" i="3"/>
  <c r="H204" i="3"/>
  <c r="O207" i="3"/>
  <c r="L208" i="3"/>
  <c r="G210" i="3"/>
  <c r="Q210" i="3"/>
  <c r="P214" i="3"/>
  <c r="K214" i="3"/>
  <c r="AH215" i="3"/>
  <c r="R216" i="3"/>
  <c r="G217" i="3"/>
  <c r="AF221" i="3"/>
  <c r="H221" i="3"/>
  <c r="E226" i="3"/>
  <c r="G226" i="3"/>
  <c r="E228" i="3"/>
  <c r="J228" i="3"/>
  <c r="K228" i="3"/>
  <c r="W228" i="3"/>
  <c r="O228" i="3"/>
  <c r="Q228" i="3"/>
  <c r="H228" i="3"/>
  <c r="AE228" i="3"/>
  <c r="E229" i="3"/>
  <c r="T229" i="3"/>
  <c r="AB229" i="3"/>
  <c r="K231" i="3"/>
  <c r="H231" i="3"/>
  <c r="G233" i="3"/>
  <c r="R233" i="3"/>
  <c r="L239" i="3"/>
  <c r="J239" i="3"/>
  <c r="F239" i="3"/>
  <c r="G239" i="3"/>
  <c r="N239" i="3"/>
  <c r="AH239" i="3"/>
  <c r="R239" i="3"/>
  <c r="F241" i="3"/>
  <c r="L241" i="3"/>
  <c r="N241" i="3"/>
  <c r="K241" i="3"/>
  <c r="AB241" i="3"/>
  <c r="P241" i="3"/>
  <c r="K242" i="3"/>
  <c r="M243" i="3"/>
  <c r="S243" i="3"/>
  <c r="I243" i="3"/>
  <c r="AI243" i="3"/>
  <c r="Z244" i="3"/>
  <c r="AH244" i="3"/>
  <c r="N248" i="3"/>
  <c r="S190" i="3"/>
  <c r="J193" i="3"/>
  <c r="O194" i="3"/>
  <c r="AE194" i="3"/>
  <c r="I196" i="3"/>
  <c r="S198" i="3"/>
  <c r="J201" i="3"/>
  <c r="O202" i="3"/>
  <c r="AE202" i="3"/>
  <c r="L203" i="3"/>
  <c r="I204" i="3"/>
  <c r="S206" i="3"/>
  <c r="J209" i="3"/>
  <c r="Q211" i="3"/>
  <c r="N212" i="3"/>
  <c r="AI212" i="3"/>
  <c r="X212" i="3"/>
  <c r="AF212" i="3"/>
  <c r="U213" i="3"/>
  <c r="U214" i="3"/>
  <c r="W214" i="3"/>
  <c r="O214" i="3"/>
  <c r="AE214" i="3"/>
  <c r="Q214" i="3"/>
  <c r="R214" i="3"/>
  <c r="AG214" i="3"/>
  <c r="X215" i="3"/>
  <c r="AF215" i="3"/>
  <c r="O217" i="3"/>
  <c r="M217" i="3"/>
  <c r="M218" i="3"/>
  <c r="X220" i="3"/>
  <c r="AF220" i="3"/>
  <c r="R220" i="3"/>
  <c r="X223" i="3"/>
  <c r="E225" i="3"/>
  <c r="Z225" i="3"/>
  <c r="G229" i="3"/>
  <c r="Y229" i="3"/>
  <c r="M230" i="3"/>
  <c r="T230" i="3"/>
  <c r="W230" i="3"/>
  <c r="O230" i="3"/>
  <c r="AE230" i="3"/>
  <c r="Q230" i="3"/>
  <c r="R230" i="3"/>
  <c r="AG230" i="3"/>
  <c r="E231" i="3"/>
  <c r="O233" i="3"/>
  <c r="M233" i="3"/>
  <c r="M234" i="3"/>
  <c r="F238" i="3"/>
  <c r="G238" i="3"/>
  <c r="Z238" i="3"/>
  <c r="AH238" i="3"/>
  <c r="F240" i="3"/>
  <c r="T240" i="3"/>
  <c r="N240" i="3"/>
  <c r="L242" i="3"/>
  <c r="S246" i="3"/>
  <c r="M246" i="3"/>
  <c r="J246" i="3"/>
  <c r="N246" i="3"/>
  <c r="V246" i="3"/>
  <c r="AG246" i="3"/>
  <c r="R246" i="3"/>
  <c r="AI246" i="3"/>
  <c r="I246" i="3"/>
  <c r="R210" i="3"/>
  <c r="U211" i="3"/>
  <c r="V214" i="3"/>
  <c r="L215" i="3"/>
  <c r="F215" i="3"/>
  <c r="G215" i="3"/>
  <c r="N215" i="3"/>
  <c r="M216" i="3"/>
  <c r="S216" i="3"/>
  <c r="I216" i="3"/>
  <c r="AI216" i="3"/>
  <c r="X217" i="3"/>
  <c r="AF217" i="3"/>
  <c r="R217" i="3"/>
  <c r="I217" i="3"/>
  <c r="Q218" i="3"/>
  <c r="AF218" i="3"/>
  <c r="AI218" i="3"/>
  <c r="I218" i="3"/>
  <c r="F222" i="3"/>
  <c r="G222" i="3"/>
  <c r="Z222" i="3"/>
  <c r="AH222" i="3"/>
  <c r="L223" i="3"/>
  <c r="J223" i="3"/>
  <c r="F223" i="3"/>
  <c r="G223" i="3"/>
  <c r="N223" i="3"/>
  <c r="AH223" i="3"/>
  <c r="R223" i="3"/>
  <c r="E224" i="3"/>
  <c r="Q224" i="3"/>
  <c r="F225" i="3"/>
  <c r="L225" i="3"/>
  <c r="N225" i="3"/>
  <c r="K225" i="3"/>
  <c r="AB225" i="3"/>
  <c r="P225" i="3"/>
  <c r="Q225" i="3"/>
  <c r="H225" i="3"/>
  <c r="F226" i="3"/>
  <c r="K226" i="3"/>
  <c r="R226" i="3"/>
  <c r="T227" i="3"/>
  <c r="F228" i="3"/>
  <c r="V231" i="3"/>
  <c r="AD231" i="3"/>
  <c r="M232" i="3"/>
  <c r="S232" i="3"/>
  <c r="G232" i="3"/>
  <c r="V232" i="3"/>
  <c r="W232" i="3"/>
  <c r="O232" i="3"/>
  <c r="I232" i="3"/>
  <c r="AI232" i="3"/>
  <c r="X233" i="3"/>
  <c r="AF233" i="3"/>
  <c r="Q234" i="3"/>
  <c r="AF234" i="3"/>
  <c r="AI234" i="3"/>
  <c r="I234" i="3"/>
  <c r="L236" i="3"/>
  <c r="G236" i="3"/>
  <c r="K239" i="3"/>
  <c r="H239" i="3"/>
  <c r="G241" i="3"/>
  <c r="R241" i="3"/>
  <c r="S242" i="3"/>
  <c r="AA242" i="3"/>
  <c r="L248" i="3"/>
  <c r="F248" i="3"/>
  <c r="H197" i="3"/>
  <c r="O200" i="3"/>
  <c r="AE200" i="3"/>
  <c r="AG202" i="3"/>
  <c r="N203" i="3"/>
  <c r="H205" i="3"/>
  <c r="O208" i="3"/>
  <c r="AE208" i="3"/>
  <c r="V210" i="3"/>
  <c r="AD210" i="3"/>
  <c r="L211" i="3"/>
  <c r="J211" i="3"/>
  <c r="G211" i="3"/>
  <c r="Z211" i="3"/>
  <c r="AH211" i="3"/>
  <c r="AI211" i="3"/>
  <c r="S212" i="3"/>
  <c r="L212" i="3"/>
  <c r="G212" i="3"/>
  <c r="E213" i="3"/>
  <c r="M215" i="3"/>
  <c r="W215" i="3"/>
  <c r="AE217" i="3"/>
  <c r="U217" i="3"/>
  <c r="AC217" i="3"/>
  <c r="J218" i="3"/>
  <c r="G218" i="3"/>
  <c r="L220" i="3"/>
  <c r="G220" i="3"/>
  <c r="F224" i="3"/>
  <c r="T224" i="3"/>
  <c r="N224" i="3"/>
  <c r="P224" i="3"/>
  <c r="V226" i="3"/>
  <c r="P226" i="3"/>
  <c r="AD226" i="3"/>
  <c r="H226" i="3"/>
  <c r="V227" i="3"/>
  <c r="N227" i="3"/>
  <c r="K227" i="3"/>
  <c r="N228" i="3"/>
  <c r="S229" i="3"/>
  <c r="V229" i="3"/>
  <c r="AD229" i="3"/>
  <c r="I229" i="3"/>
  <c r="U231" i="3"/>
  <c r="S231" i="3"/>
  <c r="AA231" i="3"/>
  <c r="Q231" i="3"/>
  <c r="AI231" i="3"/>
  <c r="AE233" i="3"/>
  <c r="U233" i="3"/>
  <c r="AC233" i="3"/>
  <c r="L235" i="3"/>
  <c r="E236" i="3"/>
  <c r="J236" i="3"/>
  <c r="K236" i="3"/>
  <c r="W236" i="3"/>
  <c r="O236" i="3"/>
  <c r="Q236" i="3"/>
  <c r="H236" i="3"/>
  <c r="AE236" i="3"/>
  <c r="K238" i="3"/>
  <c r="Q238" i="3"/>
  <c r="O241" i="3"/>
  <c r="M241" i="3"/>
  <c r="X242" i="3"/>
  <c r="P242" i="3"/>
  <c r="AF242" i="3"/>
  <c r="Q244" i="3"/>
  <c r="AE244" i="3"/>
  <c r="H244" i="3"/>
  <c r="AG244" i="3"/>
  <c r="R244" i="3"/>
  <c r="E245" i="3"/>
  <c r="M245" i="3"/>
  <c r="R245" i="3"/>
  <c r="I245" i="3"/>
  <c r="AG210" i="3"/>
  <c r="W211" i="3"/>
  <c r="O211" i="3"/>
  <c r="E212" i="3"/>
  <c r="W212" i="3"/>
  <c r="O212" i="3"/>
  <c r="Q212" i="3"/>
  <c r="H212" i="3"/>
  <c r="AE212" i="3"/>
  <c r="J213" i="3"/>
  <c r="F213" i="3"/>
  <c r="L213" i="3"/>
  <c r="T213" i="3"/>
  <c r="N213" i="3"/>
  <c r="Z213" i="3"/>
  <c r="AB213" i="3"/>
  <c r="AC213" i="3"/>
  <c r="Q213" i="3"/>
  <c r="AH213" i="3"/>
  <c r="K215" i="3"/>
  <c r="E220" i="3"/>
  <c r="J220" i="3"/>
  <c r="K220" i="3"/>
  <c r="W220" i="3"/>
  <c r="O220" i="3"/>
  <c r="Q220" i="3"/>
  <c r="H220" i="3"/>
  <c r="AE220" i="3"/>
  <c r="J221" i="3"/>
  <c r="T221" i="3"/>
  <c r="AB221" i="3"/>
  <c r="Q221" i="3"/>
  <c r="K222" i="3"/>
  <c r="Q222" i="3"/>
  <c r="K223" i="3"/>
  <c r="G225" i="3"/>
  <c r="M228" i="3"/>
  <c r="AF229" i="3"/>
  <c r="H229" i="3"/>
  <c r="M238" i="3"/>
  <c r="T238" i="3"/>
  <c r="W238" i="3"/>
  <c r="O238" i="3"/>
  <c r="R238" i="3"/>
  <c r="AG238" i="3"/>
  <c r="E239" i="3"/>
  <c r="V239" i="3"/>
  <c r="AD239" i="3"/>
  <c r="M240" i="3"/>
  <c r="S240" i="3"/>
  <c r="G240" i="3"/>
  <c r="V240" i="3"/>
  <c r="W240" i="3"/>
  <c r="O240" i="3"/>
  <c r="I240" i="3"/>
  <c r="AI240" i="3"/>
  <c r="X241" i="3"/>
  <c r="AF241" i="3"/>
  <c r="E243" i="3"/>
  <c r="O243" i="3"/>
  <c r="U245" i="3"/>
  <c r="I214" i="3"/>
  <c r="K216" i="3"/>
  <c r="J219" i="3"/>
  <c r="L221" i="3"/>
  <c r="I222" i="3"/>
  <c r="K224" i="3"/>
  <c r="J227" i="3"/>
  <c r="L229" i="3"/>
  <c r="I230" i="3"/>
  <c r="K232" i="3"/>
  <c r="J235" i="3"/>
  <c r="L237" i="3"/>
  <c r="I238" i="3"/>
  <c r="K240" i="3"/>
  <c r="E242" i="3"/>
  <c r="M242" i="3"/>
  <c r="S249" i="3"/>
  <c r="T249" i="3"/>
  <c r="M252" i="3"/>
  <c r="S252" i="3"/>
  <c r="P252" i="3"/>
  <c r="AB252" i="3"/>
  <c r="I252" i="3"/>
  <c r="AI252" i="3"/>
  <c r="R253" i="3"/>
  <c r="S254" i="3"/>
  <c r="AA254" i="3"/>
  <c r="AG254" i="3"/>
  <c r="AI254" i="3"/>
  <c r="K256" i="3"/>
  <c r="R256" i="3"/>
  <c r="E258" i="3"/>
  <c r="L259" i="3"/>
  <c r="J259" i="3"/>
  <c r="F259" i="3"/>
  <c r="G259" i="3"/>
  <c r="N259" i="3"/>
  <c r="X261" i="3"/>
  <c r="V262" i="3"/>
  <c r="N262" i="3"/>
  <c r="P212" i="3"/>
  <c r="O215" i="3"/>
  <c r="AE215" i="3"/>
  <c r="AB216" i="3"/>
  <c r="AG217" i="3"/>
  <c r="F218" i="3"/>
  <c r="N218" i="3"/>
  <c r="E221" i="3"/>
  <c r="J222" i="3"/>
  <c r="O223" i="3"/>
  <c r="AE223" i="3"/>
  <c r="L224" i="3"/>
  <c r="AB224" i="3"/>
  <c r="AG225" i="3"/>
  <c r="N226" i="3"/>
  <c r="J230" i="3"/>
  <c r="O231" i="3"/>
  <c r="L232" i="3"/>
  <c r="AB232" i="3"/>
  <c r="I233" i="3"/>
  <c r="N234" i="3"/>
  <c r="J238" i="3"/>
  <c r="O239" i="3"/>
  <c r="L240" i="3"/>
  <c r="AB240" i="3"/>
  <c r="I241" i="3"/>
  <c r="Y242" i="3"/>
  <c r="AG242" i="3"/>
  <c r="L243" i="3"/>
  <c r="J243" i="3"/>
  <c r="F243" i="3"/>
  <c r="N243" i="3"/>
  <c r="Z243" i="3"/>
  <c r="AH243" i="3"/>
  <c r="S244" i="3"/>
  <c r="V244" i="3"/>
  <c r="AA244" i="3"/>
  <c r="AD244" i="3"/>
  <c r="I244" i="3"/>
  <c r="AI244" i="3"/>
  <c r="T245" i="3"/>
  <c r="K245" i="3"/>
  <c r="AB245" i="3"/>
  <c r="P245" i="3"/>
  <c r="H245" i="3"/>
  <c r="U246" i="3"/>
  <c r="X246" i="3"/>
  <c r="AC246" i="3"/>
  <c r="AF246" i="3"/>
  <c r="V247" i="3"/>
  <c r="R247" i="3"/>
  <c r="M248" i="3"/>
  <c r="L251" i="3"/>
  <c r="J251" i="3"/>
  <c r="F251" i="3"/>
  <c r="G251" i="3"/>
  <c r="N251" i="3"/>
  <c r="G255" i="3"/>
  <c r="V255" i="3"/>
  <c r="K255" i="3"/>
  <c r="W255" i="3"/>
  <c r="O255" i="3"/>
  <c r="N256" i="3"/>
  <c r="T257" i="3"/>
  <c r="AB257" i="3"/>
  <c r="F260" i="3"/>
  <c r="G260" i="3"/>
  <c r="H269" i="3"/>
  <c r="P215" i="3"/>
  <c r="J217" i="3"/>
  <c r="O218" i="3"/>
  <c r="P223" i="3"/>
  <c r="J225" i="3"/>
  <c r="O226" i="3"/>
  <c r="F229" i="3"/>
  <c r="P231" i="3"/>
  <c r="J233" i="3"/>
  <c r="O234" i="3"/>
  <c r="F237" i="3"/>
  <c r="P239" i="3"/>
  <c r="J241" i="3"/>
  <c r="G243" i="3"/>
  <c r="W243" i="3"/>
  <c r="E249" i="3"/>
  <c r="X253" i="3"/>
  <c r="V254" i="3"/>
  <c r="N254" i="3"/>
  <c r="M256" i="3"/>
  <c r="AA256" i="3"/>
  <c r="F258" i="3"/>
  <c r="J258" i="3"/>
  <c r="N258" i="3"/>
  <c r="K258" i="3"/>
  <c r="R258" i="3"/>
  <c r="AG258" i="3"/>
  <c r="E259" i="3"/>
  <c r="K259" i="3"/>
  <c r="Q259" i="3"/>
  <c r="W260" i="3"/>
  <c r="Q260" i="3"/>
  <c r="F261" i="3"/>
  <c r="N261" i="3"/>
  <c r="Z261" i="3"/>
  <c r="M288" i="3"/>
  <c r="T288" i="3"/>
  <c r="U288" i="3"/>
  <c r="K288" i="3"/>
  <c r="G288" i="3"/>
  <c r="W288" i="3"/>
  <c r="O288" i="3"/>
  <c r="AB288" i="3"/>
  <c r="P288" i="3"/>
  <c r="Q288" i="3"/>
  <c r="H288" i="3"/>
  <c r="AE288" i="3"/>
  <c r="O221" i="3"/>
  <c r="L222" i="3"/>
  <c r="I223" i="3"/>
  <c r="O229" i="3"/>
  <c r="L230" i="3"/>
  <c r="I231" i="3"/>
  <c r="O237" i="3"/>
  <c r="L238" i="3"/>
  <c r="I239" i="3"/>
  <c r="T243" i="3"/>
  <c r="AB243" i="3"/>
  <c r="Q243" i="3"/>
  <c r="V245" i="3"/>
  <c r="AD245" i="3"/>
  <c r="E246" i="3"/>
  <c r="Q246" i="3"/>
  <c r="H246" i="3"/>
  <c r="M247" i="3"/>
  <c r="X247" i="3"/>
  <c r="AF247" i="3"/>
  <c r="U248" i="3"/>
  <c r="AA248" i="3"/>
  <c r="AC248" i="3"/>
  <c r="AI248" i="3"/>
  <c r="N250" i="3"/>
  <c r="K250" i="3"/>
  <c r="R250" i="3"/>
  <c r="AG250" i="3"/>
  <c r="E251" i="3"/>
  <c r="K251" i="3"/>
  <c r="Q251" i="3"/>
  <c r="F252" i="3"/>
  <c r="G252" i="3"/>
  <c r="AG255" i="3"/>
  <c r="M255" i="3"/>
  <c r="V257" i="3"/>
  <c r="P257" i="3"/>
  <c r="AD257" i="3"/>
  <c r="R257" i="3"/>
  <c r="P258" i="3"/>
  <c r="M259" i="3"/>
  <c r="R259" i="3"/>
  <c r="K260" i="3"/>
  <c r="K262" i="3"/>
  <c r="P262" i="3"/>
  <c r="Y243" i="3"/>
  <c r="R243" i="3"/>
  <c r="AG243" i="3"/>
  <c r="F244" i="3"/>
  <c r="G244" i="3"/>
  <c r="N244" i="3"/>
  <c r="S245" i="3"/>
  <c r="AA245" i="3"/>
  <c r="AI245" i="3"/>
  <c r="K246" i="3"/>
  <c r="P246" i="3"/>
  <c r="U247" i="3"/>
  <c r="AC247" i="3"/>
  <c r="Q249" i="3"/>
  <c r="AF249" i="3"/>
  <c r="J252" i="3"/>
  <c r="W252" i="3"/>
  <c r="F253" i="3"/>
  <c r="N253" i="3"/>
  <c r="Z253" i="3"/>
  <c r="AF253" i="3"/>
  <c r="AH253" i="3"/>
  <c r="J254" i="3"/>
  <c r="G254" i="3"/>
  <c r="Q254" i="3"/>
  <c r="U256" i="3"/>
  <c r="AC256" i="3"/>
  <c r="AI256" i="3"/>
  <c r="E260" i="3"/>
  <c r="M261" i="3"/>
  <c r="T261" i="3"/>
  <c r="U261" i="3"/>
  <c r="K261" i="3"/>
  <c r="AB261" i="3"/>
  <c r="P261" i="3"/>
  <c r="Q261" i="3"/>
  <c r="H261" i="3"/>
  <c r="AJ261" i="3"/>
  <c r="I261" i="3"/>
  <c r="V268" i="3"/>
  <c r="K268" i="3"/>
  <c r="H268" i="3"/>
  <c r="Q268" i="3"/>
  <c r="H216" i="3"/>
  <c r="O219" i="3"/>
  <c r="AE219" i="3"/>
  <c r="AG221" i="3"/>
  <c r="N222" i="3"/>
  <c r="H224" i="3"/>
  <c r="O227" i="3"/>
  <c r="AE227" i="3"/>
  <c r="AG229" i="3"/>
  <c r="N230" i="3"/>
  <c r="H232" i="3"/>
  <c r="O235" i="3"/>
  <c r="AE235" i="3"/>
  <c r="AG237" i="3"/>
  <c r="N238" i="3"/>
  <c r="H240" i="3"/>
  <c r="R242" i="3"/>
  <c r="V243" i="3"/>
  <c r="W244" i="3"/>
  <c r="Q245" i="3"/>
  <c r="X245" i="3"/>
  <c r="L246" i="3"/>
  <c r="AB246" i="3"/>
  <c r="Y246" i="3"/>
  <c r="F247" i="3"/>
  <c r="N247" i="3"/>
  <c r="Z247" i="3"/>
  <c r="E248" i="3"/>
  <c r="J248" i="3"/>
  <c r="G248" i="3"/>
  <c r="W248" i="3"/>
  <c r="O248" i="3"/>
  <c r="Q248" i="3"/>
  <c r="AE248" i="3"/>
  <c r="U251" i="3"/>
  <c r="V251" i="3"/>
  <c r="K254" i="3"/>
  <c r="P254" i="3"/>
  <c r="M257" i="3"/>
  <c r="E257" i="3"/>
  <c r="Q257" i="3"/>
  <c r="AF257" i="3"/>
  <c r="O261" i="3"/>
  <c r="AE243" i="3"/>
  <c r="J244" i="3"/>
  <c r="K244" i="3"/>
  <c r="M253" i="3"/>
  <c r="T253" i="3"/>
  <c r="U253" i="3"/>
  <c r="K253" i="3"/>
  <c r="AB253" i="3"/>
  <c r="P253" i="3"/>
  <c r="Q253" i="3"/>
  <c r="H253" i="3"/>
  <c r="AJ253" i="3"/>
  <c r="I253" i="3"/>
  <c r="E256" i="3"/>
  <c r="L256" i="3"/>
  <c r="J256" i="3"/>
  <c r="W256" i="3"/>
  <c r="O256" i="3"/>
  <c r="Q256" i="3"/>
  <c r="H256" i="3"/>
  <c r="AE256" i="3"/>
  <c r="M260" i="3"/>
  <c r="S260" i="3"/>
  <c r="P260" i="3"/>
  <c r="AB260" i="3"/>
  <c r="I260" i="3"/>
  <c r="AI260" i="3"/>
  <c r="L269" i="3"/>
  <c r="E269" i="3"/>
  <c r="J269" i="3"/>
  <c r="G269" i="3"/>
  <c r="U269" i="3"/>
  <c r="N269" i="3"/>
  <c r="AH269" i="3"/>
  <c r="R269" i="3"/>
  <c r="J247" i="3"/>
  <c r="L249" i="3"/>
  <c r="AB249" i="3"/>
  <c r="I250" i="3"/>
  <c r="Q250" i="3"/>
  <c r="E254" i="3"/>
  <c r="M254" i="3"/>
  <c r="J255" i="3"/>
  <c r="L257" i="3"/>
  <c r="I258" i="3"/>
  <c r="Q258" i="3"/>
  <c r="E262" i="3"/>
  <c r="M262" i="3"/>
  <c r="M263" i="3"/>
  <c r="I263" i="3"/>
  <c r="H264" i="3"/>
  <c r="J265" i="3"/>
  <c r="X265" i="3"/>
  <c r="AF265" i="3"/>
  <c r="L266" i="3"/>
  <c r="N267" i="3"/>
  <c r="E267" i="3"/>
  <c r="J267" i="3"/>
  <c r="Z267" i="3"/>
  <c r="Q267" i="3"/>
  <c r="AH267" i="3"/>
  <c r="W269" i="3"/>
  <c r="O269" i="3"/>
  <c r="AE269" i="3"/>
  <c r="Q269" i="3"/>
  <c r="L270" i="3"/>
  <c r="F270" i="3"/>
  <c r="N270" i="3"/>
  <c r="Z270" i="3"/>
  <c r="AH270" i="3"/>
  <c r="E271" i="3"/>
  <c r="Q271" i="3"/>
  <c r="T272" i="3"/>
  <c r="K272" i="3"/>
  <c r="AB272" i="3"/>
  <c r="P272" i="3"/>
  <c r="H272" i="3"/>
  <c r="U273" i="3"/>
  <c r="X273" i="3"/>
  <c r="AC273" i="3"/>
  <c r="AF273" i="3"/>
  <c r="R273" i="3"/>
  <c r="G274" i="3"/>
  <c r="V274" i="3"/>
  <c r="W274" i="3"/>
  <c r="O274" i="3"/>
  <c r="AD274" i="3"/>
  <c r="R274" i="3"/>
  <c r="V276" i="3"/>
  <c r="P276" i="3"/>
  <c r="AD276" i="3"/>
  <c r="H276" i="3"/>
  <c r="L277" i="3"/>
  <c r="G277" i="3"/>
  <c r="W278" i="3"/>
  <c r="V278" i="3"/>
  <c r="AD278" i="3"/>
  <c r="I278" i="3"/>
  <c r="F279" i="3"/>
  <c r="N279" i="3"/>
  <c r="X280" i="3"/>
  <c r="AF280" i="3"/>
  <c r="P281" i="3"/>
  <c r="E282" i="3"/>
  <c r="Z282" i="3"/>
  <c r="H282" i="3"/>
  <c r="AH282" i="3"/>
  <c r="S284" i="3"/>
  <c r="V284" i="3"/>
  <c r="P284" i="3"/>
  <c r="AD284" i="3"/>
  <c r="H284" i="3"/>
  <c r="P285" i="3"/>
  <c r="F287" i="3"/>
  <c r="T287" i="3"/>
  <c r="N287" i="3"/>
  <c r="R288" i="3"/>
  <c r="E291" i="3"/>
  <c r="L291" i="3"/>
  <c r="J291" i="3"/>
  <c r="W291" i="3"/>
  <c r="O291" i="3"/>
  <c r="Q291" i="3"/>
  <c r="H291" i="3"/>
  <c r="AE291" i="3"/>
  <c r="X296" i="3"/>
  <c r="AF296" i="3"/>
  <c r="AG298" i="3"/>
  <c r="AE301" i="3"/>
  <c r="AG301" i="3"/>
  <c r="J250" i="3"/>
  <c r="E275" i="3"/>
  <c r="L275" i="3"/>
  <c r="J275" i="3"/>
  <c r="W275" i="3"/>
  <c r="O275" i="3"/>
  <c r="Q275" i="3"/>
  <c r="AE275" i="3"/>
  <c r="N285" i="3"/>
  <c r="K285" i="3"/>
  <c r="R285" i="3"/>
  <c r="AG285" i="3"/>
  <c r="G290" i="3"/>
  <c r="V290" i="3"/>
  <c r="W290" i="3"/>
  <c r="O290" i="3"/>
  <c r="L294" i="3"/>
  <c r="J294" i="3"/>
  <c r="F294" i="3"/>
  <c r="G294" i="3"/>
  <c r="N294" i="3"/>
  <c r="L316" i="3"/>
  <c r="J316" i="3"/>
  <c r="F316" i="3"/>
  <c r="E316" i="3"/>
  <c r="G316" i="3"/>
  <c r="N316" i="3"/>
  <c r="U316" i="3"/>
  <c r="AH316" i="3"/>
  <c r="R316" i="3"/>
  <c r="W323" i="3"/>
  <c r="O323" i="3"/>
  <c r="AE323" i="3"/>
  <c r="Q323" i="3"/>
  <c r="R323" i="3"/>
  <c r="AG323" i="3"/>
  <c r="I248" i="3"/>
  <c r="AG248" i="3"/>
  <c r="F249" i="3"/>
  <c r="N249" i="3"/>
  <c r="S250" i="3"/>
  <c r="H251" i="3"/>
  <c r="P251" i="3"/>
  <c r="J253" i="3"/>
  <c r="O254" i="3"/>
  <c r="AE254" i="3"/>
  <c r="L255" i="3"/>
  <c r="AB255" i="3"/>
  <c r="I256" i="3"/>
  <c r="AG256" i="3"/>
  <c r="F257" i="3"/>
  <c r="N257" i="3"/>
  <c r="S258" i="3"/>
  <c r="H259" i="3"/>
  <c r="P259" i="3"/>
  <c r="J261" i="3"/>
  <c r="O262" i="3"/>
  <c r="AE262" i="3"/>
  <c r="U263" i="3"/>
  <c r="AC263" i="3"/>
  <c r="F264" i="3"/>
  <c r="J264" i="3"/>
  <c r="N264" i="3"/>
  <c r="Z264" i="3"/>
  <c r="AH264" i="3"/>
  <c r="W265" i="3"/>
  <c r="O265" i="3"/>
  <c r="H265" i="3"/>
  <c r="AE265" i="3"/>
  <c r="T266" i="3"/>
  <c r="P266" i="3"/>
  <c r="AB266" i="3"/>
  <c r="Y267" i="3"/>
  <c r="R267" i="3"/>
  <c r="AG267" i="3"/>
  <c r="K269" i="3"/>
  <c r="AB270" i="3"/>
  <c r="P270" i="3"/>
  <c r="W271" i="3"/>
  <c r="O271" i="3"/>
  <c r="J273" i="3"/>
  <c r="E273" i="3"/>
  <c r="W273" i="3"/>
  <c r="O273" i="3"/>
  <c r="Q273" i="3"/>
  <c r="H273" i="3"/>
  <c r="AE273" i="3"/>
  <c r="P275" i="3"/>
  <c r="Q276" i="3"/>
  <c r="AF276" i="3"/>
  <c r="Q284" i="3"/>
  <c r="AF284" i="3"/>
  <c r="M286" i="3"/>
  <c r="V286" i="3"/>
  <c r="Q290" i="3"/>
  <c r="M290" i="3"/>
  <c r="E293" i="3"/>
  <c r="M293" i="3"/>
  <c r="U293" i="3"/>
  <c r="W293" i="3"/>
  <c r="AC293" i="3"/>
  <c r="AE293" i="3"/>
  <c r="Q294" i="3"/>
  <c r="G297" i="3"/>
  <c r="M301" i="3"/>
  <c r="S301" i="3"/>
  <c r="I301" i="3"/>
  <c r="AI301" i="3"/>
  <c r="H323" i="3"/>
  <c r="V330" i="3"/>
  <c r="K330" i="3"/>
  <c r="P330" i="3"/>
  <c r="AB330" i="3"/>
  <c r="AF330" i="3"/>
  <c r="H330" i="3"/>
  <c r="O249" i="3"/>
  <c r="AE249" i="3"/>
  <c r="L250" i="3"/>
  <c r="AG251" i="3"/>
  <c r="N252" i="3"/>
  <c r="H254" i="3"/>
  <c r="O257" i="3"/>
  <c r="AE257" i="3"/>
  <c r="L258" i="3"/>
  <c r="AG259" i="3"/>
  <c r="N260" i="3"/>
  <c r="H262" i="3"/>
  <c r="P263" i="3"/>
  <c r="M264" i="3"/>
  <c r="N265" i="3"/>
  <c r="Q266" i="3"/>
  <c r="AE267" i="3"/>
  <c r="J268" i="3"/>
  <c r="F268" i="3"/>
  <c r="L268" i="3"/>
  <c r="G268" i="3"/>
  <c r="N268" i="3"/>
  <c r="Z268" i="3"/>
  <c r="AH268" i="3"/>
  <c r="K275" i="3"/>
  <c r="R275" i="3"/>
  <c r="AG275" i="3"/>
  <c r="F277" i="3"/>
  <c r="T277" i="3"/>
  <c r="N277" i="3"/>
  <c r="K277" i="3"/>
  <c r="Y277" i="3"/>
  <c r="AB277" i="3"/>
  <c r="AG277" i="3"/>
  <c r="L278" i="3"/>
  <c r="J278" i="3"/>
  <c r="F278" i="3"/>
  <c r="N278" i="3"/>
  <c r="Z278" i="3"/>
  <c r="AH278" i="3"/>
  <c r="M279" i="3"/>
  <c r="S279" i="3"/>
  <c r="V279" i="3"/>
  <c r="AA279" i="3"/>
  <c r="P279" i="3"/>
  <c r="AD279" i="3"/>
  <c r="H279" i="3"/>
  <c r="I279" i="3"/>
  <c r="AI279" i="3"/>
  <c r="E280" i="3"/>
  <c r="M280" i="3"/>
  <c r="T280" i="3"/>
  <c r="U280" i="3"/>
  <c r="K280" i="3"/>
  <c r="AB280" i="3"/>
  <c r="P280" i="3"/>
  <c r="H280" i="3"/>
  <c r="U281" i="3"/>
  <c r="X281" i="3"/>
  <c r="AC281" i="3"/>
  <c r="AF281" i="3"/>
  <c r="R281" i="3"/>
  <c r="G282" i="3"/>
  <c r="V282" i="3"/>
  <c r="W282" i="3"/>
  <c r="O282" i="3"/>
  <c r="AD282" i="3"/>
  <c r="R282" i="3"/>
  <c r="S283" i="3"/>
  <c r="U283" i="3"/>
  <c r="AA283" i="3"/>
  <c r="AC283" i="3"/>
  <c r="AI283" i="3"/>
  <c r="X286" i="3"/>
  <c r="AF286" i="3"/>
  <c r="R286" i="3"/>
  <c r="M287" i="3"/>
  <c r="S287" i="3"/>
  <c r="I287" i="3"/>
  <c r="AI287" i="3"/>
  <c r="S289" i="3"/>
  <c r="Y289" i="3"/>
  <c r="AA289" i="3"/>
  <c r="Q289" i="3"/>
  <c r="AG289" i="3"/>
  <c r="AI289" i="3"/>
  <c r="S292" i="3"/>
  <c r="V292" i="3"/>
  <c r="P293" i="3"/>
  <c r="E295" i="3"/>
  <c r="Q295" i="3"/>
  <c r="M296" i="3"/>
  <c r="T296" i="3"/>
  <c r="U296" i="3"/>
  <c r="K296" i="3"/>
  <c r="AB296" i="3"/>
  <c r="P296" i="3"/>
  <c r="Q296" i="3"/>
  <c r="H296" i="3"/>
  <c r="E297" i="3"/>
  <c r="H297" i="3"/>
  <c r="E298" i="3"/>
  <c r="Z298" i="3"/>
  <c r="H298" i="3"/>
  <c r="AH298" i="3"/>
  <c r="O244" i="3"/>
  <c r="S248" i="3"/>
  <c r="O252" i="3"/>
  <c r="AE252" i="3"/>
  <c r="L253" i="3"/>
  <c r="I254" i="3"/>
  <c r="S256" i="3"/>
  <c r="O260" i="3"/>
  <c r="L261" i="3"/>
  <c r="I262" i="3"/>
  <c r="E263" i="3"/>
  <c r="Q263" i="3"/>
  <c r="K264" i="3"/>
  <c r="Q265" i="3"/>
  <c r="K265" i="3"/>
  <c r="F266" i="3"/>
  <c r="AE266" i="3"/>
  <c r="G267" i="3"/>
  <c r="M267" i="3"/>
  <c r="P269" i="3"/>
  <c r="S269" i="3"/>
  <c r="AA269" i="3"/>
  <c r="AI269" i="3"/>
  <c r="I269" i="3"/>
  <c r="M271" i="3"/>
  <c r="S271" i="3"/>
  <c r="I271" i="3"/>
  <c r="AI271" i="3"/>
  <c r="K273" i="3"/>
  <c r="J276" i="3"/>
  <c r="F276" i="3"/>
  <c r="L276" i="3"/>
  <c r="G276" i="3"/>
  <c r="N276" i="3"/>
  <c r="G278" i="3"/>
  <c r="Q278" i="3"/>
  <c r="Q280" i="3"/>
  <c r="R280" i="3"/>
  <c r="G281" i="3"/>
  <c r="M282" i="3"/>
  <c r="N283" i="3"/>
  <c r="J284" i="3"/>
  <c r="X288" i="3"/>
  <c r="AF288" i="3"/>
  <c r="AG290" i="3"/>
  <c r="N293" i="3"/>
  <c r="K293" i="3"/>
  <c r="R293" i="3"/>
  <c r="AG293" i="3"/>
  <c r="E294" i="3"/>
  <c r="F295" i="3"/>
  <c r="T295" i="3"/>
  <c r="N295" i="3"/>
  <c r="AB295" i="3"/>
  <c r="K297" i="3"/>
  <c r="R299" i="3"/>
  <c r="AG299" i="3"/>
  <c r="F318" i="3"/>
  <c r="L318" i="3"/>
  <c r="N318" i="3"/>
  <c r="K318" i="3"/>
  <c r="G318" i="3"/>
  <c r="W318" i="3"/>
  <c r="O318" i="3"/>
  <c r="AB318" i="3"/>
  <c r="P318" i="3"/>
  <c r="H318" i="3"/>
  <c r="AE318" i="3"/>
  <c r="P264" i="3"/>
  <c r="R264" i="3"/>
  <c r="E265" i="3"/>
  <c r="P265" i="3"/>
  <c r="G266" i="3"/>
  <c r="M266" i="3"/>
  <c r="M275" i="3"/>
  <c r="M277" i="3"/>
  <c r="S277" i="3"/>
  <c r="AI277" i="3"/>
  <c r="I277" i="3"/>
  <c r="AB278" i="3"/>
  <c r="P278" i="3"/>
  <c r="J281" i="3"/>
  <c r="E281" i="3"/>
  <c r="W281" i="3"/>
  <c r="O281" i="3"/>
  <c r="Q281" i="3"/>
  <c r="H281" i="3"/>
  <c r="AE281" i="3"/>
  <c r="E283" i="3"/>
  <c r="L283" i="3"/>
  <c r="J283" i="3"/>
  <c r="W283" i="3"/>
  <c r="O283" i="3"/>
  <c r="Q283" i="3"/>
  <c r="AE283" i="3"/>
  <c r="L286" i="3"/>
  <c r="J286" i="3"/>
  <c r="F286" i="3"/>
  <c r="G286" i="3"/>
  <c r="N286" i="3"/>
  <c r="F288" i="3"/>
  <c r="N288" i="3"/>
  <c r="Z288" i="3"/>
  <c r="AH288" i="3"/>
  <c r="L290" i="3"/>
  <c r="Q292" i="3"/>
  <c r="AF292" i="3"/>
  <c r="M294" i="3"/>
  <c r="G295" i="3"/>
  <c r="W295" i="3"/>
  <c r="Y295" i="3"/>
  <c r="AE295" i="3"/>
  <c r="AG295" i="3"/>
  <c r="G296" i="3"/>
  <c r="F299" i="3"/>
  <c r="O250" i="3"/>
  <c r="O258" i="3"/>
  <c r="J263" i="3"/>
  <c r="AE263" i="3"/>
  <c r="Y263" i="3"/>
  <c r="AG263" i="3"/>
  <c r="E264" i="3"/>
  <c r="Q264" i="3"/>
  <c r="V264" i="3"/>
  <c r="AD264" i="3"/>
  <c r="S265" i="3"/>
  <c r="AA265" i="3"/>
  <c r="AI265" i="3"/>
  <c r="X266" i="3"/>
  <c r="AF266" i="3"/>
  <c r="U267" i="3"/>
  <c r="AC267" i="3"/>
  <c r="T268" i="3"/>
  <c r="W268" i="3"/>
  <c r="O268" i="3"/>
  <c r="AB268" i="3"/>
  <c r="AE268" i="3"/>
  <c r="R268" i="3"/>
  <c r="X270" i="3"/>
  <c r="AF270" i="3"/>
  <c r="U271" i="3"/>
  <c r="AC271" i="3"/>
  <c r="F272" i="3"/>
  <c r="L272" i="3"/>
  <c r="J272" i="3"/>
  <c r="N272" i="3"/>
  <c r="Z272" i="3"/>
  <c r="AH272" i="3"/>
  <c r="S273" i="3"/>
  <c r="Y273" i="3"/>
  <c r="AA273" i="3"/>
  <c r="AG273" i="3"/>
  <c r="AI273" i="3"/>
  <c r="Q274" i="3"/>
  <c r="F274" i="3"/>
  <c r="T274" i="3"/>
  <c r="N274" i="3"/>
  <c r="P274" i="3"/>
  <c r="I275" i="3"/>
  <c r="J279" i="3"/>
  <c r="L285" i="3"/>
  <c r="G285" i="3"/>
  <c r="Z285" i="3"/>
  <c r="AH285" i="3"/>
  <c r="Q286" i="3"/>
  <c r="G289" i="3"/>
  <c r="E290" i="3"/>
  <c r="Z290" i="3"/>
  <c r="H290" i="3"/>
  <c r="AH290" i="3"/>
  <c r="U294" i="3"/>
  <c r="V294" i="3"/>
  <c r="AD294" i="3"/>
  <c r="I294" i="3"/>
  <c r="F297" i="3"/>
  <c r="V297" i="3"/>
  <c r="P297" i="3"/>
  <c r="AD297" i="3"/>
  <c r="G298" i="3"/>
  <c r="V298" i="3"/>
  <c r="W298" i="3"/>
  <c r="O298" i="3"/>
  <c r="N299" i="3"/>
  <c r="M299" i="3"/>
  <c r="K271" i="3"/>
  <c r="M273" i="3"/>
  <c r="J274" i="3"/>
  <c r="Q277" i="3"/>
  <c r="K279" i="3"/>
  <c r="M281" i="3"/>
  <c r="J282" i="3"/>
  <c r="L284" i="3"/>
  <c r="Q285" i="3"/>
  <c r="K287" i="3"/>
  <c r="M289" i="3"/>
  <c r="J290" i="3"/>
  <c r="L292" i="3"/>
  <c r="I293" i="3"/>
  <c r="Q293" i="3"/>
  <c r="K295" i="3"/>
  <c r="M297" i="3"/>
  <c r="J298" i="3"/>
  <c r="G299" i="3"/>
  <c r="O299" i="3"/>
  <c r="I300" i="3"/>
  <c r="H301" i="3"/>
  <c r="H302" i="3"/>
  <c r="V303" i="3"/>
  <c r="AD303" i="3"/>
  <c r="Q307" i="3"/>
  <c r="Q316" i="3"/>
  <c r="R318" i="3"/>
  <c r="F320" i="3"/>
  <c r="J320" i="3"/>
  <c r="V320" i="3"/>
  <c r="N320" i="3"/>
  <c r="M325" i="3"/>
  <c r="S325" i="3"/>
  <c r="G325" i="3"/>
  <c r="K325" i="3"/>
  <c r="W325" i="3"/>
  <c r="O325" i="3"/>
  <c r="I325" i="3"/>
  <c r="AI325" i="3"/>
  <c r="S327" i="3"/>
  <c r="M327" i="3"/>
  <c r="E327" i="3"/>
  <c r="AI327" i="3"/>
  <c r="I327" i="3"/>
  <c r="M331" i="3"/>
  <c r="F347" i="3"/>
  <c r="M347" i="3"/>
  <c r="S347" i="3"/>
  <c r="J347" i="3"/>
  <c r="V347" i="3"/>
  <c r="N347" i="3"/>
  <c r="P347" i="3"/>
  <c r="AB347" i="3"/>
  <c r="I347" i="3"/>
  <c r="AI347" i="3"/>
  <c r="J285" i="3"/>
  <c r="O286" i="3"/>
  <c r="L287" i="3"/>
  <c r="I288" i="3"/>
  <c r="N289" i="3"/>
  <c r="K290" i="3"/>
  <c r="J293" i="3"/>
  <c r="O294" i="3"/>
  <c r="L295" i="3"/>
  <c r="I296" i="3"/>
  <c r="N297" i="3"/>
  <c r="K298" i="3"/>
  <c r="H299" i="3"/>
  <c r="P300" i="3"/>
  <c r="R301" i="3"/>
  <c r="R302" i="3"/>
  <c r="L303" i="3"/>
  <c r="I304" i="3"/>
  <c r="E304" i="3"/>
  <c r="L304" i="3"/>
  <c r="G304" i="3"/>
  <c r="W304" i="3"/>
  <c r="O304" i="3"/>
  <c r="AE304" i="3"/>
  <c r="X305" i="3"/>
  <c r="AF305" i="3"/>
  <c r="I305" i="3"/>
  <c r="F306" i="3"/>
  <c r="N306" i="3"/>
  <c r="Y306" i="3"/>
  <c r="AG306" i="3"/>
  <c r="F307" i="3"/>
  <c r="L307" i="3"/>
  <c r="J307" i="3"/>
  <c r="N307" i="3"/>
  <c r="Z307" i="3"/>
  <c r="AH307" i="3"/>
  <c r="S308" i="3"/>
  <c r="AA308" i="3"/>
  <c r="P308" i="3"/>
  <c r="AI308" i="3"/>
  <c r="I308" i="3"/>
  <c r="E309" i="3"/>
  <c r="T309" i="3"/>
  <c r="P309" i="3"/>
  <c r="AB309" i="3"/>
  <c r="H309" i="3"/>
  <c r="U310" i="3"/>
  <c r="AC310" i="3"/>
  <c r="Q311" i="3"/>
  <c r="J311" i="3"/>
  <c r="F311" i="3"/>
  <c r="G311" i="3"/>
  <c r="N311" i="3"/>
  <c r="Z311" i="3"/>
  <c r="AH311" i="3"/>
  <c r="R312" i="3"/>
  <c r="E313" i="3"/>
  <c r="U313" i="3"/>
  <c r="AC313" i="3"/>
  <c r="Q313" i="3"/>
  <c r="H313" i="3"/>
  <c r="T315" i="3"/>
  <c r="K315" i="3"/>
  <c r="AB315" i="3"/>
  <c r="M320" i="3"/>
  <c r="M321" i="3"/>
  <c r="X321" i="3"/>
  <c r="AF321" i="3"/>
  <c r="I321" i="3"/>
  <c r="S324" i="3"/>
  <c r="AA324" i="3"/>
  <c r="J327" i="3"/>
  <c r="G327" i="3"/>
  <c r="U329" i="3"/>
  <c r="G329" i="3"/>
  <c r="K329" i="3"/>
  <c r="W329" i="3"/>
  <c r="O329" i="3"/>
  <c r="Q329" i="3"/>
  <c r="H329" i="3"/>
  <c r="AE329" i="3"/>
  <c r="G330" i="3"/>
  <c r="H270" i="3"/>
  <c r="AB274" i="3"/>
  <c r="H278" i="3"/>
  <c r="J280" i="3"/>
  <c r="AB282" i="3"/>
  <c r="AG283" i="3"/>
  <c r="F284" i="3"/>
  <c r="N284" i="3"/>
  <c r="H286" i="3"/>
  <c r="P286" i="3"/>
  <c r="J288" i="3"/>
  <c r="O289" i="3"/>
  <c r="AE289" i="3"/>
  <c r="AB290" i="3"/>
  <c r="AG291" i="3"/>
  <c r="F292" i="3"/>
  <c r="N292" i="3"/>
  <c r="H294" i="3"/>
  <c r="P294" i="3"/>
  <c r="J296" i="3"/>
  <c r="O297" i="3"/>
  <c r="AE297" i="3"/>
  <c r="AB298" i="3"/>
  <c r="I299" i="3"/>
  <c r="F301" i="3"/>
  <c r="N301" i="3"/>
  <c r="J302" i="3"/>
  <c r="M303" i="3"/>
  <c r="X303" i="3"/>
  <c r="AF303" i="3"/>
  <c r="J304" i="3"/>
  <c r="K304" i="3"/>
  <c r="AI305" i="3"/>
  <c r="G307" i="3"/>
  <c r="W307" i="3"/>
  <c r="K309" i="3"/>
  <c r="H311" i="3"/>
  <c r="E312" i="3"/>
  <c r="L312" i="3"/>
  <c r="W312" i="3"/>
  <c r="O312" i="3"/>
  <c r="H312" i="3"/>
  <c r="AE312" i="3"/>
  <c r="AB313" i="3"/>
  <c r="P313" i="3"/>
  <c r="J314" i="3"/>
  <c r="F314" i="3"/>
  <c r="N314" i="3"/>
  <c r="Y314" i="3"/>
  <c r="R314" i="3"/>
  <c r="W315" i="3"/>
  <c r="O315" i="3"/>
  <c r="AE315" i="3"/>
  <c r="Q315" i="3"/>
  <c r="R315" i="3"/>
  <c r="AG315" i="3"/>
  <c r="K316" i="3"/>
  <c r="V317" i="3"/>
  <c r="AD317" i="3"/>
  <c r="M318" i="3"/>
  <c r="AG320" i="3"/>
  <c r="P322" i="3"/>
  <c r="AB322" i="3"/>
  <c r="AF322" i="3"/>
  <c r="H322" i="3"/>
  <c r="H327" i="3"/>
  <c r="E328" i="3"/>
  <c r="G328" i="3"/>
  <c r="W328" i="3"/>
  <c r="H328" i="3"/>
  <c r="J330" i="3"/>
  <c r="Q330" i="3"/>
  <c r="O276" i="3"/>
  <c r="O284" i="3"/>
  <c r="O292" i="3"/>
  <c r="J299" i="3"/>
  <c r="L302" i="3"/>
  <c r="K302" i="3"/>
  <c r="N304" i="3"/>
  <c r="T304" i="3"/>
  <c r="AB304" i="3"/>
  <c r="L305" i="3"/>
  <c r="J305" i="3"/>
  <c r="Z305" i="3"/>
  <c r="AH305" i="3"/>
  <c r="R306" i="3"/>
  <c r="M306" i="3"/>
  <c r="V306" i="3"/>
  <c r="AD306" i="3"/>
  <c r="I306" i="3"/>
  <c r="T307" i="3"/>
  <c r="K307" i="3"/>
  <c r="AB307" i="3"/>
  <c r="X308" i="3"/>
  <c r="AF308" i="3"/>
  <c r="AE309" i="3"/>
  <c r="V309" i="3"/>
  <c r="AD309" i="3"/>
  <c r="E310" i="3"/>
  <c r="J310" i="3"/>
  <c r="Z310" i="3"/>
  <c r="Q310" i="3"/>
  <c r="AH310" i="3"/>
  <c r="P311" i="3"/>
  <c r="K312" i="3"/>
  <c r="R313" i="3"/>
  <c r="AB314" i="3"/>
  <c r="M317" i="3"/>
  <c r="S317" i="3"/>
  <c r="G317" i="3"/>
  <c r="K317" i="3"/>
  <c r="W317" i="3"/>
  <c r="O317" i="3"/>
  <c r="I317" i="3"/>
  <c r="AI317" i="3"/>
  <c r="S319" i="3"/>
  <c r="M319" i="3"/>
  <c r="E319" i="3"/>
  <c r="AI319" i="3"/>
  <c r="I319" i="3"/>
  <c r="L321" i="3"/>
  <c r="Z321" i="3"/>
  <c r="AH321" i="3"/>
  <c r="X324" i="3"/>
  <c r="F325" i="3"/>
  <c r="N325" i="3"/>
  <c r="E326" i="3"/>
  <c r="Q326" i="3"/>
  <c r="P327" i="3"/>
  <c r="K328" i="3"/>
  <c r="R329" i="3"/>
  <c r="I273" i="3"/>
  <c r="O279" i="3"/>
  <c r="L280" i="3"/>
  <c r="I281" i="3"/>
  <c r="O287" i="3"/>
  <c r="L288" i="3"/>
  <c r="I289" i="3"/>
  <c r="O295" i="3"/>
  <c r="L296" i="3"/>
  <c r="I297" i="3"/>
  <c r="Q300" i="3"/>
  <c r="Q305" i="3"/>
  <c r="H305" i="3"/>
  <c r="R307" i="3"/>
  <c r="G308" i="3"/>
  <c r="Q309" i="3"/>
  <c r="M309" i="3"/>
  <c r="K310" i="3"/>
  <c r="F312" i="3"/>
  <c r="T312" i="3"/>
  <c r="S316" i="3"/>
  <c r="AA316" i="3"/>
  <c r="AI316" i="3"/>
  <c r="U318" i="3"/>
  <c r="AC318" i="3"/>
  <c r="U321" i="3"/>
  <c r="G321" i="3"/>
  <c r="K321" i="3"/>
  <c r="W321" i="3"/>
  <c r="O321" i="3"/>
  <c r="Q321" i="3"/>
  <c r="H321" i="3"/>
  <c r="AE321" i="3"/>
  <c r="F323" i="3"/>
  <c r="G323" i="3"/>
  <c r="Z323" i="3"/>
  <c r="AH323" i="3"/>
  <c r="L324" i="3"/>
  <c r="J324" i="3"/>
  <c r="F324" i="3"/>
  <c r="G324" i="3"/>
  <c r="N324" i="3"/>
  <c r="AH324" i="3"/>
  <c r="R324" i="3"/>
  <c r="F326" i="3"/>
  <c r="L326" i="3"/>
  <c r="N326" i="3"/>
  <c r="K326" i="3"/>
  <c r="AB326" i="3"/>
  <c r="P326" i="3"/>
  <c r="F329" i="3"/>
  <c r="F330" i="3"/>
  <c r="N330" i="3"/>
  <c r="Y330" i="3"/>
  <c r="R330" i="3"/>
  <c r="F331" i="3"/>
  <c r="G331" i="3"/>
  <c r="W331" i="3"/>
  <c r="Z331" i="3"/>
  <c r="AE331" i="3"/>
  <c r="M304" i="3"/>
  <c r="S304" i="3"/>
  <c r="AB305" i="3"/>
  <c r="P305" i="3"/>
  <c r="W308" i="3"/>
  <c r="O308" i="3"/>
  <c r="Q308" i="3"/>
  <c r="H308" i="3"/>
  <c r="AE308" i="3"/>
  <c r="R310" i="3"/>
  <c r="AG310" i="3"/>
  <c r="E311" i="3"/>
  <c r="K311" i="3"/>
  <c r="V311" i="3"/>
  <c r="W311" i="3"/>
  <c r="O311" i="3"/>
  <c r="AD311" i="3"/>
  <c r="R311" i="3"/>
  <c r="P312" i="3"/>
  <c r="E320" i="3"/>
  <c r="G320" i="3"/>
  <c r="W320" i="3"/>
  <c r="H320" i="3"/>
  <c r="E325" i="3"/>
  <c r="T325" i="3"/>
  <c r="P325" i="3"/>
  <c r="Q325" i="3"/>
  <c r="K327" i="3"/>
  <c r="F328" i="3"/>
  <c r="J328" i="3"/>
  <c r="V328" i="3"/>
  <c r="N328" i="3"/>
  <c r="P328" i="3"/>
  <c r="AB328" i="3"/>
  <c r="T331" i="3"/>
  <c r="AB331" i="3"/>
  <c r="M360" i="3"/>
  <c r="S360" i="3"/>
  <c r="G360" i="3"/>
  <c r="K360" i="3"/>
  <c r="X360" i="3"/>
  <c r="O360" i="3"/>
  <c r="I360" i="3"/>
  <c r="AI360" i="3"/>
  <c r="O277" i="3"/>
  <c r="O285" i="3"/>
  <c r="O293" i="3"/>
  <c r="AB299" i="3"/>
  <c r="AE300" i="3"/>
  <c r="Y300" i="3"/>
  <c r="AG300" i="3"/>
  <c r="E301" i="3"/>
  <c r="V301" i="3"/>
  <c r="AD301" i="3"/>
  <c r="S302" i="3"/>
  <c r="AA302" i="3"/>
  <c r="AI302" i="3"/>
  <c r="P303" i="3"/>
  <c r="R305" i="3"/>
  <c r="G306" i="3"/>
  <c r="S309" i="3"/>
  <c r="N310" i="3"/>
  <c r="I311" i="3"/>
  <c r="J312" i="3"/>
  <c r="M312" i="3"/>
  <c r="S312" i="3"/>
  <c r="AA312" i="3"/>
  <c r="AI312" i="3"/>
  <c r="M313" i="3"/>
  <c r="X313" i="3"/>
  <c r="AF313" i="3"/>
  <c r="I313" i="3"/>
  <c r="X316" i="3"/>
  <c r="AF316" i="3"/>
  <c r="F317" i="3"/>
  <c r="N317" i="3"/>
  <c r="E318" i="3"/>
  <c r="Z318" i="3"/>
  <c r="Q318" i="3"/>
  <c r="AH318" i="3"/>
  <c r="K320" i="3"/>
  <c r="R321" i="3"/>
  <c r="T323" i="3"/>
  <c r="K323" i="3"/>
  <c r="AB323" i="3"/>
  <c r="M328" i="3"/>
  <c r="M329" i="3"/>
  <c r="M330" i="3"/>
  <c r="I330" i="3"/>
  <c r="R331" i="3"/>
  <c r="M344" i="3"/>
  <c r="S344" i="3"/>
  <c r="G344" i="3"/>
  <c r="K344" i="3"/>
  <c r="X344" i="3"/>
  <c r="O344" i="3"/>
  <c r="I344" i="3"/>
  <c r="AI344" i="3"/>
  <c r="P336" i="3"/>
  <c r="AB336" i="3"/>
  <c r="M339" i="3"/>
  <c r="S339" i="3"/>
  <c r="I339" i="3"/>
  <c r="AI339" i="3"/>
  <c r="AB340" i="3"/>
  <c r="P340" i="3"/>
  <c r="Q340" i="3"/>
  <c r="H340" i="3"/>
  <c r="V342" i="3"/>
  <c r="K342" i="3"/>
  <c r="W342" i="3"/>
  <c r="O342" i="3"/>
  <c r="X346" i="3"/>
  <c r="AF346" i="3"/>
  <c r="S349" i="3"/>
  <c r="AA349" i="3"/>
  <c r="AI349" i="3"/>
  <c r="V350" i="3"/>
  <c r="K350" i="3"/>
  <c r="W350" i="3"/>
  <c r="O350" i="3"/>
  <c r="N351" i="3"/>
  <c r="S352" i="3"/>
  <c r="R352" i="3"/>
  <c r="F353" i="3"/>
  <c r="L353" i="3"/>
  <c r="J353" i="3"/>
  <c r="R353" i="3"/>
  <c r="AG353" i="3"/>
  <c r="F356" i="3"/>
  <c r="N356" i="3"/>
  <c r="Z356" i="3"/>
  <c r="AH356" i="3"/>
  <c r="E357" i="3"/>
  <c r="Q357" i="3"/>
  <c r="F358" i="3"/>
  <c r="G358" i="3"/>
  <c r="Z358" i="3"/>
  <c r="X363" i="3"/>
  <c r="R366" i="3"/>
  <c r="AG366" i="3"/>
  <c r="L309" i="3"/>
  <c r="I310" i="3"/>
  <c r="J315" i="3"/>
  <c r="O316" i="3"/>
  <c r="AE316" i="3"/>
  <c r="L317" i="3"/>
  <c r="AB317" i="3"/>
  <c r="I318" i="3"/>
  <c r="AG318" i="3"/>
  <c r="F319" i="3"/>
  <c r="N319" i="3"/>
  <c r="V319" i="3"/>
  <c r="S320" i="3"/>
  <c r="P321" i="3"/>
  <c r="J323" i="3"/>
  <c r="O324" i="3"/>
  <c r="AE324" i="3"/>
  <c r="L325" i="3"/>
  <c r="AB325" i="3"/>
  <c r="I326" i="3"/>
  <c r="AG326" i="3"/>
  <c r="F327" i="3"/>
  <c r="N327" i="3"/>
  <c r="V327" i="3"/>
  <c r="S328" i="3"/>
  <c r="P329" i="3"/>
  <c r="E330" i="3"/>
  <c r="J331" i="3"/>
  <c r="H332" i="3"/>
  <c r="Q332" i="3"/>
  <c r="F334" i="3"/>
  <c r="H334" i="3"/>
  <c r="AI335" i="3"/>
  <c r="K336" i="3"/>
  <c r="R336" i="3"/>
  <c r="G337" i="3"/>
  <c r="O338" i="3"/>
  <c r="R340" i="3"/>
  <c r="G341" i="3"/>
  <c r="E343" i="3"/>
  <c r="L343" i="3"/>
  <c r="G343" i="3"/>
  <c r="W343" i="3"/>
  <c r="O343" i="3"/>
  <c r="Q343" i="3"/>
  <c r="H343" i="3"/>
  <c r="AE343" i="3"/>
  <c r="J344" i="3"/>
  <c r="N344" i="3"/>
  <c r="G345" i="3"/>
  <c r="M351" i="3"/>
  <c r="AA351" i="3"/>
  <c r="V352" i="3"/>
  <c r="AD352" i="3"/>
  <c r="M354" i="3"/>
  <c r="K355" i="3"/>
  <c r="Y355" i="3"/>
  <c r="AG355" i="3"/>
  <c r="E359" i="3"/>
  <c r="L359" i="3"/>
  <c r="J359" i="3"/>
  <c r="W359" i="3"/>
  <c r="O359" i="3"/>
  <c r="Q359" i="3"/>
  <c r="H359" i="3"/>
  <c r="AE359" i="3"/>
  <c r="AH359" i="3"/>
  <c r="R359" i="3"/>
  <c r="J360" i="3"/>
  <c r="N360" i="3"/>
  <c r="K364" i="3"/>
  <c r="U364" i="3"/>
  <c r="AB364" i="3"/>
  <c r="P364" i="3"/>
  <c r="H364" i="3"/>
  <c r="AE364" i="3"/>
  <c r="Q364" i="3"/>
  <c r="P365" i="3"/>
  <c r="H365" i="3"/>
  <c r="H316" i="3"/>
  <c r="P316" i="3"/>
  <c r="J318" i="3"/>
  <c r="O319" i="3"/>
  <c r="L320" i="3"/>
  <c r="F322" i="3"/>
  <c r="H324" i="3"/>
  <c r="P324" i="3"/>
  <c r="J326" i="3"/>
  <c r="O327" i="3"/>
  <c r="L328" i="3"/>
  <c r="S331" i="3"/>
  <c r="AC331" i="3"/>
  <c r="S332" i="3"/>
  <c r="J332" i="3"/>
  <c r="Z332" i="3"/>
  <c r="AH332" i="3"/>
  <c r="L333" i="3"/>
  <c r="S333" i="3"/>
  <c r="AA333" i="3"/>
  <c r="AI333" i="3"/>
  <c r="G334" i="3"/>
  <c r="R334" i="3"/>
  <c r="T334" i="3"/>
  <c r="P334" i="3"/>
  <c r="AB334" i="3"/>
  <c r="U335" i="3"/>
  <c r="AC335" i="3"/>
  <c r="M336" i="3"/>
  <c r="V336" i="3"/>
  <c r="AD336" i="3"/>
  <c r="E337" i="3"/>
  <c r="W337" i="3"/>
  <c r="O337" i="3"/>
  <c r="AE337" i="3"/>
  <c r="Q337" i="3"/>
  <c r="AG338" i="3"/>
  <c r="X338" i="3"/>
  <c r="AF338" i="3"/>
  <c r="U339" i="3"/>
  <c r="X339" i="3"/>
  <c r="AC339" i="3"/>
  <c r="AF339" i="3"/>
  <c r="V340" i="3"/>
  <c r="AD340" i="3"/>
  <c r="J341" i="3"/>
  <c r="L346" i="3"/>
  <c r="J346" i="3"/>
  <c r="F346" i="3"/>
  <c r="G346" i="3"/>
  <c r="N346" i="3"/>
  <c r="AI346" i="3"/>
  <c r="I346" i="3"/>
  <c r="P349" i="3"/>
  <c r="AC349" i="3"/>
  <c r="AF349" i="3"/>
  <c r="H349" i="3"/>
  <c r="U356" i="3"/>
  <c r="K356" i="3"/>
  <c r="AB356" i="3"/>
  <c r="P356" i="3"/>
  <c r="Q356" i="3"/>
  <c r="H356" i="3"/>
  <c r="E363" i="3"/>
  <c r="F363" i="3"/>
  <c r="L363" i="3"/>
  <c r="J363" i="3"/>
  <c r="O363" i="3"/>
  <c r="W363" i="3"/>
  <c r="Q363" i="3"/>
  <c r="AE363" i="3"/>
  <c r="H363" i="3"/>
  <c r="O306" i="3"/>
  <c r="AE306" i="3"/>
  <c r="S310" i="3"/>
  <c r="J313" i="3"/>
  <c r="O314" i="3"/>
  <c r="AE314" i="3"/>
  <c r="L315" i="3"/>
  <c r="I316" i="3"/>
  <c r="S318" i="3"/>
  <c r="J321" i="3"/>
  <c r="O322" i="3"/>
  <c r="AE322" i="3"/>
  <c r="L323" i="3"/>
  <c r="I324" i="3"/>
  <c r="S326" i="3"/>
  <c r="J329" i="3"/>
  <c r="O330" i="3"/>
  <c r="AE330" i="3"/>
  <c r="L331" i="3"/>
  <c r="M333" i="3"/>
  <c r="AE336" i="3"/>
  <c r="J337" i="3"/>
  <c r="K337" i="3"/>
  <c r="AI338" i="3"/>
  <c r="P341" i="3"/>
  <c r="E344" i="3"/>
  <c r="T344" i="3"/>
  <c r="P344" i="3"/>
  <c r="Q344" i="3"/>
  <c r="H346" i="3"/>
  <c r="E347" i="3"/>
  <c r="G347" i="3"/>
  <c r="W347" i="3"/>
  <c r="Q347" i="3"/>
  <c r="X352" i="3"/>
  <c r="O352" i="3"/>
  <c r="F355" i="3"/>
  <c r="M355" i="3"/>
  <c r="S355" i="3"/>
  <c r="V355" i="3"/>
  <c r="N355" i="3"/>
  <c r="P355" i="3"/>
  <c r="AB355" i="3"/>
  <c r="I355" i="3"/>
  <c r="AI355" i="3"/>
  <c r="E360" i="3"/>
  <c r="T360" i="3"/>
  <c r="P360" i="3"/>
  <c r="Q360" i="3"/>
  <c r="E367" i="3"/>
  <c r="F367" i="3"/>
  <c r="L367" i="3"/>
  <c r="J367" i="3"/>
  <c r="G367" i="3"/>
  <c r="N367" i="3"/>
  <c r="W367" i="3"/>
  <c r="O367" i="3"/>
  <c r="Q367" i="3"/>
  <c r="AE367" i="3"/>
  <c r="L373" i="3"/>
  <c r="J373" i="3"/>
  <c r="E373" i="3"/>
  <c r="W373" i="3"/>
  <c r="O373" i="3"/>
  <c r="Q373" i="3"/>
  <c r="H373" i="3"/>
  <c r="AE373" i="3"/>
  <c r="N333" i="3"/>
  <c r="J334" i="3"/>
  <c r="E335" i="3"/>
  <c r="Q335" i="3"/>
  <c r="X336" i="3"/>
  <c r="AF336" i="3"/>
  <c r="Y337" i="3"/>
  <c r="AG337" i="3"/>
  <c r="L338" i="3"/>
  <c r="J338" i="3"/>
  <c r="F338" i="3"/>
  <c r="N338" i="3"/>
  <c r="Z338" i="3"/>
  <c r="AH338" i="3"/>
  <c r="E339" i="3"/>
  <c r="G339" i="3"/>
  <c r="W339" i="3"/>
  <c r="O339" i="3"/>
  <c r="Q339" i="3"/>
  <c r="H339" i="3"/>
  <c r="AE339" i="3"/>
  <c r="M340" i="3"/>
  <c r="X340" i="3"/>
  <c r="AF340" i="3"/>
  <c r="I340" i="3"/>
  <c r="F341" i="3"/>
  <c r="K341" i="3"/>
  <c r="N341" i="3"/>
  <c r="Y341" i="3"/>
  <c r="R341" i="3"/>
  <c r="AG341" i="3"/>
  <c r="F342" i="3"/>
  <c r="L342" i="3"/>
  <c r="J342" i="3"/>
  <c r="G342" i="3"/>
  <c r="N342" i="3"/>
  <c r="Z342" i="3"/>
  <c r="AH342" i="3"/>
  <c r="R344" i="3"/>
  <c r="F345" i="3"/>
  <c r="L345" i="3"/>
  <c r="J345" i="3"/>
  <c r="R345" i="3"/>
  <c r="AG345" i="3"/>
  <c r="E346" i="3"/>
  <c r="K346" i="3"/>
  <c r="F348" i="3"/>
  <c r="N348" i="3"/>
  <c r="Z348" i="3"/>
  <c r="AH348" i="3"/>
  <c r="J349" i="3"/>
  <c r="Q349" i="3"/>
  <c r="F350" i="3"/>
  <c r="G350" i="3"/>
  <c r="Z350" i="3"/>
  <c r="AH350" i="3"/>
  <c r="AI352" i="3"/>
  <c r="X354" i="3"/>
  <c r="AF354" i="3"/>
  <c r="W358" i="3"/>
  <c r="O358" i="3"/>
  <c r="N359" i="3"/>
  <c r="R360" i="3"/>
  <c r="F361" i="3"/>
  <c r="L361" i="3"/>
  <c r="R361" i="3"/>
  <c r="AG361" i="3"/>
  <c r="O362" i="3"/>
  <c r="K363" i="3"/>
  <c r="P363" i="3"/>
  <c r="O364" i="3"/>
  <c r="F373" i="3"/>
  <c r="AG314" i="3"/>
  <c r="N315" i="3"/>
  <c r="H317" i="3"/>
  <c r="O320" i="3"/>
  <c r="AE320" i="3"/>
  <c r="AG322" i="3"/>
  <c r="N323" i="3"/>
  <c r="H325" i="3"/>
  <c r="O328" i="3"/>
  <c r="AE328" i="3"/>
  <c r="AG330" i="3"/>
  <c r="N331" i="3"/>
  <c r="R332" i="3"/>
  <c r="P333" i="3"/>
  <c r="G333" i="3"/>
  <c r="H335" i="3"/>
  <c r="S335" i="3"/>
  <c r="G338" i="3"/>
  <c r="H338" i="3"/>
  <c r="AI340" i="3"/>
  <c r="H342" i="3"/>
  <c r="M343" i="3"/>
  <c r="S343" i="3"/>
  <c r="V344" i="3"/>
  <c r="AD344" i="3"/>
  <c r="M346" i="3"/>
  <c r="K347" i="3"/>
  <c r="Y347" i="3"/>
  <c r="AG347" i="3"/>
  <c r="E351" i="3"/>
  <c r="L351" i="3"/>
  <c r="J351" i="3"/>
  <c r="W351" i="3"/>
  <c r="O351" i="3"/>
  <c r="Q351" i="3"/>
  <c r="H351" i="3"/>
  <c r="AE351" i="3"/>
  <c r="AH351" i="3"/>
  <c r="R351" i="3"/>
  <c r="J352" i="3"/>
  <c r="N352" i="3"/>
  <c r="M359" i="3"/>
  <c r="V360" i="3"/>
  <c r="AD360" i="3"/>
  <c r="E381" i="3"/>
  <c r="L381" i="3"/>
  <c r="J381" i="3"/>
  <c r="F381" i="3"/>
  <c r="N381" i="3"/>
  <c r="G381" i="3"/>
  <c r="O381" i="3"/>
  <c r="W381" i="3"/>
  <c r="Q381" i="3"/>
  <c r="AE381" i="3"/>
  <c r="H381" i="3"/>
  <c r="AH381" i="3"/>
  <c r="R381" i="3"/>
  <c r="O331" i="3"/>
  <c r="E332" i="3"/>
  <c r="W333" i="3"/>
  <c r="O333" i="3"/>
  <c r="AE333" i="3"/>
  <c r="X334" i="3"/>
  <c r="AF334" i="3"/>
  <c r="J335" i="3"/>
  <c r="AE335" i="3"/>
  <c r="Y335" i="3"/>
  <c r="AG335" i="3"/>
  <c r="J336" i="3"/>
  <c r="F336" i="3"/>
  <c r="L336" i="3"/>
  <c r="N336" i="3"/>
  <c r="Z336" i="3"/>
  <c r="AH336" i="3"/>
  <c r="M337" i="3"/>
  <c r="S337" i="3"/>
  <c r="AA337" i="3"/>
  <c r="AI337" i="3"/>
  <c r="I337" i="3"/>
  <c r="T338" i="3"/>
  <c r="AB338" i="3"/>
  <c r="P338" i="3"/>
  <c r="K339" i="3"/>
  <c r="Y339" i="3"/>
  <c r="AG339" i="3"/>
  <c r="G340" i="3"/>
  <c r="F340" i="3"/>
  <c r="N340" i="3"/>
  <c r="Z340" i="3"/>
  <c r="AH340" i="3"/>
  <c r="S341" i="3"/>
  <c r="AA341" i="3"/>
  <c r="AI341" i="3"/>
  <c r="T342" i="3"/>
  <c r="U346" i="3"/>
  <c r="V346" i="3"/>
  <c r="AD346" i="3"/>
  <c r="R346" i="3"/>
  <c r="U348" i="3"/>
  <c r="K348" i="3"/>
  <c r="AB348" i="3"/>
  <c r="P348" i="3"/>
  <c r="Q348" i="3"/>
  <c r="H348" i="3"/>
  <c r="F349" i="3"/>
  <c r="K349" i="3"/>
  <c r="Y349" i="3"/>
  <c r="R349" i="3"/>
  <c r="T350" i="3"/>
  <c r="L354" i="3"/>
  <c r="J354" i="3"/>
  <c r="F354" i="3"/>
  <c r="G354" i="3"/>
  <c r="N354" i="3"/>
  <c r="AI354" i="3"/>
  <c r="I354" i="3"/>
  <c r="AE356" i="3"/>
  <c r="M356" i="3"/>
  <c r="X356" i="3"/>
  <c r="AF356" i="3"/>
  <c r="I356" i="3"/>
  <c r="P357" i="3"/>
  <c r="AC357" i="3"/>
  <c r="AF357" i="3"/>
  <c r="H357" i="3"/>
  <c r="V362" i="3"/>
  <c r="K362" i="3"/>
  <c r="R362" i="3"/>
  <c r="AG362" i="3"/>
  <c r="R363" i="3"/>
  <c r="S363" i="3"/>
  <c r="AA363" i="3"/>
  <c r="K366" i="3"/>
  <c r="W366" i="3"/>
  <c r="AE366" i="3"/>
  <c r="E341" i="3"/>
  <c r="M341" i="3"/>
  <c r="L344" i="3"/>
  <c r="AB344" i="3"/>
  <c r="I345" i="3"/>
  <c r="Q345" i="3"/>
  <c r="E349" i="3"/>
  <c r="M349" i="3"/>
  <c r="J350" i="3"/>
  <c r="L352" i="3"/>
  <c r="AB352" i="3"/>
  <c r="I353" i="3"/>
  <c r="Q353" i="3"/>
  <c r="V354" i="3"/>
  <c r="M357" i="3"/>
  <c r="J358" i="3"/>
  <c r="L360" i="3"/>
  <c r="AB360" i="3"/>
  <c r="I361" i="3"/>
  <c r="Q361" i="3"/>
  <c r="R364" i="3"/>
  <c r="G365" i="3"/>
  <c r="O366" i="3"/>
  <c r="K367" i="3"/>
  <c r="R368" i="3"/>
  <c r="G372" i="3"/>
  <c r="V372" i="3"/>
  <c r="W372" i="3"/>
  <c r="O372" i="3"/>
  <c r="K373" i="3"/>
  <c r="G377" i="3"/>
  <c r="AB383" i="3"/>
  <c r="P383" i="3"/>
  <c r="AG383" i="3"/>
  <c r="R383" i="3"/>
  <c r="M385" i="3"/>
  <c r="S385" i="3"/>
  <c r="I385" i="3"/>
  <c r="AI385" i="3"/>
  <c r="U394" i="3"/>
  <c r="V416" i="3"/>
  <c r="N416" i="3"/>
  <c r="K416" i="3"/>
  <c r="R416" i="3"/>
  <c r="AG416" i="3"/>
  <c r="O346" i="3"/>
  <c r="L347" i="3"/>
  <c r="N349" i="3"/>
  <c r="P351" i="3"/>
  <c r="O354" i="3"/>
  <c r="L355" i="3"/>
  <c r="F357" i="3"/>
  <c r="N357" i="3"/>
  <c r="P359" i="3"/>
  <c r="J361" i="3"/>
  <c r="G362" i="3"/>
  <c r="Y363" i="3"/>
  <c r="AG363" i="3"/>
  <c r="V364" i="3"/>
  <c r="AD364" i="3"/>
  <c r="E365" i="3"/>
  <c r="W365" i="3"/>
  <c r="O365" i="3"/>
  <c r="Q365" i="3"/>
  <c r="AE365" i="3"/>
  <c r="X366" i="3"/>
  <c r="AF366" i="3"/>
  <c r="Y367" i="3"/>
  <c r="AG367" i="3"/>
  <c r="V368" i="3"/>
  <c r="W368" i="3"/>
  <c r="O368" i="3"/>
  <c r="AD368" i="3"/>
  <c r="J369" i="3"/>
  <c r="G369" i="3"/>
  <c r="Q372" i="3"/>
  <c r="G374" i="3"/>
  <c r="AD374" i="3"/>
  <c r="R374" i="3"/>
  <c r="E377" i="3"/>
  <c r="W377" i="3"/>
  <c r="M378" i="3"/>
  <c r="T378" i="3"/>
  <c r="U378" i="3"/>
  <c r="K378" i="3"/>
  <c r="AB378" i="3"/>
  <c r="P378" i="3"/>
  <c r="E379" i="3"/>
  <c r="G379" i="3"/>
  <c r="Q379" i="3"/>
  <c r="E380" i="3"/>
  <c r="M380" i="3"/>
  <c r="AB380" i="3"/>
  <c r="H380" i="3"/>
  <c r="K381" i="3"/>
  <c r="P381" i="3"/>
  <c r="M382" i="3"/>
  <c r="M384" i="3"/>
  <c r="AA384" i="3"/>
  <c r="I384" i="3"/>
  <c r="G386" i="3"/>
  <c r="AC386" i="3"/>
  <c r="E389" i="3"/>
  <c r="J389" i="3"/>
  <c r="F389" i="3"/>
  <c r="G389" i="3"/>
  <c r="N389" i="3"/>
  <c r="W389" i="3"/>
  <c r="O389" i="3"/>
  <c r="Q389" i="3"/>
  <c r="H389" i="3"/>
  <c r="AE389" i="3"/>
  <c r="J395" i="3"/>
  <c r="E414" i="3"/>
  <c r="L414" i="3"/>
  <c r="G414" i="3"/>
  <c r="K414" i="3"/>
  <c r="W414" i="3"/>
  <c r="O414" i="3"/>
  <c r="P414" i="3"/>
  <c r="AB414" i="3"/>
  <c r="H414" i="3"/>
  <c r="Q414" i="3"/>
  <c r="AE414" i="3"/>
  <c r="J340" i="3"/>
  <c r="O341" i="3"/>
  <c r="AE341" i="3"/>
  <c r="AB342" i="3"/>
  <c r="I343" i="3"/>
  <c r="F344" i="3"/>
  <c r="S345" i="3"/>
  <c r="P346" i="3"/>
  <c r="J348" i="3"/>
  <c r="O349" i="3"/>
  <c r="AE349" i="3"/>
  <c r="L350" i="3"/>
  <c r="AB350" i="3"/>
  <c r="I351" i="3"/>
  <c r="F352" i="3"/>
  <c r="S353" i="3"/>
  <c r="P354" i="3"/>
  <c r="J356" i="3"/>
  <c r="O357" i="3"/>
  <c r="AE357" i="3"/>
  <c r="L358" i="3"/>
  <c r="AB358" i="3"/>
  <c r="I359" i="3"/>
  <c r="F360" i="3"/>
  <c r="S361" i="3"/>
  <c r="H362" i="3"/>
  <c r="Q362" i="3"/>
  <c r="S364" i="3"/>
  <c r="J365" i="3"/>
  <c r="K365" i="3"/>
  <c r="I368" i="3"/>
  <c r="P369" i="3"/>
  <c r="E369" i="3"/>
  <c r="W369" i="3"/>
  <c r="AE369" i="3"/>
  <c r="X370" i="3"/>
  <c r="AF370" i="3"/>
  <c r="I370" i="3"/>
  <c r="M371" i="3"/>
  <c r="V371" i="3"/>
  <c r="AA371" i="3"/>
  <c r="P371" i="3"/>
  <c r="AD371" i="3"/>
  <c r="H371" i="3"/>
  <c r="I371" i="3"/>
  <c r="S374" i="3"/>
  <c r="R375" i="3"/>
  <c r="AG375" i="3"/>
  <c r="V376" i="3"/>
  <c r="AD376" i="3"/>
  <c r="R376" i="3"/>
  <c r="R380" i="3"/>
  <c r="Y382" i="3"/>
  <c r="H382" i="3"/>
  <c r="AG382" i="3"/>
  <c r="O388" i="3"/>
  <c r="Q388" i="3"/>
  <c r="L362" i="3"/>
  <c r="M363" i="3"/>
  <c r="I363" i="3"/>
  <c r="Y365" i="3"/>
  <c r="AG365" i="3"/>
  <c r="F366" i="3"/>
  <c r="L366" i="3"/>
  <c r="J366" i="3"/>
  <c r="N366" i="3"/>
  <c r="Z366" i="3"/>
  <c r="AH366" i="3"/>
  <c r="M367" i="3"/>
  <c r="S367" i="3"/>
  <c r="AA367" i="3"/>
  <c r="AI367" i="3"/>
  <c r="S373" i="3"/>
  <c r="AA373" i="3"/>
  <c r="P373" i="3"/>
  <c r="AI373" i="3"/>
  <c r="Q374" i="3"/>
  <c r="AF374" i="3"/>
  <c r="F379" i="3"/>
  <c r="N379" i="3"/>
  <c r="Y379" i="3"/>
  <c r="AG379" i="3"/>
  <c r="G380" i="3"/>
  <c r="V380" i="3"/>
  <c r="W380" i="3"/>
  <c r="O380" i="3"/>
  <c r="S381" i="3"/>
  <c r="AA381" i="3"/>
  <c r="L384" i="3"/>
  <c r="J384" i="3"/>
  <c r="F384" i="3"/>
  <c r="N384" i="3"/>
  <c r="G384" i="3"/>
  <c r="U386" i="3"/>
  <c r="K386" i="3"/>
  <c r="O386" i="3"/>
  <c r="W386" i="3"/>
  <c r="AB386" i="3"/>
  <c r="P386" i="3"/>
  <c r="H386" i="3"/>
  <c r="Q386" i="3"/>
  <c r="AE386" i="3"/>
  <c r="M401" i="3"/>
  <c r="S401" i="3"/>
  <c r="J401" i="3"/>
  <c r="I401" i="3"/>
  <c r="AI401" i="3"/>
  <c r="M406" i="3"/>
  <c r="E406" i="3"/>
  <c r="S406" i="3"/>
  <c r="X406" i="3"/>
  <c r="O406" i="3"/>
  <c r="I406" i="3"/>
  <c r="AI406" i="3"/>
  <c r="L340" i="3"/>
  <c r="I341" i="3"/>
  <c r="H344" i="3"/>
  <c r="O347" i="3"/>
  <c r="AE347" i="3"/>
  <c r="L348" i="3"/>
  <c r="I349" i="3"/>
  <c r="AG349" i="3"/>
  <c r="N350" i="3"/>
  <c r="S351" i="3"/>
  <c r="H352" i="3"/>
  <c r="O355" i="3"/>
  <c r="AE355" i="3"/>
  <c r="L356" i="3"/>
  <c r="I357" i="3"/>
  <c r="AG357" i="3"/>
  <c r="N358" i="3"/>
  <c r="S359" i="3"/>
  <c r="H360" i="3"/>
  <c r="J362" i="3"/>
  <c r="S362" i="3"/>
  <c r="AI363" i="3"/>
  <c r="I364" i="3"/>
  <c r="G366" i="3"/>
  <c r="H366" i="3"/>
  <c r="R367" i="3"/>
  <c r="M368" i="3"/>
  <c r="N369" i="3"/>
  <c r="K369" i="3"/>
  <c r="F372" i="3"/>
  <c r="N372" i="3"/>
  <c r="Z372" i="3"/>
  <c r="AH372" i="3"/>
  <c r="AI374" i="3"/>
  <c r="O378" i="3"/>
  <c r="Q380" i="3"/>
  <c r="U383" i="3"/>
  <c r="AC383" i="3"/>
  <c r="F385" i="3"/>
  <c r="N385" i="3"/>
  <c r="R388" i="3"/>
  <c r="AG388" i="3"/>
  <c r="H347" i="3"/>
  <c r="H355" i="3"/>
  <c r="T362" i="3"/>
  <c r="AB362" i="3"/>
  <c r="U363" i="3"/>
  <c r="AC363" i="3"/>
  <c r="F364" i="3"/>
  <c r="L364" i="3"/>
  <c r="J364" i="3"/>
  <c r="N364" i="3"/>
  <c r="Z364" i="3"/>
  <c r="AH364" i="3"/>
  <c r="S365" i="3"/>
  <c r="M365" i="3"/>
  <c r="AA365" i="3"/>
  <c r="AI365" i="3"/>
  <c r="I365" i="3"/>
  <c r="T366" i="3"/>
  <c r="P366" i="3"/>
  <c r="AB366" i="3"/>
  <c r="U367" i="3"/>
  <c r="AC367" i="3"/>
  <c r="Q368" i="3"/>
  <c r="J368" i="3"/>
  <c r="F368" i="3"/>
  <c r="L368" i="3"/>
  <c r="G368" i="3"/>
  <c r="N368" i="3"/>
  <c r="U373" i="3"/>
  <c r="X373" i="3"/>
  <c r="AC373" i="3"/>
  <c r="AF373" i="3"/>
  <c r="R373" i="3"/>
  <c r="F374" i="3"/>
  <c r="N374" i="3"/>
  <c r="M377" i="3"/>
  <c r="S377" i="3"/>
  <c r="AI377" i="3"/>
  <c r="I377" i="3"/>
  <c r="X378" i="3"/>
  <c r="M379" i="3"/>
  <c r="V379" i="3"/>
  <c r="AA379" i="3"/>
  <c r="P379" i="3"/>
  <c r="AD379" i="3"/>
  <c r="H379" i="3"/>
  <c r="I379" i="3"/>
  <c r="X381" i="3"/>
  <c r="AF381" i="3"/>
  <c r="J383" i="3"/>
  <c r="K384" i="3"/>
  <c r="O384" i="3"/>
  <c r="V390" i="3"/>
  <c r="K390" i="3"/>
  <c r="W390" i="3"/>
  <c r="O390" i="3"/>
  <c r="AE390" i="3"/>
  <c r="Q390" i="3"/>
  <c r="T394" i="3"/>
  <c r="M394" i="3"/>
  <c r="W394" i="3"/>
  <c r="O394" i="3"/>
  <c r="AB394" i="3"/>
  <c r="P394" i="3"/>
  <c r="Q394" i="3"/>
  <c r="H394" i="3"/>
  <c r="AE394" i="3"/>
  <c r="F411" i="3"/>
  <c r="M411" i="3"/>
  <c r="V411" i="3"/>
  <c r="N411" i="3"/>
  <c r="P411" i="3"/>
  <c r="AC411" i="3"/>
  <c r="O345" i="3"/>
  <c r="O353" i="3"/>
  <c r="O361" i="3"/>
  <c r="R365" i="3"/>
  <c r="M369" i="3"/>
  <c r="S369" i="3"/>
  <c r="AI369" i="3"/>
  <c r="I369" i="3"/>
  <c r="AB370" i="3"/>
  <c r="P370" i="3"/>
  <c r="E371" i="3"/>
  <c r="G371" i="3"/>
  <c r="Q371" i="3"/>
  <c r="E372" i="3"/>
  <c r="M372" i="3"/>
  <c r="AB372" i="3"/>
  <c r="H372" i="3"/>
  <c r="G373" i="3"/>
  <c r="H374" i="3"/>
  <c r="J376" i="3"/>
  <c r="F376" i="3"/>
  <c r="L376" i="3"/>
  <c r="G376" i="3"/>
  <c r="N376" i="3"/>
  <c r="AE378" i="3"/>
  <c r="E383" i="3"/>
  <c r="N383" i="3"/>
  <c r="Z383" i="3"/>
  <c r="H383" i="3"/>
  <c r="AH383" i="3"/>
  <c r="T385" i="3"/>
  <c r="H385" i="3"/>
  <c r="R385" i="3"/>
  <c r="I386" i="3"/>
  <c r="AB368" i="3"/>
  <c r="Q369" i="3"/>
  <c r="F370" i="3"/>
  <c r="K371" i="3"/>
  <c r="S371" i="3"/>
  <c r="AI371" i="3"/>
  <c r="P372" i="3"/>
  <c r="M373" i="3"/>
  <c r="J374" i="3"/>
  <c r="O375" i="3"/>
  <c r="AE375" i="3"/>
  <c r="AB376" i="3"/>
  <c r="Q377" i="3"/>
  <c r="F378" i="3"/>
  <c r="K379" i="3"/>
  <c r="S379" i="3"/>
  <c r="AI379" i="3"/>
  <c r="P380" i="3"/>
  <c r="W382" i="3"/>
  <c r="S384" i="3"/>
  <c r="AI384" i="3"/>
  <c r="R390" i="3"/>
  <c r="G396" i="3"/>
  <c r="V396" i="3"/>
  <c r="W396" i="3"/>
  <c r="O396" i="3"/>
  <c r="I367" i="3"/>
  <c r="J372" i="3"/>
  <c r="L374" i="3"/>
  <c r="AB374" i="3"/>
  <c r="I375" i="3"/>
  <c r="K377" i="3"/>
  <c r="J380" i="3"/>
  <c r="W384" i="3"/>
  <c r="H384" i="3"/>
  <c r="R386" i="3"/>
  <c r="F387" i="3"/>
  <c r="I388" i="3"/>
  <c r="AE388" i="3"/>
  <c r="K389" i="3"/>
  <c r="N391" i="3"/>
  <c r="E391" i="3"/>
  <c r="L391" i="3"/>
  <c r="J391" i="3"/>
  <c r="W391" i="3"/>
  <c r="O391" i="3"/>
  <c r="Z391" i="3"/>
  <c r="AE391" i="3"/>
  <c r="Q391" i="3"/>
  <c r="AH391" i="3"/>
  <c r="V392" i="3"/>
  <c r="AD392" i="3"/>
  <c r="R392" i="3"/>
  <c r="R394" i="3"/>
  <c r="G395" i="3"/>
  <c r="AG396" i="3"/>
  <c r="M396" i="3"/>
  <c r="S398" i="3"/>
  <c r="R398" i="3"/>
  <c r="E399" i="3"/>
  <c r="W399" i="3"/>
  <c r="Z399" i="3"/>
  <c r="AE399" i="3"/>
  <c r="AH399" i="3"/>
  <c r="L400" i="3"/>
  <c r="J400" i="3"/>
  <c r="F400" i="3"/>
  <c r="G400" i="3"/>
  <c r="N400" i="3"/>
  <c r="Q404" i="3"/>
  <c r="E404" i="3"/>
  <c r="T404" i="3"/>
  <c r="P404" i="3"/>
  <c r="K405" i="3"/>
  <c r="U407" i="3"/>
  <c r="AC407" i="3"/>
  <c r="V408" i="3"/>
  <c r="AD408" i="3"/>
  <c r="Y409" i="3"/>
  <c r="AG409" i="3"/>
  <c r="G410" i="3"/>
  <c r="U410" i="3"/>
  <c r="AC410" i="3"/>
  <c r="J411" i="3"/>
  <c r="G411" i="3"/>
  <c r="P413" i="3"/>
  <c r="L428" i="3"/>
  <c r="J428" i="3"/>
  <c r="F428" i="3"/>
  <c r="E428" i="3"/>
  <c r="G428" i="3"/>
  <c r="N428" i="3"/>
  <c r="U428" i="3"/>
  <c r="AH428" i="3"/>
  <c r="R428" i="3"/>
  <c r="L369" i="3"/>
  <c r="K372" i="3"/>
  <c r="J375" i="3"/>
  <c r="O376" i="3"/>
  <c r="L377" i="3"/>
  <c r="K380" i="3"/>
  <c r="Y381" i="3"/>
  <c r="AG381" i="3"/>
  <c r="P382" i="3"/>
  <c r="J382" i="3"/>
  <c r="F382" i="3"/>
  <c r="N382" i="3"/>
  <c r="Z382" i="3"/>
  <c r="AH382" i="3"/>
  <c r="L383" i="3"/>
  <c r="S383" i="3"/>
  <c r="AA383" i="3"/>
  <c r="AI383" i="3"/>
  <c r="T384" i="3"/>
  <c r="AB384" i="3"/>
  <c r="P384" i="3"/>
  <c r="U385" i="3"/>
  <c r="AC385" i="3"/>
  <c r="M386" i="3"/>
  <c r="V386" i="3"/>
  <c r="AD386" i="3"/>
  <c r="J387" i="3"/>
  <c r="S387" i="3"/>
  <c r="M387" i="3"/>
  <c r="AA387" i="3"/>
  <c r="P387" i="3"/>
  <c r="AI387" i="3"/>
  <c r="I387" i="3"/>
  <c r="K388" i="3"/>
  <c r="M388" i="3"/>
  <c r="X388" i="3"/>
  <c r="AF388" i="3"/>
  <c r="Y389" i="3"/>
  <c r="R389" i="3"/>
  <c r="M390" i="3"/>
  <c r="P391" i="3"/>
  <c r="P393" i="3"/>
  <c r="E393" i="3"/>
  <c r="G393" i="3"/>
  <c r="W393" i="3"/>
  <c r="Q393" i="3"/>
  <c r="V394" i="3"/>
  <c r="AD394" i="3"/>
  <c r="E395" i="3"/>
  <c r="Q395" i="3"/>
  <c r="M397" i="3"/>
  <c r="AA397" i="3"/>
  <c r="AI397" i="3"/>
  <c r="E398" i="3"/>
  <c r="V398" i="3"/>
  <c r="AD398" i="3"/>
  <c r="P399" i="3"/>
  <c r="H400" i="3"/>
  <c r="X402" i="3"/>
  <c r="AF402" i="3"/>
  <c r="S403" i="3"/>
  <c r="V403" i="3"/>
  <c r="AA403" i="3"/>
  <c r="P403" i="3"/>
  <c r="AD403" i="3"/>
  <c r="AI403" i="3"/>
  <c r="R405" i="3"/>
  <c r="J406" i="3"/>
  <c r="G406" i="3"/>
  <c r="F407" i="3"/>
  <c r="G407" i="3"/>
  <c r="S408" i="3"/>
  <c r="AA408" i="3"/>
  <c r="F410" i="3"/>
  <c r="N410" i="3"/>
  <c r="Z410" i="3"/>
  <c r="AH410" i="3"/>
  <c r="E411" i="3"/>
  <c r="Q411" i="3"/>
  <c r="J370" i="3"/>
  <c r="O371" i="3"/>
  <c r="AE371" i="3"/>
  <c r="L372" i="3"/>
  <c r="T372" i="3"/>
  <c r="I373" i="3"/>
  <c r="V374" i="3"/>
  <c r="S375" i="3"/>
  <c r="AF376" i="3"/>
  <c r="J378" i="3"/>
  <c r="O379" i="3"/>
  <c r="AE379" i="3"/>
  <c r="L380" i="3"/>
  <c r="T380" i="3"/>
  <c r="G382" i="3"/>
  <c r="Q382" i="3"/>
  <c r="M383" i="3"/>
  <c r="L387" i="3"/>
  <c r="R391" i="3"/>
  <c r="AG391" i="3"/>
  <c r="X392" i="3"/>
  <c r="O392" i="3"/>
  <c r="R393" i="3"/>
  <c r="K395" i="3"/>
  <c r="F396" i="3"/>
  <c r="N396" i="3"/>
  <c r="Z396" i="3"/>
  <c r="AH396" i="3"/>
  <c r="N399" i="3"/>
  <c r="K399" i="3"/>
  <c r="R399" i="3"/>
  <c r="AG399" i="3"/>
  <c r="G404" i="3"/>
  <c r="V404" i="3"/>
  <c r="W404" i="3"/>
  <c r="O404" i="3"/>
  <c r="F409" i="3"/>
  <c r="M409" i="3"/>
  <c r="S409" i="3"/>
  <c r="V409" i="3"/>
  <c r="N409" i="3"/>
  <c r="K409" i="3"/>
  <c r="I409" i="3"/>
  <c r="AI409" i="3"/>
  <c r="V412" i="3"/>
  <c r="K412" i="3"/>
  <c r="O412" i="3"/>
  <c r="W412" i="3"/>
  <c r="R412" i="3"/>
  <c r="AG412" i="3"/>
  <c r="O374" i="3"/>
  <c r="L375" i="3"/>
  <c r="M381" i="3"/>
  <c r="I381" i="3"/>
  <c r="V384" i="3"/>
  <c r="AD384" i="3"/>
  <c r="R384" i="3"/>
  <c r="E385" i="3"/>
  <c r="G385" i="3"/>
  <c r="W385" i="3"/>
  <c r="O385" i="3"/>
  <c r="Q385" i="3"/>
  <c r="AE385" i="3"/>
  <c r="X386" i="3"/>
  <c r="AF386" i="3"/>
  <c r="U387" i="3"/>
  <c r="X387" i="3"/>
  <c r="AC387" i="3"/>
  <c r="AF387" i="3"/>
  <c r="F388" i="3"/>
  <c r="N388" i="3"/>
  <c r="Z388" i="3"/>
  <c r="AH388" i="3"/>
  <c r="M389" i="3"/>
  <c r="AA389" i="3"/>
  <c r="AI389" i="3"/>
  <c r="J390" i="3"/>
  <c r="G390" i="3"/>
  <c r="Z390" i="3"/>
  <c r="AH390" i="3"/>
  <c r="F393" i="3"/>
  <c r="L393" i="3"/>
  <c r="N393" i="3"/>
  <c r="K393" i="3"/>
  <c r="X394" i="3"/>
  <c r="AF394" i="3"/>
  <c r="Y395" i="3"/>
  <c r="AG395" i="3"/>
  <c r="H396" i="3"/>
  <c r="Q398" i="3"/>
  <c r="AF398" i="3"/>
  <c r="E401" i="3"/>
  <c r="G401" i="3"/>
  <c r="W401" i="3"/>
  <c r="Q401" i="3"/>
  <c r="M405" i="3"/>
  <c r="AA405" i="3"/>
  <c r="AI405" i="3"/>
  <c r="T406" i="3"/>
  <c r="P406" i="3"/>
  <c r="Q406" i="3"/>
  <c r="E410" i="3"/>
  <c r="L410" i="3"/>
  <c r="AB410" i="3"/>
  <c r="P410" i="3"/>
  <c r="Q410" i="3"/>
  <c r="H410" i="3"/>
  <c r="AJ410" i="3"/>
  <c r="I410" i="3"/>
  <c r="K411" i="3"/>
  <c r="Y411" i="3"/>
  <c r="R411" i="3"/>
  <c r="M413" i="3"/>
  <c r="S413" i="3"/>
  <c r="J413" i="3"/>
  <c r="N413" i="3"/>
  <c r="V413" i="3"/>
  <c r="I413" i="3"/>
  <c r="AI413" i="3"/>
  <c r="I414" i="3"/>
  <c r="O369" i="3"/>
  <c r="O377" i="3"/>
  <c r="AI381" i="3"/>
  <c r="R382" i="3"/>
  <c r="G383" i="3"/>
  <c r="J385" i="3"/>
  <c r="G387" i="3"/>
  <c r="H388" i="3"/>
  <c r="M391" i="3"/>
  <c r="L392" i="3"/>
  <c r="J392" i="3"/>
  <c r="F392" i="3"/>
  <c r="G392" i="3"/>
  <c r="N392" i="3"/>
  <c r="Q396" i="3"/>
  <c r="E396" i="3"/>
  <c r="T396" i="3"/>
  <c r="P396" i="3"/>
  <c r="AI398" i="3"/>
  <c r="M399" i="3"/>
  <c r="G403" i="3"/>
  <c r="M404" i="3"/>
  <c r="Y406" i="3"/>
  <c r="R406" i="3"/>
  <c r="E407" i="3"/>
  <c r="L407" i="3"/>
  <c r="J407" i="3"/>
  <c r="R407" i="3"/>
  <c r="AG407" i="3"/>
  <c r="L408" i="3"/>
  <c r="J408" i="3"/>
  <c r="F408" i="3"/>
  <c r="G408" i="3"/>
  <c r="N408" i="3"/>
  <c r="AI408" i="3"/>
  <c r="I408" i="3"/>
  <c r="R410" i="3"/>
  <c r="U381" i="3"/>
  <c r="AC381" i="3"/>
  <c r="V382" i="3"/>
  <c r="AD382" i="3"/>
  <c r="W383" i="3"/>
  <c r="O383" i="3"/>
  <c r="AE383" i="3"/>
  <c r="X384" i="3"/>
  <c r="AF384" i="3"/>
  <c r="K385" i="3"/>
  <c r="Y385" i="3"/>
  <c r="AG385" i="3"/>
  <c r="F386" i="3"/>
  <c r="L386" i="3"/>
  <c r="J386" i="3"/>
  <c r="N386" i="3"/>
  <c r="Z386" i="3"/>
  <c r="AH386" i="3"/>
  <c r="W387" i="3"/>
  <c r="O387" i="3"/>
  <c r="Q387" i="3"/>
  <c r="H387" i="3"/>
  <c r="AE387" i="3"/>
  <c r="E388" i="3"/>
  <c r="T388" i="3"/>
  <c r="P388" i="3"/>
  <c r="AB388" i="3"/>
  <c r="U389" i="3"/>
  <c r="X389" i="3"/>
  <c r="AC389" i="3"/>
  <c r="P389" i="3"/>
  <c r="AF389" i="3"/>
  <c r="T390" i="3"/>
  <c r="P390" i="3"/>
  <c r="H390" i="3"/>
  <c r="M393" i="3"/>
  <c r="S393" i="3"/>
  <c r="I393" i="3"/>
  <c r="AI393" i="3"/>
  <c r="F394" i="3"/>
  <c r="L394" i="3"/>
  <c r="J394" i="3"/>
  <c r="N394" i="3"/>
  <c r="Z394" i="3"/>
  <c r="AH394" i="3"/>
  <c r="AI394" i="3"/>
  <c r="I394" i="3"/>
  <c r="S395" i="3"/>
  <c r="F395" i="3"/>
  <c r="M395" i="3"/>
  <c r="V395" i="3"/>
  <c r="AA395" i="3"/>
  <c r="P395" i="3"/>
  <c r="AD395" i="3"/>
  <c r="AI395" i="3"/>
  <c r="E397" i="3"/>
  <c r="L397" i="3"/>
  <c r="J397" i="3"/>
  <c r="W397" i="3"/>
  <c r="O397" i="3"/>
  <c r="Q397" i="3"/>
  <c r="H397" i="3"/>
  <c r="AE397" i="3"/>
  <c r="J398" i="3"/>
  <c r="G398" i="3"/>
  <c r="F401" i="3"/>
  <c r="T401" i="3"/>
  <c r="N401" i="3"/>
  <c r="Y401" i="3"/>
  <c r="AB401" i="3"/>
  <c r="AG401" i="3"/>
  <c r="M402" i="3"/>
  <c r="T402" i="3"/>
  <c r="U402" i="3"/>
  <c r="K402" i="3"/>
  <c r="AB402" i="3"/>
  <c r="P402" i="3"/>
  <c r="Q402" i="3"/>
  <c r="H402" i="3"/>
  <c r="E403" i="3"/>
  <c r="Q403" i="3"/>
  <c r="U405" i="3"/>
  <c r="AC405" i="3"/>
  <c r="V406" i="3"/>
  <c r="AD406" i="3"/>
  <c r="P407" i="3"/>
  <c r="H408" i="3"/>
  <c r="S411" i="3"/>
  <c r="AA411" i="3"/>
  <c r="AI411" i="3"/>
  <c r="AE412" i="3"/>
  <c r="J388" i="3"/>
  <c r="L390" i="3"/>
  <c r="AB390" i="3"/>
  <c r="I391" i="3"/>
  <c r="J396" i="3"/>
  <c r="L398" i="3"/>
  <c r="AB398" i="3"/>
  <c r="I399" i="3"/>
  <c r="Q399" i="3"/>
  <c r="K401" i="3"/>
  <c r="M403" i="3"/>
  <c r="J404" i="3"/>
  <c r="L406" i="3"/>
  <c r="AB406" i="3"/>
  <c r="I407" i="3"/>
  <c r="R414" i="3"/>
  <c r="P415" i="3"/>
  <c r="I416" i="3"/>
  <c r="N417" i="3"/>
  <c r="E417" i="3"/>
  <c r="L417" i="3"/>
  <c r="J417" i="3"/>
  <c r="G417" i="3"/>
  <c r="W417" i="3"/>
  <c r="O417" i="3"/>
  <c r="Z417" i="3"/>
  <c r="Q417" i="3"/>
  <c r="AE417" i="3"/>
  <c r="AH417" i="3"/>
  <c r="X418" i="3"/>
  <c r="P418" i="3"/>
  <c r="AF418" i="3"/>
  <c r="H418" i="3"/>
  <c r="I418" i="3"/>
  <c r="R419" i="3"/>
  <c r="I422" i="3"/>
  <c r="K425" i="3"/>
  <c r="R425" i="3"/>
  <c r="T426" i="3"/>
  <c r="AB426" i="3"/>
  <c r="Q426" i="3"/>
  <c r="H428" i="3"/>
  <c r="N430" i="3"/>
  <c r="N395" i="3"/>
  <c r="K396" i="3"/>
  <c r="P397" i="3"/>
  <c r="J399" i="3"/>
  <c r="O400" i="3"/>
  <c r="L401" i="3"/>
  <c r="I402" i="3"/>
  <c r="F403" i="3"/>
  <c r="N403" i="3"/>
  <c r="K404" i="3"/>
  <c r="M416" i="3"/>
  <c r="U419" i="3"/>
  <c r="K419" i="3"/>
  <c r="L420" i="3"/>
  <c r="J420" i="3"/>
  <c r="F420" i="3"/>
  <c r="AH420" i="3"/>
  <c r="R420" i="3"/>
  <c r="M421" i="3"/>
  <c r="S421" i="3"/>
  <c r="G421" i="3"/>
  <c r="V421" i="3"/>
  <c r="W421" i="3"/>
  <c r="O421" i="3"/>
  <c r="I421" i="3"/>
  <c r="AI421" i="3"/>
  <c r="E422" i="3"/>
  <c r="L422" i="3"/>
  <c r="AB422" i="3"/>
  <c r="P422" i="3"/>
  <c r="V424" i="3"/>
  <c r="N424" i="3"/>
  <c r="E427" i="3"/>
  <c r="J427" i="3"/>
  <c r="U427" i="3"/>
  <c r="K427" i="3"/>
  <c r="R427" i="3"/>
  <c r="AG427" i="3"/>
  <c r="K428" i="3"/>
  <c r="Q428" i="3"/>
  <c r="E429" i="3"/>
  <c r="Q429" i="3"/>
  <c r="W435" i="3"/>
  <c r="O435" i="3"/>
  <c r="L388" i="3"/>
  <c r="I389" i="3"/>
  <c r="AG389" i="3"/>
  <c r="F390" i="3"/>
  <c r="N390" i="3"/>
  <c r="S391" i="3"/>
  <c r="P392" i="3"/>
  <c r="O395" i="3"/>
  <c r="AE395" i="3"/>
  <c r="L396" i="3"/>
  <c r="AB396" i="3"/>
  <c r="I397" i="3"/>
  <c r="AG397" i="3"/>
  <c r="F398" i="3"/>
  <c r="N398" i="3"/>
  <c r="S399" i="3"/>
  <c r="P400" i="3"/>
  <c r="J402" i="3"/>
  <c r="O403" i="3"/>
  <c r="AE403" i="3"/>
  <c r="L404" i="3"/>
  <c r="AB404" i="3"/>
  <c r="I405" i="3"/>
  <c r="AG405" i="3"/>
  <c r="F406" i="3"/>
  <c r="N406" i="3"/>
  <c r="S407" i="3"/>
  <c r="P408" i="3"/>
  <c r="J410" i="3"/>
  <c r="O411" i="3"/>
  <c r="AE411" i="3"/>
  <c r="N412" i="3"/>
  <c r="AI412" i="3"/>
  <c r="R417" i="3"/>
  <c r="AG417" i="3"/>
  <c r="J418" i="3"/>
  <c r="F418" i="3"/>
  <c r="L418" i="3"/>
  <c r="G418" i="3"/>
  <c r="N418" i="3"/>
  <c r="G420" i="3"/>
  <c r="H420" i="3"/>
  <c r="Q422" i="3"/>
  <c r="R422" i="3"/>
  <c r="G423" i="3"/>
  <c r="M425" i="3"/>
  <c r="P427" i="3"/>
  <c r="F429" i="3"/>
  <c r="N429" i="3"/>
  <c r="P429" i="3"/>
  <c r="L433" i="3"/>
  <c r="E433" i="3"/>
  <c r="F433" i="3"/>
  <c r="U433" i="3"/>
  <c r="N433" i="3"/>
  <c r="W433" i="3"/>
  <c r="O433" i="3"/>
  <c r="Q433" i="3"/>
  <c r="AE433" i="3"/>
  <c r="H433" i="3"/>
  <c r="H434" i="3"/>
  <c r="L435" i="3"/>
  <c r="H395" i="3"/>
  <c r="O398" i="3"/>
  <c r="L399" i="3"/>
  <c r="H403" i="3"/>
  <c r="H411" i="3"/>
  <c r="L412" i="3"/>
  <c r="E413" i="3"/>
  <c r="Q413" i="3"/>
  <c r="M414" i="3"/>
  <c r="X414" i="3"/>
  <c r="AF414" i="3"/>
  <c r="L416" i="3"/>
  <c r="G416" i="3"/>
  <c r="Z416" i="3"/>
  <c r="AH416" i="3"/>
  <c r="M419" i="3"/>
  <c r="S419" i="3"/>
  <c r="AI419" i="3"/>
  <c r="I419" i="3"/>
  <c r="K420" i="3"/>
  <c r="AB420" i="3"/>
  <c r="P420" i="3"/>
  <c r="Q420" i="3"/>
  <c r="J423" i="3"/>
  <c r="E423" i="3"/>
  <c r="W423" i="3"/>
  <c r="O423" i="3"/>
  <c r="Q423" i="3"/>
  <c r="H423" i="3"/>
  <c r="AE423" i="3"/>
  <c r="AG424" i="3"/>
  <c r="M424" i="3"/>
  <c r="M427" i="3"/>
  <c r="V428" i="3"/>
  <c r="AD428" i="3"/>
  <c r="Y429" i="3"/>
  <c r="AG429" i="3"/>
  <c r="G430" i="3"/>
  <c r="AB435" i="3"/>
  <c r="S389" i="3"/>
  <c r="O393" i="3"/>
  <c r="AE393" i="3"/>
  <c r="I395" i="3"/>
  <c r="S397" i="3"/>
  <c r="O401" i="3"/>
  <c r="AE401" i="3"/>
  <c r="L402" i="3"/>
  <c r="I403" i="3"/>
  <c r="S405" i="3"/>
  <c r="H406" i="3"/>
  <c r="O409" i="3"/>
  <c r="AE409" i="3"/>
  <c r="AG411" i="3"/>
  <c r="F412" i="3"/>
  <c r="H412" i="3"/>
  <c r="K413" i="3"/>
  <c r="U414" i="3"/>
  <c r="AC414" i="3"/>
  <c r="G415" i="3"/>
  <c r="S416" i="3"/>
  <c r="E416" i="3"/>
  <c r="W416" i="3"/>
  <c r="O416" i="3"/>
  <c r="H416" i="3"/>
  <c r="M417" i="3"/>
  <c r="I417" i="3"/>
  <c r="M418" i="3"/>
  <c r="T418" i="3"/>
  <c r="AB418" i="3"/>
  <c r="Q418" i="3"/>
  <c r="O420" i="3"/>
  <c r="J421" i="3"/>
  <c r="K423" i="3"/>
  <c r="U425" i="3"/>
  <c r="AC425" i="3"/>
  <c r="M426" i="3"/>
  <c r="E426" i="3"/>
  <c r="AF426" i="3"/>
  <c r="H426" i="3"/>
  <c r="S428" i="3"/>
  <c r="AA428" i="3"/>
  <c r="AI428" i="3"/>
  <c r="P430" i="3"/>
  <c r="K433" i="3"/>
  <c r="AG406" i="3"/>
  <c r="N407" i="3"/>
  <c r="H409" i="3"/>
  <c r="T412" i="3"/>
  <c r="AB412" i="3"/>
  <c r="P412" i="3"/>
  <c r="Y413" i="3"/>
  <c r="AG413" i="3"/>
  <c r="F414" i="3"/>
  <c r="N414" i="3"/>
  <c r="Z414" i="3"/>
  <c r="AH414" i="3"/>
  <c r="J415" i="3"/>
  <c r="E415" i="3"/>
  <c r="W415" i="3"/>
  <c r="O415" i="3"/>
  <c r="Z415" i="3"/>
  <c r="H415" i="3"/>
  <c r="AE415" i="3"/>
  <c r="AH415" i="3"/>
  <c r="T416" i="3"/>
  <c r="P416" i="3"/>
  <c r="U420" i="3"/>
  <c r="V420" i="3"/>
  <c r="AD420" i="3"/>
  <c r="E421" i="3"/>
  <c r="Q421" i="3"/>
  <c r="AE422" i="3"/>
  <c r="M422" i="3"/>
  <c r="X422" i="3"/>
  <c r="AF422" i="3"/>
  <c r="R423" i="3"/>
  <c r="L424" i="3"/>
  <c r="G424" i="3"/>
  <c r="Z424" i="3"/>
  <c r="AH424" i="3"/>
  <c r="X428" i="3"/>
  <c r="AF428" i="3"/>
  <c r="M429" i="3"/>
  <c r="S429" i="3"/>
  <c r="G429" i="3"/>
  <c r="V429" i="3"/>
  <c r="W429" i="3"/>
  <c r="O429" i="3"/>
  <c r="I429" i="3"/>
  <c r="AI429" i="3"/>
  <c r="J433" i="3"/>
  <c r="M434" i="3"/>
  <c r="E434" i="3"/>
  <c r="S434" i="3"/>
  <c r="I434" i="3"/>
  <c r="AI434" i="3"/>
  <c r="O399" i="3"/>
  <c r="O407" i="3"/>
  <c r="F413" i="3"/>
  <c r="AE413" i="3"/>
  <c r="K415" i="3"/>
  <c r="F417" i="3"/>
  <c r="U417" i="3"/>
  <c r="AC417" i="3"/>
  <c r="U418" i="3"/>
  <c r="V418" i="3"/>
  <c r="AD418" i="3"/>
  <c r="J419" i="3"/>
  <c r="F419" i="3"/>
  <c r="G419" i="3"/>
  <c r="S420" i="3"/>
  <c r="AA420" i="3"/>
  <c r="AI420" i="3"/>
  <c r="F421" i="3"/>
  <c r="N421" i="3"/>
  <c r="P421" i="3"/>
  <c r="U422" i="3"/>
  <c r="AC422" i="3"/>
  <c r="P423" i="3"/>
  <c r="K424" i="3"/>
  <c r="E424" i="3"/>
  <c r="W424" i="3"/>
  <c r="H424" i="3"/>
  <c r="E425" i="3"/>
  <c r="L425" i="3"/>
  <c r="J425" i="3"/>
  <c r="W425" i="3"/>
  <c r="O425" i="3"/>
  <c r="Q425" i="3"/>
  <c r="H425" i="3"/>
  <c r="AE425" i="3"/>
  <c r="J426" i="3"/>
  <c r="G426" i="3"/>
  <c r="F427" i="3"/>
  <c r="G427" i="3"/>
  <c r="M430" i="3"/>
  <c r="S430" i="3"/>
  <c r="AA433" i="3"/>
  <c r="Z435" i="3"/>
  <c r="AC435" i="3"/>
  <c r="M415" i="3"/>
  <c r="J416" i="3"/>
  <c r="Q419" i="3"/>
  <c r="K421" i="3"/>
  <c r="M423" i="3"/>
  <c r="J424" i="3"/>
  <c r="L426" i="3"/>
  <c r="I427" i="3"/>
  <c r="Q427" i="3"/>
  <c r="K429" i="3"/>
  <c r="H430" i="3"/>
  <c r="J431" i="3"/>
  <c r="S431" i="3"/>
  <c r="AB431" i="3"/>
  <c r="W431" i="3"/>
  <c r="O431" i="3"/>
  <c r="AE431" i="3"/>
  <c r="X432" i="3"/>
  <c r="AF432" i="3"/>
  <c r="M435" i="3"/>
  <c r="J436" i="3"/>
  <c r="M440" i="3"/>
  <c r="R442" i="3"/>
  <c r="Y442" i="3"/>
  <c r="J430" i="3"/>
  <c r="F434" i="3"/>
  <c r="L434" i="3"/>
  <c r="J434" i="3"/>
  <c r="N434" i="3"/>
  <c r="AI435" i="3"/>
  <c r="I435" i="3"/>
  <c r="K436" i="3"/>
  <c r="U436" i="3"/>
  <c r="P436" i="3"/>
  <c r="AB436" i="3"/>
  <c r="Q436" i="3"/>
  <c r="H436" i="3"/>
  <c r="G438" i="3"/>
  <c r="V438" i="3"/>
  <c r="W438" i="3"/>
  <c r="O438" i="3"/>
  <c r="F441" i="3"/>
  <c r="M441" i="3"/>
  <c r="V441" i="3"/>
  <c r="N441" i="3"/>
  <c r="AB441" i="3"/>
  <c r="P441" i="3"/>
  <c r="J414" i="3"/>
  <c r="AB416" i="3"/>
  <c r="J422" i="3"/>
  <c r="AB424" i="3"/>
  <c r="AG425" i="3"/>
  <c r="F426" i="3"/>
  <c r="N426" i="3"/>
  <c r="S427" i="3"/>
  <c r="P428" i="3"/>
  <c r="L432" i="3"/>
  <c r="J432" i="3"/>
  <c r="G432" i="3"/>
  <c r="Z432" i="3"/>
  <c r="AH432" i="3"/>
  <c r="P433" i="3"/>
  <c r="G434" i="3"/>
  <c r="W434" i="3"/>
  <c r="Y436" i="3"/>
  <c r="AG436" i="3"/>
  <c r="F437" i="3"/>
  <c r="N437" i="3"/>
  <c r="S438" i="3"/>
  <c r="AA438" i="3"/>
  <c r="AI438" i="3"/>
  <c r="N439" i="3"/>
  <c r="J439" i="3"/>
  <c r="E439" i="3"/>
  <c r="L439" i="3"/>
  <c r="G439" i="3"/>
  <c r="W439" i="3"/>
  <c r="O439" i="3"/>
  <c r="Z439" i="3"/>
  <c r="H439" i="3"/>
  <c r="U440" i="3"/>
  <c r="AC440" i="3"/>
  <c r="F451" i="3"/>
  <c r="H451" i="3"/>
  <c r="O418" i="3"/>
  <c r="L419" i="3"/>
  <c r="I420" i="3"/>
  <c r="O426" i="3"/>
  <c r="L427" i="3"/>
  <c r="I428" i="3"/>
  <c r="L430" i="3"/>
  <c r="U430" i="3"/>
  <c r="W432" i="3"/>
  <c r="O432" i="3"/>
  <c r="AE432" i="3"/>
  <c r="H432" i="3"/>
  <c r="R433" i="3"/>
  <c r="M433" i="3"/>
  <c r="I433" i="3"/>
  <c r="T434" i="3"/>
  <c r="AB434" i="3"/>
  <c r="Q434" i="3"/>
  <c r="AG438" i="3"/>
  <c r="Q439" i="3"/>
  <c r="P439" i="3"/>
  <c r="J441" i="3"/>
  <c r="G441" i="3"/>
  <c r="J443" i="3"/>
  <c r="F443" i="3"/>
  <c r="E443" i="3"/>
  <c r="L443" i="3"/>
  <c r="G443" i="3"/>
  <c r="N443" i="3"/>
  <c r="U443" i="3"/>
  <c r="Y456" i="3"/>
  <c r="R456" i="3"/>
  <c r="I456" i="3"/>
  <c r="R430" i="3"/>
  <c r="Y434" i="3"/>
  <c r="AG434" i="3"/>
  <c r="R434" i="3"/>
  <c r="F435" i="3"/>
  <c r="N435" i="3"/>
  <c r="G435" i="3"/>
  <c r="S436" i="3"/>
  <c r="M436" i="3"/>
  <c r="AI436" i="3"/>
  <c r="I436" i="3"/>
  <c r="O437" i="3"/>
  <c r="E437" i="3"/>
  <c r="J437" i="3"/>
  <c r="K437" i="3"/>
  <c r="P437" i="3"/>
  <c r="H437" i="3"/>
  <c r="Q437" i="3"/>
  <c r="M438" i="3"/>
  <c r="V439" i="3"/>
  <c r="E440" i="3"/>
  <c r="L440" i="3"/>
  <c r="J440" i="3"/>
  <c r="W440" i="3"/>
  <c r="O440" i="3"/>
  <c r="AE440" i="3"/>
  <c r="Q440" i="3"/>
  <c r="H440" i="3"/>
  <c r="AI440" i="3"/>
  <c r="I440" i="3"/>
  <c r="Q441" i="3"/>
  <c r="AB451" i="3"/>
  <c r="P451" i="3"/>
  <c r="R451" i="3"/>
  <c r="AG451" i="3"/>
  <c r="AE416" i="3"/>
  <c r="AG418" i="3"/>
  <c r="N419" i="3"/>
  <c r="H421" i="3"/>
  <c r="O424" i="3"/>
  <c r="AE424" i="3"/>
  <c r="AG426" i="3"/>
  <c r="N427" i="3"/>
  <c r="H429" i="3"/>
  <c r="E430" i="3"/>
  <c r="K432" i="3"/>
  <c r="V434" i="3"/>
  <c r="AD434" i="3"/>
  <c r="AE436" i="3"/>
  <c r="X436" i="3"/>
  <c r="J438" i="3"/>
  <c r="S452" i="3"/>
  <c r="M452" i="3"/>
  <c r="V452" i="3"/>
  <c r="K452" i="3"/>
  <c r="X452" i="3"/>
  <c r="O452" i="3"/>
  <c r="R452" i="3"/>
  <c r="AG452" i="3"/>
  <c r="I452" i="3"/>
  <c r="AI452" i="3"/>
  <c r="O419" i="3"/>
  <c r="O427" i="3"/>
  <c r="F430" i="3"/>
  <c r="AG430" i="3"/>
  <c r="H431" i="3"/>
  <c r="Q431" i="3"/>
  <c r="AC431" i="3"/>
  <c r="P432" i="3"/>
  <c r="R432" i="3"/>
  <c r="G433" i="3"/>
  <c r="AE434" i="3"/>
  <c r="J435" i="3"/>
  <c r="K435" i="3"/>
  <c r="V437" i="3"/>
  <c r="AD437" i="3"/>
  <c r="M439" i="3"/>
  <c r="K441" i="3"/>
  <c r="T441" i="3"/>
  <c r="Y441" i="3"/>
  <c r="R441" i="3"/>
  <c r="J442" i="3"/>
  <c r="G442" i="3"/>
  <c r="O442" i="3"/>
  <c r="Q442" i="3"/>
  <c r="AE435" i="3"/>
  <c r="L436" i="3"/>
  <c r="I437" i="3"/>
  <c r="F438" i="3"/>
  <c r="N438" i="3"/>
  <c r="S439" i="3"/>
  <c r="P440" i="3"/>
  <c r="E441" i="3"/>
  <c r="K442" i="3"/>
  <c r="K443" i="3"/>
  <c r="AG444" i="3"/>
  <c r="S446" i="3"/>
  <c r="F448" i="3"/>
  <c r="J448" i="3"/>
  <c r="N448" i="3"/>
  <c r="K448" i="3"/>
  <c r="AB448" i="3"/>
  <c r="P448" i="3"/>
  <c r="P449" i="3"/>
  <c r="AC449" i="3"/>
  <c r="M451" i="3"/>
  <c r="AA451" i="3"/>
  <c r="AI451" i="3"/>
  <c r="J452" i="3"/>
  <c r="F452" i="3"/>
  <c r="L452" i="3"/>
  <c r="G452" i="3"/>
  <c r="N452" i="3"/>
  <c r="G454" i="3"/>
  <c r="S454" i="3"/>
  <c r="J456" i="3"/>
  <c r="N456" i="3"/>
  <c r="Q456" i="3"/>
  <c r="S457" i="3"/>
  <c r="M462" i="3"/>
  <c r="S462" i="3"/>
  <c r="J462" i="3"/>
  <c r="I462" i="3"/>
  <c r="AI462" i="3"/>
  <c r="J467" i="3"/>
  <c r="V467" i="3"/>
  <c r="P467" i="3"/>
  <c r="AD467" i="3"/>
  <c r="H467" i="3"/>
  <c r="R467" i="3"/>
  <c r="Y478" i="3"/>
  <c r="L446" i="3"/>
  <c r="J446" i="3"/>
  <c r="F446" i="3"/>
  <c r="W447" i="3"/>
  <c r="O447" i="3"/>
  <c r="F449" i="3"/>
  <c r="H452" i="3"/>
  <c r="M453" i="3"/>
  <c r="S453" i="3"/>
  <c r="AI453" i="3"/>
  <c r="I453" i="3"/>
  <c r="L454" i="3"/>
  <c r="J454" i="3"/>
  <c r="F454" i="3"/>
  <c r="AI454" i="3"/>
  <c r="I454" i="3"/>
  <c r="F455" i="3"/>
  <c r="M455" i="3"/>
  <c r="S455" i="3"/>
  <c r="V455" i="3"/>
  <c r="N455" i="3"/>
  <c r="I455" i="3"/>
  <c r="AI455" i="3"/>
  <c r="P456" i="3"/>
  <c r="S458" i="3"/>
  <c r="X458" i="3"/>
  <c r="G473" i="3"/>
  <c r="V473" i="3"/>
  <c r="W473" i="3"/>
  <c r="O473" i="3"/>
  <c r="AE473" i="3"/>
  <c r="Q473" i="3"/>
  <c r="S437" i="3"/>
  <c r="O441" i="3"/>
  <c r="AE441" i="3"/>
  <c r="W442" i="3"/>
  <c r="F444" i="3"/>
  <c r="AI444" i="3"/>
  <c r="Q446" i="3"/>
  <c r="R448" i="3"/>
  <c r="J449" i="3"/>
  <c r="E449" i="3"/>
  <c r="G449" i="3"/>
  <c r="W449" i="3"/>
  <c r="O449" i="3"/>
  <c r="Q449" i="3"/>
  <c r="H449" i="3"/>
  <c r="AE449" i="3"/>
  <c r="U452" i="3"/>
  <c r="T452" i="3"/>
  <c r="P452" i="3"/>
  <c r="Q452" i="3"/>
  <c r="O454" i="3"/>
  <c r="L457" i="3"/>
  <c r="F457" i="3"/>
  <c r="E457" i="3"/>
  <c r="J457" i="3"/>
  <c r="U458" i="3"/>
  <c r="AC458" i="3"/>
  <c r="P458" i="3"/>
  <c r="AF458" i="3"/>
  <c r="AI458" i="3"/>
  <c r="Q467" i="3"/>
  <c r="AF467" i="3"/>
  <c r="S472" i="3"/>
  <c r="K472" i="3"/>
  <c r="H441" i="3"/>
  <c r="E442" i="3"/>
  <c r="V442" i="3"/>
  <c r="AD442" i="3"/>
  <c r="S443" i="3"/>
  <c r="AA443" i="3"/>
  <c r="AI443" i="3"/>
  <c r="Q444" i="3"/>
  <c r="E445" i="3"/>
  <c r="U446" i="3"/>
  <c r="K446" i="3"/>
  <c r="AB446" i="3"/>
  <c r="P446" i="3"/>
  <c r="H446" i="3"/>
  <c r="K447" i="3"/>
  <c r="G448" i="3"/>
  <c r="M448" i="3"/>
  <c r="N449" i="3"/>
  <c r="W450" i="3"/>
  <c r="O450" i="3"/>
  <c r="P450" i="3"/>
  <c r="AB450" i="3"/>
  <c r="H450" i="3"/>
  <c r="AE450" i="3"/>
  <c r="L451" i="3"/>
  <c r="G451" i="3"/>
  <c r="U453" i="3"/>
  <c r="U454" i="3"/>
  <c r="K454" i="3"/>
  <c r="AB454" i="3"/>
  <c r="P454" i="3"/>
  <c r="Q454" i="3"/>
  <c r="H454" i="3"/>
  <c r="V456" i="3"/>
  <c r="AD456" i="3"/>
  <c r="I457" i="3"/>
  <c r="E460" i="3"/>
  <c r="F460" i="3"/>
  <c r="G460" i="3"/>
  <c r="U460" i="3"/>
  <c r="N460" i="3"/>
  <c r="W460" i="3"/>
  <c r="O460" i="3"/>
  <c r="AC460" i="3"/>
  <c r="P460" i="3"/>
  <c r="AE460" i="3"/>
  <c r="Q460" i="3"/>
  <c r="P442" i="3"/>
  <c r="H444" i="3"/>
  <c r="F445" i="3"/>
  <c r="N445" i="3"/>
  <c r="Q445" i="3"/>
  <c r="E451" i="3"/>
  <c r="J451" i="3"/>
  <c r="U451" i="3"/>
  <c r="W451" i="3"/>
  <c r="O451" i="3"/>
  <c r="Z451" i="3"/>
  <c r="AC451" i="3"/>
  <c r="Q451" i="3"/>
  <c r="AE451" i="3"/>
  <c r="AH451" i="3"/>
  <c r="J453" i="3"/>
  <c r="M456" i="3"/>
  <c r="S456" i="3"/>
  <c r="K456" i="3"/>
  <c r="AG456" i="3"/>
  <c r="AI456" i="3"/>
  <c r="W458" i="3"/>
  <c r="O458" i="3"/>
  <c r="Q458" i="3"/>
  <c r="AE458" i="3"/>
  <c r="H458" i="3"/>
  <c r="M463" i="3"/>
  <c r="T463" i="3"/>
  <c r="U463" i="3"/>
  <c r="K463" i="3"/>
  <c r="AB463" i="3"/>
  <c r="P463" i="3"/>
  <c r="H442" i="3"/>
  <c r="H443" i="3"/>
  <c r="J444" i="3"/>
  <c r="P444" i="3"/>
  <c r="AB444" i="3"/>
  <c r="G445" i="3"/>
  <c r="K445" i="3"/>
  <c r="W445" i="3"/>
  <c r="O445" i="3"/>
  <c r="Y445" i="3"/>
  <c r="AE445" i="3"/>
  <c r="AG445" i="3"/>
  <c r="E446" i="3"/>
  <c r="V446" i="3"/>
  <c r="AD446" i="3"/>
  <c r="J447" i="3"/>
  <c r="M447" i="3"/>
  <c r="S447" i="3"/>
  <c r="Y447" i="3"/>
  <c r="AA447" i="3"/>
  <c r="P447" i="3"/>
  <c r="AG447" i="3"/>
  <c r="I447" i="3"/>
  <c r="AI447" i="3"/>
  <c r="K450" i="3"/>
  <c r="M450" i="3"/>
  <c r="K451" i="3"/>
  <c r="E453" i="3"/>
  <c r="V454" i="3"/>
  <c r="AD454" i="3"/>
  <c r="E455" i="3"/>
  <c r="W455" i="3"/>
  <c r="Q455" i="3"/>
  <c r="R457" i="3"/>
  <c r="K458" i="3"/>
  <c r="F442" i="3"/>
  <c r="N442" i="3"/>
  <c r="AE444" i="3"/>
  <c r="M445" i="3"/>
  <c r="S445" i="3"/>
  <c r="V445" i="3"/>
  <c r="AA445" i="3"/>
  <c r="AD445" i="3"/>
  <c r="AI445" i="3"/>
  <c r="I445" i="3"/>
  <c r="I446" i="3"/>
  <c r="AE446" i="3"/>
  <c r="U447" i="3"/>
  <c r="E448" i="3"/>
  <c r="U448" i="3"/>
  <c r="H448" i="3"/>
  <c r="F450" i="3"/>
  <c r="G450" i="3"/>
  <c r="Z450" i="3"/>
  <c r="T453" i="3"/>
  <c r="G453" i="3"/>
  <c r="K453" i="3"/>
  <c r="W453" i="3"/>
  <c r="O453" i="3"/>
  <c r="Y453" i="3"/>
  <c r="AB453" i="3"/>
  <c r="AE453" i="3"/>
  <c r="AG453" i="3"/>
  <c r="E454" i="3"/>
  <c r="AE454" i="3"/>
  <c r="K455" i="3"/>
  <c r="G456" i="3"/>
  <c r="F456" i="3"/>
  <c r="M457" i="3"/>
  <c r="V459" i="3"/>
  <c r="K459" i="3"/>
  <c r="H459" i="3"/>
  <c r="Q459" i="3"/>
  <c r="R459" i="3"/>
  <c r="AG459" i="3"/>
  <c r="W463" i="3"/>
  <c r="R468" i="3"/>
  <c r="AG468" i="3"/>
  <c r="J450" i="3"/>
  <c r="AB452" i="3"/>
  <c r="H456" i="3"/>
  <c r="H457" i="3"/>
  <c r="Q457" i="3"/>
  <c r="J458" i="3"/>
  <c r="G458" i="3"/>
  <c r="Z458" i="3"/>
  <c r="AH458" i="3"/>
  <c r="E459" i="3"/>
  <c r="T459" i="3"/>
  <c r="W459" i="3"/>
  <c r="AB459" i="3"/>
  <c r="AE459" i="3"/>
  <c r="L460" i="3"/>
  <c r="X461" i="3"/>
  <c r="V462" i="3"/>
  <c r="AD462" i="3"/>
  <c r="R463" i="3"/>
  <c r="E465" i="3"/>
  <c r="Z465" i="3"/>
  <c r="M467" i="3"/>
  <c r="M469" i="3"/>
  <c r="P469" i="3"/>
  <c r="Q469" i="3"/>
  <c r="X472" i="3"/>
  <c r="AF472" i="3"/>
  <c r="M473" i="3"/>
  <c r="O475" i="3"/>
  <c r="W475" i="3"/>
  <c r="P475" i="3"/>
  <c r="AB475" i="3"/>
  <c r="H475" i="3"/>
  <c r="Q475" i="3"/>
  <c r="AE475" i="3"/>
  <c r="S478" i="3"/>
  <c r="AA478" i="3"/>
  <c r="L450" i="3"/>
  <c r="I451" i="3"/>
  <c r="N458" i="3"/>
  <c r="M459" i="3"/>
  <c r="T460" i="3"/>
  <c r="K460" i="3"/>
  <c r="AB460" i="3"/>
  <c r="L461" i="3"/>
  <c r="J461" i="3"/>
  <c r="F461" i="3"/>
  <c r="G461" i="3"/>
  <c r="N461" i="3"/>
  <c r="F464" i="3"/>
  <c r="V464" i="3"/>
  <c r="P464" i="3"/>
  <c r="Q465" i="3"/>
  <c r="R465" i="3"/>
  <c r="E466" i="3"/>
  <c r="L466" i="3"/>
  <c r="W466" i="3"/>
  <c r="O466" i="3"/>
  <c r="Q466" i="3"/>
  <c r="H466" i="3"/>
  <c r="AE466" i="3"/>
  <c r="E470" i="3"/>
  <c r="T470" i="3"/>
  <c r="N470" i="3"/>
  <c r="Q471" i="3"/>
  <c r="U475" i="3"/>
  <c r="W456" i="3"/>
  <c r="O456" i="3"/>
  <c r="AE456" i="3"/>
  <c r="T457" i="3"/>
  <c r="AB457" i="3"/>
  <c r="Y458" i="3"/>
  <c r="R458" i="3"/>
  <c r="R460" i="3"/>
  <c r="AG460" i="3"/>
  <c r="G465" i="3"/>
  <c r="V465" i="3"/>
  <c r="W465" i="3"/>
  <c r="O465" i="3"/>
  <c r="F467" i="3"/>
  <c r="G467" i="3"/>
  <c r="V469" i="3"/>
  <c r="AD469" i="3"/>
  <c r="I469" i="3"/>
  <c r="M471" i="3"/>
  <c r="T471" i="3"/>
  <c r="U471" i="3"/>
  <c r="K471" i="3"/>
  <c r="AB471" i="3"/>
  <c r="P471" i="3"/>
  <c r="E472" i="3"/>
  <c r="G472" i="3"/>
  <c r="H472" i="3"/>
  <c r="M475" i="3"/>
  <c r="AE447" i="3"/>
  <c r="AG449" i="3"/>
  <c r="N450" i="3"/>
  <c r="S451" i="3"/>
  <c r="O455" i="3"/>
  <c r="AE455" i="3"/>
  <c r="L456" i="3"/>
  <c r="E458" i="3"/>
  <c r="M461" i="3"/>
  <c r="P461" i="3"/>
  <c r="Q461" i="3"/>
  <c r="X463" i="3"/>
  <c r="AF463" i="3"/>
  <c r="X464" i="3"/>
  <c r="AF464" i="3"/>
  <c r="M465" i="3"/>
  <c r="R466" i="3"/>
  <c r="L468" i="3"/>
  <c r="X469" i="3"/>
  <c r="AF469" i="3"/>
  <c r="R469" i="3"/>
  <c r="V470" i="3"/>
  <c r="AD470" i="3"/>
  <c r="O471" i="3"/>
  <c r="P472" i="3"/>
  <c r="E473" i="3"/>
  <c r="Z473" i="3"/>
  <c r="AH473" i="3"/>
  <c r="M474" i="3"/>
  <c r="U474" i="3"/>
  <c r="K474" i="3"/>
  <c r="X474" i="3"/>
  <c r="AA474" i="3"/>
  <c r="AC474" i="3"/>
  <c r="AF474" i="3"/>
  <c r="H447" i="3"/>
  <c r="H455" i="3"/>
  <c r="E456" i="3"/>
  <c r="W457" i="3"/>
  <c r="F458" i="3"/>
  <c r="I458" i="3"/>
  <c r="F459" i="3"/>
  <c r="G459" i="3"/>
  <c r="S460" i="3"/>
  <c r="AA460" i="3"/>
  <c r="E462" i="3"/>
  <c r="F463" i="3"/>
  <c r="N463" i="3"/>
  <c r="Z463" i="3"/>
  <c r="AH463" i="3"/>
  <c r="I463" i="3"/>
  <c r="E468" i="3"/>
  <c r="M468" i="3"/>
  <c r="G468" i="3"/>
  <c r="W468" i="3"/>
  <c r="Z468" i="3"/>
  <c r="AC468" i="3"/>
  <c r="AE468" i="3"/>
  <c r="AH468" i="3"/>
  <c r="M470" i="3"/>
  <c r="S470" i="3"/>
  <c r="I470" i="3"/>
  <c r="AI470" i="3"/>
  <c r="R471" i="3"/>
  <c r="F473" i="3"/>
  <c r="T473" i="3"/>
  <c r="N473" i="3"/>
  <c r="P473" i="3"/>
  <c r="H473" i="3"/>
  <c r="J474" i="3"/>
  <c r="G474" i="3"/>
  <c r="Z474" i="3"/>
  <c r="AH474" i="3"/>
  <c r="F462" i="3"/>
  <c r="T462" i="3"/>
  <c r="N462" i="3"/>
  <c r="Q463" i="3"/>
  <c r="E467" i="3"/>
  <c r="T467" i="3"/>
  <c r="AB467" i="3"/>
  <c r="T468" i="3"/>
  <c r="K468" i="3"/>
  <c r="AB468" i="3"/>
  <c r="L469" i="3"/>
  <c r="J469" i="3"/>
  <c r="F469" i="3"/>
  <c r="G469" i="3"/>
  <c r="N469" i="3"/>
  <c r="F472" i="3"/>
  <c r="R473" i="3"/>
  <c r="E474" i="3"/>
  <c r="L474" i="3"/>
  <c r="W474" i="3"/>
  <c r="O474" i="3"/>
  <c r="Q474" i="3"/>
  <c r="H474" i="3"/>
  <c r="AE474" i="3"/>
  <c r="F475" i="3"/>
  <c r="G475" i="3"/>
  <c r="Z475" i="3"/>
  <c r="AC475" i="3"/>
  <c r="R475" i="3"/>
  <c r="I475" i="3"/>
  <c r="L459" i="3"/>
  <c r="K462" i="3"/>
  <c r="H463" i="3"/>
  <c r="M464" i="3"/>
  <c r="J465" i="3"/>
  <c r="L467" i="3"/>
  <c r="Q468" i="3"/>
  <c r="K470" i="3"/>
  <c r="H471" i="3"/>
  <c r="M472" i="3"/>
  <c r="J473" i="3"/>
  <c r="R476" i="3"/>
  <c r="S477" i="3"/>
  <c r="AA477" i="3"/>
  <c r="AF477" i="3"/>
  <c r="AI477" i="3"/>
  <c r="I477" i="3"/>
  <c r="J460" i="3"/>
  <c r="O461" i="3"/>
  <c r="L462" i="3"/>
  <c r="N464" i="3"/>
  <c r="K465" i="3"/>
  <c r="P466" i="3"/>
  <c r="J468" i="3"/>
  <c r="O469" i="3"/>
  <c r="L470" i="3"/>
  <c r="N472" i="3"/>
  <c r="V472" i="3"/>
  <c r="K473" i="3"/>
  <c r="P474" i="3"/>
  <c r="E475" i="3"/>
  <c r="N475" i="3"/>
  <c r="H476" i="3"/>
  <c r="U476" i="3"/>
  <c r="AC476" i="3"/>
  <c r="G478" i="3"/>
  <c r="AG458" i="3"/>
  <c r="N459" i="3"/>
  <c r="J463" i="3"/>
  <c r="O464" i="3"/>
  <c r="AE464" i="3"/>
  <c r="AB465" i="3"/>
  <c r="AG466" i="3"/>
  <c r="N467" i="3"/>
  <c r="H469" i="3"/>
  <c r="J471" i="3"/>
  <c r="O472" i="3"/>
  <c r="AE472" i="3"/>
  <c r="L473" i="3"/>
  <c r="AB473" i="3"/>
  <c r="I474" i="3"/>
  <c r="AH475" i="3"/>
  <c r="W477" i="3"/>
  <c r="O477" i="3"/>
  <c r="Q477" i="3"/>
  <c r="H477" i="3"/>
  <c r="AE477" i="3"/>
  <c r="E478" i="3"/>
  <c r="W478" i="3"/>
  <c r="AE478" i="3"/>
  <c r="M479" i="3"/>
  <c r="O459" i="3"/>
  <c r="O467" i="3"/>
  <c r="X475" i="3"/>
  <c r="AF475" i="3"/>
  <c r="E476" i="3"/>
  <c r="K477" i="3"/>
  <c r="P477" i="3"/>
  <c r="O462" i="3"/>
  <c r="AE462" i="3"/>
  <c r="L463" i="3"/>
  <c r="I464" i="3"/>
  <c r="S466" i="3"/>
  <c r="U468" i="3"/>
  <c r="O470" i="3"/>
  <c r="AE470" i="3"/>
  <c r="L471" i="3"/>
  <c r="I472" i="3"/>
  <c r="S474" i="3"/>
  <c r="F476" i="3"/>
  <c r="N476" i="3"/>
  <c r="K476" i="3"/>
  <c r="Z476" i="3"/>
  <c r="AH476" i="3"/>
  <c r="L479" i="3"/>
  <c r="Z479" i="3"/>
  <c r="F478" i="3"/>
  <c r="T478" i="3"/>
  <c r="V478" i="3"/>
  <c r="N478" i="3"/>
  <c r="P478" i="3"/>
  <c r="AB478" i="3"/>
  <c r="E479" i="3"/>
  <c r="U479" i="3"/>
  <c r="X479" i="3"/>
  <c r="O468" i="3"/>
  <c r="K478" i="3"/>
  <c r="M478" i="3"/>
  <c r="AB479" i="3"/>
  <c r="P479" i="3"/>
  <c r="R497" i="3"/>
  <c r="AG497" i="3"/>
  <c r="V500" i="3"/>
  <c r="E480" i="3"/>
  <c r="J481" i="3"/>
  <c r="O482" i="3"/>
  <c r="AE482" i="3"/>
  <c r="AG484" i="3"/>
  <c r="F485" i="3"/>
  <c r="N485" i="3"/>
  <c r="K486" i="3"/>
  <c r="S486" i="3"/>
  <c r="P487" i="3"/>
  <c r="E488" i="3"/>
  <c r="W489" i="3"/>
  <c r="O489" i="3"/>
  <c r="M490" i="3"/>
  <c r="Q491" i="3"/>
  <c r="H491" i="3"/>
  <c r="W494" i="3"/>
  <c r="O494" i="3"/>
  <c r="Q494" i="3"/>
  <c r="H494" i="3"/>
  <c r="R494" i="3"/>
  <c r="AH494" i="3"/>
  <c r="AI494" i="3"/>
  <c r="I494" i="3"/>
  <c r="F498" i="3"/>
  <c r="S501" i="3"/>
  <c r="L478" i="3"/>
  <c r="I479" i="3"/>
  <c r="AG479" i="3"/>
  <c r="F480" i="3"/>
  <c r="N480" i="3"/>
  <c r="K481" i="3"/>
  <c r="S481" i="3"/>
  <c r="H482" i="3"/>
  <c r="P482" i="3"/>
  <c r="J484" i="3"/>
  <c r="O485" i="3"/>
  <c r="AE485" i="3"/>
  <c r="L486" i="3"/>
  <c r="AB486" i="3"/>
  <c r="I487" i="3"/>
  <c r="AG487" i="3"/>
  <c r="F488" i="3"/>
  <c r="N488" i="3"/>
  <c r="L489" i="3"/>
  <c r="L491" i="3"/>
  <c r="W491" i="3"/>
  <c r="K491" i="3"/>
  <c r="P491" i="3"/>
  <c r="F494" i="3"/>
  <c r="V494" i="3"/>
  <c r="P494" i="3"/>
  <c r="AF495" i="3"/>
  <c r="J496" i="3"/>
  <c r="M501" i="3"/>
  <c r="AA501" i="3"/>
  <c r="I501" i="3"/>
  <c r="S476" i="3"/>
  <c r="J479" i="3"/>
  <c r="O480" i="3"/>
  <c r="AE480" i="3"/>
  <c r="L481" i="3"/>
  <c r="I482" i="3"/>
  <c r="K484" i="3"/>
  <c r="S484" i="3"/>
  <c r="H485" i="3"/>
  <c r="J487" i="3"/>
  <c r="O488" i="3"/>
  <c r="AE488" i="3"/>
  <c r="L490" i="3"/>
  <c r="AB491" i="3"/>
  <c r="Y491" i="3"/>
  <c r="AG491" i="3"/>
  <c r="F492" i="3"/>
  <c r="N492" i="3"/>
  <c r="AE493" i="3"/>
  <c r="S493" i="3"/>
  <c r="AA493" i="3"/>
  <c r="AI493" i="3"/>
  <c r="N495" i="3"/>
  <c r="G495" i="3"/>
  <c r="R496" i="3"/>
  <c r="L496" i="3"/>
  <c r="U501" i="3"/>
  <c r="AC501" i="3"/>
  <c r="AI501" i="3"/>
  <c r="H480" i="3"/>
  <c r="J482" i="3"/>
  <c r="R482" i="3"/>
  <c r="O483" i="3"/>
  <c r="AE483" i="3"/>
  <c r="L484" i="3"/>
  <c r="I485" i="3"/>
  <c r="N486" i="3"/>
  <c r="K487" i="3"/>
  <c r="H488" i="3"/>
  <c r="E489" i="3"/>
  <c r="N489" i="3"/>
  <c r="J492" i="3"/>
  <c r="P493" i="3"/>
  <c r="L494" i="3"/>
  <c r="F500" i="3"/>
  <c r="M500" i="3"/>
  <c r="P500" i="3"/>
  <c r="AC500" i="3"/>
  <c r="AI500" i="3"/>
  <c r="I500" i="3"/>
  <c r="F501" i="3"/>
  <c r="J501" i="3"/>
  <c r="E501" i="3"/>
  <c r="G501" i="3"/>
  <c r="N501" i="3"/>
  <c r="O478" i="3"/>
  <c r="N481" i="3"/>
  <c r="J485" i="3"/>
  <c r="O486" i="3"/>
  <c r="T490" i="3"/>
  <c r="K490" i="3"/>
  <c r="AB490" i="3"/>
  <c r="S491" i="3"/>
  <c r="I491" i="3"/>
  <c r="E492" i="3"/>
  <c r="AG493" i="3"/>
  <c r="M495" i="3"/>
  <c r="U497" i="3"/>
  <c r="Y499" i="3"/>
  <c r="P499" i="3"/>
  <c r="H500" i="3"/>
  <c r="E500" i="3"/>
  <c r="N500" i="3"/>
  <c r="E502" i="3"/>
  <c r="L502" i="3"/>
  <c r="J502" i="3"/>
  <c r="F502" i="3"/>
  <c r="O502" i="3"/>
  <c r="W502" i="3"/>
  <c r="O481" i="3"/>
  <c r="H489" i="3"/>
  <c r="Q489" i="3"/>
  <c r="E491" i="3"/>
  <c r="AE491" i="3"/>
  <c r="X491" i="3"/>
  <c r="AF491" i="3"/>
  <c r="L493" i="3"/>
  <c r="Z493" i="3"/>
  <c r="AH493" i="3"/>
  <c r="N494" i="3"/>
  <c r="X494" i="3"/>
  <c r="U496" i="3"/>
  <c r="K496" i="3"/>
  <c r="W497" i="3"/>
  <c r="H497" i="3"/>
  <c r="J498" i="3"/>
  <c r="M498" i="3"/>
  <c r="N498" i="3"/>
  <c r="V498" i="3"/>
  <c r="K498" i="3"/>
  <c r="AG498" i="3"/>
  <c r="R498" i="3"/>
  <c r="I498" i="3"/>
  <c r="AI498" i="3"/>
  <c r="J499" i="3"/>
  <c r="O500" i="3"/>
  <c r="O484" i="3"/>
  <c r="AA491" i="3"/>
  <c r="AI491" i="3"/>
  <c r="G492" i="3"/>
  <c r="V492" i="3"/>
  <c r="W492" i="3"/>
  <c r="O492" i="3"/>
  <c r="P492" i="3"/>
  <c r="AD492" i="3"/>
  <c r="H492" i="3"/>
  <c r="AE492" i="3"/>
  <c r="G493" i="3"/>
  <c r="E493" i="3"/>
  <c r="M493" i="3"/>
  <c r="U493" i="3"/>
  <c r="AC493" i="3"/>
  <c r="F497" i="3"/>
  <c r="T497" i="3"/>
  <c r="M497" i="3"/>
  <c r="K497" i="3"/>
  <c r="AB497" i="3"/>
  <c r="AE497" i="3"/>
  <c r="M499" i="3"/>
  <c r="G499" i="3"/>
  <c r="AA499" i="3"/>
  <c r="R499" i="3"/>
  <c r="AI499" i="3"/>
  <c r="N502" i="3"/>
  <c r="J493" i="3"/>
  <c r="J495" i="3"/>
  <c r="Z495" i="3"/>
  <c r="AH495" i="3"/>
  <c r="G497" i="3"/>
  <c r="F499" i="3"/>
  <c r="N499" i="3"/>
  <c r="Q500" i="3"/>
  <c r="P501" i="3"/>
  <c r="P502" i="3"/>
  <c r="E503" i="3"/>
  <c r="J504" i="3"/>
  <c r="W504" i="3"/>
  <c r="Y506" i="3"/>
  <c r="U507" i="3"/>
  <c r="AC507" i="3"/>
  <c r="J509" i="3"/>
  <c r="W509" i="3"/>
  <c r="Q509" i="3"/>
  <c r="Q510" i="3"/>
  <c r="AG510" i="3"/>
  <c r="R511" i="3"/>
  <c r="F512" i="3"/>
  <c r="G512" i="3"/>
  <c r="E515" i="3"/>
  <c r="L515" i="3"/>
  <c r="J515" i="3"/>
  <c r="G515" i="3"/>
  <c r="N515" i="3"/>
  <c r="K515" i="3"/>
  <c r="W515" i="3"/>
  <c r="O515" i="3"/>
  <c r="F495" i="3"/>
  <c r="P495" i="3"/>
  <c r="Q495" i="3"/>
  <c r="G498" i="3"/>
  <c r="K500" i="3"/>
  <c r="R501" i="3"/>
  <c r="Q502" i="3"/>
  <c r="AE502" i="3"/>
  <c r="T503" i="3"/>
  <c r="M506" i="3"/>
  <c r="F507" i="3"/>
  <c r="N507" i="3"/>
  <c r="S508" i="3"/>
  <c r="U510" i="3"/>
  <c r="I497" i="3"/>
  <c r="L497" i="3"/>
  <c r="J497" i="3"/>
  <c r="Z497" i="3"/>
  <c r="AH497" i="3"/>
  <c r="W498" i="3"/>
  <c r="O498" i="3"/>
  <c r="Q498" i="3"/>
  <c r="H498" i="3"/>
  <c r="AE498" i="3"/>
  <c r="E499" i="3"/>
  <c r="L499" i="3"/>
  <c r="T499" i="3"/>
  <c r="AB499" i="3"/>
  <c r="Y500" i="3"/>
  <c r="R500" i="3"/>
  <c r="AG500" i="3"/>
  <c r="V501" i="3"/>
  <c r="AD501" i="3"/>
  <c r="M502" i="3"/>
  <c r="S502" i="3"/>
  <c r="AA502" i="3"/>
  <c r="AI502" i="3"/>
  <c r="X503" i="3"/>
  <c r="AF503" i="3"/>
  <c r="I503" i="3"/>
  <c r="E504" i="3"/>
  <c r="AE504" i="3"/>
  <c r="L505" i="3"/>
  <c r="Z505" i="3"/>
  <c r="AH505" i="3"/>
  <c r="AG506" i="3"/>
  <c r="I506" i="3"/>
  <c r="F510" i="3"/>
  <c r="N510" i="3"/>
  <c r="S511" i="3"/>
  <c r="M513" i="3"/>
  <c r="AA513" i="3"/>
  <c r="AI513" i="3"/>
  <c r="P514" i="3"/>
  <c r="AG515" i="3"/>
  <c r="M515" i="3"/>
  <c r="Y495" i="3"/>
  <c r="R495" i="3"/>
  <c r="AG495" i="3"/>
  <c r="F496" i="3"/>
  <c r="G496" i="3"/>
  <c r="N496" i="3"/>
  <c r="P498" i="3"/>
  <c r="Q499" i="3"/>
  <c r="V504" i="3"/>
  <c r="P504" i="3"/>
  <c r="AD504" i="3"/>
  <c r="H504" i="3"/>
  <c r="W505" i="3"/>
  <c r="E505" i="3"/>
  <c r="M505" i="3"/>
  <c r="U505" i="3"/>
  <c r="AC505" i="3"/>
  <c r="X506" i="3"/>
  <c r="AF506" i="3"/>
  <c r="R506" i="3"/>
  <c r="E507" i="3"/>
  <c r="T507" i="3"/>
  <c r="P508" i="3"/>
  <c r="O511" i="3"/>
  <c r="H515" i="3"/>
  <c r="Y498" i="3"/>
  <c r="V499" i="3"/>
  <c r="AD499" i="3"/>
  <c r="S500" i="3"/>
  <c r="AA500" i="3"/>
  <c r="X501" i="3"/>
  <c r="AF501" i="3"/>
  <c r="U502" i="3"/>
  <c r="W503" i="3"/>
  <c r="J503" i="3"/>
  <c r="Z503" i="3"/>
  <c r="AH503" i="3"/>
  <c r="M504" i="3"/>
  <c r="T505" i="3"/>
  <c r="K505" i="3"/>
  <c r="AB505" i="3"/>
  <c r="G507" i="3"/>
  <c r="W507" i="3"/>
  <c r="O507" i="3"/>
  <c r="AB507" i="3"/>
  <c r="AE507" i="3"/>
  <c r="U508" i="3"/>
  <c r="L508" i="3"/>
  <c r="J508" i="3"/>
  <c r="Z508" i="3"/>
  <c r="AA508" i="3"/>
  <c r="AH508" i="3"/>
  <c r="AI508" i="3"/>
  <c r="I508" i="3"/>
  <c r="V509" i="3"/>
  <c r="Y509" i="3"/>
  <c r="P509" i="3"/>
  <c r="AD509" i="3"/>
  <c r="AG509" i="3"/>
  <c r="I509" i="3"/>
  <c r="I510" i="3"/>
  <c r="E510" i="3"/>
  <c r="L510" i="3"/>
  <c r="T510" i="3"/>
  <c r="K510" i="3"/>
  <c r="AB510" i="3"/>
  <c r="AC510" i="3"/>
  <c r="X511" i="3"/>
  <c r="AA511" i="3"/>
  <c r="AF511" i="3"/>
  <c r="AI511" i="3"/>
  <c r="I511" i="3"/>
  <c r="E512" i="3"/>
  <c r="V512" i="3"/>
  <c r="W512" i="3"/>
  <c r="O512" i="3"/>
  <c r="P512" i="3"/>
  <c r="AD512" i="3"/>
  <c r="H512" i="3"/>
  <c r="AE512" i="3"/>
  <c r="G513" i="3"/>
  <c r="U515" i="3"/>
  <c r="AC515" i="3"/>
  <c r="Q503" i="3"/>
  <c r="H503" i="3"/>
  <c r="X504" i="3"/>
  <c r="AF504" i="3"/>
  <c r="R505" i="3"/>
  <c r="J506" i="3"/>
  <c r="G506" i="3"/>
  <c r="Z506" i="3"/>
  <c r="AH506" i="3"/>
  <c r="V507" i="3"/>
  <c r="AD507" i="3"/>
  <c r="Q508" i="3"/>
  <c r="S509" i="3"/>
  <c r="X509" i="3"/>
  <c r="AF509" i="3"/>
  <c r="U511" i="3"/>
  <c r="J511" i="3"/>
  <c r="Z511" i="3"/>
  <c r="AH511" i="3"/>
  <c r="M512" i="3"/>
  <c r="N513" i="3"/>
  <c r="L513" i="3"/>
  <c r="P515" i="3"/>
  <c r="F515" i="3"/>
  <c r="W506" i="3"/>
  <c r="O506" i="3"/>
  <c r="Q506" i="3"/>
  <c r="H506" i="3"/>
  <c r="AE506" i="3"/>
  <c r="Q511" i="3"/>
  <c r="H511" i="3"/>
  <c r="E513" i="3"/>
  <c r="J513" i="3"/>
  <c r="Q513" i="3"/>
  <c r="H513" i="3"/>
  <c r="M514" i="3"/>
  <c r="E514" i="3"/>
  <c r="R514" i="3"/>
  <c r="AG514" i="3"/>
  <c r="Q515" i="3"/>
  <c r="Q497" i="3"/>
  <c r="J500" i="3"/>
  <c r="H501" i="3"/>
  <c r="K502" i="3"/>
  <c r="R503" i="3"/>
  <c r="F504" i="3"/>
  <c r="G504" i="3"/>
  <c r="P506" i="3"/>
  <c r="S507" i="3"/>
  <c r="R508" i="3"/>
  <c r="AG508" i="3"/>
  <c r="F509" i="3"/>
  <c r="G509" i="3"/>
  <c r="N509" i="3"/>
  <c r="M510" i="3"/>
  <c r="S510" i="3"/>
  <c r="K511" i="3"/>
  <c r="P511" i="3"/>
  <c r="K513" i="3"/>
  <c r="AB513" i="3"/>
  <c r="P513" i="3"/>
  <c r="F514" i="3"/>
  <c r="N514" i="3"/>
  <c r="S515" i="3"/>
  <c r="J505" i="3"/>
  <c r="L507" i="3"/>
  <c r="O514" i="3"/>
  <c r="AE514" i="3"/>
  <c r="O501" i="3"/>
  <c r="AE501" i="3"/>
  <c r="AG503" i="3"/>
  <c r="N504" i="3"/>
  <c r="O509" i="3"/>
  <c r="AE509" i="3"/>
  <c r="AG511" i="3"/>
  <c r="N512" i="3"/>
  <c r="S513" i="3"/>
  <c r="H514" i="3"/>
  <c r="O496" i="3"/>
  <c r="O504" i="3"/>
  <c r="H509" i="3"/>
  <c r="S12" i="2"/>
  <c r="AI12" i="2"/>
  <c r="F7" i="2"/>
  <c r="N7" i="2"/>
  <c r="L8" i="2"/>
  <c r="P10" i="2"/>
  <c r="F11" i="2"/>
  <c r="N11" i="2"/>
  <c r="F15" i="2"/>
  <c r="N15" i="2"/>
  <c r="E15" i="2"/>
  <c r="K9" i="2"/>
  <c r="S9" i="2"/>
  <c r="AG10" i="2"/>
  <c r="K13" i="2"/>
  <c r="AG7" i="2"/>
  <c r="W8" i="2"/>
  <c r="AE8" i="2"/>
  <c r="K10" i="2"/>
  <c r="O12" i="2"/>
  <c r="AE12" i="2"/>
  <c r="AG15" i="2"/>
  <c r="O8" i="2"/>
  <c r="H8" i="2"/>
  <c r="J11" i="2"/>
  <c r="H12" i="2"/>
  <c r="DZ13" i="2"/>
  <c r="AB13" i="2"/>
  <c r="O13" i="2"/>
  <c r="R21" i="2"/>
  <c r="AG27" i="2"/>
  <c r="P29" i="2"/>
  <c r="F30" i="2"/>
  <c r="N30" i="2"/>
  <c r="E28" i="2"/>
  <c r="AG17" i="2"/>
  <c r="EA23" i="2"/>
  <c r="AG29" i="2"/>
  <c r="EA25" i="2"/>
  <c r="K27" i="2"/>
  <c r="AG23" i="2"/>
  <c r="AG25" i="2"/>
  <c r="AB490" i="2"/>
  <c r="P490" i="2"/>
  <c r="O442" i="2"/>
  <c r="M433" i="2"/>
  <c r="T433" i="2"/>
  <c r="G430" i="2"/>
  <c r="W422" i="2"/>
  <c r="O422" i="2"/>
  <c r="J418" i="2"/>
  <c r="E418" i="2"/>
  <c r="L418" i="2"/>
  <c r="W417" i="2"/>
  <c r="O417" i="2"/>
  <c r="E409" i="2"/>
  <c r="AI403" i="2"/>
  <c r="I403" i="2"/>
  <c r="V401" i="2"/>
  <c r="K401" i="2"/>
  <c r="AJ398" i="2"/>
  <c r="I398" i="2"/>
  <c r="I396" i="2"/>
  <c r="AI396" i="2"/>
  <c r="H394" i="2"/>
  <c r="N391" i="2"/>
  <c r="U391" i="2"/>
  <c r="O388" i="2"/>
  <c r="X388" i="2"/>
  <c r="K386" i="2"/>
  <c r="J384" i="2"/>
  <c r="E384" i="2"/>
  <c r="F384" i="2"/>
  <c r="M384" i="2"/>
  <c r="S384" i="2"/>
  <c r="K381" i="2"/>
  <c r="V381" i="2"/>
  <c r="M378" i="2"/>
  <c r="T378" i="2"/>
  <c r="AF364" i="2"/>
  <c r="Q364" i="2"/>
  <c r="K363" i="2"/>
  <c r="E361" i="2"/>
  <c r="K355" i="2"/>
  <c r="R353" i="2"/>
  <c r="AG353" i="2"/>
  <c r="G353" i="2"/>
  <c r="V353" i="2"/>
  <c r="K353" i="2"/>
  <c r="Q348" i="2"/>
  <c r="H348" i="2"/>
  <c r="AF348" i="2"/>
  <c r="S348" i="2"/>
  <c r="M348" i="2"/>
  <c r="G343" i="2"/>
  <c r="M338" i="2"/>
  <c r="T338" i="2"/>
  <c r="R335" i="2"/>
  <c r="AH335" i="2"/>
  <c r="N335" i="2"/>
  <c r="G335" i="2"/>
  <c r="U335" i="2"/>
  <c r="L330" i="2"/>
  <c r="E330" i="2"/>
  <c r="F330" i="2"/>
  <c r="AF327" i="2"/>
  <c r="Q327" i="2"/>
  <c r="N327" i="2"/>
  <c r="G327" i="2"/>
  <c r="U327" i="2"/>
  <c r="Q325" i="2"/>
  <c r="AE325" i="2"/>
  <c r="AI324" i="2"/>
  <c r="I324" i="2"/>
  <c r="N324" i="2"/>
  <c r="G324" i="2"/>
  <c r="V324" i="2"/>
  <c r="T322" i="2"/>
  <c r="M322" i="2"/>
  <c r="AB318" i="2"/>
  <c r="P318" i="2"/>
  <c r="AG317" i="2"/>
  <c r="R317" i="2"/>
  <c r="T317" i="2"/>
  <c r="M317" i="2"/>
  <c r="N312" i="2"/>
  <c r="K312" i="2"/>
  <c r="V312" i="2"/>
  <c r="G312" i="2"/>
  <c r="AC311" i="2"/>
  <c r="P311" i="2"/>
  <c r="O307" i="2"/>
  <c r="X307" i="2"/>
  <c r="Q303" i="2"/>
  <c r="AF303" i="2"/>
  <c r="T302" i="2"/>
  <c r="M302" i="2"/>
  <c r="G299" i="2"/>
  <c r="U299" i="2"/>
  <c r="Q297" i="2"/>
  <c r="AE297" i="2"/>
  <c r="E297" i="2"/>
  <c r="J297" i="2"/>
  <c r="L297" i="2"/>
  <c r="F297" i="2"/>
  <c r="P295" i="2"/>
  <c r="AC295" i="2"/>
  <c r="W293" i="2"/>
  <c r="O293" i="2"/>
  <c r="AG292" i="2"/>
  <c r="R292" i="2"/>
  <c r="H292" i="2"/>
  <c r="AF292" i="2"/>
  <c r="Q292" i="2"/>
  <c r="K292" i="2"/>
  <c r="V292" i="2"/>
  <c r="N292" i="2"/>
  <c r="M292" i="2"/>
  <c r="I291" i="2"/>
  <c r="AI291" i="2"/>
  <c r="AH291" i="2"/>
  <c r="R291" i="2"/>
  <c r="G291" i="2"/>
  <c r="U291" i="2"/>
  <c r="E291" i="2"/>
  <c r="F291" i="2"/>
  <c r="S291" i="2"/>
  <c r="M291" i="2"/>
  <c r="I290" i="2"/>
  <c r="AJ290" i="2"/>
  <c r="AE290" i="2"/>
  <c r="Q290" i="2"/>
  <c r="H290" i="2"/>
  <c r="AB290" i="2"/>
  <c r="P290" i="2"/>
  <c r="K290" i="2"/>
  <c r="U290" i="2"/>
  <c r="G290" i="2"/>
  <c r="J290" i="2"/>
  <c r="E290" i="2"/>
  <c r="F290" i="2"/>
  <c r="L290" i="2"/>
  <c r="AG289" i="2"/>
  <c r="R289" i="2"/>
  <c r="AB289" i="2"/>
  <c r="P289" i="2"/>
  <c r="V289" i="2"/>
  <c r="K289" i="2"/>
  <c r="G289" i="2"/>
  <c r="T289" i="2"/>
  <c r="M289" i="2"/>
  <c r="E289" i="2"/>
  <c r="F289" i="2"/>
  <c r="AI288" i="2"/>
  <c r="I288" i="2"/>
  <c r="AF288" i="2"/>
  <c r="H288" i="2"/>
  <c r="P288" i="2"/>
  <c r="N288" i="2"/>
  <c r="K288" i="2"/>
  <c r="G288" i="2"/>
  <c r="V288" i="2"/>
  <c r="E288" i="2"/>
  <c r="J288" i="2"/>
  <c r="M288" i="2"/>
  <c r="S288" i="2"/>
  <c r="F288" i="2"/>
  <c r="AF287" i="2"/>
  <c r="H287" i="2"/>
  <c r="Q287" i="2"/>
  <c r="P287" i="2"/>
  <c r="AC287" i="2"/>
  <c r="K287" i="2"/>
  <c r="N287" i="2"/>
  <c r="U287" i="2"/>
  <c r="G287" i="2"/>
  <c r="J287" i="2"/>
  <c r="E287" i="2"/>
  <c r="M287" i="2"/>
  <c r="S287" i="2"/>
  <c r="F287" i="2"/>
  <c r="I286" i="2"/>
  <c r="AJ286" i="2"/>
  <c r="H286" i="2"/>
  <c r="P286" i="2"/>
  <c r="AB286" i="2"/>
  <c r="G286" i="2"/>
  <c r="U286" i="2"/>
  <c r="E286" i="2"/>
  <c r="J286" i="2"/>
  <c r="L286" i="2"/>
  <c r="R285" i="2"/>
  <c r="AG285" i="2"/>
  <c r="AE285" i="2"/>
  <c r="H285" i="2"/>
  <c r="Q285" i="2"/>
  <c r="AB285" i="2"/>
  <c r="P285" i="2"/>
  <c r="W285" i="2"/>
  <c r="O285" i="2"/>
  <c r="K285" i="2"/>
  <c r="G285" i="2"/>
  <c r="V285" i="2"/>
  <c r="AI284" i="2"/>
  <c r="I284" i="2"/>
  <c r="AG284" i="2"/>
  <c r="R284" i="2"/>
  <c r="AF284" i="2"/>
  <c r="H284" i="2"/>
  <c r="Q284" i="2"/>
  <c r="AB284" i="2"/>
  <c r="P284" i="2"/>
  <c r="K284" i="2"/>
  <c r="V284" i="2"/>
  <c r="G284" i="2"/>
  <c r="N284" i="2"/>
  <c r="M284" i="2"/>
  <c r="AI283" i="2"/>
  <c r="I283" i="2"/>
  <c r="AH283" i="2"/>
  <c r="R283" i="2"/>
  <c r="X283" i="2"/>
  <c r="O283" i="2"/>
  <c r="V283" i="2"/>
  <c r="K283" i="2"/>
  <c r="U283" i="2"/>
  <c r="G283" i="2"/>
  <c r="M283" i="2"/>
  <c r="F283" i="2"/>
  <c r="S283" i="2"/>
  <c r="I282" i="2"/>
  <c r="AJ282" i="2"/>
  <c r="AH282" i="2"/>
  <c r="R282" i="2"/>
  <c r="H282" i="2"/>
  <c r="AE282" i="2"/>
  <c r="Q282" i="2"/>
  <c r="P282" i="2"/>
  <c r="G282" i="2"/>
  <c r="K282" i="2"/>
  <c r="U282" i="2"/>
  <c r="E282" i="2"/>
  <c r="L282" i="2"/>
  <c r="J282" i="2"/>
  <c r="AG281" i="2"/>
  <c r="R281" i="2"/>
  <c r="AB281" i="2"/>
  <c r="P281" i="2"/>
  <c r="K281" i="2"/>
  <c r="V281" i="2"/>
  <c r="G281" i="2"/>
  <c r="M281" i="2"/>
  <c r="T281" i="2"/>
  <c r="E281" i="2"/>
  <c r="F281" i="2"/>
  <c r="AI280" i="2"/>
  <c r="I280" i="2"/>
  <c r="AF280" i="2"/>
  <c r="H280" i="2"/>
  <c r="Q280" i="2"/>
  <c r="P280" i="2"/>
  <c r="G280" i="2"/>
  <c r="K280" i="2"/>
  <c r="V280" i="2"/>
  <c r="N280" i="2"/>
  <c r="E280" i="2"/>
  <c r="F280" i="2"/>
  <c r="J280" i="2"/>
  <c r="M280" i="2"/>
  <c r="S280" i="2"/>
  <c r="AI279" i="2"/>
  <c r="I279" i="2"/>
  <c r="R279" i="2"/>
  <c r="AH279" i="2"/>
  <c r="AF279" i="2"/>
  <c r="H279" i="2"/>
  <c r="Q279" i="2"/>
  <c r="P279" i="2"/>
  <c r="K279" i="2"/>
  <c r="G279" i="2"/>
  <c r="N279" i="2"/>
  <c r="U279" i="2"/>
  <c r="E279" i="2"/>
  <c r="F279" i="2"/>
  <c r="S279" i="2"/>
  <c r="M279" i="2"/>
  <c r="J279" i="2"/>
  <c r="I278" i="2"/>
  <c r="AJ278" i="2"/>
  <c r="AH278" i="2"/>
  <c r="R278" i="2"/>
  <c r="P278" i="2"/>
  <c r="U278" i="2"/>
  <c r="G278" i="2"/>
  <c r="T278" i="2"/>
  <c r="M278" i="2"/>
  <c r="E278" i="2"/>
  <c r="F278" i="2"/>
  <c r="L278" i="2"/>
  <c r="J278" i="2"/>
  <c r="R277" i="2"/>
  <c r="AG277" i="2"/>
  <c r="AE277" i="2"/>
  <c r="H277" i="2"/>
  <c r="Q277" i="2"/>
  <c r="P277" i="2"/>
  <c r="G277" i="2"/>
  <c r="K277" i="2"/>
  <c r="V277" i="2"/>
  <c r="T277" i="2"/>
  <c r="M277" i="2"/>
  <c r="I276" i="2"/>
  <c r="AI276" i="2"/>
  <c r="H276" i="2"/>
  <c r="AF276" i="2"/>
  <c r="AB276" i="2"/>
  <c r="P276" i="2"/>
  <c r="K276" i="2"/>
  <c r="V276" i="2"/>
  <c r="G276" i="2"/>
  <c r="N276" i="2"/>
  <c r="M276" i="2"/>
  <c r="AI275" i="2"/>
  <c r="I275" i="2"/>
  <c r="AH275" i="2"/>
  <c r="R275" i="2"/>
  <c r="AF275" i="2"/>
  <c r="Q275" i="2"/>
  <c r="P275" i="2"/>
  <c r="AC275" i="2"/>
  <c r="X275" i="2"/>
  <c r="O275" i="2"/>
  <c r="N275" i="2"/>
  <c r="G275" i="2"/>
  <c r="M275" i="2"/>
  <c r="S275" i="2"/>
  <c r="Q274" i="2"/>
  <c r="P274" i="2"/>
  <c r="AB274" i="2"/>
  <c r="E274" i="2"/>
  <c r="L274" i="2"/>
  <c r="J274" i="2"/>
  <c r="T273" i="2"/>
  <c r="M273" i="2"/>
  <c r="E273" i="2"/>
  <c r="R272" i="2"/>
  <c r="AG272" i="2"/>
  <c r="V272" i="2"/>
  <c r="K272" i="2"/>
  <c r="E272" i="2"/>
  <c r="S272" i="2"/>
  <c r="AI271" i="2"/>
  <c r="I271" i="2"/>
  <c r="H271" i="2"/>
  <c r="AF271" i="2"/>
  <c r="Q271" i="2"/>
  <c r="P271" i="2"/>
  <c r="AC271" i="2"/>
  <c r="X271" i="2"/>
  <c r="O271" i="2"/>
  <c r="G271" i="2"/>
  <c r="E271" i="2"/>
  <c r="F271" i="2"/>
  <c r="J271" i="2"/>
  <c r="K270" i="2"/>
  <c r="U270" i="2"/>
  <c r="E270" i="2"/>
  <c r="F270" i="2"/>
  <c r="W269" i="2"/>
  <c r="O269" i="2"/>
  <c r="I268" i="2"/>
  <c r="AI268" i="2"/>
  <c r="H268" i="2"/>
  <c r="AF268" i="2"/>
  <c r="M268" i="2"/>
  <c r="G491" i="2"/>
  <c r="K478" i="2"/>
  <c r="G455" i="2"/>
  <c r="R445" i="2"/>
  <c r="R442" i="2"/>
  <c r="AH442" i="2"/>
  <c r="U442" i="2"/>
  <c r="G442" i="2"/>
  <c r="V437" i="2"/>
  <c r="N437" i="2"/>
  <c r="AI432" i="2"/>
  <c r="I432" i="2"/>
  <c r="M430" i="2"/>
  <c r="T430" i="2"/>
  <c r="E427" i="2"/>
  <c r="I422" i="2"/>
  <c r="AJ422" i="2"/>
  <c r="AF416" i="2"/>
  <c r="Q416" i="2"/>
  <c r="R413" i="2"/>
  <c r="V413" i="2"/>
  <c r="G413" i="2"/>
  <c r="K413" i="2"/>
  <c r="AF411" i="2"/>
  <c r="Q411" i="2"/>
  <c r="U406" i="2"/>
  <c r="K406" i="2"/>
  <c r="G406" i="2"/>
  <c r="G403" i="2"/>
  <c r="M401" i="2"/>
  <c r="T401" i="2"/>
  <c r="E399" i="2"/>
  <c r="M399" i="2"/>
  <c r="S399" i="2"/>
  <c r="R396" i="2"/>
  <c r="AG396" i="2"/>
  <c r="N396" i="2"/>
  <c r="V396" i="2"/>
  <c r="K396" i="2"/>
  <c r="E394" i="2"/>
  <c r="K391" i="2"/>
  <c r="I386" i="2"/>
  <c r="AJ386" i="2"/>
  <c r="P385" i="2"/>
  <c r="AB385" i="2"/>
  <c r="R382" i="2"/>
  <c r="AH382" i="2"/>
  <c r="E382" i="2"/>
  <c r="U378" i="2"/>
  <c r="K378" i="2"/>
  <c r="I364" i="2"/>
  <c r="AI364" i="2"/>
  <c r="M362" i="2"/>
  <c r="T362" i="2"/>
  <c r="G359" i="2"/>
  <c r="Q357" i="2"/>
  <c r="AE357" i="2"/>
  <c r="I356" i="2"/>
  <c r="AI356" i="2"/>
  <c r="U351" i="2"/>
  <c r="G351" i="2"/>
  <c r="AC347" i="2"/>
  <c r="P347" i="2"/>
  <c r="R346" i="2"/>
  <c r="AH346" i="2"/>
  <c r="S344" i="2"/>
  <c r="E344" i="2"/>
  <c r="M344" i="2"/>
  <c r="X343" i="2"/>
  <c r="O343" i="2"/>
  <c r="K336" i="2"/>
  <c r="G336" i="2"/>
  <c r="K331" i="2"/>
  <c r="V331" i="2"/>
  <c r="AG329" i="2"/>
  <c r="R329" i="2"/>
  <c r="M329" i="2"/>
  <c r="T329" i="2"/>
  <c r="P325" i="2"/>
  <c r="AB325" i="2"/>
  <c r="E322" i="2"/>
  <c r="L322" i="2"/>
  <c r="F322" i="2"/>
  <c r="P320" i="2"/>
  <c r="AB320" i="2"/>
  <c r="G319" i="2"/>
  <c r="N319" i="2"/>
  <c r="U319" i="2"/>
  <c r="H317" i="2"/>
  <c r="Q317" i="2"/>
  <c r="AE317" i="2"/>
  <c r="O316" i="2"/>
  <c r="X316" i="2"/>
  <c r="AH314" i="2"/>
  <c r="R314" i="2"/>
  <c r="U314" i="2"/>
  <c r="N314" i="2"/>
  <c r="AF312" i="2"/>
  <c r="Q312" i="2"/>
  <c r="E312" i="2"/>
  <c r="S312" i="2"/>
  <c r="R310" i="2"/>
  <c r="AH310" i="2"/>
  <c r="U310" i="2"/>
  <c r="N310" i="2"/>
  <c r="AG308" i="2"/>
  <c r="R308" i="2"/>
  <c r="Q306" i="2"/>
  <c r="AE306" i="2"/>
  <c r="E306" i="2"/>
  <c r="Q304" i="2"/>
  <c r="AF304" i="2"/>
  <c r="E304" i="2"/>
  <c r="F304" i="2"/>
  <c r="M304" i="2"/>
  <c r="S304" i="2"/>
  <c r="J304" i="2"/>
  <c r="G302" i="2"/>
  <c r="U302" i="2"/>
  <c r="K302" i="2"/>
  <c r="AF300" i="2"/>
  <c r="H300" i="2"/>
  <c r="Q300" i="2"/>
  <c r="M300" i="2"/>
  <c r="G297" i="2"/>
  <c r="V297" i="2"/>
  <c r="K297" i="2"/>
  <c r="AF295" i="2"/>
  <c r="Q295" i="2"/>
  <c r="H295" i="2"/>
  <c r="R294" i="2"/>
  <c r="AH294" i="2"/>
  <c r="G294" i="2"/>
  <c r="U294" i="2"/>
  <c r="K294" i="2"/>
  <c r="AE293" i="2"/>
  <c r="H293" i="2"/>
  <c r="M307" i="2"/>
  <c r="U515" i="2"/>
  <c r="AG513" i="2"/>
  <c r="M512" i="2"/>
  <c r="S512" i="2"/>
  <c r="R505" i="2"/>
  <c r="Q502" i="2"/>
  <c r="H502" i="2"/>
  <c r="AE502" i="2"/>
  <c r="I496" i="2"/>
  <c r="AI496" i="2"/>
  <c r="J494" i="2"/>
  <c r="E494" i="2"/>
  <c r="Y493" i="2"/>
  <c r="AA492" i="2"/>
  <c r="E490" i="2"/>
  <c r="F490" i="2"/>
  <c r="AC487" i="2"/>
  <c r="M484" i="2"/>
  <c r="S484" i="2"/>
  <c r="U483" i="2"/>
  <c r="AH478" i="2"/>
  <c r="AB477" i="2"/>
  <c r="K476" i="2"/>
  <c r="N476" i="2"/>
  <c r="G476" i="2"/>
  <c r="V476" i="2"/>
  <c r="AG473" i="2"/>
  <c r="R473" i="2"/>
  <c r="AB472" i="2"/>
  <c r="S472" i="2"/>
  <c r="M472" i="2"/>
  <c r="E472" i="2"/>
  <c r="X471" i="2"/>
  <c r="W470" i="2"/>
  <c r="AD468" i="2"/>
  <c r="AC467" i="2"/>
  <c r="AE466" i="2"/>
  <c r="AC466" i="2"/>
  <c r="X466" i="2"/>
  <c r="O466" i="2"/>
  <c r="U466" i="2"/>
  <c r="G466" i="2"/>
  <c r="AH465" i="2"/>
  <c r="R465" i="2"/>
  <c r="AG465" i="2"/>
  <c r="H465" i="2"/>
  <c r="Y465" i="2"/>
  <c r="W465" i="2"/>
  <c r="T465" i="2"/>
  <c r="E465" i="2"/>
  <c r="AG464" i="2"/>
  <c r="R464" i="2"/>
  <c r="Q464" i="2"/>
  <c r="AD464" i="2"/>
  <c r="AB464" i="2"/>
  <c r="P464" i="2"/>
  <c r="AA464" i="2"/>
  <c r="Y464" i="2"/>
  <c r="V464" i="2"/>
  <c r="T464" i="2"/>
  <c r="E464" i="2"/>
  <c r="F464" i="2"/>
  <c r="AI463" i="2"/>
  <c r="I463" i="2"/>
  <c r="AF463" i="2"/>
  <c r="Q463" i="2"/>
  <c r="H463" i="2"/>
  <c r="AD463" i="2"/>
  <c r="E463" i="2"/>
  <c r="AG461" i="2"/>
  <c r="AE461" i="2"/>
  <c r="AH457" i="2"/>
  <c r="M457" i="2"/>
  <c r="AG456" i="2"/>
  <c r="Y456" i="2"/>
  <c r="AG453" i="2"/>
  <c r="Y452" i="2"/>
  <c r="P470" i="2"/>
  <c r="AB470" i="2"/>
  <c r="I443" i="2"/>
  <c r="AI443" i="2"/>
  <c r="L434" i="2"/>
  <c r="E434" i="2"/>
  <c r="P432" i="2"/>
  <c r="AB432" i="2"/>
  <c r="R429" i="2"/>
  <c r="AJ426" i="2"/>
  <c r="I426" i="2"/>
  <c r="E422" i="2"/>
  <c r="F422" i="2"/>
  <c r="X420" i="2"/>
  <c r="O420" i="2"/>
  <c r="AJ418" i="2"/>
  <c r="I418" i="2"/>
  <c r="Q414" i="2"/>
  <c r="H414" i="2"/>
  <c r="T413" i="2"/>
  <c r="M413" i="2"/>
  <c r="I410" i="2"/>
  <c r="AJ410" i="2"/>
  <c r="E408" i="2"/>
  <c r="J408" i="2"/>
  <c r="AB406" i="2"/>
  <c r="P406" i="2"/>
  <c r="M405" i="2"/>
  <c r="T405" i="2"/>
  <c r="AJ402" i="2"/>
  <c r="I402" i="2"/>
  <c r="R400" i="2"/>
  <c r="AG400" i="2"/>
  <c r="E400" i="2"/>
  <c r="E391" i="2"/>
  <c r="S391" i="2"/>
  <c r="M391" i="2"/>
  <c r="I388" i="2"/>
  <c r="AI388" i="2"/>
  <c r="N388" i="2"/>
  <c r="V388" i="2"/>
  <c r="K388" i="2"/>
  <c r="T386" i="2"/>
  <c r="M386" i="2"/>
  <c r="I383" i="2"/>
  <c r="AI383" i="2"/>
  <c r="V383" i="2"/>
  <c r="K383" i="2"/>
  <c r="R381" i="2"/>
  <c r="AG381" i="2"/>
  <c r="E378" i="2"/>
  <c r="V376" i="2"/>
  <c r="K376" i="2"/>
  <c r="I374" i="2"/>
  <c r="AJ374" i="2"/>
  <c r="E370" i="2"/>
  <c r="P368" i="2"/>
  <c r="AB368" i="2"/>
  <c r="N367" i="2"/>
  <c r="O364" i="2"/>
  <c r="X364" i="2"/>
  <c r="AH362" i="2"/>
  <c r="R362" i="2"/>
  <c r="N362" i="2"/>
  <c r="K362" i="2"/>
  <c r="AF360" i="2"/>
  <c r="Q360" i="2"/>
  <c r="J360" i="2"/>
  <c r="E360" i="2"/>
  <c r="F360" i="2"/>
  <c r="S360" i="2"/>
  <c r="K357" i="2"/>
  <c r="V357" i="2"/>
  <c r="E355" i="2"/>
  <c r="M351" i="2"/>
  <c r="E351" i="2"/>
  <c r="P349" i="2"/>
  <c r="AB349" i="2"/>
  <c r="E346" i="2"/>
  <c r="F346" i="2"/>
  <c r="X340" i="2"/>
  <c r="O340" i="2"/>
  <c r="Q338" i="2"/>
  <c r="L338" i="2"/>
  <c r="E338" i="2"/>
  <c r="J338" i="2"/>
  <c r="O337" i="2"/>
  <c r="W337" i="2"/>
  <c r="S335" i="2"/>
  <c r="E335" i="2"/>
  <c r="R333" i="2"/>
  <c r="AG333" i="2"/>
  <c r="AB332" i="2"/>
  <c r="P332" i="2"/>
  <c r="N331" i="2"/>
  <c r="H329" i="2"/>
  <c r="AE329" i="2"/>
  <c r="Q329" i="2"/>
  <c r="E329" i="2"/>
  <c r="J329" i="2"/>
  <c r="V328" i="2"/>
  <c r="N328" i="2"/>
  <c r="K328" i="2"/>
  <c r="P327" i="2"/>
  <c r="AC327" i="2"/>
  <c r="U326" i="2"/>
  <c r="K326" i="2"/>
  <c r="G326" i="2"/>
  <c r="AI323" i="2"/>
  <c r="I323" i="2"/>
  <c r="K323" i="2"/>
  <c r="V323" i="2"/>
  <c r="AB322" i="2"/>
  <c r="P322" i="2"/>
  <c r="R321" i="2"/>
  <c r="AG321" i="2"/>
  <c r="AI320" i="2"/>
  <c r="I320" i="2"/>
  <c r="K320" i="2"/>
  <c r="N320" i="2"/>
  <c r="AH318" i="2"/>
  <c r="R318" i="2"/>
  <c r="K318" i="2"/>
  <c r="U318" i="2"/>
  <c r="G315" i="2"/>
  <c r="E313" i="2"/>
  <c r="X311" i="2"/>
  <c r="O311" i="2"/>
  <c r="V309" i="2"/>
  <c r="G309" i="2"/>
  <c r="K309" i="2"/>
  <c r="P308" i="2"/>
  <c r="AB308" i="2"/>
  <c r="U307" i="2"/>
  <c r="G307" i="2"/>
  <c r="V304" i="2"/>
  <c r="G304" i="2"/>
  <c r="N304" i="2"/>
  <c r="K304" i="2"/>
  <c r="P303" i="2"/>
  <c r="AC303" i="2"/>
  <c r="H302" i="2"/>
  <c r="G301" i="2"/>
  <c r="V301" i="2"/>
  <c r="K301" i="2"/>
  <c r="E298" i="2"/>
  <c r="L298" i="2"/>
  <c r="R295" i="2"/>
  <c r="AH295" i="2"/>
  <c r="AB293" i="2"/>
  <c r="P293" i="2"/>
  <c r="AC291" i="2"/>
  <c r="P291" i="2"/>
  <c r="Y513" i="2"/>
  <c r="AE506" i="2"/>
  <c r="E506" i="2"/>
  <c r="E498" i="2"/>
  <c r="L498" i="2"/>
  <c r="F498" i="2"/>
  <c r="S496" i="2"/>
  <c r="M496" i="2"/>
  <c r="AI492" i="2"/>
  <c r="I492" i="2"/>
  <c r="AG489" i="2"/>
  <c r="R489" i="2"/>
  <c r="H486" i="2"/>
  <c r="AC483" i="2"/>
  <c r="AA480" i="2"/>
  <c r="J478" i="2"/>
  <c r="E478" i="2"/>
  <c r="Y477" i="2"/>
  <c r="H476" i="2"/>
  <c r="Q476" i="2"/>
  <c r="T476" i="2"/>
  <c r="O474" i="2"/>
  <c r="W474" i="2"/>
  <c r="E473" i="2"/>
  <c r="L473" i="2"/>
  <c r="Y472" i="2"/>
  <c r="AF471" i="2"/>
  <c r="H471" i="2"/>
  <c r="U471" i="2"/>
  <c r="AH469" i="2"/>
  <c r="AI468" i="2"/>
  <c r="I468" i="2"/>
  <c r="P468" i="2"/>
  <c r="V468" i="2"/>
  <c r="AD467" i="2"/>
  <c r="AA467" i="2"/>
  <c r="L466" i="2"/>
  <c r="E466" i="2"/>
  <c r="P269" i="2"/>
  <c r="M271" i="2"/>
  <c r="P283" i="2"/>
  <c r="F286" i="2"/>
  <c r="AI287" i="2"/>
  <c r="Q291" i="2"/>
  <c r="N307" i="2"/>
  <c r="M369" i="2"/>
  <c r="AH514" i="2"/>
  <c r="W497" i="2"/>
  <c r="L497" i="2"/>
  <c r="S494" i="2"/>
  <c r="X490" i="2"/>
  <c r="O489" i="2"/>
  <c r="G488" i="2"/>
  <c r="AC486" i="2"/>
  <c r="G515" i="2"/>
  <c r="K494" i="2"/>
  <c r="E448" i="2"/>
  <c r="AF443" i="2"/>
  <c r="Q443" i="2"/>
  <c r="E441" i="2"/>
  <c r="V433" i="2"/>
  <c r="N433" i="2"/>
  <c r="E431" i="2"/>
  <c r="G428" i="2"/>
  <c r="V428" i="2"/>
  <c r="AF419" i="2"/>
  <c r="H419" i="2"/>
  <c r="Q419" i="2"/>
  <c r="G419" i="2"/>
  <c r="E417" i="2"/>
  <c r="K414" i="2"/>
  <c r="U414" i="2"/>
  <c r="V409" i="2"/>
  <c r="K409" i="2"/>
  <c r="M407" i="2"/>
  <c r="E407" i="2"/>
  <c r="T402" i="2"/>
  <c r="M402" i="2"/>
  <c r="H390" i="2"/>
  <c r="AE390" i="2"/>
  <c r="Q390" i="2"/>
  <c r="AH387" i="2"/>
  <c r="R387" i="2"/>
  <c r="E387" i="2"/>
  <c r="AI384" i="2"/>
  <c r="I384" i="2"/>
  <c r="Q382" i="2"/>
  <c r="H382" i="2"/>
  <c r="N379" i="2"/>
  <c r="U379" i="2"/>
  <c r="AI376" i="2"/>
  <c r="I376" i="2"/>
  <c r="E366" i="2"/>
  <c r="L366" i="2"/>
  <c r="E363" i="2"/>
  <c r="M363" i="2"/>
  <c r="S363" i="2"/>
  <c r="V360" i="2"/>
  <c r="G360" i="2"/>
  <c r="N360" i="2"/>
  <c r="K360" i="2"/>
  <c r="R358" i="2"/>
  <c r="AH358" i="2"/>
  <c r="R354" i="2"/>
  <c r="AH354" i="2"/>
  <c r="G354" i="2"/>
  <c r="U354" i="2"/>
  <c r="E352" i="2"/>
  <c r="F352" i="2"/>
  <c r="S352" i="2"/>
  <c r="O351" i="2"/>
  <c r="X351" i="2"/>
  <c r="AF347" i="2"/>
  <c r="Q347" i="2"/>
  <c r="S347" i="2"/>
  <c r="M347" i="2"/>
  <c r="AI344" i="2"/>
  <c r="I344" i="2"/>
  <c r="V344" i="2"/>
  <c r="G344" i="2"/>
  <c r="T342" i="2"/>
  <c r="M342" i="2"/>
  <c r="I339" i="2"/>
  <c r="AI339" i="2"/>
  <c r="T337" i="2"/>
  <c r="M337" i="2"/>
  <c r="AJ334" i="2"/>
  <c r="I334" i="2"/>
  <c r="G334" i="2"/>
  <c r="X332" i="2"/>
  <c r="O332" i="2"/>
  <c r="R330" i="2"/>
  <c r="AH330" i="2"/>
  <c r="T330" i="2"/>
  <c r="M330" i="2"/>
  <c r="AF328" i="2"/>
  <c r="Q328" i="2"/>
  <c r="X327" i="2"/>
  <c r="O327" i="2"/>
  <c r="Q326" i="2"/>
  <c r="H326" i="2"/>
  <c r="E326" i="2"/>
  <c r="F326" i="2"/>
  <c r="J326" i="2"/>
  <c r="AF323" i="2"/>
  <c r="Q323" i="2"/>
  <c r="G323" i="2"/>
  <c r="U323" i="2"/>
  <c r="T321" i="2"/>
  <c r="M321" i="2"/>
  <c r="AJ318" i="2"/>
  <c r="I318" i="2"/>
  <c r="Q314" i="2"/>
  <c r="E314" i="2"/>
  <c r="J314" i="2"/>
  <c r="K313" i="2"/>
  <c r="F311" i="2"/>
  <c r="S311" i="2"/>
  <c r="E311" i="2"/>
  <c r="J311" i="2"/>
  <c r="O308" i="2"/>
  <c r="X308" i="2"/>
  <c r="N306" i="2"/>
  <c r="G306" i="2"/>
  <c r="AH303" i="2"/>
  <c r="R303" i="2"/>
  <c r="P302" i="2"/>
  <c r="AB302" i="2"/>
  <c r="Q301" i="2"/>
  <c r="H301" i="2"/>
  <c r="AI300" i="2"/>
  <c r="I300" i="2"/>
  <c r="N300" i="2"/>
  <c r="K300" i="2"/>
  <c r="V300" i="2"/>
  <c r="P299" i="2"/>
  <c r="AC299" i="2"/>
  <c r="AH298" i="2"/>
  <c r="R298" i="2"/>
  <c r="AF296" i="2"/>
  <c r="Q296" i="2"/>
  <c r="E296" i="2"/>
  <c r="M296" i="2"/>
  <c r="J296" i="2"/>
  <c r="F296" i="2"/>
  <c r="S296" i="2"/>
  <c r="I294" i="2"/>
  <c r="AJ294" i="2"/>
  <c r="V291" i="2"/>
  <c r="K291" i="2"/>
  <c r="G427" i="2"/>
  <c r="AA512" i="2"/>
  <c r="L510" i="2"/>
  <c r="S508" i="2"/>
  <c r="AA504" i="2"/>
  <c r="F502" i="2"/>
  <c r="J502" i="2"/>
  <c r="E502" i="2"/>
  <c r="Y501" i="2"/>
  <c r="M500" i="2"/>
  <c r="AA496" i="2"/>
  <c r="U495" i="2"/>
  <c r="AG493" i="2"/>
  <c r="O490" i="2"/>
  <c r="W490" i="2"/>
  <c r="I488" i="2"/>
  <c r="R485" i="2"/>
  <c r="AA484" i="2"/>
  <c r="AC479" i="2"/>
  <c r="AE477" i="2"/>
  <c r="AA476" i="2"/>
  <c r="Z473" i="2"/>
  <c r="M471" i="2"/>
  <c r="F471" i="2"/>
  <c r="X470" i="2"/>
  <c r="Q468" i="2"/>
  <c r="Y468" i="2"/>
  <c r="N269" i="2"/>
  <c r="K271" i="2"/>
  <c r="F282" i="2"/>
  <c r="Q283" i="2"/>
  <c r="P292" i="2"/>
  <c r="G303" i="2"/>
  <c r="G318" i="2"/>
  <c r="V320" i="2"/>
  <c r="R339" i="2"/>
  <c r="R350" i="2"/>
  <c r="P357" i="2"/>
  <c r="G511" i="2"/>
  <c r="K486" i="2"/>
  <c r="P466" i="2"/>
  <c r="P458" i="2"/>
  <c r="AB458" i="2"/>
  <c r="N446" i="2"/>
  <c r="U446" i="2"/>
  <c r="K436" i="2"/>
  <c r="N436" i="2"/>
  <c r="H429" i="2"/>
  <c r="Q429" i="2"/>
  <c r="AE429" i="2"/>
  <c r="AC427" i="2"/>
  <c r="P427" i="2"/>
  <c r="AH426" i="2"/>
  <c r="R426" i="2"/>
  <c r="K426" i="2"/>
  <c r="U426" i="2"/>
  <c r="Q424" i="2"/>
  <c r="H424" i="2"/>
  <c r="AF424" i="2"/>
  <c r="AE422" i="2"/>
  <c r="H422" i="2"/>
  <c r="R418" i="2"/>
  <c r="AH418" i="2"/>
  <c r="G418" i="2"/>
  <c r="U418" i="2"/>
  <c r="K418" i="2"/>
  <c r="J416" i="2"/>
  <c r="E416" i="2"/>
  <c r="E414" i="2"/>
  <c r="AH411" i="2"/>
  <c r="R411" i="2"/>
  <c r="N405" i="2"/>
  <c r="K405" i="2"/>
  <c r="E398" i="2"/>
  <c r="K397" i="2"/>
  <c r="E395" i="2"/>
  <c r="AI392" i="2"/>
  <c r="I392" i="2"/>
  <c r="AB386" i="2"/>
  <c r="P386" i="2"/>
  <c r="T385" i="2"/>
  <c r="M385" i="2"/>
  <c r="AJ382" i="2"/>
  <c r="I382" i="2"/>
  <c r="E377" i="2"/>
  <c r="E375" i="2"/>
  <c r="M375" i="2"/>
  <c r="S375" i="2"/>
  <c r="V372" i="2"/>
  <c r="G372" i="2"/>
  <c r="K367" i="2"/>
  <c r="T365" i="2"/>
  <c r="M365" i="2"/>
  <c r="AJ362" i="2"/>
  <c r="I362" i="2"/>
  <c r="W362" i="2"/>
  <c r="O362" i="2"/>
  <c r="Q358" i="2"/>
  <c r="E358" i="2"/>
  <c r="J358" i="2"/>
  <c r="F358" i="2"/>
  <c r="E353" i="2"/>
  <c r="F353" i="2"/>
  <c r="Q351" i="2"/>
  <c r="AF351" i="2"/>
  <c r="AI348" i="2"/>
  <c r="I348" i="2"/>
  <c r="V348" i="2"/>
  <c r="N348" i="2"/>
  <c r="I340" i="2"/>
  <c r="AI340" i="2"/>
  <c r="I338" i="2"/>
  <c r="AJ338" i="2"/>
  <c r="P337" i="2"/>
  <c r="AB337" i="2"/>
  <c r="O335" i="2"/>
  <c r="X335" i="2"/>
  <c r="V333" i="2"/>
  <c r="N333" i="2"/>
  <c r="K333" i="2"/>
  <c r="AF331" i="2"/>
  <c r="Q331" i="2"/>
  <c r="E331" i="2"/>
  <c r="I328" i="2"/>
  <c r="AI328" i="2"/>
  <c r="O328" i="2"/>
  <c r="X328" i="2"/>
  <c r="R326" i="2"/>
  <c r="AH326" i="2"/>
  <c r="AF324" i="2"/>
  <c r="H324" i="2"/>
  <c r="Q324" i="2"/>
  <c r="S324" i="2"/>
  <c r="F324" i="2"/>
  <c r="M324" i="2"/>
  <c r="AF319" i="2"/>
  <c r="H319" i="2"/>
  <c r="E319" i="2"/>
  <c r="M319" i="2"/>
  <c r="F319" i="2"/>
  <c r="K315" i="2"/>
  <c r="H313" i="2"/>
  <c r="Q313" i="2"/>
  <c r="Q310" i="2"/>
  <c r="E310" i="2"/>
  <c r="J310" i="2"/>
  <c r="E305" i="2"/>
  <c r="F305" i="2"/>
  <c r="L305" i="2"/>
  <c r="J305" i="2"/>
  <c r="T301" i="2"/>
  <c r="M301" i="2"/>
  <c r="S299" i="2"/>
  <c r="E299" i="2"/>
  <c r="M299" i="2"/>
  <c r="AI295" i="2"/>
  <c r="I295" i="2"/>
  <c r="G295" i="2"/>
  <c r="U295" i="2"/>
  <c r="R293" i="2"/>
  <c r="I330" i="2"/>
  <c r="AE514" i="2"/>
  <c r="E514" i="2"/>
  <c r="AA508" i="2"/>
  <c r="W502" i="2"/>
  <c r="O502" i="2"/>
  <c r="AA500" i="2"/>
  <c r="U499" i="2"/>
  <c r="U491" i="2"/>
  <c r="M488" i="2"/>
  <c r="I484" i="2"/>
  <c r="AI484" i="2"/>
  <c r="AG481" i="2"/>
  <c r="O479" i="2"/>
  <c r="I476" i="2"/>
  <c r="AI476" i="2"/>
  <c r="AC475" i="2"/>
  <c r="X474" i="2"/>
  <c r="AE473" i="2"/>
  <c r="AD472" i="2"/>
  <c r="Q470" i="2"/>
  <c r="M470" i="2"/>
  <c r="S467" i="2"/>
  <c r="Q276" i="2"/>
  <c r="AC279" i="2"/>
  <c r="Q293" i="2"/>
  <c r="I299" i="2"/>
  <c r="AE301" i="2"/>
  <c r="G376" i="2"/>
  <c r="H403" i="2"/>
  <c r="N479" i="2"/>
  <c r="E442" i="2"/>
  <c r="L442" i="2"/>
  <c r="J442" i="2"/>
  <c r="K434" i="2"/>
  <c r="U434" i="2"/>
  <c r="AF432" i="2"/>
  <c r="Q432" i="2"/>
  <c r="H432" i="2"/>
  <c r="J432" i="2"/>
  <c r="F432" i="2"/>
  <c r="G429" i="2"/>
  <c r="K429" i="2"/>
  <c r="N429" i="2"/>
  <c r="AH427" i="2"/>
  <c r="R427" i="2"/>
  <c r="AB426" i="2"/>
  <c r="P426" i="2"/>
  <c r="G425" i="2"/>
  <c r="N425" i="2"/>
  <c r="V425" i="2"/>
  <c r="M415" i="2"/>
  <c r="E415" i="2"/>
  <c r="G412" i="2"/>
  <c r="V412" i="2"/>
  <c r="AE406" i="2"/>
  <c r="Q406" i="2"/>
  <c r="H406" i="2"/>
  <c r="E406" i="2"/>
  <c r="F406" i="2"/>
  <c r="R403" i="2"/>
  <c r="AH403" i="2"/>
  <c r="R401" i="2"/>
  <c r="AB394" i="2"/>
  <c r="P394" i="2"/>
  <c r="E393" i="2"/>
  <c r="P391" i="2"/>
  <c r="AC391" i="2"/>
  <c r="U390" i="2"/>
  <c r="N390" i="2"/>
  <c r="AF388" i="2"/>
  <c r="Q388" i="2"/>
  <c r="M388" i="2"/>
  <c r="S388" i="2"/>
  <c r="N383" i="2"/>
  <c r="AC379" i="2"/>
  <c r="P379" i="2"/>
  <c r="AJ378" i="2"/>
  <c r="I378" i="2"/>
  <c r="E376" i="2"/>
  <c r="S376" i="2"/>
  <c r="M376" i="2"/>
  <c r="E374" i="2"/>
  <c r="F374" i="2"/>
  <c r="I368" i="2"/>
  <c r="AI368" i="2"/>
  <c r="K368" i="2"/>
  <c r="V368" i="2"/>
  <c r="G368" i="2"/>
  <c r="R363" i="2"/>
  <c r="AH363" i="2"/>
  <c r="U363" i="2"/>
  <c r="G363" i="2"/>
  <c r="H361" i="2"/>
  <c r="Q361" i="2"/>
  <c r="U358" i="2"/>
  <c r="G358" i="2"/>
  <c r="I355" i="2"/>
  <c r="AI355" i="2"/>
  <c r="T353" i="2"/>
  <c r="M353" i="2"/>
  <c r="G350" i="2"/>
  <c r="U350" i="2"/>
  <c r="AI347" i="2"/>
  <c r="I347" i="2"/>
  <c r="K347" i="2"/>
  <c r="AB346" i="2"/>
  <c r="P346" i="2"/>
  <c r="AG345" i="2"/>
  <c r="R345" i="2"/>
  <c r="E345" i="2"/>
  <c r="E343" i="2"/>
  <c r="F343" i="2"/>
  <c r="M343" i="2"/>
  <c r="Q341" i="2"/>
  <c r="H341" i="2"/>
  <c r="V340" i="2"/>
  <c r="G340" i="2"/>
  <c r="N340" i="2"/>
  <c r="AH338" i="2"/>
  <c r="R338" i="2"/>
  <c r="U338" i="2"/>
  <c r="N338" i="2"/>
  <c r="S336" i="2"/>
  <c r="E336" i="2"/>
  <c r="Q332" i="2"/>
  <c r="AF332" i="2"/>
  <c r="M332" i="2"/>
  <c r="S332" i="2"/>
  <c r="K329" i="2"/>
  <c r="G329" i="2"/>
  <c r="V329" i="2"/>
  <c r="AB328" i="2"/>
  <c r="P328" i="2"/>
  <c r="F327" i="2"/>
  <c r="E327" i="2"/>
  <c r="M327" i="2"/>
  <c r="R322" i="2"/>
  <c r="AH322" i="2"/>
  <c r="N322" i="2"/>
  <c r="K322" i="2"/>
  <c r="U322" i="2"/>
  <c r="G322" i="2"/>
  <c r="AF320" i="2"/>
  <c r="Q320" i="2"/>
  <c r="E320" i="2"/>
  <c r="M320" i="2"/>
  <c r="F320" i="2"/>
  <c r="J320" i="2"/>
  <c r="S320" i="2"/>
  <c r="X319" i="2"/>
  <c r="O319" i="2"/>
  <c r="V317" i="2"/>
  <c r="K317" i="2"/>
  <c r="N317" i="2"/>
  <c r="M313" i="2"/>
  <c r="T313" i="2"/>
  <c r="Q308" i="2"/>
  <c r="AF308" i="2"/>
  <c r="E303" i="2"/>
  <c r="J303" i="2"/>
  <c r="M303" i="2"/>
  <c r="E302" i="2"/>
  <c r="L302" i="2"/>
  <c r="O301" i="2"/>
  <c r="W301" i="2"/>
  <c r="K299" i="2"/>
  <c r="V299" i="2"/>
  <c r="AB298" i="2"/>
  <c r="P298" i="2"/>
  <c r="R297" i="2"/>
  <c r="AG297" i="2"/>
  <c r="T297" i="2"/>
  <c r="M297" i="2"/>
  <c r="Q294" i="2"/>
  <c r="H294" i="2"/>
  <c r="E294" i="2"/>
  <c r="L294" i="2"/>
  <c r="F294" i="2"/>
  <c r="G293" i="2"/>
  <c r="V293" i="2"/>
  <c r="K293" i="2"/>
  <c r="AI512" i="2"/>
  <c r="AH510" i="2"/>
  <c r="U507" i="2"/>
  <c r="S504" i="2"/>
  <c r="I500" i="2"/>
  <c r="AI500" i="2"/>
  <c r="AC491" i="2"/>
  <c r="AA488" i="2"/>
  <c r="E486" i="2"/>
  <c r="Y485" i="2"/>
  <c r="W482" i="2"/>
  <c r="M476" i="2"/>
  <c r="AF474" i="2"/>
  <c r="E474" i="2"/>
  <c r="Y473" i="2"/>
  <c r="T472" i="2"/>
  <c r="AA471" i="2"/>
  <c r="G470" i="2"/>
  <c r="Z469" i="2"/>
  <c r="U467" i="2"/>
  <c r="R276" i="2"/>
  <c r="O277" i="2"/>
  <c r="AB280" i="2"/>
  <c r="AH290" i="2"/>
  <c r="I298" i="2"/>
  <c r="M305" i="2"/>
  <c r="P317" i="2"/>
  <c r="H327" i="2"/>
  <c r="M354" i="2"/>
  <c r="AF403" i="2"/>
  <c r="E367" i="2"/>
  <c r="K510" i="2"/>
  <c r="G471" i="2"/>
  <c r="O445" i="2"/>
  <c r="E438" i="2"/>
  <c r="P431" i="2"/>
  <c r="AC431" i="2"/>
  <c r="R428" i="2"/>
  <c r="AG428" i="2"/>
  <c r="H426" i="2"/>
  <c r="E426" i="2"/>
  <c r="L426" i="2"/>
  <c r="P420" i="2"/>
  <c r="AH419" i="2"/>
  <c r="R419" i="2"/>
  <c r="E419" i="2"/>
  <c r="I411" i="2"/>
  <c r="AI411" i="2"/>
  <c r="AJ406" i="2"/>
  <c r="I406" i="2"/>
  <c r="L402" i="2"/>
  <c r="E402" i="2"/>
  <c r="O401" i="2"/>
  <c r="W401" i="2"/>
  <c r="P398" i="2"/>
  <c r="I394" i="2"/>
  <c r="AJ394" i="2"/>
  <c r="H392" i="2"/>
  <c r="E392" i="2"/>
  <c r="J392" i="2"/>
  <c r="F392" i="2"/>
  <c r="E390" i="2"/>
  <c r="N389" i="2"/>
  <c r="K389" i="2"/>
  <c r="G389" i="2"/>
  <c r="H385" i="2"/>
  <c r="E385" i="2"/>
  <c r="K384" i="2"/>
  <c r="N384" i="2"/>
  <c r="AH379" i="2"/>
  <c r="R379" i="2"/>
  <c r="AI375" i="2"/>
  <c r="I375" i="2"/>
  <c r="H373" i="2"/>
  <c r="AE373" i="2"/>
  <c r="X372" i="2"/>
  <c r="O372" i="2"/>
  <c r="AH370" i="2"/>
  <c r="R370" i="2"/>
  <c r="AF368" i="2"/>
  <c r="H368" i="2"/>
  <c r="S368" i="2"/>
  <c r="E368" i="2"/>
  <c r="O365" i="2"/>
  <c r="W365" i="2"/>
  <c r="P364" i="2"/>
  <c r="X363" i="2"/>
  <c r="O363" i="2"/>
  <c r="K361" i="2"/>
  <c r="V361" i="2"/>
  <c r="E359" i="2"/>
  <c r="P358" i="2"/>
  <c r="AB358" i="2"/>
  <c r="R357" i="2"/>
  <c r="M357" i="2"/>
  <c r="T357" i="2"/>
  <c r="AJ354" i="2"/>
  <c r="I354" i="2"/>
  <c r="N352" i="2"/>
  <c r="G352" i="2"/>
  <c r="E350" i="2"/>
  <c r="J350" i="2"/>
  <c r="F350" i="2"/>
  <c r="R343" i="2"/>
  <c r="AH343" i="2"/>
  <c r="AF340" i="2"/>
  <c r="H340" i="2"/>
  <c r="O339" i="2"/>
  <c r="K335" i="2"/>
  <c r="V335" i="2"/>
  <c r="Q334" i="2"/>
  <c r="AE334" i="2"/>
  <c r="E334" i="2"/>
  <c r="L334" i="2"/>
  <c r="F334" i="2"/>
  <c r="I332" i="2"/>
  <c r="AI332" i="2"/>
  <c r="V332" i="2"/>
  <c r="N332" i="2"/>
  <c r="U330" i="2"/>
  <c r="G330" i="2"/>
  <c r="N330" i="2"/>
  <c r="K330" i="2"/>
  <c r="E328" i="2"/>
  <c r="S328" i="2"/>
  <c r="M328" i="2"/>
  <c r="F328" i="2"/>
  <c r="AB326" i="2"/>
  <c r="P326" i="2"/>
  <c r="V325" i="2"/>
  <c r="K325" i="2"/>
  <c r="N325" i="2"/>
  <c r="P324" i="2"/>
  <c r="AB324" i="2"/>
  <c r="R323" i="2"/>
  <c r="AH323" i="2"/>
  <c r="E323" i="2"/>
  <c r="F323" i="2"/>
  <c r="M323" i="2"/>
  <c r="S323" i="2"/>
  <c r="J321" i="2"/>
  <c r="E321" i="2"/>
  <c r="L321" i="2"/>
  <c r="O320" i="2"/>
  <c r="X320" i="2"/>
  <c r="P319" i="2"/>
  <c r="AC319" i="2"/>
  <c r="AI316" i="2"/>
  <c r="I316" i="2"/>
  <c r="P312" i="2"/>
  <c r="N311" i="2"/>
  <c r="Q309" i="2"/>
  <c r="AE309" i="2"/>
  <c r="H309" i="2"/>
  <c r="F309" i="2"/>
  <c r="G308" i="2"/>
  <c r="AC307" i="2"/>
  <c r="P307" i="2"/>
  <c r="I303" i="2"/>
  <c r="AI303" i="2"/>
  <c r="K303" i="2"/>
  <c r="Q299" i="2"/>
  <c r="AF299" i="2"/>
  <c r="K296" i="2"/>
  <c r="V296" i="2"/>
  <c r="G296" i="2"/>
  <c r="K295" i="2"/>
  <c r="V295" i="2"/>
  <c r="O291" i="2"/>
  <c r="X291" i="2"/>
  <c r="AC515" i="2"/>
  <c r="W514" i="2"/>
  <c r="P505" i="2"/>
  <c r="I504" i="2"/>
  <c r="AI504" i="2"/>
  <c r="R501" i="2"/>
  <c r="AE498" i="2"/>
  <c r="AC495" i="2"/>
  <c r="M492" i="2"/>
  <c r="AE490" i="2"/>
  <c r="U487" i="2"/>
  <c r="J479" i="2"/>
  <c r="X478" i="2"/>
  <c r="K477" i="2"/>
  <c r="P476" i="2"/>
  <c r="H474" i="2"/>
  <c r="AE474" i="2"/>
  <c r="AI472" i="2"/>
  <c r="P471" i="2"/>
  <c r="AC471" i="2"/>
  <c r="AI470" i="2"/>
  <c r="I470" i="2"/>
  <c r="Z470" i="2"/>
  <c r="AG469" i="2"/>
  <c r="R469" i="2"/>
  <c r="T469" i="2"/>
  <c r="AA468" i="2"/>
  <c r="H272" i="2"/>
  <c r="AE281" i="2"/>
  <c r="R286" i="2"/>
  <c r="AB288" i="2"/>
  <c r="AI292" i="2"/>
  <c r="H303" i="2"/>
  <c r="K308" i="2"/>
  <c r="I310" i="2"/>
  <c r="L329" i="2"/>
  <c r="K506" i="2"/>
  <c r="P478" i="2"/>
  <c r="K470" i="2"/>
  <c r="K454" i="2"/>
  <c r="P450" i="2"/>
  <c r="AB450" i="2"/>
  <c r="P438" i="2"/>
  <c r="AB438" i="2"/>
  <c r="O434" i="2"/>
  <c r="W434" i="2"/>
  <c r="E430" i="2"/>
  <c r="F430" i="2"/>
  <c r="M428" i="2"/>
  <c r="I424" i="2"/>
  <c r="AI424" i="2"/>
  <c r="N424" i="2"/>
  <c r="V424" i="2"/>
  <c r="K424" i="2"/>
  <c r="N422" i="2"/>
  <c r="G422" i="2"/>
  <c r="U422" i="2"/>
  <c r="I419" i="2"/>
  <c r="AI419" i="2"/>
  <c r="V417" i="2"/>
  <c r="K417" i="2"/>
  <c r="AJ414" i="2"/>
  <c r="I414" i="2"/>
  <c r="E410" i="2"/>
  <c r="L410" i="2"/>
  <c r="O409" i="2"/>
  <c r="W409" i="2"/>
  <c r="AC403" i="2"/>
  <c r="P403" i="2"/>
  <c r="E401" i="2"/>
  <c r="AJ390" i="2"/>
  <c r="I390" i="2"/>
  <c r="O390" i="2"/>
  <c r="AB389" i="2"/>
  <c r="P389" i="2"/>
  <c r="AG388" i="2"/>
  <c r="R388" i="2"/>
  <c r="H386" i="2"/>
  <c r="AE386" i="2"/>
  <c r="E386" i="2"/>
  <c r="K385" i="2"/>
  <c r="E383" i="2"/>
  <c r="F383" i="2"/>
  <c r="G380" i="2"/>
  <c r="V380" i="2"/>
  <c r="AB373" i="2"/>
  <c r="P373" i="2"/>
  <c r="O371" i="2"/>
  <c r="H367" i="2"/>
  <c r="AF367" i="2"/>
  <c r="AG364" i="2"/>
  <c r="R364" i="2"/>
  <c r="G364" i="2"/>
  <c r="V364" i="2"/>
  <c r="K364" i="2"/>
  <c r="E362" i="2"/>
  <c r="F362" i="2"/>
  <c r="P360" i="2"/>
  <c r="AB360" i="2"/>
  <c r="L354" i="2"/>
  <c r="F354" i="2"/>
  <c r="E354" i="2"/>
  <c r="P350" i="2"/>
  <c r="AB350" i="2"/>
  <c r="M349" i="2"/>
  <c r="T349" i="2"/>
  <c r="I346" i="2"/>
  <c r="AJ346" i="2"/>
  <c r="Q342" i="2"/>
  <c r="E342" i="2"/>
  <c r="J342" i="2"/>
  <c r="P340" i="2"/>
  <c r="AB340" i="2"/>
  <c r="N339" i="2"/>
  <c r="H337" i="2"/>
  <c r="E337" i="2"/>
  <c r="L337" i="2"/>
  <c r="X336" i="2"/>
  <c r="O336" i="2"/>
  <c r="AH334" i="2"/>
  <c r="R334" i="2"/>
  <c r="W334" i="2"/>
  <c r="O334" i="2"/>
  <c r="P333" i="2"/>
  <c r="M333" i="2"/>
  <c r="T333" i="2"/>
  <c r="P329" i="2"/>
  <c r="R325" i="2"/>
  <c r="T325" i="2"/>
  <c r="M325" i="2"/>
  <c r="I322" i="2"/>
  <c r="AJ322" i="2"/>
  <c r="AE321" i="2"/>
  <c r="Q321" i="2"/>
  <c r="H321" i="2"/>
  <c r="H318" i="2"/>
  <c r="Q318" i="2"/>
  <c r="E318" i="2"/>
  <c r="J318" i="2"/>
  <c r="F318" i="2"/>
  <c r="L318" i="2"/>
  <c r="V316" i="2"/>
  <c r="G316" i="2"/>
  <c r="AI311" i="2"/>
  <c r="I311" i="2"/>
  <c r="K311" i="2"/>
  <c r="V311" i="2"/>
  <c r="M309" i="2"/>
  <c r="T309" i="2"/>
  <c r="W306" i="2"/>
  <c r="O306" i="2"/>
  <c r="AI304" i="2"/>
  <c r="I304" i="2"/>
  <c r="R302" i="2"/>
  <c r="AH302" i="2"/>
  <c r="P301" i="2"/>
  <c r="AB301" i="2"/>
  <c r="R300" i="2"/>
  <c r="AG300" i="2"/>
  <c r="AE298" i="2"/>
  <c r="Q298" i="2"/>
  <c r="G298" i="2"/>
  <c r="K298" i="2"/>
  <c r="P297" i="2"/>
  <c r="AB297" i="2"/>
  <c r="AI296" i="2"/>
  <c r="I296" i="2"/>
  <c r="E295" i="2"/>
  <c r="M295" i="2"/>
  <c r="J295" i="2"/>
  <c r="P294" i="2"/>
  <c r="AB294" i="2"/>
  <c r="AE289" i="2"/>
  <c r="N296" i="2"/>
  <c r="AI508" i="2"/>
  <c r="AC507" i="2"/>
  <c r="W506" i="2"/>
  <c r="AC499" i="2"/>
  <c r="W498" i="2"/>
  <c r="O498" i="2"/>
  <c r="Y489" i="2"/>
  <c r="AC482" i="2"/>
  <c r="L482" i="2"/>
  <c r="E482" i="2"/>
  <c r="Y481" i="2"/>
  <c r="Y476" i="2"/>
  <c r="Q475" i="2"/>
  <c r="U475" i="2"/>
  <c r="AH473" i="2"/>
  <c r="AA472" i="2"/>
  <c r="V471" i="2"/>
  <c r="AC470" i="2"/>
  <c r="E470" i="2"/>
  <c r="Y469" i="2"/>
  <c r="AH271" i="2"/>
  <c r="R274" i="2"/>
  <c r="AB278" i="2"/>
  <c r="M285" i="2"/>
  <c r="Q288" i="2"/>
  <c r="M293" i="2"/>
  <c r="AJ302" i="2"/>
  <c r="K305" i="2"/>
  <c r="G321" i="2"/>
  <c r="P348" i="2"/>
  <c r="M448" i="2"/>
  <c r="E267" i="2"/>
  <c r="P266" i="2"/>
  <c r="AB266" i="2"/>
  <c r="K266" i="2"/>
  <c r="L266" i="2"/>
  <c r="E266" i="2"/>
  <c r="E265" i="2"/>
  <c r="AF264" i="2"/>
  <c r="Q264" i="2"/>
  <c r="V264" i="2"/>
  <c r="K264" i="2"/>
  <c r="N264" i="2"/>
  <c r="F264" i="2"/>
  <c r="E264" i="2"/>
  <c r="P262" i="2"/>
  <c r="E262" i="2"/>
  <c r="F262" i="2"/>
  <c r="R261" i="2"/>
  <c r="P261" i="2"/>
  <c r="AB261" i="2"/>
  <c r="E259" i="2"/>
  <c r="K258" i="2"/>
  <c r="E258" i="2"/>
  <c r="E257" i="2"/>
  <c r="P256" i="2"/>
  <c r="M256" i="2"/>
  <c r="E256" i="2"/>
  <c r="E255" i="2"/>
  <c r="E254" i="2"/>
  <c r="E250" i="2"/>
  <c r="E249" i="2"/>
  <c r="E248" i="2"/>
  <c r="M247" i="2"/>
  <c r="E247" i="2"/>
  <c r="P246" i="2"/>
  <c r="F246" i="2"/>
  <c r="E246" i="2"/>
  <c r="P244" i="2"/>
  <c r="P243" i="2"/>
  <c r="AC463" i="2"/>
  <c r="AA463" i="2"/>
  <c r="X463" i="2"/>
  <c r="V463" i="2"/>
  <c r="U463" i="2"/>
  <c r="I462" i="2"/>
  <c r="AI462" i="2"/>
  <c r="AH462" i="2"/>
  <c r="R462" i="2"/>
  <c r="Q462" i="2"/>
  <c r="AE462" i="2"/>
  <c r="AC462" i="2"/>
  <c r="Z462" i="2"/>
  <c r="W462" i="2"/>
  <c r="G462" i="2"/>
  <c r="U462" i="2"/>
  <c r="M462" i="2"/>
  <c r="S462" i="2"/>
  <c r="L462" i="2"/>
  <c r="E462" i="2"/>
  <c r="Z461" i="2"/>
  <c r="Y461" i="2"/>
  <c r="W461" i="2"/>
  <c r="O461" i="2"/>
  <c r="T461" i="2"/>
  <c r="AG460" i="2"/>
  <c r="Q460" i="2"/>
  <c r="AD460" i="2"/>
  <c r="AA460" i="2"/>
  <c r="Y460" i="2"/>
  <c r="V460" i="2"/>
  <c r="I459" i="2"/>
  <c r="AI459" i="2"/>
  <c r="AD459" i="2"/>
  <c r="P459" i="2"/>
  <c r="AA459" i="2"/>
  <c r="X459" i="2"/>
  <c r="V459" i="2"/>
  <c r="U459" i="2"/>
  <c r="E459" i="2"/>
  <c r="M459" i="2"/>
  <c r="S459" i="2"/>
  <c r="I458" i="2"/>
  <c r="AI458" i="2"/>
  <c r="AH458" i="2"/>
  <c r="AF458" i="2"/>
  <c r="AE458" i="2"/>
  <c r="H458" i="2"/>
  <c r="Q458" i="2"/>
  <c r="Z458" i="2"/>
  <c r="X458" i="2"/>
  <c r="N458" i="2"/>
  <c r="L458" i="2"/>
  <c r="F458" i="2"/>
  <c r="E458" i="2"/>
  <c r="AG457" i="2"/>
  <c r="R457" i="2"/>
  <c r="Z457" i="2"/>
  <c r="Y457" i="2"/>
  <c r="W457" i="2"/>
  <c r="E457" i="2"/>
  <c r="F457" i="2"/>
  <c r="I456" i="2"/>
  <c r="AD456" i="2"/>
  <c r="P456" i="2"/>
  <c r="AB456" i="2"/>
  <c r="V456" i="2"/>
  <c r="T456" i="2"/>
  <c r="M456" i="2"/>
  <c r="E456" i="2"/>
  <c r="I455" i="2"/>
  <c r="AI455" i="2"/>
  <c r="AF455" i="2"/>
  <c r="H455" i="2"/>
  <c r="AD455" i="2"/>
  <c r="AC455" i="2"/>
  <c r="AA455" i="2"/>
  <c r="X455" i="2"/>
  <c r="V455" i="2"/>
  <c r="U455" i="2"/>
  <c r="M455" i="2"/>
  <c r="E455" i="2"/>
  <c r="S455" i="2"/>
  <c r="F455" i="2"/>
  <c r="AI454" i="2"/>
  <c r="I454" i="2"/>
  <c r="R454" i="2"/>
  <c r="AH454" i="2"/>
  <c r="AE454" i="2"/>
  <c r="Z454" i="2"/>
  <c r="W454" i="2"/>
  <c r="G454" i="2"/>
  <c r="U454" i="2"/>
  <c r="N454" i="2"/>
  <c r="E454" i="2"/>
  <c r="L454" i="2"/>
  <c r="Q453" i="2"/>
  <c r="AE453" i="2"/>
  <c r="Z453" i="2"/>
  <c r="Y453" i="2"/>
  <c r="O453" i="2"/>
  <c r="W453" i="2"/>
  <c r="U453" i="2"/>
  <c r="G453" i="2"/>
  <c r="T453" i="2"/>
  <c r="AG452" i="2"/>
  <c r="Q452" i="2"/>
  <c r="AD452" i="2"/>
  <c r="AA452" i="2"/>
  <c r="I451" i="2"/>
  <c r="E451" i="2"/>
  <c r="M451" i="2"/>
  <c r="AI450" i="2"/>
  <c r="I450" i="2"/>
  <c r="AF450" i="2"/>
  <c r="X450" i="2"/>
  <c r="G450" i="2"/>
  <c r="L450" i="2"/>
  <c r="E450" i="2"/>
  <c r="AH449" i="2"/>
  <c r="AG449" i="2"/>
  <c r="R449" i="2"/>
  <c r="Q449" i="2"/>
  <c r="AE449" i="2"/>
  <c r="P449" i="2"/>
  <c r="Z449" i="2"/>
  <c r="Y449" i="2"/>
  <c r="W449" i="2"/>
  <c r="N449" i="2"/>
  <c r="G449" i="2"/>
  <c r="U449" i="2"/>
  <c r="K449" i="2"/>
  <c r="T449" i="2"/>
  <c r="Z514" i="2"/>
  <c r="AF511" i="2"/>
  <c r="T509" i="2"/>
  <c r="Z506" i="2"/>
  <c r="V504" i="2"/>
  <c r="AG495" i="2"/>
  <c r="V495" i="2"/>
  <c r="K495" i="2"/>
  <c r="I491" i="2"/>
  <c r="AI491" i="2"/>
  <c r="R491" i="2"/>
  <c r="AF491" i="2"/>
  <c r="AD491" i="2"/>
  <c r="AA491" i="2"/>
  <c r="X491" i="2"/>
  <c r="V491" i="2"/>
  <c r="Z490" i="2"/>
  <c r="N490" i="2"/>
  <c r="Q489" i="2"/>
  <c r="AE489" i="2"/>
  <c r="AC489" i="2"/>
  <c r="AB489" i="2"/>
  <c r="U489" i="2"/>
  <c r="G489" i="2"/>
  <c r="K489" i="2"/>
  <c r="N489" i="2"/>
  <c r="T489" i="2"/>
  <c r="E489" i="2"/>
  <c r="AG488" i="2"/>
  <c r="R488" i="2"/>
  <c r="AD488" i="2"/>
  <c r="AB488" i="2"/>
  <c r="Y488" i="2"/>
  <c r="F488" i="2"/>
  <c r="L488" i="2"/>
  <c r="E488" i="2"/>
  <c r="AI487" i="2"/>
  <c r="AG487" i="2"/>
  <c r="Y487" i="2"/>
  <c r="O487" i="2"/>
  <c r="AH486" i="2"/>
  <c r="AF486" i="2"/>
  <c r="Z486" i="2"/>
  <c r="X486" i="2"/>
  <c r="AH485" i="2"/>
  <c r="Q485" i="2"/>
  <c r="AC485" i="2"/>
  <c r="P485" i="2"/>
  <c r="AB485" i="2"/>
  <c r="Z485" i="2"/>
  <c r="K485" i="2"/>
  <c r="U485" i="2"/>
  <c r="T485" i="2"/>
  <c r="AD484" i="2"/>
  <c r="AB484" i="2"/>
  <c r="N484" i="2"/>
  <c r="V484" i="2"/>
  <c r="AI483" i="2"/>
  <c r="AF483" i="2"/>
  <c r="Q483" i="2"/>
  <c r="AD483" i="2"/>
  <c r="P483" i="2"/>
  <c r="AA483" i="2"/>
  <c r="X483" i="2"/>
  <c r="S483" i="2"/>
  <c r="E483" i="2"/>
  <c r="AH482" i="2"/>
  <c r="AF482" i="2"/>
  <c r="AA482" i="2"/>
  <c r="Z482" i="2"/>
  <c r="X482" i="2"/>
  <c r="U482" i="2"/>
  <c r="AE481" i="2"/>
  <c r="H481" i="2"/>
  <c r="O481" i="2"/>
  <c r="W481" i="2"/>
  <c r="G481" i="2"/>
  <c r="P513" i="2"/>
  <c r="AB513" i="2"/>
  <c r="V508" i="2"/>
  <c r="X503" i="2"/>
  <c r="AD500" i="2"/>
  <c r="G494" i="2"/>
  <c r="Q493" i="2"/>
  <c r="AE493" i="2"/>
  <c r="H492" i="2"/>
  <c r="K492" i="2"/>
  <c r="I490" i="2"/>
  <c r="G258" i="2"/>
  <c r="AG261" i="2"/>
  <c r="S268" i="2"/>
  <c r="AC514" i="2"/>
  <c r="Q513" i="2"/>
  <c r="H513" i="2"/>
  <c r="W513" i="2"/>
  <c r="AG512" i="2"/>
  <c r="Y512" i="2"/>
  <c r="AC510" i="2"/>
  <c r="AF506" i="2"/>
  <c r="X506" i="2"/>
  <c r="N505" i="2"/>
  <c r="Y503" i="2"/>
  <c r="I502" i="2"/>
  <c r="AI502" i="2"/>
  <c r="AF502" i="2"/>
  <c r="AD502" i="2"/>
  <c r="AA502" i="2"/>
  <c r="X502" i="2"/>
  <c r="V502" i="2"/>
  <c r="AF501" i="2"/>
  <c r="Q501" i="2"/>
  <c r="AE501" i="2"/>
  <c r="AC501" i="2"/>
  <c r="Z501" i="2"/>
  <c r="X501" i="2"/>
  <c r="U501" i="2"/>
  <c r="AH500" i="2"/>
  <c r="AG500" i="2"/>
  <c r="H500" i="2"/>
  <c r="AE500" i="2"/>
  <c r="Q500" i="2"/>
  <c r="AB500" i="2"/>
  <c r="P500" i="2"/>
  <c r="Z500" i="2"/>
  <c r="Y500" i="2"/>
  <c r="O500" i="2"/>
  <c r="W500" i="2"/>
  <c r="G500" i="2"/>
  <c r="U500" i="2"/>
  <c r="N500" i="2"/>
  <c r="T500" i="2"/>
  <c r="AI499" i="2"/>
  <c r="I499" i="2"/>
  <c r="R499" i="2"/>
  <c r="Q499" i="2"/>
  <c r="AD499" i="2"/>
  <c r="P499" i="2"/>
  <c r="AA499" i="2"/>
  <c r="AF498" i="2"/>
  <c r="AC498" i="2"/>
  <c r="AA498" i="2"/>
  <c r="X498" i="2"/>
  <c r="V498" i="2"/>
  <c r="U498" i="2"/>
  <c r="S498" i="2"/>
  <c r="AF497" i="2"/>
  <c r="AE497" i="2"/>
  <c r="AB509" i="2"/>
  <c r="AH506" i="2"/>
  <c r="AF503" i="2"/>
  <c r="N502" i="2"/>
  <c r="T501" i="2"/>
  <c r="Z498" i="2"/>
  <c r="V496" i="2"/>
  <c r="G496" i="2"/>
  <c r="AD495" i="2"/>
  <c r="N256" i="2"/>
  <c r="U266" i="2"/>
  <c r="U490" i="2"/>
  <c r="AD515" i="2"/>
  <c r="X514" i="2"/>
  <c r="K512" i="2"/>
  <c r="AD511" i="2"/>
  <c r="AF510" i="2"/>
  <c r="H507" i="2"/>
  <c r="R506" i="2"/>
  <c r="AG506" i="2"/>
  <c r="M506" i="2"/>
  <c r="S506" i="2"/>
  <c r="H503" i="2"/>
  <c r="AG502" i="2"/>
  <c r="R502" i="2"/>
  <c r="AH501" i="2"/>
  <c r="AG248" i="2"/>
  <c r="F249" i="2"/>
  <c r="N250" i="2"/>
  <c r="AI251" i="2"/>
  <c r="Q255" i="2"/>
  <c r="V256" i="2"/>
  <c r="AG256" i="2"/>
  <c r="AG257" i="2"/>
  <c r="U258" i="2"/>
  <c r="S259" i="2"/>
  <c r="J264" i="2"/>
  <c r="X511" i="2"/>
  <c r="AF507" i="2"/>
  <c r="G506" i="2"/>
  <c r="AB493" i="2"/>
  <c r="T493" i="2"/>
  <c r="AB492" i="2"/>
  <c r="Y515" i="2"/>
  <c r="AA514" i="2"/>
  <c r="N513" i="2"/>
  <c r="U513" i="2"/>
  <c r="W512" i="2"/>
  <c r="Y511" i="2"/>
  <c r="I510" i="2"/>
  <c r="AA510" i="2"/>
  <c r="G509" i="2"/>
  <c r="N509" i="2"/>
  <c r="W508" i="2"/>
  <c r="O508" i="2"/>
  <c r="R507" i="2"/>
  <c r="AI506" i="2"/>
  <c r="I506" i="2"/>
  <c r="AH505" i="2"/>
  <c r="Z505" i="2"/>
  <c r="E505" i="2"/>
  <c r="J505" i="2"/>
  <c r="P504" i="2"/>
  <c r="AI503" i="2"/>
  <c r="AA503" i="2"/>
  <c r="F503" i="2"/>
  <c r="E503" i="2"/>
  <c r="S503" i="2"/>
  <c r="J503" i="2"/>
  <c r="AI501" i="2"/>
  <c r="I501" i="2"/>
  <c r="N244" i="2"/>
  <c r="V248" i="2"/>
  <c r="P253" i="2"/>
  <c r="H255" i="2"/>
  <c r="AB256" i="2"/>
  <c r="AF263" i="2"/>
  <c r="S264" i="2"/>
  <c r="G502" i="2"/>
  <c r="E263" i="2"/>
  <c r="AF515" i="2"/>
  <c r="N514" i="2"/>
  <c r="T513" i="2"/>
  <c r="AD508" i="2"/>
  <c r="AH502" i="2"/>
  <c r="K501" i="2"/>
  <c r="V500" i="2"/>
  <c r="M495" i="2"/>
  <c r="E495" i="2"/>
  <c r="Z494" i="2"/>
  <c r="O493" i="2"/>
  <c r="Y492" i="2"/>
  <c r="T492" i="2"/>
  <c r="AH490" i="2"/>
  <c r="R490" i="2"/>
  <c r="I259" i="2"/>
  <c r="N266" i="2"/>
  <c r="E510" i="2"/>
  <c r="AA515" i="2"/>
  <c r="AF513" i="2"/>
  <c r="X513" i="2"/>
  <c r="AH512" i="2"/>
  <c r="E512" i="2"/>
  <c r="AB511" i="2"/>
  <c r="E511" i="2"/>
  <c r="U510" i="2"/>
  <c r="R508" i="2"/>
  <c r="AG508" i="2"/>
  <c r="Y508" i="2"/>
  <c r="AC506" i="2"/>
  <c r="H505" i="2"/>
  <c r="AG504" i="2"/>
  <c r="P503" i="2"/>
  <c r="K503" i="2"/>
  <c r="V503" i="2"/>
  <c r="S502" i="2"/>
  <c r="AC243" i="2"/>
  <c r="G248" i="2"/>
  <c r="K253" i="2"/>
  <c r="M261" i="2"/>
  <c r="I264" i="2"/>
  <c r="X515" i="2"/>
  <c r="X507" i="2"/>
  <c r="AD504" i="2"/>
  <c r="Z502" i="2"/>
  <c r="AF499" i="2"/>
  <c r="AH498" i="2"/>
  <c r="AD496" i="2"/>
  <c r="T496" i="2"/>
  <c r="AC494" i="2"/>
  <c r="K493" i="2"/>
  <c r="AG492" i="2"/>
  <c r="R492" i="2"/>
  <c r="H515" i="2"/>
  <c r="AE515" i="2"/>
  <c r="V515" i="2"/>
  <c r="AF514" i="2"/>
  <c r="AH513" i="2"/>
  <c r="Z513" i="2"/>
  <c r="F513" i="2"/>
  <c r="E513" i="2"/>
  <c r="V511" i="2"/>
  <c r="X510" i="2"/>
  <c r="AH509" i="2"/>
  <c r="Z509" i="2"/>
  <c r="AB507" i="2"/>
  <c r="P507" i="2"/>
  <c r="AF505" i="2"/>
  <c r="X505" i="2"/>
  <c r="AD503" i="2"/>
  <c r="T503" i="2"/>
  <c r="R242" i="2"/>
  <c r="AI256" i="2"/>
  <c r="AJ258" i="2"/>
  <c r="R262" i="2"/>
  <c r="G264" i="2"/>
  <c r="AB503" i="2"/>
  <c r="E242" i="2"/>
  <c r="F242" i="2"/>
  <c r="E241" i="2"/>
  <c r="E240" i="2"/>
  <c r="F449" i="2"/>
  <c r="E449" i="2"/>
  <c r="I448" i="2"/>
  <c r="R448" i="2"/>
  <c r="AG448" i="2"/>
  <c r="Q448" i="2"/>
  <c r="AD448" i="2"/>
  <c r="AB448" i="2"/>
  <c r="Y448" i="2"/>
  <c r="N448" i="2"/>
  <c r="F448" i="2"/>
  <c r="T481" i="2"/>
  <c r="AG480" i="2"/>
  <c r="AD480" i="2"/>
  <c r="Y480" i="2"/>
  <c r="T480" i="2"/>
  <c r="X497" i="2"/>
  <c r="U497" i="2"/>
  <c r="E497" i="2"/>
  <c r="AH496" i="2"/>
  <c r="AE496" i="2"/>
  <c r="M497" i="2"/>
  <c r="H447" i="2"/>
  <c r="AC447" i="2"/>
  <c r="X447" i="2"/>
  <c r="AE446" i="2"/>
  <c r="AB480" i="2"/>
  <c r="R479" i="2"/>
  <c r="Z496" i="2"/>
  <c r="Y496" i="2"/>
  <c r="W496" i="2"/>
  <c r="E508" i="2"/>
  <c r="E500" i="2"/>
  <c r="E492" i="2"/>
  <c r="E484" i="2"/>
  <c r="E468" i="2"/>
  <c r="E444" i="2"/>
  <c r="E436" i="2"/>
  <c r="E428" i="2"/>
  <c r="E420" i="2"/>
  <c r="E404" i="2"/>
  <c r="E380" i="2"/>
  <c r="E372" i="2"/>
  <c r="F348" i="2"/>
  <c r="F340" i="2"/>
  <c r="E332" i="2"/>
  <c r="E324" i="2"/>
  <c r="E316" i="2"/>
  <c r="J308" i="2"/>
  <c r="F300" i="2"/>
  <c r="F276" i="2"/>
  <c r="E268" i="2"/>
  <c r="E260" i="2"/>
  <c r="E252" i="2"/>
  <c r="F244" i="2"/>
  <c r="E447" i="2"/>
  <c r="AF446" i="2"/>
  <c r="AC446" i="2"/>
  <c r="X446" i="2"/>
  <c r="W446" i="2"/>
  <c r="E446" i="2"/>
  <c r="AE445" i="2"/>
  <c r="J480" i="2"/>
  <c r="E480" i="2"/>
  <c r="Y479" i="2"/>
  <c r="AA478" i="2"/>
  <c r="U496" i="2"/>
  <c r="K496" i="2"/>
  <c r="E496" i="2"/>
  <c r="AB495" i="2"/>
  <c r="Y495" i="2"/>
  <c r="T495" i="2"/>
  <c r="R515" i="2"/>
  <c r="AG515" i="2"/>
  <c r="R514" i="2"/>
  <c r="L480" i="2"/>
  <c r="F499" i="2"/>
  <c r="F491" i="2"/>
  <c r="F483" i="2"/>
  <c r="E467" i="2"/>
  <c r="E443" i="2"/>
  <c r="E435" i="2"/>
  <c r="J427" i="2"/>
  <c r="E411" i="2"/>
  <c r="E371" i="2"/>
  <c r="F363" i="2"/>
  <c r="F355" i="2"/>
  <c r="E347" i="2"/>
  <c r="E315" i="2"/>
  <c r="F307" i="2"/>
  <c r="F299" i="2"/>
  <c r="E283" i="2"/>
  <c r="F275" i="2"/>
  <c r="F267" i="2"/>
  <c r="F259" i="2"/>
  <c r="E251" i="2"/>
  <c r="J243" i="2"/>
  <c r="E239" i="2"/>
  <c r="K237" i="2"/>
  <c r="AG445" i="2"/>
  <c r="W445" i="2"/>
  <c r="I444" i="2"/>
  <c r="AB444" i="2"/>
  <c r="M443" i="2"/>
  <c r="AC442" i="2"/>
  <c r="W442" i="2"/>
  <c r="Z441" i="2"/>
  <c r="X439" i="2"/>
  <c r="I438" i="2"/>
  <c r="AD432" i="2"/>
  <c r="E432" i="2"/>
  <c r="I431" i="2"/>
  <c r="AH429" i="2"/>
  <c r="Y429" i="2"/>
  <c r="E479" i="2"/>
  <c r="M479" i="2"/>
  <c r="AF478" i="2"/>
  <c r="AC478" i="2"/>
  <c r="Z478" i="2"/>
  <c r="AG476" i="2"/>
  <c r="AA474" i="2"/>
  <c r="J473" i="2"/>
  <c r="P472" i="2"/>
  <c r="S495" i="2"/>
  <c r="J495" i="2"/>
  <c r="AI494" i="2"/>
  <c r="AA494" i="2"/>
  <c r="AF493" i="2"/>
  <c r="P492" i="2"/>
  <c r="Y491" i="2"/>
  <c r="F489" i="2"/>
  <c r="N488" i="2"/>
  <c r="E487" i="2"/>
  <c r="AA486" i="2"/>
  <c r="W485" i="2"/>
  <c r="R484" i="2"/>
  <c r="AI514" i="2"/>
  <c r="I514" i="2"/>
  <c r="Y514" i="2"/>
  <c r="AI510" i="2"/>
  <c r="AB515" i="2"/>
  <c r="P515" i="2"/>
  <c r="T515" i="2"/>
  <c r="V514" i="2"/>
  <c r="AD506" i="2"/>
  <c r="L446" i="2"/>
  <c r="W515" i="2"/>
  <c r="AC512" i="2"/>
  <c r="E235" i="2"/>
  <c r="V444" i="2"/>
  <c r="T444" i="2"/>
  <c r="U443" i="2"/>
  <c r="Z442" i="2"/>
  <c r="AG440" i="2"/>
  <c r="AB440" i="2"/>
  <c r="K440" i="2"/>
  <c r="E440" i="2"/>
  <c r="I439" i="2"/>
  <c r="AD439" i="2"/>
  <c r="E439" i="2"/>
  <c r="S439" i="2"/>
  <c r="AH437" i="2"/>
  <c r="AG437" i="2"/>
  <c r="AI436" i="2"/>
  <c r="AA436" i="2"/>
  <c r="T436" i="2"/>
  <c r="AF435" i="2"/>
  <c r="J435" i="2"/>
  <c r="AH434" i="2"/>
  <c r="AF434" i="2"/>
  <c r="Z434" i="2"/>
  <c r="E433" i="2"/>
  <c r="Y432" i="2"/>
  <c r="R431" i="2"/>
  <c r="Q431" i="2"/>
  <c r="R430" i="2"/>
  <c r="W430" i="2"/>
  <c r="AG429" i="2"/>
  <c r="P429" i="2"/>
  <c r="M429" i="2"/>
  <c r="Y428" i="2"/>
  <c r="AI427" i="2"/>
  <c r="Q427" i="2"/>
  <c r="T425" i="2"/>
  <c r="R424" i="2"/>
  <c r="E424" i="2"/>
  <c r="U478" i="2"/>
  <c r="H477" i="2"/>
  <c r="Q477" i="2"/>
  <c r="P477" i="2"/>
  <c r="AD476" i="2"/>
  <c r="AB476" i="2"/>
  <c r="I474" i="2"/>
  <c r="AC474" i="2"/>
  <c r="M474" i="2"/>
  <c r="G473" i="2"/>
  <c r="AG472" i="2"/>
  <c r="W472" i="2"/>
  <c r="K472" i="2"/>
  <c r="AI471" i="2"/>
  <c r="I471" i="2"/>
  <c r="AD471" i="2"/>
  <c r="E471" i="2"/>
  <c r="S471" i="2"/>
  <c r="R470" i="2"/>
  <c r="U470" i="2"/>
  <c r="S470" i="2"/>
  <c r="AC469" i="2"/>
  <c r="AB469" i="2"/>
  <c r="N469" i="2"/>
  <c r="H493" i="2"/>
  <c r="Z492" i="2"/>
  <c r="Q491" i="2"/>
  <c r="AB491" i="2"/>
  <c r="K491" i="2"/>
  <c r="E491" i="2"/>
  <c r="S491" i="2"/>
  <c r="AF490" i="2"/>
  <c r="AC490" i="2"/>
  <c r="AH489" i="2"/>
  <c r="Z489" i="2"/>
  <c r="X489" i="2"/>
  <c r="M489" i="2"/>
  <c r="AE488" i="2"/>
  <c r="P488" i="2"/>
  <c r="Z488" i="2"/>
  <c r="W488" i="2"/>
  <c r="T488" i="2"/>
  <c r="J488" i="2"/>
  <c r="AI486" i="2"/>
  <c r="V486" i="2"/>
  <c r="U486" i="2"/>
  <c r="I485" i="2"/>
  <c r="AH484" i="2"/>
  <c r="T484" i="2"/>
  <c r="I483" i="2"/>
  <c r="Y483" i="2"/>
  <c r="W493" i="2"/>
  <c r="AH492" i="2"/>
  <c r="O491" i="2"/>
  <c r="O436" i="2"/>
  <c r="P440" i="2"/>
  <c r="AH470" i="2"/>
  <c r="Q488" i="2"/>
  <c r="S514" i="2"/>
  <c r="AC513" i="2"/>
  <c r="S510" i="2"/>
  <c r="AE508" i="2"/>
  <c r="Q508" i="2"/>
  <c r="AA506" i="2"/>
  <c r="Z512" i="2"/>
  <c r="T511" i="2"/>
  <c r="G508" i="2"/>
  <c r="T507" i="2"/>
  <c r="E515" i="2"/>
  <c r="AA513" i="2"/>
  <c r="AG510" i="2"/>
  <c r="E425" i="2"/>
  <c r="E423" i="2"/>
  <c r="I467" i="2"/>
  <c r="AH480" i="2"/>
  <c r="AE480" i="2"/>
  <c r="E225" i="2"/>
  <c r="E481" i="2"/>
  <c r="E504" i="2"/>
  <c r="E509" i="2"/>
  <c r="E501" i="2"/>
  <c r="E485" i="2"/>
  <c r="E477" i="2"/>
  <c r="L469" i="2"/>
  <c r="E461" i="2"/>
  <c r="E445" i="2"/>
  <c r="E437" i="2"/>
  <c r="E421" i="2"/>
  <c r="E397" i="2"/>
  <c r="E381" i="2"/>
  <c r="E373" i="2"/>
  <c r="E357" i="2"/>
  <c r="E349" i="2"/>
  <c r="E341" i="2"/>
  <c r="E333" i="2"/>
  <c r="E317" i="2"/>
  <c r="E309" i="2"/>
  <c r="E301" i="2"/>
  <c r="E293" i="2"/>
  <c r="E285" i="2"/>
  <c r="E277" i="2"/>
  <c r="E269" i="2"/>
  <c r="E261" i="2"/>
  <c r="E253" i="2"/>
  <c r="E245" i="2"/>
  <c r="E237" i="2"/>
  <c r="E229" i="2"/>
  <c r="DZ6" i="2"/>
  <c r="O6" i="2"/>
  <c r="AE6" i="2"/>
  <c r="E196" i="2"/>
  <c r="L196" i="2"/>
  <c r="E148" i="2"/>
  <c r="L148" i="2"/>
  <c r="E124" i="2"/>
  <c r="L124" i="2"/>
  <c r="F379" i="2"/>
  <c r="L379" i="2"/>
  <c r="F339" i="2"/>
  <c r="J339" i="2"/>
  <c r="E221" i="2"/>
  <c r="F221" i="2"/>
  <c r="F197" i="2"/>
  <c r="E197" i="2"/>
  <c r="F101" i="2"/>
  <c r="J301" i="2"/>
  <c r="J475" i="2"/>
  <c r="L475" i="2"/>
  <c r="F403" i="2"/>
  <c r="L403" i="2"/>
  <c r="J44" i="2"/>
  <c r="F53" i="2"/>
  <c r="L61" i="2"/>
  <c r="J68" i="2"/>
  <c r="L108" i="2"/>
  <c r="J115" i="2"/>
  <c r="L117" i="2"/>
  <c r="F141" i="2"/>
  <c r="J141" i="2"/>
  <c r="L276" i="2"/>
  <c r="J284" i="2"/>
  <c r="F285" i="2"/>
  <c r="F301" i="2"/>
  <c r="F347" i="2"/>
  <c r="L509" i="2"/>
  <c r="E405" i="2"/>
  <c r="L405" i="2"/>
  <c r="E365" i="2"/>
  <c r="L365" i="2"/>
  <c r="J365" i="2"/>
  <c r="J29" i="2"/>
  <c r="J405" i="2"/>
  <c r="F21" i="2"/>
  <c r="L29" i="2"/>
  <c r="L37" i="2"/>
  <c r="L68" i="2"/>
  <c r="F92" i="2"/>
  <c r="L109" i="2"/>
  <c r="L116" i="2"/>
  <c r="L141" i="2"/>
  <c r="F157" i="2"/>
  <c r="L172" i="2"/>
  <c r="J173" i="2"/>
  <c r="F243" i="2"/>
  <c r="L252" i="2"/>
  <c r="J293" i="2"/>
  <c r="L332" i="2"/>
  <c r="F333" i="2"/>
  <c r="F500" i="2"/>
  <c r="E499" i="2"/>
  <c r="E403" i="2"/>
  <c r="E339" i="2"/>
  <c r="E307" i="2"/>
  <c r="E275" i="2"/>
  <c r="E243" i="2"/>
  <c r="E115" i="2"/>
  <c r="E493" i="2"/>
  <c r="F493" i="2"/>
  <c r="F453" i="2"/>
  <c r="E453" i="2"/>
  <c r="F429" i="2"/>
  <c r="E429" i="2"/>
  <c r="E389" i="2"/>
  <c r="L389" i="2"/>
  <c r="J389" i="2"/>
  <c r="F389" i="2"/>
  <c r="J117" i="2"/>
  <c r="F189" i="2"/>
  <c r="F317" i="2"/>
  <c r="E460" i="2"/>
  <c r="J460" i="2"/>
  <c r="E348" i="2"/>
  <c r="L348" i="2"/>
  <c r="E300" i="2"/>
  <c r="J300" i="2"/>
  <c r="E244" i="2"/>
  <c r="J244" i="2"/>
  <c r="J109" i="2"/>
  <c r="J212" i="2"/>
  <c r="F277" i="2"/>
  <c r="J285" i="2"/>
  <c r="F509" i="2"/>
  <c r="L507" i="2"/>
  <c r="J507" i="2"/>
  <c r="L363" i="2"/>
  <c r="J363" i="2"/>
  <c r="J84" i="2"/>
  <c r="L115" i="2"/>
  <c r="F117" i="2"/>
  <c r="F125" i="2"/>
  <c r="F140" i="2"/>
  <c r="F149" i="2"/>
  <c r="L157" i="2"/>
  <c r="L173" i="2"/>
  <c r="L188" i="2"/>
  <c r="L268" i="2"/>
  <c r="F293" i="2"/>
  <c r="J333" i="2"/>
  <c r="L492" i="2"/>
  <c r="F229" i="2"/>
  <c r="J277" i="2"/>
  <c r="L373" i="2"/>
  <c r="F405" i="2"/>
  <c r="E412" i="2"/>
  <c r="F412" i="2"/>
  <c r="E396" i="2"/>
  <c r="F396" i="2"/>
  <c r="E356" i="2"/>
  <c r="L356" i="2"/>
  <c r="E308" i="2"/>
  <c r="L308" i="2"/>
  <c r="E284" i="2"/>
  <c r="F284" i="2"/>
  <c r="L21" i="2"/>
  <c r="F45" i="2"/>
  <c r="J228" i="2"/>
  <c r="J348" i="2"/>
  <c r="L395" i="2"/>
  <c r="F395" i="2"/>
  <c r="F29" i="2"/>
  <c r="L45" i="2"/>
  <c r="J60" i="2"/>
  <c r="L84" i="2"/>
  <c r="L85" i="2"/>
  <c r="F93" i="2"/>
  <c r="J108" i="2"/>
  <c r="F109" i="2"/>
  <c r="F116" i="2"/>
  <c r="F124" i="2"/>
  <c r="L125" i="2"/>
  <c r="L132" i="2"/>
  <c r="J140" i="2"/>
  <c r="J148" i="2"/>
  <c r="L149" i="2"/>
  <c r="L164" i="2"/>
  <c r="F212" i="2"/>
  <c r="J307" i="2"/>
  <c r="E507" i="2"/>
  <c r="E475" i="2"/>
  <c r="E379" i="2"/>
  <c r="E123" i="2"/>
  <c r="E469" i="2"/>
  <c r="F469" i="2"/>
  <c r="E413" i="2"/>
  <c r="L413" i="2"/>
  <c r="E325" i="2"/>
  <c r="F325" i="2"/>
  <c r="L165" i="2"/>
  <c r="E165" i="2"/>
  <c r="E133" i="2"/>
  <c r="J133" i="2"/>
  <c r="E476" i="2"/>
  <c r="L476" i="2"/>
  <c r="F476" i="2"/>
  <c r="E452" i="2"/>
  <c r="J452" i="2"/>
  <c r="L452" i="2"/>
  <c r="E388" i="2"/>
  <c r="F388" i="2"/>
  <c r="L388" i="2"/>
  <c r="J388" i="2"/>
  <c r="E364" i="2"/>
  <c r="L364" i="2"/>
  <c r="J364" i="2"/>
  <c r="F364" i="2"/>
  <c r="E340" i="2"/>
  <c r="L340" i="2"/>
  <c r="E292" i="2"/>
  <c r="F292" i="2"/>
  <c r="L292" i="2"/>
  <c r="J292" i="2"/>
  <c r="E276" i="2"/>
  <c r="J276" i="2"/>
  <c r="J220" i="2"/>
  <c r="L331" i="2"/>
  <c r="J331" i="2"/>
  <c r="F36" i="2"/>
  <c r="F52" i="2"/>
  <c r="L53" i="2"/>
  <c r="L60" i="2"/>
  <c r="L77" i="2"/>
  <c r="J92" i="2"/>
  <c r="J125" i="2"/>
  <c r="F148" i="2"/>
  <c r="L156" i="2"/>
  <c r="L260" i="2"/>
  <c r="J323" i="2"/>
  <c r="L381" i="2"/>
  <c r="J413" i="2"/>
  <c r="L429" i="2"/>
  <c r="G41" i="2"/>
  <c r="O41" i="2"/>
  <c r="S45" i="2"/>
  <c r="U47" i="2"/>
  <c r="AB45" i="2"/>
  <c r="L33" i="2"/>
  <c r="AB33" i="2"/>
  <c r="U34" i="2"/>
  <c r="F35" i="2"/>
  <c r="N35" i="2"/>
  <c r="V35" i="2"/>
  <c r="G36" i="2"/>
  <c r="O36" i="2"/>
  <c r="W36" i="2"/>
  <c r="H37" i="2"/>
  <c r="P37" i="2"/>
  <c r="I38" i="2"/>
  <c r="DY38" i="2"/>
  <c r="J39" i="2"/>
  <c r="R39" i="2"/>
  <c r="DZ39" i="2"/>
  <c r="K40" i="2"/>
  <c r="EA40" i="2"/>
  <c r="L41" i="2"/>
  <c r="AB41" i="2"/>
  <c r="AJ41" i="2"/>
  <c r="U42" i="2"/>
  <c r="F43" i="2"/>
  <c r="N43" i="2"/>
  <c r="V43" i="2"/>
  <c r="G44" i="2"/>
  <c r="O44" i="2"/>
  <c r="W44" i="2"/>
  <c r="H45" i="2"/>
  <c r="P45" i="2"/>
  <c r="I46" i="2"/>
  <c r="DY46" i="2"/>
  <c r="J47" i="2"/>
  <c r="R47" i="2"/>
  <c r="DZ47" i="2"/>
  <c r="K48" i="2"/>
  <c r="EA48" i="2"/>
  <c r="L49" i="2"/>
  <c r="AB49" i="2"/>
  <c r="N51" i="2"/>
  <c r="V51" i="2"/>
  <c r="O52" i="2"/>
  <c r="W52" i="2"/>
  <c r="H53" i="2"/>
  <c r="P53" i="2"/>
  <c r="I54" i="2"/>
  <c r="DY54" i="2"/>
  <c r="J55" i="2"/>
  <c r="R55" i="2"/>
  <c r="DZ55" i="2"/>
  <c r="K56" i="2"/>
  <c r="EA56" i="2"/>
  <c r="L57" i="2"/>
  <c r="AB57" i="2"/>
  <c r="F58" i="2"/>
  <c r="O58" i="2"/>
  <c r="S58" i="2"/>
  <c r="AA58" i="2"/>
  <c r="AI58" i="2"/>
  <c r="DZ58" i="2"/>
  <c r="Q59" i="2"/>
  <c r="DY59" i="2"/>
  <c r="EA60" i="2"/>
  <c r="J62" i="2"/>
  <c r="X63" i="2"/>
  <c r="AF63" i="2"/>
  <c r="R63" i="2"/>
  <c r="AG63" i="2"/>
  <c r="I63" i="2"/>
  <c r="H64" i="2"/>
  <c r="V65" i="2"/>
  <c r="AD65" i="2"/>
  <c r="J67" i="2"/>
  <c r="T67" i="2"/>
  <c r="DZ67" i="2"/>
  <c r="P67" i="2"/>
  <c r="AB67" i="2"/>
  <c r="H67" i="2"/>
  <c r="G68" i="2"/>
  <c r="W68" i="2"/>
  <c r="DZ69" i="2"/>
  <c r="O71" i="2"/>
  <c r="X71" i="2"/>
  <c r="R71" i="2"/>
  <c r="AG71" i="2"/>
  <c r="J74" i="2"/>
  <c r="L74" i="2"/>
  <c r="DZ74" i="2"/>
  <c r="W74" i="2"/>
  <c r="O74" i="2"/>
  <c r="Q74" i="2"/>
  <c r="AE74" i="2"/>
  <c r="J75" i="2"/>
  <c r="K75" i="2"/>
  <c r="U75" i="2"/>
  <c r="EA75" i="2"/>
  <c r="P75" i="2"/>
  <c r="AB75" i="2"/>
  <c r="S76" i="2"/>
  <c r="M76" i="2"/>
  <c r="AI76" i="2"/>
  <c r="I76" i="2"/>
  <c r="T79" i="2"/>
  <c r="DY79" i="2"/>
  <c r="AB79" i="2"/>
  <c r="Q79" i="2"/>
  <c r="O81" i="2"/>
  <c r="DZ81" i="2"/>
  <c r="U82" i="2"/>
  <c r="G83" i="2"/>
  <c r="V83" i="2"/>
  <c r="W83" i="2"/>
  <c r="O83" i="2"/>
  <c r="S92" i="2"/>
  <c r="M92" i="2"/>
  <c r="AI92" i="2"/>
  <c r="I92" i="2"/>
  <c r="M96" i="2"/>
  <c r="J98" i="2"/>
  <c r="W98" i="2"/>
  <c r="F40" i="2"/>
  <c r="Q34" i="2"/>
  <c r="AG34" i="2"/>
  <c r="N39" i="2"/>
  <c r="F34" i="2"/>
  <c r="N34" i="2"/>
  <c r="O35" i="2"/>
  <c r="AE35" i="2"/>
  <c r="H36" i="2"/>
  <c r="P36" i="2"/>
  <c r="Q37" i="2"/>
  <c r="AG37" i="2"/>
  <c r="J38" i="2"/>
  <c r="DZ38" i="2"/>
  <c r="K39" i="2"/>
  <c r="AI39" i="2"/>
  <c r="EA39" i="2"/>
  <c r="L40" i="2"/>
  <c r="AB40" i="2"/>
  <c r="F42" i="2"/>
  <c r="N42" i="2"/>
  <c r="O43" i="2"/>
  <c r="AE43" i="2"/>
  <c r="P44" i="2"/>
  <c r="AG45" i="2"/>
  <c r="J46" i="2"/>
  <c r="DZ46" i="2"/>
  <c r="K47" i="2"/>
  <c r="AI47" i="2"/>
  <c r="EA47" i="2"/>
  <c r="L48" i="2"/>
  <c r="AB48" i="2"/>
  <c r="F50" i="2"/>
  <c r="N50" i="2"/>
  <c r="V50" i="2"/>
  <c r="O51" i="2"/>
  <c r="AE51" i="2"/>
  <c r="P52" i="2"/>
  <c r="Q53" i="2"/>
  <c r="AG53" i="2"/>
  <c r="J54" i="2"/>
  <c r="DZ54" i="2"/>
  <c r="K55" i="2"/>
  <c r="AI55" i="2"/>
  <c r="EA55" i="2"/>
  <c r="L56" i="2"/>
  <c r="AB56" i="2"/>
  <c r="G58" i="2"/>
  <c r="AH58" i="2"/>
  <c r="R59" i="2"/>
  <c r="V59" i="2"/>
  <c r="AD59" i="2"/>
  <c r="S60" i="2"/>
  <c r="AI60" i="2"/>
  <c r="J61" i="2"/>
  <c r="F61" i="2"/>
  <c r="G61" i="2"/>
  <c r="N61" i="2"/>
  <c r="Z61" i="2"/>
  <c r="AH61" i="2"/>
  <c r="L62" i="2"/>
  <c r="AB62" i="2"/>
  <c r="K62" i="2"/>
  <c r="Y62" i="2"/>
  <c r="EA62" i="2"/>
  <c r="S63" i="2"/>
  <c r="AI63" i="2"/>
  <c r="M64" i="2"/>
  <c r="I64" i="2"/>
  <c r="G65" i="2"/>
  <c r="DY67" i="2"/>
  <c r="DY68" i="2"/>
  <c r="F70" i="2"/>
  <c r="M70" i="2"/>
  <c r="S70" i="2"/>
  <c r="V70" i="2"/>
  <c r="N70" i="2"/>
  <c r="AA70" i="2"/>
  <c r="P70" i="2"/>
  <c r="AD70" i="2"/>
  <c r="AG70" i="2"/>
  <c r="AI70" i="2"/>
  <c r="I70" i="2"/>
  <c r="K71" i="2"/>
  <c r="AI71" i="2"/>
  <c r="P74" i="2"/>
  <c r="EA74" i="2"/>
  <c r="U80" i="2"/>
  <c r="X80" i="2"/>
  <c r="AA80" i="2"/>
  <c r="P80" i="2"/>
  <c r="AC80" i="2"/>
  <c r="AF80" i="2"/>
  <c r="AI80" i="2"/>
  <c r="DY81" i="2"/>
  <c r="K81" i="2"/>
  <c r="P81" i="2"/>
  <c r="AB81" i="2"/>
  <c r="EA81" i="2"/>
  <c r="Q81" i="2"/>
  <c r="H81" i="2"/>
  <c r="G82" i="2"/>
  <c r="R90" i="2"/>
  <c r="R102" i="2" s="1"/>
  <c r="AG90" i="2"/>
  <c r="AG102" i="2" s="1"/>
  <c r="P93" i="2"/>
  <c r="AB93" i="2"/>
  <c r="F99" i="2"/>
  <c r="L99" i="2"/>
  <c r="J99" i="2"/>
  <c r="G99" i="2"/>
  <c r="N99" i="2"/>
  <c r="AH99" i="2"/>
  <c r="R99" i="2"/>
  <c r="AI99" i="2"/>
  <c r="I99" i="2"/>
  <c r="N48" i="2"/>
  <c r="H33" i="2"/>
  <c r="H41" i="2"/>
  <c r="N33" i="2"/>
  <c r="O34" i="2"/>
  <c r="I36" i="2"/>
  <c r="DY36" i="2"/>
  <c r="J37" i="2"/>
  <c r="DZ37" i="2"/>
  <c r="K38" i="2"/>
  <c r="S38" i="2"/>
  <c r="EA38" i="2"/>
  <c r="L39" i="2"/>
  <c r="U40" i="2"/>
  <c r="N41" i="2"/>
  <c r="O42" i="2"/>
  <c r="AE42" i="2"/>
  <c r="P43" i="2"/>
  <c r="I44" i="2"/>
  <c r="DY44" i="2"/>
  <c r="J45" i="2"/>
  <c r="DZ45" i="2"/>
  <c r="K46" i="2"/>
  <c r="S46" i="2"/>
  <c r="EA46" i="2"/>
  <c r="L47" i="2"/>
  <c r="AB47" i="2"/>
  <c r="U48" i="2"/>
  <c r="N49" i="2"/>
  <c r="O50" i="2"/>
  <c r="P51" i="2"/>
  <c r="DY52" i="2"/>
  <c r="J53" i="2"/>
  <c r="DZ53" i="2"/>
  <c r="K54" i="2"/>
  <c r="EA54" i="2"/>
  <c r="AB55" i="2"/>
  <c r="N57" i="2"/>
  <c r="DZ57" i="2"/>
  <c r="H58" i="2"/>
  <c r="Q58" i="2"/>
  <c r="G59" i="2"/>
  <c r="I61" i="2"/>
  <c r="M62" i="2"/>
  <c r="L63" i="2"/>
  <c r="J63" i="2"/>
  <c r="Z63" i="2"/>
  <c r="AH63" i="2"/>
  <c r="N64" i="2"/>
  <c r="I65" i="2"/>
  <c r="AE65" i="2"/>
  <c r="M66" i="2"/>
  <c r="S66" i="2"/>
  <c r="I66" i="2"/>
  <c r="AI66" i="2"/>
  <c r="G67" i="2"/>
  <c r="V67" i="2"/>
  <c r="AD67" i="2"/>
  <c r="R67" i="2"/>
  <c r="EA67" i="2"/>
  <c r="F68" i="2"/>
  <c r="K68" i="2"/>
  <c r="N68" i="2"/>
  <c r="Y68" i="2"/>
  <c r="EA68" i="2"/>
  <c r="Q68" i="2"/>
  <c r="AE68" i="2"/>
  <c r="AG68" i="2"/>
  <c r="DY69" i="2"/>
  <c r="F71" i="2"/>
  <c r="L71" i="2"/>
  <c r="J71" i="2"/>
  <c r="G71" i="2"/>
  <c r="N71" i="2"/>
  <c r="G73" i="2"/>
  <c r="DY74" i="2"/>
  <c r="K74" i="2"/>
  <c r="R74" i="2"/>
  <c r="AG74" i="2"/>
  <c r="R75" i="2"/>
  <c r="U76" i="2"/>
  <c r="AC76" i="2"/>
  <c r="V79" i="2"/>
  <c r="AD79" i="2"/>
  <c r="G80" i="2"/>
  <c r="J82" i="2"/>
  <c r="DZ82" i="2"/>
  <c r="Z82" i="2"/>
  <c r="AC82" i="2"/>
  <c r="Q82" i="2"/>
  <c r="AH82" i="2"/>
  <c r="AG83" i="2"/>
  <c r="M83" i="2"/>
  <c r="S84" i="2"/>
  <c r="M84" i="2"/>
  <c r="M102" i="2" s="1"/>
  <c r="AA84" i="2"/>
  <c r="AA102" i="2" s="1"/>
  <c r="AI84" i="2"/>
  <c r="I84" i="2"/>
  <c r="U96" i="2"/>
  <c r="X96" i="2"/>
  <c r="AA96" i="2"/>
  <c r="P96" i="2"/>
  <c r="AF96" i="2"/>
  <c r="AI96" i="2"/>
  <c r="N98" i="2"/>
  <c r="K98" i="2"/>
  <c r="R98" i="2"/>
  <c r="AG98" i="2"/>
  <c r="F100" i="2"/>
  <c r="G100" i="2"/>
  <c r="I51" i="2"/>
  <c r="DY51" i="2"/>
  <c r="J52" i="2"/>
  <c r="L54" i="2"/>
  <c r="N56" i="2"/>
  <c r="O57" i="2"/>
  <c r="AI62" i="2"/>
  <c r="I62" i="2"/>
  <c r="DZ63" i="2"/>
  <c r="Q63" i="2"/>
  <c r="H63" i="2"/>
  <c r="M65" i="2"/>
  <c r="I67" i="2"/>
  <c r="M67" i="2"/>
  <c r="W69" i="2"/>
  <c r="O69" i="2"/>
  <c r="AB69" i="2"/>
  <c r="P69" i="2"/>
  <c r="H69" i="2"/>
  <c r="AE69" i="2"/>
  <c r="EA69" i="2"/>
  <c r="F73" i="2"/>
  <c r="L73" i="2"/>
  <c r="J73" i="2"/>
  <c r="I73" i="2"/>
  <c r="AI73" i="2"/>
  <c r="J80" i="2"/>
  <c r="W80" i="2"/>
  <c r="O80" i="2"/>
  <c r="DZ80" i="2"/>
  <c r="H80" i="2"/>
  <c r="AE80" i="2"/>
  <c r="Q80" i="2"/>
  <c r="P82" i="2"/>
  <c r="DY82" i="2"/>
  <c r="EA82" i="2"/>
  <c r="DY89" i="2"/>
  <c r="K89" i="2"/>
  <c r="K102" i="2" s="1"/>
  <c r="P89" i="2"/>
  <c r="AB89" i="2"/>
  <c r="EA89" i="2"/>
  <c r="G96" i="2"/>
  <c r="Q97" i="2"/>
  <c r="AF97" i="2"/>
  <c r="M99" i="2"/>
  <c r="Q99" i="2"/>
  <c r="W100" i="2"/>
  <c r="G33" i="2"/>
  <c r="O33" i="2"/>
  <c r="EA37" i="2"/>
  <c r="N40" i="2"/>
  <c r="P33" i="2"/>
  <c r="O40" i="2"/>
  <c r="W40" i="2"/>
  <c r="AE40" i="2"/>
  <c r="O48" i="2"/>
  <c r="W48" i="2"/>
  <c r="AE48" i="2"/>
  <c r="J51" i="2"/>
  <c r="AB63" i="2"/>
  <c r="P63" i="2"/>
  <c r="F65" i="2"/>
  <c r="L65" i="2"/>
  <c r="J65" i="2"/>
  <c r="S68" i="2"/>
  <c r="M68" i="2"/>
  <c r="AI68" i="2"/>
  <c r="I68" i="2"/>
  <c r="O79" i="2"/>
  <c r="X79" i="2"/>
  <c r="R79" i="2"/>
  <c r="AG79" i="2"/>
  <c r="R82" i="2"/>
  <c r="AG82" i="2"/>
  <c r="F87" i="2"/>
  <c r="L87" i="2"/>
  <c r="J87" i="2"/>
  <c r="G87" i="2"/>
  <c r="N87" i="2"/>
  <c r="L96" i="2"/>
  <c r="J96" i="2"/>
  <c r="W96" i="2"/>
  <c r="O96" i="2"/>
  <c r="H96" i="2"/>
  <c r="AE96" i="2"/>
  <c r="Q96" i="2"/>
  <c r="J36" i="2"/>
  <c r="I33" i="2"/>
  <c r="AG33" i="2"/>
  <c r="DY33" i="2"/>
  <c r="J34" i="2"/>
  <c r="S35" i="2"/>
  <c r="L36" i="2"/>
  <c r="F38" i="2"/>
  <c r="N38" i="2"/>
  <c r="G39" i="2"/>
  <c r="O39" i="2"/>
  <c r="AE39" i="2"/>
  <c r="H40" i="2"/>
  <c r="AG41" i="2"/>
  <c r="DY41" i="2"/>
  <c r="J42" i="2"/>
  <c r="R42" i="2"/>
  <c r="K43" i="2"/>
  <c r="S43" i="2"/>
  <c r="L44" i="2"/>
  <c r="F46" i="2"/>
  <c r="N46" i="2"/>
  <c r="G47" i="2"/>
  <c r="O47" i="2"/>
  <c r="AE47" i="2"/>
  <c r="H48" i="2"/>
  <c r="I49" i="2"/>
  <c r="AG49" i="2"/>
  <c r="DY49" i="2"/>
  <c r="J50" i="2"/>
  <c r="S51" i="2"/>
  <c r="L52" i="2"/>
  <c r="N54" i="2"/>
  <c r="O55" i="2"/>
  <c r="AE55" i="2"/>
  <c r="H56" i="2"/>
  <c r="I57" i="2"/>
  <c r="AG57" i="2"/>
  <c r="DY57" i="2"/>
  <c r="L58" i="2"/>
  <c r="U58" i="2"/>
  <c r="K58" i="2"/>
  <c r="EA58" i="2"/>
  <c r="F59" i="2"/>
  <c r="L59" i="2"/>
  <c r="N59" i="2"/>
  <c r="K60" i="2"/>
  <c r="DY60" i="2"/>
  <c r="M61" i="2"/>
  <c r="V61" i="2"/>
  <c r="W61" i="2"/>
  <c r="O61" i="2"/>
  <c r="P61" i="2"/>
  <c r="AD61" i="2"/>
  <c r="H61" i="2"/>
  <c r="AE61" i="2"/>
  <c r="R61" i="2"/>
  <c r="EA61" i="2"/>
  <c r="K63" i="2"/>
  <c r="EA63" i="2"/>
  <c r="J64" i="2"/>
  <c r="W64" i="2"/>
  <c r="DZ64" i="2"/>
  <c r="AE64" i="2"/>
  <c r="Q64" i="2"/>
  <c r="DZ65" i="2"/>
  <c r="R66" i="2"/>
  <c r="O67" i="2"/>
  <c r="K69" i="2"/>
  <c r="M69" i="2"/>
  <c r="W70" i="2"/>
  <c r="Q70" i="2"/>
  <c r="P72" i="2"/>
  <c r="AC72" i="2"/>
  <c r="AF72" i="2"/>
  <c r="AI72" i="2"/>
  <c r="I72" i="2"/>
  <c r="U73" i="2"/>
  <c r="DY73" i="2"/>
  <c r="K73" i="2"/>
  <c r="P73" i="2"/>
  <c r="AB73" i="2"/>
  <c r="EA73" i="2"/>
  <c r="Q73" i="2"/>
  <c r="H73" i="2"/>
  <c r="O75" i="2"/>
  <c r="DY76" i="2"/>
  <c r="EA76" i="2"/>
  <c r="T77" i="2"/>
  <c r="AB77" i="2"/>
  <c r="F78" i="2"/>
  <c r="M78" i="2"/>
  <c r="S78" i="2"/>
  <c r="V78" i="2"/>
  <c r="N78" i="2"/>
  <c r="Y78" i="2"/>
  <c r="AA78" i="2"/>
  <c r="P78" i="2"/>
  <c r="AD78" i="2"/>
  <c r="AG78" i="2"/>
  <c r="AI78" i="2"/>
  <c r="I78" i="2"/>
  <c r="AI79" i="2"/>
  <c r="K80" i="2"/>
  <c r="Y80" i="2"/>
  <c r="EA80" i="2"/>
  <c r="R80" i="2"/>
  <c r="AE81" i="2"/>
  <c r="X81" i="2"/>
  <c r="AF81" i="2"/>
  <c r="DZ83" i="2"/>
  <c r="W88" i="2"/>
  <c r="O88" i="2"/>
  <c r="DZ88" i="2"/>
  <c r="H88" i="2"/>
  <c r="AE88" i="2"/>
  <c r="Q88" i="2"/>
  <c r="G97" i="2"/>
  <c r="V99" i="2"/>
  <c r="AD99" i="2"/>
  <c r="S44" i="2"/>
  <c r="EA34" i="2"/>
  <c r="M36" i="2"/>
  <c r="N37" i="2"/>
  <c r="O38" i="2"/>
  <c r="AE38" i="2"/>
  <c r="H39" i="2"/>
  <c r="AG40" i="2"/>
  <c r="EA42" i="2"/>
  <c r="N45" i="2"/>
  <c r="O46" i="2"/>
  <c r="AE46" i="2"/>
  <c r="H47" i="2"/>
  <c r="AG48" i="2"/>
  <c r="EA50" i="2"/>
  <c r="N53" i="2"/>
  <c r="O54" i="2"/>
  <c r="AE54" i="2"/>
  <c r="H55" i="2"/>
  <c r="AG56" i="2"/>
  <c r="M58" i="2"/>
  <c r="AB60" i="2"/>
  <c r="F60" i="2"/>
  <c r="N60" i="2"/>
  <c r="Y60" i="2"/>
  <c r="Q60" i="2"/>
  <c r="AE60" i="2"/>
  <c r="AG60" i="2"/>
  <c r="Q61" i="2"/>
  <c r="AG61" i="2"/>
  <c r="G62" i="2"/>
  <c r="F64" i="2"/>
  <c r="K64" i="2"/>
  <c r="EA64" i="2"/>
  <c r="U65" i="2"/>
  <c r="T65" i="2"/>
  <c r="K65" i="2"/>
  <c r="P65" i="2"/>
  <c r="AB65" i="2"/>
  <c r="EA65" i="2"/>
  <c r="H65" i="2"/>
  <c r="L66" i="2"/>
  <c r="G66" i="2"/>
  <c r="W66" i="2"/>
  <c r="O66" i="2"/>
  <c r="AC66" i="2"/>
  <c r="Q66" i="2"/>
  <c r="AE66" i="2"/>
  <c r="Q67" i="2"/>
  <c r="F67" i="2"/>
  <c r="N67" i="2"/>
  <c r="P68" i="2"/>
  <c r="U68" i="2"/>
  <c r="AC68" i="2"/>
  <c r="Q69" i="2"/>
  <c r="R70" i="2"/>
  <c r="DY70" i="2"/>
  <c r="R73" i="2"/>
  <c r="F74" i="2"/>
  <c r="U74" i="2"/>
  <c r="Q75" i="2"/>
  <c r="F75" i="2"/>
  <c r="N75" i="2"/>
  <c r="L76" i="2"/>
  <c r="F76" i="2"/>
  <c r="T76" i="2"/>
  <c r="K76" i="2"/>
  <c r="N76" i="2"/>
  <c r="Y76" i="2"/>
  <c r="AB76" i="2"/>
  <c r="Q76" i="2"/>
  <c r="AE76" i="2"/>
  <c r="AG76" i="2"/>
  <c r="M79" i="2"/>
  <c r="F79" i="2"/>
  <c r="L79" i="2"/>
  <c r="J79" i="2"/>
  <c r="G79" i="2"/>
  <c r="N79" i="2"/>
  <c r="M82" i="2"/>
  <c r="Q83" i="2"/>
  <c r="T83" i="2"/>
  <c r="K83" i="2"/>
  <c r="EA83" i="2"/>
  <c r="H83" i="2"/>
  <c r="K96" i="2"/>
  <c r="R96" i="2"/>
  <c r="U98" i="2"/>
  <c r="P41" i="2"/>
  <c r="O37" i="2"/>
  <c r="O45" i="2"/>
  <c r="O53" i="2"/>
  <c r="DY58" i="2"/>
  <c r="T59" i="2"/>
  <c r="P59" i="2"/>
  <c r="AB59" i="2"/>
  <c r="H59" i="2"/>
  <c r="X61" i="2"/>
  <c r="AF61" i="2"/>
  <c r="F62" i="2"/>
  <c r="W62" i="2"/>
  <c r="O62" i="2"/>
  <c r="Q62" i="2"/>
  <c r="H62" i="2"/>
  <c r="AE62" i="2"/>
  <c r="Y64" i="2"/>
  <c r="R64" i="2"/>
  <c r="AG64" i="2"/>
  <c r="R65" i="2"/>
  <c r="DY65" i="2"/>
  <c r="K66" i="2"/>
  <c r="EA66" i="2"/>
  <c r="S69" i="2"/>
  <c r="L69" i="2"/>
  <c r="G69" i="2"/>
  <c r="Z69" i="2"/>
  <c r="AH69" i="2"/>
  <c r="K70" i="2"/>
  <c r="Y70" i="2"/>
  <c r="EA70" i="2"/>
  <c r="J72" i="2"/>
  <c r="G72" i="2"/>
  <c r="W72" i="2"/>
  <c r="O72" i="2"/>
  <c r="DZ72" i="2"/>
  <c r="H72" i="2"/>
  <c r="AE72" i="2"/>
  <c r="Q72" i="2"/>
  <c r="V73" i="2"/>
  <c r="AD73" i="2"/>
  <c r="H74" i="2"/>
  <c r="G74" i="2"/>
  <c r="V77" i="2"/>
  <c r="W77" i="2"/>
  <c r="O77" i="2"/>
  <c r="P77" i="2"/>
  <c r="AD77" i="2"/>
  <c r="H77" i="2"/>
  <c r="AE77" i="2"/>
  <c r="R77" i="2"/>
  <c r="EA77" i="2"/>
  <c r="DZ79" i="2"/>
  <c r="M80" i="2"/>
  <c r="I80" i="2"/>
  <c r="M81" i="2"/>
  <c r="F81" i="2"/>
  <c r="L81" i="2"/>
  <c r="J81" i="2"/>
  <c r="N81" i="2"/>
  <c r="Z81" i="2"/>
  <c r="AH81" i="2"/>
  <c r="I81" i="2"/>
  <c r="DY83" i="2"/>
  <c r="S97" i="2"/>
  <c r="T97" i="2"/>
  <c r="S100" i="2"/>
  <c r="M100" i="2"/>
  <c r="AB100" i="2"/>
  <c r="P100" i="2"/>
  <c r="Q100" i="2"/>
  <c r="H100" i="2"/>
  <c r="AE100" i="2"/>
  <c r="DY64" i="2"/>
  <c r="L67" i="2"/>
  <c r="F69" i="2"/>
  <c r="N69" i="2"/>
  <c r="O70" i="2"/>
  <c r="AE70" i="2"/>
  <c r="H71" i="2"/>
  <c r="P71" i="2"/>
  <c r="AG72" i="2"/>
  <c r="DY72" i="2"/>
  <c r="S74" i="2"/>
  <c r="AI74" i="2"/>
  <c r="L75" i="2"/>
  <c r="F77" i="2"/>
  <c r="N77" i="2"/>
  <c r="O78" i="2"/>
  <c r="AE78" i="2"/>
  <c r="H79" i="2"/>
  <c r="P79" i="2"/>
  <c r="AG80" i="2"/>
  <c r="K82" i="2"/>
  <c r="S82" i="2"/>
  <c r="AI82" i="2"/>
  <c r="L83" i="2"/>
  <c r="AB83" i="2"/>
  <c r="U84" i="2"/>
  <c r="U102" i="2" s="1"/>
  <c r="AC84" i="2"/>
  <c r="AC102" i="2" s="1"/>
  <c r="F85" i="2"/>
  <c r="N85" i="2"/>
  <c r="O86" i="2"/>
  <c r="AE86" i="2"/>
  <c r="P87" i="2"/>
  <c r="J89" i="2"/>
  <c r="S90" i="2"/>
  <c r="AI90" i="2"/>
  <c r="L91" i="2"/>
  <c r="AB91" i="2"/>
  <c r="J93" i="2"/>
  <c r="O94" i="2"/>
  <c r="AE94" i="2"/>
  <c r="L95" i="2"/>
  <c r="AB95" i="2"/>
  <c r="I96" i="2"/>
  <c r="AG96" i="2"/>
  <c r="F97" i="2"/>
  <c r="N97" i="2"/>
  <c r="S98" i="2"/>
  <c r="AI98" i="2"/>
  <c r="H99" i="2"/>
  <c r="P99" i="2"/>
  <c r="X99" i="2"/>
  <c r="J101" i="2"/>
  <c r="AG104" i="2"/>
  <c r="F105" i="2"/>
  <c r="N105" i="2"/>
  <c r="S106" i="2"/>
  <c r="AI106" i="2"/>
  <c r="P107" i="2"/>
  <c r="O110" i="2"/>
  <c r="AE110" i="2"/>
  <c r="N121" i="2"/>
  <c r="U124" i="2"/>
  <c r="O126" i="2"/>
  <c r="AE126" i="2"/>
  <c r="L127" i="2"/>
  <c r="I128" i="2"/>
  <c r="N129" i="2"/>
  <c r="S130" i="2"/>
  <c r="U132" i="2"/>
  <c r="O134" i="2"/>
  <c r="AE134" i="2"/>
  <c r="N136" i="2"/>
  <c r="O137" i="2"/>
  <c r="I137" i="2"/>
  <c r="S140" i="2"/>
  <c r="K141" i="2"/>
  <c r="L142" i="2"/>
  <c r="J142" i="2"/>
  <c r="S142" i="2"/>
  <c r="G142" i="2"/>
  <c r="Z142" i="2"/>
  <c r="AA142" i="2"/>
  <c r="AH142" i="2"/>
  <c r="AI142" i="2"/>
  <c r="N143" i="2"/>
  <c r="AC145" i="2"/>
  <c r="V145" i="2"/>
  <c r="AD145" i="2"/>
  <c r="I145" i="2"/>
  <c r="F147" i="2"/>
  <c r="J147" i="2"/>
  <c r="N147" i="2"/>
  <c r="K147" i="2"/>
  <c r="AB147" i="2"/>
  <c r="P147" i="2"/>
  <c r="AH147" i="2"/>
  <c r="R147" i="2"/>
  <c r="Z149" i="2"/>
  <c r="F151" i="2"/>
  <c r="M151" i="2"/>
  <c r="V151" i="2"/>
  <c r="N151" i="2"/>
  <c r="R154" i="2"/>
  <c r="K154" i="2"/>
  <c r="F156" i="2"/>
  <c r="K156" i="2"/>
  <c r="P156" i="2"/>
  <c r="L158" i="2"/>
  <c r="G158" i="2"/>
  <c r="Z158" i="2"/>
  <c r="AA158" i="2"/>
  <c r="AH158" i="2"/>
  <c r="AI158" i="2"/>
  <c r="V162" i="2"/>
  <c r="W162" i="2"/>
  <c r="P162" i="2"/>
  <c r="AD162" i="2"/>
  <c r="H162" i="2"/>
  <c r="V165" i="2"/>
  <c r="K165" i="2"/>
  <c r="P165" i="2"/>
  <c r="AB165" i="2"/>
  <c r="L168" i="2"/>
  <c r="L169" i="2"/>
  <c r="J169" i="2"/>
  <c r="F169" i="2"/>
  <c r="G169" i="2"/>
  <c r="N169" i="2"/>
  <c r="AF169" i="2"/>
  <c r="H169" i="2"/>
  <c r="X171" i="2"/>
  <c r="X172" i="2"/>
  <c r="Y172" i="2"/>
  <c r="AF172" i="2"/>
  <c r="R172" i="2"/>
  <c r="I172" i="2"/>
  <c r="H70" i="2"/>
  <c r="H78" i="2"/>
  <c r="AI81" i="2"/>
  <c r="L82" i="2"/>
  <c r="U83" i="2"/>
  <c r="H94" i="2"/>
  <c r="O97" i="2"/>
  <c r="AE97" i="2"/>
  <c r="L98" i="2"/>
  <c r="N100" i="2"/>
  <c r="K101" i="2"/>
  <c r="S101" i="2"/>
  <c r="O105" i="2"/>
  <c r="F108" i="2"/>
  <c r="N108" i="2"/>
  <c r="S109" i="2"/>
  <c r="H110" i="2"/>
  <c r="P110" i="2"/>
  <c r="M141" i="2"/>
  <c r="W142" i="2"/>
  <c r="O142" i="2"/>
  <c r="W158" i="2"/>
  <c r="O158" i="2"/>
  <c r="Q158" i="2"/>
  <c r="H158" i="2"/>
  <c r="AE158" i="2"/>
  <c r="M162" i="2"/>
  <c r="S162" i="2"/>
  <c r="I162" i="2"/>
  <c r="AI162" i="2"/>
  <c r="M164" i="2"/>
  <c r="G172" i="2"/>
  <c r="V172" i="2"/>
  <c r="V223" i="2"/>
  <c r="K223" i="2"/>
  <c r="W223" i="2"/>
  <c r="O223" i="2"/>
  <c r="AE223" i="2"/>
  <c r="Q223" i="2"/>
  <c r="R223" i="2"/>
  <c r="AG223" i="2"/>
  <c r="O60" i="2"/>
  <c r="DY62" i="2"/>
  <c r="S64" i="2"/>
  <c r="O68" i="2"/>
  <c r="S72" i="2"/>
  <c r="O76" i="2"/>
  <c r="DY78" i="2"/>
  <c r="S80" i="2"/>
  <c r="F83" i="2"/>
  <c r="W84" i="2"/>
  <c r="I86" i="2"/>
  <c r="S88" i="2"/>
  <c r="L89" i="2"/>
  <c r="F91" i="2"/>
  <c r="O92" i="2"/>
  <c r="L93" i="2"/>
  <c r="I94" i="2"/>
  <c r="F95" i="2"/>
  <c r="S96" i="2"/>
  <c r="O100" i="2"/>
  <c r="L101" i="2"/>
  <c r="AB101" i="2"/>
  <c r="F103" i="2"/>
  <c r="N103" i="2"/>
  <c r="S104" i="2"/>
  <c r="H105" i="2"/>
  <c r="F111" i="2"/>
  <c r="N111" i="2"/>
  <c r="S112" i="2"/>
  <c r="P121" i="2"/>
  <c r="J123" i="2"/>
  <c r="O124" i="2"/>
  <c r="AE124" i="2"/>
  <c r="AG126" i="2"/>
  <c r="F127" i="2"/>
  <c r="N127" i="2"/>
  <c r="S128" i="2"/>
  <c r="P129" i="2"/>
  <c r="J131" i="2"/>
  <c r="O132" i="2"/>
  <c r="AE132" i="2"/>
  <c r="AG134" i="2"/>
  <c r="F135" i="2"/>
  <c r="H137" i="2"/>
  <c r="J138" i="2"/>
  <c r="S138" i="2"/>
  <c r="F138" i="2"/>
  <c r="N138" i="2"/>
  <c r="J139" i="2"/>
  <c r="L140" i="2"/>
  <c r="U140" i="2"/>
  <c r="P140" i="2"/>
  <c r="S143" i="2"/>
  <c r="W144" i="2"/>
  <c r="O144" i="2"/>
  <c r="R144" i="2"/>
  <c r="AG144" i="2"/>
  <c r="S145" i="2"/>
  <c r="AA145" i="2"/>
  <c r="AI145" i="2"/>
  <c r="G147" i="2"/>
  <c r="G149" i="2"/>
  <c r="W149" i="2"/>
  <c r="AE149" i="2"/>
  <c r="R149" i="2"/>
  <c r="AH149" i="2"/>
  <c r="W150" i="2"/>
  <c r="O150" i="2"/>
  <c r="Q150" i="2"/>
  <c r="H150" i="2"/>
  <c r="AE150" i="2"/>
  <c r="J151" i="2"/>
  <c r="G151" i="2"/>
  <c r="AC153" i="2"/>
  <c r="V154" i="2"/>
  <c r="P154" i="2"/>
  <c r="AD154" i="2"/>
  <c r="H154" i="2"/>
  <c r="M155" i="2"/>
  <c r="V157" i="2"/>
  <c r="K157" i="2"/>
  <c r="P157" i="2"/>
  <c r="AB157" i="2"/>
  <c r="N158" i="2"/>
  <c r="L160" i="2"/>
  <c r="L161" i="2"/>
  <c r="J161" i="2"/>
  <c r="F161" i="2"/>
  <c r="G161" i="2"/>
  <c r="N161" i="2"/>
  <c r="AF161" i="2"/>
  <c r="H161" i="2"/>
  <c r="AE163" i="2"/>
  <c r="X163" i="2"/>
  <c r="X164" i="2"/>
  <c r="Y164" i="2"/>
  <c r="AF164" i="2"/>
  <c r="R164" i="2"/>
  <c r="I164" i="2"/>
  <c r="P166" i="2"/>
  <c r="P167" i="2"/>
  <c r="F168" i="2"/>
  <c r="T168" i="2"/>
  <c r="N168" i="2"/>
  <c r="AB168" i="2"/>
  <c r="AC168" i="2"/>
  <c r="Q168" i="2"/>
  <c r="K169" i="2"/>
  <c r="F170" i="2"/>
  <c r="G170" i="2"/>
  <c r="U171" i="2"/>
  <c r="AC171" i="2"/>
  <c r="H171" i="2"/>
  <c r="AD176" i="2"/>
  <c r="O103" i="2"/>
  <c r="L104" i="2"/>
  <c r="N106" i="2"/>
  <c r="S107" i="2"/>
  <c r="AG121" i="2"/>
  <c r="F122" i="2"/>
  <c r="N122" i="2"/>
  <c r="K123" i="2"/>
  <c r="S123" i="2"/>
  <c r="H124" i="2"/>
  <c r="P124" i="2"/>
  <c r="J126" i="2"/>
  <c r="O127" i="2"/>
  <c r="AE127" i="2"/>
  <c r="AB128" i="2"/>
  <c r="AG129" i="2"/>
  <c r="F130" i="2"/>
  <c r="N130" i="2"/>
  <c r="K131" i="2"/>
  <c r="S131" i="2"/>
  <c r="H132" i="2"/>
  <c r="P132" i="2"/>
  <c r="J134" i="2"/>
  <c r="H135" i="2"/>
  <c r="AI135" i="2"/>
  <c r="H136" i="2"/>
  <c r="Q136" i="2"/>
  <c r="AI136" i="2"/>
  <c r="J137" i="2"/>
  <c r="S137" i="2"/>
  <c r="L139" i="2"/>
  <c r="U139" i="2"/>
  <c r="K139" i="2"/>
  <c r="K142" i="2"/>
  <c r="R142" i="2"/>
  <c r="L145" i="2"/>
  <c r="J145" i="2"/>
  <c r="F145" i="2"/>
  <c r="G145" i="2"/>
  <c r="N145" i="2"/>
  <c r="V149" i="2"/>
  <c r="K149" i="2"/>
  <c r="P149" i="2"/>
  <c r="AB149" i="2"/>
  <c r="M154" i="2"/>
  <c r="S154" i="2"/>
  <c r="I154" i="2"/>
  <c r="AI154" i="2"/>
  <c r="K158" i="2"/>
  <c r="R158" i="2"/>
  <c r="G164" i="2"/>
  <c r="V164" i="2"/>
  <c r="G168" i="2"/>
  <c r="K168" i="2"/>
  <c r="W168" i="2"/>
  <c r="O168" i="2"/>
  <c r="R168" i="2"/>
  <c r="AG168" i="2"/>
  <c r="F171" i="2"/>
  <c r="J171" i="2"/>
  <c r="N171" i="2"/>
  <c r="K171" i="2"/>
  <c r="AB171" i="2"/>
  <c r="P171" i="2"/>
  <c r="AH171" i="2"/>
  <c r="R171" i="2"/>
  <c r="J172" i="2"/>
  <c r="Q172" i="2"/>
  <c r="S176" i="2"/>
  <c r="V176" i="2"/>
  <c r="P176" i="2"/>
  <c r="M191" i="2"/>
  <c r="S191" i="2"/>
  <c r="V191" i="2"/>
  <c r="K191" i="2"/>
  <c r="P191" i="2"/>
  <c r="AB191" i="2"/>
  <c r="AF191" i="2"/>
  <c r="H191" i="2"/>
  <c r="J69" i="2"/>
  <c r="J77" i="2"/>
  <c r="O82" i="2"/>
  <c r="W82" i="2"/>
  <c r="AE82" i="2"/>
  <c r="P83" i="2"/>
  <c r="DY84" i="2"/>
  <c r="J85" i="2"/>
  <c r="S86" i="2"/>
  <c r="O90" i="2"/>
  <c r="W90" i="2"/>
  <c r="AE90" i="2"/>
  <c r="P91" i="2"/>
  <c r="S94" i="2"/>
  <c r="AC96" i="2"/>
  <c r="J97" i="2"/>
  <c r="O98" i="2"/>
  <c r="AE98" i="2"/>
  <c r="I100" i="2"/>
  <c r="N101" i="2"/>
  <c r="V101" i="2"/>
  <c r="J105" i="2"/>
  <c r="L107" i="2"/>
  <c r="J121" i="2"/>
  <c r="O122" i="2"/>
  <c r="L123" i="2"/>
  <c r="V125" i="2"/>
  <c r="K126" i="2"/>
  <c r="H127" i="2"/>
  <c r="J129" i="2"/>
  <c r="O130" i="2"/>
  <c r="L131" i="2"/>
  <c r="V133" i="2"/>
  <c r="K134" i="2"/>
  <c r="L136" i="2"/>
  <c r="Q137" i="2"/>
  <c r="L138" i="2"/>
  <c r="N140" i="2"/>
  <c r="W140" i="2"/>
  <c r="P141" i="2"/>
  <c r="N142" i="2"/>
  <c r="V143" i="2"/>
  <c r="L143" i="2"/>
  <c r="G143" i="2"/>
  <c r="M144" i="2"/>
  <c r="V144" i="2"/>
  <c r="AD144" i="2"/>
  <c r="I144" i="2"/>
  <c r="Q145" i="2"/>
  <c r="S146" i="2"/>
  <c r="I146" i="2"/>
  <c r="AI146" i="2"/>
  <c r="M149" i="2"/>
  <c r="K150" i="2"/>
  <c r="K151" i="2"/>
  <c r="L152" i="2"/>
  <c r="L153" i="2"/>
  <c r="J153" i="2"/>
  <c r="F153" i="2"/>
  <c r="G153" i="2"/>
  <c r="N153" i="2"/>
  <c r="AF153" i="2"/>
  <c r="H153" i="2"/>
  <c r="X155" i="2"/>
  <c r="X156" i="2"/>
  <c r="Y156" i="2"/>
  <c r="AF156" i="2"/>
  <c r="R156" i="2"/>
  <c r="I156" i="2"/>
  <c r="P158" i="2"/>
  <c r="F160" i="2"/>
  <c r="T160" i="2"/>
  <c r="N160" i="2"/>
  <c r="F162" i="2"/>
  <c r="G162" i="2"/>
  <c r="F167" i="2"/>
  <c r="M167" i="2"/>
  <c r="V167" i="2"/>
  <c r="N167" i="2"/>
  <c r="F172" i="2"/>
  <c r="K172" i="2"/>
  <c r="P172" i="2"/>
  <c r="AF176" i="2"/>
  <c r="H176" i="2"/>
  <c r="N177" i="2"/>
  <c r="M178" i="2"/>
  <c r="U178" i="2"/>
  <c r="X178" i="2"/>
  <c r="R178" i="2"/>
  <c r="AI178" i="2"/>
  <c r="O101" i="2"/>
  <c r="AE101" i="2"/>
  <c r="H122" i="2"/>
  <c r="J124" i="2"/>
  <c r="R124" i="2"/>
  <c r="O125" i="2"/>
  <c r="L126" i="2"/>
  <c r="I127" i="2"/>
  <c r="N128" i="2"/>
  <c r="H130" i="2"/>
  <c r="J132" i="2"/>
  <c r="R132" i="2"/>
  <c r="O133" i="2"/>
  <c r="L134" i="2"/>
  <c r="G135" i="2"/>
  <c r="S136" i="2"/>
  <c r="L137" i="2"/>
  <c r="N139" i="2"/>
  <c r="W139" i="2"/>
  <c r="H141" i="2"/>
  <c r="Z141" i="2"/>
  <c r="P142" i="2"/>
  <c r="J143" i="2"/>
  <c r="W143" i="2"/>
  <c r="O143" i="2"/>
  <c r="Q143" i="2"/>
  <c r="H143" i="2"/>
  <c r="AE143" i="2"/>
  <c r="K145" i="2"/>
  <c r="AE147" i="2"/>
  <c r="X147" i="2"/>
  <c r="AF147" i="2"/>
  <c r="S151" i="2"/>
  <c r="T151" i="2"/>
  <c r="G156" i="2"/>
  <c r="V156" i="2"/>
  <c r="G160" i="2"/>
  <c r="K160" i="2"/>
  <c r="W160" i="2"/>
  <c r="O160" i="2"/>
  <c r="R160" i="2"/>
  <c r="AG160" i="2"/>
  <c r="J162" i="2"/>
  <c r="F163" i="2"/>
  <c r="J163" i="2"/>
  <c r="N163" i="2"/>
  <c r="K163" i="2"/>
  <c r="AB163" i="2"/>
  <c r="P163" i="2"/>
  <c r="AH163" i="2"/>
  <c r="R163" i="2"/>
  <c r="J164" i="2"/>
  <c r="Q164" i="2"/>
  <c r="Z165" i="2"/>
  <c r="AH165" i="2"/>
  <c r="S166" i="2"/>
  <c r="AA166" i="2"/>
  <c r="M168" i="2"/>
  <c r="U169" i="2"/>
  <c r="V169" i="2"/>
  <c r="AD169" i="2"/>
  <c r="I169" i="2"/>
  <c r="W170" i="2"/>
  <c r="G171" i="2"/>
  <c r="F178" i="2"/>
  <c r="L178" i="2"/>
  <c r="J178" i="2"/>
  <c r="N178" i="2"/>
  <c r="G178" i="2"/>
  <c r="O104" i="2"/>
  <c r="O112" i="2"/>
  <c r="AG122" i="2"/>
  <c r="N123" i="2"/>
  <c r="H125" i="2"/>
  <c r="O128" i="2"/>
  <c r="AE128" i="2"/>
  <c r="AG130" i="2"/>
  <c r="N131" i="2"/>
  <c r="H133" i="2"/>
  <c r="W135" i="2"/>
  <c r="O135" i="2"/>
  <c r="AE135" i="2"/>
  <c r="T136" i="2"/>
  <c r="AB136" i="2"/>
  <c r="AE137" i="2"/>
  <c r="Y137" i="2"/>
  <c r="AG137" i="2"/>
  <c r="V138" i="2"/>
  <c r="AD138" i="2"/>
  <c r="S139" i="2"/>
  <c r="AA139" i="2"/>
  <c r="AI139" i="2"/>
  <c r="Q140" i="2"/>
  <c r="X140" i="2"/>
  <c r="AF140" i="2"/>
  <c r="Q142" i="2"/>
  <c r="AG142" i="2"/>
  <c r="U145" i="2"/>
  <c r="W145" i="2"/>
  <c r="O145" i="2"/>
  <c r="R145" i="2"/>
  <c r="AG145" i="2"/>
  <c r="X146" i="2"/>
  <c r="L147" i="2"/>
  <c r="G148" i="2"/>
  <c r="V148" i="2"/>
  <c r="F152" i="2"/>
  <c r="T152" i="2"/>
  <c r="N152" i="2"/>
  <c r="AB152" i="2"/>
  <c r="AC152" i="2"/>
  <c r="Q152" i="2"/>
  <c r="K153" i="2"/>
  <c r="F154" i="2"/>
  <c r="G154" i="2"/>
  <c r="U155" i="2"/>
  <c r="AC155" i="2"/>
  <c r="H155" i="2"/>
  <c r="F159" i="2"/>
  <c r="M159" i="2"/>
  <c r="V159" i="2"/>
  <c r="N159" i="2"/>
  <c r="R162" i="2"/>
  <c r="K162" i="2"/>
  <c r="F164" i="2"/>
  <c r="K164" i="2"/>
  <c r="P164" i="2"/>
  <c r="F165" i="2"/>
  <c r="N165" i="2"/>
  <c r="L166" i="2"/>
  <c r="G166" i="2"/>
  <c r="Z166" i="2"/>
  <c r="AH166" i="2"/>
  <c r="AI166" i="2"/>
  <c r="J167" i="2"/>
  <c r="G167" i="2"/>
  <c r="AC169" i="2"/>
  <c r="V170" i="2"/>
  <c r="P170" i="2"/>
  <c r="AD170" i="2"/>
  <c r="H170" i="2"/>
  <c r="O171" i="2"/>
  <c r="M171" i="2"/>
  <c r="F177" i="2"/>
  <c r="U177" i="2"/>
  <c r="P177" i="2"/>
  <c r="AE177" i="2"/>
  <c r="O123" i="2"/>
  <c r="O131" i="2"/>
  <c r="G138" i="2"/>
  <c r="R141" i="2"/>
  <c r="AH141" i="2"/>
  <c r="U142" i="2"/>
  <c r="T143" i="2"/>
  <c r="AB143" i="2"/>
  <c r="F146" i="2"/>
  <c r="L146" i="2"/>
  <c r="G146" i="2"/>
  <c r="N146" i="2"/>
  <c r="U147" i="2"/>
  <c r="G152" i="2"/>
  <c r="K152" i="2"/>
  <c r="W152" i="2"/>
  <c r="O152" i="2"/>
  <c r="R152" i="2"/>
  <c r="AG152" i="2"/>
  <c r="J154" i="2"/>
  <c r="F155" i="2"/>
  <c r="J155" i="2"/>
  <c r="N155" i="2"/>
  <c r="K155" i="2"/>
  <c r="AB155" i="2"/>
  <c r="P155" i="2"/>
  <c r="AH155" i="2"/>
  <c r="R155" i="2"/>
  <c r="J156" i="2"/>
  <c r="Q156" i="2"/>
  <c r="S158" i="2"/>
  <c r="M160" i="2"/>
  <c r="G165" i="2"/>
  <c r="W165" i="2"/>
  <c r="AE165" i="2"/>
  <c r="R165" i="2"/>
  <c r="W166" i="2"/>
  <c r="O166" i="2"/>
  <c r="Q166" i="2"/>
  <c r="H166" i="2"/>
  <c r="AE166" i="2"/>
  <c r="Q167" i="2"/>
  <c r="S169" i="2"/>
  <c r="AA169" i="2"/>
  <c r="M170" i="2"/>
  <c r="S170" i="2"/>
  <c r="I170" i="2"/>
  <c r="AI170" i="2"/>
  <c r="M172" i="2"/>
  <c r="F176" i="2"/>
  <c r="G177" i="2"/>
  <c r="K177" i="2"/>
  <c r="AG177" i="2"/>
  <c r="R177" i="2"/>
  <c r="K178" i="2"/>
  <c r="J149" i="2"/>
  <c r="L151" i="2"/>
  <c r="AB151" i="2"/>
  <c r="J157" i="2"/>
  <c r="L159" i="2"/>
  <c r="J165" i="2"/>
  <c r="L167" i="2"/>
  <c r="K173" i="2"/>
  <c r="N174" i="2"/>
  <c r="AI174" i="2"/>
  <c r="M174" i="2"/>
  <c r="R175" i="2"/>
  <c r="J177" i="2"/>
  <c r="P179" i="2"/>
  <c r="K179" i="2"/>
  <c r="U181" i="2"/>
  <c r="AC181" i="2"/>
  <c r="J182" i="2"/>
  <c r="Z182" i="2"/>
  <c r="AH182" i="2"/>
  <c r="W183" i="2"/>
  <c r="AE183" i="2"/>
  <c r="T184" i="2"/>
  <c r="AB184" i="2"/>
  <c r="Y185" i="2"/>
  <c r="AG185" i="2"/>
  <c r="V186" i="2"/>
  <c r="AD186" i="2"/>
  <c r="U190" i="2"/>
  <c r="L193" i="2"/>
  <c r="J193" i="2"/>
  <c r="F193" i="2"/>
  <c r="G193" i="2"/>
  <c r="N193" i="2"/>
  <c r="AH193" i="2"/>
  <c r="R193" i="2"/>
  <c r="L195" i="2"/>
  <c r="AB195" i="2"/>
  <c r="P195" i="2"/>
  <c r="Q195" i="2"/>
  <c r="H195" i="2"/>
  <c r="S232" i="2"/>
  <c r="F232" i="2"/>
  <c r="I147" i="2"/>
  <c r="N148" i="2"/>
  <c r="O153" i="2"/>
  <c r="L154" i="2"/>
  <c r="I155" i="2"/>
  <c r="N156" i="2"/>
  <c r="O161" i="2"/>
  <c r="L162" i="2"/>
  <c r="I163" i="2"/>
  <c r="N164" i="2"/>
  <c r="O169" i="2"/>
  <c r="L170" i="2"/>
  <c r="I171" i="2"/>
  <c r="N172" i="2"/>
  <c r="Q176" i="2"/>
  <c r="L176" i="2"/>
  <c r="G176" i="2"/>
  <c r="I177" i="2"/>
  <c r="S178" i="2"/>
  <c r="Q178" i="2"/>
  <c r="Q179" i="2"/>
  <c r="J180" i="2"/>
  <c r="G180" i="2"/>
  <c r="Z180" i="2"/>
  <c r="L182" i="2"/>
  <c r="Q182" i="2"/>
  <c r="H182" i="2"/>
  <c r="K184" i="2"/>
  <c r="R184" i="2"/>
  <c r="M186" i="2"/>
  <c r="M188" i="2"/>
  <c r="Q188" i="2"/>
  <c r="AF188" i="2"/>
  <c r="J190" i="2"/>
  <c r="Z190" i="2"/>
  <c r="J191" i="2"/>
  <c r="G191" i="2"/>
  <c r="F192" i="2"/>
  <c r="G192" i="2"/>
  <c r="Z192" i="2"/>
  <c r="AH192" i="2"/>
  <c r="Q193" i="2"/>
  <c r="T194" i="2"/>
  <c r="P194" i="2"/>
  <c r="Q194" i="2"/>
  <c r="R195" i="2"/>
  <c r="V196" i="2"/>
  <c r="V197" i="2"/>
  <c r="N197" i="2"/>
  <c r="K197" i="2"/>
  <c r="W176" i="2"/>
  <c r="O176" i="2"/>
  <c r="W180" i="2"/>
  <c r="O180" i="2"/>
  <c r="L181" i="2"/>
  <c r="W181" i="2"/>
  <c r="O181" i="2"/>
  <c r="H181" i="2"/>
  <c r="AE181" i="2"/>
  <c r="AB182" i="2"/>
  <c r="P182" i="2"/>
  <c r="R183" i="2"/>
  <c r="AG183" i="2"/>
  <c r="AI185" i="2"/>
  <c r="I185" i="2"/>
  <c r="L190" i="2"/>
  <c r="K190" i="2"/>
  <c r="W190" i="2"/>
  <c r="O190" i="2"/>
  <c r="Q190" i="2"/>
  <c r="H190" i="2"/>
  <c r="AE190" i="2"/>
  <c r="W192" i="2"/>
  <c r="AE192" i="2"/>
  <c r="K193" i="2"/>
  <c r="G195" i="2"/>
  <c r="F226" i="2"/>
  <c r="L226" i="2"/>
  <c r="J226" i="2"/>
  <c r="N226" i="2"/>
  <c r="K226" i="2"/>
  <c r="AB226" i="2"/>
  <c r="P226" i="2"/>
  <c r="R226" i="2"/>
  <c r="AG226" i="2"/>
  <c r="S147" i="2"/>
  <c r="H148" i="2"/>
  <c r="J150" i="2"/>
  <c r="O151" i="2"/>
  <c r="AE151" i="2"/>
  <c r="AG153" i="2"/>
  <c r="N154" i="2"/>
  <c r="S155" i="2"/>
  <c r="H156" i="2"/>
  <c r="J158" i="2"/>
  <c r="O159" i="2"/>
  <c r="AE159" i="2"/>
  <c r="AG161" i="2"/>
  <c r="N162" i="2"/>
  <c r="S163" i="2"/>
  <c r="H164" i="2"/>
  <c r="J166" i="2"/>
  <c r="O167" i="2"/>
  <c r="AE167" i="2"/>
  <c r="AG169" i="2"/>
  <c r="N170" i="2"/>
  <c r="S171" i="2"/>
  <c r="H172" i="2"/>
  <c r="F173" i="2"/>
  <c r="AG173" i="2"/>
  <c r="T176" i="2"/>
  <c r="AB176" i="2"/>
  <c r="AI177" i="2"/>
  <c r="V178" i="2"/>
  <c r="AD178" i="2"/>
  <c r="M179" i="2"/>
  <c r="AA179" i="2"/>
  <c r="AI179" i="2"/>
  <c r="K180" i="2"/>
  <c r="P180" i="2"/>
  <c r="P181" i="2"/>
  <c r="Y182" i="2"/>
  <c r="R182" i="2"/>
  <c r="H183" i="2"/>
  <c r="AB183" i="2"/>
  <c r="S184" i="2"/>
  <c r="AA184" i="2"/>
  <c r="AI184" i="2"/>
  <c r="AI186" i="2"/>
  <c r="U186" i="2"/>
  <c r="AC186" i="2"/>
  <c r="F187" i="2"/>
  <c r="N187" i="2"/>
  <c r="H188" i="2"/>
  <c r="G189" i="2"/>
  <c r="W189" i="2"/>
  <c r="H189" i="2"/>
  <c r="T192" i="2"/>
  <c r="AB192" i="2"/>
  <c r="V194" i="2"/>
  <c r="AD194" i="2"/>
  <c r="O195" i="2"/>
  <c r="X196" i="2"/>
  <c r="AG197" i="2"/>
  <c r="M200" i="2"/>
  <c r="V200" i="2"/>
  <c r="AD200" i="2"/>
  <c r="H226" i="2"/>
  <c r="U144" i="2"/>
  <c r="O146" i="2"/>
  <c r="AE146" i="2"/>
  <c r="AG148" i="2"/>
  <c r="N149" i="2"/>
  <c r="H151" i="2"/>
  <c r="U152" i="2"/>
  <c r="O154" i="2"/>
  <c r="AE154" i="2"/>
  <c r="AG156" i="2"/>
  <c r="N157" i="2"/>
  <c r="H159" i="2"/>
  <c r="O162" i="2"/>
  <c r="AE162" i="2"/>
  <c r="AG164" i="2"/>
  <c r="H167" i="2"/>
  <c r="U168" i="2"/>
  <c r="O170" i="2"/>
  <c r="AE170" i="2"/>
  <c r="AG172" i="2"/>
  <c r="M173" i="2"/>
  <c r="H174" i="2"/>
  <c r="J176" i="2"/>
  <c r="U176" i="2"/>
  <c r="L177" i="2"/>
  <c r="I178" i="2"/>
  <c r="I179" i="2"/>
  <c r="L180" i="2"/>
  <c r="F181" i="2"/>
  <c r="F182" i="2"/>
  <c r="M185" i="2"/>
  <c r="F186" i="2"/>
  <c r="N186" i="2"/>
  <c r="T191" i="2"/>
  <c r="Y191" i="2"/>
  <c r="Q191" i="2"/>
  <c r="R191" i="2"/>
  <c r="U192" i="2"/>
  <c r="K192" i="2"/>
  <c r="R192" i="2"/>
  <c r="AG192" i="2"/>
  <c r="M194" i="2"/>
  <c r="S194" i="2"/>
  <c r="G194" i="2"/>
  <c r="K194" i="2"/>
  <c r="W194" i="2"/>
  <c r="O194" i="2"/>
  <c r="I194" i="2"/>
  <c r="AI194" i="2"/>
  <c r="M196" i="2"/>
  <c r="Q196" i="2"/>
  <c r="AF196" i="2"/>
  <c r="O149" i="2"/>
  <c r="O157" i="2"/>
  <c r="O165" i="2"/>
  <c r="H173" i="2"/>
  <c r="R174" i="2"/>
  <c r="J175" i="2"/>
  <c r="G175" i="2"/>
  <c r="Z175" i="2"/>
  <c r="AH175" i="2"/>
  <c r="K176" i="2"/>
  <c r="Q177" i="2"/>
  <c r="J179" i="2"/>
  <c r="U179" i="2"/>
  <c r="AC179" i="2"/>
  <c r="R180" i="2"/>
  <c r="T181" i="2"/>
  <c r="K181" i="2"/>
  <c r="AB181" i="2"/>
  <c r="L183" i="2"/>
  <c r="M183" i="2"/>
  <c r="V183" i="2"/>
  <c r="AD183" i="2"/>
  <c r="I183" i="2"/>
  <c r="AG184" i="2"/>
  <c r="L185" i="2"/>
  <c r="G185" i="2"/>
  <c r="X185" i="2"/>
  <c r="AF185" i="2"/>
  <c r="S186" i="2"/>
  <c r="L187" i="2"/>
  <c r="J187" i="2"/>
  <c r="AB187" i="2"/>
  <c r="P187" i="2"/>
  <c r="Q187" i="2"/>
  <c r="H187" i="2"/>
  <c r="F190" i="2"/>
  <c r="S193" i="2"/>
  <c r="AA193" i="2"/>
  <c r="AI193" i="2"/>
  <c r="AE195" i="2"/>
  <c r="M195" i="2"/>
  <c r="U195" i="2"/>
  <c r="AC195" i="2"/>
  <c r="I195" i="2"/>
  <c r="J196" i="2"/>
  <c r="G196" i="2"/>
  <c r="U173" i="2"/>
  <c r="AC173" i="2"/>
  <c r="W175" i="2"/>
  <c r="O175" i="2"/>
  <c r="AE175" i="2"/>
  <c r="T177" i="2"/>
  <c r="AB177" i="2"/>
  <c r="L179" i="2"/>
  <c r="F179" i="2"/>
  <c r="N179" i="2"/>
  <c r="S180" i="2"/>
  <c r="J181" i="2"/>
  <c r="M181" i="2"/>
  <c r="S181" i="2"/>
  <c r="AA181" i="2"/>
  <c r="AI181" i="2"/>
  <c r="M182" i="2"/>
  <c r="X182" i="2"/>
  <c r="AF182" i="2"/>
  <c r="I182" i="2"/>
  <c r="U183" i="2"/>
  <c r="AC183" i="2"/>
  <c r="F184" i="2"/>
  <c r="L184" i="2"/>
  <c r="J184" i="2"/>
  <c r="G184" i="2"/>
  <c r="N184" i="2"/>
  <c r="Z184" i="2"/>
  <c r="AH184" i="2"/>
  <c r="W185" i="2"/>
  <c r="O185" i="2"/>
  <c r="Q185" i="2"/>
  <c r="H185" i="2"/>
  <c r="AE185" i="2"/>
  <c r="L186" i="2"/>
  <c r="T186" i="2"/>
  <c r="P186" i="2"/>
  <c r="AB186" i="2"/>
  <c r="Q186" i="2"/>
  <c r="H186" i="2"/>
  <c r="V189" i="2"/>
  <c r="N189" i="2"/>
  <c r="K189" i="2"/>
  <c r="N190" i="2"/>
  <c r="U193" i="2"/>
  <c r="F195" i="2"/>
  <c r="N195" i="2"/>
  <c r="L200" i="2"/>
  <c r="F200" i="2"/>
  <c r="U200" i="2"/>
  <c r="G200" i="2"/>
  <c r="N200" i="2"/>
  <c r="J189" i="2"/>
  <c r="L191" i="2"/>
  <c r="J197" i="2"/>
  <c r="F199" i="2"/>
  <c r="L199" i="2"/>
  <c r="N199" i="2"/>
  <c r="Q200" i="2"/>
  <c r="X201" i="2"/>
  <c r="AF201" i="2"/>
  <c r="R201" i="2"/>
  <c r="L203" i="2"/>
  <c r="J203" i="2"/>
  <c r="F203" i="2"/>
  <c r="N203" i="2"/>
  <c r="Z203" i="2"/>
  <c r="AH203" i="2"/>
  <c r="G204" i="2"/>
  <c r="W204" i="2"/>
  <c r="O204" i="2"/>
  <c r="Q204" i="2"/>
  <c r="H204" i="2"/>
  <c r="AE204" i="2"/>
  <c r="F205" i="2"/>
  <c r="T205" i="2"/>
  <c r="N205" i="2"/>
  <c r="AB205" i="2"/>
  <c r="P205" i="2"/>
  <c r="H205" i="2"/>
  <c r="K206" i="2"/>
  <c r="Y206" i="2"/>
  <c r="R206" i="2"/>
  <c r="AG206" i="2"/>
  <c r="F207" i="2"/>
  <c r="L207" i="2"/>
  <c r="J207" i="2"/>
  <c r="G207" i="2"/>
  <c r="N207" i="2"/>
  <c r="Z207" i="2"/>
  <c r="AH207" i="2"/>
  <c r="M208" i="2"/>
  <c r="S208" i="2"/>
  <c r="AA208" i="2"/>
  <c r="P208" i="2"/>
  <c r="AI208" i="2"/>
  <c r="I208" i="2"/>
  <c r="T209" i="2"/>
  <c r="P209" i="2"/>
  <c r="AB209" i="2"/>
  <c r="Q209" i="2"/>
  <c r="H209" i="2"/>
  <c r="U210" i="2"/>
  <c r="AC210" i="2"/>
  <c r="V211" i="2"/>
  <c r="W211" i="2"/>
  <c r="O211" i="2"/>
  <c r="AD211" i="2"/>
  <c r="R211" i="2"/>
  <c r="P214" i="2"/>
  <c r="J216" i="2"/>
  <c r="U216" i="2"/>
  <c r="G216" i="2"/>
  <c r="W216" i="2"/>
  <c r="O216" i="2"/>
  <c r="Q216" i="2"/>
  <c r="H216" i="2"/>
  <c r="AE216" i="2"/>
  <c r="AH216" i="2"/>
  <c r="R216" i="2"/>
  <c r="J217" i="2"/>
  <c r="N217" i="2"/>
  <c r="S219" i="2"/>
  <c r="AA219" i="2"/>
  <c r="AF219" i="2"/>
  <c r="AI219" i="2"/>
  <c r="M222" i="2"/>
  <c r="V225" i="2"/>
  <c r="AD225" i="2"/>
  <c r="Y228" i="2"/>
  <c r="G252" i="2"/>
  <c r="K252" i="2"/>
  <c r="W252" i="2"/>
  <c r="O252" i="2"/>
  <c r="AB252" i="2"/>
  <c r="P252" i="2"/>
  <c r="AE252" i="2"/>
  <c r="Q252" i="2"/>
  <c r="H252" i="2"/>
  <c r="R252" i="2"/>
  <c r="AG252" i="2"/>
  <c r="L265" i="2"/>
  <c r="P265" i="2"/>
  <c r="AB265" i="2"/>
  <c r="H265" i="2"/>
  <c r="AE265" i="2"/>
  <c r="AG187" i="2"/>
  <c r="F188" i="2"/>
  <c r="N188" i="2"/>
  <c r="S189" i="2"/>
  <c r="P190" i="2"/>
  <c r="J192" i="2"/>
  <c r="O193" i="2"/>
  <c r="AE193" i="2"/>
  <c r="L194" i="2"/>
  <c r="AB194" i="2"/>
  <c r="AG195" i="2"/>
  <c r="F196" i="2"/>
  <c r="N196" i="2"/>
  <c r="S197" i="2"/>
  <c r="H198" i="2"/>
  <c r="P198" i="2"/>
  <c r="AG198" i="2"/>
  <c r="G199" i="2"/>
  <c r="Q199" i="2"/>
  <c r="T200" i="2"/>
  <c r="K200" i="2"/>
  <c r="AB200" i="2"/>
  <c r="R202" i="2"/>
  <c r="H203" i="2"/>
  <c r="V204" i="2"/>
  <c r="L212" i="2"/>
  <c r="W212" i="2"/>
  <c r="O212" i="2"/>
  <c r="Q212" i="2"/>
  <c r="H212" i="2"/>
  <c r="AE212" i="2"/>
  <c r="K214" i="2"/>
  <c r="N214" i="2"/>
  <c r="L219" i="2"/>
  <c r="J219" i="2"/>
  <c r="F219" i="2"/>
  <c r="G219" i="2"/>
  <c r="N219" i="2"/>
  <c r="P222" i="2"/>
  <c r="AC222" i="2"/>
  <c r="AF222" i="2"/>
  <c r="H222" i="2"/>
  <c r="AI222" i="2"/>
  <c r="I222" i="2"/>
  <c r="M226" i="2"/>
  <c r="U229" i="2"/>
  <c r="K229" i="2"/>
  <c r="AB229" i="2"/>
  <c r="P229" i="2"/>
  <c r="Q229" i="2"/>
  <c r="H229" i="2"/>
  <c r="AE180" i="2"/>
  <c r="AG182" i="2"/>
  <c r="F183" i="2"/>
  <c r="N183" i="2"/>
  <c r="P185" i="2"/>
  <c r="O188" i="2"/>
  <c r="AE188" i="2"/>
  <c r="L189" i="2"/>
  <c r="F191" i="2"/>
  <c r="N191" i="2"/>
  <c r="H193" i="2"/>
  <c r="P193" i="2"/>
  <c r="J195" i="2"/>
  <c r="O196" i="2"/>
  <c r="AE196" i="2"/>
  <c r="L197" i="2"/>
  <c r="H199" i="2"/>
  <c r="R199" i="2"/>
  <c r="T199" i="2"/>
  <c r="AB199" i="2"/>
  <c r="Y200" i="2"/>
  <c r="AG200" i="2"/>
  <c r="J201" i="2"/>
  <c r="F201" i="2"/>
  <c r="N201" i="2"/>
  <c r="Z201" i="2"/>
  <c r="AH201" i="2"/>
  <c r="U203" i="2"/>
  <c r="T203" i="2"/>
  <c r="K203" i="2"/>
  <c r="AB203" i="2"/>
  <c r="P203" i="2"/>
  <c r="G205" i="2"/>
  <c r="V205" i="2"/>
  <c r="AD205" i="2"/>
  <c r="I206" i="2"/>
  <c r="M207" i="2"/>
  <c r="T207" i="2"/>
  <c r="AB207" i="2"/>
  <c r="V209" i="2"/>
  <c r="AD209" i="2"/>
  <c r="L210" i="2"/>
  <c r="R212" i="2"/>
  <c r="AI213" i="2"/>
  <c r="X225" i="2"/>
  <c r="O225" i="2"/>
  <c r="F228" i="2"/>
  <c r="M228" i="2"/>
  <c r="S228" i="2"/>
  <c r="V228" i="2"/>
  <c r="N228" i="2"/>
  <c r="K228" i="2"/>
  <c r="P228" i="2"/>
  <c r="AB228" i="2"/>
  <c r="I228" i="2"/>
  <c r="AI228" i="2"/>
  <c r="F251" i="2"/>
  <c r="S251" i="2"/>
  <c r="V251" i="2"/>
  <c r="N251" i="2"/>
  <c r="K251" i="2"/>
  <c r="R251" i="2"/>
  <c r="AG251" i="2"/>
  <c r="Q265" i="2"/>
  <c r="S179" i="2"/>
  <c r="O183" i="2"/>
  <c r="S187" i="2"/>
  <c r="O191" i="2"/>
  <c r="L192" i="2"/>
  <c r="I193" i="2"/>
  <c r="J198" i="2"/>
  <c r="S199" i="2"/>
  <c r="P200" i="2"/>
  <c r="G201" i="2"/>
  <c r="F202" i="2"/>
  <c r="N202" i="2"/>
  <c r="F204" i="2"/>
  <c r="P204" i="2"/>
  <c r="I205" i="2"/>
  <c r="AE205" i="2"/>
  <c r="Q207" i="2"/>
  <c r="W207" i="2"/>
  <c r="AE207" i="2"/>
  <c r="F208" i="2"/>
  <c r="L208" i="2"/>
  <c r="Y209" i="2"/>
  <c r="AG209" i="2"/>
  <c r="I209" i="2"/>
  <c r="P210" i="2"/>
  <c r="F210" i="2"/>
  <c r="N210" i="2"/>
  <c r="AG211" i="2"/>
  <c r="S211" i="2"/>
  <c r="AA211" i="2"/>
  <c r="AI211" i="2"/>
  <c r="G213" i="2"/>
  <c r="L213" i="2"/>
  <c r="Z213" i="2"/>
  <c r="F216" i="2"/>
  <c r="L218" i="2"/>
  <c r="J218" i="2"/>
  <c r="W218" i="2"/>
  <c r="O218" i="2"/>
  <c r="AE218" i="2"/>
  <c r="Q218" i="2"/>
  <c r="R218" i="2"/>
  <c r="AG218" i="2"/>
  <c r="K219" i="2"/>
  <c r="L221" i="2"/>
  <c r="Z221" i="2"/>
  <c r="AH221" i="2"/>
  <c r="Q222" i="2"/>
  <c r="F223" i="2"/>
  <c r="G223" i="2"/>
  <c r="Z223" i="2"/>
  <c r="AH223" i="2"/>
  <c r="AI225" i="2"/>
  <c r="U226" i="2"/>
  <c r="AC226" i="2"/>
  <c r="F231" i="2"/>
  <c r="J231" i="2"/>
  <c r="N231" i="2"/>
  <c r="K231" i="2"/>
  <c r="G231" i="2"/>
  <c r="W231" i="2"/>
  <c r="O231" i="2"/>
  <c r="AB231" i="2"/>
  <c r="P231" i="2"/>
  <c r="Q231" i="2"/>
  <c r="AE231" i="2"/>
  <c r="R231" i="2"/>
  <c r="AH231" i="2"/>
  <c r="AJ231" i="2"/>
  <c r="I231" i="2"/>
  <c r="S200" i="2"/>
  <c r="AA200" i="2"/>
  <c r="AI200" i="2"/>
  <c r="I200" i="2"/>
  <c r="Q201" i="2"/>
  <c r="H201" i="2"/>
  <c r="W202" i="2"/>
  <c r="O202" i="2"/>
  <c r="AE202" i="2"/>
  <c r="Q202" i="2"/>
  <c r="M204" i="2"/>
  <c r="S204" i="2"/>
  <c r="I204" i="2"/>
  <c r="AI204" i="2"/>
  <c r="S206" i="2"/>
  <c r="M206" i="2"/>
  <c r="V207" i="2"/>
  <c r="K207" i="2"/>
  <c r="U208" i="2"/>
  <c r="G208" i="2"/>
  <c r="W208" i="2"/>
  <c r="O208" i="2"/>
  <c r="Q208" i="2"/>
  <c r="H208" i="2"/>
  <c r="AE208" i="2"/>
  <c r="W210" i="2"/>
  <c r="O210" i="2"/>
  <c r="AE210" i="2"/>
  <c r="Q210" i="2"/>
  <c r="R210" i="2"/>
  <c r="AG210" i="2"/>
  <c r="L211" i="2"/>
  <c r="J211" i="2"/>
  <c r="F211" i="2"/>
  <c r="G211" i="2"/>
  <c r="N211" i="2"/>
  <c r="P212" i="2"/>
  <c r="U213" i="2"/>
  <c r="AC213" i="2"/>
  <c r="AH213" i="2"/>
  <c r="V215" i="2"/>
  <c r="K215" i="2"/>
  <c r="N216" i="2"/>
  <c r="M216" i="2"/>
  <c r="AA216" i="2"/>
  <c r="P216" i="2"/>
  <c r="AI216" i="2"/>
  <c r="V217" i="2"/>
  <c r="P218" i="2"/>
  <c r="U221" i="2"/>
  <c r="AC221" i="2"/>
  <c r="H223" i="2"/>
  <c r="L224" i="2"/>
  <c r="J224" i="2"/>
  <c r="W224" i="2"/>
  <c r="O224" i="2"/>
  <c r="Q224" i="2"/>
  <c r="H224" i="2"/>
  <c r="AE224" i="2"/>
  <c r="AH224" i="2"/>
  <c r="R224" i="2"/>
  <c r="J225" i="2"/>
  <c r="N225" i="2"/>
  <c r="G226" i="2"/>
  <c r="O189" i="2"/>
  <c r="AE189" i="2"/>
  <c r="AG191" i="2"/>
  <c r="N192" i="2"/>
  <c r="H194" i="2"/>
  <c r="O197" i="2"/>
  <c r="AE197" i="2"/>
  <c r="K199" i="2"/>
  <c r="AB201" i="2"/>
  <c r="H202" i="2"/>
  <c r="V202" i="2"/>
  <c r="AD202" i="2"/>
  <c r="G203" i="2"/>
  <c r="L204" i="2"/>
  <c r="X204" i="2"/>
  <c r="AF204" i="2"/>
  <c r="J206" i="2"/>
  <c r="G206" i="2"/>
  <c r="Z206" i="2"/>
  <c r="AH206" i="2"/>
  <c r="M212" i="2"/>
  <c r="S212" i="2"/>
  <c r="K212" i="2"/>
  <c r="AA212" i="2"/>
  <c r="I212" i="2"/>
  <c r="AI212" i="2"/>
  <c r="O213" i="2"/>
  <c r="F213" i="2"/>
  <c r="T213" i="2"/>
  <c r="N213" i="2"/>
  <c r="AB213" i="2"/>
  <c r="P213" i="2"/>
  <c r="Q213" i="2"/>
  <c r="H213" i="2"/>
  <c r="S214" i="2"/>
  <c r="M214" i="2"/>
  <c r="U214" i="2"/>
  <c r="AC214" i="2"/>
  <c r="U219" i="2"/>
  <c r="V219" i="2"/>
  <c r="AD219" i="2"/>
  <c r="R219" i="2"/>
  <c r="N221" i="2"/>
  <c r="K221" i="2"/>
  <c r="AB221" i="2"/>
  <c r="P221" i="2"/>
  <c r="Q221" i="2"/>
  <c r="H221" i="2"/>
  <c r="F222" i="2"/>
  <c r="K222" i="2"/>
  <c r="Y222" i="2"/>
  <c r="R222" i="2"/>
  <c r="T223" i="2"/>
  <c r="P223" i="2"/>
  <c r="W226" i="2"/>
  <c r="AE226" i="2"/>
  <c r="L227" i="2"/>
  <c r="J227" i="2"/>
  <c r="F227" i="2"/>
  <c r="G227" i="2"/>
  <c r="N227" i="2"/>
  <c r="AI227" i="2"/>
  <c r="I227" i="2"/>
  <c r="AE229" i="2"/>
  <c r="M229" i="2"/>
  <c r="X229" i="2"/>
  <c r="AF229" i="2"/>
  <c r="I229" i="2"/>
  <c r="O184" i="2"/>
  <c r="O192" i="2"/>
  <c r="AE198" i="2"/>
  <c r="H200" i="2"/>
  <c r="V201" i="2"/>
  <c r="AD201" i="2"/>
  <c r="M202" i="2"/>
  <c r="S202" i="2"/>
  <c r="AA202" i="2"/>
  <c r="AI202" i="2"/>
  <c r="I202" i="2"/>
  <c r="X203" i="2"/>
  <c r="AF203" i="2"/>
  <c r="N204" i="2"/>
  <c r="U204" i="2"/>
  <c r="AC204" i="2"/>
  <c r="Q205" i="2"/>
  <c r="L205" i="2"/>
  <c r="Z205" i="2"/>
  <c r="AH205" i="2"/>
  <c r="W206" i="2"/>
  <c r="O206" i="2"/>
  <c r="Q206" i="2"/>
  <c r="AE206" i="2"/>
  <c r="X207" i="2"/>
  <c r="AF207" i="2"/>
  <c r="Y208" i="2"/>
  <c r="AG208" i="2"/>
  <c r="G209" i="2"/>
  <c r="J209" i="2"/>
  <c r="N209" i="2"/>
  <c r="Z209" i="2"/>
  <c r="AH209" i="2"/>
  <c r="M210" i="2"/>
  <c r="AA210" i="2"/>
  <c r="AI210" i="2"/>
  <c r="T211" i="2"/>
  <c r="K211" i="2"/>
  <c r="AB211" i="2"/>
  <c r="X212" i="2"/>
  <c r="AF212" i="2"/>
  <c r="S213" i="2"/>
  <c r="R213" i="2"/>
  <c r="J214" i="2"/>
  <c r="G214" i="2"/>
  <c r="Z214" i="2"/>
  <c r="X217" i="2"/>
  <c r="O217" i="2"/>
  <c r="F220" i="2"/>
  <c r="M220" i="2"/>
  <c r="S220" i="2"/>
  <c r="V220" i="2"/>
  <c r="N220" i="2"/>
  <c r="I220" i="2"/>
  <c r="AI220" i="2"/>
  <c r="R221" i="2"/>
  <c r="F224" i="2"/>
  <c r="K225" i="2"/>
  <c r="T225" i="2"/>
  <c r="P225" i="2"/>
  <c r="Q225" i="2"/>
  <c r="H227" i="2"/>
  <c r="G228" i="2"/>
  <c r="W228" i="2"/>
  <c r="Q228" i="2"/>
  <c r="L209" i="2"/>
  <c r="I210" i="2"/>
  <c r="J215" i="2"/>
  <c r="L217" i="2"/>
  <c r="AB217" i="2"/>
  <c r="I218" i="2"/>
  <c r="J223" i="2"/>
  <c r="L225" i="2"/>
  <c r="AB225" i="2"/>
  <c r="I226" i="2"/>
  <c r="P233" i="2"/>
  <c r="AB233" i="2"/>
  <c r="H233" i="2"/>
  <c r="AE233" i="2"/>
  <c r="L234" i="2"/>
  <c r="G234" i="2"/>
  <c r="H236" i="2"/>
  <c r="J236" i="2"/>
  <c r="Z236" i="2"/>
  <c r="AH236" i="2"/>
  <c r="L237" i="2"/>
  <c r="J237" i="2"/>
  <c r="F237" i="2"/>
  <c r="G237" i="2"/>
  <c r="N237" i="2"/>
  <c r="AF237" i="2"/>
  <c r="H237" i="2"/>
  <c r="AI237" i="2"/>
  <c r="I237" i="2"/>
  <c r="X240" i="2"/>
  <c r="O240" i="2"/>
  <c r="AF240" i="2"/>
  <c r="H240" i="2"/>
  <c r="AI240" i="2"/>
  <c r="I240" i="2"/>
  <c r="M241" i="2"/>
  <c r="S242" i="2"/>
  <c r="F247" i="2"/>
  <c r="J247" i="2"/>
  <c r="N247" i="2"/>
  <c r="K247" i="2"/>
  <c r="AB247" i="2"/>
  <c r="P247" i="2"/>
  <c r="AH247" i="2"/>
  <c r="R247" i="2"/>
  <c r="R254" i="2"/>
  <c r="T254" i="2"/>
  <c r="AB254" i="2"/>
  <c r="F255" i="2"/>
  <c r="J255" i="2"/>
  <c r="N255" i="2"/>
  <c r="K255" i="2"/>
  <c r="AB255" i="2"/>
  <c r="P255" i="2"/>
  <c r="AH255" i="2"/>
  <c r="R255" i="2"/>
  <c r="M257" i="2"/>
  <c r="J260" i="2"/>
  <c r="M262" i="2"/>
  <c r="S262" i="2"/>
  <c r="Q262" i="2"/>
  <c r="H262" i="2"/>
  <c r="I262" i="2"/>
  <c r="AI262" i="2"/>
  <c r="M264" i="2"/>
  <c r="J267" i="2"/>
  <c r="G267" i="2"/>
  <c r="Q267" i="2"/>
  <c r="AE269" i="2"/>
  <c r="Q269" i="2"/>
  <c r="H269" i="2"/>
  <c r="P270" i="2"/>
  <c r="O219" i="2"/>
  <c r="L220" i="2"/>
  <c r="N222" i="2"/>
  <c r="O227" i="2"/>
  <c r="L228" i="2"/>
  <c r="N230" i="2"/>
  <c r="J232" i="2"/>
  <c r="G232" i="2"/>
  <c r="W232" i="2"/>
  <c r="O232" i="2"/>
  <c r="Q232" i="2"/>
  <c r="H232" i="2"/>
  <c r="AE232" i="2"/>
  <c r="AG233" i="2"/>
  <c r="M234" i="2"/>
  <c r="U234" i="2"/>
  <c r="W234" i="2"/>
  <c r="O234" i="2"/>
  <c r="Z234" i="2"/>
  <c r="AC234" i="2"/>
  <c r="Q234" i="2"/>
  <c r="AE234" i="2"/>
  <c r="AH234" i="2"/>
  <c r="P236" i="2"/>
  <c r="F238" i="2"/>
  <c r="G238" i="2"/>
  <c r="U239" i="2"/>
  <c r="F240" i="2"/>
  <c r="N240" i="2"/>
  <c r="F241" i="2"/>
  <c r="G241" i="2"/>
  <c r="Z241" i="2"/>
  <c r="X242" i="2"/>
  <c r="AF242" i="2"/>
  <c r="V243" i="2"/>
  <c r="N243" i="2"/>
  <c r="R243" i="2"/>
  <c r="AG243" i="2"/>
  <c r="G244" i="2"/>
  <c r="K244" i="2"/>
  <c r="W244" i="2"/>
  <c r="O244" i="2"/>
  <c r="R244" i="2"/>
  <c r="AG244" i="2"/>
  <c r="K245" i="2"/>
  <c r="Q245" i="2"/>
  <c r="R245" i="2"/>
  <c r="T246" i="2"/>
  <c r="AB246" i="2"/>
  <c r="J248" i="2"/>
  <c r="K248" i="2"/>
  <c r="P248" i="2"/>
  <c r="Q248" i="2"/>
  <c r="K249" i="2"/>
  <c r="L250" i="2"/>
  <c r="G250" i="2"/>
  <c r="K254" i="2"/>
  <c r="G255" i="2"/>
  <c r="J256" i="2"/>
  <c r="K256" i="2"/>
  <c r="F257" i="2"/>
  <c r="G257" i="2"/>
  <c r="Z257" i="2"/>
  <c r="P260" i="2"/>
  <c r="Z260" i="2"/>
  <c r="L261" i="2"/>
  <c r="J261" i="2"/>
  <c r="F261" i="2"/>
  <c r="G261" i="2"/>
  <c r="N261" i="2"/>
  <c r="Q261" i="2"/>
  <c r="AF261" i="2"/>
  <c r="H261" i="2"/>
  <c r="AI261" i="2"/>
  <c r="I261" i="2"/>
  <c r="R266" i="2"/>
  <c r="S267" i="2"/>
  <c r="T267" i="2"/>
  <c r="P267" i="2"/>
  <c r="U268" i="2"/>
  <c r="AC268" i="2"/>
  <c r="V270" i="2"/>
  <c r="AD270" i="2"/>
  <c r="R270" i="2"/>
  <c r="K202" i="2"/>
  <c r="J205" i="2"/>
  <c r="F209" i="2"/>
  <c r="K210" i="2"/>
  <c r="S210" i="2"/>
  <c r="P211" i="2"/>
  <c r="J213" i="2"/>
  <c r="O214" i="2"/>
  <c r="AE214" i="2"/>
  <c r="L215" i="2"/>
  <c r="I216" i="2"/>
  <c r="F217" i="2"/>
  <c r="K218" i="2"/>
  <c r="S218" i="2"/>
  <c r="P219" i="2"/>
  <c r="J221" i="2"/>
  <c r="O222" i="2"/>
  <c r="AE222" i="2"/>
  <c r="L223" i="2"/>
  <c r="AB223" i="2"/>
  <c r="I224" i="2"/>
  <c r="F225" i="2"/>
  <c r="S226" i="2"/>
  <c r="P227" i="2"/>
  <c r="J229" i="2"/>
  <c r="M231" i="2"/>
  <c r="N232" i="2"/>
  <c r="K232" i="2"/>
  <c r="P232" i="2"/>
  <c r="M233" i="2"/>
  <c r="P234" i="2"/>
  <c r="K234" i="2"/>
  <c r="Y235" i="2"/>
  <c r="F236" i="2"/>
  <c r="T236" i="2"/>
  <c r="N236" i="2"/>
  <c r="Q236" i="2"/>
  <c r="W238" i="2"/>
  <c r="AE238" i="2"/>
  <c r="F239" i="2"/>
  <c r="J239" i="2"/>
  <c r="N239" i="2"/>
  <c r="K239" i="2"/>
  <c r="AB239" i="2"/>
  <c r="P239" i="2"/>
  <c r="AH239" i="2"/>
  <c r="R239" i="2"/>
  <c r="V245" i="2"/>
  <c r="AD245" i="2"/>
  <c r="R246" i="2"/>
  <c r="K246" i="2"/>
  <c r="G247" i="2"/>
  <c r="W249" i="2"/>
  <c r="J250" i="2"/>
  <c r="W250" i="2"/>
  <c r="O250" i="2"/>
  <c r="Q250" i="2"/>
  <c r="H250" i="2"/>
  <c r="AE250" i="2"/>
  <c r="AH250" i="2"/>
  <c r="R250" i="2"/>
  <c r="J251" i="2"/>
  <c r="G251" i="2"/>
  <c r="Q251" i="2"/>
  <c r="M252" i="2"/>
  <c r="AC253" i="2"/>
  <c r="Y256" i="2"/>
  <c r="X258" i="2"/>
  <c r="M259" i="2"/>
  <c r="F260" i="2"/>
  <c r="N260" i="2"/>
  <c r="AH260" i="2"/>
  <c r="X264" i="2"/>
  <c r="O264" i="2"/>
  <c r="M265" i="2"/>
  <c r="M270" i="2"/>
  <c r="S270" i="2"/>
  <c r="J270" i="2"/>
  <c r="Q270" i="2"/>
  <c r="H270" i="2"/>
  <c r="I270" i="2"/>
  <c r="AI270" i="2"/>
  <c r="X231" i="2"/>
  <c r="Y232" i="2"/>
  <c r="AG232" i="2"/>
  <c r="R234" i="2"/>
  <c r="AG234" i="2"/>
  <c r="R235" i="2"/>
  <c r="AG235" i="2"/>
  <c r="G236" i="2"/>
  <c r="K236" i="2"/>
  <c r="W236" i="2"/>
  <c r="O236" i="2"/>
  <c r="R236" i="2"/>
  <c r="AG236" i="2"/>
  <c r="L249" i="2"/>
  <c r="P249" i="2"/>
  <c r="AB249" i="2"/>
  <c r="H249" i="2"/>
  <c r="AE249" i="2"/>
  <c r="T251" i="2"/>
  <c r="P251" i="2"/>
  <c r="U252" i="2"/>
  <c r="AC252" i="2"/>
  <c r="M254" i="2"/>
  <c r="S254" i="2"/>
  <c r="Q254" i="2"/>
  <c r="H254" i="2"/>
  <c r="I254" i="2"/>
  <c r="AI254" i="2"/>
  <c r="V259" i="2"/>
  <c r="N259" i="2"/>
  <c r="R259" i="2"/>
  <c r="AG259" i="2"/>
  <c r="G260" i="2"/>
  <c r="K260" i="2"/>
  <c r="W260" i="2"/>
  <c r="O260" i="2"/>
  <c r="AE260" i="2"/>
  <c r="Q260" i="2"/>
  <c r="R260" i="2"/>
  <c r="AG260" i="2"/>
  <c r="F265" i="2"/>
  <c r="G265" i="2"/>
  <c r="Z265" i="2"/>
  <c r="AH265" i="2"/>
  <c r="AG214" i="2"/>
  <c r="N215" i="2"/>
  <c r="S216" i="2"/>
  <c r="H217" i="2"/>
  <c r="O220" i="2"/>
  <c r="AE220" i="2"/>
  <c r="AG222" i="2"/>
  <c r="N223" i="2"/>
  <c r="S224" i="2"/>
  <c r="H225" i="2"/>
  <c r="O228" i="2"/>
  <c r="AE228" i="2"/>
  <c r="L229" i="2"/>
  <c r="K233" i="2"/>
  <c r="F233" i="2"/>
  <c r="G233" i="2"/>
  <c r="Z233" i="2"/>
  <c r="K235" i="2"/>
  <c r="V237" i="2"/>
  <c r="AD237" i="2"/>
  <c r="Y240" i="2"/>
  <c r="W242" i="2"/>
  <c r="O242" i="2"/>
  <c r="Q242" i="2"/>
  <c r="H242" i="2"/>
  <c r="AE242" i="2"/>
  <c r="M246" i="2"/>
  <c r="S246" i="2"/>
  <c r="Q246" i="2"/>
  <c r="H246" i="2"/>
  <c r="I246" i="2"/>
  <c r="AI246" i="2"/>
  <c r="X247" i="2"/>
  <c r="AF247" i="2"/>
  <c r="J252" i="2"/>
  <c r="Z252" i="2"/>
  <c r="AH252" i="2"/>
  <c r="L253" i="2"/>
  <c r="J253" i="2"/>
  <c r="F253" i="2"/>
  <c r="G253" i="2"/>
  <c r="N253" i="2"/>
  <c r="AF253" i="2"/>
  <c r="H253" i="2"/>
  <c r="AI253" i="2"/>
  <c r="I253" i="2"/>
  <c r="AE255" i="2"/>
  <c r="X255" i="2"/>
  <c r="J258" i="2"/>
  <c r="W258" i="2"/>
  <c r="O258" i="2"/>
  <c r="Q258" i="2"/>
  <c r="H258" i="2"/>
  <c r="AE258" i="2"/>
  <c r="AH258" i="2"/>
  <c r="R258" i="2"/>
  <c r="K261" i="2"/>
  <c r="J262" i="2"/>
  <c r="W262" i="2"/>
  <c r="AE262" i="2"/>
  <c r="F263" i="2"/>
  <c r="J263" i="2"/>
  <c r="N263" i="2"/>
  <c r="K263" i="2"/>
  <c r="AB263" i="2"/>
  <c r="P263" i="2"/>
  <c r="AH263" i="2"/>
  <c r="R263" i="2"/>
  <c r="X266" i="2"/>
  <c r="AF266" i="2"/>
  <c r="M267" i="2"/>
  <c r="F268" i="2"/>
  <c r="N268" i="2"/>
  <c r="AH268" i="2"/>
  <c r="F269" i="2"/>
  <c r="G269" i="2"/>
  <c r="O207" i="2"/>
  <c r="O215" i="2"/>
  <c r="H220" i="2"/>
  <c r="H228" i="2"/>
  <c r="L231" i="2"/>
  <c r="M232" i="2"/>
  <c r="Q233" i="2"/>
  <c r="M235" i="2"/>
  <c r="J235" i="2"/>
  <c r="F235" i="2"/>
  <c r="L235" i="2"/>
  <c r="G235" i="2"/>
  <c r="N235" i="2"/>
  <c r="U237" i="2"/>
  <c r="V240" i="2"/>
  <c r="L241" i="2"/>
  <c r="P241" i="2"/>
  <c r="AB241" i="2"/>
  <c r="H241" i="2"/>
  <c r="AE241" i="2"/>
  <c r="N242" i="2"/>
  <c r="K242" i="2"/>
  <c r="P242" i="2"/>
  <c r="AG249" i="2"/>
  <c r="L257" i="2"/>
  <c r="W257" i="2"/>
  <c r="O257" i="2"/>
  <c r="P257" i="2"/>
  <c r="AB257" i="2"/>
  <c r="H257" i="2"/>
  <c r="AE257" i="2"/>
  <c r="K265" i="2"/>
  <c r="V267" i="2"/>
  <c r="N267" i="2"/>
  <c r="R267" i="2"/>
  <c r="AG267" i="2"/>
  <c r="G268" i="2"/>
  <c r="K268" i="2"/>
  <c r="W268" i="2"/>
  <c r="O268" i="2"/>
  <c r="AE268" i="2"/>
  <c r="Q268" i="2"/>
  <c r="R268" i="2"/>
  <c r="AG268" i="2"/>
  <c r="J272" i="2"/>
  <c r="F272" i="2"/>
  <c r="W272" i="2"/>
  <c r="O272" i="2"/>
  <c r="AB272" i="2"/>
  <c r="P272" i="2"/>
  <c r="O226" i="2"/>
  <c r="W230" i="2"/>
  <c r="O230" i="2"/>
  <c r="U231" i="2"/>
  <c r="H231" i="2"/>
  <c r="I232" i="2"/>
  <c r="S233" i="2"/>
  <c r="Q235" i="2"/>
  <c r="M236" i="2"/>
  <c r="AC237" i="2"/>
  <c r="M238" i="2"/>
  <c r="S238" i="2"/>
  <c r="Q238" i="2"/>
  <c r="H238" i="2"/>
  <c r="I238" i="2"/>
  <c r="AI238" i="2"/>
  <c r="M240" i="2"/>
  <c r="L245" i="2"/>
  <c r="J245" i="2"/>
  <c r="F245" i="2"/>
  <c r="G245" i="2"/>
  <c r="N245" i="2"/>
  <c r="AF245" i="2"/>
  <c r="H245" i="2"/>
  <c r="AI245" i="2"/>
  <c r="I245" i="2"/>
  <c r="L247" i="2"/>
  <c r="X248" i="2"/>
  <c r="O248" i="2"/>
  <c r="M249" i="2"/>
  <c r="S250" i="2"/>
  <c r="AA250" i="2"/>
  <c r="M251" i="2"/>
  <c r="F252" i="2"/>
  <c r="N252" i="2"/>
  <c r="F254" i="2"/>
  <c r="G254" i="2"/>
  <c r="L255" i="2"/>
  <c r="X256" i="2"/>
  <c r="O256" i="2"/>
  <c r="K259" i="2"/>
  <c r="J259" i="2"/>
  <c r="G259" i="2"/>
  <c r="Q259" i="2"/>
  <c r="M260" i="2"/>
  <c r="AB262" i="2"/>
  <c r="Y264" i="2"/>
  <c r="AG264" i="2"/>
  <c r="W265" i="2"/>
  <c r="R265" i="2"/>
  <c r="J266" i="2"/>
  <c r="W266" i="2"/>
  <c r="O266" i="2"/>
  <c r="Q266" i="2"/>
  <c r="H266" i="2"/>
  <c r="AE266" i="2"/>
  <c r="T269" i="2"/>
  <c r="K269" i="2"/>
  <c r="N272" i="2"/>
  <c r="J233" i="2"/>
  <c r="AB235" i="2"/>
  <c r="H239" i="2"/>
  <c r="J241" i="2"/>
  <c r="L243" i="2"/>
  <c r="AB243" i="2"/>
  <c r="H247" i="2"/>
  <c r="J249" i="2"/>
  <c r="L251" i="2"/>
  <c r="AB251" i="2"/>
  <c r="J257" i="2"/>
  <c r="L259" i="2"/>
  <c r="AB259" i="2"/>
  <c r="H263" i="2"/>
  <c r="J265" i="2"/>
  <c r="L267" i="2"/>
  <c r="T271" i="2"/>
  <c r="AB271" i="2"/>
  <c r="F273" i="2"/>
  <c r="L273" i="2"/>
  <c r="J273" i="2"/>
  <c r="AH273" i="2"/>
  <c r="R273" i="2"/>
  <c r="O237" i="2"/>
  <c r="L238" i="2"/>
  <c r="I239" i="2"/>
  <c r="O245" i="2"/>
  <c r="L246" i="2"/>
  <c r="I247" i="2"/>
  <c r="O253" i="2"/>
  <c r="L254" i="2"/>
  <c r="O261" i="2"/>
  <c r="L262" i="2"/>
  <c r="I263" i="2"/>
  <c r="J268" i="2"/>
  <c r="S271" i="2"/>
  <c r="G273" i="2"/>
  <c r="S274" i="2"/>
  <c r="G274" i="2"/>
  <c r="Y274" i="2"/>
  <c r="G270" i="2"/>
  <c r="I272" i="2"/>
  <c r="AI272" i="2"/>
  <c r="K273" i="2"/>
  <c r="AB273" i="2"/>
  <c r="P273" i="2"/>
  <c r="Q273" i="2"/>
  <c r="H273" i="2"/>
  <c r="S231" i="2"/>
  <c r="J234" i="2"/>
  <c r="O235" i="2"/>
  <c r="AE235" i="2"/>
  <c r="L236" i="2"/>
  <c r="AG237" i="2"/>
  <c r="N238" i="2"/>
  <c r="S239" i="2"/>
  <c r="J242" i="2"/>
  <c r="O243" i="2"/>
  <c r="AE243" i="2"/>
  <c r="L244" i="2"/>
  <c r="AG245" i="2"/>
  <c r="N246" i="2"/>
  <c r="S247" i="2"/>
  <c r="H248" i="2"/>
  <c r="O251" i="2"/>
  <c r="AE251" i="2"/>
  <c r="AG253" i="2"/>
  <c r="N254" i="2"/>
  <c r="S255" i="2"/>
  <c r="H256" i="2"/>
  <c r="O259" i="2"/>
  <c r="N262" i="2"/>
  <c r="S263" i="2"/>
  <c r="H264" i="2"/>
  <c r="O267" i="2"/>
  <c r="S269" i="2"/>
  <c r="J269" i="2"/>
  <c r="Z269" i="2"/>
  <c r="AH269" i="2"/>
  <c r="W270" i="2"/>
  <c r="O270" i="2"/>
  <c r="AE270" i="2"/>
  <c r="W271" i="2"/>
  <c r="G272" i="2"/>
  <c r="O273" i="2"/>
  <c r="N233" i="2"/>
  <c r="H235" i="2"/>
  <c r="O238" i="2"/>
  <c r="N241" i="2"/>
  <c r="H243" i="2"/>
  <c r="O246" i="2"/>
  <c r="N249" i="2"/>
  <c r="H251" i="2"/>
  <c r="O254" i="2"/>
  <c r="N257" i="2"/>
  <c r="S258" i="2"/>
  <c r="H259" i="2"/>
  <c r="O262" i="2"/>
  <c r="N265" i="2"/>
  <c r="S266" i="2"/>
  <c r="H267" i="2"/>
  <c r="L270" i="2"/>
  <c r="U273" i="2"/>
  <c r="V273" i="2"/>
  <c r="AD273" i="2"/>
  <c r="O233" i="2"/>
  <c r="O241" i="2"/>
  <c r="O249" i="2"/>
  <c r="O265" i="2"/>
  <c r="L269" i="2"/>
  <c r="L272" i="2"/>
  <c r="S273" i="2"/>
  <c r="I273" i="2"/>
  <c r="R269" i="2"/>
  <c r="N270" i="2"/>
  <c r="L271" i="2"/>
  <c r="N271" i="2"/>
  <c r="M272" i="2"/>
  <c r="Q272" i="2"/>
  <c r="X273" i="2"/>
  <c r="AF273" i="2"/>
  <c r="F274" i="2"/>
  <c r="K274" i="2"/>
  <c r="M274" i="2"/>
  <c r="J275" i="2"/>
  <c r="O276" i="2"/>
  <c r="AE276" i="2"/>
  <c r="L277" i="2"/>
  <c r="AB277" i="2"/>
  <c r="Q278" i="2"/>
  <c r="AG278" i="2"/>
  <c r="V279" i="2"/>
  <c r="H281" i="2"/>
  <c r="M282" i="2"/>
  <c r="J283" i="2"/>
  <c r="O284" i="2"/>
  <c r="AE284" i="2"/>
  <c r="L285" i="2"/>
  <c r="Q286" i="2"/>
  <c r="AG286" i="2"/>
  <c r="V287" i="2"/>
  <c r="H289" i="2"/>
  <c r="M290" i="2"/>
  <c r="J291" i="2"/>
  <c r="G292" i="2"/>
  <c r="O292" i="2"/>
  <c r="AE292" i="2"/>
  <c r="L293" i="2"/>
  <c r="AG294" i="2"/>
  <c r="F295" i="2"/>
  <c r="N295" i="2"/>
  <c r="H297" i="2"/>
  <c r="M298" i="2"/>
  <c r="U298" i="2"/>
  <c r="J299" i="2"/>
  <c r="R299" i="2"/>
  <c r="G300" i="2"/>
  <c r="O300" i="2"/>
  <c r="AE300" i="2"/>
  <c r="L301" i="2"/>
  <c r="Q302" i="2"/>
  <c r="AG302" i="2"/>
  <c r="F303" i="2"/>
  <c r="N303" i="2"/>
  <c r="R305" i="2"/>
  <c r="I306" i="2"/>
  <c r="R306" i="2"/>
  <c r="L306" i="2"/>
  <c r="K307" i="2"/>
  <c r="Q307" i="2"/>
  <c r="N309" i="2"/>
  <c r="K310" i="2"/>
  <c r="AG310" i="2"/>
  <c r="G311" i="2"/>
  <c r="Q311" i="2"/>
  <c r="L311" i="2"/>
  <c r="O312" i="2"/>
  <c r="AB312" i="2"/>
  <c r="I314" i="2"/>
  <c r="T314" i="2"/>
  <c r="K314" i="2"/>
  <c r="AB314" i="2"/>
  <c r="Y315" i="2"/>
  <c r="AG315" i="2"/>
  <c r="U316" i="2"/>
  <c r="AC316" i="2"/>
  <c r="N274" i="2"/>
  <c r="K275" i="2"/>
  <c r="O279" i="2"/>
  <c r="L280" i="2"/>
  <c r="N282" i="2"/>
  <c r="O287" i="2"/>
  <c r="L288" i="2"/>
  <c r="N290" i="2"/>
  <c r="J294" i="2"/>
  <c r="O295" i="2"/>
  <c r="L296" i="2"/>
  <c r="AB296" i="2"/>
  <c r="F298" i="2"/>
  <c r="N298" i="2"/>
  <c r="P300" i="2"/>
  <c r="J302" i="2"/>
  <c r="O303" i="2"/>
  <c r="L304" i="2"/>
  <c r="AB304" i="2"/>
  <c r="AB305" i="2"/>
  <c r="G305" i="2"/>
  <c r="J306" i="2"/>
  <c r="L307" i="2"/>
  <c r="M308" i="2"/>
  <c r="O309" i="2"/>
  <c r="J309" i="2"/>
  <c r="Z309" i="2"/>
  <c r="AH309" i="2"/>
  <c r="L310" i="2"/>
  <c r="H311" i="2"/>
  <c r="R311" i="2"/>
  <c r="T311" i="2"/>
  <c r="AB311" i="2"/>
  <c r="Y312" i="2"/>
  <c r="R312" i="2"/>
  <c r="AG312" i="2"/>
  <c r="S313" i="2"/>
  <c r="H316" i="2"/>
  <c r="F316" i="2"/>
  <c r="N316" i="2"/>
  <c r="O274" i="2"/>
  <c r="AE274" i="2"/>
  <c r="L275" i="2"/>
  <c r="T275" i="2"/>
  <c r="AB275" i="2"/>
  <c r="N277" i="2"/>
  <c r="K278" i="2"/>
  <c r="S278" i="2"/>
  <c r="U280" i="2"/>
  <c r="J281" i="2"/>
  <c r="O282" i="2"/>
  <c r="L283" i="2"/>
  <c r="N285" i="2"/>
  <c r="K286" i="2"/>
  <c r="S286" i="2"/>
  <c r="U288" i="2"/>
  <c r="J289" i="2"/>
  <c r="O290" i="2"/>
  <c r="L291" i="2"/>
  <c r="N293" i="2"/>
  <c r="O298" i="2"/>
  <c r="L299" i="2"/>
  <c r="N301" i="2"/>
  <c r="W305" i="2"/>
  <c r="O305" i="2"/>
  <c r="K306" i="2"/>
  <c r="U306" i="2"/>
  <c r="T306" i="2"/>
  <c r="AB306" i="2"/>
  <c r="V308" i="2"/>
  <c r="AD308" i="2"/>
  <c r="P309" i="2"/>
  <c r="M310" i="2"/>
  <c r="X310" i="2"/>
  <c r="AF310" i="2"/>
  <c r="F312" i="2"/>
  <c r="AE312" i="2"/>
  <c r="AA313" i="2"/>
  <c r="AI313" i="2"/>
  <c r="M314" i="2"/>
  <c r="P314" i="2"/>
  <c r="M315" i="2"/>
  <c r="V315" i="2"/>
  <c r="AD315" i="2"/>
  <c r="I315" i="2"/>
  <c r="H274" i="2"/>
  <c r="J313" i="2"/>
  <c r="F313" i="2"/>
  <c r="G313" i="2"/>
  <c r="N313" i="2"/>
  <c r="L316" i="2"/>
  <c r="J316" i="2"/>
  <c r="T316" i="2"/>
  <c r="K316" i="2"/>
  <c r="Z316" i="2"/>
  <c r="AB316" i="2"/>
  <c r="Q316" i="2"/>
  <c r="I274" i="2"/>
  <c r="S276" i="2"/>
  <c r="O280" i="2"/>
  <c r="L281" i="2"/>
  <c r="N283" i="2"/>
  <c r="S284" i="2"/>
  <c r="O288" i="2"/>
  <c r="L289" i="2"/>
  <c r="N291" i="2"/>
  <c r="S292" i="2"/>
  <c r="O296" i="2"/>
  <c r="AE296" i="2"/>
  <c r="N299" i="2"/>
  <c r="S300" i="2"/>
  <c r="O304" i="2"/>
  <c r="AE304" i="2"/>
  <c r="H308" i="2"/>
  <c r="AI308" i="2"/>
  <c r="R309" i="2"/>
  <c r="G310" i="2"/>
  <c r="M311" i="2"/>
  <c r="H312" i="2"/>
  <c r="M312" i="2"/>
  <c r="I312" i="2"/>
  <c r="W313" i="2"/>
  <c r="AE313" i="2"/>
  <c r="AG314" i="2"/>
  <c r="O315" i="2"/>
  <c r="AG316" i="2"/>
  <c r="R316" i="2"/>
  <c r="N278" i="2"/>
  <c r="N286" i="2"/>
  <c r="AG293" i="2"/>
  <c r="N294" i="2"/>
  <c r="S295" i="2"/>
  <c r="H296" i="2"/>
  <c r="J298" i="2"/>
  <c r="O299" i="2"/>
  <c r="AE299" i="2"/>
  <c r="L300" i="2"/>
  <c r="AG301" i="2"/>
  <c r="N302" i="2"/>
  <c r="S303" i="2"/>
  <c r="H304" i="2"/>
  <c r="N305" i="2"/>
  <c r="F306" i="2"/>
  <c r="AI307" i="2"/>
  <c r="F310" i="2"/>
  <c r="W310" i="2"/>
  <c r="O310" i="2"/>
  <c r="H310" i="2"/>
  <c r="AE310" i="2"/>
  <c r="U312" i="2"/>
  <c r="AC312" i="2"/>
  <c r="L313" i="2"/>
  <c r="L315" i="2"/>
  <c r="H275" i="2"/>
  <c r="O278" i="2"/>
  <c r="AE278" i="2"/>
  <c r="AG280" i="2"/>
  <c r="N281" i="2"/>
  <c r="H283" i="2"/>
  <c r="O286" i="2"/>
  <c r="AE286" i="2"/>
  <c r="AG288" i="2"/>
  <c r="N289" i="2"/>
  <c r="H291" i="2"/>
  <c r="O294" i="2"/>
  <c r="AE294" i="2"/>
  <c r="AG296" i="2"/>
  <c r="N297" i="2"/>
  <c r="H299" i="2"/>
  <c r="O302" i="2"/>
  <c r="AE302" i="2"/>
  <c r="AG304" i="2"/>
  <c r="P306" i="2"/>
  <c r="H307" i="2"/>
  <c r="R307" i="2"/>
  <c r="F308" i="2"/>
  <c r="N308" i="2"/>
  <c r="L309" i="2"/>
  <c r="S309" i="2"/>
  <c r="AA309" i="2"/>
  <c r="AI309" i="2"/>
  <c r="P310" i="2"/>
  <c r="U311" i="2"/>
  <c r="L312" i="2"/>
  <c r="J312" i="2"/>
  <c r="Z312" i="2"/>
  <c r="AH312" i="2"/>
  <c r="R313" i="2"/>
  <c r="L314" i="2"/>
  <c r="G314" i="2"/>
  <c r="X314" i="2"/>
  <c r="AF314" i="2"/>
  <c r="S315" i="2"/>
  <c r="U315" i="2"/>
  <c r="Q315" i="2"/>
  <c r="M316" i="2"/>
  <c r="O281" i="2"/>
  <c r="O289" i="2"/>
  <c r="O297" i="2"/>
  <c r="H305" i="2"/>
  <c r="Q305" i="2"/>
  <c r="H306" i="2"/>
  <c r="AG309" i="2"/>
  <c r="P313" i="2"/>
  <c r="V313" i="2"/>
  <c r="AD313" i="2"/>
  <c r="F314" i="2"/>
  <c r="W314" i="2"/>
  <c r="O314" i="2"/>
  <c r="AE314" i="2"/>
  <c r="H314" i="2"/>
  <c r="F315" i="2"/>
  <c r="T315" i="2"/>
  <c r="N315" i="2"/>
  <c r="AB315" i="2"/>
  <c r="P315" i="2"/>
  <c r="G317" i="2"/>
  <c r="O317" i="2"/>
  <c r="I319" i="2"/>
  <c r="Q319" i="2"/>
  <c r="H322" i="2"/>
  <c r="J324" i="2"/>
  <c r="R324" i="2"/>
  <c r="G325" i="2"/>
  <c r="O325" i="2"/>
  <c r="L326" i="2"/>
  <c r="I327" i="2"/>
  <c r="H330" i="2"/>
  <c r="P330" i="2"/>
  <c r="F331" i="2"/>
  <c r="O331" i="2"/>
  <c r="F332" i="2"/>
  <c r="AG332" i="2"/>
  <c r="H333" i="2"/>
  <c r="H334" i="2"/>
  <c r="AI334" i="2"/>
  <c r="K337" i="2"/>
  <c r="M400" i="2"/>
  <c r="S400" i="2"/>
  <c r="J400" i="2"/>
  <c r="Q400" i="2"/>
  <c r="AE400" i="2"/>
  <c r="I400" i="2"/>
  <c r="AI400" i="2"/>
  <c r="S423" i="2"/>
  <c r="M423" i="2"/>
  <c r="V423" i="2"/>
  <c r="K423" i="2"/>
  <c r="AI423" i="2"/>
  <c r="I423" i="2"/>
  <c r="L467" i="2"/>
  <c r="T467" i="2"/>
  <c r="M467" i="2"/>
  <c r="V467" i="2"/>
  <c r="K467" i="2"/>
  <c r="P467" i="2"/>
  <c r="AB467" i="2"/>
  <c r="H467" i="2"/>
  <c r="Q467" i="2"/>
  <c r="R467" i="2"/>
  <c r="AG467" i="2"/>
  <c r="AF317" i="2"/>
  <c r="M318" i="2"/>
  <c r="J319" i="2"/>
  <c r="R319" i="2"/>
  <c r="G320" i="2"/>
  <c r="AB321" i="2"/>
  <c r="Q322" i="2"/>
  <c r="N323" i="2"/>
  <c r="K324" i="2"/>
  <c r="H325" i="2"/>
  <c r="M326" i="2"/>
  <c r="J327" i="2"/>
  <c r="R327" i="2"/>
  <c r="G328" i="2"/>
  <c r="AB329" i="2"/>
  <c r="Q330" i="2"/>
  <c r="G331" i="2"/>
  <c r="P331" i="2"/>
  <c r="M331" i="2"/>
  <c r="G332" i="2"/>
  <c r="M335" i="2"/>
  <c r="Q335" i="2"/>
  <c r="H335" i="2"/>
  <c r="P336" i="2"/>
  <c r="Q336" i="2"/>
  <c r="R337" i="2"/>
  <c r="G339" i="2"/>
  <c r="M339" i="2"/>
  <c r="M340" i="2"/>
  <c r="R342" i="2"/>
  <c r="K342" i="2"/>
  <c r="X344" i="2"/>
  <c r="O344" i="2"/>
  <c r="M345" i="2"/>
  <c r="M346" i="2"/>
  <c r="AA346" i="2"/>
  <c r="AI346" i="2"/>
  <c r="V347" i="2"/>
  <c r="N347" i="2"/>
  <c r="R347" i="2"/>
  <c r="AG347" i="2"/>
  <c r="G348" i="2"/>
  <c r="K348" i="2"/>
  <c r="W348" i="2"/>
  <c r="O348" i="2"/>
  <c r="R348" i="2"/>
  <c r="AG348" i="2"/>
  <c r="K349" i="2"/>
  <c r="Q349" i="2"/>
  <c r="R349" i="2"/>
  <c r="W350" i="2"/>
  <c r="Q350" i="2"/>
  <c r="F351" i="2"/>
  <c r="J351" i="2"/>
  <c r="N351" i="2"/>
  <c r="K351" i="2"/>
  <c r="AB351" i="2"/>
  <c r="P351" i="2"/>
  <c r="AH351" i="2"/>
  <c r="R351" i="2"/>
  <c r="K358" i="2"/>
  <c r="Y360" i="2"/>
  <c r="W361" i="2"/>
  <c r="AE361" i="2"/>
  <c r="R361" i="2"/>
  <c r="J367" i="2"/>
  <c r="G367" i="2"/>
  <c r="O367" i="2"/>
  <c r="N318" i="2"/>
  <c r="V318" i="2"/>
  <c r="K319" i="2"/>
  <c r="S319" i="2"/>
  <c r="H320" i="2"/>
  <c r="J322" i="2"/>
  <c r="O323" i="2"/>
  <c r="AE323" i="2"/>
  <c r="L324" i="2"/>
  <c r="AG325" i="2"/>
  <c r="N326" i="2"/>
  <c r="V326" i="2"/>
  <c r="K327" i="2"/>
  <c r="S327" i="2"/>
  <c r="H328" i="2"/>
  <c r="J330" i="2"/>
  <c r="H331" i="2"/>
  <c r="AI331" i="2"/>
  <c r="H332" i="2"/>
  <c r="S333" i="2"/>
  <c r="AB333" i="2"/>
  <c r="G333" i="2"/>
  <c r="J334" i="2"/>
  <c r="S334" i="2"/>
  <c r="T335" i="2"/>
  <c r="AB335" i="2"/>
  <c r="P335" i="2"/>
  <c r="AE336" i="2"/>
  <c r="Y336" i="2"/>
  <c r="AG336" i="2"/>
  <c r="Q337" i="2"/>
  <c r="AE337" i="2"/>
  <c r="V337" i="2"/>
  <c r="AD337" i="2"/>
  <c r="F338" i="2"/>
  <c r="S338" i="2"/>
  <c r="AA338" i="2"/>
  <c r="AI338" i="2"/>
  <c r="X339" i="2"/>
  <c r="AF339" i="2"/>
  <c r="K340" i="2"/>
  <c r="U340" i="2"/>
  <c r="AC340" i="2"/>
  <c r="S341" i="2"/>
  <c r="AA341" i="2"/>
  <c r="J343" i="2"/>
  <c r="U343" i="2"/>
  <c r="Q343" i="2"/>
  <c r="F344" i="2"/>
  <c r="N344" i="2"/>
  <c r="F345" i="2"/>
  <c r="G345" i="2"/>
  <c r="Z345" i="2"/>
  <c r="AH345" i="2"/>
  <c r="X346" i="2"/>
  <c r="AF346" i="2"/>
  <c r="V349" i="2"/>
  <c r="AD349" i="2"/>
  <c r="T350" i="2"/>
  <c r="J352" i="2"/>
  <c r="K352" i="2"/>
  <c r="P352" i="2"/>
  <c r="Q352" i="2"/>
  <c r="J355" i="2"/>
  <c r="G355" i="2"/>
  <c r="Q355" i="2"/>
  <c r="M356" i="2"/>
  <c r="O359" i="2"/>
  <c r="M359" i="2"/>
  <c r="L361" i="2"/>
  <c r="P361" i="2"/>
  <c r="AB361" i="2"/>
  <c r="P369" i="2"/>
  <c r="F371" i="2"/>
  <c r="J371" i="2"/>
  <c r="N371" i="2"/>
  <c r="K371" i="2"/>
  <c r="G371" i="2"/>
  <c r="P371" i="2"/>
  <c r="AB371" i="2"/>
  <c r="H315" i="2"/>
  <c r="J317" i="2"/>
  <c r="O318" i="2"/>
  <c r="AE318" i="2"/>
  <c r="L319" i="2"/>
  <c r="AB319" i="2"/>
  <c r="AG320" i="2"/>
  <c r="F321" i="2"/>
  <c r="N321" i="2"/>
  <c r="H323" i="2"/>
  <c r="P323" i="2"/>
  <c r="J325" i="2"/>
  <c r="O326" i="2"/>
  <c r="AE326" i="2"/>
  <c r="L327" i="2"/>
  <c r="AB327" i="2"/>
  <c r="AG328" i="2"/>
  <c r="F329" i="2"/>
  <c r="N329" i="2"/>
  <c r="U331" i="2"/>
  <c r="AC331" i="2"/>
  <c r="J332" i="2"/>
  <c r="Z332" i="2"/>
  <c r="AH332" i="2"/>
  <c r="W333" i="2"/>
  <c r="O333" i="2"/>
  <c r="AE333" i="2"/>
  <c r="K334" i="2"/>
  <c r="U334" i="2"/>
  <c r="T334" i="2"/>
  <c r="AB334" i="2"/>
  <c r="Y335" i="2"/>
  <c r="AG335" i="2"/>
  <c r="V336" i="2"/>
  <c r="AD336" i="2"/>
  <c r="G337" i="2"/>
  <c r="S337" i="2"/>
  <c r="AA337" i="2"/>
  <c r="AI337" i="2"/>
  <c r="X338" i="2"/>
  <c r="AF338" i="2"/>
  <c r="U339" i="2"/>
  <c r="AC339" i="2"/>
  <c r="J340" i="2"/>
  <c r="Z340" i="2"/>
  <c r="AH340" i="2"/>
  <c r="L341" i="2"/>
  <c r="J341" i="2"/>
  <c r="F341" i="2"/>
  <c r="G341" i="2"/>
  <c r="N341" i="2"/>
  <c r="Z341" i="2"/>
  <c r="AH341" i="2"/>
  <c r="S342" i="2"/>
  <c r="V342" i="2"/>
  <c r="AA342" i="2"/>
  <c r="P342" i="2"/>
  <c r="AD342" i="2"/>
  <c r="I342" i="2"/>
  <c r="AI342" i="2"/>
  <c r="N343" i="2"/>
  <c r="K343" i="2"/>
  <c r="AB343" i="2"/>
  <c r="P343" i="2"/>
  <c r="K350" i="2"/>
  <c r="Y352" i="2"/>
  <c r="R352" i="2"/>
  <c r="J354" i="2"/>
  <c r="W354" i="2"/>
  <c r="O354" i="2"/>
  <c r="Q354" i="2"/>
  <c r="H354" i="2"/>
  <c r="AE354" i="2"/>
  <c r="T355" i="2"/>
  <c r="P355" i="2"/>
  <c r="U356" i="2"/>
  <c r="AC356" i="2"/>
  <c r="M358" i="2"/>
  <c r="S358" i="2"/>
  <c r="I358" i="2"/>
  <c r="AI358" i="2"/>
  <c r="X359" i="2"/>
  <c r="AF359" i="2"/>
  <c r="M360" i="2"/>
  <c r="R368" i="2"/>
  <c r="AG368" i="2"/>
  <c r="J370" i="2"/>
  <c r="O313" i="2"/>
  <c r="O321" i="2"/>
  <c r="O329" i="2"/>
  <c r="S331" i="2"/>
  <c r="K332" i="2"/>
  <c r="L333" i="2"/>
  <c r="H336" i="2"/>
  <c r="M336" i="2"/>
  <c r="I336" i="2"/>
  <c r="AG337" i="2"/>
  <c r="K339" i="2"/>
  <c r="Q340" i="2"/>
  <c r="U341" i="2"/>
  <c r="W341" i="2"/>
  <c r="AE341" i="2"/>
  <c r="J344" i="2"/>
  <c r="K344" i="2"/>
  <c r="P344" i="2"/>
  <c r="Q344" i="2"/>
  <c r="K345" i="2"/>
  <c r="L346" i="2"/>
  <c r="G346" i="2"/>
  <c r="J347" i="2"/>
  <c r="G347" i="2"/>
  <c r="AC349" i="2"/>
  <c r="V352" i="2"/>
  <c r="AD352" i="2"/>
  <c r="L353" i="2"/>
  <c r="P353" i="2"/>
  <c r="AB353" i="2"/>
  <c r="H353" i="2"/>
  <c r="AE353" i="2"/>
  <c r="N354" i="2"/>
  <c r="K354" i="2"/>
  <c r="P354" i="2"/>
  <c r="H356" i="2"/>
  <c r="J356" i="2"/>
  <c r="Z356" i="2"/>
  <c r="AH356" i="2"/>
  <c r="L357" i="2"/>
  <c r="J357" i="2"/>
  <c r="F357" i="2"/>
  <c r="G357" i="2"/>
  <c r="N357" i="2"/>
  <c r="AF357" i="2"/>
  <c r="H357" i="2"/>
  <c r="AI357" i="2"/>
  <c r="I357" i="2"/>
  <c r="I366" i="2"/>
  <c r="F370" i="2"/>
  <c r="N370" i="2"/>
  <c r="U370" i="2"/>
  <c r="W370" i="2"/>
  <c r="O370" i="2"/>
  <c r="Q370" i="2"/>
  <c r="H370" i="2"/>
  <c r="AE370" i="2"/>
  <c r="L317" i="2"/>
  <c r="O324" i="2"/>
  <c r="L325" i="2"/>
  <c r="I326" i="2"/>
  <c r="N334" i="2"/>
  <c r="F335" i="2"/>
  <c r="I335" i="2"/>
  <c r="J336" i="2"/>
  <c r="G338" i="2"/>
  <c r="L339" i="2"/>
  <c r="H339" i="2"/>
  <c r="W345" i="2"/>
  <c r="J346" i="2"/>
  <c r="W346" i="2"/>
  <c r="O346" i="2"/>
  <c r="Q346" i="2"/>
  <c r="H346" i="2"/>
  <c r="AE346" i="2"/>
  <c r="S349" i="2"/>
  <c r="M350" i="2"/>
  <c r="S350" i="2"/>
  <c r="I350" i="2"/>
  <c r="AI350" i="2"/>
  <c r="M352" i="2"/>
  <c r="I352" i="2"/>
  <c r="P356" i="2"/>
  <c r="Q356" i="2"/>
  <c r="L359" i="2"/>
  <c r="X360" i="2"/>
  <c r="O360" i="2"/>
  <c r="M361" i="2"/>
  <c r="K366" i="2"/>
  <c r="Y366" i="2"/>
  <c r="AD366" i="2"/>
  <c r="R366" i="2"/>
  <c r="V367" i="2"/>
  <c r="AD367" i="2"/>
  <c r="R367" i="2"/>
  <c r="AI367" i="2"/>
  <c r="F337" i="2"/>
  <c r="J337" i="2"/>
  <c r="W338" i="2"/>
  <c r="O338" i="2"/>
  <c r="H338" i="2"/>
  <c r="AE338" i="2"/>
  <c r="T339" i="2"/>
  <c r="P339" i="2"/>
  <c r="AB339" i="2"/>
  <c r="R340" i="2"/>
  <c r="AG340" i="2"/>
  <c r="T341" i="2"/>
  <c r="K341" i="2"/>
  <c r="AB341" i="2"/>
  <c r="R341" i="2"/>
  <c r="F342" i="2"/>
  <c r="L342" i="2"/>
  <c r="G342" i="2"/>
  <c r="N342" i="2"/>
  <c r="L345" i="2"/>
  <c r="P345" i="2"/>
  <c r="AB345" i="2"/>
  <c r="H345" i="2"/>
  <c r="AE345" i="2"/>
  <c r="N346" i="2"/>
  <c r="K346" i="2"/>
  <c r="L349" i="2"/>
  <c r="J349" i="2"/>
  <c r="F349" i="2"/>
  <c r="G349" i="2"/>
  <c r="N349" i="2"/>
  <c r="AF349" i="2"/>
  <c r="H349" i="2"/>
  <c r="AI349" i="2"/>
  <c r="I349" i="2"/>
  <c r="S355" i="2"/>
  <c r="M355" i="2"/>
  <c r="Y355" i="2"/>
  <c r="F356" i="2"/>
  <c r="N356" i="2"/>
  <c r="U359" i="2"/>
  <c r="Q359" i="2"/>
  <c r="F361" i="2"/>
  <c r="G361" i="2"/>
  <c r="S366" i="2"/>
  <c r="M366" i="2"/>
  <c r="W371" i="2"/>
  <c r="O322" i="2"/>
  <c r="O330" i="2"/>
  <c r="J335" i="2"/>
  <c r="AI335" i="2"/>
  <c r="L336" i="2"/>
  <c r="F336" i="2"/>
  <c r="N336" i="2"/>
  <c r="K338" i="2"/>
  <c r="P338" i="2"/>
  <c r="X352" i="2"/>
  <c r="O352" i="2"/>
  <c r="V355" i="2"/>
  <c r="N355" i="2"/>
  <c r="R355" i="2"/>
  <c r="AG355" i="2"/>
  <c r="G356" i="2"/>
  <c r="K356" i="2"/>
  <c r="W356" i="2"/>
  <c r="O356" i="2"/>
  <c r="R356" i="2"/>
  <c r="AG356" i="2"/>
  <c r="F359" i="2"/>
  <c r="J359" i="2"/>
  <c r="N359" i="2"/>
  <c r="K359" i="2"/>
  <c r="AB359" i="2"/>
  <c r="P359" i="2"/>
  <c r="AH359" i="2"/>
  <c r="R359" i="2"/>
  <c r="F369" i="2"/>
  <c r="J369" i="2"/>
  <c r="L369" i="2"/>
  <c r="G369" i="2"/>
  <c r="N369" i="2"/>
  <c r="V374" i="2"/>
  <c r="N374" i="2"/>
  <c r="K374" i="2"/>
  <c r="P374" i="2"/>
  <c r="AB374" i="2"/>
  <c r="R374" i="2"/>
  <c r="AG374" i="2"/>
  <c r="F380" i="2"/>
  <c r="L380" i="2"/>
  <c r="J380" i="2"/>
  <c r="N380" i="2"/>
  <c r="K380" i="2"/>
  <c r="W380" i="2"/>
  <c r="O380" i="2"/>
  <c r="AB380" i="2"/>
  <c r="P380" i="2"/>
  <c r="Q380" i="2"/>
  <c r="H380" i="2"/>
  <c r="AE380" i="2"/>
  <c r="H343" i="2"/>
  <c r="J345" i="2"/>
  <c r="L347" i="2"/>
  <c r="AB347" i="2"/>
  <c r="H351" i="2"/>
  <c r="J353" i="2"/>
  <c r="L355" i="2"/>
  <c r="AB355" i="2"/>
  <c r="H359" i="2"/>
  <c r="J361" i="2"/>
  <c r="G362" i="2"/>
  <c r="P362" i="2"/>
  <c r="H364" i="2"/>
  <c r="AB364" i="2"/>
  <c r="J366" i="2"/>
  <c r="V366" i="2"/>
  <c r="X366" i="2"/>
  <c r="AF366" i="2"/>
  <c r="W367" i="2"/>
  <c r="U367" i="2"/>
  <c r="O368" i="2"/>
  <c r="H369" i="2"/>
  <c r="K370" i="2"/>
  <c r="M374" i="2"/>
  <c r="M377" i="2"/>
  <c r="T377" i="2"/>
  <c r="U377" i="2"/>
  <c r="K377" i="2"/>
  <c r="W377" i="2"/>
  <c r="O377" i="2"/>
  <c r="AE377" i="2"/>
  <c r="Q377" i="2"/>
  <c r="R377" i="2"/>
  <c r="AG377" i="2"/>
  <c r="R380" i="2"/>
  <c r="O341" i="2"/>
  <c r="I343" i="2"/>
  <c r="O349" i="2"/>
  <c r="L350" i="2"/>
  <c r="I351" i="2"/>
  <c r="O357" i="2"/>
  <c r="L358" i="2"/>
  <c r="I359" i="2"/>
  <c r="H362" i="2"/>
  <c r="Q362" i="2"/>
  <c r="L362" i="2"/>
  <c r="V363" i="2"/>
  <c r="Y363" i="2"/>
  <c r="AG363" i="2"/>
  <c r="I363" i="2"/>
  <c r="N364" i="2"/>
  <c r="N365" i="2"/>
  <c r="AA365" i="2"/>
  <c r="AI365" i="2"/>
  <c r="M372" i="2"/>
  <c r="I372" i="2"/>
  <c r="P377" i="2"/>
  <c r="P378" i="2"/>
  <c r="M379" i="2"/>
  <c r="S379" i="2"/>
  <c r="G379" i="2"/>
  <c r="V379" i="2"/>
  <c r="K379" i="2"/>
  <c r="W379" i="2"/>
  <c r="O379" i="2"/>
  <c r="I379" i="2"/>
  <c r="AI379" i="2"/>
  <c r="Q384" i="2"/>
  <c r="F385" i="2"/>
  <c r="G385" i="2"/>
  <c r="Z385" i="2"/>
  <c r="AH385" i="2"/>
  <c r="M387" i="2"/>
  <c r="G366" i="2"/>
  <c r="L367" i="2"/>
  <c r="Q367" i="2"/>
  <c r="M368" i="2"/>
  <c r="K369" i="2"/>
  <c r="W369" i="2"/>
  <c r="O369" i="2"/>
  <c r="R369" i="2"/>
  <c r="P370" i="2"/>
  <c r="M371" i="2"/>
  <c r="S373" i="2"/>
  <c r="M373" i="2"/>
  <c r="Q373" i="2"/>
  <c r="AF373" i="2"/>
  <c r="AI373" i="2"/>
  <c r="I373" i="2"/>
  <c r="P376" i="2"/>
  <c r="AB376" i="2"/>
  <c r="AF376" i="2"/>
  <c r="H376" i="2"/>
  <c r="S378" i="2"/>
  <c r="AA378" i="2"/>
  <c r="M380" i="2"/>
  <c r="I380" i="2"/>
  <c r="F382" i="2"/>
  <c r="J382" i="2"/>
  <c r="V382" i="2"/>
  <c r="N382" i="2"/>
  <c r="K382" i="2"/>
  <c r="P382" i="2"/>
  <c r="AB382" i="2"/>
  <c r="M383" i="2"/>
  <c r="L404" i="2"/>
  <c r="J404" i="2"/>
  <c r="F404" i="2"/>
  <c r="G404" i="2"/>
  <c r="N404" i="2"/>
  <c r="W404" i="2"/>
  <c r="O404" i="2"/>
  <c r="Q404" i="2"/>
  <c r="H404" i="2"/>
  <c r="AE404" i="2"/>
  <c r="M420" i="2"/>
  <c r="S420" i="2"/>
  <c r="F420" i="2"/>
  <c r="V420" i="2"/>
  <c r="G420" i="2"/>
  <c r="I420" i="2"/>
  <c r="AI420" i="2"/>
  <c r="S343" i="2"/>
  <c r="H344" i="2"/>
  <c r="O347" i="2"/>
  <c r="AE347" i="2"/>
  <c r="AG349" i="2"/>
  <c r="N350" i="2"/>
  <c r="S351" i="2"/>
  <c r="H352" i="2"/>
  <c r="O355" i="2"/>
  <c r="AE355" i="2"/>
  <c r="AG357" i="2"/>
  <c r="N358" i="2"/>
  <c r="S359" i="2"/>
  <c r="H360" i="2"/>
  <c r="J362" i="2"/>
  <c r="N363" i="2"/>
  <c r="W364" i="2"/>
  <c r="F365" i="2"/>
  <c r="P365" i="2"/>
  <c r="N366" i="2"/>
  <c r="W366" i="2"/>
  <c r="O366" i="2"/>
  <c r="H366" i="2"/>
  <c r="AE366" i="2"/>
  <c r="T367" i="2"/>
  <c r="AB367" i="2"/>
  <c r="U368" i="2"/>
  <c r="AC368" i="2"/>
  <c r="V369" i="2"/>
  <c r="AD369" i="2"/>
  <c r="S370" i="2"/>
  <c r="AA370" i="2"/>
  <c r="AI370" i="2"/>
  <c r="I370" i="2"/>
  <c r="X371" i="2"/>
  <c r="J373" i="2"/>
  <c r="G373" i="2"/>
  <c r="L374" i="2"/>
  <c r="G374" i="2"/>
  <c r="J375" i="2"/>
  <c r="U375" i="2"/>
  <c r="G375" i="2"/>
  <c r="W375" i="2"/>
  <c r="O375" i="2"/>
  <c r="Q375" i="2"/>
  <c r="H375" i="2"/>
  <c r="AE375" i="2"/>
  <c r="AH375" i="2"/>
  <c r="R375" i="2"/>
  <c r="S381" i="2"/>
  <c r="M381" i="2"/>
  <c r="P381" i="2"/>
  <c r="AC381" i="2"/>
  <c r="Q381" i="2"/>
  <c r="AF381" i="2"/>
  <c r="H381" i="2"/>
  <c r="AI381" i="2"/>
  <c r="I381" i="2"/>
  <c r="M382" i="2"/>
  <c r="X383" i="2"/>
  <c r="L386" i="2"/>
  <c r="J386" i="2"/>
  <c r="F386" i="2"/>
  <c r="G386" i="2"/>
  <c r="N386" i="2"/>
  <c r="Q386" i="2"/>
  <c r="AF386" i="2"/>
  <c r="AH386" i="2"/>
  <c r="R386" i="2"/>
  <c r="O342" i="2"/>
  <c r="AE342" i="2"/>
  <c r="AG344" i="2"/>
  <c r="N345" i="2"/>
  <c r="S346" i="2"/>
  <c r="H347" i="2"/>
  <c r="O350" i="2"/>
  <c r="AE350" i="2"/>
  <c r="AG352" i="2"/>
  <c r="N353" i="2"/>
  <c r="S354" i="2"/>
  <c r="H355" i="2"/>
  <c r="O358" i="2"/>
  <c r="AE358" i="2"/>
  <c r="AG360" i="2"/>
  <c r="N361" i="2"/>
  <c r="U362" i="2"/>
  <c r="M364" i="2"/>
  <c r="G365" i="2"/>
  <c r="Q365" i="2"/>
  <c r="K365" i="2"/>
  <c r="Q366" i="2"/>
  <c r="P367" i="2"/>
  <c r="Y367" i="2"/>
  <c r="AG367" i="2"/>
  <c r="J368" i="2"/>
  <c r="N368" i="2"/>
  <c r="Z368" i="2"/>
  <c r="AH368" i="2"/>
  <c r="AI371" i="2"/>
  <c r="W374" i="2"/>
  <c r="H374" i="2"/>
  <c r="K375" i="2"/>
  <c r="J376" i="2"/>
  <c r="U380" i="2"/>
  <c r="AC380" i="2"/>
  <c r="J381" i="2"/>
  <c r="G381" i="2"/>
  <c r="L385" i="2"/>
  <c r="W385" i="2"/>
  <c r="O385" i="2"/>
  <c r="AE385" i="2"/>
  <c r="Q385" i="2"/>
  <c r="R385" i="2"/>
  <c r="AG385" i="2"/>
  <c r="L393" i="2"/>
  <c r="F393" i="2"/>
  <c r="K393" i="2"/>
  <c r="N393" i="2"/>
  <c r="G393" i="2"/>
  <c r="O393" i="2"/>
  <c r="W393" i="2"/>
  <c r="P393" i="2"/>
  <c r="AB393" i="2"/>
  <c r="H342" i="2"/>
  <c r="O345" i="2"/>
  <c r="H350" i="2"/>
  <c r="O353" i="2"/>
  <c r="H358" i="2"/>
  <c r="O361" i="2"/>
  <c r="Q363" i="2"/>
  <c r="H363" i="2"/>
  <c r="H365" i="2"/>
  <c r="R365" i="2"/>
  <c r="F367" i="2"/>
  <c r="AE367" i="2"/>
  <c r="Q368" i="2"/>
  <c r="Q369" i="2"/>
  <c r="AG369" i="2"/>
  <c r="M370" i="2"/>
  <c r="R371" i="2"/>
  <c r="L371" i="2"/>
  <c r="K373" i="2"/>
  <c r="F377" i="2"/>
  <c r="G377" i="2"/>
  <c r="Z377" i="2"/>
  <c r="AH377" i="2"/>
  <c r="L378" i="2"/>
  <c r="J378" i="2"/>
  <c r="F378" i="2"/>
  <c r="G378" i="2"/>
  <c r="N378" i="2"/>
  <c r="AH378" i="2"/>
  <c r="R378" i="2"/>
  <c r="L383" i="2"/>
  <c r="F387" i="2"/>
  <c r="L387" i="2"/>
  <c r="G387" i="2"/>
  <c r="N387" i="2"/>
  <c r="U387" i="2"/>
  <c r="O387" i="2"/>
  <c r="W387" i="2"/>
  <c r="Q387" i="2"/>
  <c r="H387" i="2"/>
  <c r="AE387" i="2"/>
  <c r="Q402" i="2"/>
  <c r="AF402" i="2"/>
  <c r="AI362" i="2"/>
  <c r="P363" i="2"/>
  <c r="U364" i="2"/>
  <c r="AC364" i="2"/>
  <c r="F366" i="2"/>
  <c r="T366" i="2"/>
  <c r="P366" i="2"/>
  <c r="AB366" i="2"/>
  <c r="M367" i="2"/>
  <c r="I367" i="2"/>
  <c r="S369" i="2"/>
  <c r="AA369" i="2"/>
  <c r="AI369" i="2"/>
  <c r="L370" i="2"/>
  <c r="G370" i="2"/>
  <c r="X370" i="2"/>
  <c r="AF370" i="2"/>
  <c r="S371" i="2"/>
  <c r="U371" i="2"/>
  <c r="AC371" i="2"/>
  <c r="Q371" i="2"/>
  <c r="F372" i="2"/>
  <c r="L372" i="2"/>
  <c r="J372" i="2"/>
  <c r="N372" i="2"/>
  <c r="K372" i="2"/>
  <c r="AB372" i="2"/>
  <c r="P372" i="2"/>
  <c r="Q372" i="2"/>
  <c r="H372" i="2"/>
  <c r="R373" i="2"/>
  <c r="F375" i="2"/>
  <c r="F376" i="2"/>
  <c r="N376" i="2"/>
  <c r="Q378" i="2"/>
  <c r="L382" i="2"/>
  <c r="G382" i="2"/>
  <c r="J383" i="2"/>
  <c r="U383" i="2"/>
  <c r="G383" i="2"/>
  <c r="W383" i="2"/>
  <c r="O383" i="2"/>
  <c r="Q383" i="2"/>
  <c r="H383" i="2"/>
  <c r="AE383" i="2"/>
  <c r="AH383" i="2"/>
  <c r="R383" i="2"/>
  <c r="G384" i="2"/>
  <c r="V384" i="2"/>
  <c r="X384" i="2"/>
  <c r="O384" i="2"/>
  <c r="P384" i="2"/>
  <c r="AB384" i="2"/>
  <c r="AF384" i="2"/>
  <c r="H384" i="2"/>
  <c r="U386" i="2"/>
  <c r="J387" i="2"/>
  <c r="J374" i="2"/>
  <c r="K387" i="2"/>
  <c r="W389" i="2"/>
  <c r="O389" i="2"/>
  <c r="Q389" i="2"/>
  <c r="AE389" i="2"/>
  <c r="F390" i="2"/>
  <c r="L390" i="2"/>
  <c r="J390" i="2"/>
  <c r="AI391" i="2"/>
  <c r="I391" i="2"/>
  <c r="P392" i="2"/>
  <c r="AB392" i="2"/>
  <c r="R393" i="2"/>
  <c r="J395" i="2"/>
  <c r="G395" i="2"/>
  <c r="U395" i="2"/>
  <c r="W395" i="2"/>
  <c r="O395" i="2"/>
  <c r="H395" i="2"/>
  <c r="AE395" i="2"/>
  <c r="AF397" i="2"/>
  <c r="H397" i="2"/>
  <c r="J402" i="2"/>
  <c r="G402" i="2"/>
  <c r="K404" i="2"/>
  <c r="L407" i="2"/>
  <c r="J407" i="2"/>
  <c r="F407" i="2"/>
  <c r="G407" i="2"/>
  <c r="N407" i="2"/>
  <c r="AH407" i="2"/>
  <c r="R407" i="2"/>
  <c r="L409" i="2"/>
  <c r="AB409" i="2"/>
  <c r="P409" i="2"/>
  <c r="Q409" i="2"/>
  <c r="H409" i="2"/>
  <c r="K410" i="2"/>
  <c r="F411" i="2"/>
  <c r="J411" i="2"/>
  <c r="V411" i="2"/>
  <c r="N411" i="2"/>
  <c r="N412" i="2"/>
  <c r="M412" i="2"/>
  <c r="I412" i="2"/>
  <c r="M414" i="2"/>
  <c r="T414" i="2"/>
  <c r="R414" i="2"/>
  <c r="AG414" i="2"/>
  <c r="M416" i="2"/>
  <c r="S416" i="2"/>
  <c r="G416" i="2"/>
  <c r="V416" i="2"/>
  <c r="K416" i="2"/>
  <c r="W416" i="2"/>
  <c r="O416" i="2"/>
  <c r="I416" i="2"/>
  <c r="AI416" i="2"/>
  <c r="M418" i="2"/>
  <c r="Q418" i="2"/>
  <c r="AF418" i="2"/>
  <c r="L419" i="2"/>
  <c r="AG372" i="2"/>
  <c r="F373" i="2"/>
  <c r="N373" i="2"/>
  <c r="S374" i="2"/>
  <c r="P375" i="2"/>
  <c r="J377" i="2"/>
  <c r="O378" i="2"/>
  <c r="AE378" i="2"/>
  <c r="AB379" i="2"/>
  <c r="AG380" i="2"/>
  <c r="F381" i="2"/>
  <c r="N381" i="2"/>
  <c r="S382" i="2"/>
  <c r="P383" i="2"/>
  <c r="J385" i="2"/>
  <c r="O386" i="2"/>
  <c r="V389" i="2"/>
  <c r="AD389" i="2"/>
  <c r="G390" i="2"/>
  <c r="W390" i="2"/>
  <c r="R391" i="2"/>
  <c r="X391" i="2"/>
  <c r="AF391" i="2"/>
  <c r="K392" i="2"/>
  <c r="K394" i="2"/>
  <c r="AG394" i="2"/>
  <c r="N395" i="2"/>
  <c r="T395" i="2"/>
  <c r="K395" i="2"/>
  <c r="AB395" i="2"/>
  <c r="F398" i="2"/>
  <c r="G398" i="2"/>
  <c r="Z398" i="2"/>
  <c r="AH398" i="2"/>
  <c r="X399" i="2"/>
  <c r="AF399" i="2"/>
  <c r="F401" i="2"/>
  <c r="N401" i="2"/>
  <c r="Z401" i="2"/>
  <c r="AH401" i="2"/>
  <c r="T403" i="2"/>
  <c r="K403" i="2"/>
  <c r="Q407" i="2"/>
  <c r="F408" i="2"/>
  <c r="T408" i="2"/>
  <c r="N408" i="2"/>
  <c r="P408" i="2"/>
  <c r="Q408" i="2"/>
  <c r="R409" i="2"/>
  <c r="V410" i="2"/>
  <c r="P410" i="2"/>
  <c r="AD410" i="2"/>
  <c r="H410" i="2"/>
  <c r="R410" i="2"/>
  <c r="M411" i="2"/>
  <c r="X412" i="2"/>
  <c r="AF412" i="2"/>
  <c r="R412" i="2"/>
  <c r="P414" i="2"/>
  <c r="S415" i="2"/>
  <c r="K415" i="2"/>
  <c r="AA415" i="2"/>
  <c r="AI415" i="2"/>
  <c r="M417" i="2"/>
  <c r="U417" i="2"/>
  <c r="AC417" i="2"/>
  <c r="F368" i="2"/>
  <c r="O373" i="2"/>
  <c r="H378" i="2"/>
  <c r="O381" i="2"/>
  <c r="S385" i="2"/>
  <c r="Z388" i="2"/>
  <c r="AH388" i="2"/>
  <c r="R389" i="2"/>
  <c r="M389" i="2"/>
  <c r="I389" i="2"/>
  <c r="T390" i="2"/>
  <c r="K390" i="2"/>
  <c r="AB390" i="2"/>
  <c r="O392" i="2"/>
  <c r="AE392" i="2"/>
  <c r="V392" i="2"/>
  <c r="AD392" i="2"/>
  <c r="L394" i="2"/>
  <c r="M394" i="2"/>
  <c r="X394" i="2"/>
  <c r="AF394" i="2"/>
  <c r="Q395" i="2"/>
  <c r="R395" i="2"/>
  <c r="L396" i="2"/>
  <c r="G396" i="2"/>
  <c r="Z396" i="2"/>
  <c r="AH396" i="2"/>
  <c r="F397" i="2"/>
  <c r="N397" i="2"/>
  <c r="G405" i="2"/>
  <c r="Y405" i="2"/>
  <c r="P407" i="2"/>
  <c r="Y408" i="2"/>
  <c r="AG408" i="2"/>
  <c r="G409" i="2"/>
  <c r="S410" i="2"/>
  <c r="AA410" i="2"/>
  <c r="AI410" i="2"/>
  <c r="U412" i="2"/>
  <c r="AC412" i="2"/>
  <c r="P413" i="2"/>
  <c r="AB413" i="2"/>
  <c r="AF413" i="2"/>
  <c r="H413" i="2"/>
  <c r="X415" i="2"/>
  <c r="AF415" i="2"/>
  <c r="F417" i="2"/>
  <c r="N417" i="2"/>
  <c r="Z417" i="2"/>
  <c r="AH417" i="2"/>
  <c r="H418" i="2"/>
  <c r="T419" i="2"/>
  <c r="K419" i="2"/>
  <c r="P419" i="2"/>
  <c r="G421" i="2"/>
  <c r="O421" i="2"/>
  <c r="O376" i="2"/>
  <c r="L377" i="2"/>
  <c r="S387" i="2"/>
  <c r="AA387" i="2"/>
  <c r="AI387" i="2"/>
  <c r="G388" i="2"/>
  <c r="H388" i="2"/>
  <c r="R390" i="2"/>
  <c r="G391" i="2"/>
  <c r="Q392" i="2"/>
  <c r="M392" i="2"/>
  <c r="I393" i="2"/>
  <c r="Q394" i="2"/>
  <c r="P395" i="2"/>
  <c r="W396" i="2"/>
  <c r="O396" i="2"/>
  <c r="Q396" i="2"/>
  <c r="H396" i="2"/>
  <c r="AE396" i="2"/>
  <c r="T398" i="2"/>
  <c r="K398" i="2"/>
  <c r="AB398" i="2"/>
  <c r="Q398" i="2"/>
  <c r="L399" i="2"/>
  <c r="J399" i="2"/>
  <c r="F399" i="2"/>
  <c r="G399" i="2"/>
  <c r="N399" i="2"/>
  <c r="AH399" i="2"/>
  <c r="R399" i="2"/>
  <c r="L401" i="2"/>
  <c r="AB401" i="2"/>
  <c r="P401" i="2"/>
  <c r="Q401" i="2"/>
  <c r="H401" i="2"/>
  <c r="K402" i="2"/>
  <c r="V403" i="2"/>
  <c r="N403" i="2"/>
  <c r="M404" i="2"/>
  <c r="I404" i="2"/>
  <c r="S405" i="2"/>
  <c r="V405" i="2"/>
  <c r="M406" i="2"/>
  <c r="T406" i="2"/>
  <c r="R406" i="2"/>
  <c r="AG406" i="2"/>
  <c r="AG411" i="2"/>
  <c r="J420" i="2"/>
  <c r="N420" i="2"/>
  <c r="W420" i="2"/>
  <c r="S383" i="2"/>
  <c r="P387" i="2"/>
  <c r="P388" i="2"/>
  <c r="U389" i="2"/>
  <c r="AC389" i="2"/>
  <c r="V390" i="2"/>
  <c r="AD390" i="2"/>
  <c r="F391" i="2"/>
  <c r="V391" i="2"/>
  <c r="W391" i="2"/>
  <c r="O391" i="2"/>
  <c r="Q391" i="2"/>
  <c r="H391" i="2"/>
  <c r="AE391" i="2"/>
  <c r="R392" i="2"/>
  <c r="X392" i="2"/>
  <c r="AF392" i="2"/>
  <c r="M393" i="2"/>
  <c r="S393" i="2"/>
  <c r="U393" i="2"/>
  <c r="X393" i="2"/>
  <c r="AC393" i="2"/>
  <c r="AF393" i="2"/>
  <c r="J394" i="2"/>
  <c r="G394" i="2"/>
  <c r="Z394" i="2"/>
  <c r="AH394" i="2"/>
  <c r="M395" i="2"/>
  <c r="AA395" i="2"/>
  <c r="AI395" i="2"/>
  <c r="W398" i="2"/>
  <c r="O398" i="2"/>
  <c r="R398" i="2"/>
  <c r="AG398" i="2"/>
  <c r="F400" i="2"/>
  <c r="T400" i="2"/>
  <c r="N400" i="2"/>
  <c r="P400" i="2"/>
  <c r="H400" i="2"/>
  <c r="V402" i="2"/>
  <c r="P402" i="2"/>
  <c r="AD402" i="2"/>
  <c r="H402" i="2"/>
  <c r="R402" i="2"/>
  <c r="X404" i="2"/>
  <c r="AF404" i="2"/>
  <c r="R404" i="2"/>
  <c r="M408" i="2"/>
  <c r="S408" i="2"/>
  <c r="G408" i="2"/>
  <c r="V408" i="2"/>
  <c r="K408" i="2"/>
  <c r="W408" i="2"/>
  <c r="O408" i="2"/>
  <c r="I408" i="2"/>
  <c r="AI408" i="2"/>
  <c r="M410" i="2"/>
  <c r="Q410" i="2"/>
  <c r="AF410" i="2"/>
  <c r="L412" i="2"/>
  <c r="J412" i="2"/>
  <c r="W412" i="2"/>
  <c r="O412" i="2"/>
  <c r="Q412" i="2"/>
  <c r="H412" i="2"/>
  <c r="AE412" i="2"/>
  <c r="L415" i="2"/>
  <c r="J415" i="2"/>
  <c r="F415" i="2"/>
  <c r="G415" i="2"/>
  <c r="N415" i="2"/>
  <c r="AH415" i="2"/>
  <c r="R415" i="2"/>
  <c r="L417" i="2"/>
  <c r="AB417" i="2"/>
  <c r="P417" i="2"/>
  <c r="Q417" i="2"/>
  <c r="H417" i="2"/>
  <c r="F419" i="2"/>
  <c r="J419" i="2"/>
  <c r="V419" i="2"/>
  <c r="N419" i="2"/>
  <c r="T420" i="2"/>
  <c r="K420" i="2"/>
  <c r="AB420" i="2"/>
  <c r="AE420" i="2"/>
  <c r="H371" i="2"/>
  <c r="O374" i="2"/>
  <c r="AE374" i="2"/>
  <c r="AG376" i="2"/>
  <c r="N377" i="2"/>
  <c r="H379" i="2"/>
  <c r="O382" i="2"/>
  <c r="AE382" i="2"/>
  <c r="AG384" i="2"/>
  <c r="N385" i="2"/>
  <c r="H389" i="2"/>
  <c r="J391" i="2"/>
  <c r="S392" i="2"/>
  <c r="J393" i="2"/>
  <c r="Z393" i="2"/>
  <c r="AH393" i="2"/>
  <c r="W394" i="2"/>
  <c r="AE394" i="2"/>
  <c r="S396" i="2"/>
  <c r="J397" i="2"/>
  <c r="T397" i="2"/>
  <c r="G397" i="2"/>
  <c r="Y397" i="2"/>
  <c r="AB397" i="2"/>
  <c r="Q397" i="2"/>
  <c r="R397" i="2"/>
  <c r="H398" i="2"/>
  <c r="P399" i="2"/>
  <c r="G401" i="2"/>
  <c r="S402" i="2"/>
  <c r="AA402" i="2"/>
  <c r="AI402" i="2"/>
  <c r="U404" i="2"/>
  <c r="AC404" i="2"/>
  <c r="P405" i="2"/>
  <c r="AB405" i="2"/>
  <c r="AF405" i="2"/>
  <c r="H405" i="2"/>
  <c r="U407" i="2"/>
  <c r="S407" i="2"/>
  <c r="K407" i="2"/>
  <c r="AA407" i="2"/>
  <c r="AI407" i="2"/>
  <c r="AE409" i="2"/>
  <c r="M409" i="2"/>
  <c r="U409" i="2"/>
  <c r="AC409" i="2"/>
  <c r="J410" i="2"/>
  <c r="G410" i="2"/>
  <c r="G411" i="2"/>
  <c r="W411" i="2"/>
  <c r="H411" i="2"/>
  <c r="K412" i="2"/>
  <c r="F414" i="2"/>
  <c r="G414" i="2"/>
  <c r="Z414" i="2"/>
  <c r="AH414" i="2"/>
  <c r="Q415" i="2"/>
  <c r="F416" i="2"/>
  <c r="T416" i="2"/>
  <c r="N416" i="2"/>
  <c r="P416" i="2"/>
  <c r="H416" i="2"/>
  <c r="R417" i="2"/>
  <c r="V418" i="2"/>
  <c r="P418" i="2"/>
  <c r="M419" i="2"/>
  <c r="M421" i="2"/>
  <c r="S421" i="2"/>
  <c r="J421" i="2"/>
  <c r="AG421" i="2"/>
  <c r="R421" i="2"/>
  <c r="I387" i="2"/>
  <c r="AE388" i="2"/>
  <c r="P390" i="2"/>
  <c r="G392" i="2"/>
  <c r="Q393" i="2"/>
  <c r="H393" i="2"/>
  <c r="V397" i="2"/>
  <c r="AD397" i="2"/>
  <c r="G400" i="2"/>
  <c r="W400" i="2"/>
  <c r="AD400" i="2"/>
  <c r="AG403" i="2"/>
  <c r="X407" i="2"/>
  <c r="AF407" i="2"/>
  <c r="F409" i="2"/>
  <c r="N409" i="2"/>
  <c r="Z409" i="2"/>
  <c r="AH409" i="2"/>
  <c r="T411" i="2"/>
  <c r="K411" i="2"/>
  <c r="P411" i="2"/>
  <c r="W414" i="2"/>
  <c r="AE414" i="2"/>
  <c r="Y416" i="2"/>
  <c r="AG416" i="2"/>
  <c r="G417" i="2"/>
  <c r="S418" i="2"/>
  <c r="AA418" i="2"/>
  <c r="AI418" i="2"/>
  <c r="L397" i="2"/>
  <c r="V399" i="2"/>
  <c r="K400" i="2"/>
  <c r="J403" i="2"/>
  <c r="J423" i="2"/>
  <c r="G423" i="2"/>
  <c r="W427" i="2"/>
  <c r="O427" i="2"/>
  <c r="L428" i="2"/>
  <c r="J428" i="2"/>
  <c r="V432" i="2"/>
  <c r="K432" i="2"/>
  <c r="S434" i="2"/>
  <c r="M434" i="2"/>
  <c r="I434" i="2"/>
  <c r="AI434" i="2"/>
  <c r="M436" i="2"/>
  <c r="M441" i="2"/>
  <c r="T441" i="2"/>
  <c r="U441" i="2"/>
  <c r="K441" i="2"/>
  <c r="W441" i="2"/>
  <c r="O441" i="2"/>
  <c r="AB441" i="2"/>
  <c r="P441" i="2"/>
  <c r="AH441" i="2"/>
  <c r="R441" i="2"/>
  <c r="F447" i="2"/>
  <c r="J447" i="2"/>
  <c r="L447" i="2"/>
  <c r="G447" i="2"/>
  <c r="N447" i="2"/>
  <c r="U447" i="2"/>
  <c r="L392" i="2"/>
  <c r="AG393" i="2"/>
  <c r="F394" i="2"/>
  <c r="N394" i="2"/>
  <c r="S395" i="2"/>
  <c r="P396" i="2"/>
  <c r="J398" i="2"/>
  <c r="O399" i="2"/>
  <c r="AE399" i="2"/>
  <c r="L400" i="2"/>
  <c r="AB400" i="2"/>
  <c r="I401" i="2"/>
  <c r="AG401" i="2"/>
  <c r="F402" i="2"/>
  <c r="N402" i="2"/>
  <c r="S403" i="2"/>
  <c r="P404" i="2"/>
  <c r="J406" i="2"/>
  <c r="O407" i="2"/>
  <c r="AE407" i="2"/>
  <c r="L408" i="2"/>
  <c r="AB408" i="2"/>
  <c r="I409" i="2"/>
  <c r="AG409" i="2"/>
  <c r="F410" i="2"/>
  <c r="N410" i="2"/>
  <c r="S411" i="2"/>
  <c r="P412" i="2"/>
  <c r="J414" i="2"/>
  <c r="O415" i="2"/>
  <c r="AE415" i="2"/>
  <c r="L416" i="2"/>
  <c r="AB416" i="2"/>
  <c r="I417" i="2"/>
  <c r="AG417" i="2"/>
  <c r="F418" i="2"/>
  <c r="N418" i="2"/>
  <c r="S419" i="2"/>
  <c r="H420" i="2"/>
  <c r="K421" i="2"/>
  <c r="U421" i="2"/>
  <c r="AC421" i="2"/>
  <c r="L422" i="2"/>
  <c r="W423" i="2"/>
  <c r="O423" i="2"/>
  <c r="H423" i="2"/>
  <c r="AE423" i="2"/>
  <c r="L424" i="2"/>
  <c r="G424" i="2"/>
  <c r="W424" i="2"/>
  <c r="O424" i="2"/>
  <c r="AE424" i="2"/>
  <c r="O425" i="2"/>
  <c r="AE425" i="2"/>
  <c r="I425" i="2"/>
  <c r="M426" i="2"/>
  <c r="F428" i="2"/>
  <c r="W428" i="2"/>
  <c r="O428" i="2"/>
  <c r="Q428" i="2"/>
  <c r="H428" i="2"/>
  <c r="AE428" i="2"/>
  <c r="M432" i="2"/>
  <c r="I433" i="2"/>
  <c r="X435" i="2"/>
  <c r="G436" i="2"/>
  <c r="M438" i="2"/>
  <c r="S438" i="2"/>
  <c r="N438" i="2"/>
  <c r="U438" i="2"/>
  <c r="G438" i="2"/>
  <c r="O438" i="2"/>
  <c r="W438" i="2"/>
  <c r="AE438" i="2"/>
  <c r="H438" i="2"/>
  <c r="Q438" i="2"/>
  <c r="K439" i="2"/>
  <c r="O394" i="2"/>
  <c r="H399" i="2"/>
  <c r="J401" i="2"/>
  <c r="O402" i="2"/>
  <c r="AB403" i="2"/>
  <c r="H407" i="2"/>
  <c r="J409" i="2"/>
  <c r="O410" i="2"/>
  <c r="AB411" i="2"/>
  <c r="F413" i="2"/>
  <c r="N413" i="2"/>
  <c r="H415" i="2"/>
  <c r="P415" i="2"/>
  <c r="J417" i="2"/>
  <c r="O418" i="2"/>
  <c r="AE418" i="2"/>
  <c r="AB419" i="2"/>
  <c r="L421" i="2"/>
  <c r="F421" i="2"/>
  <c r="N421" i="2"/>
  <c r="J422" i="2"/>
  <c r="Z422" i="2"/>
  <c r="AH422" i="2"/>
  <c r="N423" i="2"/>
  <c r="P423" i="2"/>
  <c r="P425" i="2"/>
  <c r="J426" i="2"/>
  <c r="F426" i="2"/>
  <c r="G426" i="2"/>
  <c r="N426" i="2"/>
  <c r="M427" i="2"/>
  <c r="K428" i="2"/>
  <c r="S431" i="2"/>
  <c r="M431" i="2"/>
  <c r="K431" i="2"/>
  <c r="V431" i="2"/>
  <c r="AG432" i="2"/>
  <c r="F437" i="2"/>
  <c r="Z437" i="2"/>
  <c r="Q437" i="2"/>
  <c r="K438" i="2"/>
  <c r="J396" i="2"/>
  <c r="O397" i="2"/>
  <c r="AE397" i="2"/>
  <c r="L398" i="2"/>
  <c r="I399" i="2"/>
  <c r="V400" i="2"/>
  <c r="S401" i="2"/>
  <c r="U403" i="2"/>
  <c r="O405" i="2"/>
  <c r="AE405" i="2"/>
  <c r="L406" i="2"/>
  <c r="I407" i="2"/>
  <c r="S409" i="2"/>
  <c r="U411" i="2"/>
  <c r="O413" i="2"/>
  <c r="AE413" i="2"/>
  <c r="L414" i="2"/>
  <c r="I415" i="2"/>
  <c r="S417" i="2"/>
  <c r="U419" i="2"/>
  <c r="Q420" i="2"/>
  <c r="K422" i="2"/>
  <c r="Q423" i="2"/>
  <c r="F424" i="2"/>
  <c r="T424" i="2"/>
  <c r="AB424" i="2"/>
  <c r="U425" i="2"/>
  <c r="L425" i="2"/>
  <c r="J425" i="2"/>
  <c r="S425" i="2"/>
  <c r="Z425" i="2"/>
  <c r="AA425" i="2"/>
  <c r="AH425" i="2"/>
  <c r="AI425" i="2"/>
  <c r="Q426" i="2"/>
  <c r="N428" i="2"/>
  <c r="J429" i="2"/>
  <c r="AI429" i="2"/>
  <c r="U430" i="2"/>
  <c r="AC430" i="2"/>
  <c r="J431" i="2"/>
  <c r="G431" i="2"/>
  <c r="L433" i="2"/>
  <c r="S433" i="2"/>
  <c r="Z433" i="2"/>
  <c r="AA433" i="2"/>
  <c r="AH433" i="2"/>
  <c r="AI433" i="2"/>
  <c r="F435" i="2"/>
  <c r="N435" i="2"/>
  <c r="O435" i="2"/>
  <c r="Z435" i="2"/>
  <c r="AH435" i="2"/>
  <c r="G441" i="2"/>
  <c r="O400" i="2"/>
  <c r="P421" i="2"/>
  <c r="H421" i="2"/>
  <c r="P422" i="2"/>
  <c r="R422" i="2"/>
  <c r="R423" i="2"/>
  <c r="AG427" i="2"/>
  <c r="U428" i="2"/>
  <c r="U433" i="2"/>
  <c r="G433" i="2"/>
  <c r="W433" i="2"/>
  <c r="O433" i="2"/>
  <c r="Q433" i="2"/>
  <c r="H433" i="2"/>
  <c r="AE433" i="2"/>
  <c r="K435" i="2"/>
  <c r="G435" i="2"/>
  <c r="AB435" i="2"/>
  <c r="P435" i="2"/>
  <c r="Q435" i="2"/>
  <c r="AE435" i="2"/>
  <c r="AJ435" i="2"/>
  <c r="I435" i="2"/>
  <c r="K437" i="2"/>
  <c r="AB437" i="2"/>
  <c r="H437" i="2"/>
  <c r="R437" i="2"/>
  <c r="F438" i="2"/>
  <c r="M439" i="2"/>
  <c r="P439" i="2"/>
  <c r="AB439" i="2"/>
  <c r="AF439" i="2"/>
  <c r="H439" i="2"/>
  <c r="AG397" i="2"/>
  <c r="N398" i="2"/>
  <c r="O403" i="2"/>
  <c r="AE403" i="2"/>
  <c r="AG405" i="2"/>
  <c r="N406" i="2"/>
  <c r="H408" i="2"/>
  <c r="O411" i="2"/>
  <c r="AE411" i="2"/>
  <c r="AG413" i="2"/>
  <c r="N414" i="2"/>
  <c r="O419" i="2"/>
  <c r="AE419" i="2"/>
  <c r="Y420" i="2"/>
  <c r="AG420" i="2"/>
  <c r="AE421" i="2"/>
  <c r="Q422" i="2"/>
  <c r="F423" i="2"/>
  <c r="AG423" i="2"/>
  <c r="M424" i="2"/>
  <c r="K425" i="2"/>
  <c r="Y426" i="2"/>
  <c r="AG426" i="2"/>
  <c r="H427" i="2"/>
  <c r="F427" i="2"/>
  <c r="N427" i="2"/>
  <c r="S428" i="2"/>
  <c r="AA428" i="2"/>
  <c r="AI428" i="2"/>
  <c r="G432" i="2"/>
  <c r="W432" i="2"/>
  <c r="AE432" i="2"/>
  <c r="K433" i="2"/>
  <c r="T434" i="2"/>
  <c r="G434" i="2"/>
  <c r="AB434" i="2"/>
  <c r="AE434" i="2"/>
  <c r="V436" i="2"/>
  <c r="AD436" i="2"/>
  <c r="J437" i="2"/>
  <c r="L437" i="2"/>
  <c r="L444" i="2"/>
  <c r="F444" i="2"/>
  <c r="W444" i="2"/>
  <c r="O444" i="2"/>
  <c r="Q444" i="2"/>
  <c r="H444" i="2"/>
  <c r="AE444" i="2"/>
  <c r="O406" i="2"/>
  <c r="O414" i="2"/>
  <c r="V421" i="2"/>
  <c r="AD421" i="2"/>
  <c r="M422" i="2"/>
  <c r="AA422" i="2"/>
  <c r="AI422" i="2"/>
  <c r="X423" i="2"/>
  <c r="AF423" i="2"/>
  <c r="J424" i="2"/>
  <c r="H425" i="2"/>
  <c r="R425" i="2"/>
  <c r="AG425" i="2"/>
  <c r="N430" i="2"/>
  <c r="K430" i="2"/>
  <c r="AB430" i="2"/>
  <c r="P430" i="2"/>
  <c r="Q430" i="2"/>
  <c r="H430" i="2"/>
  <c r="AJ430" i="2"/>
  <c r="I430" i="2"/>
  <c r="R433" i="2"/>
  <c r="H435" i="2"/>
  <c r="AF438" i="2"/>
  <c r="J436" i="2"/>
  <c r="M437" i="2"/>
  <c r="F442" i="2"/>
  <c r="N442" i="2"/>
  <c r="AB445" i="2"/>
  <c r="P445" i="2"/>
  <c r="AJ445" i="2"/>
  <c r="I445" i="2"/>
  <c r="W450" i="2"/>
  <c r="O450" i="2"/>
  <c r="AE450" i="2"/>
  <c r="H450" i="2"/>
  <c r="R450" i="2"/>
  <c r="AG450" i="2"/>
  <c r="AG430" i="2"/>
  <c r="F431" i="2"/>
  <c r="N431" i="2"/>
  <c r="S432" i="2"/>
  <c r="P433" i="2"/>
  <c r="F436" i="2"/>
  <c r="H436" i="2"/>
  <c r="AI437" i="2"/>
  <c r="R438" i="2"/>
  <c r="J439" i="2"/>
  <c r="F439" i="2"/>
  <c r="G439" i="2"/>
  <c r="N439" i="2"/>
  <c r="M440" i="2"/>
  <c r="S440" i="2"/>
  <c r="Q440" i="2"/>
  <c r="H440" i="2"/>
  <c r="I440" i="2"/>
  <c r="AI440" i="2"/>
  <c r="K445" i="2"/>
  <c r="O446" i="2"/>
  <c r="H446" i="2"/>
  <c r="K427" i="2"/>
  <c r="S427" i="2"/>
  <c r="P428" i="2"/>
  <c r="J430" i="2"/>
  <c r="O431" i="2"/>
  <c r="AE431" i="2"/>
  <c r="L432" i="2"/>
  <c r="AG433" i="2"/>
  <c r="Q434" i="2"/>
  <c r="F434" i="2"/>
  <c r="N434" i="2"/>
  <c r="L435" i="2"/>
  <c r="W435" i="2"/>
  <c r="M435" i="2"/>
  <c r="S435" i="2"/>
  <c r="AA435" i="2"/>
  <c r="AI435" i="2"/>
  <c r="P436" i="2"/>
  <c r="P437" i="2"/>
  <c r="U437" i="2"/>
  <c r="AC437" i="2"/>
  <c r="W439" i="2"/>
  <c r="Q439" i="2"/>
  <c r="P442" i="2"/>
  <c r="Q442" i="2"/>
  <c r="K444" i="2"/>
  <c r="P444" i="2"/>
  <c r="R444" i="2"/>
  <c r="R447" i="2"/>
  <c r="S422" i="2"/>
  <c r="O426" i="2"/>
  <c r="AE426" i="2"/>
  <c r="L427" i="2"/>
  <c r="I428" i="2"/>
  <c r="V429" i="2"/>
  <c r="S430" i="2"/>
  <c r="H431" i="2"/>
  <c r="J433" i="2"/>
  <c r="H434" i="2"/>
  <c r="O429" i="2"/>
  <c r="L430" i="2"/>
  <c r="P434" i="2"/>
  <c r="U435" i="2"/>
  <c r="AC435" i="2"/>
  <c r="AE436" i="2"/>
  <c r="R436" i="2"/>
  <c r="G437" i="2"/>
  <c r="W437" i="2"/>
  <c r="O437" i="2"/>
  <c r="AE437" i="2"/>
  <c r="AG438" i="2"/>
  <c r="L439" i="2"/>
  <c r="Y439" i="2"/>
  <c r="R439" i="2"/>
  <c r="J440" i="2"/>
  <c r="F440" i="2"/>
  <c r="G440" i="2"/>
  <c r="V442" i="2"/>
  <c r="AD442" i="2"/>
  <c r="F443" i="2"/>
  <c r="T443" i="2"/>
  <c r="N443" i="2"/>
  <c r="Z443" i="2"/>
  <c r="AH443" i="2"/>
  <c r="X444" i="2"/>
  <c r="AF444" i="2"/>
  <c r="M447" i="2"/>
  <c r="Q447" i="2"/>
  <c r="O432" i="2"/>
  <c r="J434" i="2"/>
  <c r="L436" i="2"/>
  <c r="AG436" i="2"/>
  <c r="S437" i="2"/>
  <c r="F441" i="2"/>
  <c r="N441" i="2"/>
  <c r="X441" i="2"/>
  <c r="AF441" i="2"/>
  <c r="S442" i="2"/>
  <c r="K442" i="2"/>
  <c r="Y442" i="2"/>
  <c r="AG442" i="2"/>
  <c r="I442" i="2"/>
  <c r="M444" i="2"/>
  <c r="U444" i="2"/>
  <c r="AA444" i="2"/>
  <c r="AI444" i="2"/>
  <c r="L451" i="2"/>
  <c r="J451" i="2"/>
  <c r="F451" i="2"/>
  <c r="G451" i="2"/>
  <c r="N451" i="2"/>
  <c r="U451" i="2"/>
  <c r="P451" i="2"/>
  <c r="AC451" i="2"/>
  <c r="Q451" i="2"/>
  <c r="AF451" i="2"/>
  <c r="H451" i="2"/>
  <c r="V434" i="2"/>
  <c r="AD434" i="2"/>
  <c r="X436" i="2"/>
  <c r="AF436" i="2"/>
  <c r="L438" i="2"/>
  <c r="J438" i="2"/>
  <c r="Z438" i="2"/>
  <c r="AH438" i="2"/>
  <c r="Q441" i="2"/>
  <c r="X442" i="2"/>
  <c r="AF442" i="2"/>
  <c r="G443" i="2"/>
  <c r="V443" i="2"/>
  <c r="W443" i="2"/>
  <c r="O443" i="2"/>
  <c r="P443" i="2"/>
  <c r="AB443" i="2"/>
  <c r="H443" i="2"/>
  <c r="AE443" i="2"/>
  <c r="J444" i="2"/>
  <c r="G444" i="2"/>
  <c r="Z444" i="2"/>
  <c r="AH444" i="2"/>
  <c r="F445" i="2"/>
  <c r="G445" i="2"/>
  <c r="Z445" i="2"/>
  <c r="AF445" i="2"/>
  <c r="AH445" i="2"/>
  <c r="M446" i="2"/>
  <c r="S446" i="2"/>
  <c r="V446" i="2"/>
  <c r="K446" i="2"/>
  <c r="G446" i="2"/>
  <c r="AF447" i="2"/>
  <c r="H441" i="2"/>
  <c r="M442" i="2"/>
  <c r="J443" i="2"/>
  <c r="M445" i="2"/>
  <c r="J446" i="2"/>
  <c r="Z446" i="2"/>
  <c r="AH446" i="2"/>
  <c r="J449" i="2"/>
  <c r="M449" i="2"/>
  <c r="G452" i="2"/>
  <c r="V457" i="2"/>
  <c r="N457" i="2"/>
  <c r="G458" i="2"/>
  <c r="K458" i="2"/>
  <c r="W458" i="2"/>
  <c r="O458" i="2"/>
  <c r="R458" i="2"/>
  <c r="AG458" i="2"/>
  <c r="K459" i="2"/>
  <c r="F460" i="2"/>
  <c r="G460" i="2"/>
  <c r="L461" i="2"/>
  <c r="X462" i="2"/>
  <c r="O462" i="2"/>
  <c r="M463" i="2"/>
  <c r="O439" i="2"/>
  <c r="AE439" i="2"/>
  <c r="L440" i="2"/>
  <c r="I441" i="2"/>
  <c r="K443" i="2"/>
  <c r="S443" i="2"/>
  <c r="N445" i="2"/>
  <c r="F446" i="2"/>
  <c r="P446" i="2"/>
  <c r="Q446" i="2"/>
  <c r="P447" i="2"/>
  <c r="O448" i="2"/>
  <c r="S448" i="2"/>
  <c r="AA448" i="2"/>
  <c r="AI448" i="2"/>
  <c r="M450" i="2"/>
  <c r="K451" i="2"/>
  <c r="W452" i="2"/>
  <c r="H452" i="2"/>
  <c r="M453" i="2"/>
  <c r="I453" i="2"/>
  <c r="Q455" i="2"/>
  <c r="L456" i="2"/>
  <c r="G456" i="2"/>
  <c r="X456" i="2"/>
  <c r="AF456" i="2"/>
  <c r="R459" i="2"/>
  <c r="W460" i="2"/>
  <c r="H460" i="2"/>
  <c r="U461" i="2"/>
  <c r="AC461" i="2"/>
  <c r="Q461" i="2"/>
  <c r="J462" i="2"/>
  <c r="F463" i="2"/>
  <c r="G463" i="2"/>
  <c r="Z463" i="2"/>
  <c r="AH463" i="2"/>
  <c r="F465" i="2"/>
  <c r="O465" i="2"/>
  <c r="Z465" i="2"/>
  <c r="J441" i="2"/>
  <c r="L443" i="2"/>
  <c r="K447" i="2"/>
  <c r="W447" i="2"/>
  <c r="O447" i="2"/>
  <c r="AE447" i="2"/>
  <c r="R451" i="2"/>
  <c r="W456" i="2"/>
  <c r="O456" i="2"/>
  <c r="Q456" i="2"/>
  <c r="H456" i="2"/>
  <c r="AE456" i="2"/>
  <c r="AH456" i="2"/>
  <c r="R456" i="2"/>
  <c r="M458" i="2"/>
  <c r="R460" i="2"/>
  <c r="F461" i="2"/>
  <c r="J461" i="2"/>
  <c r="N461" i="2"/>
  <c r="K461" i="2"/>
  <c r="AB461" i="2"/>
  <c r="P461" i="2"/>
  <c r="AH461" i="2"/>
  <c r="R461" i="2"/>
  <c r="G465" i="2"/>
  <c r="N465" i="2"/>
  <c r="K465" i="2"/>
  <c r="AB465" i="2"/>
  <c r="P465" i="2"/>
  <c r="Q465" i="2"/>
  <c r="AE465" i="2"/>
  <c r="AH468" i="2"/>
  <c r="AG439" i="2"/>
  <c r="N440" i="2"/>
  <c r="H442" i="2"/>
  <c r="Y446" i="2"/>
  <c r="R446" i="2"/>
  <c r="AG446" i="2"/>
  <c r="V447" i="2"/>
  <c r="AD447" i="2"/>
  <c r="U450" i="2"/>
  <c r="AC450" i="2"/>
  <c r="V451" i="2"/>
  <c r="AD451" i="2"/>
  <c r="R452" i="2"/>
  <c r="M454" i="2"/>
  <c r="V454" i="2"/>
  <c r="AD454" i="2"/>
  <c r="K455" i="2"/>
  <c r="W455" i="2"/>
  <c r="AE455" i="2"/>
  <c r="R455" i="2"/>
  <c r="F456" i="2"/>
  <c r="K456" i="2"/>
  <c r="J457" i="2"/>
  <c r="G457" i="2"/>
  <c r="Q457" i="2"/>
  <c r="AC459" i="2"/>
  <c r="G461" i="2"/>
  <c r="F462" i="2"/>
  <c r="K462" i="2"/>
  <c r="P462" i="2"/>
  <c r="H462" i="2"/>
  <c r="O440" i="2"/>
  <c r="L441" i="2"/>
  <c r="S444" i="2"/>
  <c r="H445" i="2"/>
  <c r="S447" i="2"/>
  <c r="AA447" i="2"/>
  <c r="AI447" i="2"/>
  <c r="G448" i="2"/>
  <c r="L448" i="2"/>
  <c r="X448" i="2"/>
  <c r="AF448" i="2"/>
  <c r="T452" i="2"/>
  <c r="K452" i="2"/>
  <c r="P452" i="2"/>
  <c r="L453" i="2"/>
  <c r="X454" i="2"/>
  <c r="O454" i="2"/>
  <c r="P454" i="2"/>
  <c r="AC454" i="2"/>
  <c r="AF454" i="2"/>
  <c r="H454" i="2"/>
  <c r="L455" i="2"/>
  <c r="P455" i="2"/>
  <c r="AB455" i="2"/>
  <c r="N456" i="2"/>
  <c r="K457" i="2"/>
  <c r="T457" i="2"/>
  <c r="P457" i="2"/>
  <c r="U458" i="2"/>
  <c r="AC458" i="2"/>
  <c r="T460" i="2"/>
  <c r="K460" i="2"/>
  <c r="P460" i="2"/>
  <c r="Y462" i="2"/>
  <c r="K463" i="2"/>
  <c r="W463" i="2"/>
  <c r="AE463" i="2"/>
  <c r="R463" i="2"/>
  <c r="AF466" i="2"/>
  <c r="H466" i="2"/>
  <c r="L445" i="2"/>
  <c r="I446" i="2"/>
  <c r="H448" i="2"/>
  <c r="AE448" i="2"/>
  <c r="F452" i="2"/>
  <c r="M452" i="2"/>
  <c r="S452" i="2"/>
  <c r="V452" i="2"/>
  <c r="N452" i="2"/>
  <c r="I452" i="2"/>
  <c r="AI452" i="2"/>
  <c r="J454" i="2"/>
  <c r="S457" i="2"/>
  <c r="M460" i="2"/>
  <c r="S460" i="2"/>
  <c r="I460" i="2"/>
  <c r="AI460" i="2"/>
  <c r="M461" i="2"/>
  <c r="L463" i="2"/>
  <c r="P463" i="2"/>
  <c r="AB463" i="2"/>
  <c r="F468" i="2"/>
  <c r="J468" i="2"/>
  <c r="R468" i="2"/>
  <c r="AG468" i="2"/>
  <c r="J445" i="2"/>
  <c r="J448" i="2"/>
  <c r="T448" i="2"/>
  <c r="K448" i="2"/>
  <c r="F450" i="2"/>
  <c r="N450" i="2"/>
  <c r="Z450" i="2"/>
  <c r="Q450" i="2"/>
  <c r="AH450" i="2"/>
  <c r="S451" i="2"/>
  <c r="X451" i="2"/>
  <c r="AA451" i="2"/>
  <c r="AI451" i="2"/>
  <c r="N453" i="2"/>
  <c r="K453" i="2"/>
  <c r="AB453" i="2"/>
  <c r="P453" i="2"/>
  <c r="AH453" i="2"/>
  <c r="R453" i="2"/>
  <c r="Q454" i="2"/>
  <c r="S456" i="2"/>
  <c r="AA456" i="2"/>
  <c r="AI456" i="2"/>
  <c r="L459" i="2"/>
  <c r="J459" i="2"/>
  <c r="F459" i="2"/>
  <c r="G459" i="2"/>
  <c r="N459" i="2"/>
  <c r="Q459" i="2"/>
  <c r="AF459" i="2"/>
  <c r="H459" i="2"/>
  <c r="X461" i="2"/>
  <c r="AF461" i="2"/>
  <c r="M464" i="2"/>
  <c r="S464" i="2"/>
  <c r="J464" i="2"/>
  <c r="I464" i="2"/>
  <c r="AI464" i="2"/>
  <c r="AF465" i="2"/>
  <c r="L449" i="2"/>
  <c r="AB449" i="2"/>
  <c r="H453" i="2"/>
  <c r="J455" i="2"/>
  <c r="L457" i="2"/>
  <c r="AB457" i="2"/>
  <c r="H461" i="2"/>
  <c r="J463" i="2"/>
  <c r="H464" i="2"/>
  <c r="I465" i="2"/>
  <c r="F466" i="2"/>
  <c r="J466" i="2"/>
  <c r="Z466" i="2"/>
  <c r="M468" i="2"/>
  <c r="S468" i="2"/>
  <c r="M469" i="2"/>
  <c r="AF470" i="2"/>
  <c r="H470" i="2"/>
  <c r="X472" i="2"/>
  <c r="AF472" i="2"/>
  <c r="J474" i="2"/>
  <c r="Z474" i="2"/>
  <c r="AH474" i="2"/>
  <c r="P448" i="2"/>
  <c r="J450" i="2"/>
  <c r="O451" i="2"/>
  <c r="AB452" i="2"/>
  <c r="F454" i="2"/>
  <c r="J458" i="2"/>
  <c r="O459" i="2"/>
  <c r="L460" i="2"/>
  <c r="AB460" i="2"/>
  <c r="N462" i="2"/>
  <c r="S463" i="2"/>
  <c r="J465" i="2"/>
  <c r="W466" i="2"/>
  <c r="Q466" i="2"/>
  <c r="AH466" i="2"/>
  <c r="AI467" i="2"/>
  <c r="X467" i="2"/>
  <c r="AF467" i="2"/>
  <c r="N468" i="2"/>
  <c r="Q474" i="2"/>
  <c r="K450" i="2"/>
  <c r="J453" i="2"/>
  <c r="G464" i="2"/>
  <c r="M465" i="2"/>
  <c r="K466" i="2"/>
  <c r="L472" i="2"/>
  <c r="J472" i="2"/>
  <c r="F472" i="2"/>
  <c r="G472" i="2"/>
  <c r="N472" i="2"/>
  <c r="AH472" i="2"/>
  <c r="R472" i="2"/>
  <c r="F474" i="2"/>
  <c r="L474" i="2"/>
  <c r="N474" i="2"/>
  <c r="K474" i="2"/>
  <c r="AB474" i="2"/>
  <c r="P474" i="2"/>
  <c r="J456" i="2"/>
  <c r="O457" i="2"/>
  <c r="N460" i="2"/>
  <c r="S461" i="2"/>
  <c r="W464" i="2"/>
  <c r="O464" i="2"/>
  <c r="AE464" i="2"/>
  <c r="AB466" i="2"/>
  <c r="Y466" i="2"/>
  <c r="R466" i="2"/>
  <c r="AG466" i="2"/>
  <c r="J467" i="2"/>
  <c r="F467" i="2"/>
  <c r="G467" i="2"/>
  <c r="N467" i="2"/>
  <c r="Z467" i="2"/>
  <c r="AH467" i="2"/>
  <c r="L468" i="2"/>
  <c r="G468" i="2"/>
  <c r="U469" i="2"/>
  <c r="G469" i="2"/>
  <c r="K469" i="2"/>
  <c r="W469" i="2"/>
  <c r="O469" i="2"/>
  <c r="Q469" i="2"/>
  <c r="H469" i="2"/>
  <c r="AE469" i="2"/>
  <c r="Q472" i="2"/>
  <c r="F473" i="2"/>
  <c r="T473" i="2"/>
  <c r="N473" i="2"/>
  <c r="P473" i="2"/>
  <c r="Q473" i="2"/>
  <c r="R474" i="2"/>
  <c r="K475" i="2"/>
  <c r="P475" i="2"/>
  <c r="AD475" i="2"/>
  <c r="H475" i="2"/>
  <c r="R475" i="2"/>
  <c r="U477" i="2"/>
  <c r="H449" i="2"/>
  <c r="O452" i="2"/>
  <c r="AE452" i="2"/>
  <c r="AG454" i="2"/>
  <c r="N455" i="2"/>
  <c r="H457" i="2"/>
  <c r="O460" i="2"/>
  <c r="AE460" i="2"/>
  <c r="AG462" i="2"/>
  <c r="N463" i="2"/>
  <c r="L464" i="2"/>
  <c r="N466" i="2"/>
  <c r="W468" i="2"/>
  <c r="O468" i="2"/>
  <c r="H468" i="2"/>
  <c r="AE468" i="2"/>
  <c r="F470" i="2"/>
  <c r="N470" i="2"/>
  <c r="T471" i="2"/>
  <c r="K471" i="2"/>
  <c r="AB471" i="2"/>
  <c r="G474" i="2"/>
  <c r="O455" i="2"/>
  <c r="O463" i="2"/>
  <c r="L465" i="2"/>
  <c r="T468" i="2"/>
  <c r="K468" i="2"/>
  <c r="AB468" i="2"/>
  <c r="J470" i="2"/>
  <c r="W471" i="2"/>
  <c r="O471" i="2"/>
  <c r="AE471" i="2"/>
  <c r="Q471" i="2"/>
  <c r="R471" i="2"/>
  <c r="AG471" i="2"/>
  <c r="V473" i="2"/>
  <c r="AD473" i="2"/>
  <c r="X475" i="2"/>
  <c r="AF475" i="2"/>
  <c r="G477" i="2"/>
  <c r="N464" i="2"/>
  <c r="U465" i="2"/>
  <c r="AC465" i="2"/>
  <c r="M466" i="2"/>
  <c r="I466" i="2"/>
  <c r="W467" i="2"/>
  <c r="AE467" i="2"/>
  <c r="M473" i="2"/>
  <c r="S473" i="2"/>
  <c r="W473" i="2"/>
  <c r="O473" i="2"/>
  <c r="I473" i="2"/>
  <c r="AI473" i="2"/>
  <c r="S475" i="2"/>
  <c r="M475" i="2"/>
  <c r="AI475" i="2"/>
  <c r="I475" i="2"/>
  <c r="L477" i="2"/>
  <c r="M477" i="2"/>
  <c r="T477" i="2"/>
  <c r="O477" i="2"/>
  <c r="W477" i="2"/>
  <c r="V483" i="2"/>
  <c r="N483" i="2"/>
  <c r="K483" i="2"/>
  <c r="R483" i="2"/>
  <c r="AG483" i="2"/>
  <c r="L470" i="2"/>
  <c r="V472" i="2"/>
  <c r="K473" i="2"/>
  <c r="J476" i="2"/>
  <c r="R476" i="2"/>
  <c r="R477" i="2"/>
  <c r="AG477" i="2"/>
  <c r="W478" i="2"/>
  <c r="O478" i="2"/>
  <c r="AE478" i="2"/>
  <c r="Q478" i="2"/>
  <c r="M481" i="2"/>
  <c r="F482" i="2"/>
  <c r="M482" i="2"/>
  <c r="V482" i="2"/>
  <c r="N482" i="2"/>
  <c r="AI482" i="2"/>
  <c r="I482" i="2"/>
  <c r="M483" i="2"/>
  <c r="J486" i="2"/>
  <c r="W486" i="2"/>
  <c r="O486" i="2"/>
  <c r="AE486" i="2"/>
  <c r="Q486" i="2"/>
  <c r="R486" i="2"/>
  <c r="AG486" i="2"/>
  <c r="K487" i="2"/>
  <c r="Q487" i="2"/>
  <c r="P469" i="2"/>
  <c r="J471" i="2"/>
  <c r="O472" i="2"/>
  <c r="AE472" i="2"/>
  <c r="AB473" i="2"/>
  <c r="AG474" i="2"/>
  <c r="F475" i="2"/>
  <c r="N475" i="2"/>
  <c r="V475" i="2"/>
  <c r="S476" i="2"/>
  <c r="V477" i="2"/>
  <c r="AD477" i="2"/>
  <c r="H478" i="2"/>
  <c r="V478" i="2"/>
  <c r="AD478" i="2"/>
  <c r="G479" i="2"/>
  <c r="S479" i="2"/>
  <c r="V479" i="2"/>
  <c r="AA479" i="2"/>
  <c r="AD479" i="2"/>
  <c r="AI479" i="2"/>
  <c r="R480" i="2"/>
  <c r="F480" i="2"/>
  <c r="N480" i="2"/>
  <c r="P480" i="2"/>
  <c r="Q480" i="2"/>
  <c r="U481" i="2"/>
  <c r="X481" i="2"/>
  <c r="AC481" i="2"/>
  <c r="AF481" i="2"/>
  <c r="J482" i="2"/>
  <c r="G482" i="2"/>
  <c r="V485" i="2"/>
  <c r="AD485" i="2"/>
  <c r="P486" i="2"/>
  <c r="O467" i="2"/>
  <c r="H472" i="2"/>
  <c r="O475" i="2"/>
  <c r="AI478" i="2"/>
  <c r="I478" i="2"/>
  <c r="X479" i="2"/>
  <c r="AF479" i="2"/>
  <c r="F481" i="2"/>
  <c r="Z481" i="2"/>
  <c r="AH481" i="2"/>
  <c r="Q482" i="2"/>
  <c r="M486" i="2"/>
  <c r="J469" i="2"/>
  <c r="O470" i="2"/>
  <c r="AE470" i="2"/>
  <c r="L471" i="2"/>
  <c r="I472" i="2"/>
  <c r="U476" i="2"/>
  <c r="M478" i="2"/>
  <c r="AH479" i="2"/>
  <c r="I481" i="2"/>
  <c r="L483" i="2"/>
  <c r="G483" i="2"/>
  <c r="M485" i="2"/>
  <c r="AF485" i="2"/>
  <c r="H485" i="2"/>
  <c r="S487" i="2"/>
  <c r="V487" i="2"/>
  <c r="AA487" i="2"/>
  <c r="AD487" i="2"/>
  <c r="L479" i="2"/>
  <c r="F479" i="2"/>
  <c r="M480" i="2"/>
  <c r="S480" i="2"/>
  <c r="G480" i="2"/>
  <c r="V480" i="2"/>
  <c r="W480" i="2"/>
  <c r="O480" i="2"/>
  <c r="I480" i="2"/>
  <c r="AI480" i="2"/>
  <c r="L481" i="2"/>
  <c r="N481" i="2"/>
  <c r="K481" i="2"/>
  <c r="AB481" i="2"/>
  <c r="P481" i="2"/>
  <c r="K482" i="2"/>
  <c r="W483" i="2"/>
  <c r="Z483" i="2"/>
  <c r="H483" i="2"/>
  <c r="AH483" i="2"/>
  <c r="L484" i="2"/>
  <c r="J484" i="2"/>
  <c r="U484" i="2"/>
  <c r="G484" i="2"/>
  <c r="W484" i="2"/>
  <c r="O484" i="2"/>
  <c r="AC484" i="2"/>
  <c r="P484" i="2"/>
  <c r="Q484" i="2"/>
  <c r="H484" i="2"/>
  <c r="AE484" i="2"/>
  <c r="X487" i="2"/>
  <c r="AF487" i="2"/>
  <c r="AG470" i="2"/>
  <c r="N471" i="2"/>
  <c r="H473" i="2"/>
  <c r="O476" i="2"/>
  <c r="AE476" i="2"/>
  <c r="J477" i="2"/>
  <c r="F477" i="2"/>
  <c r="N477" i="2"/>
  <c r="Z477" i="2"/>
  <c r="AH477" i="2"/>
  <c r="R478" i="2"/>
  <c r="F478" i="2"/>
  <c r="L478" i="2"/>
  <c r="G478" i="2"/>
  <c r="N478" i="2"/>
  <c r="H479" i="2"/>
  <c r="X480" i="2"/>
  <c r="Q481" i="2"/>
  <c r="R481" i="2"/>
  <c r="P482" i="2"/>
  <c r="R482" i="2"/>
  <c r="T483" i="2"/>
  <c r="AB483" i="2"/>
  <c r="J485" i="2"/>
  <c r="G485" i="2"/>
  <c r="F486" i="2"/>
  <c r="G486" i="2"/>
  <c r="U479" i="2"/>
  <c r="K479" i="2"/>
  <c r="AB479" i="2"/>
  <c r="P479" i="2"/>
  <c r="Q479" i="2"/>
  <c r="S482" i="2"/>
  <c r="F484" i="2"/>
  <c r="L487" i="2"/>
  <c r="J487" i="2"/>
  <c r="F487" i="2"/>
  <c r="G487" i="2"/>
  <c r="N487" i="2"/>
  <c r="AH494" i="2"/>
  <c r="R494" i="2"/>
  <c r="O495" i="2"/>
  <c r="W495" i="2"/>
  <c r="Q495" i="2"/>
  <c r="H495" i="2"/>
  <c r="N499" i="2"/>
  <c r="V499" i="2"/>
  <c r="G499" i="2"/>
  <c r="H504" i="2"/>
  <c r="Q504" i="2"/>
  <c r="K480" i="2"/>
  <c r="J483" i="2"/>
  <c r="L485" i="2"/>
  <c r="I486" i="2"/>
  <c r="K488" i="2"/>
  <c r="S488" i="2"/>
  <c r="AI488" i="2"/>
  <c r="H489" i="2"/>
  <c r="P489" i="2"/>
  <c r="L491" i="2"/>
  <c r="J492" i="2"/>
  <c r="I493" i="2"/>
  <c r="R493" i="2"/>
  <c r="U494" i="2"/>
  <c r="W494" i="2"/>
  <c r="O494" i="2"/>
  <c r="Q494" i="2"/>
  <c r="H494" i="2"/>
  <c r="AE494" i="2"/>
  <c r="P495" i="2"/>
  <c r="AG499" i="2"/>
  <c r="M501" i="2"/>
  <c r="V501" i="2"/>
  <c r="AD501" i="2"/>
  <c r="AG501" i="2"/>
  <c r="I489" i="2"/>
  <c r="G490" i="2"/>
  <c r="Q490" i="2"/>
  <c r="M491" i="2"/>
  <c r="N493" i="2"/>
  <c r="F494" i="2"/>
  <c r="P494" i="2"/>
  <c r="N497" i="2"/>
  <c r="G497" i="2"/>
  <c r="Z497" i="2"/>
  <c r="Q497" i="2"/>
  <c r="AH497" i="2"/>
  <c r="J498" i="2"/>
  <c r="T498" i="2"/>
  <c r="K498" i="2"/>
  <c r="S501" i="2"/>
  <c r="J501" i="2"/>
  <c r="P501" i="2"/>
  <c r="AB501" i="2"/>
  <c r="M504" i="2"/>
  <c r="J511" i="2"/>
  <c r="L511" i="2"/>
  <c r="F511" i="2"/>
  <c r="W511" i="2"/>
  <c r="O511" i="2"/>
  <c r="Q511" i="2"/>
  <c r="AE511" i="2"/>
  <c r="H511" i="2"/>
  <c r="J481" i="2"/>
  <c r="O482" i="2"/>
  <c r="AE482" i="2"/>
  <c r="AG484" i="2"/>
  <c r="F485" i="2"/>
  <c r="N485" i="2"/>
  <c r="S486" i="2"/>
  <c r="P487" i="2"/>
  <c r="J489" i="2"/>
  <c r="H490" i="2"/>
  <c r="K490" i="2"/>
  <c r="N491" i="2"/>
  <c r="J497" i="2"/>
  <c r="F497" i="2"/>
  <c r="T497" i="2"/>
  <c r="K497" i="2"/>
  <c r="O497" i="2"/>
  <c r="AB497" i="2"/>
  <c r="P497" i="2"/>
  <c r="AC497" i="2"/>
  <c r="I479" i="2"/>
  <c r="H482" i="2"/>
  <c r="O485" i="2"/>
  <c r="AE485" i="2"/>
  <c r="L486" i="2"/>
  <c r="I487" i="2"/>
  <c r="V488" i="2"/>
  <c r="J491" i="2"/>
  <c r="Z491" i="2"/>
  <c r="AH491" i="2"/>
  <c r="G492" i="2"/>
  <c r="W492" i="2"/>
  <c r="AE492" i="2"/>
  <c r="P493" i="2"/>
  <c r="L494" i="2"/>
  <c r="AB494" i="2"/>
  <c r="Y497" i="2"/>
  <c r="R497" i="2"/>
  <c r="AG497" i="2"/>
  <c r="G498" i="2"/>
  <c r="AD498" i="2"/>
  <c r="Q498" i="2"/>
  <c r="R498" i="2"/>
  <c r="H499" i="2"/>
  <c r="F501" i="2"/>
  <c r="R487" i="2"/>
  <c r="O488" i="2"/>
  <c r="L489" i="2"/>
  <c r="J490" i="2"/>
  <c r="H491" i="2"/>
  <c r="Q492" i="2"/>
  <c r="M494" i="2"/>
  <c r="I498" i="2"/>
  <c r="AI498" i="2"/>
  <c r="O499" i="2"/>
  <c r="AE499" i="2"/>
  <c r="N511" i="2"/>
  <c r="H480" i="2"/>
  <c r="O483" i="2"/>
  <c r="AE483" i="2"/>
  <c r="AG485" i="2"/>
  <c r="N486" i="2"/>
  <c r="H488" i="2"/>
  <c r="L490" i="2"/>
  <c r="M490" i="2"/>
  <c r="S490" i="2"/>
  <c r="AA490" i="2"/>
  <c r="AI490" i="2"/>
  <c r="P491" i="2"/>
  <c r="F492" i="2"/>
  <c r="N492" i="2"/>
  <c r="L493" i="2"/>
  <c r="S493" i="2"/>
  <c r="Z493" i="2"/>
  <c r="AA493" i="2"/>
  <c r="AH493" i="2"/>
  <c r="AI493" i="2"/>
  <c r="N494" i="2"/>
  <c r="X494" i="2"/>
  <c r="AF494" i="2"/>
  <c r="I494" i="2"/>
  <c r="AE495" i="2"/>
  <c r="X495" i="2"/>
  <c r="AF495" i="2"/>
  <c r="J496" i="2"/>
  <c r="O496" i="2"/>
  <c r="AB496" i="2"/>
  <c r="P496" i="2"/>
  <c r="Q496" i="2"/>
  <c r="H496" i="2"/>
  <c r="M498" i="2"/>
  <c r="S492" i="2"/>
  <c r="V492" i="2"/>
  <c r="AD492" i="2"/>
  <c r="G493" i="2"/>
  <c r="M493" i="2"/>
  <c r="U493" i="2"/>
  <c r="AC493" i="2"/>
  <c r="F495" i="2"/>
  <c r="G495" i="2"/>
  <c r="N495" i="2"/>
  <c r="Z495" i="2"/>
  <c r="AA495" i="2"/>
  <c r="AH495" i="2"/>
  <c r="R496" i="2"/>
  <c r="AG496" i="2"/>
  <c r="N498" i="2"/>
  <c r="J499" i="2"/>
  <c r="T499" i="2"/>
  <c r="K499" i="2"/>
  <c r="AB499" i="2"/>
  <c r="H501" i="2"/>
  <c r="K504" i="2"/>
  <c r="Y504" i="2"/>
  <c r="M499" i="2"/>
  <c r="W503" i="2"/>
  <c r="O503" i="2"/>
  <c r="Q503" i="2"/>
  <c r="AE503" i="2"/>
  <c r="M505" i="2"/>
  <c r="S505" i="2"/>
  <c r="AI505" i="2"/>
  <c r="I505" i="2"/>
  <c r="J509" i="2"/>
  <c r="W509" i="2"/>
  <c r="O509" i="2"/>
  <c r="Q509" i="2"/>
  <c r="H509" i="2"/>
  <c r="AE509" i="2"/>
  <c r="P511" i="2"/>
  <c r="X512" i="2"/>
  <c r="AF512" i="2"/>
  <c r="Q512" i="2"/>
  <c r="I512" i="2"/>
  <c r="R513" i="2"/>
  <c r="K513" i="2"/>
  <c r="G501" i="2"/>
  <c r="K502" i="2"/>
  <c r="M502" i="2"/>
  <c r="K511" i="2"/>
  <c r="R511" i="2"/>
  <c r="AG511" i="2"/>
  <c r="J514" i="2"/>
  <c r="F514" i="2"/>
  <c r="L514" i="2"/>
  <c r="M515" i="2"/>
  <c r="S515" i="2"/>
  <c r="AI515" i="2"/>
  <c r="I515" i="2"/>
  <c r="S500" i="2"/>
  <c r="J500" i="2"/>
  <c r="W501" i="2"/>
  <c r="O501" i="2"/>
  <c r="L503" i="2"/>
  <c r="R503" i="2"/>
  <c r="AG503" i="2"/>
  <c r="O506" i="2"/>
  <c r="J506" i="2"/>
  <c r="F506" i="2"/>
  <c r="L506" i="2"/>
  <c r="N506" i="2"/>
  <c r="F512" i="2"/>
  <c r="L512" i="2"/>
  <c r="J512" i="2"/>
  <c r="G512" i="2"/>
  <c r="N512" i="2"/>
  <c r="G514" i="2"/>
  <c r="J493" i="2"/>
  <c r="S499" i="2"/>
  <c r="K500" i="2"/>
  <c r="L501" i="2"/>
  <c r="N503" i="2"/>
  <c r="F504" i="2"/>
  <c r="L504" i="2"/>
  <c r="J504" i="2"/>
  <c r="G504" i="2"/>
  <c r="N504" i="2"/>
  <c r="Z504" i="2"/>
  <c r="AH504" i="2"/>
  <c r="L505" i="2"/>
  <c r="G505" i="2"/>
  <c r="Q506" i="2"/>
  <c r="F507" i="2"/>
  <c r="N507" i="2"/>
  <c r="Q507" i="2"/>
  <c r="K509" i="2"/>
  <c r="P509" i="2"/>
  <c r="M511" i="2"/>
  <c r="I511" i="2"/>
  <c r="M513" i="2"/>
  <c r="S513" i="2"/>
  <c r="AI513" i="2"/>
  <c r="I513" i="2"/>
  <c r="M514" i="2"/>
  <c r="K514" i="2"/>
  <c r="P514" i="2"/>
  <c r="AB514" i="2"/>
  <c r="Q514" i="2"/>
  <c r="H514" i="2"/>
  <c r="I495" i="2"/>
  <c r="H497" i="2"/>
  <c r="L500" i="2"/>
  <c r="L502" i="2"/>
  <c r="I503" i="2"/>
  <c r="U505" i="2"/>
  <c r="W505" i="2"/>
  <c r="O505" i="2"/>
  <c r="AC505" i="2"/>
  <c r="Q505" i="2"/>
  <c r="AE505" i="2"/>
  <c r="U506" i="2"/>
  <c r="T506" i="2"/>
  <c r="P506" i="2"/>
  <c r="AB506" i="2"/>
  <c r="G507" i="2"/>
  <c r="W507" i="2"/>
  <c r="Y507" i="2"/>
  <c r="AE507" i="2"/>
  <c r="AG507" i="2"/>
  <c r="L508" i="2"/>
  <c r="N508" i="2"/>
  <c r="X508" i="2"/>
  <c r="Z508" i="2"/>
  <c r="AF508" i="2"/>
  <c r="AH508" i="2"/>
  <c r="M509" i="2"/>
  <c r="Y509" i="2"/>
  <c r="AA509" i="2"/>
  <c r="AG509" i="2"/>
  <c r="I509" i="2"/>
  <c r="Q510" i="2"/>
  <c r="F510" i="2"/>
  <c r="T510" i="2"/>
  <c r="N510" i="2"/>
  <c r="Z510" i="2"/>
  <c r="AB510" i="2"/>
  <c r="H510" i="2"/>
  <c r="O514" i="2"/>
  <c r="J515" i="2"/>
  <c r="O492" i="2"/>
  <c r="AI495" i="2"/>
  <c r="I497" i="2"/>
  <c r="H498" i="2"/>
  <c r="L499" i="2"/>
  <c r="R500" i="2"/>
  <c r="N501" i="2"/>
  <c r="U502" i="2"/>
  <c r="AC502" i="2"/>
  <c r="M503" i="2"/>
  <c r="T505" i="2"/>
  <c r="K505" i="2"/>
  <c r="I508" i="2"/>
  <c r="S511" i="2"/>
  <c r="U511" i="2"/>
  <c r="AA511" i="2"/>
  <c r="AC511" i="2"/>
  <c r="AI511" i="2"/>
  <c r="U512" i="2"/>
  <c r="U514" i="2"/>
  <c r="R495" i="2"/>
  <c r="F496" i="2"/>
  <c r="N496" i="2"/>
  <c r="P498" i="2"/>
  <c r="T502" i="2"/>
  <c r="AB502" i="2"/>
  <c r="U503" i="2"/>
  <c r="AC503" i="2"/>
  <c r="T504" i="2"/>
  <c r="W504" i="2"/>
  <c r="O504" i="2"/>
  <c r="AB504" i="2"/>
  <c r="AE504" i="2"/>
  <c r="R504" i="2"/>
  <c r="F505" i="2"/>
  <c r="Y505" i="2"/>
  <c r="AB505" i="2"/>
  <c r="AG505" i="2"/>
  <c r="M507" i="2"/>
  <c r="S507" i="2"/>
  <c r="V507" i="2"/>
  <c r="AA507" i="2"/>
  <c r="AD507" i="2"/>
  <c r="AI507" i="2"/>
  <c r="I507" i="2"/>
  <c r="T508" i="2"/>
  <c r="M508" i="2"/>
  <c r="K508" i="2"/>
  <c r="U508" i="2"/>
  <c r="AB508" i="2"/>
  <c r="P508" i="2"/>
  <c r="H508" i="2"/>
  <c r="U509" i="2"/>
  <c r="X509" i="2"/>
  <c r="AC509" i="2"/>
  <c r="AF509" i="2"/>
  <c r="R509" i="2"/>
  <c r="V510" i="2"/>
  <c r="G510" i="2"/>
  <c r="W510" i="2"/>
  <c r="O510" i="2"/>
  <c r="AD510" i="2"/>
  <c r="R510" i="2"/>
  <c r="T512" i="2"/>
  <c r="V512" i="2"/>
  <c r="P512" i="2"/>
  <c r="AD512" i="2"/>
  <c r="H512" i="2"/>
  <c r="R512" i="2"/>
  <c r="J513" i="2"/>
  <c r="L513" i="2"/>
  <c r="G513" i="2"/>
  <c r="F515" i="2"/>
  <c r="F508" i="2"/>
  <c r="S509" i="2"/>
  <c r="AI509" i="2"/>
  <c r="P510" i="2"/>
  <c r="O513" i="2"/>
  <c r="AE513" i="2"/>
  <c r="Q515" i="2"/>
  <c r="K507" i="2"/>
  <c r="J510" i="2"/>
  <c r="AB512" i="2"/>
  <c r="K515" i="2"/>
  <c r="H506" i="2"/>
  <c r="J508" i="2"/>
  <c r="O512" i="2"/>
  <c r="AE512" i="2"/>
  <c r="AG514" i="2"/>
  <c r="N515" i="2"/>
  <c r="O507" i="2"/>
  <c r="O515" i="2"/>
  <c r="F269" i="1"/>
  <c r="F237" i="1"/>
  <c r="F205" i="1"/>
  <c r="F173" i="1"/>
  <c r="F141" i="1"/>
  <c r="J293" i="1"/>
  <c r="J285" i="1"/>
  <c r="J277" i="1"/>
  <c r="J269" i="1"/>
  <c r="J261" i="1"/>
  <c r="J253" i="1"/>
  <c r="J245" i="1"/>
  <c r="J237" i="1"/>
  <c r="J229" i="1"/>
  <c r="J221" i="1"/>
  <c r="J213" i="1"/>
  <c r="J205" i="1"/>
  <c r="J197" i="1"/>
  <c r="J189" i="1"/>
  <c r="J181" i="1"/>
  <c r="J173" i="1"/>
  <c r="J165" i="1"/>
  <c r="J157" i="1"/>
  <c r="J149" i="1"/>
  <c r="J141" i="1"/>
  <c r="J133" i="1"/>
  <c r="F293" i="1"/>
  <c r="F261" i="1"/>
  <c r="F229" i="1"/>
  <c r="F197" i="1"/>
  <c r="F165" i="1"/>
  <c r="F133" i="1"/>
  <c r="L285" i="1"/>
  <c r="L253" i="1"/>
  <c r="L221" i="1"/>
  <c r="L189" i="1"/>
  <c r="L157" i="1"/>
  <c r="L37" i="1"/>
  <c r="F29" i="1"/>
  <c r="F37" i="1"/>
  <c r="F371" i="1"/>
  <c r="J307" i="1"/>
  <c r="F387" i="1"/>
  <c r="F435" i="1"/>
  <c r="L419" i="1"/>
  <c r="L355" i="1"/>
  <c r="L307" i="1"/>
  <c r="F491" i="1"/>
  <c r="F483" i="1"/>
  <c r="F451" i="1"/>
  <c r="J29" i="1"/>
  <c r="H510" i="1"/>
  <c r="K510" i="1"/>
  <c r="EB510" i="1" s="1"/>
  <c r="R505" i="1"/>
  <c r="O505" i="1"/>
  <c r="N499" i="1"/>
  <c r="G499" i="1"/>
  <c r="J497" i="1"/>
  <c r="F494" i="1"/>
  <c r="J494" i="1"/>
  <c r="N491" i="1"/>
  <c r="G491" i="1"/>
  <c r="Q490" i="1"/>
  <c r="H490" i="1"/>
  <c r="N487" i="1"/>
  <c r="G487" i="1"/>
  <c r="Q486" i="1"/>
  <c r="H486" i="1"/>
  <c r="K486" i="1"/>
  <c r="EB486" i="1" s="1"/>
  <c r="F482" i="1"/>
  <c r="L482" i="1"/>
  <c r="J482" i="1"/>
  <c r="G480" i="1"/>
  <c r="H479" i="1"/>
  <c r="K479" i="1"/>
  <c r="O478" i="1"/>
  <c r="N475" i="1"/>
  <c r="G475" i="1"/>
  <c r="Q474" i="1"/>
  <c r="H474" i="1"/>
  <c r="K474" i="1"/>
  <c r="EB474" i="1" s="1"/>
  <c r="G474" i="1"/>
  <c r="N473" i="1"/>
  <c r="K473" i="1"/>
  <c r="G473" i="1"/>
  <c r="H472" i="1"/>
  <c r="Q472" i="1"/>
  <c r="K472" i="1"/>
  <c r="G472" i="1"/>
  <c r="Q471" i="1"/>
  <c r="H471" i="1"/>
  <c r="P470" i="1"/>
  <c r="L470" i="1"/>
  <c r="J470" i="1"/>
  <c r="F470" i="1"/>
  <c r="K467" i="1"/>
  <c r="O466" i="1"/>
  <c r="L462" i="1"/>
  <c r="J462" i="1"/>
  <c r="P461" i="1"/>
  <c r="K460" i="1"/>
  <c r="G460" i="1"/>
  <c r="N460" i="1"/>
  <c r="Q459" i="1"/>
  <c r="H459" i="1"/>
  <c r="K459" i="1"/>
  <c r="L457" i="1"/>
  <c r="J457" i="1"/>
  <c r="F457" i="1"/>
  <c r="F456" i="1"/>
  <c r="J456" i="1"/>
  <c r="M456" i="1"/>
  <c r="P455" i="1"/>
  <c r="N455" i="1"/>
  <c r="G455" i="1"/>
  <c r="H454" i="1"/>
  <c r="Q454" i="1"/>
  <c r="O454" i="1"/>
  <c r="H453" i="1"/>
  <c r="Q453" i="1"/>
  <c r="O453" i="1"/>
  <c r="O452" i="1"/>
  <c r="O451" i="1"/>
  <c r="L450" i="1"/>
  <c r="J450" i="1"/>
  <c r="P449" i="1"/>
  <c r="K447" i="1"/>
  <c r="Q446" i="1"/>
  <c r="H446" i="1"/>
  <c r="N446" i="1"/>
  <c r="K446" i="1"/>
  <c r="EB446" i="1" s="1"/>
  <c r="G446" i="1"/>
  <c r="H445" i="1"/>
  <c r="Q445" i="1"/>
  <c r="O445" i="1"/>
  <c r="H444" i="1"/>
  <c r="Q444" i="1"/>
  <c r="O444" i="1"/>
  <c r="O443" i="1"/>
  <c r="I514" i="1"/>
  <c r="H513" i="1"/>
  <c r="N510" i="1"/>
  <c r="Q508" i="1"/>
  <c r="F508" i="1"/>
  <c r="I507" i="1"/>
  <c r="F501" i="1"/>
  <c r="I498" i="1"/>
  <c r="G498" i="1"/>
  <c r="K495" i="1"/>
  <c r="G492" i="1"/>
  <c r="P489" i="1"/>
  <c r="F489" i="1"/>
  <c r="R488" i="1"/>
  <c r="H488" i="1"/>
  <c r="H485" i="1"/>
  <c r="N515" i="1"/>
  <c r="G515" i="1"/>
  <c r="H506" i="1"/>
  <c r="O506" i="1"/>
  <c r="P502" i="1"/>
  <c r="J502" i="1"/>
  <c r="F502" i="1"/>
  <c r="L502" i="1"/>
  <c r="O498" i="1"/>
  <c r="Q494" i="1"/>
  <c r="H494" i="1"/>
  <c r="K494" i="1"/>
  <c r="K490" i="1"/>
  <c r="EB490" i="1" s="1"/>
  <c r="O486" i="1"/>
  <c r="R485" i="1"/>
  <c r="M484" i="1"/>
  <c r="J484" i="1"/>
  <c r="N483" i="1"/>
  <c r="Q482" i="1"/>
  <c r="H482" i="1"/>
  <c r="O482" i="1"/>
  <c r="R481" i="1"/>
  <c r="N478" i="1"/>
  <c r="K478" i="1"/>
  <c r="H477" i="1"/>
  <c r="Q477" i="1"/>
  <c r="O476" i="1"/>
  <c r="P474" i="1"/>
  <c r="H473" i="1"/>
  <c r="Q473" i="1"/>
  <c r="J471" i="1"/>
  <c r="F471" i="1"/>
  <c r="M471" i="1"/>
  <c r="K470" i="1"/>
  <c r="G470" i="1"/>
  <c r="R469" i="1"/>
  <c r="J467" i="1"/>
  <c r="F467" i="1"/>
  <c r="N465" i="1"/>
  <c r="K465" i="1"/>
  <c r="H464" i="1"/>
  <c r="Q464" i="1"/>
  <c r="O464" i="1"/>
  <c r="O463" i="1"/>
  <c r="Q461" i="1"/>
  <c r="H461" i="1"/>
  <c r="O461" i="1"/>
  <c r="M460" i="1"/>
  <c r="F460" i="1"/>
  <c r="J460" i="1"/>
  <c r="P459" i="1"/>
  <c r="G459" i="1"/>
  <c r="N459" i="1"/>
  <c r="Q458" i="1"/>
  <c r="O458" i="1"/>
  <c r="Q457" i="1"/>
  <c r="H457" i="1"/>
  <c r="O457" i="1"/>
  <c r="M455" i="1"/>
  <c r="J455" i="1"/>
  <c r="F455" i="1"/>
  <c r="G453" i="1"/>
  <c r="N453" i="1"/>
  <c r="K453" i="1"/>
  <c r="EB453" i="1" s="1"/>
  <c r="Q452" i="1"/>
  <c r="H452" i="1"/>
  <c r="M451" i="1"/>
  <c r="J451" i="1"/>
  <c r="Q449" i="1"/>
  <c r="H449" i="1"/>
  <c r="F448" i="1"/>
  <c r="M448" i="1"/>
  <c r="J448" i="1"/>
  <c r="P447" i="1"/>
  <c r="N447" i="1"/>
  <c r="G447" i="1"/>
  <c r="R445" i="1"/>
  <c r="M444" i="1"/>
  <c r="J444" i="1"/>
  <c r="F444" i="1"/>
  <c r="P443" i="1"/>
  <c r="N443" i="1"/>
  <c r="Q442" i="1"/>
  <c r="H442" i="1"/>
  <c r="K442" i="1"/>
  <c r="N442" i="1"/>
  <c r="G442" i="1"/>
  <c r="F450" i="1"/>
  <c r="J463" i="1"/>
  <c r="P510" i="1"/>
  <c r="N507" i="1"/>
  <c r="G507" i="1"/>
  <c r="L506" i="1"/>
  <c r="J506" i="1"/>
  <c r="O502" i="1"/>
  <c r="F500" i="1"/>
  <c r="R497" i="1"/>
  <c r="J490" i="1"/>
  <c r="L490" i="1"/>
  <c r="K487" i="1"/>
  <c r="K482" i="1"/>
  <c r="EB482" i="1" s="1"/>
  <c r="G482" i="1"/>
  <c r="N482" i="1"/>
  <c r="P478" i="1"/>
  <c r="G476" i="1"/>
  <c r="O475" i="1"/>
  <c r="L473" i="1"/>
  <c r="J473" i="1"/>
  <c r="F473" i="1"/>
  <c r="P472" i="1"/>
  <c r="N471" i="1"/>
  <c r="G471" i="1"/>
  <c r="Q470" i="1"/>
  <c r="H470" i="1"/>
  <c r="O470" i="1"/>
  <c r="H469" i="1"/>
  <c r="N469" i="1"/>
  <c r="K469" i="1"/>
  <c r="Q468" i="1"/>
  <c r="H468" i="1"/>
  <c r="O468" i="1"/>
  <c r="O467" i="1"/>
  <c r="L466" i="1"/>
  <c r="F466" i="1"/>
  <c r="J466" i="1"/>
  <c r="P465" i="1"/>
  <c r="K463" i="1"/>
  <c r="M459" i="1"/>
  <c r="J459" i="1"/>
  <c r="F459" i="1"/>
  <c r="N456" i="1"/>
  <c r="K456" i="1"/>
  <c r="G456" i="1"/>
  <c r="K455" i="1"/>
  <c r="J452" i="1"/>
  <c r="F452" i="1"/>
  <c r="M452" i="1"/>
  <c r="P451" i="1"/>
  <c r="N451" i="1"/>
  <c r="G451" i="1"/>
  <c r="K450" i="1"/>
  <c r="G450" i="1"/>
  <c r="N450" i="1"/>
  <c r="K449" i="1"/>
  <c r="EB449" i="1" s="1"/>
  <c r="N449" i="1"/>
  <c r="G449" i="1"/>
  <c r="Q448" i="1"/>
  <c r="H448" i="1"/>
  <c r="L446" i="1"/>
  <c r="J446" i="1"/>
  <c r="F446" i="1"/>
  <c r="P445" i="1"/>
  <c r="J445" i="1"/>
  <c r="L445" i="1"/>
  <c r="F445" i="1"/>
  <c r="P444" i="1"/>
  <c r="K443" i="1"/>
  <c r="O442" i="1"/>
  <c r="F462" i="1"/>
  <c r="G483" i="1"/>
  <c r="H514" i="1"/>
  <c r="K514" i="1"/>
  <c r="EB514" i="1" s="1"/>
  <c r="L510" i="1"/>
  <c r="F510" i="1"/>
  <c r="M508" i="1"/>
  <c r="P506" i="1"/>
  <c r="N503" i="1"/>
  <c r="H502" i="1"/>
  <c r="K502" i="1"/>
  <c r="O494" i="1"/>
  <c r="R493" i="1"/>
  <c r="M492" i="1"/>
  <c r="P490" i="1"/>
  <c r="H487" i="1"/>
  <c r="L486" i="1"/>
  <c r="J486" i="1"/>
  <c r="F486" i="1"/>
  <c r="P482" i="1"/>
  <c r="M480" i="1"/>
  <c r="J480" i="1"/>
  <c r="O479" i="1"/>
  <c r="J478" i="1"/>
  <c r="L478" i="1"/>
  <c r="K477" i="1"/>
  <c r="Q476" i="1"/>
  <c r="H476" i="1"/>
  <c r="F476" i="1"/>
  <c r="M476" i="1"/>
  <c r="J476" i="1"/>
  <c r="K475" i="1"/>
  <c r="J474" i="1"/>
  <c r="L474" i="1"/>
  <c r="F474" i="1"/>
  <c r="M472" i="1"/>
  <c r="J472" i="1"/>
  <c r="K471" i="1"/>
  <c r="M468" i="1"/>
  <c r="J468" i="1"/>
  <c r="F468" i="1"/>
  <c r="H467" i="1"/>
  <c r="Q467" i="1"/>
  <c r="P466" i="1"/>
  <c r="K466" i="1"/>
  <c r="N466" i="1"/>
  <c r="G466" i="1"/>
  <c r="H465" i="1"/>
  <c r="O465" i="1"/>
  <c r="J465" i="1"/>
  <c r="L465" i="1"/>
  <c r="F465" i="1"/>
  <c r="N464" i="1"/>
  <c r="G464" i="1"/>
  <c r="K464" i="1"/>
  <c r="Q463" i="1"/>
  <c r="H463" i="1"/>
  <c r="O462" i="1"/>
  <c r="R461" i="1"/>
  <c r="J461" i="1"/>
  <c r="L461" i="1"/>
  <c r="F461" i="1"/>
  <c r="P460" i="1"/>
  <c r="O459" i="1"/>
  <c r="K458" i="1"/>
  <c r="EB458" i="1" s="1"/>
  <c r="G458" i="1"/>
  <c r="R457" i="1"/>
  <c r="P456" i="1"/>
  <c r="N454" i="1"/>
  <c r="K454" i="1"/>
  <c r="G454" i="1"/>
  <c r="R453" i="1"/>
  <c r="N452" i="1"/>
  <c r="K452" i="1"/>
  <c r="G452" i="1"/>
  <c r="H451" i="1"/>
  <c r="Q451" i="1"/>
  <c r="Q450" i="1"/>
  <c r="H450" i="1"/>
  <c r="O450" i="1"/>
  <c r="F449" i="1"/>
  <c r="L449" i="1"/>
  <c r="J449" i="1"/>
  <c r="N448" i="1"/>
  <c r="K448" i="1"/>
  <c r="EB448" i="1" s="1"/>
  <c r="G448" i="1"/>
  <c r="Q447" i="1"/>
  <c r="H447" i="1"/>
  <c r="J447" i="1"/>
  <c r="F447" i="1"/>
  <c r="M447" i="1"/>
  <c r="O446" i="1"/>
  <c r="G445" i="1"/>
  <c r="N445" i="1"/>
  <c r="K445" i="1"/>
  <c r="M443" i="1"/>
  <c r="F443" i="1"/>
  <c r="J443" i="1"/>
  <c r="F490" i="1"/>
  <c r="G481" i="1"/>
  <c r="L494" i="1"/>
  <c r="P514" i="1"/>
  <c r="J514" i="1"/>
  <c r="L514" i="1"/>
  <c r="F514" i="1"/>
  <c r="N511" i="1"/>
  <c r="G511" i="1"/>
  <c r="K506" i="1"/>
  <c r="R501" i="1"/>
  <c r="L498" i="1"/>
  <c r="J498" i="1"/>
  <c r="F498" i="1"/>
  <c r="M496" i="1"/>
  <c r="N495" i="1"/>
  <c r="G495" i="1"/>
  <c r="O490" i="1"/>
  <c r="G484" i="1"/>
  <c r="L481" i="1"/>
  <c r="J481" i="1"/>
  <c r="F481" i="1"/>
  <c r="P480" i="1"/>
  <c r="N479" i="1"/>
  <c r="G479" i="1"/>
  <c r="Q478" i="1"/>
  <c r="H478" i="1"/>
  <c r="F475" i="1"/>
  <c r="J475" i="1"/>
  <c r="O474" i="1"/>
  <c r="R473" i="1"/>
  <c r="O472" i="1"/>
  <c r="O471" i="1"/>
  <c r="L469" i="1"/>
  <c r="F469" i="1"/>
  <c r="G468" i="1"/>
  <c r="N468" i="1"/>
  <c r="K468" i="1"/>
  <c r="N467" i="1"/>
  <c r="G467" i="1"/>
  <c r="Q466" i="1"/>
  <c r="H466" i="1"/>
  <c r="F464" i="1"/>
  <c r="M464" i="1"/>
  <c r="P463" i="1"/>
  <c r="N463" i="1"/>
  <c r="G463" i="1"/>
  <c r="H462" i="1"/>
  <c r="Q462" i="1"/>
  <c r="K462" i="1"/>
  <c r="N461" i="1"/>
  <c r="G461" i="1"/>
  <c r="K461" i="1"/>
  <c r="EB461" i="1" s="1"/>
  <c r="O460" i="1"/>
  <c r="L458" i="1"/>
  <c r="J458" i="1"/>
  <c r="F458" i="1"/>
  <c r="P457" i="1"/>
  <c r="K457" i="1"/>
  <c r="N457" i="1"/>
  <c r="G457" i="1"/>
  <c r="Q456" i="1"/>
  <c r="H456" i="1"/>
  <c r="O456" i="1"/>
  <c r="Q455" i="1"/>
  <c r="H455" i="1"/>
  <c r="O455" i="1"/>
  <c r="L454" i="1"/>
  <c r="J454" i="1"/>
  <c r="F454" i="1"/>
  <c r="P453" i="1"/>
  <c r="J453" i="1"/>
  <c r="L453" i="1"/>
  <c r="F453" i="1"/>
  <c r="P452" i="1"/>
  <c r="K451" i="1"/>
  <c r="O449" i="1"/>
  <c r="O448" i="1"/>
  <c r="P446" i="1"/>
  <c r="N444" i="1"/>
  <c r="K444" i="1"/>
  <c r="EB444" i="1" s="1"/>
  <c r="H443" i="1"/>
  <c r="Q443" i="1"/>
  <c r="P442" i="1"/>
  <c r="G443" i="1"/>
  <c r="F478" i="1"/>
  <c r="G465" i="1"/>
  <c r="M500" i="1"/>
  <c r="N458" i="1"/>
  <c r="O514" i="1"/>
  <c r="M512" i="1"/>
  <c r="Q498" i="1"/>
  <c r="H498" i="1"/>
  <c r="K498" i="1"/>
  <c r="H515" i="1"/>
  <c r="Q515" i="1"/>
  <c r="O515" i="1"/>
  <c r="L515" i="1"/>
  <c r="F515" i="1"/>
  <c r="R514" i="1"/>
  <c r="M513" i="1"/>
  <c r="Q511" i="1"/>
  <c r="H511" i="1"/>
  <c r="O511" i="1"/>
  <c r="J511" i="1"/>
  <c r="F511" i="1"/>
  <c r="L511" i="1"/>
  <c r="R510" i="1"/>
  <c r="M509" i="1"/>
  <c r="H507" i="1"/>
  <c r="Q507" i="1"/>
  <c r="O507" i="1"/>
  <c r="L507" i="1"/>
  <c r="F507" i="1"/>
  <c r="J507" i="1"/>
  <c r="R506" i="1"/>
  <c r="M505" i="1"/>
  <c r="J503" i="1"/>
  <c r="F499" i="1"/>
  <c r="J495" i="1"/>
  <c r="P441" i="1"/>
  <c r="O440" i="1"/>
  <c r="J439" i="1"/>
  <c r="F439" i="1"/>
  <c r="M439" i="1"/>
  <c r="R437" i="1"/>
  <c r="K435" i="1"/>
  <c r="F434" i="1"/>
  <c r="J434" i="1"/>
  <c r="Q432" i="1"/>
  <c r="H432" i="1"/>
  <c r="O431" i="1"/>
  <c r="Q430" i="1"/>
  <c r="N428" i="1"/>
  <c r="K428" i="1"/>
  <c r="P427" i="1"/>
  <c r="O426" i="1"/>
  <c r="J425" i="1"/>
  <c r="L425" i="1"/>
  <c r="P421" i="1"/>
  <c r="K419" i="1"/>
  <c r="Q416" i="1"/>
  <c r="H416" i="1"/>
  <c r="O414" i="1"/>
  <c r="J413" i="1"/>
  <c r="L413" i="1"/>
  <c r="K410" i="1"/>
  <c r="P409" i="1"/>
  <c r="L409" i="1"/>
  <c r="F409" i="1"/>
  <c r="J409" i="1"/>
  <c r="H407" i="1"/>
  <c r="Q407" i="1"/>
  <c r="N407" i="1"/>
  <c r="P406" i="1"/>
  <c r="O405" i="1"/>
  <c r="M404" i="1"/>
  <c r="J404" i="1"/>
  <c r="F404" i="1"/>
  <c r="K402" i="1"/>
  <c r="N402" i="1"/>
  <c r="G402" i="1"/>
  <c r="N400" i="1"/>
  <c r="K400" i="1"/>
  <c r="O397" i="1"/>
  <c r="M396" i="1"/>
  <c r="J396" i="1"/>
  <c r="O395" i="1"/>
  <c r="L393" i="1"/>
  <c r="F393" i="1"/>
  <c r="J393" i="1"/>
  <c r="P391" i="1"/>
  <c r="H389" i="1"/>
  <c r="Q389" i="1"/>
  <c r="H387" i="1"/>
  <c r="Q387" i="1"/>
  <c r="G387" i="1"/>
  <c r="N387" i="1"/>
  <c r="P386" i="1"/>
  <c r="Q384" i="1"/>
  <c r="H384" i="1"/>
  <c r="F384" i="1"/>
  <c r="J384" i="1"/>
  <c r="M384" i="1"/>
  <c r="N382" i="1"/>
  <c r="K382" i="1"/>
  <c r="J381" i="1"/>
  <c r="L381" i="1"/>
  <c r="O380" i="1"/>
  <c r="O378" i="1"/>
  <c r="Q375" i="1"/>
  <c r="H375" i="1"/>
  <c r="N375" i="1"/>
  <c r="P374" i="1"/>
  <c r="G373" i="1"/>
  <c r="N373" i="1"/>
  <c r="K373" i="1"/>
  <c r="Q370" i="1"/>
  <c r="H370" i="1"/>
  <c r="N370" i="1"/>
  <c r="K370" i="1"/>
  <c r="P369" i="1"/>
  <c r="O368" i="1"/>
  <c r="M367" i="1"/>
  <c r="J367" i="1"/>
  <c r="F367" i="1"/>
  <c r="R365" i="1"/>
  <c r="J362" i="1"/>
  <c r="L362" i="1"/>
  <c r="H360" i="1"/>
  <c r="O358" i="1"/>
  <c r="F356" i="1"/>
  <c r="J356" i="1"/>
  <c r="M356" i="1"/>
  <c r="K354" i="1"/>
  <c r="N354" i="1"/>
  <c r="G354" i="1"/>
  <c r="P353" i="1"/>
  <c r="O352" i="1"/>
  <c r="Q349" i="1"/>
  <c r="H349" i="1"/>
  <c r="K347" i="1"/>
  <c r="H344" i="1"/>
  <c r="Q344" i="1"/>
  <c r="F344" i="1"/>
  <c r="M344" i="1"/>
  <c r="J344" i="1"/>
  <c r="K343" i="1"/>
  <c r="L342" i="1"/>
  <c r="J342" i="1"/>
  <c r="F342" i="1"/>
  <c r="Q340" i="1"/>
  <c r="H340" i="1"/>
  <c r="Q337" i="1"/>
  <c r="H337" i="1"/>
  <c r="H335" i="1"/>
  <c r="Q335" i="1"/>
  <c r="L334" i="1"/>
  <c r="J334" i="1"/>
  <c r="J333" i="1"/>
  <c r="L333" i="1"/>
  <c r="O332" i="1"/>
  <c r="M331" i="1"/>
  <c r="J331" i="1"/>
  <c r="F331" i="1"/>
  <c r="P330" i="1"/>
  <c r="L330" i="1"/>
  <c r="F330" i="1"/>
  <c r="O326" i="1"/>
  <c r="K326" i="1"/>
  <c r="N326" i="1"/>
  <c r="G325" i="1"/>
  <c r="K325" i="1"/>
  <c r="N325" i="1"/>
  <c r="J325" i="1"/>
  <c r="L325" i="1"/>
  <c r="O324" i="1"/>
  <c r="Q323" i="1"/>
  <c r="H323" i="1"/>
  <c r="P323" i="1"/>
  <c r="K323" i="1"/>
  <c r="M323" i="1"/>
  <c r="J323" i="1"/>
  <c r="Q322" i="1"/>
  <c r="P322" i="1"/>
  <c r="K322" i="1"/>
  <c r="G322" i="1"/>
  <c r="N322" i="1"/>
  <c r="L322" i="1"/>
  <c r="J322" i="1"/>
  <c r="Q321" i="1"/>
  <c r="H321" i="1"/>
  <c r="P321" i="1"/>
  <c r="N321" i="1"/>
  <c r="K321" i="1"/>
  <c r="J321" i="1"/>
  <c r="F321" i="1"/>
  <c r="L321" i="1"/>
  <c r="O320" i="1"/>
  <c r="Q319" i="1"/>
  <c r="H319" i="1"/>
  <c r="P319" i="1"/>
  <c r="J319" i="1"/>
  <c r="F319" i="1"/>
  <c r="M319" i="1"/>
  <c r="H318" i="1"/>
  <c r="Q318" i="1"/>
  <c r="P318" i="1"/>
  <c r="K318" i="1"/>
  <c r="EB318" i="1" s="1"/>
  <c r="G318" i="1"/>
  <c r="N318" i="1"/>
  <c r="L318" i="1"/>
  <c r="J318" i="1"/>
  <c r="R317" i="1"/>
  <c r="O317" i="1"/>
  <c r="G317" i="1"/>
  <c r="N317" i="1"/>
  <c r="K317" i="1"/>
  <c r="J317" i="1"/>
  <c r="L317" i="1"/>
  <c r="F317" i="1"/>
  <c r="O316" i="1"/>
  <c r="H315" i="1"/>
  <c r="Q315" i="1"/>
  <c r="P315" i="1"/>
  <c r="K315" i="1"/>
  <c r="M315" i="1"/>
  <c r="J315" i="1"/>
  <c r="Q314" i="1"/>
  <c r="H314" i="1"/>
  <c r="P314" i="1"/>
  <c r="K314" i="1"/>
  <c r="EB314" i="1" s="1"/>
  <c r="G314" i="1"/>
  <c r="N314" i="1"/>
  <c r="L314" i="1"/>
  <c r="J314" i="1"/>
  <c r="R313" i="1"/>
  <c r="O313" i="1"/>
  <c r="P312" i="1"/>
  <c r="N312" i="1"/>
  <c r="K312" i="1"/>
  <c r="M312" i="1"/>
  <c r="F312" i="1"/>
  <c r="J312" i="1"/>
  <c r="O311" i="1"/>
  <c r="N311" i="1"/>
  <c r="G311" i="1"/>
  <c r="O310" i="1"/>
  <c r="L310" i="1"/>
  <c r="J310" i="1"/>
  <c r="F310" i="1"/>
  <c r="R309" i="1"/>
  <c r="O309" i="1"/>
  <c r="G309" i="1"/>
  <c r="N309" i="1"/>
  <c r="K309" i="1"/>
  <c r="J309" i="1"/>
  <c r="L309" i="1"/>
  <c r="H308" i="1"/>
  <c r="Q308" i="1"/>
  <c r="P308" i="1"/>
  <c r="O308" i="1"/>
  <c r="N308" i="1"/>
  <c r="K308" i="1"/>
  <c r="M308" i="1"/>
  <c r="H307" i="1"/>
  <c r="Q307" i="1"/>
  <c r="G441" i="1"/>
  <c r="N441" i="1"/>
  <c r="K441" i="1"/>
  <c r="P440" i="1"/>
  <c r="Q438" i="1"/>
  <c r="H438" i="1"/>
  <c r="Q436" i="1"/>
  <c r="H436" i="1"/>
  <c r="O434" i="1"/>
  <c r="L430" i="1"/>
  <c r="F430" i="1"/>
  <c r="J430" i="1"/>
  <c r="O429" i="1"/>
  <c r="O427" i="1"/>
  <c r="Q426" i="1"/>
  <c r="H426" i="1"/>
  <c r="N424" i="1"/>
  <c r="G424" i="1"/>
  <c r="K424" i="1"/>
  <c r="P423" i="1"/>
  <c r="Q421" i="1"/>
  <c r="H421" i="1"/>
  <c r="K420" i="1"/>
  <c r="N420" i="1"/>
  <c r="G420" i="1"/>
  <c r="M419" i="1"/>
  <c r="J419" i="1"/>
  <c r="R417" i="1"/>
  <c r="N415" i="1"/>
  <c r="G415" i="1"/>
  <c r="Q411" i="1"/>
  <c r="H411" i="1"/>
  <c r="J410" i="1"/>
  <c r="L410" i="1"/>
  <c r="O409" i="1"/>
  <c r="H408" i="1"/>
  <c r="Q408" i="1"/>
  <c r="O398" i="1"/>
  <c r="J397" i="1"/>
  <c r="L397" i="1"/>
  <c r="F397" i="1"/>
  <c r="O396" i="1"/>
  <c r="M395" i="1"/>
  <c r="J395" i="1"/>
  <c r="Q393" i="1"/>
  <c r="H393" i="1"/>
  <c r="K393" i="1"/>
  <c r="EB393" i="1" s="1"/>
  <c r="N393" i="1"/>
  <c r="P392" i="1"/>
  <c r="H390" i="1"/>
  <c r="Q390" i="1"/>
  <c r="N388" i="1"/>
  <c r="K388" i="1"/>
  <c r="P387" i="1"/>
  <c r="O386" i="1"/>
  <c r="L385" i="1"/>
  <c r="F385" i="1"/>
  <c r="J385" i="1"/>
  <c r="K383" i="1"/>
  <c r="P382" i="1"/>
  <c r="H380" i="1"/>
  <c r="Q380" i="1"/>
  <c r="N379" i="1"/>
  <c r="G379" i="1"/>
  <c r="O377" i="1"/>
  <c r="O375" i="1"/>
  <c r="Q374" i="1"/>
  <c r="Q372" i="1"/>
  <c r="H372" i="1"/>
  <c r="O370" i="1"/>
  <c r="L369" i="1"/>
  <c r="J369" i="1"/>
  <c r="P366" i="1"/>
  <c r="Q364" i="1"/>
  <c r="H364" i="1"/>
  <c r="O362" i="1"/>
  <c r="F361" i="1"/>
  <c r="L361" i="1"/>
  <c r="J361" i="1"/>
  <c r="O360" i="1"/>
  <c r="P359" i="1"/>
  <c r="N358" i="1"/>
  <c r="K358" i="1"/>
  <c r="J357" i="1"/>
  <c r="F357" i="1"/>
  <c r="M355" i="1"/>
  <c r="J355" i="1"/>
  <c r="O353" i="1"/>
  <c r="N348" i="1"/>
  <c r="K348" i="1"/>
  <c r="P347" i="1"/>
  <c r="Q345" i="1"/>
  <c r="H345" i="1"/>
  <c r="K339" i="1"/>
  <c r="Q336" i="1"/>
  <c r="H336" i="1"/>
  <c r="O334" i="1"/>
  <c r="P333" i="1"/>
  <c r="Q332" i="1"/>
  <c r="H332" i="1"/>
  <c r="R325" i="1"/>
  <c r="O325" i="1"/>
  <c r="Q324" i="1"/>
  <c r="H324" i="1"/>
  <c r="N324" i="1"/>
  <c r="K324" i="1"/>
  <c r="G324" i="1"/>
  <c r="M324" i="1"/>
  <c r="J324" i="1"/>
  <c r="F324" i="1"/>
  <c r="O323" i="1"/>
  <c r="N323" i="1"/>
  <c r="G323" i="1"/>
  <c r="O322" i="1"/>
  <c r="R321" i="1"/>
  <c r="O321" i="1"/>
  <c r="Q320" i="1"/>
  <c r="H320" i="1"/>
  <c r="P320" i="1"/>
  <c r="N320" i="1"/>
  <c r="K320" i="1"/>
  <c r="F320" i="1"/>
  <c r="M320" i="1"/>
  <c r="J320" i="1"/>
  <c r="O319" i="1"/>
  <c r="O318" i="1"/>
  <c r="Q317" i="1"/>
  <c r="H317" i="1"/>
  <c r="P317" i="1"/>
  <c r="H316" i="1"/>
  <c r="Q316" i="1"/>
  <c r="P316" i="1"/>
  <c r="K316" i="1"/>
  <c r="EB316" i="1" s="1"/>
  <c r="N316" i="1"/>
  <c r="G316" i="1"/>
  <c r="M316" i="1"/>
  <c r="J316" i="1"/>
  <c r="O315" i="1"/>
  <c r="N315" i="1"/>
  <c r="O314" i="1"/>
  <c r="P313" i="1"/>
  <c r="K313" i="1"/>
  <c r="G313" i="1"/>
  <c r="N313" i="1"/>
  <c r="L313" i="1"/>
  <c r="J313" i="1"/>
  <c r="F313" i="1"/>
  <c r="O312" i="1"/>
  <c r="Q311" i="1"/>
  <c r="H311" i="1"/>
  <c r="P311" i="1"/>
  <c r="K311" i="1"/>
  <c r="J311" i="1"/>
  <c r="M311" i="1"/>
  <c r="F311" i="1"/>
  <c r="Q310" i="1"/>
  <c r="P310" i="1"/>
  <c r="N310" i="1"/>
  <c r="K310" i="1"/>
  <c r="EB310" i="1" s="1"/>
  <c r="H309" i="1"/>
  <c r="Q309" i="1"/>
  <c r="P309" i="1"/>
  <c r="F433" i="1"/>
  <c r="F399" i="1"/>
  <c r="F369" i="1"/>
  <c r="F351" i="1"/>
  <c r="F334" i="1"/>
  <c r="F318" i="1"/>
  <c r="G400" i="1"/>
  <c r="G382" i="1"/>
  <c r="G321" i="1"/>
  <c r="H374" i="1"/>
  <c r="H338" i="1"/>
  <c r="J398" i="1"/>
  <c r="J330" i="1"/>
  <c r="L357" i="1"/>
  <c r="M343" i="1"/>
  <c r="Q441" i="1"/>
  <c r="H441" i="1"/>
  <c r="K439" i="1"/>
  <c r="L438" i="1"/>
  <c r="J438" i="1"/>
  <c r="F438" i="1"/>
  <c r="N436" i="1"/>
  <c r="K436" i="1"/>
  <c r="M435" i="1"/>
  <c r="J435" i="1"/>
  <c r="R433" i="1"/>
  <c r="G433" i="1"/>
  <c r="N433" i="1"/>
  <c r="K433" i="1"/>
  <c r="P432" i="1"/>
  <c r="K430" i="1"/>
  <c r="N430" i="1"/>
  <c r="L429" i="1"/>
  <c r="J429" i="1"/>
  <c r="F429" i="1"/>
  <c r="O428" i="1"/>
  <c r="Q427" i="1"/>
  <c r="H427" i="1"/>
  <c r="N427" i="1"/>
  <c r="G427" i="1"/>
  <c r="L426" i="1"/>
  <c r="J426" i="1"/>
  <c r="O425" i="1"/>
  <c r="F424" i="1"/>
  <c r="M424" i="1"/>
  <c r="J424" i="1"/>
  <c r="K423" i="1"/>
  <c r="Q422" i="1"/>
  <c r="H422" i="1"/>
  <c r="Q420" i="1"/>
  <c r="H420" i="1"/>
  <c r="F420" i="1"/>
  <c r="M420" i="1"/>
  <c r="Q418" i="1"/>
  <c r="H418" i="1"/>
  <c r="K418" i="1"/>
  <c r="N418" i="1"/>
  <c r="P417" i="1"/>
  <c r="K415" i="1"/>
  <c r="P414" i="1"/>
  <c r="R413" i="1"/>
  <c r="O410" i="1"/>
  <c r="O408" i="1"/>
  <c r="M407" i="1"/>
  <c r="J407" i="1"/>
  <c r="R405" i="1"/>
  <c r="G405" i="1"/>
  <c r="N405" i="1"/>
  <c r="K405" i="1"/>
  <c r="P404" i="1"/>
  <c r="O403" i="1"/>
  <c r="Q402" i="1"/>
  <c r="K399" i="1"/>
  <c r="O394" i="1"/>
  <c r="O392" i="1"/>
  <c r="G391" i="1"/>
  <c r="N391" i="1"/>
  <c r="P390" i="1"/>
  <c r="O389" i="1"/>
  <c r="K386" i="1"/>
  <c r="G386" i="1"/>
  <c r="N386" i="1"/>
  <c r="P385" i="1"/>
  <c r="O384" i="1"/>
  <c r="H381" i="1"/>
  <c r="Q381" i="1"/>
  <c r="M379" i="1"/>
  <c r="J379" i="1"/>
  <c r="F379" i="1"/>
  <c r="Q376" i="1"/>
  <c r="H376" i="1"/>
  <c r="N374" i="1"/>
  <c r="K374" i="1"/>
  <c r="J373" i="1"/>
  <c r="L373" i="1"/>
  <c r="H371" i="1"/>
  <c r="Q371" i="1"/>
  <c r="N371" i="1"/>
  <c r="K366" i="1"/>
  <c r="G366" i="1"/>
  <c r="N366" i="1"/>
  <c r="L365" i="1"/>
  <c r="J365" i="1"/>
  <c r="F365" i="1"/>
  <c r="Q363" i="1"/>
  <c r="H363" i="1"/>
  <c r="P362" i="1"/>
  <c r="O361" i="1"/>
  <c r="Q356" i="1"/>
  <c r="H356" i="1"/>
  <c r="Q353" i="1"/>
  <c r="H353" i="1"/>
  <c r="N351" i="1"/>
  <c r="G351" i="1"/>
  <c r="O349" i="1"/>
  <c r="O346" i="1"/>
  <c r="L345" i="1"/>
  <c r="J345" i="1"/>
  <c r="Q343" i="1"/>
  <c r="H343" i="1"/>
  <c r="G343" i="1"/>
  <c r="P342" i="1"/>
  <c r="O341" i="1"/>
  <c r="M340" i="1"/>
  <c r="J340" i="1"/>
  <c r="K338" i="1"/>
  <c r="N338" i="1"/>
  <c r="P337" i="1"/>
  <c r="O336" i="1"/>
  <c r="M335" i="1"/>
  <c r="J335" i="1"/>
  <c r="F335" i="1"/>
  <c r="R333" i="1"/>
  <c r="N333" i="1"/>
  <c r="G333" i="1"/>
  <c r="K333" i="1"/>
  <c r="P332" i="1"/>
  <c r="J332" i="1"/>
  <c r="M332" i="1"/>
  <c r="O331" i="1"/>
  <c r="K329" i="1"/>
  <c r="N329" i="1"/>
  <c r="G329" i="1"/>
  <c r="F328" i="1"/>
  <c r="J328" i="1"/>
  <c r="M328" i="1"/>
  <c r="H325" i="1"/>
  <c r="Q325" i="1"/>
  <c r="F350" i="1"/>
  <c r="L434" i="1"/>
  <c r="P515" i="1"/>
  <c r="K513" i="1"/>
  <c r="H509" i="1"/>
  <c r="J504" i="1"/>
  <c r="P503" i="1"/>
  <c r="M503" i="1"/>
  <c r="O501" i="1"/>
  <c r="J500" i="1"/>
  <c r="L500" i="1"/>
  <c r="P499" i="1"/>
  <c r="M499" i="1"/>
  <c r="O497" i="1"/>
  <c r="I495" i="1"/>
  <c r="J493" i="1"/>
  <c r="F493" i="1"/>
  <c r="L493" i="1"/>
  <c r="P492" i="1"/>
  <c r="K491" i="1"/>
  <c r="N490" i="1"/>
  <c r="Q489" i="1"/>
  <c r="H489" i="1"/>
  <c r="O489" i="1"/>
  <c r="L488" i="1"/>
  <c r="F488" i="1"/>
  <c r="J488" i="1"/>
  <c r="P487" i="1"/>
  <c r="P485" i="1"/>
  <c r="O485" i="1"/>
  <c r="G485" i="1"/>
  <c r="K485" i="1"/>
  <c r="N485" i="1"/>
  <c r="J485" i="1"/>
  <c r="F485" i="1"/>
  <c r="L485" i="1"/>
  <c r="R484" i="1"/>
  <c r="P484" i="1"/>
  <c r="J441" i="1"/>
  <c r="Q439" i="1"/>
  <c r="H439" i="1"/>
  <c r="N439" i="1"/>
  <c r="G439" i="1"/>
  <c r="P438" i="1"/>
  <c r="O437" i="1"/>
  <c r="J436" i="1"/>
  <c r="M436" i="1"/>
  <c r="N434" i="1"/>
  <c r="K434" i="1"/>
  <c r="G434" i="1"/>
  <c r="Q433" i="1"/>
  <c r="H433" i="1"/>
  <c r="K431" i="1"/>
  <c r="P430" i="1"/>
  <c r="H428" i="1"/>
  <c r="Q428" i="1"/>
  <c r="Q425" i="1"/>
  <c r="H425" i="1"/>
  <c r="H423" i="1"/>
  <c r="G423" i="1"/>
  <c r="N423" i="1"/>
  <c r="O421" i="1"/>
  <c r="O418" i="1"/>
  <c r="Q417" i="1"/>
  <c r="H417" i="1"/>
  <c r="N417" i="1"/>
  <c r="K417" i="1"/>
  <c r="P416" i="1"/>
  <c r="O415" i="1"/>
  <c r="Q414" i="1"/>
  <c r="K412" i="1"/>
  <c r="N412" i="1"/>
  <c r="G412" i="1"/>
  <c r="P411" i="1"/>
  <c r="H409" i="1"/>
  <c r="Q409" i="1"/>
  <c r="K407" i="1"/>
  <c r="L406" i="1"/>
  <c r="J406" i="1"/>
  <c r="Q404" i="1"/>
  <c r="H404" i="1"/>
  <c r="N404" i="1"/>
  <c r="G404" i="1"/>
  <c r="K404" i="1"/>
  <c r="M403" i="1"/>
  <c r="F403" i="1"/>
  <c r="J403" i="1"/>
  <c r="R401" i="1"/>
  <c r="N401" i="1"/>
  <c r="K401" i="1"/>
  <c r="G401" i="1"/>
  <c r="P400" i="1"/>
  <c r="O399" i="1"/>
  <c r="H398" i="1"/>
  <c r="Q398" i="1"/>
  <c r="G396" i="1"/>
  <c r="N396" i="1"/>
  <c r="R393" i="1"/>
  <c r="O393" i="1"/>
  <c r="F392" i="1"/>
  <c r="J392" i="1"/>
  <c r="M392" i="1"/>
  <c r="O391" i="1"/>
  <c r="O390" i="1"/>
  <c r="P389" i="1"/>
  <c r="O388" i="1"/>
  <c r="M387" i="1"/>
  <c r="J387" i="1"/>
  <c r="O385" i="1"/>
  <c r="P384" i="1"/>
  <c r="O383" i="1"/>
  <c r="Q382" i="1"/>
  <c r="H382" i="1"/>
  <c r="N380" i="1"/>
  <c r="K380" i="1"/>
  <c r="P379" i="1"/>
  <c r="Q377" i="1"/>
  <c r="H377" i="1"/>
  <c r="G377" i="1"/>
  <c r="K377" i="1"/>
  <c r="N377" i="1"/>
  <c r="P376" i="1"/>
  <c r="M376" i="1"/>
  <c r="F376" i="1"/>
  <c r="J376" i="1"/>
  <c r="O374" i="1"/>
  <c r="O372" i="1"/>
  <c r="M371" i="1"/>
  <c r="J371" i="1"/>
  <c r="R369" i="1"/>
  <c r="N369" i="1"/>
  <c r="G369" i="1"/>
  <c r="K369" i="1"/>
  <c r="P368" i="1"/>
  <c r="O366" i="1"/>
  <c r="M363" i="1"/>
  <c r="J363" i="1"/>
  <c r="R361" i="1"/>
  <c r="N361" i="1"/>
  <c r="K361" i="1"/>
  <c r="G361" i="1"/>
  <c r="P360" i="1"/>
  <c r="F360" i="1"/>
  <c r="M360" i="1"/>
  <c r="J360" i="1"/>
  <c r="O359" i="1"/>
  <c r="G357" i="1"/>
  <c r="K357" i="1"/>
  <c r="N357" i="1"/>
  <c r="P356" i="1"/>
  <c r="O355" i="1"/>
  <c r="Q354" i="1"/>
  <c r="H354" i="1"/>
  <c r="P351" i="1"/>
  <c r="O350" i="1"/>
  <c r="J349" i="1"/>
  <c r="L349" i="1"/>
  <c r="F349" i="1"/>
  <c r="Q347" i="1"/>
  <c r="H347" i="1"/>
  <c r="N347" i="1"/>
  <c r="G347" i="1"/>
  <c r="J346" i="1"/>
  <c r="L346" i="1"/>
  <c r="N344" i="1"/>
  <c r="K344" i="1"/>
  <c r="EB344" i="1" s="1"/>
  <c r="P343" i="1"/>
  <c r="O342" i="1"/>
  <c r="P341" i="1"/>
  <c r="J341" i="1"/>
  <c r="L341" i="1"/>
  <c r="O340" i="1"/>
  <c r="G339" i="1"/>
  <c r="N339" i="1"/>
  <c r="L338" i="1"/>
  <c r="F338" i="1"/>
  <c r="J338" i="1"/>
  <c r="O337" i="1"/>
  <c r="F336" i="1"/>
  <c r="M336" i="1"/>
  <c r="J336" i="1"/>
  <c r="K334" i="1"/>
  <c r="N334" i="1"/>
  <c r="Q330" i="1"/>
  <c r="H330" i="1"/>
  <c r="K330" i="1"/>
  <c r="N330" i="1"/>
  <c r="P329" i="1"/>
  <c r="L329" i="1"/>
  <c r="F329" i="1"/>
  <c r="H412" i="1"/>
  <c r="K392" i="1"/>
  <c r="N410" i="1"/>
  <c r="G514" i="1"/>
  <c r="N514" i="1"/>
  <c r="N508" i="1"/>
  <c r="K508" i="1"/>
  <c r="P505" i="1"/>
  <c r="K504" i="1"/>
  <c r="K501" i="1"/>
  <c r="H500" i="1"/>
  <c r="R499" i="1"/>
  <c r="M498" i="1"/>
  <c r="G497" i="1"/>
  <c r="N497" i="1"/>
  <c r="Q496" i="1"/>
  <c r="H496" i="1"/>
  <c r="O496" i="1"/>
  <c r="I494" i="1"/>
  <c r="M494" i="1"/>
  <c r="K493" i="1"/>
  <c r="N493" i="1"/>
  <c r="H492" i="1"/>
  <c r="Q492" i="1"/>
  <c r="O492" i="1"/>
  <c r="I490" i="1"/>
  <c r="M490" i="1"/>
  <c r="N489" i="1"/>
  <c r="G489" i="1"/>
  <c r="K489" i="1"/>
  <c r="Q488" i="1"/>
  <c r="O488" i="1"/>
  <c r="R487" i="1"/>
  <c r="I486" i="1"/>
  <c r="G486" i="1"/>
  <c r="N486" i="1"/>
  <c r="F413" i="1"/>
  <c r="F396" i="1"/>
  <c r="F363" i="1"/>
  <c r="F346" i="1"/>
  <c r="F332" i="1"/>
  <c r="F315" i="1"/>
  <c r="G513" i="1"/>
  <c r="G417" i="1"/>
  <c r="G375" i="1"/>
  <c r="G319" i="1"/>
  <c r="H402" i="1"/>
  <c r="H367" i="1"/>
  <c r="H328" i="1"/>
  <c r="J442" i="1"/>
  <c r="J378" i="1"/>
  <c r="J326" i="1"/>
  <c r="K385" i="1"/>
  <c r="N440" i="1"/>
  <c r="K440" i="1"/>
  <c r="P439" i="1"/>
  <c r="Q437" i="1"/>
  <c r="H437" i="1"/>
  <c r="G437" i="1"/>
  <c r="K437" i="1"/>
  <c r="N437" i="1"/>
  <c r="P436" i="1"/>
  <c r="O435" i="1"/>
  <c r="Q434" i="1"/>
  <c r="H434" i="1"/>
  <c r="N432" i="1"/>
  <c r="G432" i="1"/>
  <c r="P431" i="1"/>
  <c r="O430" i="1"/>
  <c r="Q429" i="1"/>
  <c r="H429" i="1"/>
  <c r="K427" i="1"/>
  <c r="P426" i="1"/>
  <c r="R425" i="1"/>
  <c r="O422" i="1"/>
  <c r="G421" i="1"/>
  <c r="N421" i="1"/>
  <c r="K421" i="1"/>
  <c r="J421" i="1"/>
  <c r="F421" i="1"/>
  <c r="L421" i="1"/>
  <c r="H419" i="1"/>
  <c r="Q419" i="1"/>
  <c r="N419" i="1"/>
  <c r="P418" i="1"/>
  <c r="O417" i="1"/>
  <c r="F416" i="1"/>
  <c r="J416" i="1"/>
  <c r="M416" i="1"/>
  <c r="G414" i="1"/>
  <c r="N414" i="1"/>
  <c r="K414" i="1"/>
  <c r="EB414" i="1" s="1"/>
  <c r="P413" i="1"/>
  <c r="O412" i="1"/>
  <c r="M411" i="1"/>
  <c r="F411" i="1"/>
  <c r="J411" i="1"/>
  <c r="R409" i="1"/>
  <c r="K409" i="1"/>
  <c r="EB409" i="1" s="1"/>
  <c r="N409" i="1"/>
  <c r="G409" i="1"/>
  <c r="O406" i="1"/>
  <c r="J405" i="1"/>
  <c r="L405" i="1"/>
  <c r="H403" i="1"/>
  <c r="Q403" i="1"/>
  <c r="N403" i="1"/>
  <c r="P402" i="1"/>
  <c r="O401" i="1"/>
  <c r="J401" i="1"/>
  <c r="L401" i="1"/>
  <c r="O400" i="1"/>
  <c r="Q399" i="1"/>
  <c r="H399" i="1"/>
  <c r="N399" i="1"/>
  <c r="P398" i="1"/>
  <c r="N397" i="1"/>
  <c r="G397" i="1"/>
  <c r="K397" i="1"/>
  <c r="P396" i="1"/>
  <c r="Q394" i="1"/>
  <c r="H394" i="1"/>
  <c r="K394" i="1"/>
  <c r="EB394" i="1" s="1"/>
  <c r="N394" i="1"/>
  <c r="P393" i="1"/>
  <c r="H391" i="1"/>
  <c r="Q391" i="1"/>
  <c r="R389" i="1"/>
  <c r="G389" i="1"/>
  <c r="K389" i="1"/>
  <c r="EB389" i="1" s="1"/>
  <c r="O387" i="1"/>
  <c r="O382" i="1"/>
  <c r="M380" i="1"/>
  <c r="J380" i="1"/>
  <c r="K378" i="1"/>
  <c r="G378" i="1"/>
  <c r="N378" i="1"/>
  <c r="O376" i="1"/>
  <c r="M375" i="1"/>
  <c r="J375" i="1"/>
  <c r="F375" i="1"/>
  <c r="O373" i="1"/>
  <c r="J372" i="1"/>
  <c r="M372" i="1"/>
  <c r="F372" i="1"/>
  <c r="O371" i="1"/>
  <c r="N368" i="1"/>
  <c r="G368" i="1"/>
  <c r="K368" i="1"/>
  <c r="Q365" i="1"/>
  <c r="H365" i="1"/>
  <c r="G365" i="1"/>
  <c r="K365" i="1"/>
  <c r="N365" i="1"/>
  <c r="P364" i="1"/>
  <c r="O363" i="1"/>
  <c r="Q362" i="1"/>
  <c r="H362" i="1"/>
  <c r="N360" i="1"/>
  <c r="G360" i="1"/>
  <c r="Q359" i="1"/>
  <c r="H359" i="1"/>
  <c r="G359" i="1"/>
  <c r="N359" i="1"/>
  <c r="P358" i="1"/>
  <c r="K355" i="1"/>
  <c r="L354" i="1"/>
  <c r="J354" i="1"/>
  <c r="F354" i="1"/>
  <c r="Q352" i="1"/>
  <c r="H352" i="1"/>
  <c r="R349" i="1"/>
  <c r="G349" i="1"/>
  <c r="N349" i="1"/>
  <c r="K349" i="1"/>
  <c r="EB349" i="1" s="1"/>
  <c r="P348" i="1"/>
  <c r="O347" i="1"/>
  <c r="Q346" i="1"/>
  <c r="H346" i="1"/>
  <c r="O345" i="1"/>
  <c r="G340" i="1"/>
  <c r="N340" i="1"/>
  <c r="K340" i="1"/>
  <c r="P339" i="1"/>
  <c r="O338" i="1"/>
  <c r="J337" i="1"/>
  <c r="L337" i="1"/>
  <c r="K335" i="1"/>
  <c r="EB335" i="1" s="1"/>
  <c r="O333" i="1"/>
  <c r="O329" i="1"/>
  <c r="N328" i="1"/>
  <c r="K328" i="1"/>
  <c r="G328" i="1"/>
  <c r="N327" i="1"/>
  <c r="H326" i="1"/>
  <c r="Q326" i="1"/>
  <c r="F398" i="1"/>
  <c r="G380" i="1"/>
  <c r="H369" i="1"/>
  <c r="J329" i="1"/>
  <c r="P513" i="1"/>
  <c r="G512" i="1"/>
  <c r="P509" i="1"/>
  <c r="L509" i="1"/>
  <c r="K507" i="1"/>
  <c r="EB507" i="1" s="1"/>
  <c r="L505" i="1"/>
  <c r="J505" i="1"/>
  <c r="P504" i="1"/>
  <c r="J501" i="1"/>
  <c r="L501" i="1"/>
  <c r="P497" i="1"/>
  <c r="G496" i="1"/>
  <c r="K496" i="1"/>
  <c r="P493" i="1"/>
  <c r="K492" i="1"/>
  <c r="EB492" i="1" s="1"/>
  <c r="N492" i="1"/>
  <c r="N488" i="1"/>
  <c r="G488" i="1"/>
  <c r="K488" i="1"/>
  <c r="F442" i="1"/>
  <c r="F410" i="1"/>
  <c r="F378" i="1"/>
  <c r="F345" i="1"/>
  <c r="F314" i="1"/>
  <c r="G431" i="1"/>
  <c r="G393" i="1"/>
  <c r="G315" i="1"/>
  <c r="H440" i="1"/>
  <c r="H358" i="1"/>
  <c r="H322" i="1"/>
  <c r="J433" i="1"/>
  <c r="J377" i="1"/>
  <c r="L353" i="1"/>
  <c r="N343" i="1"/>
  <c r="O441" i="1"/>
  <c r="M440" i="1"/>
  <c r="F440" i="1"/>
  <c r="J440" i="1"/>
  <c r="O439" i="1"/>
  <c r="K438" i="1"/>
  <c r="G438" i="1"/>
  <c r="N438" i="1"/>
  <c r="P437" i="1"/>
  <c r="O436" i="1"/>
  <c r="P435" i="1"/>
  <c r="O432" i="1"/>
  <c r="M431" i="1"/>
  <c r="J431" i="1"/>
  <c r="R429" i="1"/>
  <c r="G429" i="1"/>
  <c r="N429" i="1"/>
  <c r="K429" i="1"/>
  <c r="EB429" i="1" s="1"/>
  <c r="P428" i="1"/>
  <c r="M428" i="1"/>
  <c r="J428" i="1"/>
  <c r="K426" i="1"/>
  <c r="N426" i="1"/>
  <c r="G426" i="1"/>
  <c r="P425" i="1"/>
  <c r="M423" i="1"/>
  <c r="J423" i="1"/>
  <c r="R421" i="1"/>
  <c r="O420" i="1"/>
  <c r="L417" i="1"/>
  <c r="J417" i="1"/>
  <c r="O416" i="1"/>
  <c r="L414" i="1"/>
  <c r="J414" i="1"/>
  <c r="O413" i="1"/>
  <c r="K411" i="1"/>
  <c r="P410" i="1"/>
  <c r="F408" i="1"/>
  <c r="M408" i="1"/>
  <c r="J408" i="1"/>
  <c r="O407" i="1"/>
  <c r="Q406" i="1"/>
  <c r="H406" i="1"/>
  <c r="N406" i="1"/>
  <c r="G406" i="1"/>
  <c r="K406" i="1"/>
  <c r="P405" i="1"/>
  <c r="O404" i="1"/>
  <c r="P403" i="1"/>
  <c r="O402" i="1"/>
  <c r="Q400" i="1"/>
  <c r="H400" i="1"/>
  <c r="Q395" i="1"/>
  <c r="H395" i="1"/>
  <c r="G395" i="1"/>
  <c r="N395" i="1"/>
  <c r="P394" i="1"/>
  <c r="K391" i="1"/>
  <c r="EB391" i="1" s="1"/>
  <c r="L390" i="1"/>
  <c r="J390" i="1"/>
  <c r="F390" i="1"/>
  <c r="Q388" i="1"/>
  <c r="H388" i="1"/>
  <c r="L382" i="1"/>
  <c r="J382" i="1"/>
  <c r="O381" i="1"/>
  <c r="K379" i="1"/>
  <c r="Q378" i="1"/>
  <c r="H378" i="1"/>
  <c r="K375" i="1"/>
  <c r="L374" i="1"/>
  <c r="J374" i="1"/>
  <c r="F374" i="1"/>
  <c r="N372" i="1"/>
  <c r="K372" i="1"/>
  <c r="G372" i="1"/>
  <c r="P371" i="1"/>
  <c r="K367" i="1"/>
  <c r="EB367" i="1" s="1"/>
  <c r="L366" i="1"/>
  <c r="F366" i="1"/>
  <c r="J366" i="1"/>
  <c r="O365" i="1"/>
  <c r="J364" i="1"/>
  <c r="M364" i="1"/>
  <c r="K362" i="1"/>
  <c r="EB362" i="1" s="1"/>
  <c r="N362" i="1"/>
  <c r="M359" i="1"/>
  <c r="J359" i="1"/>
  <c r="R357" i="1"/>
  <c r="O357" i="1"/>
  <c r="H355" i="1"/>
  <c r="Q355" i="1"/>
  <c r="N355" i="1"/>
  <c r="P354" i="1"/>
  <c r="N353" i="1"/>
  <c r="K353" i="1"/>
  <c r="EB353" i="1" s="1"/>
  <c r="G353" i="1"/>
  <c r="P352" i="1"/>
  <c r="F352" i="1"/>
  <c r="J352" i="1"/>
  <c r="M352" i="1"/>
  <c r="O351" i="1"/>
  <c r="H350" i="1"/>
  <c r="Q350" i="1"/>
  <c r="G350" i="1"/>
  <c r="N350" i="1"/>
  <c r="K350" i="1"/>
  <c r="P349" i="1"/>
  <c r="O348" i="1"/>
  <c r="M347" i="1"/>
  <c r="F347" i="1"/>
  <c r="R345" i="1"/>
  <c r="N345" i="1"/>
  <c r="K345" i="1"/>
  <c r="P344" i="1"/>
  <c r="O343" i="1"/>
  <c r="N342" i="1"/>
  <c r="G342" i="1"/>
  <c r="K342" i="1"/>
  <c r="H339" i="1"/>
  <c r="Q339" i="1"/>
  <c r="M339" i="1"/>
  <c r="F339" i="1"/>
  <c r="J339" i="1"/>
  <c r="R337" i="1"/>
  <c r="N337" i="1"/>
  <c r="K337" i="1"/>
  <c r="P336" i="1"/>
  <c r="O335" i="1"/>
  <c r="H334" i="1"/>
  <c r="Q334" i="1"/>
  <c r="N332" i="1"/>
  <c r="G332" i="1"/>
  <c r="K332" i="1"/>
  <c r="EB332" i="1" s="1"/>
  <c r="H331" i="1"/>
  <c r="Q331" i="1"/>
  <c r="G331" i="1"/>
  <c r="N331" i="1"/>
  <c r="R329" i="1"/>
  <c r="O328" i="1"/>
  <c r="H327" i="1"/>
  <c r="Q327" i="1"/>
  <c r="O327" i="1"/>
  <c r="M327" i="1"/>
  <c r="J327" i="1"/>
  <c r="F381" i="1"/>
  <c r="G418" i="1"/>
  <c r="G338" i="1"/>
  <c r="K515" i="1"/>
  <c r="L513" i="1"/>
  <c r="J512" i="1"/>
  <c r="M510" i="1"/>
  <c r="K509" i="1"/>
  <c r="EB509" i="1" s="1"/>
  <c r="N509" i="1"/>
  <c r="R507" i="1"/>
  <c r="I506" i="1"/>
  <c r="M506" i="1"/>
  <c r="K505" i="1"/>
  <c r="Q504" i="1"/>
  <c r="O504" i="1"/>
  <c r="R503" i="1"/>
  <c r="P501" i="1"/>
  <c r="N500" i="1"/>
  <c r="K500" i="1"/>
  <c r="G500" i="1"/>
  <c r="K499" i="1"/>
  <c r="L497" i="1"/>
  <c r="P496" i="1"/>
  <c r="Q493" i="1"/>
  <c r="H493" i="1"/>
  <c r="M491" i="1"/>
  <c r="I487" i="1"/>
  <c r="M487" i="1"/>
  <c r="M486" i="1"/>
  <c r="F426" i="1"/>
  <c r="F395" i="1"/>
  <c r="F362" i="1"/>
  <c r="F327" i="1"/>
  <c r="G510" i="1"/>
  <c r="G411" i="1"/>
  <c r="G374" i="1"/>
  <c r="G335" i="1"/>
  <c r="H401" i="1"/>
  <c r="F509" i="1"/>
  <c r="F497" i="1"/>
  <c r="F441" i="1"/>
  <c r="F425" i="1"/>
  <c r="F407" i="1"/>
  <c r="F391" i="1"/>
  <c r="F377" i="1"/>
  <c r="F359" i="1"/>
  <c r="F326" i="1"/>
  <c r="F309" i="1"/>
  <c r="G508" i="1"/>
  <c r="G490" i="1"/>
  <c r="G430" i="1"/>
  <c r="G410" i="1"/>
  <c r="G392" i="1"/>
  <c r="G371" i="1"/>
  <c r="G352" i="1"/>
  <c r="G334" i="1"/>
  <c r="G312" i="1"/>
  <c r="H431" i="1"/>
  <c r="H396" i="1"/>
  <c r="H357" i="1"/>
  <c r="H313" i="1"/>
  <c r="J420" i="1"/>
  <c r="J368" i="1"/>
  <c r="K360" i="1"/>
  <c r="EB360" i="1" s="1"/>
  <c r="L441" i="1"/>
  <c r="O438" i="1"/>
  <c r="J437" i="1"/>
  <c r="L437" i="1"/>
  <c r="H435" i="1"/>
  <c r="Q435" i="1"/>
  <c r="N435" i="1"/>
  <c r="P434" i="1"/>
  <c r="O433" i="1"/>
  <c r="F432" i="1"/>
  <c r="M432" i="1"/>
  <c r="J432" i="1"/>
  <c r="M427" i="1"/>
  <c r="J427" i="1"/>
  <c r="F427" i="1"/>
  <c r="O423" i="1"/>
  <c r="P422" i="1"/>
  <c r="L422" i="1"/>
  <c r="J422" i="1"/>
  <c r="F422" i="1"/>
  <c r="N416" i="1"/>
  <c r="K416" i="1"/>
  <c r="G416" i="1"/>
  <c r="J415" i="1"/>
  <c r="M415" i="1"/>
  <c r="F415" i="1"/>
  <c r="Q413" i="1"/>
  <c r="H413" i="1"/>
  <c r="G413" i="1"/>
  <c r="K413" i="1"/>
  <c r="EB413" i="1" s="1"/>
  <c r="F412" i="1"/>
  <c r="O411" i="1"/>
  <c r="Q410" i="1"/>
  <c r="H410" i="1"/>
  <c r="N408" i="1"/>
  <c r="K408" i="1"/>
  <c r="P407" i="1"/>
  <c r="Q405" i="1"/>
  <c r="H405" i="1"/>
  <c r="K403" i="1"/>
  <c r="L402" i="1"/>
  <c r="F402" i="1"/>
  <c r="J402" i="1"/>
  <c r="F400" i="1"/>
  <c r="M400" i="1"/>
  <c r="J400" i="1"/>
  <c r="K398" i="1"/>
  <c r="N398" i="1"/>
  <c r="G398" i="1"/>
  <c r="Q397" i="1"/>
  <c r="H397" i="1"/>
  <c r="K395" i="1"/>
  <c r="J394" i="1"/>
  <c r="F394" i="1"/>
  <c r="L394" i="1"/>
  <c r="Q392" i="1"/>
  <c r="H392" i="1"/>
  <c r="N390" i="1"/>
  <c r="K390" i="1"/>
  <c r="EB390" i="1" s="1"/>
  <c r="G390" i="1"/>
  <c r="J389" i="1"/>
  <c r="L389" i="1"/>
  <c r="M388" i="1"/>
  <c r="J388" i="1"/>
  <c r="K387" i="1"/>
  <c r="L386" i="1"/>
  <c r="J386" i="1"/>
  <c r="F386" i="1"/>
  <c r="N384" i="1"/>
  <c r="K384" i="1"/>
  <c r="EB384" i="1" s="1"/>
  <c r="G384" i="1"/>
  <c r="J383" i="1"/>
  <c r="F383" i="1"/>
  <c r="M383" i="1"/>
  <c r="R381" i="1"/>
  <c r="G381" i="1"/>
  <c r="N381" i="1"/>
  <c r="K381" i="1"/>
  <c r="P380" i="1"/>
  <c r="O379" i="1"/>
  <c r="P378" i="1"/>
  <c r="N376" i="1"/>
  <c r="K376" i="1"/>
  <c r="G376" i="1"/>
  <c r="P375" i="1"/>
  <c r="Q373" i="1"/>
  <c r="H373" i="1"/>
  <c r="K371" i="1"/>
  <c r="EB371" i="1" s="1"/>
  <c r="J370" i="1"/>
  <c r="L370" i="1"/>
  <c r="O369" i="1"/>
  <c r="Q368" i="1"/>
  <c r="H368" i="1"/>
  <c r="Q366" i="1"/>
  <c r="H366" i="1"/>
  <c r="K364" i="1"/>
  <c r="EB364" i="1" s="1"/>
  <c r="N364" i="1"/>
  <c r="G364" i="1"/>
  <c r="P363" i="1"/>
  <c r="H361" i="1"/>
  <c r="Q361" i="1"/>
  <c r="K359" i="1"/>
  <c r="L358" i="1"/>
  <c r="J358" i="1"/>
  <c r="N356" i="1"/>
  <c r="K356" i="1"/>
  <c r="P355" i="1"/>
  <c r="O354" i="1"/>
  <c r="K351" i="1"/>
  <c r="H348" i="1"/>
  <c r="F348" i="1"/>
  <c r="M348" i="1"/>
  <c r="J348" i="1"/>
  <c r="K346" i="1"/>
  <c r="N346" i="1"/>
  <c r="O344" i="1"/>
  <c r="J343" i="1"/>
  <c r="R341" i="1"/>
  <c r="G341" i="1"/>
  <c r="K341" i="1"/>
  <c r="P340" i="1"/>
  <c r="N336" i="1"/>
  <c r="K336" i="1"/>
  <c r="G336" i="1"/>
  <c r="Q333" i="1"/>
  <c r="H333" i="1"/>
  <c r="O330" i="1"/>
  <c r="P327" i="1"/>
  <c r="P326" i="1"/>
  <c r="P325" i="1"/>
  <c r="F414" i="1"/>
  <c r="F333" i="1"/>
  <c r="G436" i="1"/>
  <c r="G358" i="1"/>
  <c r="H329" i="1"/>
  <c r="J391" i="1"/>
  <c r="I515" i="1"/>
  <c r="O513" i="1"/>
  <c r="H512" i="1"/>
  <c r="R508" i="1"/>
  <c r="G506" i="1"/>
  <c r="N506" i="1"/>
  <c r="H505" i="1"/>
  <c r="Q505" i="1"/>
  <c r="I503" i="1"/>
  <c r="N502" i="1"/>
  <c r="H501" i="1"/>
  <c r="Q501" i="1"/>
  <c r="R500" i="1"/>
  <c r="I499" i="1"/>
  <c r="N498" i="1"/>
  <c r="Q497" i="1"/>
  <c r="R496" i="1"/>
  <c r="J496" i="1"/>
  <c r="P495" i="1"/>
  <c r="M495" i="1"/>
  <c r="N494" i="1"/>
  <c r="G494" i="1"/>
  <c r="O493" i="1"/>
  <c r="R492" i="1"/>
  <c r="J492" i="1"/>
  <c r="L489" i="1"/>
  <c r="J489" i="1"/>
  <c r="P488" i="1"/>
  <c r="Q485" i="1"/>
  <c r="F492" i="1"/>
  <c r="F437" i="1"/>
  <c r="F423" i="1"/>
  <c r="F406" i="1"/>
  <c r="F389" i="1"/>
  <c r="F373" i="1"/>
  <c r="F358" i="1"/>
  <c r="F341" i="1"/>
  <c r="F325" i="1"/>
  <c r="G504" i="1"/>
  <c r="G428" i="1"/>
  <c r="G408" i="1"/>
  <c r="G388" i="1"/>
  <c r="G370" i="1"/>
  <c r="G348" i="1"/>
  <c r="G330" i="1"/>
  <c r="G310" i="1"/>
  <c r="H504" i="1"/>
  <c r="H430" i="1"/>
  <c r="H386" i="1"/>
  <c r="H351" i="1"/>
  <c r="H312" i="1"/>
  <c r="J418" i="1"/>
  <c r="J351" i="1"/>
  <c r="K432" i="1"/>
  <c r="K352" i="1"/>
  <c r="M412" i="1"/>
  <c r="Q423" i="1"/>
  <c r="Q503" i="1"/>
  <c r="O503" i="1"/>
  <c r="F503" i="1"/>
  <c r="L503" i="1"/>
  <c r="R502" i="1"/>
  <c r="M501" i="1"/>
  <c r="Q499" i="1"/>
  <c r="H499" i="1"/>
  <c r="O499" i="1"/>
  <c r="L499" i="1"/>
  <c r="J499" i="1"/>
  <c r="R498" i="1"/>
  <c r="M497" i="1"/>
  <c r="Q495" i="1"/>
  <c r="H495" i="1"/>
  <c r="O495" i="1"/>
  <c r="L495" i="1"/>
  <c r="F495" i="1"/>
  <c r="R494" i="1"/>
  <c r="M493" i="1"/>
  <c r="H491" i="1"/>
  <c r="Q491" i="1"/>
  <c r="O491" i="1"/>
  <c r="L491" i="1"/>
  <c r="J491" i="1"/>
  <c r="R490" i="1"/>
  <c r="M489" i="1"/>
  <c r="Q487" i="1"/>
  <c r="O487" i="1"/>
  <c r="L487" i="1"/>
  <c r="J487" i="1"/>
  <c r="R486" i="1"/>
  <c r="M485" i="1"/>
  <c r="P307" i="1"/>
  <c r="O307" i="1"/>
  <c r="K307" i="1"/>
  <c r="N307" i="1"/>
  <c r="Q306" i="1"/>
  <c r="H306" i="1"/>
  <c r="P306" i="1"/>
  <c r="O306" i="1"/>
  <c r="N306" i="1"/>
  <c r="K306" i="1"/>
  <c r="L306" i="1"/>
  <c r="J306" i="1"/>
  <c r="R305" i="1"/>
  <c r="Q484" i="1"/>
  <c r="O484" i="1"/>
  <c r="N484" i="1"/>
  <c r="K484" i="1"/>
  <c r="H484" i="1"/>
  <c r="H483" i="1"/>
  <c r="Q483" i="1"/>
  <c r="J510" i="1"/>
  <c r="R509" i="1"/>
  <c r="F484" i="1"/>
  <c r="I483" i="1"/>
  <c r="R483" i="1"/>
  <c r="P483" i="1"/>
  <c r="K483" i="1"/>
  <c r="EB483" i="1" s="1"/>
  <c r="Q481" i="1"/>
  <c r="K481" i="1"/>
  <c r="Q480" i="1"/>
  <c r="O480" i="1"/>
  <c r="R479" i="1"/>
  <c r="P479" i="1"/>
  <c r="M479" i="1"/>
  <c r="G478" i="1"/>
  <c r="M478" i="1"/>
  <c r="F513" i="1"/>
  <c r="I511" i="1"/>
  <c r="R515" i="1"/>
  <c r="M514" i="1"/>
  <c r="N513" i="1"/>
  <c r="Q512" i="1"/>
  <c r="P512" i="1"/>
  <c r="O512" i="1"/>
  <c r="K511" i="1"/>
  <c r="I510" i="1"/>
  <c r="H508" i="1"/>
  <c r="P508" i="1"/>
  <c r="L508" i="1"/>
  <c r="I502" i="1"/>
  <c r="M502" i="1"/>
  <c r="O483" i="1"/>
  <c r="J483" i="1"/>
  <c r="R482" i="1"/>
  <c r="Q514" i="1"/>
  <c r="R513" i="1"/>
  <c r="I512" i="1"/>
  <c r="Q510" i="1"/>
  <c r="O510" i="1"/>
  <c r="M483" i="1"/>
  <c r="P481" i="1"/>
  <c r="O481" i="1"/>
  <c r="R480" i="1"/>
  <c r="N480" i="1"/>
  <c r="L480" i="1"/>
  <c r="F480" i="1"/>
  <c r="P477" i="1"/>
  <c r="O477" i="1"/>
  <c r="G477" i="1"/>
  <c r="J477" i="1"/>
  <c r="R476" i="1"/>
  <c r="P476" i="1"/>
  <c r="K476" i="1"/>
  <c r="P475" i="1"/>
  <c r="M475" i="1"/>
  <c r="N474" i="1"/>
  <c r="M515" i="1"/>
  <c r="Q513" i="1"/>
  <c r="R512" i="1"/>
  <c r="M511" i="1"/>
  <c r="Q509" i="1"/>
  <c r="L512" i="1"/>
  <c r="F512" i="1"/>
  <c r="O508" i="1"/>
  <c r="L504" i="1"/>
  <c r="F504" i="1"/>
  <c r="K503" i="1"/>
  <c r="EB503" i="1" s="1"/>
  <c r="G501" i="1"/>
  <c r="Q500" i="1"/>
  <c r="P500" i="1"/>
  <c r="O500" i="1"/>
  <c r="K512" i="1"/>
  <c r="EB512" i="1" s="1"/>
  <c r="N505" i="1"/>
  <c r="H481" i="1"/>
  <c r="J479" i="1"/>
  <c r="L477" i="1"/>
  <c r="N501" i="1"/>
  <c r="N477" i="1"/>
  <c r="R511" i="1"/>
  <c r="P511" i="1"/>
  <c r="G509" i="1"/>
  <c r="P507" i="1"/>
  <c r="N504" i="1"/>
  <c r="G505" i="1"/>
  <c r="H480" i="1"/>
  <c r="J508" i="1"/>
  <c r="K480" i="1"/>
  <c r="EB480" i="1" s="1"/>
  <c r="N476" i="1"/>
  <c r="Q479" i="1"/>
  <c r="R478" i="1"/>
  <c r="M477" i="1"/>
  <c r="Q475" i="1"/>
  <c r="H475" i="1"/>
  <c r="O305" i="1"/>
  <c r="O304" i="1"/>
  <c r="F304" i="1"/>
  <c r="O303" i="1"/>
  <c r="Q302" i="1"/>
  <c r="R301" i="1"/>
  <c r="P301" i="1"/>
  <c r="G301" i="1"/>
  <c r="L301" i="1"/>
  <c r="J301" i="1"/>
  <c r="I504" i="1"/>
  <c r="M504" i="1"/>
  <c r="P473" i="1"/>
  <c r="O473" i="1"/>
  <c r="R471" i="1"/>
  <c r="N470" i="1"/>
  <c r="Q469" i="1"/>
  <c r="G469" i="1"/>
  <c r="J469" i="1"/>
  <c r="O509" i="1"/>
  <c r="J509" i="1"/>
  <c r="L496" i="1"/>
  <c r="G493" i="1"/>
  <c r="R491" i="1"/>
  <c r="Q506" i="1"/>
  <c r="Q502" i="1"/>
  <c r="N472" i="1"/>
  <c r="P469" i="1"/>
  <c r="O469" i="1"/>
  <c r="R467" i="1"/>
  <c r="M467" i="1"/>
  <c r="Q465" i="1"/>
  <c r="M507" i="1"/>
  <c r="R504" i="1"/>
  <c r="N496" i="1"/>
  <c r="R495" i="1"/>
  <c r="P491" i="1"/>
  <c r="F496" i="1"/>
  <c r="F472" i="1"/>
  <c r="N512" i="1"/>
  <c r="R470" i="1"/>
  <c r="F33" i="1"/>
  <c r="J33" i="1"/>
  <c r="Q33" i="1"/>
  <c r="EB184" i="1" l="1"/>
  <c r="EB365" i="1"/>
  <c r="EB433" i="1"/>
  <c r="EB460" i="1"/>
  <c r="EB341" i="1"/>
  <c r="EB186" i="1"/>
  <c r="EB317" i="1"/>
  <c r="EB506" i="1"/>
  <c r="EB432" i="1"/>
  <c r="EB337" i="1"/>
  <c r="EB342" i="1"/>
  <c r="EB426" i="1"/>
  <c r="EB336" i="1"/>
  <c r="EB411" i="1"/>
  <c r="EB356" i="1"/>
  <c r="EB305" i="1"/>
  <c r="EB224" i="1"/>
  <c r="EB308" i="1"/>
  <c r="EB309" i="1"/>
  <c r="EB402" i="1"/>
  <c r="EB465" i="1"/>
  <c r="EB478" i="1"/>
  <c r="EB166" i="1"/>
  <c r="EB208" i="1"/>
  <c r="EB274" i="1"/>
  <c r="EB284" i="1"/>
  <c r="EB264" i="1"/>
  <c r="EB218" i="1"/>
  <c r="EB229" i="1"/>
  <c r="EB293" i="1"/>
  <c r="EB351" i="1"/>
  <c r="EB499" i="1"/>
  <c r="EB406" i="1"/>
  <c r="EB427" i="1"/>
  <c r="EB334" i="1"/>
  <c r="EB459" i="1"/>
  <c r="EB183" i="1"/>
  <c r="EB175" i="1"/>
  <c r="EB194" i="1"/>
  <c r="EB265" i="1"/>
  <c r="EB266" i="1"/>
  <c r="EB222" i="1"/>
  <c r="EB422" i="1"/>
  <c r="EB302" i="1"/>
  <c r="EB244" i="1"/>
  <c r="EB216" i="1"/>
  <c r="EB225" i="1"/>
  <c r="EB240" i="1"/>
  <c r="EB193" i="1"/>
  <c r="EB249" i="1"/>
  <c r="EB206" i="1"/>
  <c r="EB418" i="1"/>
  <c r="EB324" i="1"/>
  <c r="EB323" i="1"/>
  <c r="EB164" i="1"/>
  <c r="EB436" i="1"/>
  <c r="EB494" i="1"/>
  <c r="EB403" i="1"/>
  <c r="EB511" i="1"/>
  <c r="EB398" i="1"/>
  <c r="EB501" i="1"/>
  <c r="EB392" i="1"/>
  <c r="EB377" i="1"/>
  <c r="EB485" i="1"/>
  <c r="EB313" i="1"/>
  <c r="EB312" i="1"/>
  <c r="EB370" i="1"/>
  <c r="EB502" i="1"/>
  <c r="EB473" i="1"/>
  <c r="EB297" i="1"/>
  <c r="EB230" i="1"/>
  <c r="EB235" i="1"/>
  <c r="EB203" i="1"/>
  <c r="EB207" i="1"/>
  <c r="EB281" i="1"/>
  <c r="EB102" i="1"/>
  <c r="EB182" i="1"/>
  <c r="EB484" i="1"/>
  <c r="EB376" i="1"/>
  <c r="EB442" i="1"/>
  <c r="EB472" i="1"/>
  <c r="EB375" i="1"/>
  <c r="EB372" i="1"/>
  <c r="EB345" i="1"/>
  <c r="EB303" i="1"/>
  <c r="EB328" i="1"/>
  <c r="EB428" i="1"/>
  <c r="EB488" i="1"/>
  <c r="EB434" i="1"/>
  <c r="EB329" i="1"/>
  <c r="EB374" i="1"/>
  <c r="EB405" i="1"/>
  <c r="EB420" i="1"/>
  <c r="EB315" i="1"/>
  <c r="EB322" i="1"/>
  <c r="EB462" i="1"/>
  <c r="EB497" i="1"/>
  <c r="EB226" i="1"/>
  <c r="EB286" i="1"/>
  <c r="EB201" i="1"/>
  <c r="EB237" i="1"/>
  <c r="EB245" i="1"/>
  <c r="EB319" i="1"/>
  <c r="EB210" i="1"/>
  <c r="EB258" i="1"/>
  <c r="EB276" i="1"/>
  <c r="EB280" i="1"/>
  <c r="EB291" i="1"/>
  <c r="EB425" i="1"/>
  <c r="EB204" i="1"/>
  <c r="EB250" i="1"/>
  <c r="EB209" i="1"/>
  <c r="EB213" i="1"/>
  <c r="EB269" i="1"/>
  <c r="EB382" i="1"/>
  <c r="EB495" i="1"/>
  <c r="EB198" i="1"/>
  <c r="EB289" i="1"/>
  <c r="EB231" i="1"/>
  <c r="EB359" i="1"/>
  <c r="EB381" i="1"/>
  <c r="EB416" i="1"/>
  <c r="EB504" i="1"/>
  <c r="EB412" i="1"/>
  <c r="EB366" i="1"/>
  <c r="EB415" i="1"/>
  <c r="EB388" i="1"/>
  <c r="EB452" i="1"/>
  <c r="EB477" i="1"/>
  <c r="EB479" i="1"/>
  <c r="EB170" i="1"/>
  <c r="EB165" i="1"/>
  <c r="EB254" i="1"/>
  <c r="EB339" i="1"/>
  <c r="EB438" i="1"/>
  <c r="EB435" i="1"/>
  <c r="EB177" i="1"/>
  <c r="EB283" i="1"/>
  <c r="EB306" i="1"/>
  <c r="EB395" i="1"/>
  <c r="EB408" i="1"/>
  <c r="EB515" i="1"/>
  <c r="EB340" i="1"/>
  <c r="EB378" i="1"/>
  <c r="EB397" i="1"/>
  <c r="EB440" i="1"/>
  <c r="EB508" i="1"/>
  <c r="EB369" i="1"/>
  <c r="EB407" i="1"/>
  <c r="EB431" i="1"/>
  <c r="EB399" i="1"/>
  <c r="EB358" i="1"/>
  <c r="EB383" i="1"/>
  <c r="EB424" i="1"/>
  <c r="EB441" i="1"/>
  <c r="EB347" i="1"/>
  <c r="EB498" i="1"/>
  <c r="EB468" i="1"/>
  <c r="EB475" i="1"/>
  <c r="EB455" i="1"/>
  <c r="EB469" i="1"/>
  <c r="EB178" i="1"/>
  <c r="EB185" i="1"/>
  <c r="EB181" i="1"/>
  <c r="EB257" i="1"/>
  <c r="EB251" i="1"/>
  <c r="EB300" i="1"/>
  <c r="EB212" i="1"/>
  <c r="EB214" i="1"/>
  <c r="EB221" i="1"/>
  <c r="EB275" i="1"/>
  <c r="EB259" i="1"/>
  <c r="EB304" i="1"/>
  <c r="EB363" i="1"/>
  <c r="EB481" i="1"/>
  <c r="EB352" i="1"/>
  <c r="EB191" i="1"/>
  <c r="EB439" i="1"/>
  <c r="EB500" i="1"/>
  <c r="EB355" i="1"/>
  <c r="EB421" i="1"/>
  <c r="EB489" i="1"/>
  <c r="EB357" i="1"/>
  <c r="EB361" i="1"/>
  <c r="EB404" i="1"/>
  <c r="EB491" i="1"/>
  <c r="EB513" i="1"/>
  <c r="EB333" i="1"/>
  <c r="EB386" i="1"/>
  <c r="EB348" i="1"/>
  <c r="EB325" i="1"/>
  <c r="EB373" i="1"/>
  <c r="EB419" i="1"/>
  <c r="EB445" i="1"/>
  <c r="EB464" i="1"/>
  <c r="EB443" i="1"/>
  <c r="EB450" i="1"/>
  <c r="EB467" i="1"/>
  <c r="EB199" i="1"/>
  <c r="EB180" i="1"/>
  <c r="EB168" i="1"/>
  <c r="EB169" i="1"/>
  <c r="EB205" i="1"/>
  <c r="EB215" i="1"/>
  <c r="EB232" i="1"/>
  <c r="EB396" i="1"/>
  <c r="EB234" i="1"/>
  <c r="EB243" i="1"/>
  <c r="EB327" i="1"/>
  <c r="EB261" i="1"/>
  <c r="EB299" i="1"/>
  <c r="EB301" i="1"/>
  <c r="EB202" i="1"/>
  <c r="EB223" i="1"/>
  <c r="EB271" i="1"/>
  <c r="EB326" i="1"/>
  <c r="EB470" i="1"/>
  <c r="EB307" i="1"/>
  <c r="EB354" i="1"/>
  <c r="EB463" i="1"/>
  <c r="EB176" i="1"/>
  <c r="EB476" i="1"/>
  <c r="EB346" i="1"/>
  <c r="EB350" i="1"/>
  <c r="EB379" i="1"/>
  <c r="EB496" i="1"/>
  <c r="EB368" i="1"/>
  <c r="EB385" i="1"/>
  <c r="EB493" i="1"/>
  <c r="EB380" i="1"/>
  <c r="EB417" i="1"/>
  <c r="EB423" i="1"/>
  <c r="EB430" i="1"/>
  <c r="EB320" i="1"/>
  <c r="EB343" i="1"/>
  <c r="EB400" i="1"/>
  <c r="EB451" i="1"/>
  <c r="EB454" i="1"/>
  <c r="EB471" i="1"/>
  <c r="EB456" i="1"/>
  <c r="EB487" i="1"/>
  <c r="EB447" i="1"/>
  <c r="EB171" i="1"/>
  <c r="EB167" i="1"/>
  <c r="EB197" i="1"/>
  <c r="EB179" i="1"/>
  <c r="EB246" i="1"/>
  <c r="EB262" i="1"/>
  <c r="EB272" i="1"/>
  <c r="EB219" i="1"/>
  <c r="EB228" i="1"/>
  <c r="EB294" i="1"/>
  <c r="EB256" i="1"/>
  <c r="EB505" i="1"/>
  <c r="EB290" i="1"/>
  <c r="EB387" i="1"/>
  <c r="EB437" i="1"/>
  <c r="EB330" i="1"/>
  <c r="EB401" i="1"/>
  <c r="EB338" i="1"/>
  <c r="EB311" i="1"/>
  <c r="EB321" i="1"/>
  <c r="EB410" i="1"/>
  <c r="EB457" i="1"/>
  <c r="EB466" i="1"/>
  <c r="EB196" i="1"/>
  <c r="EB174" i="1"/>
  <c r="EB252" i="1"/>
  <c r="EB292" i="1"/>
  <c r="EB282" i="1"/>
  <c r="EB331" i="1"/>
  <c r="EB239" i="1"/>
  <c r="EB247" i="1"/>
  <c r="EB279" i="1"/>
  <c r="EB236" i="1"/>
  <c r="EB238" i="1"/>
  <c r="EB233" i="1"/>
  <c r="EB287" i="1"/>
  <c r="EB298" i="1"/>
  <c r="DX392" i="1"/>
  <c r="DX178" i="1"/>
  <c r="DX185" i="1"/>
  <c r="DX193" i="1"/>
  <c r="DX182" i="1"/>
  <c r="DX212" i="1"/>
  <c r="DX241" i="1"/>
  <c r="DX249" i="1"/>
  <c r="DX257" i="1"/>
  <c r="DX355" i="1"/>
  <c r="DX205" i="1"/>
  <c r="DX227" i="1"/>
  <c r="DX270" i="1"/>
  <c r="DX285" i="1"/>
  <c r="DX300" i="1"/>
  <c r="DX221" i="1"/>
  <c r="DX235" i="1"/>
  <c r="DX304" i="1"/>
  <c r="DX419" i="1"/>
  <c r="DX195" i="1"/>
  <c r="DX163" i="1"/>
  <c r="DX168" i="1"/>
  <c r="DX169" i="1"/>
  <c r="DX175" i="1"/>
  <c r="DX232" i="1"/>
  <c r="DX262" i="1"/>
  <c r="DX288" i="1"/>
  <c r="DX239" i="1"/>
  <c r="DX272" i="1"/>
  <c r="DX356" i="1"/>
  <c r="DX399" i="1"/>
  <c r="DX422" i="1"/>
  <c r="DX234" i="1"/>
  <c r="DX267" i="1"/>
  <c r="DX307" i="1"/>
  <c r="DX320" i="1"/>
  <c r="DX244" i="1"/>
  <c r="DX261" i="1"/>
  <c r="DX202" i="1"/>
  <c r="DX256" i="1"/>
  <c r="DX346" i="1"/>
  <c r="DX503" i="1"/>
  <c r="DX506" i="1"/>
  <c r="DX360" i="1"/>
  <c r="DX351" i="1"/>
  <c r="DX474" i="1"/>
  <c r="DX376" i="1"/>
  <c r="DX374" i="1"/>
  <c r="DX343" i="1"/>
  <c r="DX472" i="1"/>
  <c r="DX480" i="1"/>
  <c r="DX499" i="1"/>
  <c r="DX301" i="1"/>
  <c r="DX370" i="1"/>
  <c r="DX430" i="1"/>
  <c r="DX411" i="1"/>
  <c r="DX338" i="1"/>
  <c r="DX372" i="1"/>
  <c r="DX380" i="1"/>
  <c r="DX397" i="1"/>
  <c r="DX319" i="1"/>
  <c r="DX497" i="1"/>
  <c r="DX369" i="1"/>
  <c r="DX423" i="1"/>
  <c r="DX427" i="1"/>
  <c r="DX382" i="1"/>
  <c r="DX424" i="1"/>
  <c r="DX443" i="1"/>
  <c r="DX457" i="1"/>
  <c r="DX454" i="1"/>
  <c r="DX466" i="1"/>
  <c r="DX456" i="1"/>
  <c r="DX179" i="1"/>
  <c r="DX199" i="1"/>
  <c r="DX187" i="1"/>
  <c r="DX165" i="1"/>
  <c r="DX219" i="1"/>
  <c r="DX246" i="1"/>
  <c r="DX327" i="1"/>
  <c r="DX344" i="1"/>
  <c r="DX296" i="1"/>
  <c r="DX203" i="1"/>
  <c r="DX215" i="1"/>
  <c r="DX363" i="1"/>
  <c r="DX385" i="1"/>
  <c r="DX247" i="1"/>
  <c r="DX223" i="1"/>
  <c r="DX228" i="1"/>
  <c r="DX242" i="1"/>
  <c r="DX238" i="1"/>
  <c r="DX330" i="1"/>
  <c r="DX436" i="1"/>
  <c r="DX378" i="1"/>
  <c r="DX174" i="1"/>
  <c r="DX183" i="1"/>
  <c r="DX192" i="1"/>
  <c r="DX181" i="1"/>
  <c r="DX252" i="1"/>
  <c r="DX286" i="1"/>
  <c r="DX292" i="1"/>
  <c r="DX282" i="1"/>
  <c r="DX308" i="1"/>
  <c r="DX435" i="1"/>
  <c r="DX236" i="1"/>
  <c r="DX251" i="1"/>
  <c r="DX259" i="1"/>
  <c r="DX283" i="1"/>
  <c r="DX337" i="1"/>
  <c r="DX233" i="1"/>
  <c r="DX248" i="1"/>
  <c r="DX269" i="1"/>
  <c r="DX298" i="1"/>
  <c r="DX478" i="1"/>
  <c r="DX413" i="1"/>
  <c r="DX365" i="1"/>
  <c r="DX442" i="1"/>
  <c r="DX348" i="1"/>
  <c r="DX336" i="1"/>
  <c r="DX410" i="1"/>
  <c r="DX500" i="1"/>
  <c r="DX332" i="1"/>
  <c r="DX406" i="1"/>
  <c r="DX361" i="1"/>
  <c r="DX321" i="1"/>
  <c r="DX450" i="1"/>
  <c r="DX453" i="1"/>
  <c r="DX418" i="1"/>
  <c r="DX375" i="1"/>
  <c r="DX489" i="1"/>
  <c r="DX357" i="1"/>
  <c r="DX401" i="1"/>
  <c r="DX333" i="1"/>
  <c r="DX400" i="1"/>
  <c r="DX323" i="1"/>
  <c r="DX325" i="1"/>
  <c r="DX464" i="1"/>
  <c r="DX451" i="1"/>
  <c r="DX507" i="1"/>
  <c r="DX408" i="1"/>
  <c r="DX368" i="1"/>
  <c r="DX514" i="1"/>
  <c r="DX347" i="1"/>
  <c r="DX322" i="1"/>
  <c r="DX484" i="1"/>
  <c r="DX470" i="1"/>
  <c r="DX492" i="1"/>
  <c r="DX460" i="1"/>
  <c r="DX475" i="1"/>
  <c r="DX491" i="1"/>
  <c r="DX502" i="1"/>
  <c r="DX197" i="1"/>
  <c r="DX180" i="1"/>
  <c r="DX164" i="1"/>
  <c r="DX226" i="1"/>
  <c r="DX305" i="1"/>
  <c r="DX201" i="1"/>
  <c r="DX237" i="1"/>
  <c r="DX440" i="1"/>
  <c r="DX210" i="1"/>
  <c r="DX220" i="1"/>
  <c r="DX258" i="1"/>
  <c r="DX280" i="1"/>
  <c r="DX250" i="1"/>
  <c r="DX362" i="1"/>
  <c r="DX209" i="1"/>
  <c r="DX326" i="1"/>
  <c r="DX213" i="1"/>
  <c r="DX303" i="1"/>
  <c r="DX342" i="1"/>
  <c r="DX311" i="1"/>
  <c r="DX465" i="1"/>
  <c r="DX487" i="1"/>
  <c r="DX381" i="1"/>
  <c r="DX339" i="1"/>
  <c r="DX386" i="1"/>
  <c r="DX324" i="1"/>
  <c r="DX309" i="1"/>
  <c r="DX482" i="1"/>
  <c r="DX493" i="1"/>
  <c r="DX349" i="1"/>
  <c r="DX404" i="1"/>
  <c r="DX439" i="1"/>
  <c r="DX329" i="1"/>
  <c r="DX420" i="1"/>
  <c r="DX441" i="1"/>
  <c r="DX461" i="1"/>
  <c r="DX468" i="1"/>
  <c r="DX448" i="1"/>
  <c r="DX447" i="1"/>
  <c r="DX459" i="1"/>
  <c r="DX398" i="1"/>
  <c r="DX312" i="1"/>
  <c r="DX508" i="1"/>
  <c r="DX496" i="1"/>
  <c r="DX421" i="1"/>
  <c r="DX417" i="1"/>
  <c r="DX434" i="1"/>
  <c r="DX379" i="1"/>
  <c r="DX373" i="1"/>
  <c r="DX445" i="1"/>
  <c r="DX428" i="1"/>
  <c r="DX334" i="1"/>
  <c r="DX331" i="1"/>
  <c r="DX350" i="1"/>
  <c r="DX353" i="1"/>
  <c r="DX315" i="1"/>
  <c r="DX359" i="1"/>
  <c r="DX432" i="1"/>
  <c r="DX437" i="1"/>
  <c r="DX513" i="1"/>
  <c r="DX486" i="1"/>
  <c r="DX412" i="1"/>
  <c r="DX313" i="1"/>
  <c r="DX316" i="1"/>
  <c r="DX318" i="1"/>
  <c r="DX402" i="1"/>
  <c r="DX481" i="1"/>
  <c r="DX449" i="1"/>
  <c r="DX515" i="1"/>
  <c r="DX473" i="1"/>
  <c r="DX171" i="1"/>
  <c r="DX198" i="1"/>
  <c r="DX167" i="1"/>
  <c r="DX186" i="1"/>
  <c r="DX184" i="1"/>
  <c r="DX208" i="1"/>
  <c r="DX224" i="1"/>
  <c r="DX297" i="1"/>
  <c r="DX462" i="1"/>
  <c r="DX207" i="1"/>
  <c r="DX217" i="1"/>
  <c r="DX268" i="1"/>
  <c r="DX299" i="1"/>
  <c r="DX306" i="1"/>
  <c r="DX295" i="1"/>
  <c r="DX204" i="1"/>
  <c r="DX264" i="1"/>
  <c r="DX271" i="1"/>
  <c r="DX289" i="1"/>
  <c r="DX291" i="1"/>
  <c r="DX254" i="1"/>
  <c r="DX275" i="1"/>
  <c r="DX281" i="1"/>
  <c r="DX407" i="1"/>
  <c r="DX394" i="1"/>
  <c r="DX390" i="1"/>
  <c r="DX501" i="1"/>
  <c r="DX388" i="1"/>
  <c r="DX510" i="1"/>
  <c r="DX409" i="1"/>
  <c r="DX477" i="1"/>
  <c r="DX504" i="1"/>
  <c r="DX384" i="1"/>
  <c r="DX352" i="1"/>
  <c r="DX426" i="1"/>
  <c r="DX488" i="1"/>
  <c r="DX414" i="1"/>
  <c r="DX396" i="1"/>
  <c r="DX366" i="1"/>
  <c r="DX391" i="1"/>
  <c r="DX415" i="1"/>
  <c r="DX354" i="1"/>
  <c r="DX387" i="1"/>
  <c r="DX479" i="1"/>
  <c r="DX495" i="1"/>
  <c r="DX511" i="1"/>
  <c r="DX452" i="1"/>
  <c r="DX476" i="1"/>
  <c r="DX498" i="1"/>
  <c r="DX446" i="1"/>
  <c r="DX172" i="1"/>
  <c r="DX170" i="1"/>
  <c r="DX274" i="1"/>
  <c r="DX277" i="1"/>
  <c r="DX263" i="1"/>
  <c r="DX287" i="1"/>
  <c r="DX222" i="1"/>
  <c r="DX200" i="1"/>
  <c r="DX231" i="1"/>
  <c r="DX255" i="1"/>
  <c r="DX260" i="1"/>
  <c r="DX284" i="1"/>
  <c r="DX218" i="1"/>
  <c r="DX273" i="1"/>
  <c r="DX345" i="1"/>
  <c r="DX229" i="1"/>
  <c r="DX293" i="1"/>
  <c r="DX469" i="1"/>
  <c r="DX335" i="1"/>
  <c r="DX463" i="1"/>
  <c r="DX505" i="1"/>
  <c r="DX364" i="1"/>
  <c r="DX490" i="1"/>
  <c r="DX340" i="1"/>
  <c r="DX509" i="1"/>
  <c r="DX341" i="1"/>
  <c r="DX416" i="1"/>
  <c r="DX429" i="1"/>
  <c r="DX393" i="1"/>
  <c r="DX512" i="1"/>
  <c r="DX314" i="1"/>
  <c r="DX310" i="1"/>
  <c r="DX494" i="1"/>
  <c r="DX358" i="1"/>
  <c r="DX371" i="1"/>
  <c r="DX395" i="1"/>
  <c r="DX438" i="1"/>
  <c r="DX431" i="1"/>
  <c r="DX328" i="1"/>
  <c r="DX389" i="1"/>
  <c r="DX377" i="1"/>
  <c r="DX485" i="1"/>
  <c r="DX405" i="1"/>
  <c r="DX433" i="1"/>
  <c r="DX317" i="1"/>
  <c r="DX467" i="1"/>
  <c r="DX458" i="1"/>
  <c r="DX483" i="1"/>
  <c r="DX471" i="1"/>
  <c r="DX455" i="1"/>
  <c r="J102" i="1"/>
  <c r="DX190" i="1"/>
  <c r="DX173" i="1"/>
  <c r="DX176" i="1"/>
  <c r="DX177" i="1"/>
  <c r="DX191" i="1"/>
  <c r="DX194" i="1"/>
  <c r="DX243" i="1"/>
  <c r="DX279" i="1"/>
  <c r="DX245" i="1"/>
  <c r="DX265" i="1"/>
  <c r="DX266" i="1"/>
  <c r="DX206" i="1"/>
  <c r="DX278" i="1"/>
  <c r="DX425" i="1"/>
  <c r="DX444" i="1"/>
  <c r="DX214" i="1"/>
  <c r="DX302" i="1"/>
  <c r="DX367" i="1"/>
  <c r="DX216" i="1"/>
  <c r="DX225" i="1"/>
  <c r="DX240" i="1"/>
  <c r="DX211" i="1"/>
  <c r="DX290" i="1"/>
  <c r="DX383" i="1"/>
  <c r="DX494" i="3"/>
  <c r="DX291" i="3"/>
  <c r="DX514" i="3"/>
  <c r="DX351" i="3"/>
  <c r="DX462" i="3"/>
  <c r="DX309" i="3"/>
  <c r="DX503" i="3"/>
  <c r="DX357" i="3"/>
  <c r="DX332" i="3"/>
  <c r="DX349" i="3"/>
  <c r="DX466" i="3"/>
  <c r="DX454" i="3"/>
  <c r="DX415" i="3"/>
  <c r="DX420" i="3"/>
  <c r="DX421" i="3"/>
  <c r="DX450" i="3"/>
  <c r="DX411" i="3"/>
  <c r="DX376" i="3"/>
  <c r="DX224" i="3"/>
  <c r="DX452" i="3"/>
  <c r="DX418" i="3"/>
  <c r="DX398" i="3"/>
  <c r="DX390" i="3"/>
  <c r="DX406" i="3"/>
  <c r="DX400" i="3"/>
  <c r="DX380" i="3"/>
  <c r="DX377" i="3"/>
  <c r="DX340" i="3"/>
  <c r="DX350" i="3"/>
  <c r="DX344" i="3"/>
  <c r="DX320" i="3"/>
  <c r="DX331" i="3"/>
  <c r="DX324" i="3"/>
  <c r="DX328" i="3"/>
  <c r="DX281" i="3"/>
  <c r="DX260" i="3"/>
  <c r="DX222" i="3"/>
  <c r="DX242" i="3"/>
  <c r="DX139" i="3"/>
  <c r="DX176" i="3"/>
  <c r="DX121" i="3"/>
  <c r="DX140" i="3"/>
  <c r="DX179" i="3"/>
  <c r="DX131" i="3"/>
  <c r="DX83" i="3"/>
  <c r="DX65" i="3"/>
  <c r="DX64" i="3"/>
  <c r="DX57" i="3"/>
  <c r="DX505" i="3"/>
  <c r="DX273" i="3"/>
  <c r="DX510" i="3"/>
  <c r="DX272" i="3"/>
  <c r="DX436" i="3"/>
  <c r="DX440" i="3"/>
  <c r="DX431" i="3"/>
  <c r="DX402" i="3"/>
  <c r="DX471" i="3"/>
  <c r="DX319" i="3"/>
  <c r="DX353" i="3"/>
  <c r="DX446" i="3"/>
  <c r="DX326" i="3"/>
  <c r="DX496" i="3"/>
  <c r="DX407" i="3"/>
  <c r="DX498" i="3"/>
  <c r="DX499" i="3"/>
  <c r="DX458" i="3"/>
  <c r="DX438" i="3"/>
  <c r="DX382" i="3"/>
  <c r="DX333" i="3"/>
  <c r="DX294" i="3"/>
  <c r="DX277" i="3"/>
  <c r="DX215" i="3"/>
  <c r="DX233" i="3"/>
  <c r="DX210" i="3"/>
  <c r="DX227" i="3"/>
  <c r="DX36" i="3"/>
  <c r="DX96" i="3"/>
  <c r="DX504" i="3"/>
  <c r="DX506" i="3"/>
  <c r="DX507" i="3"/>
  <c r="DX495" i="3"/>
  <c r="DX469" i="3"/>
  <c r="DX474" i="3"/>
  <c r="DX456" i="3"/>
  <c r="DX451" i="3"/>
  <c r="DX433" i="3"/>
  <c r="DX435" i="3"/>
  <c r="DX439" i="3"/>
  <c r="DX403" i="3"/>
  <c r="DX392" i="3"/>
  <c r="DX383" i="3"/>
  <c r="DX401" i="3"/>
  <c r="DX393" i="3"/>
  <c r="DX428" i="3"/>
  <c r="DX366" i="3"/>
  <c r="DX365" i="3"/>
  <c r="DX347" i="3"/>
  <c r="DX341" i="3"/>
  <c r="DX306" i="3"/>
  <c r="DX289" i="3"/>
  <c r="DX318" i="3"/>
  <c r="DX282" i="3"/>
  <c r="DX316" i="3"/>
  <c r="DX243" i="3"/>
  <c r="DX255" i="3"/>
  <c r="DX220" i="3"/>
  <c r="DX211" i="3"/>
  <c r="DX217" i="3"/>
  <c r="DX214" i="3"/>
  <c r="DX193" i="3"/>
  <c r="DX200" i="3"/>
  <c r="DX188" i="3"/>
  <c r="DX166" i="3"/>
  <c r="DX159" i="3"/>
  <c r="DX101" i="3"/>
  <c r="DX44" i="3"/>
  <c r="DX77" i="3"/>
  <c r="DX476" i="3"/>
  <c r="DX293" i="3"/>
  <c r="DX508" i="3"/>
  <c r="DX287" i="3"/>
  <c r="DX336" i="3"/>
  <c r="DX511" i="3"/>
  <c r="DX310" i="3"/>
  <c r="DX464" i="3"/>
  <c r="DX355" i="3"/>
  <c r="DX447" i="3"/>
  <c r="DX313" i="3"/>
  <c r="DX399" i="3"/>
  <c r="DX364" i="3"/>
  <c r="DX303" i="3"/>
  <c r="DX314" i="3"/>
  <c r="DX262" i="3"/>
  <c r="DX497" i="3"/>
  <c r="DX515" i="3"/>
  <c r="DX346" i="3"/>
  <c r="DX252" i="3"/>
  <c r="DX288" i="3"/>
  <c r="DX259" i="3"/>
  <c r="DX213" i="3"/>
  <c r="DX184" i="3"/>
  <c r="DX194" i="3"/>
  <c r="DX123" i="3"/>
  <c r="DX107" i="3"/>
  <c r="DX63" i="3"/>
  <c r="DX513" i="3"/>
  <c r="DX468" i="3"/>
  <c r="DX472" i="3"/>
  <c r="DX465" i="3"/>
  <c r="DX449" i="3"/>
  <c r="DX473" i="3"/>
  <c r="DX441" i="3"/>
  <c r="DX432" i="3"/>
  <c r="DX427" i="3"/>
  <c r="DX423" i="3"/>
  <c r="DX371" i="3"/>
  <c r="DX386" i="3"/>
  <c r="DX374" i="3"/>
  <c r="DX308" i="3"/>
  <c r="DX307" i="3"/>
  <c r="DX311" i="3"/>
  <c r="DX304" i="3"/>
  <c r="DX295" i="3"/>
  <c r="DX274" i="3"/>
  <c r="DX248" i="3"/>
  <c r="DX223" i="3"/>
  <c r="DX239" i="3"/>
  <c r="DX245" i="3"/>
  <c r="DX231" i="3"/>
  <c r="DX186" i="3"/>
  <c r="DX204" i="3"/>
  <c r="DX155" i="3"/>
  <c r="DX151" i="3"/>
  <c r="DX81" i="3"/>
  <c r="DX85" i="3"/>
  <c r="DX59" i="3"/>
  <c r="DX284" i="3"/>
  <c r="DX480" i="3"/>
  <c r="DX482" i="3"/>
  <c r="DX457" i="3"/>
  <c r="DX312" i="3"/>
  <c r="DX479" i="3"/>
  <c r="DX388" i="3"/>
  <c r="DX315" i="3"/>
  <c r="DX444" i="3"/>
  <c r="DX300" i="3"/>
  <c r="DX302" i="3"/>
  <c r="DX397" i="3"/>
  <c r="DX258" i="3"/>
  <c r="DX445" i="3"/>
  <c r="DX385" i="3"/>
  <c r="DX410" i="3"/>
  <c r="DX414" i="3"/>
  <c r="DX342" i="3"/>
  <c r="DX367" i="3"/>
  <c r="DX334" i="3"/>
  <c r="DX329" i="3"/>
  <c r="DX268" i="3"/>
  <c r="DX297" i="3"/>
  <c r="DX254" i="3"/>
  <c r="DX251" i="3"/>
  <c r="DX218" i="3"/>
  <c r="DX212" i="3"/>
  <c r="DX241" i="3"/>
  <c r="DX232" i="3"/>
  <c r="DX229" i="3"/>
  <c r="DX228" i="3"/>
  <c r="DX160" i="3"/>
  <c r="DX143" i="3"/>
  <c r="DX175" i="3"/>
  <c r="DX150" i="3"/>
  <c r="DX135" i="3"/>
  <c r="DX67" i="3"/>
  <c r="DX34" i="3"/>
  <c r="DX78" i="3"/>
  <c r="DX75" i="3"/>
  <c r="DX477" i="3"/>
  <c r="DX481" i="3"/>
  <c r="DX422" i="3"/>
  <c r="DX322" i="3"/>
  <c r="DX375" i="3"/>
  <c r="DX455" i="3"/>
  <c r="DX359" i="3"/>
  <c r="DX356" i="3"/>
  <c r="DX425" i="3"/>
  <c r="DX483" i="3"/>
  <c r="DX348" i="3"/>
  <c r="DX301" i="3"/>
  <c r="DX264" i="3"/>
  <c r="DX280" i="3"/>
  <c r="DX434" i="3"/>
  <c r="DX417" i="3"/>
  <c r="DX448" i="3"/>
  <c r="DX419" i="3"/>
  <c r="DX430" i="3"/>
  <c r="DX453" i="3"/>
  <c r="DX460" i="3"/>
  <c r="DX426" i="3"/>
  <c r="DX429" i="3"/>
  <c r="DX416" i="3"/>
  <c r="DX373" i="3"/>
  <c r="DX368" i="3"/>
  <c r="DX369" i="3"/>
  <c r="DX381" i="3"/>
  <c r="DX338" i="3"/>
  <c r="DX337" i="3"/>
  <c r="DX358" i="3"/>
  <c r="DX330" i="3"/>
  <c r="DX325" i="3"/>
  <c r="DX299" i="3"/>
  <c r="DX298" i="3"/>
  <c r="DX286" i="3"/>
  <c r="DX278" i="3"/>
  <c r="DX225" i="3"/>
  <c r="DX238" i="3"/>
  <c r="DX191" i="3"/>
  <c r="DX201" i="3"/>
  <c r="DX164" i="3"/>
  <c r="DX127" i="3"/>
  <c r="DX405" i="3"/>
  <c r="DX82" i="3"/>
  <c r="DX72" i="3"/>
  <c r="DX500" i="3"/>
  <c r="DX502" i="3"/>
  <c r="DX265" i="3"/>
  <c r="DX292" i="3"/>
  <c r="DX489" i="3"/>
  <c r="DX275" i="3"/>
  <c r="DX363" i="3"/>
  <c r="DX370" i="3"/>
  <c r="DX378" i="3"/>
  <c r="DX437" i="3"/>
  <c r="DX361" i="3"/>
  <c r="DX279" i="3"/>
  <c r="DX387" i="3"/>
  <c r="DX362" i="3"/>
  <c r="DX509" i="3"/>
  <c r="DX512" i="3"/>
  <c r="DX493" i="3"/>
  <c r="DX492" i="3"/>
  <c r="DX501" i="3"/>
  <c r="DX424" i="3"/>
  <c r="DX478" i="3"/>
  <c r="DX475" i="3"/>
  <c r="DX459" i="3"/>
  <c r="DX467" i="3"/>
  <c r="DX442" i="3"/>
  <c r="DX443" i="3"/>
  <c r="DX408" i="3"/>
  <c r="DX404" i="3"/>
  <c r="DX395" i="3"/>
  <c r="DX396" i="3"/>
  <c r="DX389" i="3"/>
  <c r="DX372" i="3"/>
  <c r="DX354" i="3"/>
  <c r="DX327" i="3"/>
  <c r="DX285" i="3"/>
  <c r="DX296" i="3"/>
  <c r="DX267" i="3"/>
  <c r="DX240" i="3"/>
  <c r="DX226" i="3"/>
  <c r="DX196" i="3"/>
  <c r="DX192" i="3"/>
  <c r="DX129" i="3"/>
  <c r="DX163" i="3"/>
  <c r="DX74" i="3"/>
  <c r="DX97" i="3"/>
  <c r="DX102" i="3"/>
  <c r="DX470" i="3"/>
  <c r="DX271" i="3"/>
  <c r="DX484" i="3"/>
  <c r="DX486" i="3"/>
  <c r="DX409" i="3"/>
  <c r="DX487" i="3"/>
  <c r="DX352" i="3"/>
  <c r="DX335" i="3"/>
  <c r="DX391" i="3"/>
  <c r="DX413" i="3"/>
  <c r="DX263" i="3"/>
  <c r="DX461" i="3"/>
  <c r="DX384" i="3"/>
  <c r="DX379" i="3"/>
  <c r="DX339" i="3"/>
  <c r="DX345" i="3"/>
  <c r="DX343" i="3"/>
  <c r="DX360" i="3"/>
  <c r="DX323" i="3"/>
  <c r="DX321" i="3"/>
  <c r="DX317" i="3"/>
  <c r="DX266" i="3"/>
  <c r="DX276" i="3"/>
  <c r="DX290" i="3"/>
  <c r="DX269" i="3"/>
  <c r="DX244" i="3"/>
  <c r="DX236" i="3"/>
  <c r="DX209" i="3"/>
  <c r="DX205" i="3"/>
  <c r="DX197" i="3"/>
  <c r="DX202" i="3"/>
  <c r="DX199" i="3"/>
  <c r="DX171" i="3"/>
  <c r="DX144" i="3"/>
  <c r="DX195" i="3"/>
  <c r="DX183" i="3"/>
  <c r="DX137" i="3"/>
  <c r="DX134" i="3"/>
  <c r="DX153" i="3"/>
  <c r="DX147" i="3"/>
  <c r="DX69" i="3"/>
  <c r="DX60" i="3"/>
  <c r="DX76" i="3"/>
  <c r="DX62" i="3"/>
  <c r="DX256" i="3"/>
  <c r="DX270" i="3"/>
  <c r="DX485" i="3"/>
  <c r="DX488" i="3"/>
  <c r="DX490" i="3"/>
  <c r="DX283" i="3"/>
  <c r="DX491" i="3"/>
  <c r="DX412" i="3"/>
  <c r="DX394" i="3"/>
  <c r="DX305" i="3"/>
  <c r="DX463" i="3"/>
  <c r="DX451" i="2"/>
  <c r="DX515" i="2"/>
  <c r="DX483" i="2"/>
  <c r="DX464" i="2"/>
  <c r="DX96" i="2"/>
  <c r="DX509" i="2"/>
  <c r="DX454" i="2"/>
  <c r="DX470" i="2"/>
  <c r="DX500" i="2"/>
  <c r="DX489" i="2"/>
  <c r="DX450" i="2"/>
  <c r="DX501" i="2"/>
  <c r="DX499" i="2"/>
  <c r="DX504" i="2"/>
  <c r="DX498" i="2"/>
  <c r="DX484" i="2"/>
  <c r="DX477" i="2"/>
  <c r="DX460" i="2"/>
  <c r="DX458" i="2"/>
  <c r="DX471" i="2"/>
  <c r="DX511" i="2"/>
  <c r="DX488" i="2"/>
  <c r="DX473" i="2"/>
  <c r="DX100" i="2"/>
  <c r="DX481" i="2"/>
  <c r="DX449" i="2"/>
  <c r="DX466" i="2"/>
  <c r="DX510" i="2"/>
  <c r="DX446" i="2"/>
  <c r="DX507" i="2"/>
  <c r="DX493" i="2"/>
  <c r="DX479" i="2"/>
  <c r="DX490" i="2"/>
  <c r="DX474" i="2"/>
  <c r="DX467" i="2"/>
  <c r="DX476" i="2"/>
  <c r="DX455" i="2"/>
  <c r="DX445" i="2"/>
  <c r="DX514" i="2"/>
  <c r="DX482" i="2"/>
  <c r="DX472" i="2"/>
  <c r="DX505" i="2"/>
  <c r="DX512" i="2"/>
  <c r="DX497" i="2"/>
  <c r="DX480" i="2"/>
  <c r="DX469" i="2"/>
  <c r="DX465" i="2"/>
  <c r="DX452" i="2"/>
  <c r="DX447" i="2"/>
  <c r="DX506" i="2"/>
  <c r="DX496" i="2"/>
  <c r="DX494" i="2"/>
  <c r="DX453" i="2"/>
  <c r="DX485" i="2"/>
  <c r="DX492" i="2"/>
  <c r="DX487" i="2"/>
  <c r="DX495" i="2"/>
  <c r="DX486" i="2"/>
  <c r="DX457" i="2"/>
  <c r="DX456" i="2"/>
  <c r="DX99" i="2"/>
  <c r="DX502" i="2"/>
  <c r="DX462" i="2"/>
  <c r="DX491" i="2"/>
  <c r="DX102" i="2"/>
  <c r="DX513" i="2"/>
  <c r="DX478" i="2"/>
  <c r="DX459" i="2"/>
  <c r="DX461" i="2"/>
  <c r="DX463" i="2"/>
  <c r="DX468" i="2"/>
  <c r="DX448" i="2"/>
  <c r="DX97" i="2"/>
  <c r="DX508" i="2"/>
  <c r="DX62" i="2"/>
  <c r="DX47" i="2"/>
  <c r="DX73" i="2"/>
  <c r="DX82" i="2"/>
  <c r="DX65" i="2"/>
  <c r="DX83" i="2"/>
  <c r="DX71" i="2"/>
  <c r="DX41" i="2"/>
  <c r="DX79" i="2"/>
  <c r="DX74" i="2"/>
  <c r="DX67" i="2"/>
  <c r="DX66" i="2"/>
  <c r="DX69" i="2"/>
  <c r="DX44" i="2"/>
  <c r="DX72" i="2"/>
  <c r="DX39" i="2"/>
  <c r="DX61" i="2"/>
  <c r="DX80" i="2"/>
  <c r="DX58" i="2"/>
  <c r="DX59" i="2"/>
  <c r="DX68" i="2"/>
  <c r="DX36" i="2"/>
  <c r="DX33" i="2"/>
  <c r="DX87" i="2"/>
  <c r="DX369" i="2"/>
  <c r="DX254" i="2"/>
  <c r="DX245" i="2"/>
  <c r="DX261" i="2"/>
  <c r="DX206" i="2"/>
  <c r="DX213" i="2"/>
  <c r="DX204" i="2"/>
  <c r="DX167" i="2"/>
  <c r="DX171" i="2"/>
  <c r="DX248" i="2"/>
  <c r="DX258" i="2"/>
  <c r="DX298" i="2"/>
  <c r="DX308" i="2"/>
  <c r="DX352" i="2"/>
  <c r="DX429" i="2"/>
  <c r="DX372" i="2"/>
  <c r="DX318" i="2"/>
  <c r="DX344" i="2"/>
  <c r="DX428" i="2"/>
  <c r="DX304" i="2"/>
  <c r="DX336" i="2"/>
  <c r="DX442" i="2"/>
  <c r="DX282" i="2"/>
  <c r="DX284" i="2"/>
  <c r="DX343" i="2"/>
  <c r="DX353" i="2"/>
  <c r="DX400" i="2"/>
  <c r="DX410" i="2"/>
  <c r="DX391" i="2"/>
  <c r="DX396" i="2"/>
  <c r="DX390" i="2"/>
  <c r="DX362" i="2"/>
  <c r="DX356" i="2"/>
  <c r="DX371" i="2"/>
  <c r="DX333" i="2"/>
  <c r="DX348" i="2"/>
  <c r="DX292" i="2"/>
  <c r="DX270" i="2"/>
  <c r="DX214" i="2"/>
  <c r="DX209" i="2"/>
  <c r="DX199" i="2"/>
  <c r="DX185" i="2"/>
  <c r="DX135" i="2"/>
  <c r="DX358" i="2"/>
  <c r="DX368" i="2"/>
  <c r="DX425" i="2"/>
  <c r="DX303" i="2"/>
  <c r="DX427" i="2"/>
  <c r="DX359" i="2"/>
  <c r="DX275" i="2"/>
  <c r="DX278" i="2"/>
  <c r="DX280" i="2"/>
  <c r="DX402" i="2"/>
  <c r="DX377" i="2"/>
  <c r="DX365" i="2"/>
  <c r="DX386" i="2"/>
  <c r="DX366" i="2"/>
  <c r="DX349" i="2"/>
  <c r="DX346" i="2"/>
  <c r="DX331" i="2"/>
  <c r="DX314" i="2"/>
  <c r="DX259" i="2"/>
  <c r="DX268" i="2"/>
  <c r="DX253" i="2"/>
  <c r="DX251" i="2"/>
  <c r="DX267" i="2"/>
  <c r="DX226" i="2"/>
  <c r="DX252" i="2"/>
  <c r="DX200" i="2"/>
  <c r="DX176" i="2"/>
  <c r="DX177" i="2"/>
  <c r="DX146" i="2"/>
  <c r="DX138" i="2"/>
  <c r="DX145" i="2"/>
  <c r="DX161" i="2"/>
  <c r="DX151" i="2"/>
  <c r="DX264" i="2"/>
  <c r="DX422" i="2"/>
  <c r="DX418" i="2"/>
  <c r="DX301" i="2"/>
  <c r="DX307" i="2"/>
  <c r="DX302" i="2"/>
  <c r="DX319" i="2"/>
  <c r="DX413" i="2"/>
  <c r="DX289" i="2"/>
  <c r="DX327" i="2"/>
  <c r="DX335" i="2"/>
  <c r="DX440" i="2"/>
  <c r="DX426" i="2"/>
  <c r="DX436" i="2"/>
  <c r="DX415" i="2"/>
  <c r="DX424" i="2"/>
  <c r="DX414" i="2"/>
  <c r="DX421" i="2"/>
  <c r="DX395" i="2"/>
  <c r="DX393" i="2"/>
  <c r="DX374" i="2"/>
  <c r="DX337" i="2"/>
  <c r="DX345" i="2"/>
  <c r="DX310" i="2"/>
  <c r="DX305" i="2"/>
  <c r="DX274" i="2"/>
  <c r="DX235" i="2"/>
  <c r="DX233" i="2"/>
  <c r="DX255" i="2"/>
  <c r="DX238" i="2"/>
  <c r="DX184" i="2"/>
  <c r="DX194" i="2"/>
  <c r="DX178" i="2"/>
  <c r="DX160" i="2"/>
  <c r="DX316" i="2"/>
  <c r="DX330" i="2"/>
  <c r="DX389" i="2"/>
  <c r="DX322" i="2"/>
  <c r="DX419" i="2"/>
  <c r="DX294" i="2"/>
  <c r="DX297" i="2"/>
  <c r="DX351" i="2"/>
  <c r="DX403" i="2"/>
  <c r="DX324" i="2"/>
  <c r="DX437" i="2"/>
  <c r="DX434" i="2"/>
  <c r="DX431" i="2"/>
  <c r="DX397" i="2"/>
  <c r="DX388" i="2"/>
  <c r="DX405" i="2"/>
  <c r="DX398" i="2"/>
  <c r="DX384" i="2"/>
  <c r="DX383" i="2"/>
  <c r="DX378" i="2"/>
  <c r="DX420" i="2"/>
  <c r="DX361" i="2"/>
  <c r="DX311" i="2"/>
  <c r="DX231" i="2"/>
  <c r="DX216" i="2"/>
  <c r="DX175" i="2"/>
  <c r="DX189" i="2"/>
  <c r="DX192" i="2"/>
  <c r="DX180" i="2"/>
  <c r="DX165" i="2"/>
  <c r="DX168" i="2"/>
  <c r="DX172" i="2"/>
  <c r="DX142" i="2"/>
  <c r="DX340" i="2"/>
  <c r="DX350" i="2"/>
  <c r="DX412" i="2"/>
  <c r="DX295" i="2"/>
  <c r="DX306" i="2"/>
  <c r="DX315" i="2"/>
  <c r="DX406" i="2"/>
  <c r="DX277" i="2"/>
  <c r="DX281" i="2"/>
  <c r="DX283" i="2"/>
  <c r="DX286" i="2"/>
  <c r="DX291" i="2"/>
  <c r="DX441" i="2"/>
  <c r="DX347" i="2"/>
  <c r="DX432" i="2"/>
  <c r="DX444" i="2"/>
  <c r="DX439" i="2"/>
  <c r="DX438" i="2"/>
  <c r="DX401" i="2"/>
  <c r="DX407" i="2"/>
  <c r="DX370" i="2"/>
  <c r="DX387" i="2"/>
  <c r="DX373" i="2"/>
  <c r="DX357" i="2"/>
  <c r="DX341" i="2"/>
  <c r="DX328" i="2"/>
  <c r="DX300" i="2"/>
  <c r="DX273" i="2"/>
  <c r="DX265" i="2"/>
  <c r="DX247" i="2"/>
  <c r="DX250" i="2"/>
  <c r="DX232" i="2"/>
  <c r="DX237" i="2"/>
  <c r="DX234" i="2"/>
  <c r="DX203" i="2"/>
  <c r="DX207" i="2"/>
  <c r="DX196" i="2"/>
  <c r="DX193" i="2"/>
  <c r="DX166" i="2"/>
  <c r="DX154" i="2"/>
  <c r="DX156" i="2"/>
  <c r="DX170" i="2"/>
  <c r="DX149" i="2"/>
  <c r="DX169" i="2"/>
  <c r="DX364" i="2"/>
  <c r="DX363" i="2"/>
  <c r="DX376" i="2"/>
  <c r="DX323" i="2"/>
  <c r="DX360" i="2"/>
  <c r="DX326" i="2"/>
  <c r="DX285" i="2"/>
  <c r="DX290" i="2"/>
  <c r="DX299" i="2"/>
  <c r="DX443" i="2"/>
  <c r="DX433" i="2"/>
  <c r="DX392" i="2"/>
  <c r="DX408" i="2"/>
  <c r="DX416" i="2"/>
  <c r="DX385" i="2"/>
  <c r="DX342" i="2"/>
  <c r="DX338" i="2"/>
  <c r="DX355" i="2"/>
  <c r="DX320" i="2"/>
  <c r="DX272" i="2"/>
  <c r="DX260" i="2"/>
  <c r="DX244" i="2"/>
  <c r="DX241" i="2"/>
  <c r="DX227" i="2"/>
  <c r="DX208" i="2"/>
  <c r="DX223" i="2"/>
  <c r="DX201" i="2"/>
  <c r="DX219" i="2"/>
  <c r="DX191" i="2"/>
  <c r="DX153" i="2"/>
  <c r="DX143" i="2"/>
  <c r="DX164" i="2"/>
  <c r="DX147" i="2"/>
  <c r="DX380" i="2"/>
  <c r="DX296" i="2"/>
  <c r="DX293" i="2"/>
  <c r="DX354" i="2"/>
  <c r="DX271" i="2"/>
  <c r="DX288" i="2"/>
  <c r="DX312" i="2"/>
  <c r="DX417" i="2"/>
  <c r="DX411" i="2"/>
  <c r="DX375" i="2"/>
  <c r="DX367" i="2"/>
  <c r="DX339" i="2"/>
  <c r="DX325" i="2"/>
  <c r="DX435" i="2"/>
  <c r="DX423" i="2"/>
  <c r="DX394" i="2"/>
  <c r="DX399" i="2"/>
  <c r="DX409" i="2"/>
  <c r="DX382" i="2"/>
  <c r="DX381" i="2"/>
  <c r="DX404" i="2"/>
  <c r="DX379" i="2"/>
  <c r="DX332" i="2"/>
  <c r="DX317" i="2"/>
  <c r="DX313" i="2"/>
  <c r="DX269" i="2"/>
  <c r="DX236" i="2"/>
  <c r="DX257" i="2"/>
  <c r="DX228" i="2"/>
  <c r="DX211" i="2"/>
  <c r="DX205" i="2"/>
  <c r="DX195" i="2"/>
  <c r="DX152" i="2"/>
  <c r="DX148" i="2"/>
  <c r="DX162" i="2"/>
  <c r="DX158" i="2"/>
  <c r="DX321" i="2"/>
  <c r="DX329" i="2"/>
  <c r="DX334" i="2"/>
  <c r="DX309" i="2"/>
  <c r="DX276" i="2"/>
  <c r="DX279" i="2"/>
  <c r="DX287" i="2"/>
  <c r="DX430" i="2"/>
  <c r="P102" i="3"/>
  <c r="W102" i="3"/>
  <c r="L102" i="3"/>
  <c r="AB102" i="2"/>
  <c r="F102" i="2"/>
  <c r="P102" i="2"/>
  <c r="W102" i="2"/>
  <c r="J102" i="3"/>
  <c r="AE102" i="3"/>
  <c r="J102" i="2"/>
  <c r="S102" i="2"/>
  <c r="AE102" i="2"/>
  <c r="O102" i="2"/>
  <c r="L102" i="2"/>
  <c r="AI102" i="2"/>
  <c r="I102" i="2"/>
  <c r="AI102" i="3"/>
  <c r="N102" i="3"/>
  <c r="H102" i="3"/>
  <c r="S102" i="3"/>
  <c r="O102" i="3"/>
  <c r="EA40" i="1" l="1"/>
  <c r="DZ40" i="1"/>
  <c r="DY40" i="1"/>
  <c r="DX40" i="1"/>
  <c r="EA39" i="1"/>
  <c r="DZ39" i="1"/>
  <c r="DY39" i="1"/>
  <c r="DX39" i="1"/>
  <c r="EA38" i="1"/>
  <c r="DZ38" i="1"/>
  <c r="DY38" i="1"/>
  <c r="DX38" i="1"/>
  <c r="EA37" i="1"/>
  <c r="DZ37" i="1"/>
  <c r="DY37" i="1"/>
  <c r="DX37" i="1"/>
  <c r="EA36" i="1"/>
  <c r="DZ36" i="1"/>
  <c r="DY36" i="1"/>
  <c r="DX36" i="1"/>
  <c r="EA35" i="1"/>
  <c r="DZ35" i="1"/>
  <c r="DY35" i="1"/>
  <c r="DX35" i="1"/>
  <c r="EA34" i="1"/>
  <c r="DZ34" i="1"/>
  <c r="DY34" i="1"/>
  <c r="DX34" i="1"/>
  <c r="EA33" i="1"/>
  <c r="DZ33" i="1"/>
  <c r="DY33" i="1"/>
  <c r="DX33" i="1"/>
  <c r="EA32" i="1"/>
  <c r="DZ32" i="1"/>
  <c r="DY32" i="1"/>
  <c r="DX32" i="1"/>
  <c r="EA31" i="1"/>
  <c r="DZ31" i="1"/>
  <c r="DY31" i="1"/>
  <c r="DX31" i="1"/>
  <c r="EA30" i="1"/>
  <c r="DZ30" i="1"/>
  <c r="DY30" i="1"/>
  <c r="DX30" i="1"/>
  <c r="EA29" i="1"/>
  <c r="DZ29" i="1"/>
  <c r="DY29" i="1"/>
  <c r="DX29" i="1"/>
  <c r="EA28" i="1"/>
  <c r="DZ28" i="1"/>
  <c r="DY28" i="1"/>
  <c r="DX28" i="1"/>
  <c r="EA27" i="1"/>
  <c r="DZ27" i="1"/>
  <c r="DY27" i="1"/>
  <c r="DX27" i="1"/>
  <c r="EA26" i="1"/>
  <c r="DZ26" i="1"/>
  <c r="DY26" i="1"/>
  <c r="DX26" i="1"/>
  <c r="EA25" i="1"/>
  <c r="DZ25" i="1"/>
  <c r="DY25" i="1"/>
  <c r="DX25" i="1"/>
  <c r="EA24" i="1"/>
  <c r="DZ24" i="1"/>
  <c r="DY24" i="1"/>
  <c r="DX24" i="1"/>
  <c r="EA23" i="1"/>
  <c r="DZ23" i="1"/>
  <c r="DY23" i="1"/>
  <c r="DX23" i="1"/>
  <c r="EA22" i="1"/>
  <c r="DZ22" i="1"/>
  <c r="DY22" i="1"/>
  <c r="DX22" i="1"/>
  <c r="EA21" i="1"/>
  <c r="DZ21" i="1"/>
  <c r="DY21" i="1"/>
  <c r="DX21" i="1"/>
  <c r="EA20" i="1"/>
  <c r="DZ20" i="1"/>
  <c r="DY20" i="1"/>
  <c r="DX20" i="1"/>
  <c r="EA19" i="1"/>
  <c r="DZ19" i="1"/>
  <c r="DY19" i="1"/>
  <c r="DX19" i="1"/>
  <c r="EA18" i="1"/>
  <c r="DZ18" i="1"/>
  <c r="DY18" i="1"/>
  <c r="DX18" i="1"/>
  <c r="EA91" i="1"/>
  <c r="DZ91" i="1"/>
  <c r="DY91" i="1"/>
  <c r="DX91" i="1"/>
  <c r="EA90" i="1"/>
  <c r="DZ90" i="1"/>
  <c r="DY90" i="1"/>
  <c r="DX90" i="1"/>
  <c r="EA89" i="1"/>
  <c r="DZ89" i="1"/>
  <c r="DY89" i="1"/>
  <c r="DX89" i="1"/>
  <c r="EA88" i="1"/>
  <c r="DZ88" i="1"/>
  <c r="DY88" i="1"/>
  <c r="DX88" i="1"/>
  <c r="EA87" i="1"/>
  <c r="DZ87" i="1"/>
  <c r="DY87" i="1"/>
  <c r="DX87" i="1"/>
  <c r="EA86" i="1"/>
  <c r="DZ86" i="1"/>
  <c r="DY86" i="1"/>
  <c r="DX86" i="1"/>
  <c r="EA85" i="1"/>
  <c r="DZ85" i="1"/>
  <c r="DY85" i="1"/>
  <c r="DX85" i="1"/>
  <c r="EA84" i="1"/>
  <c r="DZ84" i="1"/>
  <c r="DY84" i="1"/>
  <c r="DX84" i="1"/>
  <c r="EA83" i="1"/>
  <c r="DZ83" i="1"/>
  <c r="DY83" i="1"/>
  <c r="DX83" i="1"/>
  <c r="EA82" i="1"/>
  <c r="DZ82" i="1"/>
  <c r="DY82" i="1"/>
  <c r="DX82" i="1"/>
  <c r="EA81" i="1"/>
  <c r="DZ81" i="1"/>
  <c r="DY81" i="1"/>
  <c r="DX81" i="1"/>
  <c r="EA80" i="1"/>
  <c r="DZ80" i="1"/>
  <c r="DY80" i="1"/>
  <c r="DX80" i="1"/>
  <c r="EA79" i="1"/>
  <c r="DZ79" i="1"/>
  <c r="DY79" i="1"/>
  <c r="DX79" i="1"/>
  <c r="EA78" i="1"/>
  <c r="DZ78" i="1"/>
  <c r="DY78" i="1"/>
  <c r="DX78" i="1"/>
  <c r="EA77" i="1"/>
  <c r="DZ77" i="1"/>
  <c r="DY77" i="1"/>
  <c r="DX77" i="1"/>
  <c r="EA76" i="1"/>
  <c r="DZ76" i="1"/>
  <c r="DY76" i="1"/>
  <c r="DX76" i="1"/>
  <c r="EA75" i="1"/>
  <c r="DZ75" i="1"/>
  <c r="DY75" i="1"/>
  <c r="DX75" i="1"/>
  <c r="EA74" i="1"/>
  <c r="DZ74" i="1"/>
  <c r="DY74" i="1"/>
  <c r="DX74" i="1"/>
  <c r="EA73" i="1"/>
  <c r="DZ73" i="1"/>
  <c r="DY73" i="1"/>
  <c r="DX73" i="1"/>
  <c r="EA72" i="1"/>
  <c r="DZ72" i="1"/>
  <c r="DY72" i="1"/>
  <c r="DX72" i="1"/>
  <c r="EA71" i="1"/>
  <c r="DZ71" i="1"/>
  <c r="DY71" i="1"/>
  <c r="DX71" i="1"/>
  <c r="EA70" i="1"/>
  <c r="DZ70" i="1"/>
  <c r="DY70" i="1"/>
  <c r="DX70" i="1"/>
  <c r="EA69" i="1"/>
  <c r="DZ69" i="1"/>
  <c r="DY69" i="1"/>
  <c r="DX69" i="1"/>
  <c r="EA68" i="1"/>
  <c r="DZ68" i="1"/>
  <c r="DY68" i="1"/>
  <c r="DX68" i="1"/>
  <c r="EA67" i="1"/>
  <c r="DZ67" i="1"/>
  <c r="DY67" i="1"/>
  <c r="DX67" i="1"/>
  <c r="EA66" i="1"/>
  <c r="DZ66" i="1"/>
  <c r="DY66" i="1"/>
  <c r="DX66" i="1"/>
  <c r="EA65" i="1"/>
  <c r="DZ65" i="1"/>
  <c r="DY65" i="1"/>
  <c r="DX65" i="1"/>
  <c r="EA64" i="1"/>
  <c r="DZ64" i="1"/>
  <c r="DY64" i="1"/>
  <c r="DX64" i="1"/>
  <c r="EA63" i="1"/>
  <c r="DZ63" i="1"/>
  <c r="DY63" i="1"/>
  <c r="DX63" i="1"/>
  <c r="EA62" i="1"/>
  <c r="DZ62" i="1"/>
  <c r="DY62" i="1"/>
  <c r="DX62" i="1"/>
  <c r="EA61" i="1"/>
  <c r="DZ61" i="1"/>
  <c r="DY61" i="1"/>
  <c r="DX61" i="1"/>
  <c r="EA60" i="1"/>
  <c r="DZ60" i="1"/>
  <c r="DY60" i="1"/>
  <c r="DX60" i="1"/>
  <c r="EA59" i="1"/>
  <c r="DZ59" i="1"/>
  <c r="DY59" i="1"/>
  <c r="DX59" i="1"/>
  <c r="EA58" i="1"/>
  <c r="DZ58" i="1"/>
  <c r="DY58" i="1"/>
  <c r="DX58" i="1"/>
  <c r="EA57" i="1"/>
  <c r="DZ57" i="1"/>
  <c r="DY57" i="1"/>
  <c r="DX57" i="1"/>
  <c r="EA56" i="1"/>
  <c r="DZ56" i="1"/>
  <c r="DY56" i="1"/>
  <c r="DX56" i="1"/>
  <c r="EA55" i="1"/>
  <c r="DZ55" i="1"/>
  <c r="DY55" i="1"/>
  <c r="DX55" i="1"/>
  <c r="EA54" i="1"/>
  <c r="DZ54" i="1"/>
  <c r="DY54" i="1"/>
  <c r="DX54" i="1"/>
  <c r="EA53" i="1"/>
  <c r="DZ53" i="1"/>
  <c r="DY53" i="1"/>
  <c r="DX53" i="1"/>
  <c r="EA52" i="1"/>
  <c r="DZ52" i="1"/>
  <c r="DY52" i="1"/>
  <c r="DX52" i="1"/>
  <c r="EA51" i="1"/>
  <c r="DZ51" i="1"/>
  <c r="DY51" i="1"/>
  <c r="DX51" i="1"/>
  <c r="EA50" i="1"/>
  <c r="DZ50" i="1"/>
  <c r="DY50" i="1"/>
  <c r="DX50" i="1"/>
  <c r="EA49" i="1"/>
  <c r="DZ49" i="1"/>
  <c r="DY49" i="1"/>
  <c r="DX49" i="1"/>
  <c r="EA48" i="1"/>
  <c r="DZ48" i="1"/>
  <c r="DY48" i="1"/>
  <c r="DX48" i="1"/>
  <c r="EA47" i="1"/>
  <c r="DZ47" i="1"/>
  <c r="DY47" i="1"/>
  <c r="DX47" i="1"/>
  <c r="EA46" i="1"/>
  <c r="DZ46" i="1"/>
  <c r="DY46" i="1"/>
  <c r="DX46" i="1"/>
  <c r="EA45" i="1"/>
  <c r="DZ45" i="1"/>
  <c r="DY45" i="1"/>
  <c r="DX45" i="1"/>
  <c r="EA44" i="1"/>
  <c r="DZ44" i="1"/>
  <c r="DY44" i="1"/>
  <c r="DX44" i="1"/>
  <c r="EA43" i="1"/>
  <c r="DZ43" i="1"/>
  <c r="DY43" i="1"/>
  <c r="DX43" i="1"/>
  <c r="EA42" i="1"/>
  <c r="DZ42" i="1"/>
  <c r="DY42" i="1"/>
  <c r="DX42" i="1"/>
  <c r="EA41" i="1"/>
  <c r="DZ41" i="1"/>
  <c r="DY41" i="1"/>
  <c r="DX41" i="1"/>
  <c r="EA17" i="1"/>
  <c r="DZ17" i="1"/>
  <c r="DY17" i="1"/>
  <c r="DX17" i="1"/>
  <c r="EA16" i="1"/>
  <c r="DZ16" i="1"/>
  <c r="DY16" i="1"/>
  <c r="DX16" i="1"/>
  <c r="EA15" i="1"/>
  <c r="DZ15" i="1"/>
  <c r="DY15" i="1"/>
  <c r="DX15" i="1"/>
  <c r="EA14" i="1"/>
  <c r="DZ14" i="1"/>
  <c r="DY14" i="1"/>
  <c r="DX14" i="1"/>
  <c r="EA13" i="1"/>
  <c r="DZ13" i="1"/>
  <c r="DY13" i="1"/>
  <c r="DX13" i="1"/>
  <c r="EA12" i="1"/>
  <c r="DZ12" i="1"/>
  <c r="DY12" i="1"/>
  <c r="DX12" i="1"/>
  <c r="EA11" i="1"/>
  <c r="DZ11" i="1"/>
  <c r="DY11" i="1"/>
  <c r="DX11" i="1"/>
  <c r="EA10" i="1"/>
  <c r="DZ10" i="1"/>
  <c r="DY10" i="1"/>
  <c r="DX10" i="1"/>
  <c r="EA9" i="1"/>
  <c r="DZ9" i="1"/>
  <c r="DY9" i="1"/>
  <c r="DX9" i="1"/>
  <c r="EA8" i="1"/>
  <c r="DZ8" i="1"/>
  <c r="DY8" i="1"/>
  <c r="DX8" i="1"/>
  <c r="EA7" i="1"/>
  <c r="DZ7" i="1"/>
  <c r="DY7" i="1"/>
  <c r="DX7" i="1"/>
  <c r="EA6" i="1"/>
  <c r="DZ6" i="1"/>
  <c r="DY6" i="1"/>
  <c r="DX6" i="1"/>
  <c r="DX102" i="1" l="1"/>
  <c r="DY102" i="1"/>
  <c r="DZ102" i="1"/>
  <c r="EA102" i="1"/>
</calcChain>
</file>

<file path=xl/sharedStrings.xml><?xml version="1.0" encoding="utf-8"?>
<sst xmlns="http://schemas.openxmlformats.org/spreadsheetml/2006/main" count="5005" uniqueCount="1157">
  <si>
    <t>This worksheet contains one table.</t>
  </si>
  <si>
    <t>To turn off freeze panes select the 'View' ribbon then 'Freeze Panes' then 'Unfreeze Panes' or use [Alt W, F]</t>
  </si>
  <si>
    <t>Standard</t>
  </si>
  <si>
    <t>JSNA</t>
  </si>
  <si>
    <t>Bespoke</t>
  </si>
  <si>
    <t>Quinary</t>
  </si>
  <si>
    <t>Area Code</t>
  </si>
  <si>
    <t>Area Name</t>
  </si>
  <si>
    <t>Total</t>
  </si>
  <si>
    <t>0-15</t>
  </si>
  <si>
    <t>16-64</t>
  </si>
  <si>
    <t>65+</t>
  </si>
  <si>
    <t>85+</t>
  </si>
  <si>
    <t>0-17</t>
  </si>
  <si>
    <t>18-64</t>
  </si>
  <si>
    <t>0-4</t>
  </si>
  <si>
    <t>5-15</t>
  </si>
  <si>
    <t>16-24</t>
  </si>
  <si>
    <t>25-49</t>
  </si>
  <si>
    <t>50-64</t>
  </si>
  <si>
    <t>65-74</t>
  </si>
  <si>
    <t>75-84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</si>
  <si>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</si>
  <si>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</si>
  <si>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</si>
  <si>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</si>
  <si>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</si>
  <si>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</si>
  <si>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</si>
  <si>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</si>
  <si>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</si>
  <si>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</si>
  <si>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</si>
  <si>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</si>
  <si>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</si>
  <si>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</si>
  <si>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</si>
  <si>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</si>
  <si>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</si>
  <si>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</si>
  <si>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</si>
  <si>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</si>
  <si>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</si>
  <si>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</si>
  <si>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</si>
  <si>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</si>
  <si>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</si>
  <si>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</si>
  <si>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</si>
  <si>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</si>
  <si>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</si>
  <si>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</si>
  <si>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</si>
  <si>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</si>
  <si>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</si>
  <si>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</si>
  <si>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</si>
  <si>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</si>
  <si>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</si>
  <si>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</si>
  <si>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</si>
  <si>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</si>
  <si>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</si>
  <si>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</si>
  <si>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</si>
  <si>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</si>
  <si>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</si>
  <si>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</si>
  <si>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</si>
  <si>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</si>
  <si>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</si>
  <si>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</si>
  <si>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</si>
  <si>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</si>
  <si>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</si>
  <si>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</si>
  <si>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</si>
  <si>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</si>
  <si>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</si>
  <si>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</si>
  <si>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</si>
  <si>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</si>
  <si>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</si>
  <si>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</si>
  <si>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</si>
  <si>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</si>
  <si>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</si>
  <si>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</si>
  <si>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</si>
  <si>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</si>
  <si>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</si>
  <si>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</si>
  <si>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</si>
  <si>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</si>
  <si>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</si>
  <si>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</si>
  <si>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</si>
  <si>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</si>
  <si>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</si>
  <si>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</si>
  <si>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</si>
  <si>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</si>
  <si>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</si>
  <si>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</si>
  <si>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</si>
  <si>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</si>
  <si>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</si>
  <si>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</si>
  <si>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</si>
  <si>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</si>
  <si>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</si>
  <si>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</si>
  <si>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</si>
  <si>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</si>
  <si>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</si>
  <si>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</si>
  <si>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</si>
  <si>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</si>
  <si>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</si>
  <si>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</si>
  <si>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</si>
  <si>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</si>
  <si>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</si>
  <si>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</si>
  <si>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</si>
  <si>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</si>
  <si>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</si>
  <si>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</si>
  <si>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</si>
  <si>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</si>
  <si>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</si>
  <si>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Aged 16 to 64</t>
  </si>
  <si>
    <t>Aged 18 to 24</t>
  </si>
  <si>
    <t>Aged 25 to 49</t>
  </si>
  <si>
    <t>Aged 50 to 64</t>
  </si>
  <si>
    <t>E06000047</t>
  </si>
  <si>
    <t>County Durham</t>
  </si>
  <si>
    <t>LN1</t>
  </si>
  <si>
    <t>Newton Aycliffe and Sedgefield areas</t>
  </si>
  <si>
    <t>LN2</t>
  </si>
  <si>
    <t>Bishop Auckland and Shildon areas</t>
  </si>
  <si>
    <t>LN3</t>
  </si>
  <si>
    <t>Chester-le-Street and surrounding areas</t>
  </si>
  <si>
    <t>LN4</t>
  </si>
  <si>
    <t>Consett and surrounding areas</t>
  </si>
  <si>
    <t>LN5</t>
  </si>
  <si>
    <t>Durham City and surrounding areas</t>
  </si>
  <si>
    <t>LN6</t>
  </si>
  <si>
    <t>Easington, Seaham and surrounding areas</t>
  </si>
  <si>
    <t>LN7</t>
  </si>
  <si>
    <t>Horden, Peterlee and surrounding areas</t>
  </si>
  <si>
    <t>LN8</t>
  </si>
  <si>
    <t>LN9</t>
  </si>
  <si>
    <t>Coxhoe, Ferryhill and Spennymoor areas</t>
  </si>
  <si>
    <t>LN10</t>
  </si>
  <si>
    <t>Stanley and surrounding areas</t>
  </si>
  <si>
    <t>LN11</t>
  </si>
  <si>
    <t>Teesdale area</t>
  </si>
  <si>
    <t>LN12</t>
  </si>
  <si>
    <t>CCL2</t>
  </si>
  <si>
    <t>Derwentside CCL</t>
  </si>
  <si>
    <t>CCL1</t>
  </si>
  <si>
    <t>Chester-le-Street CCL</t>
  </si>
  <si>
    <t>CCL3</t>
  </si>
  <si>
    <t>Durham CCL</t>
  </si>
  <si>
    <t>CCL4</t>
  </si>
  <si>
    <t>Durham Dales CCL</t>
  </si>
  <si>
    <t>CCL5</t>
  </si>
  <si>
    <t>East Durham CCL</t>
  </si>
  <si>
    <t>CCL6</t>
  </si>
  <si>
    <t>Sedgefield CCL</t>
  </si>
  <si>
    <t>E38000116</t>
  </si>
  <si>
    <t>North Durham CCG</t>
  </si>
  <si>
    <t>E38000047</t>
  </si>
  <si>
    <t>DDES CCG</t>
  </si>
  <si>
    <t>FFA1</t>
  </si>
  <si>
    <t>Bishop Auckland</t>
  </si>
  <si>
    <t>FFA2</t>
  </si>
  <si>
    <t>FFA3</t>
  </si>
  <si>
    <t>FFA4</t>
  </si>
  <si>
    <t>FFA5</t>
  </si>
  <si>
    <t>FFA6</t>
  </si>
  <si>
    <t>Easington</t>
  </si>
  <si>
    <t>Ferryhill</t>
  </si>
  <si>
    <t>Peterlee</t>
  </si>
  <si>
    <t>Seaham</t>
  </si>
  <si>
    <t>Spennymoor</t>
  </si>
  <si>
    <t>Stanley</t>
  </si>
  <si>
    <t>LPMA1</t>
  </si>
  <si>
    <t>Central Durham</t>
  </si>
  <si>
    <t>LPMA2</t>
  </si>
  <si>
    <t>Durham City</t>
  </si>
  <si>
    <t>LPMA3</t>
  </si>
  <si>
    <t>East Durham</t>
  </si>
  <si>
    <t>LPMA4</t>
  </si>
  <si>
    <t>Mid Durham</t>
  </si>
  <si>
    <t>LPMA5</t>
  </si>
  <si>
    <t>North Durham</t>
  </si>
  <si>
    <t>LPMA6</t>
  </si>
  <si>
    <t>North West Durham</t>
  </si>
  <si>
    <t>LPMA7</t>
  </si>
  <si>
    <t>South Durham</t>
  </si>
  <si>
    <t>LPMA8</t>
  </si>
  <si>
    <t>South East Durham</t>
  </si>
  <si>
    <t>LPMA9</t>
  </si>
  <si>
    <t>West Durham</t>
  </si>
  <si>
    <t>E14001101</t>
  </si>
  <si>
    <t>E14001106</t>
  </si>
  <si>
    <t>Blaydon and Consett</t>
  </si>
  <si>
    <t>E14001173</t>
  </si>
  <si>
    <t>City of Durham</t>
  </si>
  <si>
    <t>E14001211</t>
  </si>
  <si>
    <t>E14001382</t>
  </si>
  <si>
    <t>Newton Aycliffe and Spennymoor</t>
  </si>
  <si>
    <t>E14001389</t>
  </si>
  <si>
    <t>Geography</t>
  </si>
  <si>
    <t>E05016152</t>
  </si>
  <si>
    <t>Annfield Plain and Tanfield</t>
  </si>
  <si>
    <t>E05016153</t>
  </si>
  <si>
    <t>Aycliffe North and Middridge</t>
  </si>
  <si>
    <t>E05016154</t>
  </si>
  <si>
    <t>Aycliffe South</t>
  </si>
  <si>
    <t>E05016155</t>
  </si>
  <si>
    <t>Barnard Castle</t>
  </si>
  <si>
    <t>E05016156</t>
  </si>
  <si>
    <t>Belmont</t>
  </si>
  <si>
    <t>E05016157</t>
  </si>
  <si>
    <t>Benfieldside</t>
  </si>
  <si>
    <t>E05016158</t>
  </si>
  <si>
    <t>E05016159</t>
  </si>
  <si>
    <t>Blackhalls and Hesledens</t>
  </si>
  <si>
    <t>E05016160</t>
  </si>
  <si>
    <t>Bowburn and Coxhoe</t>
  </si>
  <si>
    <t>E05016161</t>
  </si>
  <si>
    <t>Brandon</t>
  </si>
  <si>
    <t>E05016162</t>
  </si>
  <si>
    <t>Castle Eden and Passfield</t>
  </si>
  <si>
    <t>E05016163</t>
  </si>
  <si>
    <t>Chester-le-Street North</t>
  </si>
  <si>
    <t>E05016164</t>
  </si>
  <si>
    <t>Chester-le-Street South</t>
  </si>
  <si>
    <t>E05016165</t>
  </si>
  <si>
    <t>Chilton</t>
  </si>
  <si>
    <t>E05016166</t>
  </si>
  <si>
    <t>Consett North</t>
  </si>
  <si>
    <t>E05016167</t>
  </si>
  <si>
    <t>Consett South</t>
  </si>
  <si>
    <t>E05016168</t>
  </si>
  <si>
    <t>Craghead and South Moor</t>
  </si>
  <si>
    <t>E05016169</t>
  </si>
  <si>
    <t>Crook</t>
  </si>
  <si>
    <t>E05016170</t>
  </si>
  <si>
    <t>Dalton and Dawdon</t>
  </si>
  <si>
    <t>E05016171</t>
  </si>
  <si>
    <t>Deerness</t>
  </si>
  <si>
    <t>E05016172</t>
  </si>
  <si>
    <t>Delves Lane</t>
  </si>
  <si>
    <t>E05016173</t>
  </si>
  <si>
    <t>Derwent and Pont Valley</t>
  </si>
  <si>
    <t>E05016174</t>
  </si>
  <si>
    <t>Easington and Shotton</t>
  </si>
  <si>
    <t>E05016175</t>
  </si>
  <si>
    <t>Elvet, Gilesgate and Shincliffe</t>
  </si>
  <si>
    <t>E05016176</t>
  </si>
  <si>
    <t>Evenwood</t>
  </si>
  <si>
    <t>E05016177</t>
  </si>
  <si>
    <t>E05016178</t>
  </si>
  <si>
    <t>Framwellgate and Newton Hall</t>
  </si>
  <si>
    <t>E05016179</t>
  </si>
  <si>
    <t>Horden and Dene House</t>
  </si>
  <si>
    <t>E05016180</t>
  </si>
  <si>
    <t>Lanchester and Burnhope</t>
  </si>
  <si>
    <t>E05016181</t>
  </si>
  <si>
    <t>Langley and Esh</t>
  </si>
  <si>
    <t>E05016182</t>
  </si>
  <si>
    <t>Lower Teesdale</t>
  </si>
  <si>
    <t>E05016183</t>
  </si>
  <si>
    <t>Lumley and West Rainton</t>
  </si>
  <si>
    <t>E05016184</t>
  </si>
  <si>
    <t>Murton</t>
  </si>
  <si>
    <t>E05016185</t>
  </si>
  <si>
    <t>Neville's Cross</t>
  </si>
  <si>
    <t>E05016186</t>
  </si>
  <si>
    <t>North Lodge</t>
  </si>
  <si>
    <t>E05016187</t>
  </si>
  <si>
    <t>Pelton</t>
  </si>
  <si>
    <t>E05016188</t>
  </si>
  <si>
    <t>E05016189</t>
  </si>
  <si>
    <t>Pittington and Sherburn</t>
  </si>
  <si>
    <t>E05016190</t>
  </si>
  <si>
    <t>Sacriston and Witton Gilbert</t>
  </si>
  <si>
    <t>E05016191</t>
  </si>
  <si>
    <t>E05016192</t>
  </si>
  <si>
    <t>Sedgefield</t>
  </si>
  <si>
    <t>E05016193</t>
  </si>
  <si>
    <t>Shildon and Dene Valley</t>
  </si>
  <si>
    <t>E05016194</t>
  </si>
  <si>
    <t>E05016195</t>
  </si>
  <si>
    <t>E05016196</t>
  </si>
  <si>
    <t>Thornley and Wheatley Hill</t>
  </si>
  <si>
    <t>E05016197</t>
  </si>
  <si>
    <t>Trimdon and Wingate</t>
  </si>
  <si>
    <t>E05016198</t>
  </si>
  <si>
    <t>Tudhoe</t>
  </si>
  <si>
    <t>E05016199</t>
  </si>
  <si>
    <t>Upper Teesdale</t>
  </si>
  <si>
    <t>E05016200</t>
  </si>
  <si>
    <t>Weardale</t>
  </si>
  <si>
    <t>E05016201</t>
  </si>
  <si>
    <t>West Auckland</t>
  </si>
  <si>
    <t>E05016202</t>
  </si>
  <si>
    <t>Willington and Hunwick</t>
  </si>
  <si>
    <t>E06000005</t>
  </si>
  <si>
    <t>Darlington</t>
  </si>
  <si>
    <t>E08000037</t>
  </si>
  <si>
    <t>Gateshead</t>
  </si>
  <si>
    <t>E06000001</t>
  </si>
  <si>
    <t>Hartlepool</t>
  </si>
  <si>
    <t>E06000002</t>
  </si>
  <si>
    <t>Middlesbrough</t>
  </si>
  <si>
    <t>E08000021</t>
  </si>
  <si>
    <t>Newcastle upon Tyne</t>
  </si>
  <si>
    <t>E08000022</t>
  </si>
  <si>
    <t>North Tyneside</t>
  </si>
  <si>
    <t>E06000057</t>
  </si>
  <si>
    <t>Northumberland</t>
  </si>
  <si>
    <t>E06000003</t>
  </si>
  <si>
    <t>Redcar and Cleveland</t>
  </si>
  <si>
    <t>E08000023</t>
  </si>
  <si>
    <t>South Tyneside</t>
  </si>
  <si>
    <t>E06000004</t>
  </si>
  <si>
    <t>Stockton-on-Tees</t>
  </si>
  <si>
    <t>E08000024</t>
  </si>
  <si>
    <t>Sunderland</t>
  </si>
  <si>
    <t>E92000001</t>
  </si>
  <si>
    <t>England</t>
  </si>
  <si>
    <t>E12000006</t>
  </si>
  <si>
    <t>East</t>
  </si>
  <si>
    <t>E12000004</t>
  </si>
  <si>
    <t>East Midlands</t>
  </si>
  <si>
    <t>E12000007</t>
  </si>
  <si>
    <t>London</t>
  </si>
  <si>
    <t>E12000001</t>
  </si>
  <si>
    <t>North East</t>
  </si>
  <si>
    <t>E12000002</t>
  </si>
  <si>
    <t>North West</t>
  </si>
  <si>
    <t>E12000008</t>
  </si>
  <si>
    <t>South East</t>
  </si>
  <si>
    <t>E12000009</t>
  </si>
  <si>
    <t>South West</t>
  </si>
  <si>
    <t>E12000005</t>
  </si>
  <si>
    <t>West Midlands</t>
  </si>
  <si>
    <t>E12000003</t>
  </si>
  <si>
    <t>Yorkshire and The Humber</t>
  </si>
  <si>
    <t>NECA</t>
  </si>
  <si>
    <t>Local Authority</t>
  </si>
  <si>
    <t>Country</t>
  </si>
  <si>
    <t>Region</t>
  </si>
  <si>
    <t>Parliamentary Constituency</t>
  </si>
  <si>
    <t>Electoral Ward</t>
  </si>
  <si>
    <t>Local Plan Monitoring Area</t>
  </si>
  <si>
    <t>Family First Area</t>
  </si>
  <si>
    <t>CCG</t>
  </si>
  <si>
    <t>CCL</t>
  </si>
  <si>
    <t>Local Network</t>
  </si>
  <si>
    <t>Order</t>
  </si>
  <si>
    <t>E01020590</t>
  </si>
  <si>
    <t>Bournmoor West</t>
  </si>
  <si>
    <t>E01020591</t>
  </si>
  <si>
    <t>Bournmoor East</t>
  </si>
  <si>
    <t>E01020592</t>
  </si>
  <si>
    <t>Chester Central 1</t>
  </si>
  <si>
    <t>E01020593</t>
  </si>
  <si>
    <t>Chester Central 2</t>
  </si>
  <si>
    <t>E01020594</t>
  </si>
  <si>
    <t>Chester East 1</t>
  </si>
  <si>
    <t>E01020595</t>
  </si>
  <si>
    <t>Chester East 2</t>
  </si>
  <si>
    <t>E01020596</t>
  </si>
  <si>
    <t>Chester North 2</t>
  </si>
  <si>
    <t>E01020597</t>
  </si>
  <si>
    <t>Chester North 1</t>
  </si>
  <si>
    <t>E01020598</t>
  </si>
  <si>
    <t>Chester North 3</t>
  </si>
  <si>
    <t>E01020599</t>
  </si>
  <si>
    <t>Chester South 1</t>
  </si>
  <si>
    <t>E01020600</t>
  </si>
  <si>
    <t>Chester South 2</t>
  </si>
  <si>
    <t>E01020601</t>
  </si>
  <si>
    <t>Chester West 1</t>
  </si>
  <si>
    <t>E01020602</t>
  </si>
  <si>
    <t>Chester West 2</t>
  </si>
  <si>
    <t>E01020603</t>
  </si>
  <si>
    <t>Waldridge South</t>
  </si>
  <si>
    <t>E01020604</t>
  </si>
  <si>
    <t>Edmondsley</t>
  </si>
  <si>
    <t>E01020605</t>
  </si>
  <si>
    <t>Waldridge North</t>
  </si>
  <si>
    <t>E01020606</t>
  </si>
  <si>
    <t>Grange Villa</t>
  </si>
  <si>
    <t>E01020607</t>
  </si>
  <si>
    <t>Plawsworth</t>
  </si>
  <si>
    <t>E01020608</t>
  </si>
  <si>
    <t>Great Lumley East</t>
  </si>
  <si>
    <t>E01020609</t>
  </si>
  <si>
    <t>Great Lumley Central</t>
  </si>
  <si>
    <t>E01020610</t>
  </si>
  <si>
    <t>Great Lumley West</t>
  </si>
  <si>
    <t>E01020611</t>
  </si>
  <si>
    <t>Picktree</t>
  </si>
  <si>
    <t>E01020612</t>
  </si>
  <si>
    <t>Drum Lane</t>
  </si>
  <si>
    <t>E01020613</t>
  </si>
  <si>
    <t>Ouston North</t>
  </si>
  <si>
    <t>E01020614</t>
  </si>
  <si>
    <t>Ouston South</t>
  </si>
  <si>
    <t>E01020615</t>
  </si>
  <si>
    <t>Pelton North</t>
  </si>
  <si>
    <t>E01020616</t>
  </si>
  <si>
    <t>Pelton South</t>
  </si>
  <si>
    <t>E01020617</t>
  </si>
  <si>
    <t>Pelton West</t>
  </si>
  <si>
    <t>E01020618</t>
  </si>
  <si>
    <t>Pelton Fell</t>
  </si>
  <si>
    <t>E01020619</t>
  </si>
  <si>
    <t>Sacriston West</t>
  </si>
  <si>
    <t>E01020620</t>
  </si>
  <si>
    <t>Sacriston North</t>
  </si>
  <si>
    <t>E01020621</t>
  </si>
  <si>
    <t>Sacriston East</t>
  </si>
  <si>
    <t>E01020622</t>
  </si>
  <si>
    <t>High Urpeth</t>
  </si>
  <si>
    <t>E01020623</t>
  </si>
  <si>
    <t>Urpeth</t>
  </si>
  <si>
    <t>E01020624</t>
  </si>
  <si>
    <t>New Kyo</t>
  </si>
  <si>
    <t>E01020625</t>
  </si>
  <si>
    <t>Greencroft</t>
  </si>
  <si>
    <t>E01020626</t>
  </si>
  <si>
    <t>Annfield Plain</t>
  </si>
  <si>
    <t>E01020627</t>
  </si>
  <si>
    <t>Benfieldside South</t>
  </si>
  <si>
    <t>E01020628</t>
  </si>
  <si>
    <t>Benfieldside North</t>
  </si>
  <si>
    <t>E01020629</t>
  </si>
  <si>
    <t>Benefieldside Central</t>
  </si>
  <si>
    <t>E01020630</t>
  </si>
  <si>
    <t>Blackhill West</t>
  </si>
  <si>
    <t>E01020631</t>
  </si>
  <si>
    <t>Blackhill Central</t>
  </si>
  <si>
    <t>E01020632</t>
  </si>
  <si>
    <t>Blackhill East</t>
  </si>
  <si>
    <t>E01020633</t>
  </si>
  <si>
    <t>Burnhope</t>
  </si>
  <si>
    <t>E01020634</t>
  </si>
  <si>
    <t>Burnopfield West</t>
  </si>
  <si>
    <t>E01020635</t>
  </si>
  <si>
    <t>Burnopfield East</t>
  </si>
  <si>
    <t>E01020636</t>
  </si>
  <si>
    <t>Burnopfield Central</t>
  </si>
  <si>
    <t>E01020637</t>
  </si>
  <si>
    <t>Castleside</t>
  </si>
  <si>
    <t>E01020638</t>
  </si>
  <si>
    <t>Catchgate South</t>
  </si>
  <si>
    <t>E01020639</t>
  </si>
  <si>
    <t>Catchgate North</t>
  </si>
  <si>
    <t>E01020640</t>
  </si>
  <si>
    <t>E01020641</t>
  </si>
  <si>
    <t>Consett East</t>
  </si>
  <si>
    <t>E01020642</t>
  </si>
  <si>
    <t>E01020643</t>
  </si>
  <si>
    <t>Consett West</t>
  </si>
  <si>
    <t>E01020645</t>
  </si>
  <si>
    <t>Moorside West</t>
  </si>
  <si>
    <t>E01020646</t>
  </si>
  <si>
    <t>Cornsay Colliery</t>
  </si>
  <si>
    <t>E01020647</t>
  </si>
  <si>
    <t>Stanley Hall South</t>
  </si>
  <si>
    <t>E01020648</t>
  </si>
  <si>
    <t>Craghead North</t>
  </si>
  <si>
    <t>E01020649</t>
  </si>
  <si>
    <t>Craghead South</t>
  </si>
  <si>
    <t>E01020650</t>
  </si>
  <si>
    <t>Delves North</t>
  </si>
  <si>
    <t>E01020651</t>
  </si>
  <si>
    <t>Delves South</t>
  </si>
  <si>
    <t>E01020652</t>
  </si>
  <si>
    <t>Crookhall</t>
  </si>
  <si>
    <t>E01020653</t>
  </si>
  <si>
    <t>Dipton West</t>
  </si>
  <si>
    <t>E01020654</t>
  </si>
  <si>
    <t>Dipton East</t>
  </si>
  <si>
    <t>E01020655</t>
  </si>
  <si>
    <t>Hamsterley Mill</t>
  </si>
  <si>
    <t>E01020656</t>
  </si>
  <si>
    <t>Ebchester</t>
  </si>
  <si>
    <t>E01020657</t>
  </si>
  <si>
    <t>Medomsley</t>
  </si>
  <si>
    <t>E01020658</t>
  </si>
  <si>
    <t>Langley Park East</t>
  </si>
  <si>
    <t>E01020659</t>
  </si>
  <si>
    <t>Langley Park West</t>
  </si>
  <si>
    <t>E01020660</t>
  </si>
  <si>
    <t>Quebec</t>
  </si>
  <si>
    <t>E01020661</t>
  </si>
  <si>
    <t>Havannah South</t>
  </si>
  <si>
    <t>E01020662</t>
  </si>
  <si>
    <t>Havannah Central</t>
  </si>
  <si>
    <t>E01020663</t>
  </si>
  <si>
    <t>Havannah North</t>
  </si>
  <si>
    <t>E01020664</t>
  </si>
  <si>
    <t>Lanchester Rural</t>
  </si>
  <si>
    <t>E01020665</t>
  </si>
  <si>
    <t>Lanchester Central East</t>
  </si>
  <si>
    <t>E01020666</t>
  </si>
  <si>
    <t>Lanchester Central West</t>
  </si>
  <si>
    <t>E01020667</t>
  </si>
  <si>
    <t>Leadgate North</t>
  </si>
  <si>
    <t>E01020668</t>
  </si>
  <si>
    <t>Leadgate Central</t>
  </si>
  <si>
    <t>E01020669</t>
  </si>
  <si>
    <t>Leadgate South</t>
  </si>
  <si>
    <t>E01020670</t>
  </si>
  <si>
    <t>South Moor North</t>
  </si>
  <si>
    <t>E01020671</t>
  </si>
  <si>
    <t>South Moor Central</t>
  </si>
  <si>
    <t>E01020672</t>
  </si>
  <si>
    <t>South Moor South</t>
  </si>
  <si>
    <t>E01020673</t>
  </si>
  <si>
    <t>Stanley Hall West</t>
  </si>
  <si>
    <t>E01020674</t>
  </si>
  <si>
    <t>Stanley Hall East</t>
  </si>
  <si>
    <t>E01020675</t>
  </si>
  <si>
    <t>Stanley Hall North</t>
  </si>
  <si>
    <t>E01020676</t>
  </si>
  <si>
    <t>Tanfield &amp; Tantobie</t>
  </si>
  <si>
    <t>E01020677</t>
  </si>
  <si>
    <t>Tanfield Lea West</t>
  </si>
  <si>
    <t>E01020678</t>
  </si>
  <si>
    <t>Tanfield Lea East</t>
  </si>
  <si>
    <t>E01020679</t>
  </si>
  <si>
    <t>Bearpark</t>
  </si>
  <si>
    <t>E01020680</t>
  </si>
  <si>
    <t>Witton Gilbert South</t>
  </si>
  <si>
    <t>E01020681</t>
  </si>
  <si>
    <t>Witton Gilbert North</t>
  </si>
  <si>
    <t>E01020682</t>
  </si>
  <si>
    <t>Belmont Rennys Lane</t>
  </si>
  <si>
    <t>E01020683</t>
  </si>
  <si>
    <t>E01020685</t>
  </si>
  <si>
    <t>Brancepeth</t>
  </si>
  <si>
    <t>E01020686</t>
  </si>
  <si>
    <t>Brandon Central</t>
  </si>
  <si>
    <t>E01020687</t>
  </si>
  <si>
    <t>Brandon South</t>
  </si>
  <si>
    <t>E01020688</t>
  </si>
  <si>
    <t>Brandon North</t>
  </si>
  <si>
    <t>E01020689</t>
  </si>
  <si>
    <t>Brandon East</t>
  </si>
  <si>
    <t>E01020690</t>
  </si>
  <si>
    <t>Carrville North</t>
  </si>
  <si>
    <t>E01020691</t>
  </si>
  <si>
    <t>Carrville South</t>
  </si>
  <si>
    <t>E01020692</t>
  </si>
  <si>
    <t>Gilesgate Moor North</t>
  </si>
  <si>
    <t>E01020693</t>
  </si>
  <si>
    <t>Gilesgate Moor South</t>
  </si>
  <si>
    <t>E01020694</t>
  </si>
  <si>
    <t>Bowburn North</t>
  </si>
  <si>
    <t>E01020695</t>
  </si>
  <si>
    <t>Cassop</t>
  </si>
  <si>
    <t>E01020696</t>
  </si>
  <si>
    <t>Hett</t>
  </si>
  <si>
    <t>E01020697</t>
  </si>
  <si>
    <t>Bowburn South</t>
  </si>
  <si>
    <t>E01020698</t>
  </si>
  <si>
    <t>Coxhoe South</t>
  </si>
  <si>
    <t>E01020699</t>
  </si>
  <si>
    <t>Coxhoe North</t>
  </si>
  <si>
    <t>E01020700</t>
  </si>
  <si>
    <t>Kelloe</t>
  </si>
  <si>
    <t>E01020701</t>
  </si>
  <si>
    <t>Coxhoe Central</t>
  </si>
  <si>
    <t>E01020702</t>
  </si>
  <si>
    <t>Aykley Heads</t>
  </si>
  <si>
    <t>E01020703</t>
  </si>
  <si>
    <t>Crossgate Moor North</t>
  </si>
  <si>
    <t>E01020704</t>
  </si>
  <si>
    <t>Crossgate Moor South</t>
  </si>
  <si>
    <t>E01020705</t>
  </si>
  <si>
    <t>Esh Winning</t>
  </si>
  <si>
    <t>E01020706</t>
  </si>
  <si>
    <t>Waterhouses</t>
  </si>
  <si>
    <t>E01020708</t>
  </si>
  <si>
    <t>Framwellgate Moor West</t>
  </si>
  <si>
    <t>E01020709</t>
  </si>
  <si>
    <t>Brasside</t>
  </si>
  <si>
    <t>E01020710</t>
  </si>
  <si>
    <t>Pity Me</t>
  </si>
  <si>
    <t>E01020711</t>
  </si>
  <si>
    <t>Framwellgate Moor East</t>
  </si>
  <si>
    <t>E01020712</t>
  </si>
  <si>
    <t>Nevilles Cross North</t>
  </si>
  <si>
    <t>E01020714</t>
  </si>
  <si>
    <t>Broompark</t>
  </si>
  <si>
    <t>E01020716</t>
  </si>
  <si>
    <t>Ushaw Moor East</t>
  </si>
  <si>
    <t>E01020717</t>
  </si>
  <si>
    <t>Newton Hall North East</t>
  </si>
  <si>
    <t>E01020718</t>
  </si>
  <si>
    <t>Newton Hall North West</t>
  </si>
  <si>
    <t>E01020719</t>
  </si>
  <si>
    <t>Newton Hall South East</t>
  </si>
  <si>
    <t>E01020720</t>
  </si>
  <si>
    <t>Newton Hall South West</t>
  </si>
  <si>
    <t>E01020721</t>
  </si>
  <si>
    <t>Newton Hall South</t>
  </si>
  <si>
    <t>E01020722</t>
  </si>
  <si>
    <t>Gilesgate North</t>
  </si>
  <si>
    <t>E01020723</t>
  </si>
  <si>
    <t>Gilesgate South</t>
  </si>
  <si>
    <t>E01020724</t>
  </si>
  <si>
    <t>Sherburn Road</t>
  </si>
  <si>
    <t>E01020725</t>
  </si>
  <si>
    <t>Pittington</t>
  </si>
  <si>
    <t>E01020726</t>
  </si>
  <si>
    <t>West Rainton</t>
  </si>
  <si>
    <t>E01020727</t>
  </si>
  <si>
    <t>Leamside</t>
  </si>
  <si>
    <t>E01020729</t>
  </si>
  <si>
    <t>Shadforth</t>
  </si>
  <si>
    <t>E01020730</t>
  </si>
  <si>
    <t>Sherburn North</t>
  </si>
  <si>
    <t>E01020731</t>
  </si>
  <si>
    <t>Sherburn South</t>
  </si>
  <si>
    <t>E01020732</t>
  </si>
  <si>
    <t>Shincliffe</t>
  </si>
  <si>
    <t>E01020733</t>
  </si>
  <si>
    <t>Acre Rigg South</t>
  </si>
  <si>
    <t>E01020734</t>
  </si>
  <si>
    <t>Acre Rigg North</t>
  </si>
  <si>
    <t>E01020735</t>
  </si>
  <si>
    <t>Acre Rigg Central</t>
  </si>
  <si>
    <t>E01020737</t>
  </si>
  <si>
    <t>Blackhall Colliery North</t>
  </si>
  <si>
    <t>E01020739</t>
  </si>
  <si>
    <t>Blackhall Colliery South</t>
  </si>
  <si>
    <t>E01020740</t>
  </si>
  <si>
    <t>Dawdon North 1</t>
  </si>
  <si>
    <t>E01020741</t>
  </si>
  <si>
    <t>Dawdon North 2</t>
  </si>
  <si>
    <t>E01020742</t>
  </si>
  <si>
    <t>Dawdon South 2</t>
  </si>
  <si>
    <t>E01020743</t>
  </si>
  <si>
    <t>Dawdon South 1</t>
  </si>
  <si>
    <t>E01020744</t>
  </si>
  <si>
    <t>Dene House East</t>
  </si>
  <si>
    <t>E01020745</t>
  </si>
  <si>
    <t>Dene House Central</t>
  </si>
  <si>
    <t>E01020746</t>
  </si>
  <si>
    <t>Dene House West</t>
  </si>
  <si>
    <t>E01020747</t>
  </si>
  <si>
    <t>Deneside North</t>
  </si>
  <si>
    <t>E01020748</t>
  </si>
  <si>
    <t>Deneside West</t>
  </si>
  <si>
    <t>E01020749</t>
  </si>
  <si>
    <t>Deneside East</t>
  </si>
  <si>
    <t>E01020750</t>
  </si>
  <si>
    <t>Deneside South</t>
  </si>
  <si>
    <t>E01020751</t>
  </si>
  <si>
    <t>Easington Colliery Centra</t>
  </si>
  <si>
    <t>E01020752</t>
  </si>
  <si>
    <t>Easington Colliery North</t>
  </si>
  <si>
    <t>E01020753</t>
  </si>
  <si>
    <t>Easington Colliery South</t>
  </si>
  <si>
    <t>E01020754</t>
  </si>
  <si>
    <t>Easington Village North</t>
  </si>
  <si>
    <t>E01020756</t>
  </si>
  <si>
    <t>Easington Village South</t>
  </si>
  <si>
    <t>E01020757</t>
  </si>
  <si>
    <t>Eden Hill South</t>
  </si>
  <si>
    <t>E01020758</t>
  </si>
  <si>
    <t>Eden Hill Central</t>
  </si>
  <si>
    <t>E01020759</t>
  </si>
  <si>
    <t>Eden Hill North</t>
  </si>
  <si>
    <t>E01020760</t>
  </si>
  <si>
    <t>Shotton Colliery West</t>
  </si>
  <si>
    <t>E01020761</t>
  </si>
  <si>
    <t>Shotton East</t>
  </si>
  <si>
    <t>E01020762</t>
  </si>
  <si>
    <t>Shotton Colliery Central</t>
  </si>
  <si>
    <t>E01020763</t>
  </si>
  <si>
    <t>Haswell</t>
  </si>
  <si>
    <t>E01020764</t>
  </si>
  <si>
    <t>Horden Central</t>
  </si>
  <si>
    <t>E01020765</t>
  </si>
  <si>
    <t>Horden North</t>
  </si>
  <si>
    <t>E01020766</t>
  </si>
  <si>
    <t>Horden West</t>
  </si>
  <si>
    <t>E01020767</t>
  </si>
  <si>
    <t>Horden East</t>
  </si>
  <si>
    <t>E01020768</t>
  </si>
  <si>
    <t>Horden South</t>
  </si>
  <si>
    <t>E01020769</t>
  </si>
  <si>
    <t>Howletch South</t>
  </si>
  <si>
    <t>E01020770</t>
  </si>
  <si>
    <t>Howletch East</t>
  </si>
  <si>
    <t>E01020771</t>
  </si>
  <si>
    <t>Howletch North</t>
  </si>
  <si>
    <t>E01020772</t>
  </si>
  <si>
    <t>Castle Eden</t>
  </si>
  <si>
    <t>E01020773</t>
  </si>
  <si>
    <t>Dalton le Dale</t>
  </si>
  <si>
    <t>E01020775</t>
  </si>
  <si>
    <t>Murton Central</t>
  </si>
  <si>
    <t>E01020776</t>
  </si>
  <si>
    <t>Murton West</t>
  </si>
  <si>
    <t>E01020777</t>
  </si>
  <si>
    <t>Passfield East</t>
  </si>
  <si>
    <t>E01020778</t>
  </si>
  <si>
    <t>Passfield South</t>
  </si>
  <si>
    <t>E01020779</t>
  </si>
  <si>
    <t>Passfield West</t>
  </si>
  <si>
    <t>E01020780</t>
  </si>
  <si>
    <t>Passfield North</t>
  </si>
  <si>
    <t>E01020782</t>
  </si>
  <si>
    <t>Seaham Harbour Central 2</t>
  </si>
  <si>
    <t>E01020783</t>
  </si>
  <si>
    <t>Seaham Harbour Central 1</t>
  </si>
  <si>
    <t>E01020784</t>
  </si>
  <si>
    <t>Seaham Harbour South</t>
  </si>
  <si>
    <t>E01020786</t>
  </si>
  <si>
    <t>Seaham North 1</t>
  </si>
  <si>
    <t>E01020787</t>
  </si>
  <si>
    <t>Seaham North 2</t>
  </si>
  <si>
    <t>E01020788</t>
  </si>
  <si>
    <t>Wheatley Hill North</t>
  </si>
  <si>
    <t>E01020789</t>
  </si>
  <si>
    <t>Thornley South</t>
  </si>
  <si>
    <t>E01020790</t>
  </si>
  <si>
    <t>Wheatley Hill South</t>
  </si>
  <si>
    <t>E01020791</t>
  </si>
  <si>
    <t>Thornley North</t>
  </si>
  <si>
    <t>E01020792</t>
  </si>
  <si>
    <t>Deaf Hill</t>
  </si>
  <si>
    <t>E01020793</t>
  </si>
  <si>
    <t>Wingate West</t>
  </si>
  <si>
    <t>E01020794</t>
  </si>
  <si>
    <t>Wingate East</t>
  </si>
  <si>
    <t>E01020795</t>
  </si>
  <si>
    <t>Station Town</t>
  </si>
  <si>
    <t>E01020796</t>
  </si>
  <si>
    <t>Bishop Middleham</t>
  </si>
  <si>
    <t>E01020797</t>
  </si>
  <si>
    <t>West Cornforth</t>
  </si>
  <si>
    <t>E01020798</t>
  </si>
  <si>
    <t>Ferryhill Central East</t>
  </si>
  <si>
    <t>E01020799</t>
  </si>
  <si>
    <t>Ferryhill Central West</t>
  </si>
  <si>
    <t>E01020801</t>
  </si>
  <si>
    <t>Shildon West</t>
  </si>
  <si>
    <t>E01020802</t>
  </si>
  <si>
    <t>New Shildon</t>
  </si>
  <si>
    <t>E01020805</t>
  </si>
  <si>
    <t>E01020806</t>
  </si>
  <si>
    <t>Ferryhill Dene Bank South</t>
  </si>
  <si>
    <t>E01020807</t>
  </si>
  <si>
    <t>Ferryhill Dene Bank North</t>
  </si>
  <si>
    <t>E01020808</t>
  </si>
  <si>
    <t>Ferryhill North</t>
  </si>
  <si>
    <t>E01020809</t>
  </si>
  <si>
    <t>Trimdon South</t>
  </si>
  <si>
    <t>E01020810</t>
  </si>
  <si>
    <t>Fishburn</t>
  </si>
  <si>
    <t>E01020811</t>
  </si>
  <si>
    <t>Fishburn Central</t>
  </si>
  <si>
    <t>E01020812</t>
  </si>
  <si>
    <t>Trimdon North</t>
  </si>
  <si>
    <t>E01020813</t>
  </si>
  <si>
    <t>Midridge Central 1</t>
  </si>
  <si>
    <t>E01020814</t>
  </si>
  <si>
    <t>Midridge Central 2</t>
  </si>
  <si>
    <t>E01020815</t>
  </si>
  <si>
    <t>Midridge North</t>
  </si>
  <si>
    <t>E01020816</t>
  </si>
  <si>
    <t>Midridge South</t>
  </si>
  <si>
    <t>E01020817</t>
  </si>
  <si>
    <t>Tudhoe Grange North</t>
  </si>
  <si>
    <t>E01020818</t>
  </si>
  <si>
    <t>Tudhoe Grange East</t>
  </si>
  <si>
    <t>E01020819</t>
  </si>
  <si>
    <t>Tudhoe Grange South</t>
  </si>
  <si>
    <t>E01020820</t>
  </si>
  <si>
    <t>Low Spennymoor</t>
  </si>
  <si>
    <t>E01020821</t>
  </si>
  <si>
    <t>Byers Green</t>
  </si>
  <si>
    <t>E01020822</t>
  </si>
  <si>
    <t>Kirk Merrington</t>
  </si>
  <si>
    <t>E01020823</t>
  </si>
  <si>
    <t>Middlestone Moor</t>
  </si>
  <si>
    <t>E01020824</t>
  </si>
  <si>
    <t>Neville &amp; Simpasture West</t>
  </si>
  <si>
    <t>E01020825</t>
  </si>
  <si>
    <t>Neville &amp; Simpasture East</t>
  </si>
  <si>
    <t>E01020826</t>
  </si>
  <si>
    <t>Aycliffe Ind Estate</t>
  </si>
  <si>
    <t>E01020827</t>
  </si>
  <si>
    <t>Trimdon Grange</t>
  </si>
  <si>
    <t>E01020828</t>
  </si>
  <si>
    <t>Sedgefield Mordon</t>
  </si>
  <si>
    <t>E01020829</t>
  </si>
  <si>
    <t>Sedgefield West</t>
  </si>
  <si>
    <t>E01020830</t>
  </si>
  <si>
    <t>Sedgefield East</t>
  </si>
  <si>
    <t>E01020831</t>
  </si>
  <si>
    <t>Shafto St Marys North</t>
  </si>
  <si>
    <t>E01020832</t>
  </si>
  <si>
    <t>Shafto St Marys West</t>
  </si>
  <si>
    <t>E01020833</t>
  </si>
  <si>
    <t>Shafto St Marys East</t>
  </si>
  <si>
    <t>E01020834</t>
  </si>
  <si>
    <t>Shafto St Marys South</t>
  </si>
  <si>
    <t>E01020835</t>
  </si>
  <si>
    <t>Spennymoor Central</t>
  </si>
  <si>
    <t>E01020837</t>
  </si>
  <si>
    <t>Tudhoe Grange West</t>
  </si>
  <si>
    <t>E01020838</t>
  </si>
  <si>
    <t>Eldon</t>
  </si>
  <si>
    <t>E01020839</t>
  </si>
  <si>
    <t>Sunnydale</t>
  </si>
  <si>
    <t>E01020840</t>
  </si>
  <si>
    <t>Thickley</t>
  </si>
  <si>
    <t>E01020841</t>
  </si>
  <si>
    <t>Shildon East</t>
  </si>
  <si>
    <t>E01020843</t>
  </si>
  <si>
    <t>E01020844</t>
  </si>
  <si>
    <t>West South</t>
  </si>
  <si>
    <t>E01020845</t>
  </si>
  <si>
    <t>West Central</t>
  </si>
  <si>
    <t>E01020846</t>
  </si>
  <si>
    <t>School Aycliffe</t>
  </si>
  <si>
    <t>E01020847</t>
  </si>
  <si>
    <t>West North</t>
  </si>
  <si>
    <t>E01020848</t>
  </si>
  <si>
    <t>Woodham Village SE</t>
  </si>
  <si>
    <t>E01020849</t>
  </si>
  <si>
    <t>Woodham Village SW</t>
  </si>
  <si>
    <t>E01020850</t>
  </si>
  <si>
    <t>Woodham Village NW</t>
  </si>
  <si>
    <t>E01020851</t>
  </si>
  <si>
    <t>Woodham Village NE</t>
  </si>
  <si>
    <t>E01020852</t>
  </si>
  <si>
    <t>Barnard Castle West</t>
  </si>
  <si>
    <t>E01020853</t>
  </si>
  <si>
    <t>Barnard Castle East</t>
  </si>
  <si>
    <t>E01020854</t>
  </si>
  <si>
    <t>Startforth</t>
  </si>
  <si>
    <t>E01020855</t>
  </si>
  <si>
    <t>Barnard Castle North</t>
  </si>
  <si>
    <t>E01020856</t>
  </si>
  <si>
    <t>Cockfield</t>
  </si>
  <si>
    <t>E01020857</t>
  </si>
  <si>
    <t>Eggleston &amp; Cotherstone</t>
  </si>
  <si>
    <t>E01020858</t>
  </si>
  <si>
    <t>High Etherley</t>
  </si>
  <si>
    <t>E01020859</t>
  </si>
  <si>
    <t>Low Etherley</t>
  </si>
  <si>
    <t>E01020860</t>
  </si>
  <si>
    <t>E01020861</t>
  </si>
  <si>
    <t>Morley</t>
  </si>
  <si>
    <t>E01020862</t>
  </si>
  <si>
    <t>Ingleton</t>
  </si>
  <si>
    <t>E01020863</t>
  </si>
  <si>
    <t>Barningham &amp; Greta</t>
  </si>
  <si>
    <t>E01020864</t>
  </si>
  <si>
    <t>Hamsterley</t>
  </si>
  <si>
    <t>E01020867</t>
  </si>
  <si>
    <t>Staindrop</t>
  </si>
  <si>
    <t>E01020868</t>
  </si>
  <si>
    <t>Bishop Auckland Town</t>
  </si>
  <si>
    <t>E01020869</t>
  </si>
  <si>
    <t>Toronto</t>
  </si>
  <si>
    <t>E01020870</t>
  </si>
  <si>
    <t>Cockton Hill West</t>
  </si>
  <si>
    <t>E01020871</t>
  </si>
  <si>
    <t>Cockton Hill East</t>
  </si>
  <si>
    <t>E01020872</t>
  </si>
  <si>
    <t>Cockton Hill North</t>
  </si>
  <si>
    <t>E01020873</t>
  </si>
  <si>
    <t>Coundon North</t>
  </si>
  <si>
    <t>E01020874</t>
  </si>
  <si>
    <t>Coundon South</t>
  </si>
  <si>
    <t>E01020875</t>
  </si>
  <si>
    <t>Newfield</t>
  </si>
  <si>
    <t>E01020876</t>
  </si>
  <si>
    <t>Roddymoor</t>
  </si>
  <si>
    <t>E01020877</t>
  </si>
  <si>
    <t>Crook Central 2</t>
  </si>
  <si>
    <t>E01020878</t>
  </si>
  <si>
    <t>Crook Central 1</t>
  </si>
  <si>
    <t>E01020879</t>
  </si>
  <si>
    <t>Crook West</t>
  </si>
  <si>
    <t>E01020880</t>
  </si>
  <si>
    <t>Coundon Grange</t>
  </si>
  <si>
    <t>E01020881</t>
  </si>
  <si>
    <t>South Church</t>
  </si>
  <si>
    <t>E01020882</t>
  </si>
  <si>
    <t>Escomb West</t>
  </si>
  <si>
    <t>E01020883</t>
  </si>
  <si>
    <t>Escomb East</t>
  </si>
  <si>
    <t>E01020884</t>
  </si>
  <si>
    <t>Henknowle South</t>
  </si>
  <si>
    <t>E01020885</t>
  </si>
  <si>
    <t>Henknowle Central</t>
  </si>
  <si>
    <t>E01020886</t>
  </si>
  <si>
    <t>Henknowle North</t>
  </si>
  <si>
    <t>E01020887</t>
  </si>
  <si>
    <t>Howden le Wear</t>
  </si>
  <si>
    <t>E01020888</t>
  </si>
  <si>
    <t>Hunwick</t>
  </si>
  <si>
    <t>E01020889</t>
  </si>
  <si>
    <t>St Johns Chapel</t>
  </si>
  <si>
    <t>E01020890</t>
  </si>
  <si>
    <t>Frosterly</t>
  </si>
  <si>
    <t>E01020891</t>
  </si>
  <si>
    <t>Stanhope</t>
  </si>
  <si>
    <t>E01020892</t>
  </si>
  <si>
    <t>Tow Law Central</t>
  </si>
  <si>
    <t>E01020893</t>
  </si>
  <si>
    <t>Stanley Crook</t>
  </si>
  <si>
    <t>E01020894</t>
  </si>
  <si>
    <t>Tow Law Rural</t>
  </si>
  <si>
    <t>E01020895</t>
  </si>
  <si>
    <t>West Auckland East</t>
  </si>
  <si>
    <t>E01020896</t>
  </si>
  <si>
    <t>West Auckland West</t>
  </si>
  <si>
    <t>E01020898</t>
  </si>
  <si>
    <t>Crook East</t>
  </si>
  <si>
    <t>E01020899</t>
  </si>
  <si>
    <t>Helmington row</t>
  </si>
  <si>
    <t>E01020900</t>
  </si>
  <si>
    <t>Willington East</t>
  </si>
  <si>
    <t>E01020901</t>
  </si>
  <si>
    <t>Willington Central</t>
  </si>
  <si>
    <t>E01020902</t>
  </si>
  <si>
    <t>Sunnybrow</t>
  </si>
  <si>
    <t>E01020903</t>
  </si>
  <si>
    <t>Oakenshaw</t>
  </si>
  <si>
    <t>E01020904</t>
  </si>
  <si>
    <t>Willington West</t>
  </si>
  <si>
    <t>E01020905</t>
  </si>
  <si>
    <t>Wolsingham</t>
  </si>
  <si>
    <t>E01020906</t>
  </si>
  <si>
    <t>Wolsingham Rural</t>
  </si>
  <si>
    <t>E01020907</t>
  </si>
  <si>
    <t>Woodhouse Close South</t>
  </si>
  <si>
    <t>E01020908</t>
  </si>
  <si>
    <t>Woodhouse Close North</t>
  </si>
  <si>
    <t>E01020909</t>
  </si>
  <si>
    <t>Woodhouse Close Central</t>
  </si>
  <si>
    <t>E01033161</t>
  </si>
  <si>
    <t>Dalton Park</t>
  </si>
  <si>
    <t>E01033163</t>
  </si>
  <si>
    <t>Seaham Hall</t>
  </si>
  <si>
    <t>E01033195</t>
  </si>
  <si>
    <t>The Sands and St Bede</t>
  </si>
  <si>
    <t>E01033197</t>
  </si>
  <si>
    <t>Old Elvet &amp; Whinney Hill</t>
  </si>
  <si>
    <t>E01033198</t>
  </si>
  <si>
    <t>Murton East</t>
  </si>
  <si>
    <t>E01033205</t>
  </si>
  <si>
    <t>South Hetton East</t>
  </si>
  <si>
    <t>E01033206</t>
  </si>
  <si>
    <t>Murton Moor &amp; Sth Hetton</t>
  </si>
  <si>
    <t>E01034489</t>
  </si>
  <si>
    <t>The Grove North</t>
  </si>
  <si>
    <t>E01034490</t>
  </si>
  <si>
    <t>Consett and Genisis Way</t>
  </si>
  <si>
    <t>E01034491</t>
  </si>
  <si>
    <t>The Grove South and Moorside East</t>
  </si>
  <si>
    <t>E01034492</t>
  </si>
  <si>
    <t>Seaton East and Northlea</t>
  </si>
  <si>
    <t>E01034493</t>
  </si>
  <si>
    <t>St Nicholas and Houghall</t>
  </si>
  <si>
    <t>E01034494</t>
  </si>
  <si>
    <t>Ushaw Moor West</t>
  </si>
  <si>
    <t>E01034495</t>
  </si>
  <si>
    <t>Ushaw Moor South and New Brancepeth</t>
  </si>
  <si>
    <t>E01034496</t>
  </si>
  <si>
    <t>Nevilles Cross South and Merryoaks</t>
  </si>
  <si>
    <t>E01034497</t>
  </si>
  <si>
    <t>Langley Moor and Meadowfield</t>
  </si>
  <si>
    <t>E01034498</t>
  </si>
  <si>
    <t>Nevilles Cross South and Cock of the North</t>
  </si>
  <si>
    <t>E01034499</t>
  </si>
  <si>
    <t>Langley Moor and Littleburn</t>
  </si>
  <si>
    <t>E01034500</t>
  </si>
  <si>
    <t>Blackhall Rocks</t>
  </si>
  <si>
    <t>E01034501</t>
  </si>
  <si>
    <t>Spennymoor Mount Pleasant</t>
  </si>
  <si>
    <t>E01034502</t>
  </si>
  <si>
    <t>Spennymoor Tudhoe Moor</t>
  </si>
  <si>
    <t>E01034503</t>
  </si>
  <si>
    <t>Spennymoor Whitworth Park</t>
  </si>
  <si>
    <t>E01034504</t>
  </si>
  <si>
    <t>Spennymoor Rock Road</t>
  </si>
  <si>
    <t>E01034505</t>
  </si>
  <si>
    <t>Ferryhill South</t>
  </si>
  <si>
    <t>E01034506</t>
  </si>
  <si>
    <t>Ferryhill Station and Chilton Lane</t>
  </si>
  <si>
    <t>E01034507</t>
  </si>
  <si>
    <t>Chilton North</t>
  </si>
  <si>
    <t>E01034508</t>
  </si>
  <si>
    <t>Chilton South and Rushyford</t>
  </si>
  <si>
    <t>E01034509</t>
  </si>
  <si>
    <t>St Helens Auckland Tindale Crescent</t>
  </si>
  <si>
    <t>E01034510</t>
  </si>
  <si>
    <t>St Helens Auckland Central</t>
  </si>
  <si>
    <t>E01034511</t>
  </si>
  <si>
    <t>Middleton in Teesdale and Romalkirk</t>
  </si>
  <si>
    <t>LSOA</t>
  </si>
  <si>
    <t>E02004290</t>
  </si>
  <si>
    <t>Beamish Ouston and Urpeth</t>
  </si>
  <si>
    <t>E02004291</t>
  </si>
  <si>
    <t>Pelton and Grange Villa</t>
  </si>
  <si>
    <t>E02004292</t>
  </si>
  <si>
    <t>E02004293</t>
  </si>
  <si>
    <t>Chester-le-Street West and Pelton Fell</t>
  </si>
  <si>
    <t>E02004294</t>
  </si>
  <si>
    <t>E02004295</t>
  </si>
  <si>
    <t>Bournmoor and Great Lumley</t>
  </si>
  <si>
    <t>E02004296</t>
  </si>
  <si>
    <t>Sacriston and Waldridge</t>
  </si>
  <si>
    <t>E02004297</t>
  </si>
  <si>
    <t>Burnopfield Dipton North and Tantobie</t>
  </si>
  <si>
    <t>E02004298</t>
  </si>
  <si>
    <t>Medomsley and Shotley</t>
  </si>
  <si>
    <t>E02004299</t>
  </si>
  <si>
    <t>Stanley North and Kip Hill</t>
  </si>
  <si>
    <t>E02004300</t>
  </si>
  <si>
    <t>Annfield Plain North and Dipton South</t>
  </si>
  <si>
    <t>E02004301</t>
  </si>
  <si>
    <t>Craghead and South Stanley</t>
  </si>
  <si>
    <t>E02004302</t>
  </si>
  <si>
    <t>Annfield Plain South and South Moor</t>
  </si>
  <si>
    <t>E02004303</t>
  </si>
  <si>
    <t>Leadgate North and Consett East</t>
  </si>
  <si>
    <t>E02004304</t>
  </si>
  <si>
    <t>Delves and Leadgate South</t>
  </si>
  <si>
    <t>E02004305</t>
  </si>
  <si>
    <t>Consett West and Castleside</t>
  </si>
  <si>
    <t>E02004306</t>
  </si>
  <si>
    <t>Lanchester</t>
  </si>
  <si>
    <t>E02004307</t>
  </si>
  <si>
    <t>Langley Park Cornsay and Satley</t>
  </si>
  <si>
    <t>E02004308</t>
  </si>
  <si>
    <t>Brasside and Newton Hall</t>
  </si>
  <si>
    <t>E02004309</t>
  </si>
  <si>
    <t>Framwellgate Moor and Pity Me</t>
  </si>
  <si>
    <t>E02004310</t>
  </si>
  <si>
    <t>Bearpark and Witton Gilbert</t>
  </si>
  <si>
    <t>E02004311</t>
  </si>
  <si>
    <t>Sherburn and West Rainton</t>
  </si>
  <si>
    <t>E02004312</t>
  </si>
  <si>
    <t>Belmont and Carville</t>
  </si>
  <si>
    <t>E02004313</t>
  </si>
  <si>
    <t>Gilesgate Moor</t>
  </si>
  <si>
    <t>E02004314</t>
  </si>
  <si>
    <t>E02004315</t>
  </si>
  <si>
    <t>Langley Moor and Nevilles Cross</t>
  </si>
  <si>
    <t>E02004316</t>
  </si>
  <si>
    <t>Esh Winning and Ushaw Moor West</t>
  </si>
  <si>
    <t>E02004317</t>
  </si>
  <si>
    <t>E02004318</t>
  </si>
  <si>
    <t>Bowburn and Shincliffe</t>
  </si>
  <si>
    <t>E02004319</t>
  </si>
  <si>
    <t>Cassop and Coxhoe</t>
  </si>
  <si>
    <t>E02004320</t>
  </si>
  <si>
    <t>Seaham North and Seaton</t>
  </si>
  <si>
    <t>E02004321</t>
  </si>
  <si>
    <t>Dawdon and Seaham Harbour</t>
  </si>
  <si>
    <t>E02004322</t>
  </si>
  <si>
    <t>Dalton-le-Dale and Deneside</t>
  </si>
  <si>
    <t>E02004323</t>
  </si>
  <si>
    <t>Murton South and South Hetton</t>
  </si>
  <si>
    <t>E02004324</t>
  </si>
  <si>
    <t>E02004325</t>
  </si>
  <si>
    <t>Easington Colliery South and Eden Hill</t>
  </si>
  <si>
    <t>E02004326</t>
  </si>
  <si>
    <t>Shotton Colliery</t>
  </si>
  <si>
    <t>E02004327</t>
  </si>
  <si>
    <t>Horden</t>
  </si>
  <si>
    <t>E02004328</t>
  </si>
  <si>
    <t>Acre Rigg and Peterlee Central</t>
  </si>
  <si>
    <t>E02004329</t>
  </si>
  <si>
    <t>Passfield and Shotton</t>
  </si>
  <si>
    <t>E02004330</t>
  </si>
  <si>
    <t>Blackhalls</t>
  </si>
  <si>
    <t>E02004331</t>
  </si>
  <si>
    <t>Thornley Deaf Hill and Wheatley HIll</t>
  </si>
  <si>
    <t>E02004332</t>
  </si>
  <si>
    <t>Hutton Henry and Wingate</t>
  </si>
  <si>
    <t>E02004333</t>
  </si>
  <si>
    <t>Spennymoor North and Tudhoe</t>
  </si>
  <si>
    <t>E02004334</t>
  </si>
  <si>
    <t>Fishburn and Trimdons</t>
  </si>
  <si>
    <t>E02004335</t>
  </si>
  <si>
    <t>Spennymoor-Green Lane and Dean Bank</t>
  </si>
  <si>
    <t>E02004336</t>
  </si>
  <si>
    <t>Cornforth and Ferryhill</t>
  </si>
  <si>
    <t>E02004337</t>
  </si>
  <si>
    <t>Byers Green and Spennymoor</t>
  </si>
  <si>
    <t>E02004338</t>
  </si>
  <si>
    <t>Chilton and Ferryhill Station</t>
  </si>
  <si>
    <t>E02004339</t>
  </si>
  <si>
    <t>Bishop Middleham and Sedgefield</t>
  </si>
  <si>
    <t>E02004340</t>
  </si>
  <si>
    <t>Shildon</t>
  </si>
  <si>
    <t>E02004341</t>
  </si>
  <si>
    <t>Midridge and Woodham Village</t>
  </si>
  <si>
    <t>E02004342</t>
  </si>
  <si>
    <t>Newton Aycliffe Central</t>
  </si>
  <si>
    <t>E02004343</t>
  </si>
  <si>
    <t>Newton Aycliffe East</t>
  </si>
  <si>
    <t>E02004344</t>
  </si>
  <si>
    <t>Aycliffe Village Newton Aycliffe South</t>
  </si>
  <si>
    <t>E02004345</t>
  </si>
  <si>
    <t>Hamsterley and Staindrop</t>
  </si>
  <si>
    <t>E02004348</t>
  </si>
  <si>
    <t>Stanhope and Wolsingham</t>
  </si>
  <si>
    <t>E02004349</t>
  </si>
  <si>
    <t>Crook North Howden-le-Wear and Tow Law</t>
  </si>
  <si>
    <t>E02004350</t>
  </si>
  <si>
    <t>Crook South and Willington North</t>
  </si>
  <si>
    <t>E02004351</t>
  </si>
  <si>
    <t>Coundon and Willington South</t>
  </si>
  <si>
    <t>E02004352</t>
  </si>
  <si>
    <t>Bishop Auckland and South Church</t>
  </si>
  <si>
    <t>E02004353</t>
  </si>
  <si>
    <t>Cockton Hill and Etherley Dene</t>
  </si>
  <si>
    <t>E02004354</t>
  </si>
  <si>
    <t>St Helens Auckland and West Auckland</t>
  </si>
  <si>
    <t>E02004355</t>
  </si>
  <si>
    <t>Henknowle and Woodhouse Close</t>
  </si>
  <si>
    <t>E02007022</t>
  </si>
  <si>
    <t>Barnard Castle and Middleton in Teesdale</t>
  </si>
  <si>
    <t>MSOA</t>
  </si>
  <si>
    <t>Estimates by single year for persons Geographical Areas, mid-2024</t>
  </si>
  <si>
    <t>Aged 18+</t>
  </si>
  <si>
    <t>Mid Durham and surrounding areas</t>
  </si>
  <si>
    <t>Crook, Weardale and Willington areas</t>
  </si>
  <si>
    <t>East3</t>
  </si>
  <si>
    <t>East4</t>
  </si>
  <si>
    <t>North1</t>
  </si>
  <si>
    <t>North2</t>
  </si>
  <si>
    <t>South5</t>
  </si>
  <si>
    <t>South6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</si>
</sst>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Arial"/>
      <family val="2"/>
    </font>
    <font>
      <b/>
      <sz val="15"/>
      <color theme="3"/>
      <name val="Arial"/>
      <family val="2"/>
    </font>
    <font>
      <b/>
      <sz val="1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1" applyNumberFormat="0" applyFill="0" applyBorder="0" applyAlignment="0" applyProtection="0"/>
  </cellStyleXfs>
  <cellXfs count="13">
    <xf numFmtId="0" fontId="0" fillId="0" borderId="0" xfId="0"/>
    <xf numFmtId="0" fontId="2" fillId="0" borderId="0" xfId="1" applyFont="1" applyFill="1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2" xfId="0" applyFont="1" applyBorder="1"/>
    <xf numFmtId="0" fontId="6" fillId="0" borderId="0" xfId="0" applyFont="1" applyAlignment="1">
      <alignment horizontal="center" vertical="center" wrapText="1"/>
    </xf>
    <xf numFmtId="3" fontId="0" fillId="0" borderId="0" xfId="0" applyNumberFormat="1"/>
    <xf numFmtId="3" fontId="0" fillId="0" borderId="2" xfId="0" applyNumberFormat="1" applyBorder="1"/>
    <xf numFmtId="3" fontId="0" fillId="0" borderId="0" xfId="0" applyNumberFormat="1" applyBorder="1"/>
    <xf numFmtId="0" fontId="0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</cellXfs>
  <cellStyles count="2">
    <cellStyle name="Heading 1" xfId="1" builtinId="16"/>
    <cellStyle name="Normal" xfId="0" builtinId="0"/>
  </cellStyles>
  <dxfs count="381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numFmt numFmtId="3" formatCode="#,##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4D1D7B-F3EC-474A-96A1-5C09C7B2F3E8}" name="Table325" displayName="Table325" ref="A5:DW515" totalsRowShown="0" headerRowDxfId="380">
  <autoFilter ref="A5:DW515" xr:uid="{2183A1BA-21B8-4187-BEB2-983F36350490}"/>
  <sortState xmlns:xlrd2="http://schemas.microsoft.com/office/spreadsheetml/2017/richdata2" ref="A6:DW515">
    <sortCondition ref="A5:A515"/>
  </sortState>
  <tableColumns count="127">
    <tableColumn id="2" xr3:uid="{6BBE2FBF-B6D2-4C0D-9FF4-1140D785C1EE}" name="Order" dataDxfId="379"/>
    <tableColumn id="1" xr3:uid="{737435EC-386E-4F93-A0C1-6109EC36BE48}" name="Geography"/>
    <tableColumn id="3" xr3:uid="{56B7E98A-32CE-46B4-AC72-4A67414463B2}" name="Area Code" dataDxfId="378"/>
    <tableColumn id="109" xr3:uid="{99539BCC-0AE8-42BA-8392-00F49DE0D015}" name="Area Name" dataDxfId="377"/>
    <tableColumn id="187" xr3:uid="{6EC41D44-0011-4E07-A6B9-41DA33DDB9AE}" name="Total" dataDxfId="376">
      <calculatedColumnFormula>SUM(Table325[[#This Row],[0]:[90]])</calculatedColumnFormula>
    </tableColumn>
    <tableColumn id="96" xr3:uid="{5F36D9BF-7805-4420-BECE-7251BC29954D}" name="0-15" dataDxfId="375">
      <calculatedColumnFormula>SUM(Table325[[#This Row],[0]:[15]])</calculatedColumnFormula>
    </tableColumn>
    <tableColumn id="97" xr3:uid="{9A9B3677-18E3-438B-A59E-4C55F87D2023}" name="16-64" dataDxfId="374">
      <calculatedColumnFormula>SUM(Table325[[#This Row],[16]:[64]])</calculatedColumnFormula>
    </tableColumn>
    <tableColumn id="98" xr3:uid="{4BB1D136-D806-4652-9AF8-2DE367AD65C0}" name="65+" dataDxfId="373">
      <calculatedColumnFormula>SUM(Table325[[#This Row],[65]:[90]])</calculatedColumnFormula>
    </tableColumn>
    <tableColumn id="99" xr3:uid="{07B8DF21-A025-410A-9AC0-9295A68C0562}" name="85+" dataDxfId="372">
      <calculatedColumnFormula>SUM(Table325[[#This Row],[85]:[90]])</calculatedColumnFormula>
    </tableColumn>
    <tableColumn id="100" xr3:uid="{7399A947-A72E-4306-AFF7-9774112231E6}" name="0-17" dataDxfId="371">
      <calculatedColumnFormula>SUM(Table325[[#This Row],[0]:[17]])</calculatedColumnFormula>
    </tableColumn>
    <tableColumn id="101" xr3:uid="{F8043069-F30D-462E-902B-E0206204164D}" name="18-64" dataDxfId="370">
      <calculatedColumnFormula>SUM(Table325[[#This Row],[18]:[64]])</calculatedColumnFormula>
    </tableColumn>
    <tableColumn id="102" xr3:uid="{D06DCEF8-F03E-4CA0-A1BA-732D44B6001B}" name="0-4" dataDxfId="369">
      <calculatedColumnFormula>SUM(Table325[[#This Row],[0]:[4]])</calculatedColumnFormula>
    </tableColumn>
    <tableColumn id="103" xr3:uid="{6D636071-5C32-47BB-BB08-89BAB7013891}" name="5-15" dataDxfId="368">
      <calculatedColumnFormula>SUM(Table325[[#This Row],[5]:[15]])</calculatedColumnFormula>
    </tableColumn>
    <tableColumn id="104" xr3:uid="{16C08F85-5AAB-48B4-97F1-7A71A351EBB2}" name="16-24" dataDxfId="367">
      <calculatedColumnFormula>SUM(Table325[[#This Row],[16]:[24]])</calculatedColumnFormula>
    </tableColumn>
    <tableColumn id="105" xr3:uid="{0F941197-80A1-453E-9A2F-75306C167F2F}" name="25-49" dataDxfId="366">
      <calculatedColumnFormula>SUM(Table325[[#This Row],[25]:[49]])</calculatedColumnFormula>
    </tableColumn>
    <tableColumn id="106" xr3:uid="{6E03EF8E-990F-48E1-8BA9-B19757878850}" name="50-64" dataDxfId="365">
      <calculatedColumnFormula>SUM(Table325[[#This Row],[50]:[64]])</calculatedColumnFormula>
    </tableColumn>
    <tableColumn id="107" xr3:uid="{D3F18CF7-6231-4F49-A881-6A575A1F1CEF}" name="65-74" dataDxfId="364">
      <calculatedColumnFormula>SUM(Table325[[#This Row],[65]:[74]])</calculatedColumnFormula>
    </tableColumn>
    <tableColumn id="108" xr3:uid="{F7FE5527-2BC4-4279-B066-BD9BD372648B}" name="75-84" dataDxfId="363">
      <calculatedColumnFormula>SUM(Table325[[#This Row],[75]:[84]])</calculatedColumnFormula>
    </tableColumn>
    <tableColumn id="110" xr3:uid="{C01DD38E-C790-462D-8E46-836870885365}" name="5-9" dataDxfId="362">
      <calculatedColumnFormula>SUM(Table325[[#This Row],[5]:[9]])</calculatedColumnFormula>
    </tableColumn>
    <tableColumn id="111" xr3:uid="{1542346B-CBDC-48C8-A187-6007A344FD12}" name="10-14" dataDxfId="361">
      <calculatedColumnFormula>SUM(Table325[[#This Row],[10]:[14]])</calculatedColumnFormula>
    </tableColumn>
    <tableColumn id="112" xr3:uid="{49E98CFE-AB57-4B75-AF3A-37EB04448058}" name="15-19" dataDxfId="360">
      <calculatedColumnFormula>SUM(Table325[[#This Row],[15]:[19]])</calculatedColumnFormula>
    </tableColumn>
    <tableColumn id="113" xr3:uid="{DD27AC2B-A149-4536-BF67-C042B62D8FFF}" name="20-24" dataDxfId="359">
      <calculatedColumnFormula>SUM(Table325[[#This Row],[20]:[24]])</calculatedColumnFormula>
    </tableColumn>
    <tableColumn id="114" xr3:uid="{F2D4AD6A-3DE1-4CAD-B5DA-5BBEF314F5CB}" name="25-29" dataDxfId="358">
      <calculatedColumnFormula>SUM(Table325[[#This Row],[25]:[29]])</calculatedColumnFormula>
    </tableColumn>
    <tableColumn id="115" xr3:uid="{9E305622-DA3A-4403-9526-EDD368261C16}" name="30-34" dataDxfId="357">
      <calculatedColumnFormula>SUM(Table325[[#This Row],[30]:[34]])</calculatedColumnFormula>
    </tableColumn>
    <tableColumn id="116" xr3:uid="{F87FF6DD-5FBE-49E5-87C9-F006652E922E}" name="35-39" dataDxfId="356">
      <calculatedColumnFormula>SUM(Table325[[#This Row],[35]:[39]])</calculatedColumnFormula>
    </tableColumn>
    <tableColumn id="117" xr3:uid="{49AE3097-EACE-42EE-AA65-465E0088A034}" name="40-44" dataDxfId="355">
      <calculatedColumnFormula>SUM(Table325[[#This Row],[40]:[44]])</calculatedColumnFormula>
    </tableColumn>
    <tableColumn id="118" xr3:uid="{B1A63972-58E4-4654-963A-9E29E3EB9DB6}" name="45-49" dataDxfId="354">
      <calculatedColumnFormula>SUM(Table325[[#This Row],[45]:[49]])</calculatedColumnFormula>
    </tableColumn>
    <tableColumn id="119" xr3:uid="{45608353-45B3-41EF-A06F-A9ADEB91E687}" name="50-54" dataDxfId="353">
      <calculatedColumnFormula>SUM(Table325[[#This Row],[50]:[54]])</calculatedColumnFormula>
    </tableColumn>
    <tableColumn id="120" xr3:uid="{FB253D7E-C51E-4404-BCDF-B86367E97DC9}" name="55-59" dataDxfId="352">
      <calculatedColumnFormula>SUM(Table325[[#This Row],[55]:[59]])</calculatedColumnFormula>
    </tableColumn>
    <tableColumn id="121" xr3:uid="{BAD0D86C-CAAC-4778-9C69-B10B22E8BA60}" name="60-64" dataDxfId="351">
      <calculatedColumnFormula>SUM(Table325[[#This Row],[60]:[64]])</calculatedColumnFormula>
    </tableColumn>
    <tableColumn id="122" xr3:uid="{5482F4DB-6100-44EB-9C53-EACCF25EC5F8}" name="65-69" dataDxfId="350">
      <calculatedColumnFormula>SUM(Table325[[#This Row],[65]:[69]])</calculatedColumnFormula>
    </tableColumn>
    <tableColumn id="123" xr3:uid="{262F8EE8-66C4-4FE6-8472-ED84C9A2BA20}" name="70-74" dataDxfId="349">
      <calculatedColumnFormula>SUM(Table325[[#This Row],[70]:[74]])</calculatedColumnFormula>
    </tableColumn>
    <tableColumn id="124" xr3:uid="{EF97D306-91F0-4D6A-BA7F-978B39A1BB70}" name="75-79" dataDxfId="348">
      <calculatedColumnFormula>SUM(Table325[[#This Row],[75]:[79]])</calculatedColumnFormula>
    </tableColumn>
    <tableColumn id="125" xr3:uid="{6F933F63-9CEF-4234-80D6-66E731E78670}" name="80-84" dataDxfId="347">
      <calculatedColumnFormula>SUM(Table325[[#This Row],[80]:[84]])</calculatedColumnFormula>
    </tableColumn>
    <tableColumn id="126" xr3:uid="{58CD61AA-0838-48FA-AAA3-B12C491BDB0E}" name="85-89" dataDxfId="346">
      <calculatedColumnFormula>SUM(Table325[[#This Row],[85]:[89]])</calculatedColumnFormula>
    </tableColumn>
    <tableColumn id="127" xr3:uid="{5D110FA3-7128-471A-8476-7532C1F13ECF}" name="90+" dataDxfId="345">
      <calculatedColumnFormula>Table325[[#This Row],[90]]</calculatedColumnFormula>
    </tableColumn>
    <tableColumn id="5" xr3:uid="{A6554797-19F8-4DE7-8CA4-1CED99529FA5}" name="0" dataDxfId="344"/>
    <tableColumn id="6" xr3:uid="{FE612E03-E739-4BAD-B7F7-DB86E283152F}" name="1" dataDxfId="343"/>
    <tableColumn id="7" xr3:uid="{E45DFDEF-A8E2-43EE-998F-80B364ECD12E}" name="2" dataDxfId="342"/>
    <tableColumn id="8" xr3:uid="{288511D8-25CD-40BC-A950-C026A96DAC64}" name="3" dataDxfId="341"/>
    <tableColumn id="9" xr3:uid="{515B0C3D-648B-43C2-9A33-E5A82AA73D85}" name="4" dataDxfId="340"/>
    <tableColumn id="10" xr3:uid="{920FEE57-1666-4664-B1EC-D0C9D872AD8C}" name="5" dataDxfId="339"/>
    <tableColumn id="11" xr3:uid="{30999A8C-682C-477D-A355-3CCC10D6CD47}" name="6" dataDxfId="338"/>
    <tableColumn id="12" xr3:uid="{7324F240-686F-4B0F-BD1B-043D19709241}" name="7" dataDxfId="337"/>
    <tableColumn id="13" xr3:uid="{0F4AB8FD-57F7-4B0D-ADC9-E01A846CEC31}" name="8" dataDxfId="336"/>
    <tableColumn id="14" xr3:uid="{E2063603-0951-4242-9A4B-6B1E21A381B2}" name="9" dataDxfId="335"/>
    <tableColumn id="15" xr3:uid="{01215A44-6548-45B5-9F5C-9BE8C07C4E47}" name="10" dataDxfId="334"/>
    <tableColumn id="16" xr3:uid="{ACD2F792-3285-49B8-A654-2D774A8C33FA}" name="11" dataDxfId="333"/>
    <tableColumn id="17" xr3:uid="{3A07040A-D3F4-4292-B17E-C40F84455C5B}" name="12" dataDxfId="332"/>
    <tableColumn id="18" xr3:uid="{7A4C52E4-B4B8-4B99-BFDC-675B4E31BC21}" name="13" dataDxfId="331"/>
    <tableColumn id="19" xr3:uid="{6A8DCF95-EC6C-4410-B75B-791929851A50}" name="14" dataDxfId="330"/>
    <tableColumn id="20" xr3:uid="{C81A93AC-3365-46A9-99CE-6D37DF0BA7E3}" name="15" dataDxfId="329"/>
    <tableColumn id="21" xr3:uid="{86D5579F-6A64-4866-8F49-EFB3A69F748D}" name="16" dataDxfId="328"/>
    <tableColumn id="22" xr3:uid="{347240AC-97A1-491C-A1CB-3B3484E08BF0}" name="17" dataDxfId="327"/>
    <tableColumn id="23" xr3:uid="{E9D26BB1-861D-439C-9917-95B5A2819BDD}" name="18" dataDxfId="326"/>
    <tableColumn id="24" xr3:uid="{524AA0D4-8695-4FC6-9C6A-AFD24C331ED0}" name="19" dataDxfId="325"/>
    <tableColumn id="25" xr3:uid="{9E3E78A7-9B29-4B08-B306-4C6160C7F348}" name="20" dataDxfId="324"/>
    <tableColumn id="26" xr3:uid="{F06A68D4-301F-46E1-BA83-F27BD555043E}" name="21" dataDxfId="323"/>
    <tableColumn id="27" xr3:uid="{93FB0CEC-AAE2-4250-86A4-2F9C6E44E1F4}" name="22" dataDxfId="322"/>
    <tableColumn id="28" xr3:uid="{2EFD41FE-0495-4C74-BE84-065C9B5F3FA4}" name="23" dataDxfId="321"/>
    <tableColumn id="29" xr3:uid="{AF911DCE-52DD-430B-A2CC-06D16B64F942}" name="24" dataDxfId="320"/>
    <tableColumn id="30" xr3:uid="{389E9F5F-E101-402D-A6D3-167E28A7380A}" name="25" dataDxfId="319"/>
    <tableColumn id="31" xr3:uid="{E576D57E-766C-45DB-88B6-D0D904992EFA}" name="26" dataDxfId="318"/>
    <tableColumn id="32" xr3:uid="{87D77179-3C92-4F87-8E60-11D05E73E0EF}" name="27" dataDxfId="317"/>
    <tableColumn id="33" xr3:uid="{F68ED691-8824-4B28-BA99-431491CBF864}" name="28" dataDxfId="316"/>
    <tableColumn id="34" xr3:uid="{B1921865-1443-419F-B7E6-33292E0DCC27}" name="29" dataDxfId="315"/>
    <tableColumn id="35" xr3:uid="{556D6724-4D56-4758-A793-8DA3D6CE981A}" name="30" dataDxfId="314"/>
    <tableColumn id="36" xr3:uid="{D38C4AAB-DED1-4BCA-AF6D-D3D79CBD366D}" name="31" dataDxfId="313"/>
    <tableColumn id="37" xr3:uid="{A21C063B-47F9-4B86-88F7-79489FD5C4F6}" name="32" dataDxfId="312"/>
    <tableColumn id="38" xr3:uid="{411B3C17-5BA9-4C7F-A622-6F8451BEE245}" name="33" dataDxfId="311"/>
    <tableColumn id="39" xr3:uid="{D7827431-E148-42B3-A0E1-C10661C547E9}" name="34" dataDxfId="310"/>
    <tableColumn id="40" xr3:uid="{3D4693C2-78DA-4ADF-B2F1-B882FE572E93}" name="35" dataDxfId="309"/>
    <tableColumn id="41" xr3:uid="{855FFFAF-9A63-457D-895D-1F4FD97ED354}" name="36" dataDxfId="308"/>
    <tableColumn id="42" xr3:uid="{79ABC28E-F867-4A07-8E6A-BDC793E265AF}" name="37" dataDxfId="307"/>
    <tableColumn id="43" xr3:uid="{0FD5F849-30DC-46F3-95FE-197964CBE69F}" name="38" dataDxfId="306"/>
    <tableColumn id="44" xr3:uid="{F8B04892-FD9C-4F4B-8B87-F3031ECDF35F}" name="39" dataDxfId="305"/>
    <tableColumn id="45" xr3:uid="{FBCD3C32-FD7E-4B4E-9D95-3C73DF5E803A}" name="40" dataDxfId="304"/>
    <tableColumn id="46" xr3:uid="{E4FE9414-1392-4BCA-B15B-C47FC5EBE35E}" name="41" dataDxfId="303"/>
    <tableColumn id="47" xr3:uid="{E4E5EEB9-252B-404A-B094-70FC0A4A7099}" name="42" dataDxfId="302"/>
    <tableColumn id="48" xr3:uid="{AF184D63-730F-4B38-AE3E-EADF0FC6EF17}" name="43" dataDxfId="301"/>
    <tableColumn id="49" xr3:uid="{132D1C54-205D-495E-845E-05B0758BF240}" name="44" dataDxfId="300"/>
    <tableColumn id="50" xr3:uid="{06923B56-9212-4E47-9260-27789690C157}" name="45" dataDxfId="299"/>
    <tableColumn id="51" xr3:uid="{E45E6276-7A1A-4581-BAFD-F7023D2E42A5}" name="46" dataDxfId="298"/>
    <tableColumn id="52" xr3:uid="{B5A18117-CD85-40D8-9E0E-13DF5A6FD8FC}" name="47" dataDxfId="297"/>
    <tableColumn id="53" xr3:uid="{B0C3F00F-6BF1-41BB-91FF-82821FCE96B3}" name="48" dataDxfId="296"/>
    <tableColumn id="54" xr3:uid="{9F349A34-25C6-44F7-9B74-18E61537AB1B}" name="49" dataDxfId="295"/>
    <tableColumn id="55" xr3:uid="{79BB7079-9094-4661-9F12-908239C5844D}" name="50" dataDxfId="294"/>
    <tableColumn id="56" xr3:uid="{DCC75B16-1BE4-4CAC-BFE8-F49A26792231}" name="51" dataDxfId="293"/>
    <tableColumn id="57" xr3:uid="{206442D0-C174-4C75-9757-7062019FEE64}" name="52" dataDxfId="292"/>
    <tableColumn id="58" xr3:uid="{84657A0E-7719-4BC5-B072-D67744F8EF91}" name="53" dataDxfId="291"/>
    <tableColumn id="59" xr3:uid="{C9807019-BBB5-499F-9B00-9802EB8E96BC}" name="54" dataDxfId="290"/>
    <tableColumn id="60" xr3:uid="{1248B7F7-E4BF-4E27-8800-1D1B812B360F}" name="55" dataDxfId="289"/>
    <tableColumn id="61" xr3:uid="{030DC2FB-76F6-413D-B65F-E0194AFE42CF}" name="56" dataDxfId="288"/>
    <tableColumn id="62" xr3:uid="{88D71F6C-6A8D-4651-90F8-597C04DFD83C}" name="57" dataDxfId="287"/>
    <tableColumn id="63" xr3:uid="{FB03B537-C23B-4E60-A56F-F57045D8DF61}" name="58" dataDxfId="286"/>
    <tableColumn id="64" xr3:uid="{45799D4A-3E33-457C-9EAB-7F956BFF68B3}" name="59" dataDxfId="285"/>
    <tableColumn id="65" xr3:uid="{00368BDA-4B5D-4A22-9061-7D622B21EA40}" name="60" dataDxfId="284"/>
    <tableColumn id="66" xr3:uid="{5C3B0178-961A-4A81-81F1-825B3325881C}" name="61" dataDxfId="283"/>
    <tableColumn id="67" xr3:uid="{F830E483-DAD0-48F1-BE22-0BE145FEEE49}" name="62" dataDxfId="282"/>
    <tableColumn id="68" xr3:uid="{51DD901D-148E-428B-AD5D-55511950C6B2}" name="63" dataDxfId="281"/>
    <tableColumn id="69" xr3:uid="{9133A3FF-24B5-4912-BE72-FDFCF6ED0EF4}" name="64" dataDxfId="280"/>
    <tableColumn id="70" xr3:uid="{44797906-0FBA-43A3-B3BA-594DCEDE5488}" name="65" dataDxfId="279"/>
    <tableColumn id="71" xr3:uid="{7EDE9261-88BE-444E-8973-9E94F7D9CF57}" name="66" dataDxfId="278"/>
    <tableColumn id="72" xr3:uid="{8FD8C64C-A65D-4CF0-A270-E1694F6E4C93}" name="67" dataDxfId="277"/>
    <tableColumn id="73" xr3:uid="{5EF32EA8-A679-4251-BA28-5409CBAE8714}" name="68" dataDxfId="276"/>
    <tableColumn id="74" xr3:uid="{0A8A72F0-8C4E-48F1-BA02-F834F04E47F8}" name="69" dataDxfId="275"/>
    <tableColumn id="75" xr3:uid="{A82C2A95-6869-4D66-92D0-6344CBE64E0B}" name="70" dataDxfId="274"/>
    <tableColumn id="76" xr3:uid="{E95B00DB-08D4-4B2B-9EB2-B3C34F756069}" name="71" dataDxfId="273"/>
    <tableColumn id="77" xr3:uid="{9E6D416B-8F5D-4664-B1C9-EB3B3FE7199C}" name="72" dataDxfId="272"/>
    <tableColumn id="78" xr3:uid="{82033A13-F25B-48E0-9093-ABA8195DB5E0}" name="73" dataDxfId="271"/>
    <tableColumn id="79" xr3:uid="{EC6D949C-E630-4ABA-8564-EB505F21F414}" name="74" dataDxfId="270"/>
    <tableColumn id="80" xr3:uid="{C842340C-046E-40DD-A3AD-259828F6A192}" name="75" dataDxfId="269"/>
    <tableColumn id="81" xr3:uid="{DD4301B5-2A5A-49FA-9AFA-7165080FA68B}" name="76" dataDxfId="268"/>
    <tableColumn id="82" xr3:uid="{0EE6C6D2-0F9C-400D-862E-8DBD77FE9813}" name="77" dataDxfId="267"/>
    <tableColumn id="83" xr3:uid="{E2045629-B213-4264-B1DA-24EEE70033C7}" name="78" dataDxfId="266"/>
    <tableColumn id="84" xr3:uid="{9CE13180-4BE5-4E19-AFC4-BC440F65EF4A}" name="79" dataDxfId="265"/>
    <tableColumn id="85" xr3:uid="{7A6B04FC-CF11-4B71-A219-02BF2D47CBE9}" name="80" dataDxfId="264"/>
    <tableColumn id="86" xr3:uid="{8D9F0BF9-7B90-4949-AB58-E7C1BA5B8284}" name="81" dataDxfId="263"/>
    <tableColumn id="87" xr3:uid="{D73CCF4F-E2A1-481E-A0AC-8A36AB4E8EB2}" name="82" dataDxfId="262"/>
    <tableColumn id="88" xr3:uid="{CCF7F3CE-8CBB-43F8-A246-6F3394B1C998}" name="83" dataDxfId="261"/>
    <tableColumn id="89" xr3:uid="{D75F3F11-C7EB-48BE-9660-B90847895AD9}" name="84" dataDxfId="260"/>
    <tableColumn id="90" xr3:uid="{54D756A2-D3AE-4450-9340-04BDCF033C82}" name="85" dataDxfId="259"/>
    <tableColumn id="91" xr3:uid="{BFD3AE68-56A7-4327-9292-3315CAD87D73}" name="86" dataDxfId="258"/>
    <tableColumn id="92" xr3:uid="{6F099D5A-6A04-4165-9EE3-E3946B93F083}" name="87" dataDxfId="257"/>
    <tableColumn id="93" xr3:uid="{1381F2EB-CE56-44BE-91B2-578709E54550}" name="88" dataDxfId="256"/>
    <tableColumn id="94" xr3:uid="{58DA2644-1987-4B44-BCB4-BCEECF6550C8}" name="89" dataDxfId="255"/>
    <tableColumn id="95" xr3:uid="{E78B4A4B-248B-474A-809F-5159FDD872A7}" name="90" dataDxfId="25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B17EA80-8BCB-429F-8244-1F859A5FFD42}" name="Table3253" displayName="Table3253" ref="A5:DW515" totalsRowShown="0" headerRowDxfId="253">
  <autoFilter ref="A5:DW515" xr:uid="{2183A1BA-21B8-4187-BEB2-983F36350490}"/>
  <sortState xmlns:xlrd2="http://schemas.microsoft.com/office/spreadsheetml/2017/richdata2" ref="A6:DW515">
    <sortCondition ref="A5:A515"/>
  </sortState>
  <tableColumns count="127">
    <tableColumn id="2" xr3:uid="{5096C0F0-4303-4B83-86EC-5064F16C0432}" name="Order" dataDxfId="252"/>
    <tableColumn id="1" xr3:uid="{D4DAA1B9-4882-4BB4-B947-B3250ABC7533}" name="Geography"/>
    <tableColumn id="3" xr3:uid="{031A69DE-A33F-4B07-9A80-C5C501E5ACD2}" name="Area Code" dataDxfId="251"/>
    <tableColumn id="109" xr3:uid="{10AF6777-1A7B-4BD0-B2CD-177DABA3CC4F}" name="Area Name" dataDxfId="250"/>
    <tableColumn id="187" xr3:uid="{7E368B04-0D5A-4E7F-8354-6C29E5840D94}" name="Total" dataDxfId="249">
      <calculatedColumnFormula>SUM(Table3253[[#This Row],[0]:[90]])</calculatedColumnFormula>
    </tableColumn>
    <tableColumn id="96" xr3:uid="{22BB137E-19A9-4C02-9F9E-1CA68B7094F1}" name="0-15" dataDxfId="248">
      <calculatedColumnFormula>SUM(Table3253[[#This Row],[0]:[15]])</calculatedColumnFormula>
    </tableColumn>
    <tableColumn id="97" xr3:uid="{CE5E58E5-16E7-4321-A015-DEC0515C621F}" name="16-64" dataDxfId="247">
      <calculatedColumnFormula>SUM(Table3253[[#This Row],[16]:[64]])</calculatedColumnFormula>
    </tableColumn>
    <tableColumn id="98" xr3:uid="{8EA8F5BE-2AC1-46D8-AB07-A2FF492DB66E}" name="65+" dataDxfId="246">
      <calculatedColumnFormula>SUM(Table3253[[#This Row],[65]:[90]])</calculatedColumnFormula>
    </tableColumn>
    <tableColumn id="99" xr3:uid="{C7CBAE2B-5600-4A46-83C8-BEFC06E10FA4}" name="85+" dataDxfId="245">
      <calculatedColumnFormula>SUM(Table3253[[#This Row],[85]:[90]])</calculatedColumnFormula>
    </tableColumn>
    <tableColumn id="100" xr3:uid="{2720A8DC-9E12-4AF9-8991-C9DF12CD2698}" name="0-17" dataDxfId="244">
      <calculatedColumnFormula>SUM(Table3253[[#This Row],[0]:[17]])</calculatedColumnFormula>
    </tableColumn>
    <tableColumn id="101" xr3:uid="{54CD80D3-539D-4DD8-91E9-2CE9551BBFCD}" name="18-64" dataDxfId="243">
      <calculatedColumnFormula>SUM(Table3253[[#This Row],[18]:[64]])</calculatedColumnFormula>
    </tableColumn>
    <tableColumn id="102" xr3:uid="{3F1EC914-5114-428D-B0A8-02F20359DA7D}" name="0-4" dataDxfId="242">
      <calculatedColumnFormula>SUM(Table3253[[#This Row],[0]:[4]])</calculatedColumnFormula>
    </tableColumn>
    <tableColumn id="103" xr3:uid="{3D494622-08E3-4C83-AE40-0E11271A50B5}" name="5-15" dataDxfId="241">
      <calculatedColumnFormula>SUM(Table3253[[#This Row],[5]:[15]])</calculatedColumnFormula>
    </tableColumn>
    <tableColumn id="104" xr3:uid="{888EBB54-18A7-4E30-BA75-555D367A61FC}" name="16-24" dataDxfId="240">
      <calculatedColumnFormula>SUM(Table3253[[#This Row],[16]:[24]])</calculatedColumnFormula>
    </tableColumn>
    <tableColumn id="105" xr3:uid="{95A188B3-E2E1-492E-B55D-285A45C00DE4}" name="25-49" dataDxfId="239">
      <calculatedColumnFormula>SUM(Table3253[[#This Row],[25]:[49]])</calculatedColumnFormula>
    </tableColumn>
    <tableColumn id="106" xr3:uid="{54945428-B828-4E63-9C55-E8FF1E2B3BBD}" name="50-64" dataDxfId="238">
      <calculatedColumnFormula>SUM(Table3253[[#This Row],[50]:[64]])</calculatedColumnFormula>
    </tableColumn>
    <tableColumn id="107" xr3:uid="{72F788C7-E1FA-42F9-AFB3-8EF1F5BA084E}" name="65-74" dataDxfId="237">
      <calculatedColumnFormula>SUM(Table3253[[#This Row],[65]:[74]])</calculatedColumnFormula>
    </tableColumn>
    <tableColumn id="108" xr3:uid="{97BAA0EA-6115-4D9F-9C91-878983CB9E5B}" name="75-84" dataDxfId="236">
      <calculatedColumnFormula>SUM(Table3253[[#This Row],[75]:[84]])</calculatedColumnFormula>
    </tableColumn>
    <tableColumn id="110" xr3:uid="{CBA385EA-CC54-4F67-9729-6B44B5128E70}" name="5-9" dataDxfId="235">
      <calculatedColumnFormula>SUM(Table3253[[#This Row],[5]:[9]])</calculatedColumnFormula>
    </tableColumn>
    <tableColumn id="111" xr3:uid="{7EA5F50D-04DD-4924-8A36-017561218D3A}" name="10-14" dataDxfId="234">
      <calculatedColumnFormula>SUM(Table3253[[#This Row],[10]:[14]])</calculatedColumnFormula>
    </tableColumn>
    <tableColumn id="112" xr3:uid="{C0E7E5FE-E92C-4178-9CC7-A29BF3ADE972}" name="15-19" dataDxfId="233">
      <calculatedColumnFormula>SUM(Table3253[[#This Row],[15]:[19]])</calculatedColumnFormula>
    </tableColumn>
    <tableColumn id="113" xr3:uid="{F682B965-502B-40B1-9803-972B83EEDC12}" name="20-24" dataDxfId="232">
      <calculatedColumnFormula>SUM(Table3253[[#This Row],[20]:[24]])</calculatedColumnFormula>
    </tableColumn>
    <tableColumn id="114" xr3:uid="{2215602D-FE06-4376-A062-2A927F900B50}" name="25-29" dataDxfId="231">
      <calculatedColumnFormula>SUM(Table3253[[#This Row],[25]:[29]])</calculatedColumnFormula>
    </tableColumn>
    <tableColumn id="115" xr3:uid="{A2FEF153-409F-4A51-93FE-A0AF177021FF}" name="30-34" dataDxfId="230">
      <calculatedColumnFormula>SUM(Table3253[[#This Row],[30]:[34]])</calculatedColumnFormula>
    </tableColumn>
    <tableColumn id="116" xr3:uid="{10AE9EC5-A0EA-40B1-8409-29E9EB83853F}" name="35-39" dataDxfId="229">
      <calculatedColumnFormula>SUM(Table3253[[#This Row],[35]:[39]])</calculatedColumnFormula>
    </tableColumn>
    <tableColumn id="117" xr3:uid="{B72F34D5-A1FB-401B-AEC4-DDACBD7EFCBF}" name="40-44" dataDxfId="228">
      <calculatedColumnFormula>SUM(Table3253[[#This Row],[40]:[44]])</calculatedColumnFormula>
    </tableColumn>
    <tableColumn id="118" xr3:uid="{B713DE3D-FDC0-4264-8DFD-E3C85018EEA7}" name="45-49" dataDxfId="227">
      <calculatedColumnFormula>SUM(Table3253[[#This Row],[45]:[49]])</calculatedColumnFormula>
    </tableColumn>
    <tableColumn id="119" xr3:uid="{EB4578D0-27D0-49B2-99E6-334E2DDB6989}" name="50-54" dataDxfId="226">
      <calculatedColumnFormula>SUM(Table3253[[#This Row],[50]:[54]])</calculatedColumnFormula>
    </tableColumn>
    <tableColumn id="120" xr3:uid="{7B05219D-855F-4AB7-82DA-A42C341BF84F}" name="55-59" dataDxfId="225">
      <calculatedColumnFormula>SUM(Table3253[[#This Row],[55]:[59]])</calculatedColumnFormula>
    </tableColumn>
    <tableColumn id="121" xr3:uid="{C1040925-A918-4E13-AC41-1DFA2E88E217}" name="60-64" dataDxfId="224">
      <calculatedColumnFormula>SUM(Table3253[[#This Row],[60]:[64]])</calculatedColumnFormula>
    </tableColumn>
    <tableColumn id="122" xr3:uid="{376DB73E-2618-44B5-A13E-970C4F396122}" name="65-69" dataDxfId="223">
      <calculatedColumnFormula>SUM(Table3253[[#This Row],[65]:[69]])</calculatedColumnFormula>
    </tableColumn>
    <tableColumn id="123" xr3:uid="{EEFD1109-10B2-46CD-AF2E-3F54E65110E9}" name="70-74" dataDxfId="222">
      <calculatedColumnFormula>SUM(Table3253[[#This Row],[70]:[74]])</calculatedColumnFormula>
    </tableColumn>
    <tableColumn id="124" xr3:uid="{0B3A1516-7671-41E9-8E87-4D320BEC5AFC}" name="75-79" dataDxfId="221">
      <calculatedColumnFormula>SUM(Table3253[[#This Row],[75]:[79]])</calculatedColumnFormula>
    </tableColumn>
    <tableColumn id="125" xr3:uid="{A05662B4-40B1-4F4D-91D4-EA07D17F1F58}" name="80-84" dataDxfId="220">
      <calculatedColumnFormula>SUM(Table3253[[#This Row],[80]:[84]])</calculatedColumnFormula>
    </tableColumn>
    <tableColumn id="126" xr3:uid="{C04A3472-6F74-402D-BF73-8AFAA45AA883}" name="85-89" dataDxfId="219">
      <calculatedColumnFormula>SUM(Table3253[[#This Row],[85]:[89]])</calculatedColumnFormula>
    </tableColumn>
    <tableColumn id="127" xr3:uid="{EBD51310-2BB3-49E2-8174-E4A43B4ACDB3}" name="90+" dataDxfId="218">
      <calculatedColumnFormula>Table3253[[#This Row],[90]]</calculatedColumnFormula>
    </tableColumn>
    <tableColumn id="5" xr3:uid="{BC6A2C87-2682-49ED-9B61-2417D6C1ABC7}" name="0" dataDxfId="217"/>
    <tableColumn id="6" xr3:uid="{E824F660-895D-4DCF-A40A-89336B56C6C2}" name="1" dataDxfId="216"/>
    <tableColumn id="7" xr3:uid="{3D939B49-26B7-4AC4-B9ED-9FAB95DF5362}" name="2" dataDxfId="215"/>
    <tableColumn id="8" xr3:uid="{0125633A-AC8F-4965-A920-8E4EE3028F97}" name="3" dataDxfId="214"/>
    <tableColumn id="9" xr3:uid="{7A723D28-D721-46BF-9C84-FED817DEAADD}" name="4" dataDxfId="213"/>
    <tableColumn id="10" xr3:uid="{78BACA9A-0A7D-4300-8C54-4BA3530494E1}" name="5" dataDxfId="212"/>
    <tableColumn id="11" xr3:uid="{FF1899E8-508F-4BDC-914B-DE8374CFB737}" name="6" dataDxfId="211"/>
    <tableColumn id="12" xr3:uid="{1F6BD1B7-F236-483A-A936-B004860C9ABE}" name="7" dataDxfId="210"/>
    <tableColumn id="13" xr3:uid="{A4E56AF5-F785-44D2-A2AC-0BF5CC02D759}" name="8" dataDxfId="209"/>
    <tableColumn id="14" xr3:uid="{CA7A6FE6-0CED-4B1E-B45A-0EA5B08EE55E}" name="9" dataDxfId="208"/>
    <tableColumn id="15" xr3:uid="{DE72EBFF-1BA2-4866-802E-A542359F88AF}" name="10" dataDxfId="207"/>
    <tableColumn id="16" xr3:uid="{D9B49A9E-A91B-4DB0-88AB-6D01D5E9DFDB}" name="11" dataDxfId="206"/>
    <tableColumn id="17" xr3:uid="{25D3137B-5362-4AC1-ACBD-91ABE5E39B6B}" name="12" dataDxfId="205"/>
    <tableColumn id="18" xr3:uid="{DE5C6019-4E1B-4B22-B206-A7AD95FBCAB9}" name="13" dataDxfId="204"/>
    <tableColumn id="19" xr3:uid="{82CB94BF-6916-4C52-A609-0BD2D5A76AA4}" name="14" dataDxfId="203"/>
    <tableColumn id="20" xr3:uid="{FEF1341C-7536-47C5-A1DA-2318ADB8182E}" name="15" dataDxfId="202"/>
    <tableColumn id="21" xr3:uid="{0FBF94A8-2CC0-40FB-8AEF-2DFF677FED29}" name="16" dataDxfId="201"/>
    <tableColumn id="22" xr3:uid="{EEEA7551-E8B6-4DC0-BCCB-9CF0C800BBF2}" name="17" dataDxfId="200"/>
    <tableColumn id="23" xr3:uid="{C84C79D9-E49C-463E-BA62-4569CF672061}" name="18" dataDxfId="199"/>
    <tableColumn id="24" xr3:uid="{90F0C828-1D5A-4E61-B5B0-403EC59FA1C4}" name="19" dataDxfId="198"/>
    <tableColumn id="25" xr3:uid="{A8D4DF1B-2263-46B2-8A57-73E1EB62C78C}" name="20" dataDxfId="197"/>
    <tableColumn id="26" xr3:uid="{FD4D9BD8-69FF-470D-96D1-351A5D50FD20}" name="21" dataDxfId="196"/>
    <tableColumn id="27" xr3:uid="{DAE04AE9-5514-42E2-B9E4-07DA6A812A32}" name="22" dataDxfId="195"/>
    <tableColumn id="28" xr3:uid="{D21CF070-6602-482D-BD95-1199D626BB4E}" name="23" dataDxfId="194"/>
    <tableColumn id="29" xr3:uid="{EBB520B6-C500-4381-BCC5-117962A7F1FA}" name="24" dataDxfId="193"/>
    <tableColumn id="30" xr3:uid="{987AD137-7CEC-446C-BCDB-FE9D3538C636}" name="25" dataDxfId="192"/>
    <tableColumn id="31" xr3:uid="{1719C7E5-5561-449B-88DD-0686FD8B0920}" name="26" dataDxfId="191"/>
    <tableColumn id="32" xr3:uid="{EB308B10-DEF5-4E33-BAF0-46066B03890E}" name="27" dataDxfId="190"/>
    <tableColumn id="33" xr3:uid="{4F3CACB8-90EC-4DE5-8E39-F39519B32B6E}" name="28" dataDxfId="189"/>
    <tableColumn id="34" xr3:uid="{67577DEA-8BF2-4B8F-9610-F560EE16FED6}" name="29" dataDxfId="188"/>
    <tableColumn id="35" xr3:uid="{D84CC238-00CC-42BE-9ABE-CC2D131B081C}" name="30" dataDxfId="187"/>
    <tableColumn id="36" xr3:uid="{1CA304D7-C1A4-4708-8D9B-CA67F86F4431}" name="31" dataDxfId="186"/>
    <tableColumn id="37" xr3:uid="{526DC50A-112E-4A74-901D-A4F474E1363D}" name="32" dataDxfId="185"/>
    <tableColumn id="38" xr3:uid="{35C93DCB-0B85-4BB4-A45A-54F6144E13D0}" name="33" dataDxfId="184"/>
    <tableColumn id="39" xr3:uid="{408F4CE5-72F4-4477-8BA6-4D4BDE022F41}" name="34" dataDxfId="183"/>
    <tableColumn id="40" xr3:uid="{00E84CEC-CCB8-4CA9-B092-5326FFB04673}" name="35" dataDxfId="182"/>
    <tableColumn id="41" xr3:uid="{D75BED59-1F5F-4433-B45B-436342516FCE}" name="36" dataDxfId="181"/>
    <tableColumn id="42" xr3:uid="{4F80B3B4-B64B-48AD-87B1-5F1DDECCB178}" name="37" dataDxfId="180"/>
    <tableColumn id="43" xr3:uid="{70761FFE-7349-485A-8BF4-01AB4DEE99B4}" name="38" dataDxfId="179"/>
    <tableColumn id="44" xr3:uid="{8DD68E4A-87CE-46B8-8800-7BB798F157FE}" name="39" dataDxfId="178"/>
    <tableColumn id="45" xr3:uid="{13FC4DF0-8B0F-4B4B-9963-5E7BEA1C7CAE}" name="40" dataDxfId="177"/>
    <tableColumn id="46" xr3:uid="{84F02961-E510-4098-83FC-69A6CCB1BC7E}" name="41" dataDxfId="176"/>
    <tableColumn id="47" xr3:uid="{214BBD0A-9AEA-4412-8FBB-B21C8B585B16}" name="42" dataDxfId="175"/>
    <tableColumn id="48" xr3:uid="{B2A50AED-84FF-4B27-AB02-C907A838B415}" name="43" dataDxfId="174"/>
    <tableColumn id="49" xr3:uid="{852185A0-89C4-4864-9408-6D770B89F8F0}" name="44" dataDxfId="173"/>
    <tableColumn id="50" xr3:uid="{B24A7571-345E-48BB-B45B-0587C9F47ADD}" name="45" dataDxfId="172"/>
    <tableColumn id="51" xr3:uid="{5310BA2A-377C-4072-B338-EAACC871D53A}" name="46" dataDxfId="171"/>
    <tableColumn id="52" xr3:uid="{A2650A50-E670-48AE-84BC-966B6653765C}" name="47" dataDxfId="170"/>
    <tableColumn id="53" xr3:uid="{8A8A256D-EE32-4E55-B5C0-40E46BC388FB}" name="48" dataDxfId="169"/>
    <tableColumn id="54" xr3:uid="{44376E22-E4D3-4376-B190-847016729119}" name="49" dataDxfId="168"/>
    <tableColumn id="55" xr3:uid="{A4A82604-47AD-456C-976C-E2630C632529}" name="50" dataDxfId="167"/>
    <tableColumn id="56" xr3:uid="{95DBA684-964F-43F9-A06D-1D6AAA8B59F3}" name="51" dataDxfId="166"/>
    <tableColumn id="57" xr3:uid="{2C519074-8CF6-4DEB-9FB2-E7F8583BBDFD}" name="52" dataDxfId="165"/>
    <tableColumn id="58" xr3:uid="{CE466256-FFD1-470E-9C0D-9CF11C0D5BAB}" name="53" dataDxfId="164"/>
    <tableColumn id="59" xr3:uid="{18BA2D1B-D1AA-4E29-83CC-3BDF2EB925A3}" name="54" dataDxfId="163"/>
    <tableColumn id="60" xr3:uid="{FA832901-49D1-4BA3-ADC8-08FE12C5154E}" name="55" dataDxfId="162"/>
    <tableColumn id="61" xr3:uid="{BFF200BC-C08B-4F2F-9709-9CECC472F44C}" name="56" dataDxfId="161"/>
    <tableColumn id="62" xr3:uid="{B044A2B2-4748-437C-9C48-C233570CE3FB}" name="57" dataDxfId="160"/>
    <tableColumn id="63" xr3:uid="{ED0E38B7-C79E-46C3-875A-63C40C57C15B}" name="58" dataDxfId="159"/>
    <tableColumn id="64" xr3:uid="{E4308E7A-5950-40AA-98CD-E2380ADD2C53}" name="59" dataDxfId="158"/>
    <tableColumn id="65" xr3:uid="{CF5CDB5B-A9AC-4359-B2FA-B183FB949D47}" name="60" dataDxfId="157"/>
    <tableColumn id="66" xr3:uid="{1280BD8B-9406-4F25-95EE-AF913A4D372B}" name="61" dataDxfId="156"/>
    <tableColumn id="67" xr3:uid="{5A341177-3028-42DE-ADE3-0D4BC7F1E86F}" name="62" dataDxfId="155"/>
    <tableColumn id="68" xr3:uid="{D323E365-F865-4895-B0A4-A815001758EC}" name="63" dataDxfId="154"/>
    <tableColumn id="69" xr3:uid="{57BB6AD3-93F3-41B6-A7C7-B47CC59AC447}" name="64" dataDxfId="153"/>
    <tableColumn id="70" xr3:uid="{6AF54DAE-3FCA-495A-95CF-6C525A7D1479}" name="65" dataDxfId="152"/>
    <tableColumn id="71" xr3:uid="{B2F24B65-4040-4E61-AF86-D9EA736DF171}" name="66" dataDxfId="151"/>
    <tableColumn id="72" xr3:uid="{3944787D-CC03-4B65-A9FF-4CDFE8525CC8}" name="67" dataDxfId="150"/>
    <tableColumn id="73" xr3:uid="{4138B74B-E14E-47E9-8242-BA72EC1DE237}" name="68" dataDxfId="149"/>
    <tableColumn id="74" xr3:uid="{2E6C1F72-B223-4AC9-A7EA-90B3A3472830}" name="69" dataDxfId="148"/>
    <tableColumn id="75" xr3:uid="{CE65F23E-6414-4B47-A568-707F9200079C}" name="70" dataDxfId="147"/>
    <tableColumn id="76" xr3:uid="{1563A05B-A308-4FAA-A172-9D768A268BB5}" name="71" dataDxfId="146"/>
    <tableColumn id="77" xr3:uid="{F9DA6595-9428-4595-81B4-59659F8E6162}" name="72" dataDxfId="145"/>
    <tableColumn id="78" xr3:uid="{A96AE47C-13FF-40FD-9A2B-BBC1A8030764}" name="73" dataDxfId="144"/>
    <tableColumn id="79" xr3:uid="{EDC757CE-CFE6-40E1-B070-7C34C2A7226C}" name="74" dataDxfId="143"/>
    <tableColumn id="80" xr3:uid="{BD968296-1B4B-4316-BF0D-6DDEBD5FD304}" name="75" dataDxfId="142"/>
    <tableColumn id="81" xr3:uid="{66390B26-9122-4C02-9F16-8FA2E1C2B3BA}" name="76" dataDxfId="141"/>
    <tableColumn id="82" xr3:uid="{EF6973DB-4C00-4519-A6BA-869A73C40B33}" name="77" dataDxfId="140"/>
    <tableColumn id="83" xr3:uid="{C1C322F8-0109-429B-87F1-EF04ABF113DB}" name="78" dataDxfId="139"/>
    <tableColumn id="84" xr3:uid="{DBF14421-77E8-48A0-8530-3FDD1C2A8A2B}" name="79" dataDxfId="138"/>
    <tableColumn id="85" xr3:uid="{786848A7-09AF-4810-99CC-BA273A8A1DF8}" name="80" dataDxfId="137"/>
    <tableColumn id="86" xr3:uid="{1BC86BE2-396A-4909-8F10-90CB45031341}" name="81" dataDxfId="136"/>
    <tableColumn id="87" xr3:uid="{02AC6A7A-A4EF-40D4-A467-C1F7CAD64F1A}" name="82" dataDxfId="135"/>
    <tableColumn id="88" xr3:uid="{D1B26DF4-35FD-4B98-915D-C097E41CF7D1}" name="83" dataDxfId="134"/>
    <tableColumn id="89" xr3:uid="{BE5EC0F8-A9C8-436A-A0F9-9D5AFBEE01E0}" name="84" dataDxfId="133"/>
    <tableColumn id="90" xr3:uid="{8B25751D-DC22-4B2D-806E-0F56FDAFAB04}" name="85" dataDxfId="132"/>
    <tableColumn id="91" xr3:uid="{75BD0526-1EAB-4E4D-8A2D-E08C977FA64E}" name="86" dataDxfId="131"/>
    <tableColumn id="92" xr3:uid="{47ED2120-5CBA-428F-BACE-AD8A53418E50}" name="87" dataDxfId="130"/>
    <tableColumn id="93" xr3:uid="{1E640ED0-9F78-4529-8892-8B344D741D63}" name="88" dataDxfId="129"/>
    <tableColumn id="94" xr3:uid="{CE074402-1AAD-42F4-8E31-54BB672AC849}" name="89" dataDxfId="128"/>
    <tableColumn id="95" xr3:uid="{55FD24B0-9C14-457D-B0FE-6E42736B3E20}" name="90" dataDxfId="12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1EFAD17-14A3-4CDF-949A-DDFAF161FD4F}" name="Table32534" displayName="Table32534" ref="A5:DW515" totalsRowShown="0" headerRowDxfId="126">
  <autoFilter ref="A5:DW515" xr:uid="{2183A1BA-21B8-4187-BEB2-983F36350490}"/>
  <sortState xmlns:xlrd2="http://schemas.microsoft.com/office/spreadsheetml/2017/richdata2" ref="A6:DW515">
    <sortCondition ref="A5:A515"/>
  </sortState>
  <tableColumns count="127">
    <tableColumn id="2" xr3:uid="{AF5BED4A-9E50-4237-B22E-4604BC54D9DC}" name="Order" dataDxfId="125"/>
    <tableColumn id="1" xr3:uid="{35A208D4-DF4A-4BA5-87BA-CCA9123FAC6D}" name="Geography"/>
    <tableColumn id="3" xr3:uid="{C7FADD5C-98C5-4D86-898B-90150CD68FB9}" name="Area Code" dataDxfId="124"/>
    <tableColumn id="109" xr3:uid="{139D8464-3F08-44F6-B599-AB54AE4EA1EC}" name="Area Name" dataDxfId="123"/>
    <tableColumn id="187" xr3:uid="{35021EB8-04B1-49EE-8287-39F505A344B8}" name="Total" dataDxfId="122">
      <calculatedColumnFormula>SUM(Table32534[[#This Row],[0]:[90]])</calculatedColumnFormula>
    </tableColumn>
    <tableColumn id="96" xr3:uid="{A1ACEE49-95E1-4F3F-BBAE-9B8870EDED4E}" name="0-15" dataDxfId="121">
      <calculatedColumnFormula>SUM(Table32534[[#This Row],[0]:[15]])</calculatedColumnFormula>
    </tableColumn>
    <tableColumn id="97" xr3:uid="{0DC0277B-0FD1-42DA-B394-C0C3218005FA}" name="16-64" dataDxfId="120">
      <calculatedColumnFormula>SUM(Table32534[[#This Row],[16]:[64]])</calculatedColumnFormula>
    </tableColumn>
    <tableColumn id="98" xr3:uid="{7F484D01-2322-4BC2-9C11-91BD16FA68CC}" name="65+" dataDxfId="119">
      <calculatedColumnFormula>SUM(Table32534[[#This Row],[65]:[90]])</calculatedColumnFormula>
    </tableColumn>
    <tableColumn id="99" xr3:uid="{7F365642-A046-4923-A9B3-9E8E9E6C3748}" name="85+" dataDxfId="118">
      <calculatedColumnFormula>SUM(Table32534[[#This Row],[85]:[90]])</calculatedColumnFormula>
    </tableColumn>
    <tableColumn id="100" xr3:uid="{8871CD74-DBDB-4E45-8EB8-CE4966C7B28B}" name="0-17" dataDxfId="117">
      <calculatedColumnFormula>SUM(Table32534[[#This Row],[0]:[17]])</calculatedColumnFormula>
    </tableColumn>
    <tableColumn id="101" xr3:uid="{7C74BF1E-30C4-4DDA-BE11-0CC8AC25F60C}" name="18-64" dataDxfId="116">
      <calculatedColumnFormula>SUM(Table32534[[#This Row],[18]:[64]])</calculatedColumnFormula>
    </tableColumn>
    <tableColumn id="102" xr3:uid="{09BDC9A4-FF66-43B0-87BF-DF6D0A3FB8DD}" name="0-4" dataDxfId="115">
      <calculatedColumnFormula>SUM(Table32534[[#This Row],[0]:[4]])</calculatedColumnFormula>
    </tableColumn>
    <tableColumn id="103" xr3:uid="{4A73FF71-7842-4AE6-8E6C-D3AB1EABED6F}" name="5-15" dataDxfId="114">
      <calculatedColumnFormula>SUM(Table32534[[#This Row],[5]:[15]])</calculatedColumnFormula>
    </tableColumn>
    <tableColumn id="104" xr3:uid="{90259679-1A57-4CCB-92CB-B24FB35AD245}" name="16-24" dataDxfId="113">
      <calculatedColumnFormula>SUM(Table32534[[#This Row],[16]:[24]])</calculatedColumnFormula>
    </tableColumn>
    <tableColumn id="105" xr3:uid="{DDBCC3D0-8586-4790-AE6E-A67B0D1F6405}" name="25-49" dataDxfId="112">
      <calculatedColumnFormula>SUM(Table32534[[#This Row],[25]:[49]])</calculatedColumnFormula>
    </tableColumn>
    <tableColumn id="106" xr3:uid="{3AEF252C-05F9-413A-8C60-6D1BB35BA8FD}" name="50-64" dataDxfId="111">
      <calculatedColumnFormula>SUM(Table32534[[#This Row],[50]:[64]])</calculatedColumnFormula>
    </tableColumn>
    <tableColumn id="107" xr3:uid="{A26F48EF-7035-4F08-A4B1-8B8F55F38878}" name="65-74" dataDxfId="110">
      <calculatedColumnFormula>SUM(Table32534[[#This Row],[65]:[74]])</calculatedColumnFormula>
    </tableColumn>
    <tableColumn id="108" xr3:uid="{6D1E551F-6718-486D-85B3-9590BC908197}" name="75-84" dataDxfId="109">
      <calculatedColumnFormula>SUM(Table32534[[#This Row],[75]:[84]])</calculatedColumnFormula>
    </tableColumn>
    <tableColumn id="110" xr3:uid="{B4B2D74F-C5AC-4216-8A6B-63B810C9CA13}" name="5-9" dataDxfId="108">
      <calculatedColumnFormula>SUM(Table32534[[#This Row],[5]:[9]])</calculatedColumnFormula>
    </tableColumn>
    <tableColumn id="111" xr3:uid="{0F0B670C-161E-403A-A6A5-F297A15820DA}" name="10-14" dataDxfId="107">
      <calculatedColumnFormula>SUM(Table32534[[#This Row],[10]:[14]])</calculatedColumnFormula>
    </tableColumn>
    <tableColumn id="112" xr3:uid="{D8317AC8-6771-4EA1-9F4E-6F5D52899185}" name="15-19" dataDxfId="106">
      <calculatedColumnFormula>SUM(Table32534[[#This Row],[15]:[19]])</calculatedColumnFormula>
    </tableColumn>
    <tableColumn id="113" xr3:uid="{416B2119-6752-4360-B231-432AC7A6F061}" name="20-24" dataDxfId="105">
      <calculatedColumnFormula>SUM(Table32534[[#This Row],[20]:[24]])</calculatedColumnFormula>
    </tableColumn>
    <tableColumn id="114" xr3:uid="{033F0111-1467-4F81-831D-64E58397EBB7}" name="25-29" dataDxfId="104">
      <calculatedColumnFormula>SUM(Table32534[[#This Row],[25]:[29]])</calculatedColumnFormula>
    </tableColumn>
    <tableColumn id="115" xr3:uid="{CD69D550-43FC-425C-89E5-0B278ADB838D}" name="30-34" dataDxfId="103">
      <calculatedColumnFormula>SUM(Table32534[[#This Row],[30]:[34]])</calculatedColumnFormula>
    </tableColumn>
    <tableColumn id="116" xr3:uid="{8EA8EAAA-FA07-417D-981C-16DCA82151BE}" name="35-39" dataDxfId="102">
      <calculatedColumnFormula>SUM(Table32534[[#This Row],[35]:[39]])</calculatedColumnFormula>
    </tableColumn>
    <tableColumn id="117" xr3:uid="{4B0B37B1-4334-4078-B187-10388610C46B}" name="40-44" dataDxfId="101">
      <calculatedColumnFormula>SUM(Table32534[[#This Row],[40]:[44]])</calculatedColumnFormula>
    </tableColumn>
    <tableColumn id="118" xr3:uid="{3B0A4633-1D0D-4AD8-8F95-E6CE27284B6C}" name="45-49" dataDxfId="100">
      <calculatedColumnFormula>SUM(Table32534[[#This Row],[45]:[49]])</calculatedColumnFormula>
    </tableColumn>
    <tableColumn id="119" xr3:uid="{3F49364E-D96B-4609-8767-A0491E78E7B7}" name="50-54" dataDxfId="99">
      <calculatedColumnFormula>SUM(Table32534[[#This Row],[50]:[54]])</calculatedColumnFormula>
    </tableColumn>
    <tableColumn id="120" xr3:uid="{B22A2B2D-41B7-4F65-BE4C-072AA3F00886}" name="55-59" dataDxfId="98">
      <calculatedColumnFormula>SUM(Table32534[[#This Row],[55]:[59]])</calculatedColumnFormula>
    </tableColumn>
    <tableColumn id="121" xr3:uid="{74C40445-533F-4CEA-95CF-EB2EAB1AF05D}" name="60-64" dataDxfId="97">
      <calculatedColumnFormula>SUM(Table32534[[#This Row],[60]:[64]])</calculatedColumnFormula>
    </tableColumn>
    <tableColumn id="122" xr3:uid="{221C945D-EFFC-4D33-815D-813B16E66941}" name="65-69" dataDxfId="96">
      <calculatedColumnFormula>SUM(Table32534[[#This Row],[65]:[69]])</calculatedColumnFormula>
    </tableColumn>
    <tableColumn id="123" xr3:uid="{51238C27-D7C2-4B71-8F08-93EB2430ED48}" name="70-74" dataDxfId="95">
      <calculatedColumnFormula>SUM(Table32534[[#This Row],[70]:[74]])</calculatedColumnFormula>
    </tableColumn>
    <tableColumn id="124" xr3:uid="{E76D3B70-B84B-41A7-868B-631011BDC92B}" name="75-79" dataDxfId="94">
      <calculatedColumnFormula>SUM(Table32534[[#This Row],[75]:[79]])</calculatedColumnFormula>
    </tableColumn>
    <tableColumn id="125" xr3:uid="{883AA4B3-B72A-4EB7-8110-2C7301840FD5}" name="80-84" dataDxfId="93">
      <calculatedColumnFormula>SUM(Table32534[[#This Row],[80]:[84]])</calculatedColumnFormula>
    </tableColumn>
    <tableColumn id="126" xr3:uid="{1BFD2E9C-A740-481C-B502-038397A30840}" name="85-89" dataDxfId="92">
      <calculatedColumnFormula>SUM(Table32534[[#This Row],[85]:[89]])</calculatedColumnFormula>
    </tableColumn>
    <tableColumn id="127" xr3:uid="{76273DE6-D26C-4F1D-9806-4B29D32E8A23}" name="90+" dataDxfId="91">
      <calculatedColumnFormula>Table32534[[#This Row],[90]]</calculatedColumnFormula>
    </tableColumn>
    <tableColumn id="5" xr3:uid="{5F6DDBA5-85F4-4BD0-ADC6-8554C232C95C}" name="0" dataDxfId="90"/>
    <tableColumn id="6" xr3:uid="{FE4D9242-3B0B-4FD7-825B-6C1EF3F4A113}" name="1" dataDxfId="89"/>
    <tableColumn id="7" xr3:uid="{90CE8B3F-0E75-4381-A685-DF5824B4DD92}" name="2" dataDxfId="88"/>
    <tableColumn id="8" xr3:uid="{782A7688-0266-4419-9EFE-51FB6177F053}" name="3" dataDxfId="87"/>
    <tableColumn id="9" xr3:uid="{20FA24FD-83F0-46E6-8499-E00A6F0AD5A8}" name="4" dataDxfId="86"/>
    <tableColumn id="10" xr3:uid="{B9863C42-23C8-4FA6-A0E4-325D2DAF845A}" name="5" dataDxfId="85"/>
    <tableColumn id="11" xr3:uid="{2478DD6E-5F03-4EE9-9682-BA2B2882F01F}" name="6" dataDxfId="84"/>
    <tableColumn id="12" xr3:uid="{E980987D-1F49-4DFC-83A6-117D58CC4A12}" name="7" dataDxfId="83"/>
    <tableColumn id="13" xr3:uid="{5113DDA7-606A-493F-AD2B-9B723491EE56}" name="8" dataDxfId="82"/>
    <tableColumn id="14" xr3:uid="{9A8B18B6-5D29-4E4F-AB7B-1A40986D7DA9}" name="9" dataDxfId="81"/>
    <tableColumn id="15" xr3:uid="{78A57937-B664-4D6A-87FE-A43864E365A3}" name="10" dataDxfId="80"/>
    <tableColumn id="16" xr3:uid="{329C8197-0E9C-4C66-92BB-18F70A145DFD}" name="11" dataDxfId="79"/>
    <tableColumn id="17" xr3:uid="{8EBFAA2B-D399-4A21-BB57-165CB8D6B3CB}" name="12" dataDxfId="78"/>
    <tableColumn id="18" xr3:uid="{85485076-7305-496D-8D65-94E114576D59}" name="13" dataDxfId="77"/>
    <tableColumn id="19" xr3:uid="{56B5DD95-3A94-4227-B5AA-64DCD710DF41}" name="14" dataDxfId="76"/>
    <tableColumn id="20" xr3:uid="{D163EC98-580C-4D65-A731-C730C792113F}" name="15" dataDxfId="75"/>
    <tableColumn id="21" xr3:uid="{17942B9A-B66C-4CCF-869B-62974ED0154A}" name="16" dataDxfId="74"/>
    <tableColumn id="22" xr3:uid="{8C991E39-6021-41ED-81CD-09587DEC79C0}" name="17" dataDxfId="73"/>
    <tableColumn id="23" xr3:uid="{83D913CD-D8B7-40AD-809E-A30076CD9C7B}" name="18" dataDxfId="72"/>
    <tableColumn id="24" xr3:uid="{CE199DB4-2DEE-4028-B025-97A0F0348185}" name="19" dataDxfId="71"/>
    <tableColumn id="25" xr3:uid="{1E3769F0-C72B-40E8-94F3-628CFD7AEF66}" name="20" dataDxfId="70"/>
    <tableColumn id="26" xr3:uid="{31338DC9-9421-4D62-9D44-FAAE1779CDB2}" name="21" dataDxfId="69"/>
    <tableColumn id="27" xr3:uid="{8719383C-2986-45D2-A181-0666FFB86044}" name="22" dataDxfId="68"/>
    <tableColumn id="28" xr3:uid="{F0E9DB6E-EFD6-44EE-923A-65C84DE5FFC6}" name="23" dataDxfId="67"/>
    <tableColumn id="29" xr3:uid="{C7B6D4CF-0D50-41CF-9F2C-7633C239FCD6}" name="24" dataDxfId="66"/>
    <tableColumn id="30" xr3:uid="{3D7BFE27-FA8A-4507-A1A0-B81D416F5123}" name="25" dataDxfId="65"/>
    <tableColumn id="31" xr3:uid="{32BE6DB0-A546-4248-88E7-7C080F7840B8}" name="26" dataDxfId="64"/>
    <tableColumn id="32" xr3:uid="{D77E1E84-56CF-49C5-8B59-3C8885AF6ABC}" name="27" dataDxfId="63"/>
    <tableColumn id="33" xr3:uid="{23C7D0BC-8EBB-4B50-9B1F-DB713C789D2D}" name="28" dataDxfId="62"/>
    <tableColumn id="34" xr3:uid="{43C7F5A3-554B-4CAA-8C73-397E6B3908DB}" name="29" dataDxfId="61"/>
    <tableColumn id="35" xr3:uid="{75A06B75-D157-4F93-A4F7-CCABE0053AA5}" name="30" dataDxfId="60"/>
    <tableColumn id="36" xr3:uid="{92B8930C-AF89-44ED-9616-6F08B39BF86B}" name="31" dataDxfId="59"/>
    <tableColumn id="37" xr3:uid="{D3C4A07D-5518-43B3-9348-A522BC04318C}" name="32" dataDxfId="58"/>
    <tableColumn id="38" xr3:uid="{C1B55828-DB79-4A3A-8F77-9F56421765F4}" name="33" dataDxfId="57"/>
    <tableColumn id="39" xr3:uid="{16817D6B-ADC9-4625-8BEC-EF3C84652545}" name="34" dataDxfId="56"/>
    <tableColumn id="40" xr3:uid="{5CEF664A-D5E3-4304-8613-2DCE8DDA2C91}" name="35" dataDxfId="55"/>
    <tableColumn id="41" xr3:uid="{AF77AD63-043C-46FD-9FA5-5EBBFA14022E}" name="36" dataDxfId="54"/>
    <tableColumn id="42" xr3:uid="{45EAA81D-F4DC-4A59-A6F3-06B5895B0DB5}" name="37" dataDxfId="53"/>
    <tableColumn id="43" xr3:uid="{4EFB8510-2189-4D1C-8D76-227839ED359E}" name="38" dataDxfId="52"/>
    <tableColumn id="44" xr3:uid="{76B92DC5-119A-4D48-AE8D-6D061BF31552}" name="39" dataDxfId="51"/>
    <tableColumn id="45" xr3:uid="{CADA803B-9FED-4A68-A9E6-F5715EB7B605}" name="40" dataDxfId="50"/>
    <tableColumn id="46" xr3:uid="{3C21D79E-603A-4C1E-9155-FC5096BA69CE}" name="41" dataDxfId="49"/>
    <tableColumn id="47" xr3:uid="{29546A45-6190-4A7F-B4D2-B9B3A27F69A8}" name="42" dataDxfId="48"/>
    <tableColumn id="48" xr3:uid="{F8E32640-91D7-4D32-B287-4E96E1A9E35C}" name="43" dataDxfId="47"/>
    <tableColumn id="49" xr3:uid="{4E0FCAFF-36F1-452E-80AC-B77FED9899AB}" name="44" dataDxfId="46"/>
    <tableColumn id="50" xr3:uid="{A6B959BF-50AB-46FD-801A-6C30C094E3E1}" name="45" dataDxfId="45"/>
    <tableColumn id="51" xr3:uid="{1FD0FC7D-6EDB-4DDB-BA83-7A5FB364AA85}" name="46" dataDxfId="44"/>
    <tableColumn id="52" xr3:uid="{3AD638B2-0E49-47D8-B3FC-63E3B75D5937}" name="47" dataDxfId="43"/>
    <tableColumn id="53" xr3:uid="{E91AD1E8-86C3-46B1-8A73-1A9777B87E14}" name="48" dataDxfId="42"/>
    <tableColumn id="54" xr3:uid="{1D4BADFA-9948-4D65-8996-6E5ECA142325}" name="49" dataDxfId="41"/>
    <tableColumn id="55" xr3:uid="{9C318986-E3DE-4DB6-ACB3-618CAD9A6026}" name="50" dataDxfId="40"/>
    <tableColumn id="56" xr3:uid="{1868FB9D-E87D-4E1F-9A3B-79952D7FCA94}" name="51" dataDxfId="39"/>
    <tableColumn id="57" xr3:uid="{BF590B87-E01E-40A8-9B13-C2B3605ADF31}" name="52" dataDxfId="38"/>
    <tableColumn id="58" xr3:uid="{AB21229A-2F0B-489E-8F32-DA34BB1003FD}" name="53" dataDxfId="37"/>
    <tableColumn id="59" xr3:uid="{37A45960-C48D-4C9E-83AD-29D373E293A3}" name="54" dataDxfId="36"/>
    <tableColumn id="60" xr3:uid="{B6BF4E38-EB41-444C-A874-B826CE630B9A}" name="55" dataDxfId="35"/>
    <tableColumn id="61" xr3:uid="{EFD94AAD-6377-4E58-94D5-17FA4545C96E}" name="56" dataDxfId="34"/>
    <tableColumn id="62" xr3:uid="{02285F5F-D703-4571-8B93-FA5F25E9BAF4}" name="57" dataDxfId="33"/>
    <tableColumn id="63" xr3:uid="{73BC9463-E2DE-4FAF-975D-D706AF80EE96}" name="58" dataDxfId="32"/>
    <tableColumn id="64" xr3:uid="{A973D0D4-B7A2-495D-AC6F-26688BF88E85}" name="59" dataDxfId="31"/>
    <tableColumn id="65" xr3:uid="{31A152B3-099A-4688-9868-76A6AF297386}" name="60" dataDxfId="30"/>
    <tableColumn id="66" xr3:uid="{D278F4EA-839E-4395-A861-2814BAE16A38}" name="61" dataDxfId="29"/>
    <tableColumn id="67" xr3:uid="{D1EB8B0C-F297-44D8-B193-39443039B950}" name="62" dataDxfId="28"/>
    <tableColumn id="68" xr3:uid="{A5A1B5E7-A548-4ED6-919F-8CBC117ED9A7}" name="63" dataDxfId="27"/>
    <tableColumn id="69" xr3:uid="{531B5AAE-EEC0-488E-AFA2-F219A6253A70}" name="64" dataDxfId="26"/>
    <tableColumn id="70" xr3:uid="{6486E3A3-8DC3-4547-851D-0FD68C943A4A}" name="65" dataDxfId="25"/>
    <tableColumn id="71" xr3:uid="{AC5A378E-C7BC-45DF-997D-757D685AE722}" name="66" dataDxfId="24"/>
    <tableColumn id="72" xr3:uid="{8FBCC1D1-0617-481A-B2C3-7C68162A38A9}" name="67" dataDxfId="23"/>
    <tableColumn id="73" xr3:uid="{BEAF8154-3248-4C6C-89F7-44AEBEA4512C}" name="68" dataDxfId="22"/>
    <tableColumn id="74" xr3:uid="{CE7C5C14-8A11-46F3-8B87-2992E1B047D0}" name="69" dataDxfId="21"/>
    <tableColumn id="75" xr3:uid="{EAC9D34B-4F25-4A34-977F-32E05220B781}" name="70" dataDxfId="20"/>
    <tableColumn id="76" xr3:uid="{A4F6FE09-404B-44FE-8957-14FB99D2BF0D}" name="71" dataDxfId="19"/>
    <tableColumn id="77" xr3:uid="{BC196B1D-5958-441E-9078-C6F21D96E7DF}" name="72" dataDxfId="18"/>
    <tableColumn id="78" xr3:uid="{F450F33C-C2E5-467B-BEB7-09CD6DF35556}" name="73" dataDxfId="17"/>
    <tableColumn id="79" xr3:uid="{A9518BFB-3DF7-4644-84F6-5E2043CA29D2}" name="74" dataDxfId="16"/>
    <tableColumn id="80" xr3:uid="{CD256EBB-3086-43E1-8FA0-3BF06800DCEB}" name="75" dataDxfId="15"/>
    <tableColumn id="81" xr3:uid="{5EBEF37A-D5BB-4606-B968-231776D55D36}" name="76" dataDxfId="14"/>
    <tableColumn id="82" xr3:uid="{5BBB9AEA-B5E9-4760-9A67-73307A3BE26C}" name="77" dataDxfId="13"/>
    <tableColumn id="83" xr3:uid="{AB842C5B-0E76-4EDC-AB30-CE6A3CA5A29C}" name="78" dataDxfId="12"/>
    <tableColumn id="84" xr3:uid="{D3B8F012-CF3B-40D7-A19D-55361C8B6821}" name="79" dataDxfId="11"/>
    <tableColumn id="85" xr3:uid="{72623AF4-3C0D-4526-8612-14C8F4ECC559}" name="80" dataDxfId="10"/>
    <tableColumn id="86" xr3:uid="{05AB3386-51DE-4FE1-A409-8F7BF9FD38D7}" name="81" dataDxfId="9"/>
    <tableColumn id="87" xr3:uid="{E6859FBE-839B-4861-8C3A-252348C1972E}" name="82" dataDxfId="8"/>
    <tableColumn id="88" xr3:uid="{99E6B0CC-7EC3-44E5-9239-198D178FE9DE}" name="83" dataDxfId="7"/>
    <tableColumn id="89" xr3:uid="{BBC6BE55-03FD-4095-ACAD-2B948B46BF75}" name="84" dataDxfId="6"/>
    <tableColumn id="90" xr3:uid="{C054BDC7-C288-41AD-89FF-42EB2446AB0F}" name="85" dataDxfId="5"/>
    <tableColumn id="91" xr3:uid="{C9B1C973-F971-4459-AE89-8D22BE22EB96}" name="86" dataDxfId="4"/>
    <tableColumn id="92" xr3:uid="{97DB41FE-14EB-4318-8A87-6F22EB313372}" name="87" dataDxfId="3"/>
    <tableColumn id="93" xr3:uid="{A89AD54D-FDD9-40B4-A353-4D52EAD6A57C}" name="88" dataDxfId="2"/>
    <tableColumn id="94" xr3:uid="{4292B1AF-70C7-470E-9722-223DA18099DA}" name="89" dataDxfId="1"/>
    <tableColumn id="95" xr3:uid="{3B1B1955-5F74-481E-B004-7D87A94470D2}" name="90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B79CA-CCF1-4A3D-8C7C-505756AA8FF9}">
  <dimension ref="A1:EB515"/>
  <sheetViews>
    <sheetView tabSelected="1" workbookViewId="0">
      <pane xSplit="4" ySplit="5" topLeftCell="E6" activePane="bottomRight" state="frozen"/>
      <selection pane="topRight" activeCell="G1" sqref="G1"/>
      <selection pane="bottomLeft" activeCell="A6" sqref="A6"/>
      <selection pane="bottomRight" activeCell="E6" sqref="E6"/>
    </sheetView>
  </sheetViews>
  <sheetFormatPr defaultRowHeight="15.5" x14ac:dyDescent="0.35"/>
  <cols>
    <col min="1" max="1" width="22.84375" customWidth="1"/>
    <col min="2" max="2" width="15.4609375" style="10" bestFit="1" customWidth="1"/>
    <col min="3" max="3" width="11.69140625" style="10" bestFit="1" customWidth="1"/>
    <col min="4" max="4" width="34.765625" bestFit="1" customWidth="1"/>
    <col min="5" max="34" width="8.84375" customWidth="1"/>
  </cols>
  <sheetData>
    <row r="1" spans="1:132" s="2" customFormat="1" ht="19" x14ac:dyDescent="0.4">
      <c r="A1" s="1" t="s">
        <v>1147</v>
      </c>
    </row>
    <row r="2" spans="1:132" s="2" customFormat="1" x14ac:dyDescent="0.35">
      <c r="A2" s="2" t="s">
        <v>0</v>
      </c>
    </row>
    <row r="3" spans="1:132" s="2" customFormat="1" x14ac:dyDescent="0.35">
      <c r="A3" s="2" t="s">
        <v>1</v>
      </c>
      <c r="D3" s="2">
        <v>2</v>
      </c>
      <c r="E3" s="2">
        <v>3</v>
      </c>
      <c r="F3" s="2">
        <v>4</v>
      </c>
      <c r="G3" s="2">
        <v>5</v>
      </c>
      <c r="H3" s="2">
        <v>6</v>
      </c>
      <c r="I3" s="2">
        <v>7</v>
      </c>
      <c r="J3" s="2">
        <v>8</v>
      </c>
      <c r="K3" s="2">
        <v>9</v>
      </c>
      <c r="L3" s="2">
        <v>10</v>
      </c>
      <c r="M3" s="2">
        <v>11</v>
      </c>
      <c r="N3" s="2">
        <v>12</v>
      </c>
      <c r="O3" s="2">
        <v>13</v>
      </c>
      <c r="P3" s="2">
        <v>14</v>
      </c>
      <c r="Q3" s="2">
        <v>15</v>
      </c>
      <c r="R3" s="2">
        <v>16</v>
      </c>
      <c r="S3" s="2">
        <v>17</v>
      </c>
      <c r="T3" s="2">
        <v>18</v>
      </c>
      <c r="U3" s="2">
        <v>19</v>
      </c>
      <c r="V3" s="2">
        <v>20</v>
      </c>
      <c r="W3" s="2">
        <v>21</v>
      </c>
      <c r="X3" s="2">
        <v>22</v>
      </c>
      <c r="Y3" s="2">
        <v>23</v>
      </c>
      <c r="Z3" s="2">
        <v>24</v>
      </c>
      <c r="AA3" s="2">
        <v>25</v>
      </c>
      <c r="AB3" s="2">
        <v>26</v>
      </c>
      <c r="AC3" s="2">
        <v>27</v>
      </c>
      <c r="AD3" s="2">
        <v>28</v>
      </c>
      <c r="AE3" s="2">
        <v>29</v>
      </c>
      <c r="AF3" s="2">
        <v>30</v>
      </c>
      <c r="AG3" s="2">
        <v>31</v>
      </c>
      <c r="AH3" s="2">
        <v>32</v>
      </c>
      <c r="AI3" s="2">
        <v>33</v>
      </c>
      <c r="AJ3" s="2">
        <v>34</v>
      </c>
      <c r="AK3" s="2">
        <v>35</v>
      </c>
      <c r="AL3" s="2">
        <v>36</v>
      </c>
      <c r="AM3" s="2">
        <v>37</v>
      </c>
      <c r="AN3" s="2">
        <v>38</v>
      </c>
      <c r="AO3" s="2">
        <v>39</v>
      </c>
      <c r="AP3" s="2">
        <v>40</v>
      </c>
      <c r="AQ3" s="2">
        <v>41</v>
      </c>
      <c r="AR3" s="2">
        <v>42</v>
      </c>
      <c r="AS3" s="2">
        <v>43</v>
      </c>
      <c r="AT3" s="2">
        <v>44</v>
      </c>
      <c r="AU3" s="2">
        <v>45</v>
      </c>
      <c r="AV3" s="2">
        <v>46</v>
      </c>
      <c r="AW3" s="2">
        <v>47</v>
      </c>
      <c r="AX3" s="2">
        <v>48</v>
      </c>
      <c r="AY3" s="2">
        <v>49</v>
      </c>
      <c r="AZ3" s="2">
        <v>50</v>
      </c>
      <c r="BA3" s="2">
        <v>51</v>
      </c>
      <c r="BB3" s="2">
        <v>52</v>
      </c>
      <c r="BC3" s="2">
        <v>53</v>
      </c>
      <c r="BD3" s="2">
        <v>54</v>
      </c>
      <c r="BE3" s="2">
        <v>55</v>
      </c>
      <c r="BF3" s="2">
        <v>56</v>
      </c>
      <c r="BG3" s="2">
        <v>57</v>
      </c>
      <c r="BH3" s="2">
        <v>58</v>
      </c>
      <c r="BI3" s="2">
        <v>59</v>
      </c>
      <c r="BJ3" s="2">
        <v>60</v>
      </c>
      <c r="BK3" s="2">
        <v>61</v>
      </c>
      <c r="BL3" s="2">
        <v>62</v>
      </c>
      <c r="BM3" s="2">
        <v>63</v>
      </c>
      <c r="BN3" s="2">
        <v>64</v>
      </c>
      <c r="BO3" s="2">
        <v>65</v>
      </c>
      <c r="BP3" s="2">
        <v>66</v>
      </c>
      <c r="BQ3" s="2">
        <v>67</v>
      </c>
      <c r="BR3" s="2">
        <v>68</v>
      </c>
      <c r="BS3" s="2">
        <v>69</v>
      </c>
      <c r="BT3" s="2">
        <v>70</v>
      </c>
      <c r="BU3" s="2">
        <v>71</v>
      </c>
      <c r="BV3" s="2">
        <v>72</v>
      </c>
      <c r="BW3" s="2">
        <v>73</v>
      </c>
      <c r="BX3" s="2">
        <v>74</v>
      </c>
      <c r="BY3" s="2">
        <v>75</v>
      </c>
      <c r="BZ3" s="2">
        <v>76</v>
      </c>
      <c r="CA3" s="2">
        <v>77</v>
      </c>
      <c r="CB3" s="2">
        <v>78</v>
      </c>
      <c r="CC3" s="2">
        <v>79</v>
      </c>
      <c r="CD3" s="2">
        <v>80</v>
      </c>
      <c r="CE3" s="2">
        <v>81</v>
      </c>
      <c r="CF3" s="2">
        <v>82</v>
      </c>
      <c r="CG3" s="2">
        <v>83</v>
      </c>
      <c r="CH3" s="2">
        <v>84</v>
      </c>
      <c r="CI3" s="2">
        <v>85</v>
      </c>
      <c r="CJ3" s="2">
        <v>86</v>
      </c>
      <c r="CK3" s="2">
        <v>87</v>
      </c>
      <c r="CL3" s="2">
        <v>88</v>
      </c>
      <c r="CM3" s="2">
        <v>89</v>
      </c>
      <c r="CN3" s="2">
        <v>90</v>
      </c>
      <c r="CO3" s="2">
        <v>91</v>
      </c>
      <c r="CP3" s="2">
        <v>92</v>
      </c>
      <c r="CQ3" s="2">
        <v>93</v>
      </c>
      <c r="CR3" s="2">
        <v>94</v>
      </c>
      <c r="CS3" s="2">
        <v>95</v>
      </c>
      <c r="CT3" s="2">
        <v>96</v>
      </c>
      <c r="CU3" s="2">
        <v>97</v>
      </c>
      <c r="CV3" s="2">
        <v>98</v>
      </c>
      <c r="CW3" s="2">
        <v>99</v>
      </c>
      <c r="CX3" s="2">
        <v>100</v>
      </c>
      <c r="CY3" s="2">
        <v>101</v>
      </c>
      <c r="CZ3" s="2">
        <v>102</v>
      </c>
      <c r="DA3" s="2">
        <v>103</v>
      </c>
      <c r="DB3" s="2">
        <v>104</v>
      </c>
      <c r="DC3" s="2">
        <v>105</v>
      </c>
      <c r="DD3" s="2">
        <v>106</v>
      </c>
      <c r="DE3" s="2">
        <v>107</v>
      </c>
      <c r="DF3" s="2">
        <v>108</v>
      </c>
      <c r="DG3" s="2">
        <v>109</v>
      </c>
      <c r="DH3" s="2">
        <v>110</v>
      </c>
      <c r="DI3" s="2">
        <v>111</v>
      </c>
      <c r="DJ3" s="2">
        <v>112</v>
      </c>
      <c r="DK3" s="2">
        <v>113</v>
      </c>
      <c r="DL3" s="2">
        <v>114</v>
      </c>
      <c r="DM3" s="2">
        <v>115</v>
      </c>
      <c r="DN3" s="2">
        <v>116</v>
      </c>
      <c r="DO3" s="2">
        <v>117</v>
      </c>
      <c r="DP3" s="2">
        <v>118</v>
      </c>
      <c r="DQ3" s="2">
        <v>119</v>
      </c>
      <c r="DR3" s="2">
        <v>120</v>
      </c>
      <c r="DS3" s="2">
        <v>121</v>
      </c>
      <c r="DT3" s="2">
        <v>122</v>
      </c>
      <c r="DU3" s="2">
        <v>123</v>
      </c>
      <c r="DV3" s="2">
        <v>124</v>
      </c>
      <c r="DW3" s="2">
        <v>125</v>
      </c>
      <c r="DX3" s="2">
        <v>126</v>
      </c>
      <c r="DY3" s="2">
        <v>127</v>
      </c>
      <c r="DZ3" s="2">
        <v>128</v>
      </c>
      <c r="EA3" s="2">
        <v>129</v>
      </c>
      <c r="EB3" s="2">
        <v>130</v>
      </c>
    </row>
    <row r="4" spans="1:132" s="3" customFormat="1" x14ac:dyDescent="0.35">
      <c r="D4" s="12" t="s">
        <v>2</v>
      </c>
      <c r="E4" s="12"/>
      <c r="F4" s="12"/>
      <c r="G4" s="12"/>
      <c r="H4" s="12" t="s">
        <v>3</v>
      </c>
      <c r="I4" s="12"/>
      <c r="J4" s="12" t="s">
        <v>4</v>
      </c>
      <c r="K4" s="12"/>
      <c r="L4" s="12"/>
      <c r="M4" s="12"/>
      <c r="N4" s="12"/>
      <c r="O4" s="12"/>
      <c r="P4" s="12"/>
      <c r="Q4" s="12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132" s="4" customFormat="1" ht="26" x14ac:dyDescent="0.35">
      <c r="A5" s="4" t="s">
        <v>365</v>
      </c>
      <c r="B5" s="4" t="s">
        <v>215</v>
      </c>
      <c r="C5" s="4" t="s">
        <v>6</v>
      </c>
      <c r="D5" s="4" t="s">
        <v>7</v>
      </c>
      <c r="E5" s="4" t="s">
        <v>8</v>
      </c>
      <c r="F5" s="5" t="s">
        <v>9</v>
      </c>
      <c r="G5" s="4" t="s">
        <v>10</v>
      </c>
      <c r="H5" s="4" t="s">
        <v>11</v>
      </c>
      <c r="I5" s="4" t="s">
        <v>12</v>
      </c>
      <c r="J5" s="5" t="s">
        <v>13</v>
      </c>
      <c r="K5" s="4" t="s">
        <v>14</v>
      </c>
      <c r="L5" s="5" t="s">
        <v>15</v>
      </c>
      <c r="M5" s="4" t="s">
        <v>16</v>
      </c>
      <c r="N5" s="4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5" t="s">
        <v>22</v>
      </c>
      <c r="T5" s="4" t="s">
        <v>23</v>
      </c>
      <c r="U5" s="4" t="s">
        <v>24</v>
      </c>
      <c r="V5" s="4" t="s">
        <v>25</v>
      </c>
      <c r="W5" s="4" t="s">
        <v>26</v>
      </c>
      <c r="X5" s="4" t="s">
        <v>27</v>
      </c>
      <c r="Y5" s="4" t="s">
        <v>28</v>
      </c>
      <c r="Z5" s="4" t="s">
        <v>29</v>
      </c>
      <c r="AA5" s="4" t="s">
        <v>30</v>
      </c>
      <c r="AB5" s="4" t="s">
        <v>31</v>
      </c>
      <c r="AC5" s="4" t="s">
        <v>32</v>
      </c>
      <c r="AD5" s="4" t="s">
        <v>33</v>
      </c>
      <c r="AE5" s="4" t="s">
        <v>34</v>
      </c>
      <c r="AF5" s="4" t="s">
        <v>35</v>
      </c>
      <c r="AG5" s="4" t="s">
        <v>36</v>
      </c>
      <c r="AH5" s="4" t="s">
        <v>37</v>
      </c>
      <c r="AI5" s="4" t="s">
        <v>38</v>
      </c>
      <c r="AJ5" s="4" t="s">
        <v>39</v>
      </c>
      <c r="AK5" s="5" t="s">
        <v>40</v>
      </c>
      <c r="AL5" s="4" t="s">
        <v>41</v>
      </c>
      <c r="AM5" s="4" t="s">
        <v>42</v>
      </c>
      <c r="AN5" s="4" t="s">
        <v>43</v>
      </c>
      <c r="AO5" s="4" t="s">
        <v>44</v>
      </c>
      <c r="AP5" s="4" t="s">
        <v>45</v>
      </c>
      <c r="AQ5" s="4" t="s">
        <v>46</v>
      </c>
      <c r="AR5" s="4" t="s">
        <v>47</v>
      </c>
      <c r="AS5" s="4" t="s">
        <v>48</v>
      </c>
      <c r="AT5" s="4" t="s">
        <v>49</v>
      </c>
      <c r="AU5" s="4" t="s">
        <v>50</v>
      </c>
      <c r="AV5" s="4" t="s">
        <v>51</v>
      </c>
      <c r="AW5" s="4" t="s">
        <v>52</v>
      </c>
      <c r="AX5" s="4" t="s">
        <v>53</v>
      </c>
      <c r="AY5" s="4" t="s">
        <v>54</v>
      </c>
      <c r="AZ5" s="4" t="s">
        <v>55</v>
      </c>
      <c r="BA5" s="4" t="s">
        <v>56</v>
      </c>
      <c r="BB5" s="4" t="s">
        <v>57</v>
      </c>
      <c r="BC5" s="4" t="s">
        <v>58</v>
      </c>
      <c r="BD5" s="4" t="s">
        <v>59</v>
      </c>
      <c r="BE5" s="4" t="s">
        <v>60</v>
      </c>
      <c r="BF5" s="4" t="s">
        <v>61</v>
      </c>
      <c r="BG5" s="4" t="s">
        <v>62</v>
      </c>
      <c r="BH5" s="4" t="s">
        <v>63</v>
      </c>
      <c r="BI5" s="4" t="s">
        <v>64</v>
      </c>
      <c r="BJ5" s="4" t="s">
        <v>65</v>
      </c>
      <c r="BK5" s="4" t="s">
        <v>66</v>
      </c>
      <c r="BL5" s="4" t="s">
        <v>67</v>
      </c>
      <c r="BM5" s="4" t="s">
        <v>68</v>
      </c>
      <c r="BN5" s="4" t="s">
        <v>69</v>
      </c>
      <c r="BO5" s="4" t="s">
        <v>70</v>
      </c>
      <c r="BP5" s="4" t="s">
        <v>71</v>
      </c>
      <c r="BQ5" s="4" t="s">
        <v>72</v>
      </c>
      <c r="BR5" s="4" t="s">
        <v>73</v>
      </c>
      <c r="BS5" s="4" t="s">
        <v>74</v>
      </c>
      <c r="BT5" s="4" t="s">
        <v>75</v>
      </c>
      <c r="BU5" s="4" t="s">
        <v>76</v>
      </c>
      <c r="BV5" s="4" t="s">
        <v>77</v>
      </c>
      <c r="BW5" s="4" t="s">
        <v>78</v>
      </c>
      <c r="BX5" s="4" t="s">
        <v>79</v>
      </c>
      <c r="BY5" s="4" t="s">
        <v>80</v>
      </c>
      <c r="BZ5" s="4" t="s">
        <v>81</v>
      </c>
      <c r="CA5" s="4" t="s">
        <v>82</v>
      </c>
      <c r="CB5" s="4" t="s">
        <v>83</v>
      </c>
      <c r="CC5" s="4" t="s">
        <v>84</v>
      </c>
      <c r="CD5" s="4" t="s">
        <v>85</v>
      </c>
      <c r="CE5" s="4" t="s">
        <v>86</v>
      </c>
      <c r="CF5" s="4" t="s">
        <v>87</v>
      </c>
      <c r="CG5" s="4" t="s">
        <v>88</v>
      </c>
      <c r="CH5" s="4" t="s">
        <v>89</v>
      </c>
      <c r="CI5" s="4" t="s">
        <v>90</v>
      </c>
      <c r="CJ5" s="4" t="s">
        <v>91</v>
      </c>
      <c r="CK5" s="4" t="s">
        <v>92</v>
      </c>
      <c r="CL5" s="4" t="s">
        <v>93</v>
      </c>
      <c r="CM5" s="4" t="s">
        <v>94</v>
      </c>
      <c r="CN5" s="4" t="s">
        <v>95</v>
      </c>
      <c r="CO5" s="4" t="s">
        <v>96</v>
      </c>
      <c r="CP5" s="4" t="s">
        <v>97</v>
      </c>
      <c r="CQ5" s="4" t="s">
        <v>98</v>
      </c>
      <c r="CR5" s="4" t="s">
        <v>99</v>
      </c>
      <c r="CS5" s="4" t="s">
        <v>100</v>
      </c>
      <c r="CT5" s="4" t="s">
        <v>101</v>
      </c>
      <c r="CU5" s="4" t="s">
        <v>102</v>
      </c>
      <c r="CV5" s="4" t="s">
        <v>103</v>
      </c>
      <c r="CW5" s="4" t="s">
        <v>104</v>
      </c>
      <c r="CX5" s="4" t="s">
        <v>105</v>
      </c>
      <c r="CY5" s="4" t="s">
        <v>106</v>
      </c>
      <c r="CZ5" s="4" t="s">
        <v>107</v>
      </c>
      <c r="DA5" s="4" t="s">
        <v>108</v>
      </c>
      <c r="DB5" s="4" t="s">
        <v>109</v>
      </c>
      <c r="DC5" s="4" t="s">
        <v>110</v>
      </c>
      <c r="DD5" s="4" t="s">
        <v>111</v>
      </c>
      <c r="DE5" s="4" t="s">
        <v>112</v>
      </c>
      <c r="DF5" s="4" t="s">
        <v>113</v>
      </c>
      <c r="DG5" s="4" t="s">
        <v>114</v>
      </c>
      <c r="DH5" s="4" t="s">
        <v>115</v>
      </c>
      <c r="DI5" s="4" t="s">
        <v>116</v>
      </c>
      <c r="DJ5" s="4" t="s">
        <v>117</v>
      </c>
      <c r="DK5" s="4" t="s">
        <v>118</v>
      </c>
      <c r="DL5" s="4" t="s">
        <v>119</v>
      </c>
      <c r="DM5" s="4" t="s">
        <v>120</v>
      </c>
      <c r="DN5" s="4" t="s">
        <v>121</v>
      </c>
      <c r="DO5" s="4" t="s">
        <v>122</v>
      </c>
      <c r="DP5" s="4" t="s">
        <v>123</v>
      </c>
      <c r="DQ5" s="4" t="s">
        <v>124</v>
      </c>
      <c r="DR5" s="4" t="s">
        <v>125</v>
      </c>
      <c r="DS5" s="4" t="s">
        <v>126</v>
      </c>
      <c r="DT5" s="4" t="s">
        <v>127</v>
      </c>
      <c r="DU5" s="4" t="s">
        <v>128</v>
      </c>
      <c r="DV5" s="4" t="s">
        <v>129</v>
      </c>
      <c r="DW5" s="4" t="s">
        <v>130</v>
      </c>
      <c r="DX5" s="6" t="s">
        <v>131</v>
      </c>
      <c r="DY5" s="6" t="s">
        <v>132</v>
      </c>
      <c r="DZ5" s="6" t="s">
        <v>133</v>
      </c>
      <c r="EA5" s="6" t="s">
        <v>134</v>
      </c>
      <c r="EB5" s="4" t="s">
        <v>1148</v>
      </c>
    </row>
    <row r="6" spans="1:132" x14ac:dyDescent="0.35">
      <c r="A6" s="7">
        <v>1</v>
      </c>
      <c r="B6" t="s">
        <v>364</v>
      </c>
      <c r="C6" s="10" t="s">
        <v>137</v>
      </c>
      <c r="D6" s="10" t="s">
        <v>138</v>
      </c>
      <c r="E6" s="7">
        <f>SUM(Table325[[#This Row],[0]:[90]])</f>
        <v>37736</v>
      </c>
      <c r="F6" s="7">
        <f>SUM(Table325[[#This Row],[0]:[15]])</f>
        <v>6736</v>
      </c>
      <c r="G6" s="7">
        <f>SUM(Table325[[#This Row],[16]:[64]])</f>
        <v>22478</v>
      </c>
      <c r="H6" s="7">
        <f>SUM(Table325[[#This Row],[65]:[90]])</f>
        <v>8522</v>
      </c>
      <c r="I6" s="7">
        <f>SUM(Table325[[#This Row],[85]:[90]])</f>
        <v>1069</v>
      </c>
      <c r="J6" s="7">
        <f>SUM(Table325[[#This Row],[0]:[17]])</f>
        <v>7667</v>
      </c>
      <c r="K6" s="7">
        <f>SUM(Table325[[#This Row],[18]:[64]])</f>
        <v>21547</v>
      </c>
      <c r="L6" s="7">
        <f>SUM(Table325[[#This Row],[0]:[4]])</f>
        <v>1872</v>
      </c>
      <c r="M6" s="7">
        <f>SUM(Table325[[#This Row],[5]:[15]])</f>
        <v>4864</v>
      </c>
      <c r="N6" s="7">
        <f>SUM(Table325[[#This Row],[16]:[24]])</f>
        <v>3736</v>
      </c>
      <c r="O6" s="7">
        <f>SUM(Table325[[#This Row],[25]:[49]])</f>
        <v>10653</v>
      </c>
      <c r="P6" s="7">
        <f>SUM(Table325[[#This Row],[50]:[64]])</f>
        <v>8089</v>
      </c>
      <c r="Q6" s="7">
        <f>SUM(Table325[[#This Row],[65]:[74]])</f>
        <v>4345</v>
      </c>
      <c r="R6" s="7">
        <f>SUM(Table325[[#This Row],[75]:[84]])</f>
        <v>3108</v>
      </c>
      <c r="S6" s="7">
        <f>SUM(Table325[[#This Row],[5]:[9]])</f>
        <v>2034</v>
      </c>
      <c r="T6" s="7">
        <f>SUM(Table325[[#This Row],[10]:[14]])</f>
        <v>2373</v>
      </c>
      <c r="U6" s="7">
        <f>SUM(Table325[[#This Row],[15]:[19]])</f>
        <v>2277</v>
      </c>
      <c r="V6" s="7">
        <f>SUM(Table325[[#This Row],[20]:[24]])</f>
        <v>1916</v>
      </c>
      <c r="W6" s="7">
        <f>SUM(Table325[[#This Row],[25]:[29]])</f>
        <v>2020</v>
      </c>
      <c r="X6" s="7">
        <f>SUM(Table325[[#This Row],[30]:[34]])</f>
        <v>2148</v>
      </c>
      <c r="Y6" s="7">
        <f>SUM(Table325[[#This Row],[35]:[39]])</f>
        <v>2273</v>
      </c>
      <c r="Z6" s="7">
        <f>SUM(Table325[[#This Row],[40]:[44]])</f>
        <v>2168</v>
      </c>
      <c r="AA6" s="7">
        <f>SUM(Table325[[#This Row],[45]:[49]])</f>
        <v>2044</v>
      </c>
      <c r="AB6" s="7">
        <f>SUM(Table325[[#This Row],[50]:[54]])</f>
        <v>2446</v>
      </c>
      <c r="AC6" s="7">
        <f>SUM(Table325[[#This Row],[55]:[59]])</f>
        <v>2912</v>
      </c>
      <c r="AD6" s="7">
        <f>SUM(Table325[[#This Row],[60]:[64]])</f>
        <v>2731</v>
      </c>
      <c r="AE6" s="7">
        <f>SUM(Table325[[#This Row],[65]:[69]])</f>
        <v>2306</v>
      </c>
      <c r="AF6" s="7">
        <f>SUM(Table325[[#This Row],[70]:[74]])</f>
        <v>2039</v>
      </c>
      <c r="AG6" s="7">
        <f>SUM(Table325[[#This Row],[75]:[79]])</f>
        <v>1878</v>
      </c>
      <c r="AH6" s="7">
        <f>SUM(Table325[[#This Row],[80]:[84]])</f>
        <v>1230</v>
      </c>
      <c r="AI6" s="7">
        <f>SUM(Table325[[#This Row],[85]:[89]])</f>
        <v>687</v>
      </c>
      <c r="AJ6" s="7">
        <f>Table325[[#This Row],[90]]</f>
        <v>382</v>
      </c>
      <c r="AK6" s="7">
        <v>367</v>
      </c>
      <c r="AL6" s="7">
        <v>379</v>
      </c>
      <c r="AM6" s="7">
        <v>367</v>
      </c>
      <c r="AN6" s="7">
        <v>370</v>
      </c>
      <c r="AO6" s="7">
        <v>389</v>
      </c>
      <c r="AP6" s="7">
        <v>404</v>
      </c>
      <c r="AQ6" s="7">
        <v>393</v>
      </c>
      <c r="AR6" s="7">
        <v>404</v>
      </c>
      <c r="AS6" s="7">
        <v>421</v>
      </c>
      <c r="AT6" s="7">
        <v>412</v>
      </c>
      <c r="AU6" s="7">
        <v>459</v>
      </c>
      <c r="AV6" s="7">
        <v>449</v>
      </c>
      <c r="AW6" s="7">
        <v>457</v>
      </c>
      <c r="AX6" s="7">
        <v>500</v>
      </c>
      <c r="AY6" s="7">
        <v>508</v>
      </c>
      <c r="AZ6" s="7">
        <v>457</v>
      </c>
      <c r="BA6" s="7">
        <v>468</v>
      </c>
      <c r="BB6" s="7">
        <v>463</v>
      </c>
      <c r="BC6" s="7">
        <v>435</v>
      </c>
      <c r="BD6" s="7">
        <v>454</v>
      </c>
      <c r="BE6" s="7">
        <v>472</v>
      </c>
      <c r="BF6" s="7">
        <v>450</v>
      </c>
      <c r="BG6" s="7">
        <v>347</v>
      </c>
      <c r="BH6" s="7">
        <v>352</v>
      </c>
      <c r="BI6" s="7">
        <v>295</v>
      </c>
      <c r="BJ6" s="7">
        <v>404</v>
      </c>
      <c r="BK6" s="7">
        <v>363</v>
      </c>
      <c r="BL6" s="7">
        <v>379</v>
      </c>
      <c r="BM6" s="7">
        <v>445</v>
      </c>
      <c r="BN6" s="7">
        <v>429</v>
      </c>
      <c r="BO6" s="7">
        <v>429</v>
      </c>
      <c r="BP6" s="7">
        <v>407</v>
      </c>
      <c r="BQ6" s="7">
        <v>451</v>
      </c>
      <c r="BR6" s="7">
        <v>440</v>
      </c>
      <c r="BS6" s="7">
        <v>421</v>
      </c>
      <c r="BT6" s="7">
        <v>445</v>
      </c>
      <c r="BU6" s="7">
        <v>441</v>
      </c>
      <c r="BV6" s="7">
        <v>462</v>
      </c>
      <c r="BW6" s="7">
        <v>465</v>
      </c>
      <c r="BX6" s="7">
        <v>460</v>
      </c>
      <c r="BY6" s="7">
        <v>427</v>
      </c>
      <c r="BZ6" s="7">
        <v>451</v>
      </c>
      <c r="CA6" s="7">
        <v>449</v>
      </c>
      <c r="CB6" s="7">
        <v>437</v>
      </c>
      <c r="CC6" s="7">
        <v>404</v>
      </c>
      <c r="CD6" s="7">
        <v>455</v>
      </c>
      <c r="CE6" s="7">
        <v>399</v>
      </c>
      <c r="CF6" s="7">
        <v>411</v>
      </c>
      <c r="CG6" s="7">
        <v>406</v>
      </c>
      <c r="CH6" s="7">
        <v>373</v>
      </c>
      <c r="CI6" s="7">
        <v>449</v>
      </c>
      <c r="CJ6" s="7">
        <v>489</v>
      </c>
      <c r="CK6" s="7">
        <v>513</v>
      </c>
      <c r="CL6" s="7">
        <v>509</v>
      </c>
      <c r="CM6" s="7">
        <v>486</v>
      </c>
      <c r="CN6" s="7">
        <v>572</v>
      </c>
      <c r="CO6" s="7">
        <v>541</v>
      </c>
      <c r="CP6" s="7">
        <v>559</v>
      </c>
      <c r="CQ6" s="7">
        <v>613</v>
      </c>
      <c r="CR6" s="7">
        <v>627</v>
      </c>
      <c r="CS6" s="7">
        <v>571</v>
      </c>
      <c r="CT6" s="7">
        <v>571</v>
      </c>
      <c r="CU6" s="7">
        <v>569</v>
      </c>
      <c r="CV6" s="7">
        <v>518</v>
      </c>
      <c r="CW6" s="7">
        <v>502</v>
      </c>
      <c r="CX6" s="7">
        <v>470</v>
      </c>
      <c r="CY6" s="7">
        <v>505</v>
      </c>
      <c r="CZ6" s="7">
        <v>440</v>
      </c>
      <c r="DA6" s="7">
        <v>423</v>
      </c>
      <c r="DB6" s="7">
        <v>468</v>
      </c>
      <c r="DC6" s="7">
        <v>413</v>
      </c>
      <c r="DD6" s="7">
        <v>437</v>
      </c>
      <c r="DE6" s="7">
        <v>394</v>
      </c>
      <c r="DF6" s="7">
        <v>383</v>
      </c>
      <c r="DG6" s="7">
        <v>412</v>
      </c>
      <c r="DH6" s="7">
        <v>382</v>
      </c>
      <c r="DI6" s="7">
        <v>410</v>
      </c>
      <c r="DJ6" s="7">
        <v>463</v>
      </c>
      <c r="DK6" s="7">
        <v>326</v>
      </c>
      <c r="DL6" s="7">
        <v>297</v>
      </c>
      <c r="DM6" s="7">
        <v>339</v>
      </c>
      <c r="DN6" s="7">
        <v>260</v>
      </c>
      <c r="DO6" s="7">
        <v>231</v>
      </c>
      <c r="DP6" s="7">
        <v>221</v>
      </c>
      <c r="DQ6" s="7">
        <v>179</v>
      </c>
      <c r="DR6" s="7">
        <v>163</v>
      </c>
      <c r="DS6" s="7">
        <v>171</v>
      </c>
      <c r="DT6" s="7">
        <v>132</v>
      </c>
      <c r="DU6" s="7">
        <v>125</v>
      </c>
      <c r="DV6" s="7">
        <v>96</v>
      </c>
      <c r="DW6" s="7">
        <v>382</v>
      </c>
      <c r="DX6" s="7">
        <f t="shared" ref="DX6:DX18" si="0">G6</f>
        <v>22478</v>
      </c>
      <c r="DY6" s="7">
        <f t="shared" ref="DY6:DY17" si="1">SUM(BC6:BI6)</f>
        <v>2805</v>
      </c>
      <c r="DZ6" s="7">
        <f t="shared" ref="DZ6:DZ18" si="2">SUM(BJ6:CH6)</f>
        <v>10653</v>
      </c>
      <c r="EA6" s="7">
        <f t="shared" ref="EA6:EA18" si="3">SUM(CI6:CW6)</f>
        <v>8089</v>
      </c>
      <c r="EB6" s="7">
        <f>Table325[[#This Row],[18-64]]+Table325[[#This Row],[65+]]</f>
        <v>30069</v>
      </c>
    </row>
    <row r="7" spans="1:132" x14ac:dyDescent="0.35">
      <c r="A7" s="7">
        <v>1</v>
      </c>
      <c r="B7" t="s">
        <v>364</v>
      </c>
      <c r="C7" s="10" t="s">
        <v>139</v>
      </c>
      <c r="D7" s="10" t="s">
        <v>140</v>
      </c>
      <c r="E7" s="7">
        <f>SUM(Table325[[#This Row],[0]:[90]])</f>
        <v>45575.81017276214</v>
      </c>
      <c r="F7" s="7">
        <f>SUM(Table325[[#This Row],[0]:[15]])</f>
        <v>8035.7542240374705</v>
      </c>
      <c r="G7" s="7">
        <f>SUM(Table325[[#This Row],[16]:[64]])</f>
        <v>27526.584774322106</v>
      </c>
      <c r="H7" s="7">
        <f>SUM(Table325[[#This Row],[65]:[90]])</f>
        <v>10013.471174402581</v>
      </c>
      <c r="I7" s="7">
        <f>SUM(Table325[[#This Row],[85]:[90]])</f>
        <v>1245.5619625635422</v>
      </c>
      <c r="J7" s="7">
        <f>SUM(Table325[[#This Row],[0]:[17]])</f>
        <v>9131.2045099250208</v>
      </c>
      <c r="K7" s="7">
        <f>SUM(Table325[[#This Row],[18]:[64]])</f>
        <v>26431.134488434549</v>
      </c>
      <c r="L7" s="7">
        <f>SUM(Table325[[#This Row],[0]:[4]])</f>
        <v>2252.8905870895082</v>
      </c>
      <c r="M7" s="7">
        <f>SUM(Table325[[#This Row],[5]:[15]])</f>
        <v>5782.8636369479618</v>
      </c>
      <c r="N7" s="7">
        <f>SUM(Table325[[#This Row],[16]:[24]])</f>
        <v>4707.4868453999488</v>
      </c>
      <c r="O7" s="7">
        <f>SUM(Table325[[#This Row],[25]:[49]])</f>
        <v>13185.100655333634</v>
      </c>
      <c r="P7" s="7">
        <f>SUM(Table325[[#This Row],[50]:[64]])</f>
        <v>9633.9972735885167</v>
      </c>
      <c r="Q7" s="7">
        <f>SUM(Table325[[#This Row],[65]:[74]])</f>
        <v>5262.591313545704</v>
      </c>
      <c r="R7" s="7">
        <f>SUM(Table325[[#This Row],[75]:[84]])</f>
        <v>3505.3178982933382</v>
      </c>
      <c r="S7" s="7">
        <f>SUM(Table325[[#This Row],[5]:[9]])</f>
        <v>2443.7314054321432</v>
      </c>
      <c r="T7" s="7">
        <f>SUM(Table325[[#This Row],[10]:[14]])</f>
        <v>2808.294411638949</v>
      </c>
      <c r="U7" s="7">
        <f>SUM(Table325[[#This Row],[15]:[19]])</f>
        <v>2682.2983678140363</v>
      </c>
      <c r="V7" s="7">
        <f>SUM(Table325[[#This Row],[20]:[24]])</f>
        <v>2556.0262974627831</v>
      </c>
      <c r="W7" s="7">
        <f>SUM(Table325[[#This Row],[25]:[29]])</f>
        <v>2563.9438940790819</v>
      </c>
      <c r="X7" s="7">
        <f>SUM(Table325[[#This Row],[30]:[34]])</f>
        <v>2685.3039728029557</v>
      </c>
      <c r="Y7" s="7">
        <f>SUM(Table325[[#This Row],[35]:[39]])</f>
        <v>2832.0362894143354</v>
      </c>
      <c r="Z7" s="7">
        <f>SUM(Table325[[#This Row],[40]:[44]])</f>
        <v>2642.3815601132374</v>
      </c>
      <c r="AA7" s="7">
        <f>SUM(Table325[[#This Row],[45]:[49]])</f>
        <v>2461.4349389240233</v>
      </c>
      <c r="AB7" s="7">
        <f>SUM(Table325[[#This Row],[50]:[54]])</f>
        <v>2974.9507251986265</v>
      </c>
      <c r="AC7" s="7">
        <f>SUM(Table325[[#This Row],[55]:[59]])</f>
        <v>3427.7759495351183</v>
      </c>
      <c r="AD7" s="7">
        <f>SUM(Table325[[#This Row],[60]:[64]])</f>
        <v>3231.2705988547727</v>
      </c>
      <c r="AE7" s="7">
        <f>SUM(Table325[[#This Row],[65]:[69]])</f>
        <v>2856.8480694905165</v>
      </c>
      <c r="AF7" s="7">
        <f>SUM(Table325[[#This Row],[70]:[74]])</f>
        <v>2405.7432440551879</v>
      </c>
      <c r="AG7" s="7">
        <f>SUM(Table325[[#This Row],[75]:[79]])</f>
        <v>2292.977917631968</v>
      </c>
      <c r="AH7" s="7">
        <f>SUM(Table325[[#This Row],[80]:[84]])</f>
        <v>1212.3399806613697</v>
      </c>
      <c r="AI7" s="7">
        <f>SUM(Table325[[#This Row],[85]:[89]])</f>
        <v>799.47617184552564</v>
      </c>
      <c r="AJ7" s="7">
        <f>Table325[[#This Row],[90]]</f>
        <v>446.08579071801648</v>
      </c>
      <c r="AK7" s="7">
        <v>456.56654528788567</v>
      </c>
      <c r="AL7" s="7">
        <v>411.5107142158493</v>
      </c>
      <c r="AM7" s="7">
        <v>460.37040616712261</v>
      </c>
      <c r="AN7" s="7">
        <v>436.61064113706675</v>
      </c>
      <c r="AO7" s="7">
        <v>487.83228028158385</v>
      </c>
      <c r="AP7" s="7">
        <v>468.55854658457997</v>
      </c>
      <c r="AQ7" s="7">
        <v>499.67309177744932</v>
      </c>
      <c r="AR7" s="7">
        <v>500.39008196560962</v>
      </c>
      <c r="AS7" s="7">
        <v>489.82111389950063</v>
      </c>
      <c r="AT7" s="7">
        <v>485.28857120500345</v>
      </c>
      <c r="AU7" s="7">
        <v>571.38473980879348</v>
      </c>
      <c r="AV7" s="7">
        <v>572.03554283702169</v>
      </c>
      <c r="AW7" s="7">
        <v>557.88965159725342</v>
      </c>
      <c r="AX7" s="7">
        <v>591.13918447991102</v>
      </c>
      <c r="AY7" s="7">
        <v>515.84529291596914</v>
      </c>
      <c r="AZ7" s="7">
        <v>530.83781987686996</v>
      </c>
      <c r="BA7" s="7">
        <v>576.31855264886133</v>
      </c>
      <c r="BB7" s="7">
        <v>519.13173323868955</v>
      </c>
      <c r="BC7" s="7">
        <v>554.22983528629277</v>
      </c>
      <c r="BD7" s="7">
        <v>501.78042676332257</v>
      </c>
      <c r="BE7" s="7">
        <v>630.1816964897032</v>
      </c>
      <c r="BF7" s="7">
        <v>601.10996973448505</v>
      </c>
      <c r="BG7" s="7">
        <v>490.46101337774883</v>
      </c>
      <c r="BH7" s="7">
        <v>433.29307442298506</v>
      </c>
      <c r="BI7" s="7">
        <v>400.98054343786066</v>
      </c>
      <c r="BJ7" s="7">
        <v>517.97656588408563</v>
      </c>
      <c r="BK7" s="7">
        <v>496.00232873994298</v>
      </c>
      <c r="BL7" s="7">
        <v>536.3076926946369</v>
      </c>
      <c r="BM7" s="7">
        <v>492.30925473614786</v>
      </c>
      <c r="BN7" s="7">
        <v>521.34805202426833</v>
      </c>
      <c r="BO7" s="7">
        <v>525.51974929645962</v>
      </c>
      <c r="BP7" s="7">
        <v>521.44426422381389</v>
      </c>
      <c r="BQ7" s="7">
        <v>536.48651340150298</v>
      </c>
      <c r="BR7" s="7">
        <v>559.94891318017062</v>
      </c>
      <c r="BS7" s="7">
        <v>541.90453270100863</v>
      </c>
      <c r="BT7" s="7">
        <v>574.17771893592817</v>
      </c>
      <c r="BU7" s="7">
        <v>591.39588439299905</v>
      </c>
      <c r="BV7" s="7">
        <v>525.15514555672621</v>
      </c>
      <c r="BW7" s="7">
        <v>585.3001978576599</v>
      </c>
      <c r="BX7" s="7">
        <v>556.00734267102257</v>
      </c>
      <c r="BY7" s="7">
        <v>521.03554283702169</v>
      </c>
      <c r="BZ7" s="7">
        <v>546.8075251583839</v>
      </c>
      <c r="CA7" s="7">
        <v>504.22051557570148</v>
      </c>
      <c r="CB7" s="7">
        <v>544.27287296029158</v>
      </c>
      <c r="CC7" s="7">
        <v>526.04510358183848</v>
      </c>
      <c r="CD7" s="7">
        <v>510.58349914624978</v>
      </c>
      <c r="CE7" s="7">
        <v>480.46631193880944</v>
      </c>
      <c r="CF7" s="7">
        <v>461.60505794602511</v>
      </c>
      <c r="CG7" s="7">
        <v>487.22633980096862</v>
      </c>
      <c r="CH7" s="7">
        <v>521.55373009197024</v>
      </c>
      <c r="CI7" s="7">
        <v>493.89765030055923</v>
      </c>
      <c r="CJ7" s="7">
        <v>577.53858615611193</v>
      </c>
      <c r="CK7" s="7">
        <v>617.76288184711871</v>
      </c>
      <c r="CL7" s="7">
        <v>650.56406438198826</v>
      </c>
      <c r="CM7" s="7">
        <v>635.18754251284815</v>
      </c>
      <c r="CN7" s="7">
        <v>639.06341477728438</v>
      </c>
      <c r="CO7" s="7">
        <v>711.17448628270722</v>
      </c>
      <c r="CP7" s="7">
        <v>645.47448670189726</v>
      </c>
      <c r="CQ7" s="7">
        <v>751.62066215245659</v>
      </c>
      <c r="CR7" s="7">
        <v>680.44289962077278</v>
      </c>
      <c r="CS7" s="7">
        <v>700.38948406100053</v>
      </c>
      <c r="CT7" s="7">
        <v>679.37036257136708</v>
      </c>
      <c r="CU7" s="7">
        <v>687.81918045568739</v>
      </c>
      <c r="CV7" s="7">
        <v>602.38339700363031</v>
      </c>
      <c r="CW7" s="7">
        <v>561.30817476308778</v>
      </c>
      <c r="CX7" s="7">
        <v>641.01958176020662</v>
      </c>
      <c r="CY7" s="7">
        <v>586.93849169864154</v>
      </c>
      <c r="CZ7" s="7">
        <v>568.26537812331458</v>
      </c>
      <c r="DA7" s="7">
        <v>541.0485554714071</v>
      </c>
      <c r="DB7" s="7">
        <v>519.57606243694681</v>
      </c>
      <c r="DC7" s="7">
        <v>483.79904438662732</v>
      </c>
      <c r="DD7" s="7">
        <v>493.65339418108448</v>
      </c>
      <c r="DE7" s="7">
        <v>461.37568293030546</v>
      </c>
      <c r="DF7" s="7">
        <v>471.09906618450509</v>
      </c>
      <c r="DG7" s="7">
        <v>495.81605637266546</v>
      </c>
      <c r="DH7" s="7">
        <v>521.41289637903719</v>
      </c>
      <c r="DI7" s="7">
        <v>506.27390933759608</v>
      </c>
      <c r="DJ7" s="7">
        <v>546.48519239421739</v>
      </c>
      <c r="DK7" s="7">
        <v>365.45727685819918</v>
      </c>
      <c r="DL7" s="7">
        <v>353.34864266291822</v>
      </c>
      <c r="DM7" s="7">
        <v>301.76372078595324</v>
      </c>
      <c r="DN7" s="7">
        <v>257.98933748424543</v>
      </c>
      <c r="DO7" s="7">
        <v>235.61726070541286</v>
      </c>
      <c r="DP7" s="7">
        <v>230.21097662876258</v>
      </c>
      <c r="DQ7" s="7">
        <v>186.75868505699586</v>
      </c>
      <c r="DR7" s="7">
        <v>190.97874036212423</v>
      </c>
      <c r="DS7" s="7">
        <v>165.35554686124533</v>
      </c>
      <c r="DT7" s="7">
        <v>166.20567806770197</v>
      </c>
      <c r="DU7" s="7">
        <v>134.98006136940978</v>
      </c>
      <c r="DV7" s="7">
        <v>141.95614518504442</v>
      </c>
      <c r="DW7" s="7">
        <v>446.08579071801648</v>
      </c>
      <c r="DX7" s="7">
        <f t="shared" si="0"/>
        <v>27526.584774322106</v>
      </c>
      <c r="DY7" s="7">
        <f t="shared" si="1"/>
        <v>3612.0365595123985</v>
      </c>
      <c r="DZ7" s="7">
        <f t="shared" si="2"/>
        <v>13185.100655333634</v>
      </c>
      <c r="EA7" s="7">
        <f t="shared" si="3"/>
        <v>9633.9972735885167</v>
      </c>
      <c r="EB7" s="7">
        <f>Table325[[#This Row],[18-64]]+Table325[[#This Row],[65+]]</f>
        <v>36444.60566283713</v>
      </c>
    </row>
    <row r="8" spans="1:132" x14ac:dyDescent="0.35">
      <c r="A8" s="7">
        <v>1</v>
      </c>
      <c r="B8" t="s">
        <v>364</v>
      </c>
      <c r="C8" s="10" t="s">
        <v>141</v>
      </c>
      <c r="D8" s="10" t="s">
        <v>142</v>
      </c>
      <c r="E8" s="7">
        <f>SUM(Table325[[#This Row],[0]:[90]])</f>
        <v>61457.843989769804</v>
      </c>
      <c r="F8" s="7">
        <f>SUM(Table325[[#This Row],[0]:[15]])</f>
        <v>9796.7493606138105</v>
      </c>
      <c r="G8" s="7">
        <f>SUM(Table325[[#This Row],[16]:[64]])</f>
        <v>37326.695652173912</v>
      </c>
      <c r="H8" s="7">
        <f>SUM(Table325[[#This Row],[65]:[90]])</f>
        <v>14334.398976982096</v>
      </c>
      <c r="I8" s="7">
        <f>SUM(Table325[[#This Row],[85]:[90]])</f>
        <v>1851.6214833759591</v>
      </c>
      <c r="J8" s="7">
        <f>SUM(Table325[[#This Row],[0]:[17]])</f>
        <v>11201.969309462916</v>
      </c>
      <c r="K8" s="7">
        <f>SUM(Table325[[#This Row],[18]:[64]])</f>
        <v>35921.47570332481</v>
      </c>
      <c r="L8" s="7">
        <f>SUM(Table325[[#This Row],[0]:[4]])</f>
        <v>2691.0409207161129</v>
      </c>
      <c r="M8" s="7">
        <f>SUM(Table325[[#This Row],[5]:[15]])</f>
        <v>7105.7084398976995</v>
      </c>
      <c r="N8" s="7">
        <f>SUM(Table325[[#This Row],[16]:[24]])</f>
        <v>5789.0613810741679</v>
      </c>
      <c r="O8" s="7">
        <f>SUM(Table325[[#This Row],[25]:[49]])</f>
        <v>17762.237851662401</v>
      </c>
      <c r="P8" s="7">
        <f>SUM(Table325[[#This Row],[50]:[64]])</f>
        <v>13775.39641943734</v>
      </c>
      <c r="Q8" s="7">
        <f>SUM(Table325[[#This Row],[65]:[74]])</f>
        <v>7263.8976982097183</v>
      </c>
      <c r="R8" s="7">
        <f>SUM(Table325[[#This Row],[75]:[84]])</f>
        <v>5218.8797953964186</v>
      </c>
      <c r="S8" s="7">
        <f>SUM(Table325[[#This Row],[5]:[9]])</f>
        <v>3201.8363171355504</v>
      </c>
      <c r="T8" s="7">
        <f>SUM(Table325[[#This Row],[10]:[14]])</f>
        <v>3274.2608695652175</v>
      </c>
      <c r="U8" s="7">
        <f>SUM(Table325[[#This Row],[15]:[19]])</f>
        <v>3343.0485933503837</v>
      </c>
      <c r="V8" s="7">
        <f>SUM(Table325[[#This Row],[20]:[24]])</f>
        <v>3075.6240409207167</v>
      </c>
      <c r="W8" s="7">
        <f>SUM(Table325[[#This Row],[25]:[29]])</f>
        <v>3549.227621483376</v>
      </c>
      <c r="X8" s="7">
        <f>SUM(Table325[[#This Row],[30]:[34]])</f>
        <v>3599.6496163682864</v>
      </c>
      <c r="Y8" s="7">
        <f>SUM(Table325[[#This Row],[35]:[39]])</f>
        <v>3672.2455242966748</v>
      </c>
      <c r="Z8" s="7">
        <f>SUM(Table325[[#This Row],[40]:[44]])</f>
        <v>3644.457800511509</v>
      </c>
      <c r="AA8" s="7">
        <f>SUM(Table325[[#This Row],[45]:[49]])</f>
        <v>3296.6572890025573</v>
      </c>
      <c r="AB8" s="7">
        <f>SUM(Table325[[#This Row],[50]:[54]])</f>
        <v>4333.8721227621481</v>
      </c>
      <c r="AC8" s="7">
        <f>SUM(Table325[[#This Row],[55]:[59]])</f>
        <v>4852.0741687979544</v>
      </c>
      <c r="AD8" s="7">
        <f>SUM(Table325[[#This Row],[60]:[64]])</f>
        <v>4589.4501278772377</v>
      </c>
      <c r="AE8" s="7">
        <f>SUM(Table325[[#This Row],[65]:[69]])</f>
        <v>3874.4526854219948</v>
      </c>
      <c r="AF8" s="7">
        <f>SUM(Table325[[#This Row],[70]:[74]])</f>
        <v>3389.4450127877235</v>
      </c>
      <c r="AG8" s="7">
        <f>SUM(Table325[[#This Row],[75]:[79]])</f>
        <v>3253.0485933503837</v>
      </c>
      <c r="AH8" s="7">
        <f>SUM(Table325[[#This Row],[80]:[84]])</f>
        <v>1965.831202046036</v>
      </c>
      <c r="AI8" s="7">
        <f>SUM(Table325[[#This Row],[85]:[89]])</f>
        <v>1302.4143222506395</v>
      </c>
      <c r="AJ8" s="7">
        <f>Table325[[#This Row],[90]]</f>
        <v>549.20716112531966</v>
      </c>
      <c r="AK8" s="7">
        <v>538.00511508951399</v>
      </c>
      <c r="AL8" s="7">
        <v>526.40664961636821</v>
      </c>
      <c r="AM8" s="7">
        <v>534.81329923273665</v>
      </c>
      <c r="AN8" s="7">
        <v>526.80818414322243</v>
      </c>
      <c r="AO8" s="7">
        <v>565.0076726342711</v>
      </c>
      <c r="AP8" s="7">
        <v>655.0076726342711</v>
      </c>
      <c r="AQ8" s="7">
        <v>594.40920716112532</v>
      </c>
      <c r="AR8" s="7">
        <v>633.40664961636833</v>
      </c>
      <c r="AS8" s="7">
        <v>650.00511508951411</v>
      </c>
      <c r="AT8" s="7">
        <v>669.0076726342711</v>
      </c>
      <c r="AU8" s="7">
        <v>649.41432225063943</v>
      </c>
      <c r="AV8" s="7">
        <v>628.20971867007677</v>
      </c>
      <c r="AW8" s="7">
        <v>674.21227621483376</v>
      </c>
      <c r="AX8" s="7">
        <v>647.21227621483376</v>
      </c>
      <c r="AY8" s="7">
        <v>675.21227621483376</v>
      </c>
      <c r="AZ8" s="7">
        <v>629.61125319693099</v>
      </c>
      <c r="BA8" s="7">
        <v>690.0102301790281</v>
      </c>
      <c r="BB8" s="7">
        <v>715.20971867007677</v>
      </c>
      <c r="BC8" s="7">
        <v>701.61125319693099</v>
      </c>
      <c r="BD8" s="7">
        <v>606.60613810741688</v>
      </c>
      <c r="BE8" s="7">
        <v>706.60613810741688</v>
      </c>
      <c r="BF8" s="7">
        <v>725.00511508951411</v>
      </c>
      <c r="BG8" s="7">
        <v>638.80562659846544</v>
      </c>
      <c r="BH8" s="7">
        <v>525.20204603580555</v>
      </c>
      <c r="BI8" s="7">
        <v>480.00511508951405</v>
      </c>
      <c r="BJ8" s="7">
        <v>677.40409207161122</v>
      </c>
      <c r="BK8" s="7">
        <v>707.00511508951411</v>
      </c>
      <c r="BL8" s="7">
        <v>706.20460358056266</v>
      </c>
      <c r="BM8" s="7">
        <v>705.40664961636833</v>
      </c>
      <c r="BN8" s="7">
        <v>753.20716112531966</v>
      </c>
      <c r="BO8" s="7">
        <v>685.40920716112532</v>
      </c>
      <c r="BP8" s="7">
        <v>676.60869565217388</v>
      </c>
      <c r="BQ8" s="7">
        <v>745.20716112531966</v>
      </c>
      <c r="BR8" s="7">
        <v>744.61125319693099</v>
      </c>
      <c r="BS8" s="7">
        <v>747.81329923273654</v>
      </c>
      <c r="BT8" s="7">
        <v>692.60869565217388</v>
      </c>
      <c r="BU8" s="7">
        <v>779.40920716112532</v>
      </c>
      <c r="BV8" s="7">
        <v>766.0076726342711</v>
      </c>
      <c r="BW8" s="7">
        <v>730.20971867007677</v>
      </c>
      <c r="BX8" s="7">
        <v>704.0102301790281</v>
      </c>
      <c r="BY8" s="7">
        <v>735.40920716112532</v>
      </c>
      <c r="BZ8" s="7">
        <v>718.21227621483376</v>
      </c>
      <c r="CA8" s="7">
        <v>706.01278772378521</v>
      </c>
      <c r="CB8" s="7">
        <v>725.21227621483376</v>
      </c>
      <c r="CC8" s="7">
        <v>759.61125319693099</v>
      </c>
      <c r="CD8" s="7">
        <v>687.0102301790281</v>
      </c>
      <c r="CE8" s="7">
        <v>623.61125319693099</v>
      </c>
      <c r="CF8" s="7">
        <v>619.0076726342711</v>
      </c>
      <c r="CG8" s="7">
        <v>664.0179028132992</v>
      </c>
      <c r="CH8" s="7">
        <v>703.0102301790281</v>
      </c>
      <c r="CI8" s="7">
        <v>727.21483375959076</v>
      </c>
      <c r="CJ8" s="7">
        <v>777.81074168797954</v>
      </c>
      <c r="CK8" s="7">
        <v>885.61381074168798</v>
      </c>
      <c r="CL8" s="7">
        <v>1008.0179028132992</v>
      </c>
      <c r="CM8" s="7">
        <v>935.21483375959076</v>
      </c>
      <c r="CN8" s="7">
        <v>936.02046035805631</v>
      </c>
      <c r="CO8" s="7">
        <v>967.21227621483376</v>
      </c>
      <c r="CP8" s="7">
        <v>961.21483375959076</v>
      </c>
      <c r="CQ8" s="7">
        <v>993.61636828644498</v>
      </c>
      <c r="CR8" s="7">
        <v>994.0102301790281</v>
      </c>
      <c r="CS8" s="7">
        <v>1017.4066496163683</v>
      </c>
      <c r="CT8" s="7">
        <v>990.20971867007677</v>
      </c>
      <c r="CU8" s="7">
        <v>889.61125319693099</v>
      </c>
      <c r="CV8" s="7">
        <v>852.61381074168798</v>
      </c>
      <c r="CW8" s="7">
        <v>839.60869565217388</v>
      </c>
      <c r="CX8" s="7">
        <v>873.01534526854221</v>
      </c>
      <c r="CY8" s="7">
        <v>779.20716112531966</v>
      </c>
      <c r="CZ8" s="7">
        <v>773.0102301790281</v>
      </c>
      <c r="DA8" s="7">
        <v>713.40920716112532</v>
      </c>
      <c r="DB8" s="7">
        <v>735.81074168797954</v>
      </c>
      <c r="DC8" s="7">
        <v>716.80818414322255</v>
      </c>
      <c r="DD8" s="7">
        <v>694.41176470588232</v>
      </c>
      <c r="DE8" s="7">
        <v>695.0076726342711</v>
      </c>
      <c r="DF8" s="7">
        <v>642.20971867007677</v>
      </c>
      <c r="DG8" s="7">
        <v>641.0076726342711</v>
      </c>
      <c r="DH8" s="7">
        <v>678.60613810741688</v>
      </c>
      <c r="DI8" s="7">
        <v>694.61125319693099</v>
      </c>
      <c r="DJ8" s="7">
        <v>744.61125319693099</v>
      </c>
      <c r="DK8" s="7">
        <v>567.0102301790281</v>
      </c>
      <c r="DL8" s="7">
        <v>568.20971867007677</v>
      </c>
      <c r="DM8" s="7">
        <v>519.60869565217399</v>
      </c>
      <c r="DN8" s="7">
        <v>446.80818414322249</v>
      </c>
      <c r="DO8" s="7">
        <v>337.80562659846549</v>
      </c>
      <c r="DP8" s="7">
        <v>339.80562659846549</v>
      </c>
      <c r="DQ8" s="7">
        <v>321.80306905370844</v>
      </c>
      <c r="DR8" s="7">
        <v>284.20460358056266</v>
      </c>
      <c r="DS8" s="7">
        <v>335.20204603580561</v>
      </c>
      <c r="DT8" s="7">
        <v>268.60358056265989</v>
      </c>
      <c r="DU8" s="7">
        <v>228.40153452685422</v>
      </c>
      <c r="DV8" s="7">
        <v>186.00255754475702</v>
      </c>
      <c r="DW8" s="7">
        <v>549.20716112531966</v>
      </c>
      <c r="DX8" s="7">
        <f t="shared" si="0"/>
        <v>37326.695652173912</v>
      </c>
      <c r="DY8" s="7">
        <f t="shared" si="1"/>
        <v>4383.8414322250646</v>
      </c>
      <c r="DZ8" s="7">
        <f t="shared" si="2"/>
        <v>17762.237851662401</v>
      </c>
      <c r="EA8" s="7">
        <f t="shared" si="3"/>
        <v>13775.39641943734</v>
      </c>
      <c r="EB8" s="7">
        <f>Table325[[#This Row],[18-64]]+Table325[[#This Row],[65+]]</f>
        <v>50255.874680306908</v>
      </c>
    </row>
    <row r="9" spans="1:132" x14ac:dyDescent="0.35">
      <c r="A9" s="7">
        <v>1</v>
      </c>
      <c r="B9" t="s">
        <v>364</v>
      </c>
      <c r="C9" s="10" t="s">
        <v>143</v>
      </c>
      <c r="D9" s="10" t="s">
        <v>144</v>
      </c>
      <c r="E9" s="7">
        <f>SUM(Table325[[#This Row],[0]:[90]])</f>
        <v>49053.559655596539</v>
      </c>
      <c r="F9" s="7">
        <f>SUM(Table325[[#This Row],[0]:[15]])</f>
        <v>8188.5301353013547</v>
      </c>
      <c r="G9" s="7">
        <f>SUM(Table325[[#This Row],[16]:[64]])</f>
        <v>30264.448954489551</v>
      </c>
      <c r="H9" s="7">
        <f>SUM(Table325[[#This Row],[65]:[90]])</f>
        <v>10600.580565805654</v>
      </c>
      <c r="I9" s="7">
        <f>SUM(Table325[[#This Row],[85]:[90]])</f>
        <v>1373.9618696186963</v>
      </c>
      <c r="J9" s="7">
        <f>SUM(Table325[[#This Row],[0]:[17]])</f>
        <v>9403.252152521527</v>
      </c>
      <c r="K9" s="7">
        <f>SUM(Table325[[#This Row],[18]:[64]])</f>
        <v>29049.726937269381</v>
      </c>
      <c r="L9" s="7">
        <f>SUM(Table325[[#This Row],[0]:[4]])</f>
        <v>2213.6826568265683</v>
      </c>
      <c r="M9" s="7">
        <f>SUM(Table325[[#This Row],[5]:[15]])</f>
        <v>5974.847478474785</v>
      </c>
      <c r="N9" s="7">
        <f>SUM(Table325[[#This Row],[16]:[24]])</f>
        <v>4631.0885608856097</v>
      </c>
      <c r="O9" s="7">
        <f>SUM(Table325[[#This Row],[25]:[49]])</f>
        <v>15032.859778597791</v>
      </c>
      <c r="P9" s="7">
        <f>SUM(Table325[[#This Row],[50]:[64]])</f>
        <v>10600.500615006151</v>
      </c>
      <c r="Q9" s="7">
        <f>SUM(Table325[[#This Row],[65]:[74]])</f>
        <v>5535.7306273062723</v>
      </c>
      <c r="R9" s="7">
        <f>SUM(Table325[[#This Row],[75]:[84]])</f>
        <v>3690.8880688806889</v>
      </c>
      <c r="S9" s="7">
        <f>SUM(Table325[[#This Row],[5]:[9]])</f>
        <v>2600.6027060270603</v>
      </c>
      <c r="T9" s="7">
        <f>SUM(Table325[[#This Row],[10]:[14]])</f>
        <v>2789.6039360393602</v>
      </c>
      <c r="U9" s="7">
        <f>SUM(Table325[[#This Row],[15]:[19]])</f>
        <v>2809.1648216482167</v>
      </c>
      <c r="V9" s="7">
        <f>SUM(Table325[[#This Row],[20]:[24]])</f>
        <v>2406.5645756457566</v>
      </c>
      <c r="W9" s="7">
        <f>SUM(Table325[[#This Row],[25]:[29]])</f>
        <v>2653.20295202952</v>
      </c>
      <c r="X9" s="7">
        <f>SUM(Table325[[#This Row],[30]:[34]])</f>
        <v>3109.7244772447725</v>
      </c>
      <c r="Y9" s="7">
        <f>SUM(Table325[[#This Row],[35]:[39]])</f>
        <v>3108.6432964329647</v>
      </c>
      <c r="Z9" s="7">
        <f>SUM(Table325[[#This Row],[40]:[44]])</f>
        <v>3318.6039360393602</v>
      </c>
      <c r="AA9" s="7">
        <f>SUM(Table325[[#This Row],[45]:[49]])</f>
        <v>2842.6851168511685</v>
      </c>
      <c r="AB9" s="7">
        <f>SUM(Table325[[#This Row],[50]:[54]])</f>
        <v>3343.8462484624847</v>
      </c>
      <c r="AC9" s="7">
        <f>SUM(Table325[[#This Row],[55]:[59]])</f>
        <v>3757.4083640836407</v>
      </c>
      <c r="AD9" s="7">
        <f>SUM(Table325[[#This Row],[60]:[64]])</f>
        <v>3499.2460024600246</v>
      </c>
      <c r="AE9" s="7">
        <f>SUM(Table325[[#This Row],[65]:[69]])</f>
        <v>3014.9249692496924</v>
      </c>
      <c r="AF9" s="7">
        <f>SUM(Table325[[#This Row],[70]:[74]])</f>
        <v>2520.8056580565803</v>
      </c>
      <c r="AG9" s="7">
        <f>SUM(Table325[[#This Row],[75]:[79]])</f>
        <v>2253.4846248462486</v>
      </c>
      <c r="AH9" s="7">
        <f>SUM(Table325[[#This Row],[80]:[84]])</f>
        <v>1437.4034440344403</v>
      </c>
      <c r="AI9" s="7">
        <f>SUM(Table325[[#This Row],[85]:[89]])</f>
        <v>928.60147601476024</v>
      </c>
      <c r="AJ9" s="7">
        <f>Table325[[#This Row],[90]]</f>
        <v>445.36039360393602</v>
      </c>
      <c r="AK9" s="7">
        <v>429.20049200492008</v>
      </c>
      <c r="AL9" s="7">
        <v>403.04059040590403</v>
      </c>
      <c r="AM9" s="7">
        <v>450.12054120541205</v>
      </c>
      <c r="AN9" s="7">
        <v>459.36039360393602</v>
      </c>
      <c r="AO9" s="7">
        <v>471.96063960639606</v>
      </c>
      <c r="AP9" s="7">
        <v>437.20049200492008</v>
      </c>
      <c r="AQ9" s="7">
        <v>536.5608856088561</v>
      </c>
      <c r="AR9" s="7">
        <v>500.44034440344404</v>
      </c>
      <c r="AS9" s="7">
        <v>564.60024600246004</v>
      </c>
      <c r="AT9" s="7">
        <v>561.80073800738001</v>
      </c>
      <c r="AU9" s="7">
        <v>564.40098400984016</v>
      </c>
      <c r="AV9" s="7">
        <v>538.44034440344399</v>
      </c>
      <c r="AW9" s="7">
        <v>546.80073800738001</v>
      </c>
      <c r="AX9" s="7">
        <v>582.5608856088561</v>
      </c>
      <c r="AY9" s="7">
        <v>557.40098400984016</v>
      </c>
      <c r="AZ9" s="7">
        <v>584.64083640836407</v>
      </c>
      <c r="BA9" s="7">
        <v>605.48093480934813</v>
      </c>
      <c r="BB9" s="7">
        <v>609.24108241082411</v>
      </c>
      <c r="BC9" s="7">
        <v>526.40098400984016</v>
      </c>
      <c r="BD9" s="7">
        <v>483.4009840098401</v>
      </c>
      <c r="BE9" s="7">
        <v>567.24108241082411</v>
      </c>
      <c r="BF9" s="7">
        <v>581.92127921279211</v>
      </c>
      <c r="BG9" s="7">
        <v>455.12054120541205</v>
      </c>
      <c r="BH9" s="7">
        <v>397.48093480934813</v>
      </c>
      <c r="BI9" s="7">
        <v>404.80073800738006</v>
      </c>
      <c r="BJ9" s="7">
        <v>516.96063960639606</v>
      </c>
      <c r="BK9" s="7">
        <v>507.5608856088561</v>
      </c>
      <c r="BL9" s="7">
        <v>575.72078720787204</v>
      </c>
      <c r="BM9" s="7">
        <v>559.44034440344399</v>
      </c>
      <c r="BN9" s="7">
        <v>493.52029520295207</v>
      </c>
      <c r="BO9" s="7">
        <v>565.20049200492008</v>
      </c>
      <c r="BP9" s="7">
        <v>606.48093480934813</v>
      </c>
      <c r="BQ9" s="7">
        <v>647.40098400984016</v>
      </c>
      <c r="BR9" s="7">
        <v>657.40098400984016</v>
      </c>
      <c r="BS9" s="7">
        <v>633.24108241082411</v>
      </c>
      <c r="BT9" s="7">
        <v>642.96063960639606</v>
      </c>
      <c r="BU9" s="7">
        <v>587.20049200492008</v>
      </c>
      <c r="BV9" s="7">
        <v>610.28044280442805</v>
      </c>
      <c r="BW9" s="7">
        <v>640.48093480934813</v>
      </c>
      <c r="BX9" s="7">
        <v>627.72078720787204</v>
      </c>
      <c r="BY9" s="7">
        <v>638.04059040590403</v>
      </c>
      <c r="BZ9" s="7">
        <v>668.88068880688809</v>
      </c>
      <c r="CA9" s="7">
        <v>682.32103321033208</v>
      </c>
      <c r="CB9" s="7">
        <v>677.04059040590403</v>
      </c>
      <c r="CC9" s="7">
        <v>652.32103321033208</v>
      </c>
      <c r="CD9" s="7">
        <v>595.5608856088561</v>
      </c>
      <c r="CE9" s="7">
        <v>539.24108241082411</v>
      </c>
      <c r="CF9" s="7">
        <v>495.08118081180811</v>
      </c>
      <c r="CG9" s="7">
        <v>574.24108241082411</v>
      </c>
      <c r="CH9" s="7">
        <v>638.5608856088561</v>
      </c>
      <c r="CI9" s="7">
        <v>624.48093480934813</v>
      </c>
      <c r="CJ9" s="7">
        <v>660.24108241082411</v>
      </c>
      <c r="CK9" s="7">
        <v>685.68142681426821</v>
      </c>
      <c r="CL9" s="7">
        <v>734.04182041820422</v>
      </c>
      <c r="CM9" s="7">
        <v>639.40098400984016</v>
      </c>
      <c r="CN9" s="7">
        <v>746.72078720787204</v>
      </c>
      <c r="CO9" s="7">
        <v>715.04182041820422</v>
      </c>
      <c r="CP9" s="7">
        <v>756.56211562115618</v>
      </c>
      <c r="CQ9" s="7">
        <v>744.04182041820422</v>
      </c>
      <c r="CR9" s="7">
        <v>795.04182041820422</v>
      </c>
      <c r="CS9" s="7">
        <v>721.32103321033208</v>
      </c>
      <c r="CT9" s="7">
        <v>725.00123001230008</v>
      </c>
      <c r="CU9" s="7">
        <v>745.84132841328415</v>
      </c>
      <c r="CV9" s="7">
        <v>677.60147601476012</v>
      </c>
      <c r="CW9" s="7">
        <v>629.48093480934813</v>
      </c>
      <c r="CX9" s="7">
        <v>659.00123001230008</v>
      </c>
      <c r="CY9" s="7">
        <v>618.64083640836407</v>
      </c>
      <c r="CZ9" s="7">
        <v>612.32103321033208</v>
      </c>
      <c r="DA9" s="7">
        <v>564.24108241082411</v>
      </c>
      <c r="DB9" s="7">
        <v>560.72078720787204</v>
      </c>
      <c r="DC9" s="7">
        <v>502.84132841328415</v>
      </c>
      <c r="DD9" s="7">
        <v>527.16113161131614</v>
      </c>
      <c r="DE9" s="7">
        <v>505.00123001230008</v>
      </c>
      <c r="DF9" s="7">
        <v>496.4009840098401</v>
      </c>
      <c r="DG9" s="7">
        <v>489.4009840098401</v>
      </c>
      <c r="DH9" s="7">
        <v>512.88068880688809</v>
      </c>
      <c r="DI9" s="7">
        <v>471.48093480934813</v>
      </c>
      <c r="DJ9" s="7">
        <v>510.48093480934813</v>
      </c>
      <c r="DK9" s="7">
        <v>413.92127921279211</v>
      </c>
      <c r="DL9" s="7">
        <v>344.72078720787209</v>
      </c>
      <c r="DM9" s="7">
        <v>365.72078720787209</v>
      </c>
      <c r="DN9" s="7">
        <v>322.04059040590403</v>
      </c>
      <c r="DO9" s="7">
        <v>240.64083640836407</v>
      </c>
      <c r="DP9" s="7">
        <v>252.36039360393605</v>
      </c>
      <c r="DQ9" s="7">
        <v>256.64083640836407</v>
      </c>
      <c r="DR9" s="7">
        <v>238.28044280442805</v>
      </c>
      <c r="DS9" s="7">
        <v>207.60024600246004</v>
      </c>
      <c r="DT9" s="7">
        <v>180.20049200492005</v>
      </c>
      <c r="DU9" s="7">
        <v>160.60024600246004</v>
      </c>
      <c r="DV9" s="7">
        <v>141.920049200492</v>
      </c>
      <c r="DW9" s="7">
        <v>445.36039360393602</v>
      </c>
      <c r="DX9" s="7">
        <f t="shared" si="0"/>
        <v>30264.448954489551</v>
      </c>
      <c r="DY9" s="7">
        <f t="shared" si="1"/>
        <v>3416.3665436654369</v>
      </c>
      <c r="DZ9" s="7">
        <f t="shared" si="2"/>
        <v>15032.859778597791</v>
      </c>
      <c r="EA9" s="7">
        <f t="shared" si="3"/>
        <v>10600.500615006151</v>
      </c>
      <c r="EB9" s="7">
        <f>Table325[[#This Row],[18-64]]+Table325[[#This Row],[65+]]</f>
        <v>39650.307503075033</v>
      </c>
    </row>
    <row r="10" spans="1:132" x14ac:dyDescent="0.35">
      <c r="A10" s="7">
        <v>1</v>
      </c>
      <c r="B10" t="s">
        <v>364</v>
      </c>
      <c r="C10" s="10" t="s">
        <v>145</v>
      </c>
      <c r="D10" s="10" t="s">
        <v>146</v>
      </c>
      <c r="E10" s="7">
        <f>SUM(Table325[[#This Row],[0]:[90]])</f>
        <v>58791.776971894833</v>
      </c>
      <c r="F10" s="7">
        <f>SUM(Table325[[#This Row],[0]:[15]])</f>
        <v>6935.5040797824113</v>
      </c>
      <c r="G10" s="7">
        <f>SUM(Table325[[#This Row],[16]:[64]])</f>
        <v>41169.036264732538</v>
      </c>
      <c r="H10" s="7">
        <f>SUM(Table325[[#This Row],[65]:[90]])</f>
        <v>10687.236627379876</v>
      </c>
      <c r="I10" s="7">
        <f>SUM(Table325[[#This Row],[85]:[90]])</f>
        <v>1385.0689029918403</v>
      </c>
      <c r="J10" s="7">
        <f>SUM(Table325[[#This Row],[0]:[17]])</f>
        <v>8019.0797824116044</v>
      </c>
      <c r="K10" s="7">
        <f>SUM(Table325[[#This Row],[18]:[64]])</f>
        <v>40085.460562103341</v>
      </c>
      <c r="L10" s="7">
        <f>SUM(Table325[[#This Row],[0]:[4]])</f>
        <v>1700.0752493200362</v>
      </c>
      <c r="M10" s="7">
        <f>SUM(Table325[[#This Row],[5]:[15]])</f>
        <v>5235.4288304623751</v>
      </c>
      <c r="N10" s="7">
        <f>SUM(Table325[[#This Row],[16]:[24]])</f>
        <v>18054.663644605618</v>
      </c>
      <c r="O10" s="7">
        <f>SUM(Table325[[#This Row],[25]:[49]])</f>
        <v>14374.679057116951</v>
      </c>
      <c r="P10" s="7">
        <f>SUM(Table325[[#This Row],[50]:[64]])</f>
        <v>8739.6935630099724</v>
      </c>
      <c r="Q10" s="7">
        <f>SUM(Table325[[#This Row],[65]:[74]])</f>
        <v>5213.6817769718946</v>
      </c>
      <c r="R10" s="7">
        <f>SUM(Table325[[#This Row],[75]:[84]])</f>
        <v>4088.4859474161376</v>
      </c>
      <c r="S10" s="7">
        <f>SUM(Table325[[#This Row],[5]:[9]])</f>
        <v>2187.7080689029917</v>
      </c>
      <c r="T10" s="7">
        <f>SUM(Table325[[#This Row],[10]:[14]])</f>
        <v>2546.0942883046237</v>
      </c>
      <c r="U10" s="7">
        <f>SUM(Table325[[#This Row],[15]:[19]])</f>
        <v>6078.4551223934723</v>
      </c>
      <c r="V10" s="7">
        <f>SUM(Table325[[#This Row],[20]:[24]])</f>
        <v>12477.834995466907</v>
      </c>
      <c r="W10" s="7">
        <f>SUM(Table325[[#This Row],[25]:[29]])</f>
        <v>2876.3599274705348</v>
      </c>
      <c r="X10" s="7">
        <f>SUM(Table325[[#This Row],[30]:[34]])</f>
        <v>2758.0117860380778</v>
      </c>
      <c r="Y10" s="7">
        <f>SUM(Table325[[#This Row],[35]:[39]])</f>
        <v>3017.9483227561195</v>
      </c>
      <c r="Z10" s="7">
        <f>SUM(Table325[[#This Row],[40]:[44]])</f>
        <v>2973.6890299184042</v>
      </c>
      <c r="AA10" s="7">
        <f>SUM(Table325[[#This Row],[45]:[49]])</f>
        <v>2748.6699909338167</v>
      </c>
      <c r="AB10" s="7">
        <f>SUM(Table325[[#This Row],[50]:[54]])</f>
        <v>2917.0879419764278</v>
      </c>
      <c r="AC10" s="7">
        <f>SUM(Table325[[#This Row],[55]:[59]])</f>
        <v>2830.353581142339</v>
      </c>
      <c r="AD10" s="7">
        <f>SUM(Table325[[#This Row],[60]:[64]])</f>
        <v>2992.2520398912056</v>
      </c>
      <c r="AE10" s="7">
        <f>SUM(Table325[[#This Row],[65]:[69]])</f>
        <v>2650.7080689029917</v>
      </c>
      <c r="AF10" s="7">
        <f>SUM(Table325[[#This Row],[70]:[74]])</f>
        <v>2562.9737080689029</v>
      </c>
      <c r="AG10" s="7">
        <f>SUM(Table325[[#This Row],[75]:[79]])</f>
        <v>2574.0181323662737</v>
      </c>
      <c r="AH10" s="7">
        <f>SUM(Table325[[#This Row],[80]:[84]])</f>
        <v>1514.4678150498639</v>
      </c>
      <c r="AI10" s="7">
        <f>SUM(Table325[[#This Row],[85]:[89]])</f>
        <v>927.50589301903892</v>
      </c>
      <c r="AJ10" s="7">
        <f>Table325[[#This Row],[90]]</f>
        <v>457.56300997280147</v>
      </c>
      <c r="AK10" s="7">
        <v>297.64551223934723</v>
      </c>
      <c r="AL10" s="7">
        <v>320.94288304623751</v>
      </c>
      <c r="AM10" s="7">
        <v>367.27833182230279</v>
      </c>
      <c r="AN10" s="7">
        <v>339.60743427017223</v>
      </c>
      <c r="AO10" s="7">
        <v>374.6010879419764</v>
      </c>
      <c r="AP10" s="7">
        <v>354.94922937443334</v>
      </c>
      <c r="AQ10" s="7">
        <v>442.59474161378057</v>
      </c>
      <c r="AR10" s="7">
        <v>447.60743427017223</v>
      </c>
      <c r="AS10" s="7">
        <v>469.60743427017223</v>
      </c>
      <c r="AT10" s="7">
        <v>472.94922937443334</v>
      </c>
      <c r="AU10" s="7">
        <v>509.61378059836807</v>
      </c>
      <c r="AV10" s="7">
        <v>500.96192203082501</v>
      </c>
      <c r="AW10" s="7">
        <v>516.29737080689029</v>
      </c>
      <c r="AX10" s="7">
        <v>477.93019038984585</v>
      </c>
      <c r="AY10" s="7">
        <v>541.29102447869445</v>
      </c>
      <c r="AZ10" s="7">
        <v>501.62647325475973</v>
      </c>
      <c r="BA10" s="7">
        <v>532.62647325475973</v>
      </c>
      <c r="BB10" s="7">
        <v>550.94922937443334</v>
      </c>
      <c r="BC10" s="7">
        <v>983.62647325475973</v>
      </c>
      <c r="BD10" s="7">
        <v>3509.6264732547597</v>
      </c>
      <c r="BE10" s="7">
        <v>3065.2910244786945</v>
      </c>
      <c r="BF10" s="7">
        <v>3739.9555757026292</v>
      </c>
      <c r="BG10" s="7">
        <v>2512.9746146872167</v>
      </c>
      <c r="BH10" s="7">
        <v>1710.9746146872167</v>
      </c>
      <c r="BI10" s="7">
        <v>1448.6391659111514</v>
      </c>
      <c r="BJ10" s="7">
        <v>639.61378059836807</v>
      </c>
      <c r="BK10" s="7">
        <v>600.60743427017223</v>
      </c>
      <c r="BL10" s="7">
        <v>588.26563916591113</v>
      </c>
      <c r="BM10" s="7">
        <v>543.27198549410696</v>
      </c>
      <c r="BN10" s="7">
        <v>504.6010879419764</v>
      </c>
      <c r="BO10" s="7">
        <v>537.95557570262918</v>
      </c>
      <c r="BP10" s="7">
        <v>562.27833182230279</v>
      </c>
      <c r="BQ10" s="7">
        <v>539.6010879419764</v>
      </c>
      <c r="BR10" s="7">
        <v>572.25294650951946</v>
      </c>
      <c r="BS10" s="7">
        <v>545.92384406165002</v>
      </c>
      <c r="BT10" s="7">
        <v>614.26563916591113</v>
      </c>
      <c r="BU10" s="7">
        <v>609.92384406165002</v>
      </c>
      <c r="BV10" s="7">
        <v>578.24660018132363</v>
      </c>
      <c r="BW10" s="7">
        <v>593.25929283771529</v>
      </c>
      <c r="BX10" s="7">
        <v>622.25294650951946</v>
      </c>
      <c r="BY10" s="7">
        <v>596.60743427017223</v>
      </c>
      <c r="BZ10" s="7">
        <v>601.27198549410696</v>
      </c>
      <c r="CA10" s="7">
        <v>591.61378059836807</v>
      </c>
      <c r="CB10" s="7">
        <v>588.92384406165002</v>
      </c>
      <c r="CC10" s="7">
        <v>595.27198549410696</v>
      </c>
      <c r="CD10" s="7">
        <v>626.59474161378057</v>
      </c>
      <c r="CE10" s="7">
        <v>552.59474161378057</v>
      </c>
      <c r="CF10" s="7">
        <v>523.25294650951946</v>
      </c>
      <c r="CG10" s="7">
        <v>507.6201269265639</v>
      </c>
      <c r="CH10" s="7">
        <v>538.60743427017223</v>
      </c>
      <c r="CI10" s="7">
        <v>513.29737080689029</v>
      </c>
      <c r="CJ10" s="7">
        <v>584.94922937443334</v>
      </c>
      <c r="CK10" s="7">
        <v>600.62647325475973</v>
      </c>
      <c r="CL10" s="7">
        <v>601.27198549410696</v>
      </c>
      <c r="CM10" s="7">
        <v>616.94288304623751</v>
      </c>
      <c r="CN10" s="7">
        <v>531.95557570262918</v>
      </c>
      <c r="CO10" s="7">
        <v>589.93019038984585</v>
      </c>
      <c r="CP10" s="7">
        <v>575.25294650951946</v>
      </c>
      <c r="CQ10" s="7">
        <v>562.92384406165002</v>
      </c>
      <c r="CR10" s="7">
        <v>570.29102447869445</v>
      </c>
      <c r="CS10" s="7">
        <v>624.27833182230279</v>
      </c>
      <c r="CT10" s="7">
        <v>588.91115140525835</v>
      </c>
      <c r="CU10" s="7">
        <v>646.55666364460558</v>
      </c>
      <c r="CV10" s="7">
        <v>546.6010879419764</v>
      </c>
      <c r="CW10" s="7">
        <v>585.90480507706252</v>
      </c>
      <c r="CX10" s="7">
        <v>525.27198549410696</v>
      </c>
      <c r="CY10" s="7">
        <v>549.6010879419764</v>
      </c>
      <c r="CZ10" s="7">
        <v>519.30371713508612</v>
      </c>
      <c r="DA10" s="7">
        <v>567.6010879419764</v>
      </c>
      <c r="DB10" s="7">
        <v>488.93019038984585</v>
      </c>
      <c r="DC10" s="7">
        <v>509.92384406165002</v>
      </c>
      <c r="DD10" s="7">
        <v>517.26563916591113</v>
      </c>
      <c r="DE10" s="7">
        <v>511.91115140525841</v>
      </c>
      <c r="DF10" s="7">
        <v>511.59474161378057</v>
      </c>
      <c r="DG10" s="7">
        <v>512.27833182230279</v>
      </c>
      <c r="DH10" s="7">
        <v>532.91749773345418</v>
      </c>
      <c r="DI10" s="7">
        <v>569.93653671804168</v>
      </c>
      <c r="DJ10" s="7">
        <v>619.6010879419764</v>
      </c>
      <c r="DK10" s="7">
        <v>427.60743427017223</v>
      </c>
      <c r="DL10" s="7">
        <v>423.95557570262918</v>
      </c>
      <c r="DM10" s="7">
        <v>420.94288304623751</v>
      </c>
      <c r="DN10" s="7">
        <v>332.94922937443334</v>
      </c>
      <c r="DO10" s="7">
        <v>260.96826835902084</v>
      </c>
      <c r="DP10" s="7">
        <v>254.96826835902084</v>
      </c>
      <c r="DQ10" s="7">
        <v>244.63916591115139</v>
      </c>
      <c r="DR10" s="7">
        <v>232.28467815049865</v>
      </c>
      <c r="DS10" s="7">
        <v>207.97461468721667</v>
      </c>
      <c r="DT10" s="7">
        <v>211.62012692656393</v>
      </c>
      <c r="DU10" s="7">
        <v>161.9809610154125</v>
      </c>
      <c r="DV10" s="7">
        <v>113.64551223934724</v>
      </c>
      <c r="DW10" s="7">
        <v>457.56300997280147</v>
      </c>
      <c r="DX10" s="7">
        <f t="shared" si="0"/>
        <v>41169.036264732538</v>
      </c>
      <c r="DY10" s="7">
        <f t="shared" si="1"/>
        <v>16971.087941976428</v>
      </c>
      <c r="DZ10" s="7">
        <f t="shared" si="2"/>
        <v>14374.679057116951</v>
      </c>
      <c r="EA10" s="7">
        <f t="shared" si="3"/>
        <v>8739.6935630099724</v>
      </c>
      <c r="EB10" s="7">
        <f>Table325[[#This Row],[18-64]]+Table325[[#This Row],[65+]]</f>
        <v>50772.697189483217</v>
      </c>
    </row>
    <row r="11" spans="1:132" x14ac:dyDescent="0.35">
      <c r="A11" s="7">
        <v>1</v>
      </c>
      <c r="B11" t="s">
        <v>364</v>
      </c>
      <c r="C11" s="10" t="s">
        <v>147</v>
      </c>
      <c r="D11" s="10" t="s">
        <v>148</v>
      </c>
      <c r="E11" s="7">
        <f>SUM(Table325[[#This Row],[0]:[90]])</f>
        <v>50799</v>
      </c>
      <c r="F11" s="7">
        <f>SUM(Table325[[#This Row],[0]:[15]])</f>
        <v>8873</v>
      </c>
      <c r="G11" s="7">
        <f>SUM(Table325[[#This Row],[16]:[64]])</f>
        <v>31450</v>
      </c>
      <c r="H11" s="7">
        <f>SUM(Table325[[#This Row],[65]:[90]])</f>
        <v>10476</v>
      </c>
      <c r="I11" s="7">
        <f>SUM(Table325[[#This Row],[85]:[90]])</f>
        <v>1265</v>
      </c>
      <c r="J11" s="7">
        <f>SUM(Table325[[#This Row],[0]:[17]])</f>
        <v>10081</v>
      </c>
      <c r="K11" s="7">
        <f>SUM(Table325[[#This Row],[18]:[64]])</f>
        <v>30242</v>
      </c>
      <c r="L11" s="7">
        <f>SUM(Table325[[#This Row],[0]:[4]])</f>
        <v>2414</v>
      </c>
      <c r="M11" s="7">
        <f>SUM(Table325[[#This Row],[5]:[15]])</f>
        <v>6459</v>
      </c>
      <c r="N11" s="7">
        <f>SUM(Table325[[#This Row],[16]:[24]])</f>
        <v>5143</v>
      </c>
      <c r="O11" s="7">
        <f>SUM(Table325[[#This Row],[25]:[49]])</f>
        <v>15469</v>
      </c>
      <c r="P11" s="7">
        <f>SUM(Table325[[#This Row],[50]:[64]])</f>
        <v>10838</v>
      </c>
      <c r="Q11" s="7">
        <f>SUM(Table325[[#This Row],[65]:[74]])</f>
        <v>5685</v>
      </c>
      <c r="R11" s="7">
        <f>SUM(Table325[[#This Row],[75]:[84]])</f>
        <v>3526</v>
      </c>
      <c r="S11" s="7">
        <f>SUM(Table325[[#This Row],[5]:[9]])</f>
        <v>2763</v>
      </c>
      <c r="T11" s="7">
        <f>SUM(Table325[[#This Row],[10]:[14]])</f>
        <v>3058</v>
      </c>
      <c r="U11" s="7">
        <f>SUM(Table325[[#This Row],[15]:[19]])</f>
        <v>3047</v>
      </c>
      <c r="V11" s="7">
        <f>SUM(Table325[[#This Row],[20]:[24]])</f>
        <v>2734</v>
      </c>
      <c r="W11" s="7">
        <f>SUM(Table325[[#This Row],[25]:[29]])</f>
        <v>2828</v>
      </c>
      <c r="X11" s="7">
        <f>SUM(Table325[[#This Row],[30]:[34]])</f>
        <v>3214</v>
      </c>
      <c r="Y11" s="7">
        <f>SUM(Table325[[#This Row],[35]:[39]])</f>
        <v>3297</v>
      </c>
      <c r="Z11" s="7">
        <f>SUM(Table325[[#This Row],[40]:[44]])</f>
        <v>3296</v>
      </c>
      <c r="AA11" s="7">
        <f>SUM(Table325[[#This Row],[45]:[49]])</f>
        <v>2834</v>
      </c>
      <c r="AB11" s="7">
        <f>SUM(Table325[[#This Row],[50]:[54]])</f>
        <v>3369</v>
      </c>
      <c r="AC11" s="7">
        <f>SUM(Table325[[#This Row],[55]:[59]])</f>
        <v>3783</v>
      </c>
      <c r="AD11" s="7">
        <f>SUM(Table325[[#This Row],[60]:[64]])</f>
        <v>3686</v>
      </c>
      <c r="AE11" s="7">
        <f>SUM(Table325[[#This Row],[65]:[69]])</f>
        <v>3217</v>
      </c>
      <c r="AF11" s="7">
        <f>SUM(Table325[[#This Row],[70]:[74]])</f>
        <v>2468</v>
      </c>
      <c r="AG11" s="7">
        <f>SUM(Table325[[#This Row],[75]:[79]])</f>
        <v>2198</v>
      </c>
      <c r="AH11" s="7">
        <f>SUM(Table325[[#This Row],[80]:[84]])</f>
        <v>1328</v>
      </c>
      <c r="AI11" s="7">
        <f>SUM(Table325[[#This Row],[85]:[89]])</f>
        <v>855</v>
      </c>
      <c r="AJ11" s="7">
        <f>Table325[[#This Row],[90]]</f>
        <v>410</v>
      </c>
      <c r="AK11" s="7">
        <v>487</v>
      </c>
      <c r="AL11" s="7">
        <v>426</v>
      </c>
      <c r="AM11" s="7">
        <v>486</v>
      </c>
      <c r="AN11" s="7">
        <v>507</v>
      </c>
      <c r="AO11" s="7">
        <v>508</v>
      </c>
      <c r="AP11" s="7">
        <v>536</v>
      </c>
      <c r="AQ11" s="7">
        <v>534</v>
      </c>
      <c r="AR11" s="7">
        <v>523</v>
      </c>
      <c r="AS11" s="7">
        <v>611</v>
      </c>
      <c r="AT11" s="7">
        <v>559</v>
      </c>
      <c r="AU11" s="7">
        <v>561</v>
      </c>
      <c r="AV11" s="7">
        <v>630</v>
      </c>
      <c r="AW11" s="7">
        <v>598</v>
      </c>
      <c r="AX11" s="7">
        <v>662</v>
      </c>
      <c r="AY11" s="7">
        <v>607</v>
      </c>
      <c r="AZ11" s="7">
        <v>638</v>
      </c>
      <c r="BA11" s="7">
        <v>626</v>
      </c>
      <c r="BB11" s="7">
        <v>582</v>
      </c>
      <c r="BC11" s="7">
        <v>587</v>
      </c>
      <c r="BD11" s="7">
        <v>614</v>
      </c>
      <c r="BE11" s="7">
        <v>670</v>
      </c>
      <c r="BF11" s="7">
        <v>634</v>
      </c>
      <c r="BG11" s="7">
        <v>519</v>
      </c>
      <c r="BH11" s="7">
        <v>459</v>
      </c>
      <c r="BI11" s="7">
        <v>452</v>
      </c>
      <c r="BJ11" s="7">
        <v>546</v>
      </c>
      <c r="BK11" s="7">
        <v>537</v>
      </c>
      <c r="BL11" s="7">
        <v>546</v>
      </c>
      <c r="BM11" s="7">
        <v>572</v>
      </c>
      <c r="BN11" s="7">
        <v>627</v>
      </c>
      <c r="BO11" s="7">
        <v>578</v>
      </c>
      <c r="BP11" s="7">
        <v>645</v>
      </c>
      <c r="BQ11" s="7">
        <v>653</v>
      </c>
      <c r="BR11" s="7">
        <v>673</v>
      </c>
      <c r="BS11" s="7">
        <v>665</v>
      </c>
      <c r="BT11" s="7">
        <v>620</v>
      </c>
      <c r="BU11" s="7">
        <v>682</v>
      </c>
      <c r="BV11" s="7">
        <v>699</v>
      </c>
      <c r="BW11" s="7">
        <v>651</v>
      </c>
      <c r="BX11" s="7">
        <v>645</v>
      </c>
      <c r="BY11" s="7">
        <v>659</v>
      </c>
      <c r="BZ11" s="7">
        <v>654</v>
      </c>
      <c r="CA11" s="7">
        <v>649</v>
      </c>
      <c r="CB11" s="7">
        <v>651</v>
      </c>
      <c r="CC11" s="7">
        <v>683</v>
      </c>
      <c r="CD11" s="7">
        <v>642</v>
      </c>
      <c r="CE11" s="7">
        <v>546</v>
      </c>
      <c r="CF11" s="7">
        <v>551</v>
      </c>
      <c r="CG11" s="7">
        <v>566</v>
      </c>
      <c r="CH11" s="7">
        <v>529</v>
      </c>
      <c r="CI11" s="7">
        <v>607</v>
      </c>
      <c r="CJ11" s="7">
        <v>636</v>
      </c>
      <c r="CK11" s="7">
        <v>709</v>
      </c>
      <c r="CL11" s="7">
        <v>724</v>
      </c>
      <c r="CM11" s="7">
        <v>693</v>
      </c>
      <c r="CN11" s="7">
        <v>734</v>
      </c>
      <c r="CO11" s="7">
        <v>756</v>
      </c>
      <c r="CP11" s="7">
        <v>736</v>
      </c>
      <c r="CQ11" s="7">
        <v>758</v>
      </c>
      <c r="CR11" s="7">
        <v>799</v>
      </c>
      <c r="CS11" s="7">
        <v>766</v>
      </c>
      <c r="CT11" s="7">
        <v>745</v>
      </c>
      <c r="CU11" s="7">
        <v>737</v>
      </c>
      <c r="CV11" s="7">
        <v>747</v>
      </c>
      <c r="CW11" s="7">
        <v>691</v>
      </c>
      <c r="CX11" s="7">
        <v>709</v>
      </c>
      <c r="CY11" s="7">
        <v>704</v>
      </c>
      <c r="CZ11" s="7">
        <v>593</v>
      </c>
      <c r="DA11" s="7">
        <v>613</v>
      </c>
      <c r="DB11" s="7">
        <v>598</v>
      </c>
      <c r="DC11" s="7">
        <v>573</v>
      </c>
      <c r="DD11" s="7">
        <v>508</v>
      </c>
      <c r="DE11" s="7">
        <v>424</v>
      </c>
      <c r="DF11" s="7">
        <v>493</v>
      </c>
      <c r="DG11" s="7">
        <v>470</v>
      </c>
      <c r="DH11" s="7">
        <v>480</v>
      </c>
      <c r="DI11" s="7">
        <v>452</v>
      </c>
      <c r="DJ11" s="7">
        <v>510</v>
      </c>
      <c r="DK11" s="7">
        <v>365</v>
      </c>
      <c r="DL11" s="7">
        <v>391</v>
      </c>
      <c r="DM11" s="7">
        <v>367</v>
      </c>
      <c r="DN11" s="7">
        <v>274</v>
      </c>
      <c r="DO11" s="7">
        <v>238</v>
      </c>
      <c r="DP11" s="7">
        <v>235</v>
      </c>
      <c r="DQ11" s="7">
        <v>214</v>
      </c>
      <c r="DR11" s="7">
        <v>207</v>
      </c>
      <c r="DS11" s="7">
        <v>193</v>
      </c>
      <c r="DT11" s="7">
        <v>182</v>
      </c>
      <c r="DU11" s="7">
        <v>133</v>
      </c>
      <c r="DV11" s="7">
        <v>140</v>
      </c>
      <c r="DW11" s="7">
        <v>410</v>
      </c>
      <c r="DX11" s="7">
        <f t="shared" si="0"/>
        <v>31450</v>
      </c>
      <c r="DY11" s="7">
        <f t="shared" si="1"/>
        <v>3935</v>
      </c>
      <c r="DZ11" s="7">
        <f t="shared" si="2"/>
        <v>15469</v>
      </c>
      <c r="EA11" s="7">
        <f t="shared" si="3"/>
        <v>10838</v>
      </c>
      <c r="EB11" s="7">
        <f>Table325[[#This Row],[18-64]]+Table325[[#This Row],[65+]]</f>
        <v>40718</v>
      </c>
    </row>
    <row r="12" spans="1:132" x14ac:dyDescent="0.35">
      <c r="A12" s="7">
        <v>1</v>
      </c>
      <c r="B12" t="s">
        <v>364</v>
      </c>
      <c r="C12" s="10" t="s">
        <v>149</v>
      </c>
      <c r="D12" s="10" t="s">
        <v>150</v>
      </c>
      <c r="E12" s="7">
        <f>SUM(Table325[[#This Row],[0]:[90]])</f>
        <v>53055</v>
      </c>
      <c r="F12" s="7">
        <f>SUM(Table325[[#This Row],[0]:[15]])</f>
        <v>9372</v>
      </c>
      <c r="G12" s="7">
        <f>SUM(Table325[[#This Row],[16]:[64]])</f>
        <v>32445</v>
      </c>
      <c r="H12" s="7">
        <f>SUM(Table325[[#This Row],[65]:[90]])</f>
        <v>11238</v>
      </c>
      <c r="I12" s="7">
        <f>SUM(Table325[[#This Row],[85]:[90]])</f>
        <v>1265</v>
      </c>
      <c r="J12" s="7">
        <f>SUM(Table325[[#This Row],[0]:[17]])</f>
        <v>10615</v>
      </c>
      <c r="K12" s="7">
        <f>SUM(Table325[[#This Row],[18]:[64]])</f>
        <v>31202</v>
      </c>
      <c r="L12" s="7">
        <f>SUM(Table325[[#This Row],[0]:[4]])</f>
        <v>2665</v>
      </c>
      <c r="M12" s="7">
        <f>SUM(Table325[[#This Row],[5]:[15]])</f>
        <v>6707</v>
      </c>
      <c r="N12" s="7">
        <f>SUM(Table325[[#This Row],[16]:[24]])</f>
        <v>5429</v>
      </c>
      <c r="O12" s="7">
        <f>SUM(Table325[[#This Row],[25]:[49]])</f>
        <v>15671</v>
      </c>
      <c r="P12" s="7">
        <f>SUM(Table325[[#This Row],[50]:[64]])</f>
        <v>11345</v>
      </c>
      <c r="Q12" s="7">
        <f>SUM(Table325[[#This Row],[65]:[74]])</f>
        <v>6150</v>
      </c>
      <c r="R12" s="7">
        <f>SUM(Table325[[#This Row],[75]:[84]])</f>
        <v>3823</v>
      </c>
      <c r="S12" s="7">
        <f>SUM(Table325[[#This Row],[5]:[9]])</f>
        <v>2950</v>
      </c>
      <c r="T12" s="7">
        <f>SUM(Table325[[#This Row],[10]:[14]])</f>
        <v>3177</v>
      </c>
      <c r="U12" s="7">
        <f>SUM(Table325[[#This Row],[15]:[19]])</f>
        <v>3010</v>
      </c>
      <c r="V12" s="7">
        <f>SUM(Table325[[#This Row],[20]:[24]])</f>
        <v>2999</v>
      </c>
      <c r="W12" s="7">
        <f>SUM(Table325[[#This Row],[25]:[29]])</f>
        <v>3071</v>
      </c>
      <c r="X12" s="7">
        <f>SUM(Table325[[#This Row],[30]:[34]])</f>
        <v>3278</v>
      </c>
      <c r="Y12" s="7">
        <f>SUM(Table325[[#This Row],[35]:[39]])</f>
        <v>3325</v>
      </c>
      <c r="Z12" s="7">
        <f>SUM(Table325[[#This Row],[40]:[44]])</f>
        <v>3116</v>
      </c>
      <c r="AA12" s="7">
        <f>SUM(Table325[[#This Row],[45]:[49]])</f>
        <v>2881</v>
      </c>
      <c r="AB12" s="7">
        <f>SUM(Table325[[#This Row],[50]:[54]])</f>
        <v>3380</v>
      </c>
      <c r="AC12" s="7">
        <f>SUM(Table325[[#This Row],[55]:[59]])</f>
        <v>4131</v>
      </c>
      <c r="AD12" s="7">
        <f>SUM(Table325[[#This Row],[60]:[64]])</f>
        <v>3834</v>
      </c>
      <c r="AE12" s="7">
        <f>SUM(Table325[[#This Row],[65]:[69]])</f>
        <v>3427</v>
      </c>
      <c r="AF12" s="7">
        <f>SUM(Table325[[#This Row],[70]:[74]])</f>
        <v>2723</v>
      </c>
      <c r="AG12" s="7">
        <f>SUM(Table325[[#This Row],[75]:[79]])</f>
        <v>2347</v>
      </c>
      <c r="AH12" s="7">
        <f>SUM(Table325[[#This Row],[80]:[84]])</f>
        <v>1476</v>
      </c>
      <c r="AI12" s="7">
        <f>SUM(Table325[[#This Row],[85]:[89]])</f>
        <v>834</v>
      </c>
      <c r="AJ12" s="7">
        <f>Table325[[#This Row],[90]]</f>
        <v>431</v>
      </c>
      <c r="AK12" s="7">
        <v>527</v>
      </c>
      <c r="AL12" s="7">
        <v>510</v>
      </c>
      <c r="AM12" s="7">
        <v>543</v>
      </c>
      <c r="AN12" s="7">
        <v>525</v>
      </c>
      <c r="AO12" s="7">
        <v>560</v>
      </c>
      <c r="AP12" s="7">
        <v>569</v>
      </c>
      <c r="AQ12" s="7">
        <v>573</v>
      </c>
      <c r="AR12" s="7">
        <v>602</v>
      </c>
      <c r="AS12" s="7">
        <v>637</v>
      </c>
      <c r="AT12" s="7">
        <v>569</v>
      </c>
      <c r="AU12" s="7">
        <v>611</v>
      </c>
      <c r="AV12" s="7">
        <v>650</v>
      </c>
      <c r="AW12" s="7">
        <v>636</v>
      </c>
      <c r="AX12" s="7">
        <v>652</v>
      </c>
      <c r="AY12" s="7">
        <v>628</v>
      </c>
      <c r="AZ12" s="7">
        <v>580</v>
      </c>
      <c r="BA12" s="7">
        <v>638</v>
      </c>
      <c r="BB12" s="7">
        <v>605</v>
      </c>
      <c r="BC12" s="7">
        <v>579</v>
      </c>
      <c r="BD12" s="7">
        <v>608</v>
      </c>
      <c r="BE12" s="7">
        <v>696</v>
      </c>
      <c r="BF12" s="7">
        <v>710</v>
      </c>
      <c r="BG12" s="7">
        <v>604</v>
      </c>
      <c r="BH12" s="7">
        <v>495</v>
      </c>
      <c r="BI12" s="7">
        <v>494</v>
      </c>
      <c r="BJ12" s="7">
        <v>570</v>
      </c>
      <c r="BK12" s="7">
        <v>608</v>
      </c>
      <c r="BL12" s="7">
        <v>645</v>
      </c>
      <c r="BM12" s="7">
        <v>642</v>
      </c>
      <c r="BN12" s="7">
        <v>606</v>
      </c>
      <c r="BO12" s="7">
        <v>621</v>
      </c>
      <c r="BP12" s="7">
        <v>654</v>
      </c>
      <c r="BQ12" s="7">
        <v>657</v>
      </c>
      <c r="BR12" s="7">
        <v>704</v>
      </c>
      <c r="BS12" s="7">
        <v>642</v>
      </c>
      <c r="BT12" s="7">
        <v>633</v>
      </c>
      <c r="BU12" s="7">
        <v>678</v>
      </c>
      <c r="BV12" s="7">
        <v>655</v>
      </c>
      <c r="BW12" s="7">
        <v>693</v>
      </c>
      <c r="BX12" s="7">
        <v>666</v>
      </c>
      <c r="BY12" s="7">
        <v>644</v>
      </c>
      <c r="BZ12" s="7">
        <v>622</v>
      </c>
      <c r="CA12" s="7">
        <v>612</v>
      </c>
      <c r="CB12" s="7">
        <v>623</v>
      </c>
      <c r="CC12" s="7">
        <v>615</v>
      </c>
      <c r="CD12" s="7">
        <v>604</v>
      </c>
      <c r="CE12" s="7">
        <v>582</v>
      </c>
      <c r="CF12" s="7">
        <v>543</v>
      </c>
      <c r="CG12" s="7">
        <v>566</v>
      </c>
      <c r="CH12" s="7">
        <v>586</v>
      </c>
      <c r="CI12" s="7">
        <v>593</v>
      </c>
      <c r="CJ12" s="7">
        <v>625</v>
      </c>
      <c r="CK12" s="7">
        <v>693</v>
      </c>
      <c r="CL12" s="7">
        <v>781</v>
      </c>
      <c r="CM12" s="7">
        <v>688</v>
      </c>
      <c r="CN12" s="7">
        <v>810</v>
      </c>
      <c r="CO12" s="7">
        <v>794</v>
      </c>
      <c r="CP12" s="7">
        <v>857</v>
      </c>
      <c r="CQ12" s="7">
        <v>819</v>
      </c>
      <c r="CR12" s="7">
        <v>851</v>
      </c>
      <c r="CS12" s="7">
        <v>788</v>
      </c>
      <c r="CT12" s="7">
        <v>797</v>
      </c>
      <c r="CU12" s="7">
        <v>800</v>
      </c>
      <c r="CV12" s="7">
        <v>751</v>
      </c>
      <c r="CW12" s="7">
        <v>698</v>
      </c>
      <c r="CX12" s="7">
        <v>824</v>
      </c>
      <c r="CY12" s="7">
        <v>666</v>
      </c>
      <c r="CZ12" s="7">
        <v>680</v>
      </c>
      <c r="DA12" s="7">
        <v>647</v>
      </c>
      <c r="DB12" s="7">
        <v>610</v>
      </c>
      <c r="DC12" s="7">
        <v>640</v>
      </c>
      <c r="DD12" s="7">
        <v>543</v>
      </c>
      <c r="DE12" s="7">
        <v>510</v>
      </c>
      <c r="DF12" s="7">
        <v>545</v>
      </c>
      <c r="DG12" s="7">
        <v>485</v>
      </c>
      <c r="DH12" s="7">
        <v>517</v>
      </c>
      <c r="DI12" s="7">
        <v>524</v>
      </c>
      <c r="DJ12" s="7">
        <v>457</v>
      </c>
      <c r="DK12" s="7">
        <v>443</v>
      </c>
      <c r="DL12" s="7">
        <v>406</v>
      </c>
      <c r="DM12" s="7">
        <v>385</v>
      </c>
      <c r="DN12" s="7">
        <v>301</v>
      </c>
      <c r="DO12" s="7">
        <v>306</v>
      </c>
      <c r="DP12" s="7">
        <v>262</v>
      </c>
      <c r="DQ12" s="7">
        <v>222</v>
      </c>
      <c r="DR12" s="7">
        <v>220</v>
      </c>
      <c r="DS12" s="7">
        <v>177</v>
      </c>
      <c r="DT12" s="7">
        <v>154</v>
      </c>
      <c r="DU12" s="7">
        <v>161</v>
      </c>
      <c r="DV12" s="7">
        <v>122</v>
      </c>
      <c r="DW12" s="7">
        <v>431</v>
      </c>
      <c r="DX12" s="7">
        <f t="shared" si="0"/>
        <v>32445</v>
      </c>
      <c r="DY12" s="7">
        <f t="shared" si="1"/>
        <v>4186</v>
      </c>
      <c r="DZ12" s="7">
        <f t="shared" si="2"/>
        <v>15671</v>
      </c>
      <c r="EA12" s="7">
        <f t="shared" si="3"/>
        <v>11345</v>
      </c>
      <c r="EB12" s="7">
        <f>Table325[[#This Row],[18-64]]+Table325[[#This Row],[65+]]</f>
        <v>42440</v>
      </c>
    </row>
    <row r="13" spans="1:132" x14ac:dyDescent="0.35">
      <c r="A13" s="7">
        <v>1</v>
      </c>
      <c r="B13" t="s">
        <v>364</v>
      </c>
      <c r="C13" s="10" t="s">
        <v>151</v>
      </c>
      <c r="D13" s="10" t="s">
        <v>1149</v>
      </c>
      <c r="E13" s="7">
        <f>SUM(Table325[[#This Row],[0]:[90]])</f>
        <v>34563.599914712795</v>
      </c>
      <c r="F13" s="7">
        <f>SUM(Table325[[#This Row],[0]:[15]])</f>
        <v>5884.1940495244389</v>
      </c>
      <c r="G13" s="7">
        <f>SUM(Table325[[#This Row],[16]:[64]])</f>
        <v>21005.388939363584</v>
      </c>
      <c r="H13" s="7">
        <f>SUM(Table325[[#This Row],[65]:[90]])</f>
        <v>7674.0169258247734</v>
      </c>
      <c r="I13" s="7">
        <f>SUM(Table325[[#This Row],[85]:[90]])</f>
        <v>845.26650992106647</v>
      </c>
      <c r="J13" s="7">
        <f>SUM(Table325[[#This Row],[0]:[17]])</f>
        <v>6595.1965556397245</v>
      </c>
      <c r="K13" s="7">
        <f>SUM(Table325[[#This Row],[18]:[64]])</f>
        <v>20294.386433248299</v>
      </c>
      <c r="L13" s="7">
        <f>SUM(Table325[[#This Row],[0]:[4]])</f>
        <v>1549.260796921089</v>
      </c>
      <c r="M13" s="7">
        <f>SUM(Table325[[#This Row],[5]:[15]])</f>
        <v>4334.9332526033495</v>
      </c>
      <c r="N13" s="7">
        <f>SUM(Table325[[#This Row],[16]:[24]])</f>
        <v>3183.9663859974694</v>
      </c>
      <c r="O13" s="7">
        <f>SUM(Table325[[#This Row],[25]:[49]])</f>
        <v>10350.617598693692</v>
      </c>
      <c r="P13" s="7">
        <f>SUM(Table325[[#This Row],[50]:[64]])</f>
        <v>7470.8049546724196</v>
      </c>
      <c r="Q13" s="7">
        <f>SUM(Table325[[#This Row],[65]:[74]])</f>
        <v>4114.6350039268546</v>
      </c>
      <c r="R13" s="7">
        <f>SUM(Table325[[#This Row],[75]:[84]])</f>
        <v>2714.1154119768516</v>
      </c>
      <c r="S13" s="7">
        <f>SUM(Table325[[#This Row],[5]:[9]])</f>
        <v>1875.1763012138426</v>
      </c>
      <c r="T13" s="7">
        <f>SUM(Table325[[#This Row],[10]:[14]])</f>
        <v>2095.4505171126211</v>
      </c>
      <c r="U13" s="7">
        <f>SUM(Table325[[#This Row],[15]:[19]])</f>
        <v>1786.6209667669182</v>
      </c>
      <c r="V13" s="7">
        <f>SUM(Table325[[#This Row],[20]:[24]])</f>
        <v>1761.6518535074365</v>
      </c>
      <c r="W13" s="7">
        <f>SUM(Table325[[#This Row],[25]:[29]])</f>
        <v>1746.9497727353082</v>
      </c>
      <c r="X13" s="7">
        <f>SUM(Table325[[#This Row],[30]:[34]])</f>
        <v>2093.4557711474235</v>
      </c>
      <c r="Y13" s="7">
        <f>SUM(Table325[[#This Row],[35]:[39]])</f>
        <v>2332.2641363652433</v>
      </c>
      <c r="Z13" s="7">
        <f>SUM(Table325[[#This Row],[40]:[44]])</f>
        <v>2158.4944240381351</v>
      </c>
      <c r="AA13" s="7">
        <f>SUM(Table325[[#This Row],[45]:[49]])</f>
        <v>2019.4534944075806</v>
      </c>
      <c r="AB13" s="7">
        <f>SUM(Table325[[#This Row],[50]:[54]])</f>
        <v>2364.6958872923133</v>
      </c>
      <c r="AC13" s="7">
        <f>SUM(Table325[[#This Row],[55]:[59]])</f>
        <v>2586.371042764677</v>
      </c>
      <c r="AD13" s="7">
        <f>SUM(Table325[[#This Row],[60]:[64]])</f>
        <v>2519.7380246154307</v>
      </c>
      <c r="AE13" s="7">
        <f>SUM(Table325[[#This Row],[65]:[69]])</f>
        <v>2206.758089609425</v>
      </c>
      <c r="AF13" s="7">
        <f>SUM(Table325[[#This Row],[70]:[74]])</f>
        <v>1907.8769143174291</v>
      </c>
      <c r="AG13" s="7">
        <f>SUM(Table325[[#This Row],[75]:[79]])</f>
        <v>1711.2751938301776</v>
      </c>
      <c r="AH13" s="7">
        <f>SUM(Table325[[#This Row],[80]:[84]])</f>
        <v>1002.8402181466747</v>
      </c>
      <c r="AI13" s="7">
        <f>SUM(Table325[[#This Row],[85]:[89]])</f>
        <v>599.46254410880761</v>
      </c>
      <c r="AJ13" s="7">
        <f>Table325[[#This Row],[90]]</f>
        <v>245.80396581225887</v>
      </c>
      <c r="AK13" s="7">
        <v>323.01866371232927</v>
      </c>
      <c r="AL13" s="7">
        <v>297.07707053444864</v>
      </c>
      <c r="AM13" s="7">
        <v>278.94095296667695</v>
      </c>
      <c r="AN13" s="7">
        <v>313.16111623381983</v>
      </c>
      <c r="AO13" s="7">
        <v>337.06299347381434</v>
      </c>
      <c r="AP13" s="7">
        <v>342.58786988772306</v>
      </c>
      <c r="AQ13" s="7">
        <v>335.62789380242725</v>
      </c>
      <c r="AR13" s="7">
        <v>392.25669349213609</v>
      </c>
      <c r="AS13" s="7">
        <v>389.56731892808125</v>
      </c>
      <c r="AT13" s="7">
        <v>415.13652510347504</v>
      </c>
      <c r="AU13" s="7">
        <v>415.92974142761784</v>
      </c>
      <c r="AV13" s="7">
        <v>404.13907060516419</v>
      </c>
      <c r="AW13" s="7">
        <v>449.56761486183154</v>
      </c>
      <c r="AX13" s="7">
        <v>400.34497556564384</v>
      </c>
      <c r="AY13" s="7">
        <v>425.46911465236354</v>
      </c>
      <c r="AZ13" s="7">
        <v>364.30643427688551</v>
      </c>
      <c r="BA13" s="7">
        <v>335.08134920932548</v>
      </c>
      <c r="BB13" s="7">
        <v>375.92115690596012</v>
      </c>
      <c r="BC13" s="7">
        <v>358.78728890612729</v>
      </c>
      <c r="BD13" s="7">
        <v>352.52473746861995</v>
      </c>
      <c r="BE13" s="7">
        <v>390.25234534461492</v>
      </c>
      <c r="BF13" s="7">
        <v>427.71557196536651</v>
      </c>
      <c r="BG13" s="7">
        <v>358.48109313341558</v>
      </c>
      <c r="BH13" s="7">
        <v>283.9212384216724</v>
      </c>
      <c r="BI13" s="7">
        <v>301.28160464236697</v>
      </c>
      <c r="BJ13" s="7">
        <v>343.09109016550644</v>
      </c>
      <c r="BK13" s="7">
        <v>345.28160464236697</v>
      </c>
      <c r="BL13" s="7">
        <v>354.40240102773225</v>
      </c>
      <c r="BM13" s="7">
        <v>319.35805922317923</v>
      </c>
      <c r="BN13" s="7">
        <v>384.81661767652361</v>
      </c>
      <c r="BO13" s="7">
        <v>396.92912547398151</v>
      </c>
      <c r="BP13" s="7">
        <v>388.68274967669078</v>
      </c>
      <c r="BQ13" s="7">
        <v>432.18851545616337</v>
      </c>
      <c r="BR13" s="7">
        <v>441.91429351442218</v>
      </c>
      <c r="BS13" s="7">
        <v>433.74108702616581</v>
      </c>
      <c r="BT13" s="7">
        <v>483.52977104242183</v>
      </c>
      <c r="BU13" s="7">
        <v>476.19965752257804</v>
      </c>
      <c r="BV13" s="7">
        <v>467.65853599580851</v>
      </c>
      <c r="BW13" s="7">
        <v>447.58163449288929</v>
      </c>
      <c r="BX13" s="7">
        <v>457.29453731154581</v>
      </c>
      <c r="BY13" s="7">
        <v>407.04954440988433</v>
      </c>
      <c r="BZ13" s="7">
        <v>436.08490015718132</v>
      </c>
      <c r="CA13" s="7">
        <v>482.03290980449299</v>
      </c>
      <c r="CB13" s="7">
        <v>420.68803379773431</v>
      </c>
      <c r="CC13" s="7">
        <v>412.63903586884203</v>
      </c>
      <c r="CD13" s="7">
        <v>483.77539194078753</v>
      </c>
      <c r="CE13" s="7">
        <v>386.11415945493331</v>
      </c>
      <c r="CF13" s="7">
        <v>405.71774001759314</v>
      </c>
      <c r="CG13" s="7">
        <v>389.86335399440918</v>
      </c>
      <c r="CH13" s="7">
        <v>353.98284899985748</v>
      </c>
      <c r="CI13" s="7">
        <v>388.44091823035478</v>
      </c>
      <c r="CJ13" s="7">
        <v>487.59066593665386</v>
      </c>
      <c r="CK13" s="7">
        <v>491.27317710917083</v>
      </c>
      <c r="CL13" s="7">
        <v>542.03825135511306</v>
      </c>
      <c r="CM13" s="7">
        <v>455.35287466102091</v>
      </c>
      <c r="CN13" s="7">
        <v>534.87411861136138</v>
      </c>
      <c r="CO13" s="7">
        <v>481.52932412031498</v>
      </c>
      <c r="CP13" s="7">
        <v>543.78970750559563</v>
      </c>
      <c r="CQ13" s="7">
        <v>516.54688265616073</v>
      </c>
      <c r="CR13" s="7">
        <v>509.63100987124415</v>
      </c>
      <c r="CS13" s="7">
        <v>531.64005335807656</v>
      </c>
      <c r="CT13" s="7">
        <v>507.06248912213107</v>
      </c>
      <c r="CU13" s="7">
        <v>516.87886829448087</v>
      </c>
      <c r="CV13" s="7">
        <v>487.91374686199862</v>
      </c>
      <c r="CW13" s="7">
        <v>476.24286697874356</v>
      </c>
      <c r="CX13" s="7">
        <v>474.68509880351473</v>
      </c>
      <c r="CY13" s="7">
        <v>412.26777812897444</v>
      </c>
      <c r="CZ13" s="7">
        <v>469.63473002206109</v>
      </c>
      <c r="DA13" s="7">
        <v>424.90988793732458</v>
      </c>
      <c r="DB13" s="7">
        <v>425.26059471755042</v>
      </c>
      <c r="DC13" s="7">
        <v>398.14087325099615</v>
      </c>
      <c r="DD13" s="7">
        <v>387.37013726311642</v>
      </c>
      <c r="DE13" s="7">
        <v>369.07412041139287</v>
      </c>
      <c r="DF13" s="7">
        <v>394.98895749247038</v>
      </c>
      <c r="DG13" s="7">
        <v>358.30282589945324</v>
      </c>
      <c r="DH13" s="7">
        <v>377.50162896422114</v>
      </c>
      <c r="DI13" s="7">
        <v>382.24216950939501</v>
      </c>
      <c r="DJ13" s="7">
        <v>393.82438986967986</v>
      </c>
      <c r="DK13" s="7">
        <v>282.92364497807284</v>
      </c>
      <c r="DL13" s="7">
        <v>274.78336050880887</v>
      </c>
      <c r="DM13" s="7">
        <v>260.85950711280304</v>
      </c>
      <c r="DN13" s="7">
        <v>228.22132570177121</v>
      </c>
      <c r="DO13" s="7">
        <v>183.11206087535103</v>
      </c>
      <c r="DP13" s="7">
        <v>168.37686188079718</v>
      </c>
      <c r="DQ13" s="7">
        <v>162.27046257595222</v>
      </c>
      <c r="DR13" s="7">
        <v>147.23982038257097</v>
      </c>
      <c r="DS13" s="7">
        <v>131.62945794408546</v>
      </c>
      <c r="DT13" s="7">
        <v>131.53202061036069</v>
      </c>
      <c r="DU13" s="7">
        <v>101.51801302237075</v>
      </c>
      <c r="DV13" s="7">
        <v>87.543232149419765</v>
      </c>
      <c r="DW13" s="7">
        <v>245.80396581225887</v>
      </c>
      <c r="DX13" s="7">
        <f t="shared" si="0"/>
        <v>21005.388939363584</v>
      </c>
      <c r="DY13" s="7">
        <f t="shared" si="1"/>
        <v>2472.9638798821834</v>
      </c>
      <c r="DZ13" s="7">
        <f t="shared" si="2"/>
        <v>10350.617598693692</v>
      </c>
      <c r="EA13" s="7">
        <f t="shared" si="3"/>
        <v>7470.8049546724196</v>
      </c>
      <c r="EB13" s="7">
        <f>Table325[[#This Row],[18-64]]+Table325[[#This Row],[65+]]</f>
        <v>27968.403359073072</v>
      </c>
    </row>
    <row r="14" spans="1:132" x14ac:dyDescent="0.35">
      <c r="A14" s="7">
        <v>1</v>
      </c>
      <c r="B14" t="s">
        <v>364</v>
      </c>
      <c r="C14" s="10" t="s">
        <v>152</v>
      </c>
      <c r="D14" s="10" t="s">
        <v>153</v>
      </c>
      <c r="E14" s="7">
        <f>SUM(Table325[[#This Row],[0]:[90]])</f>
        <v>55297.982969195007</v>
      </c>
      <c r="F14" s="7">
        <f>SUM(Table325[[#This Row],[0]:[15]])</f>
        <v>9711.8493811896078</v>
      </c>
      <c r="G14" s="7">
        <f>SUM(Table325[[#This Row],[16]:[64]])</f>
        <v>34090.31719623947</v>
      </c>
      <c r="H14" s="7">
        <f>SUM(Table325[[#This Row],[65]:[90]])</f>
        <v>11495.816391765931</v>
      </c>
      <c r="I14" s="7">
        <f>SUM(Table325[[#This Row],[85]:[90]])</f>
        <v>1197.3449408962304</v>
      </c>
      <c r="J14" s="7">
        <f>SUM(Table325[[#This Row],[0]:[17]])</f>
        <v>10949.079275025804</v>
      </c>
      <c r="K14" s="7">
        <f>SUM(Table325[[#This Row],[18]:[64]])</f>
        <v>32853.087302403263</v>
      </c>
      <c r="L14" s="7">
        <f>SUM(Table325[[#This Row],[0]:[4]])</f>
        <v>2940.0352072337196</v>
      </c>
      <c r="M14" s="7">
        <f>SUM(Table325[[#This Row],[5]:[15]])</f>
        <v>6771.8141739558869</v>
      </c>
      <c r="N14" s="7">
        <f>SUM(Table325[[#This Row],[16]:[24]])</f>
        <v>5401.8621285902555</v>
      </c>
      <c r="O14" s="7">
        <f>SUM(Table325[[#This Row],[25]:[49]])</f>
        <v>17122.681767625316</v>
      </c>
      <c r="P14" s="7">
        <f>SUM(Table325[[#This Row],[50]:[64]])</f>
        <v>11565.7733000239</v>
      </c>
      <c r="Q14" s="7">
        <f>SUM(Table325[[#This Row],[65]:[74]])</f>
        <v>6225.1282377556454</v>
      </c>
      <c r="R14" s="7">
        <f>SUM(Table325[[#This Row],[75]:[84]])</f>
        <v>4073.3432131140539</v>
      </c>
      <c r="S14" s="7">
        <f>SUM(Table325[[#This Row],[5]:[9]])</f>
        <v>3018.0975275623987</v>
      </c>
      <c r="T14" s="7">
        <f>SUM(Table325[[#This Row],[10]:[14]])</f>
        <v>3153.1251520488377</v>
      </c>
      <c r="U14" s="7">
        <f>SUM(Table325[[#This Row],[15]:[19]])</f>
        <v>2925.5257318038766</v>
      </c>
      <c r="V14" s="7">
        <f>SUM(Table325[[#This Row],[20]:[24]])</f>
        <v>3076.9278911310294</v>
      </c>
      <c r="W14" s="7">
        <f>SUM(Table325[[#This Row],[25]:[29]])</f>
        <v>3342.5340342378599</v>
      </c>
      <c r="X14" s="7">
        <f>SUM(Table325[[#This Row],[30]:[34]])</f>
        <v>3842.5125144037488</v>
      </c>
      <c r="Y14" s="7">
        <f>SUM(Table325[[#This Row],[35]:[39]])</f>
        <v>3542.858746463321</v>
      </c>
      <c r="Z14" s="7">
        <f>SUM(Table325[[#This Row],[40]:[44]])</f>
        <v>3348.20493178999</v>
      </c>
      <c r="AA14" s="7">
        <f>SUM(Table325[[#This Row],[45]:[49]])</f>
        <v>3046.5715407303951</v>
      </c>
      <c r="AB14" s="7">
        <f>SUM(Table325[[#This Row],[50]:[54]])</f>
        <v>3562.8060197319669</v>
      </c>
      <c r="AC14" s="7">
        <f>SUM(Table325[[#This Row],[55]:[59]])</f>
        <v>4123.1942833642888</v>
      </c>
      <c r="AD14" s="7">
        <f>SUM(Table325[[#This Row],[60]:[64]])</f>
        <v>3879.7729969276456</v>
      </c>
      <c r="AE14" s="7">
        <f>SUM(Table325[[#This Row],[65]:[69]])</f>
        <v>3172.0562904489962</v>
      </c>
      <c r="AF14" s="7">
        <f>SUM(Table325[[#This Row],[70]:[74]])</f>
        <v>3053.0719473066492</v>
      </c>
      <c r="AG14" s="7">
        <f>SUM(Table325[[#This Row],[75]:[79]])</f>
        <v>2552.2882004761414</v>
      </c>
      <c r="AH14" s="7">
        <f>SUM(Table325[[#This Row],[80]:[84]])</f>
        <v>1521.0550126379121</v>
      </c>
      <c r="AI14" s="7">
        <f>SUM(Table325[[#This Row],[85]:[89]])</f>
        <v>845.34241331380349</v>
      </c>
      <c r="AJ14" s="7">
        <f>Table325[[#This Row],[90]]</f>
        <v>352.00252758242681</v>
      </c>
      <c r="AK14" s="7">
        <v>574.00691780483544</v>
      </c>
      <c r="AL14" s="7">
        <v>584.4488695310821</v>
      </c>
      <c r="AM14" s="7">
        <v>589.2003132439711</v>
      </c>
      <c r="AN14" s="7">
        <v>596.41465704057885</v>
      </c>
      <c r="AO14" s="7">
        <v>595.96444961325187</v>
      </c>
      <c r="AP14" s="7">
        <v>595.52941569184054</v>
      </c>
      <c r="AQ14" s="7">
        <v>577.0576884304021</v>
      </c>
      <c r="AR14" s="7">
        <v>598.58844201848751</v>
      </c>
      <c r="AS14" s="7">
        <v>627.13188826296471</v>
      </c>
      <c r="AT14" s="7">
        <v>619.7900931587036</v>
      </c>
      <c r="AU14" s="7">
        <v>593.40831071238301</v>
      </c>
      <c r="AV14" s="7">
        <v>619.25604556858593</v>
      </c>
      <c r="AW14" s="7">
        <v>647.09438177042932</v>
      </c>
      <c r="AX14" s="7">
        <v>655.00500843195096</v>
      </c>
      <c r="AY14" s="7">
        <v>638.36140556548821</v>
      </c>
      <c r="AZ14" s="7">
        <v>600.59149434465121</v>
      </c>
      <c r="BA14" s="7">
        <v>639.04804810017401</v>
      </c>
      <c r="BB14" s="7">
        <v>598.18184573602321</v>
      </c>
      <c r="BC14" s="7">
        <v>571.56940303390002</v>
      </c>
      <c r="BD14" s="7">
        <v>516.13494058912829</v>
      </c>
      <c r="BE14" s="7">
        <v>732.18762058757943</v>
      </c>
      <c r="BF14" s="7">
        <v>747.52306936364471</v>
      </c>
      <c r="BG14" s="7">
        <v>586.50403037905721</v>
      </c>
      <c r="BH14" s="7">
        <v>496.96058413458007</v>
      </c>
      <c r="BI14" s="7">
        <v>513.75258666616821</v>
      </c>
      <c r="BJ14" s="7">
        <v>646.32141822342874</v>
      </c>
      <c r="BK14" s="7">
        <v>616.06708708476151</v>
      </c>
      <c r="BL14" s="7">
        <v>684.21300590036276</v>
      </c>
      <c r="BM14" s="7">
        <v>681.40253586082679</v>
      </c>
      <c r="BN14" s="7">
        <v>714.52998716848015</v>
      </c>
      <c r="BO14" s="7">
        <v>727.0665156081219</v>
      </c>
      <c r="BP14" s="7">
        <v>768.39618953263096</v>
      </c>
      <c r="BQ14" s="7">
        <v>789.24721839086601</v>
      </c>
      <c r="BR14" s="7">
        <v>780.42157484541428</v>
      </c>
      <c r="BS14" s="7">
        <v>777.3810160267152</v>
      </c>
      <c r="BT14" s="7">
        <v>728.75645214483995</v>
      </c>
      <c r="BU14" s="7">
        <v>726.29412353776092</v>
      </c>
      <c r="BV14" s="7">
        <v>697.31893737390465</v>
      </c>
      <c r="BW14" s="7">
        <v>701.15455105035539</v>
      </c>
      <c r="BX14" s="7">
        <v>689.33468235645989</v>
      </c>
      <c r="BY14" s="7">
        <v>638.61053332923871</v>
      </c>
      <c r="BZ14" s="7">
        <v>668.7721971273952</v>
      </c>
      <c r="CA14" s="7">
        <v>683.95175695686021</v>
      </c>
      <c r="CB14" s="7">
        <v>669.55480100462387</v>
      </c>
      <c r="CC14" s="7">
        <v>687.3156433718724</v>
      </c>
      <c r="CD14" s="7">
        <v>676.88390345249331</v>
      </c>
      <c r="CE14" s="7">
        <v>617.79701096353904</v>
      </c>
      <c r="CF14" s="7">
        <v>543.85603729018601</v>
      </c>
      <c r="CG14" s="7">
        <v>569.59784067284704</v>
      </c>
      <c r="CH14" s="7">
        <v>638.43674835132992</v>
      </c>
      <c r="CI14" s="7">
        <v>609.26816674833799</v>
      </c>
      <c r="CJ14" s="7">
        <v>688.81218446945468</v>
      </c>
      <c r="CK14" s="7">
        <v>753.67838683360549</v>
      </c>
      <c r="CL14" s="7">
        <v>758.22875088291812</v>
      </c>
      <c r="CM14" s="7">
        <v>752.81853079765051</v>
      </c>
      <c r="CN14" s="7">
        <v>801.63205316335018</v>
      </c>
      <c r="CO14" s="7">
        <v>858.48365349822484</v>
      </c>
      <c r="CP14" s="7">
        <v>856.09609620034803</v>
      </c>
      <c r="CQ14" s="7">
        <v>806.316214848512</v>
      </c>
      <c r="CR14" s="7">
        <v>800.66626565385343</v>
      </c>
      <c r="CS14" s="7">
        <v>787.67895831024509</v>
      </c>
      <c r="CT14" s="7">
        <v>814.30681619415259</v>
      </c>
      <c r="CU14" s="7">
        <v>793.4006264879423</v>
      </c>
      <c r="CV14" s="7">
        <v>803.3341108798204</v>
      </c>
      <c r="CW14" s="7">
        <v>681.05248505548536</v>
      </c>
      <c r="CX14" s="7">
        <v>642.3156433718724</v>
      </c>
      <c r="CY14" s="7">
        <v>699.09552472370842</v>
      </c>
      <c r="CZ14" s="7">
        <v>593.11012675298457</v>
      </c>
      <c r="DA14" s="7">
        <v>629.70377214638881</v>
      </c>
      <c r="DB14" s="7">
        <v>607.83122345404217</v>
      </c>
      <c r="DC14" s="7">
        <v>638.46790851566959</v>
      </c>
      <c r="DD14" s="7">
        <v>621.03922092245409</v>
      </c>
      <c r="DE14" s="7">
        <v>601.85026243862967</v>
      </c>
      <c r="DF14" s="7">
        <v>604.42734969697051</v>
      </c>
      <c r="DG14" s="7">
        <v>587.28720573292549</v>
      </c>
      <c r="DH14" s="7">
        <v>520.47425484386542</v>
      </c>
      <c r="DI14" s="7">
        <v>555.99866210375512</v>
      </c>
      <c r="DJ14" s="7">
        <v>598.79066463534321</v>
      </c>
      <c r="DK14" s="7">
        <v>484.15397957371584</v>
      </c>
      <c r="DL14" s="7">
        <v>392.87063931946216</v>
      </c>
      <c r="DM14" s="7">
        <v>382.33988573137663</v>
      </c>
      <c r="DN14" s="7">
        <v>349.33353940318079</v>
      </c>
      <c r="DO14" s="7">
        <v>284.42348421829877</v>
      </c>
      <c r="DP14" s="7">
        <v>234.85794666307046</v>
      </c>
      <c r="DQ14" s="7">
        <v>270.10015662198555</v>
      </c>
      <c r="DR14" s="7">
        <v>225.17187560502418</v>
      </c>
      <c r="DS14" s="7">
        <v>165.22126160144313</v>
      </c>
      <c r="DT14" s="7">
        <v>195.29298058448174</v>
      </c>
      <c r="DU14" s="7">
        <v>147.93214649563316</v>
      </c>
      <c r="DV14" s="7">
        <v>111.72414902722124</v>
      </c>
      <c r="DW14" s="7">
        <v>352.00252758242681</v>
      </c>
      <c r="DX14" s="7">
        <f t="shared" si="0"/>
        <v>34090.31719623947</v>
      </c>
      <c r="DY14" s="7">
        <f t="shared" si="1"/>
        <v>4164.6322347540581</v>
      </c>
      <c r="DZ14" s="7">
        <f t="shared" si="2"/>
        <v>17122.681767625316</v>
      </c>
      <c r="EA14" s="7">
        <f t="shared" si="3"/>
        <v>11565.7733000239</v>
      </c>
      <c r="EB14" s="7">
        <f>Table325[[#This Row],[18-64]]+Table325[[#This Row],[65+]]</f>
        <v>44348.903694169196</v>
      </c>
    </row>
    <row r="15" spans="1:132" x14ac:dyDescent="0.35">
      <c r="A15" s="7">
        <v>1</v>
      </c>
      <c r="B15" t="s">
        <v>364</v>
      </c>
      <c r="C15" s="10" t="s">
        <v>154</v>
      </c>
      <c r="D15" s="10" t="s">
        <v>155</v>
      </c>
      <c r="E15" s="7">
        <f>SUM(Table325[[#This Row],[0]:[90]])</f>
        <v>34029.194805194791</v>
      </c>
      <c r="F15" s="7">
        <f>SUM(Table325[[#This Row],[0]:[15]])</f>
        <v>6050.5714285714294</v>
      </c>
      <c r="G15" s="7">
        <f>SUM(Table325[[#This Row],[16]:[64]])</f>
        <v>20859.688311688307</v>
      </c>
      <c r="H15" s="7">
        <f>SUM(Table325[[#This Row],[65]:[90]])</f>
        <v>7118.9350649350645</v>
      </c>
      <c r="I15" s="7">
        <f>SUM(Table325[[#This Row],[85]:[90]])</f>
        <v>737.96103896103898</v>
      </c>
      <c r="J15" s="7">
        <f>SUM(Table325[[#This Row],[0]:[17]])</f>
        <v>6894.090909090909</v>
      </c>
      <c r="K15" s="7">
        <f>SUM(Table325[[#This Row],[18]:[64]])</f>
        <v>20016.16883116883</v>
      </c>
      <c r="L15" s="7">
        <f>SUM(Table325[[#This Row],[0]:[4]])</f>
        <v>1595.2337662337663</v>
      </c>
      <c r="M15" s="7">
        <f>SUM(Table325[[#This Row],[5]:[15]])</f>
        <v>4455.3376623376616</v>
      </c>
      <c r="N15" s="7">
        <f>SUM(Table325[[#This Row],[16]:[24]])</f>
        <v>3415.8961038961043</v>
      </c>
      <c r="O15" s="7">
        <f>SUM(Table325[[#This Row],[25]:[49]])</f>
        <v>10401.805194805194</v>
      </c>
      <c r="P15" s="7">
        <f>SUM(Table325[[#This Row],[50]:[64]])</f>
        <v>7041.9870129870133</v>
      </c>
      <c r="Q15" s="7">
        <f>SUM(Table325[[#This Row],[65]:[74]])</f>
        <v>3888.8311688311687</v>
      </c>
      <c r="R15" s="7">
        <f>SUM(Table325[[#This Row],[75]:[84]])</f>
        <v>2492.1428571428569</v>
      </c>
      <c r="S15" s="7">
        <f>SUM(Table325[[#This Row],[5]:[9]])</f>
        <v>1891.8441558441559</v>
      </c>
      <c r="T15" s="7">
        <f>SUM(Table325[[#This Row],[10]:[14]])</f>
        <v>2157.9350649350649</v>
      </c>
      <c r="U15" s="7">
        <f>SUM(Table325[[#This Row],[15]:[19]])</f>
        <v>2003.818181818182</v>
      </c>
      <c r="V15" s="7">
        <f>SUM(Table325[[#This Row],[20]:[24]])</f>
        <v>1817.636363636364</v>
      </c>
      <c r="W15" s="7">
        <f>SUM(Table325[[#This Row],[25]:[29]])</f>
        <v>1995.1038961038962</v>
      </c>
      <c r="X15" s="7">
        <f>SUM(Table325[[#This Row],[30]:[34]])</f>
        <v>2279.0649350649351</v>
      </c>
      <c r="Y15" s="7">
        <f>SUM(Table325[[#This Row],[35]:[39]])</f>
        <v>2280.4025974025972</v>
      </c>
      <c r="Z15" s="7">
        <f>SUM(Table325[[#This Row],[40]:[44]])</f>
        <v>2036.8051948051948</v>
      </c>
      <c r="AA15" s="7">
        <f>SUM(Table325[[#This Row],[45]:[49]])</f>
        <v>1810.4285714285713</v>
      </c>
      <c r="AB15" s="7">
        <f>SUM(Table325[[#This Row],[50]:[54]])</f>
        <v>2240.5584415584417</v>
      </c>
      <c r="AC15" s="7">
        <f>SUM(Table325[[#This Row],[55]:[59]])</f>
        <v>2508.7922077922076</v>
      </c>
      <c r="AD15" s="7">
        <f>SUM(Table325[[#This Row],[60]:[64]])</f>
        <v>2292.636363636364</v>
      </c>
      <c r="AE15" s="7">
        <f>SUM(Table325[[#This Row],[65]:[69]])</f>
        <v>2140.1298701298701</v>
      </c>
      <c r="AF15" s="7">
        <f>SUM(Table325[[#This Row],[70]:[74]])</f>
        <v>1748.7012987012988</v>
      </c>
      <c r="AG15" s="7">
        <f>SUM(Table325[[#This Row],[75]:[79]])</f>
        <v>1634.012987012987</v>
      </c>
      <c r="AH15" s="7">
        <f>SUM(Table325[[#This Row],[80]:[84]])</f>
        <v>858.12987012987014</v>
      </c>
      <c r="AI15" s="7">
        <f>SUM(Table325[[#This Row],[85]:[89]])</f>
        <v>486.28571428571428</v>
      </c>
      <c r="AJ15" s="7">
        <f>Table325[[#This Row],[90]]</f>
        <v>251.67532467532467</v>
      </c>
      <c r="AK15" s="7">
        <v>304.71428571428572</v>
      </c>
      <c r="AL15" s="7">
        <v>303.62337662337666</v>
      </c>
      <c r="AM15" s="7">
        <v>343.09090909090912</v>
      </c>
      <c r="AN15" s="7">
        <v>300.55844155844159</v>
      </c>
      <c r="AO15" s="7">
        <v>343.24675324675326</v>
      </c>
      <c r="AP15" s="7">
        <v>362.09090909090912</v>
      </c>
      <c r="AQ15" s="7">
        <v>360.64935064935065</v>
      </c>
      <c r="AR15" s="7">
        <v>360.18181818181819</v>
      </c>
      <c r="AS15" s="7">
        <v>402.27272727272725</v>
      </c>
      <c r="AT15" s="7">
        <v>406.64935064935065</v>
      </c>
      <c r="AU15" s="7">
        <v>406.87012987012986</v>
      </c>
      <c r="AV15" s="7">
        <v>455.33766233766232</v>
      </c>
      <c r="AW15" s="7">
        <v>427.11688311688312</v>
      </c>
      <c r="AX15" s="7">
        <v>415.02597402597405</v>
      </c>
      <c r="AY15" s="7">
        <v>453.58441558441558</v>
      </c>
      <c r="AZ15" s="7">
        <v>405.55844155844159</v>
      </c>
      <c r="BA15" s="7">
        <v>437.80519480519479</v>
      </c>
      <c r="BB15" s="7">
        <v>405.71428571428572</v>
      </c>
      <c r="BC15" s="7">
        <v>393.02597402597405</v>
      </c>
      <c r="BD15" s="7">
        <v>361.71428571428572</v>
      </c>
      <c r="BE15" s="7">
        <v>415.93506493506493</v>
      </c>
      <c r="BF15" s="7">
        <v>454.49350649350652</v>
      </c>
      <c r="BG15" s="7">
        <v>323.55844155844159</v>
      </c>
      <c r="BH15" s="7">
        <v>333.09090909090912</v>
      </c>
      <c r="BI15" s="7">
        <v>290.55844155844159</v>
      </c>
      <c r="BJ15" s="7">
        <v>340.24675324675326</v>
      </c>
      <c r="BK15" s="7">
        <v>384.55844155844159</v>
      </c>
      <c r="BL15" s="7">
        <v>434.71428571428572</v>
      </c>
      <c r="BM15" s="7">
        <v>408.87012987012986</v>
      </c>
      <c r="BN15" s="7">
        <v>426.71428571428572</v>
      </c>
      <c r="BO15" s="7">
        <v>433.55844155844159</v>
      </c>
      <c r="BP15" s="7">
        <v>476.02597402597405</v>
      </c>
      <c r="BQ15" s="7">
        <v>455.87012987012986</v>
      </c>
      <c r="BR15" s="7">
        <v>480.74025974025972</v>
      </c>
      <c r="BS15" s="7">
        <v>432.87012987012986</v>
      </c>
      <c r="BT15" s="7">
        <v>427.33766233766232</v>
      </c>
      <c r="BU15" s="7">
        <v>453.02597402597405</v>
      </c>
      <c r="BV15" s="7">
        <v>475.33766233766232</v>
      </c>
      <c r="BW15" s="7">
        <v>469.74025974025972</v>
      </c>
      <c r="BX15" s="7">
        <v>454.96103896103898</v>
      </c>
      <c r="BY15" s="7">
        <v>422.49350649350652</v>
      </c>
      <c r="BZ15" s="7">
        <v>412.33766233766232</v>
      </c>
      <c r="CA15" s="7">
        <v>404.11688311688312</v>
      </c>
      <c r="CB15" s="7">
        <v>385.05194805194805</v>
      </c>
      <c r="CC15" s="7">
        <v>412.80519480519479</v>
      </c>
      <c r="CD15" s="7">
        <v>389.42857142857144</v>
      </c>
      <c r="CE15" s="7">
        <v>365.96103896103898</v>
      </c>
      <c r="CF15" s="7">
        <v>302.96103896103898</v>
      </c>
      <c r="CG15" s="7">
        <v>348.80519480519479</v>
      </c>
      <c r="CH15" s="7">
        <v>403.27272727272725</v>
      </c>
      <c r="CI15" s="7">
        <v>368.55844155844159</v>
      </c>
      <c r="CJ15" s="7">
        <v>440.18181818181819</v>
      </c>
      <c r="CK15" s="7">
        <v>449.11688311688312</v>
      </c>
      <c r="CL15" s="7">
        <v>497.89610389610391</v>
      </c>
      <c r="CM15" s="7">
        <v>484.80519480519479</v>
      </c>
      <c r="CN15" s="7">
        <v>491.74025974025972</v>
      </c>
      <c r="CO15" s="7">
        <v>452.05194805194805</v>
      </c>
      <c r="CP15" s="7">
        <v>525.89610389610391</v>
      </c>
      <c r="CQ15" s="7">
        <v>516.89610389610391</v>
      </c>
      <c r="CR15" s="7">
        <v>522.20779220779218</v>
      </c>
      <c r="CS15" s="7">
        <v>517.96103896103898</v>
      </c>
      <c r="CT15" s="7">
        <v>465.20779220779218</v>
      </c>
      <c r="CU15" s="7">
        <v>461.83116883116884</v>
      </c>
      <c r="CV15" s="7">
        <v>458.42857142857144</v>
      </c>
      <c r="CW15" s="7">
        <v>389.20779220779218</v>
      </c>
      <c r="CX15" s="7">
        <v>477.83116883116884</v>
      </c>
      <c r="CY15" s="7">
        <v>443.58441558441558</v>
      </c>
      <c r="CZ15" s="7">
        <v>431.83116883116884</v>
      </c>
      <c r="DA15" s="7">
        <v>420.74025974025972</v>
      </c>
      <c r="DB15" s="7">
        <v>366.14285714285711</v>
      </c>
      <c r="DC15" s="7">
        <v>356.89610389610391</v>
      </c>
      <c r="DD15" s="7">
        <v>355.80519480519479</v>
      </c>
      <c r="DE15" s="7">
        <v>367.92207792207796</v>
      </c>
      <c r="DF15" s="7">
        <v>336.80519480519479</v>
      </c>
      <c r="DG15" s="7">
        <v>331.27272727272725</v>
      </c>
      <c r="DH15" s="7">
        <v>345.89610389610391</v>
      </c>
      <c r="DI15" s="7">
        <v>376.51948051948051</v>
      </c>
      <c r="DJ15" s="7">
        <v>387.67532467532465</v>
      </c>
      <c r="DK15" s="7">
        <v>267.64935064935065</v>
      </c>
      <c r="DL15" s="7">
        <v>256.27272727272725</v>
      </c>
      <c r="DM15" s="7">
        <v>224.42857142857144</v>
      </c>
      <c r="DN15" s="7">
        <v>205.02597402597402</v>
      </c>
      <c r="DO15" s="7">
        <v>163.55844155844156</v>
      </c>
      <c r="DP15" s="7">
        <v>140.71428571428572</v>
      </c>
      <c r="DQ15" s="7">
        <v>124.40259740259739</v>
      </c>
      <c r="DR15" s="7">
        <v>116.71428571428571</v>
      </c>
      <c r="DS15" s="7">
        <v>121.11688311688312</v>
      </c>
      <c r="DT15" s="7">
        <v>92.181818181818187</v>
      </c>
      <c r="DU15" s="7">
        <v>93.870129870129873</v>
      </c>
      <c r="DV15" s="7">
        <v>62.402597402597401</v>
      </c>
      <c r="DW15" s="7">
        <v>251.67532467532467</v>
      </c>
      <c r="DX15" s="7">
        <f t="shared" si="0"/>
        <v>20859.688311688307</v>
      </c>
      <c r="DY15" s="7">
        <f t="shared" si="1"/>
        <v>2572.3766233766237</v>
      </c>
      <c r="DZ15" s="7">
        <f t="shared" si="2"/>
        <v>10401.805194805194</v>
      </c>
      <c r="EA15" s="7">
        <f t="shared" si="3"/>
        <v>7041.9870129870133</v>
      </c>
      <c r="EB15" s="7">
        <f>Table325[[#This Row],[18-64]]+Table325[[#This Row],[65+]]</f>
        <v>27135.103896103894</v>
      </c>
    </row>
    <row r="16" spans="1:132" x14ac:dyDescent="0.35">
      <c r="A16" s="7">
        <v>1</v>
      </c>
      <c r="B16" t="s">
        <v>364</v>
      </c>
      <c r="C16" s="10" t="s">
        <v>156</v>
      </c>
      <c r="D16" s="10" t="s">
        <v>157</v>
      </c>
      <c r="E16" s="7">
        <f>SUM(Table325[[#This Row],[0]:[90]])</f>
        <v>23468.429886148017</v>
      </c>
      <c r="F16" s="7">
        <f>SUM(Table325[[#This Row],[0]:[15]])</f>
        <v>3208.8923149905122</v>
      </c>
      <c r="G16" s="7">
        <f>SUM(Table325[[#This Row],[16]:[64]])</f>
        <v>13229.061764705884</v>
      </c>
      <c r="H16" s="7">
        <f>SUM(Table325[[#This Row],[65]:[90]])</f>
        <v>7030.4758064516127</v>
      </c>
      <c r="I16" s="7">
        <f>SUM(Table325[[#This Row],[85]:[90]])</f>
        <v>884.02419354838707</v>
      </c>
      <c r="J16" s="7">
        <f>SUM(Table325[[#This Row],[0]:[17]])</f>
        <v>3641.6364326375706</v>
      </c>
      <c r="K16" s="7">
        <f>SUM(Table325[[#This Row],[18]:[64]])</f>
        <v>12796.317647058824</v>
      </c>
      <c r="L16" s="7">
        <f>SUM(Table325[[#This Row],[0]:[4]])</f>
        <v>790.99895635673624</v>
      </c>
      <c r="M16" s="7">
        <f>SUM(Table325[[#This Row],[5]:[15]])</f>
        <v>2417.8933586337762</v>
      </c>
      <c r="N16" s="7">
        <f>SUM(Table325[[#This Row],[16]:[24]])</f>
        <v>1867.9873814041748</v>
      </c>
      <c r="O16" s="7">
        <f>SUM(Table325[[#This Row],[25]:[49]])</f>
        <v>5516.5385199240991</v>
      </c>
      <c r="P16" s="7">
        <f>SUM(Table325[[#This Row],[50]:[64]])</f>
        <v>5844.5358633776077</v>
      </c>
      <c r="Q16" s="7">
        <f>SUM(Table325[[#This Row],[65]:[74]])</f>
        <v>3550.5986717267551</v>
      </c>
      <c r="R16" s="7">
        <f>SUM(Table325[[#This Row],[75]:[84]])</f>
        <v>2595.8529411764703</v>
      </c>
      <c r="S16" s="7">
        <f>SUM(Table325[[#This Row],[5]:[9]])</f>
        <v>989.46299810246683</v>
      </c>
      <c r="T16" s="7">
        <f>SUM(Table325[[#This Row],[10]:[14]])</f>
        <v>1199.4861480075901</v>
      </c>
      <c r="U16" s="7">
        <f>SUM(Table325[[#This Row],[15]:[19]])</f>
        <v>1110.7207779886148</v>
      </c>
      <c r="V16" s="7">
        <f>SUM(Table325[[#This Row],[20]:[24]])</f>
        <v>986.21081593927886</v>
      </c>
      <c r="W16" s="7">
        <f>SUM(Table325[[#This Row],[25]:[29]])</f>
        <v>1011.1621442125236</v>
      </c>
      <c r="X16" s="7">
        <f>SUM(Table325[[#This Row],[30]:[34]])</f>
        <v>1074.1717267552183</v>
      </c>
      <c r="Y16" s="7">
        <f>SUM(Table325[[#This Row],[35]:[39]])</f>
        <v>1042.156641366224</v>
      </c>
      <c r="Z16" s="7">
        <f>SUM(Table325[[#This Row],[40]:[44]])</f>
        <v>1214.7244781783681</v>
      </c>
      <c r="AA16" s="7">
        <f>SUM(Table325[[#This Row],[45]:[49]])</f>
        <v>1174.3235294117649</v>
      </c>
      <c r="AB16" s="7">
        <f>SUM(Table325[[#This Row],[50]:[54]])</f>
        <v>1687.1553130929792</v>
      </c>
      <c r="AC16" s="7">
        <f>SUM(Table325[[#This Row],[55]:[59]])</f>
        <v>1971.6761859582543</v>
      </c>
      <c r="AD16" s="7">
        <f>SUM(Table325[[#This Row],[60]:[64]])</f>
        <v>2185.704364326376</v>
      </c>
      <c r="AE16" s="7">
        <f>SUM(Table325[[#This Row],[65]:[69]])</f>
        <v>1806.3875711574956</v>
      </c>
      <c r="AF16" s="7">
        <f>SUM(Table325[[#This Row],[70]:[74]])</f>
        <v>1744.21110056926</v>
      </c>
      <c r="AG16" s="7">
        <f>SUM(Table325[[#This Row],[75]:[79]])</f>
        <v>1593.7157495256165</v>
      </c>
      <c r="AH16" s="7">
        <f>SUM(Table325[[#This Row],[80]:[84]])</f>
        <v>1002.1371916508539</v>
      </c>
      <c r="AI16" s="7">
        <f>SUM(Table325[[#This Row],[85]:[89]])</f>
        <v>558.67552182163183</v>
      </c>
      <c r="AJ16" s="7">
        <f>Table325[[#This Row],[90]]</f>
        <v>325.34867172675524</v>
      </c>
      <c r="AK16" s="7">
        <v>136.78102466793169</v>
      </c>
      <c r="AL16" s="7">
        <v>153.09753320683112</v>
      </c>
      <c r="AM16" s="7">
        <v>153.15094876660339</v>
      </c>
      <c r="AN16" s="7">
        <v>168.36726755218217</v>
      </c>
      <c r="AO16" s="7">
        <v>179.60218216318788</v>
      </c>
      <c r="AP16" s="7">
        <v>184.96280834914612</v>
      </c>
      <c r="AQ16" s="7">
        <v>196.67447817836813</v>
      </c>
      <c r="AR16" s="7">
        <v>190.41404174573054</v>
      </c>
      <c r="AS16" s="7">
        <v>207.43956356736243</v>
      </c>
      <c r="AT16" s="7">
        <v>209.97210626185958</v>
      </c>
      <c r="AU16" s="7">
        <v>226.59316888045541</v>
      </c>
      <c r="AV16" s="7">
        <v>234.74648956356737</v>
      </c>
      <c r="AW16" s="7">
        <v>235.71859582542695</v>
      </c>
      <c r="AX16" s="7">
        <v>246.92561669829223</v>
      </c>
      <c r="AY16" s="7">
        <v>255.5022770398482</v>
      </c>
      <c r="AZ16" s="7">
        <v>228.94421252371916</v>
      </c>
      <c r="BA16" s="7">
        <v>210.00692599620493</v>
      </c>
      <c r="BB16" s="7">
        <v>222.7371916508539</v>
      </c>
      <c r="BC16" s="7">
        <v>212.57428842504743</v>
      </c>
      <c r="BD16" s="7">
        <v>236.45815939278938</v>
      </c>
      <c r="BE16" s="7">
        <v>263.3396584440228</v>
      </c>
      <c r="BF16" s="7">
        <v>255.41138519924098</v>
      </c>
      <c r="BG16" s="7">
        <v>165.06034155597723</v>
      </c>
      <c r="BH16" s="7">
        <v>159.7717267552182</v>
      </c>
      <c r="BI16" s="7">
        <v>142.62770398481973</v>
      </c>
      <c r="BJ16" s="7">
        <v>211.08823529411765</v>
      </c>
      <c r="BK16" s="7">
        <v>200.32314990512333</v>
      </c>
      <c r="BL16" s="7">
        <v>191.21366223908916</v>
      </c>
      <c r="BM16" s="7">
        <v>202.01622390891839</v>
      </c>
      <c r="BN16" s="7">
        <v>206.52087286527515</v>
      </c>
      <c r="BO16" s="7">
        <v>210.45815939278938</v>
      </c>
      <c r="BP16" s="7">
        <v>203.88121442125237</v>
      </c>
      <c r="BQ16" s="7">
        <v>207.66518026565464</v>
      </c>
      <c r="BR16" s="7">
        <v>221.37656546489563</v>
      </c>
      <c r="BS16" s="7">
        <v>230.79060721062618</v>
      </c>
      <c r="BT16" s="7">
        <v>210.80018975332069</v>
      </c>
      <c r="BU16" s="7">
        <v>209.38614800759012</v>
      </c>
      <c r="BV16" s="7">
        <v>214.27931688804551</v>
      </c>
      <c r="BW16" s="7">
        <v>216.28595825426945</v>
      </c>
      <c r="BX16" s="7">
        <v>191.4050284629981</v>
      </c>
      <c r="BY16" s="7">
        <v>249.74648956356737</v>
      </c>
      <c r="BZ16" s="7">
        <v>235.14829222011386</v>
      </c>
      <c r="CA16" s="7">
        <v>227.21394686907021</v>
      </c>
      <c r="CB16" s="7">
        <v>248.24848197343454</v>
      </c>
      <c r="CC16" s="7">
        <v>254.36726755218217</v>
      </c>
      <c r="CD16" s="7">
        <v>266.93785578747628</v>
      </c>
      <c r="CE16" s="7">
        <v>221.14193548387095</v>
      </c>
      <c r="CF16" s="7">
        <v>221.28595825426945</v>
      </c>
      <c r="CG16" s="7">
        <v>244.5556925996205</v>
      </c>
      <c r="CH16" s="7">
        <v>220.40208728652752</v>
      </c>
      <c r="CI16" s="7">
        <v>265.53681214421249</v>
      </c>
      <c r="CJ16" s="7">
        <v>331.70000000000005</v>
      </c>
      <c r="CK16" s="7">
        <v>369.93225806451613</v>
      </c>
      <c r="CL16" s="7">
        <v>367.93519924098672</v>
      </c>
      <c r="CM16" s="7">
        <v>352.05104364326377</v>
      </c>
      <c r="CN16" s="7">
        <v>357.34895635673627</v>
      </c>
      <c r="CO16" s="7">
        <v>386.41166982922203</v>
      </c>
      <c r="CP16" s="7">
        <v>396.1764705882353</v>
      </c>
      <c r="CQ16" s="7">
        <v>414.13927893738139</v>
      </c>
      <c r="CR16" s="7">
        <v>417.59981024667934</v>
      </c>
      <c r="CS16" s="7">
        <v>460.65322580645159</v>
      </c>
      <c r="CT16" s="7">
        <v>440.41166982922203</v>
      </c>
      <c r="CU16" s="7">
        <v>435.22352941176473</v>
      </c>
      <c r="CV16" s="7">
        <v>436.681404174573</v>
      </c>
      <c r="CW16" s="7">
        <v>412.73453510436434</v>
      </c>
      <c r="CX16" s="7">
        <v>398.39278937381403</v>
      </c>
      <c r="CY16" s="7">
        <v>368.36489563567363</v>
      </c>
      <c r="CZ16" s="7">
        <v>364.32077798861485</v>
      </c>
      <c r="DA16" s="7">
        <v>337.64658444022768</v>
      </c>
      <c r="DB16" s="7">
        <v>337.66252371916505</v>
      </c>
      <c r="DC16" s="7">
        <v>363.80920303605313</v>
      </c>
      <c r="DD16" s="7">
        <v>378.0417457305503</v>
      </c>
      <c r="DE16" s="7">
        <v>330.86290322580646</v>
      </c>
      <c r="DF16" s="7">
        <v>372.87884250474383</v>
      </c>
      <c r="DG16" s="7">
        <v>298.61840607210627</v>
      </c>
      <c r="DH16" s="7">
        <v>374.19535104364331</v>
      </c>
      <c r="DI16" s="7">
        <v>357.79089184060717</v>
      </c>
      <c r="DJ16" s="7">
        <v>349.123055028463</v>
      </c>
      <c r="DK16" s="7">
        <v>255.78130929791271</v>
      </c>
      <c r="DL16" s="7">
        <v>256.8251423149905</v>
      </c>
      <c r="DM16" s="7">
        <v>239.95351043643262</v>
      </c>
      <c r="DN16" s="7">
        <v>191.72789373814041</v>
      </c>
      <c r="DO16" s="7">
        <v>210.99098671726756</v>
      </c>
      <c r="DP16" s="7">
        <v>170.96280834914612</v>
      </c>
      <c r="DQ16" s="7">
        <v>188.50199240986717</v>
      </c>
      <c r="DR16" s="7">
        <v>166.56470588235294</v>
      </c>
      <c r="DS16" s="7">
        <v>109.44857685009488</v>
      </c>
      <c r="DT16" s="7">
        <v>118.88121442125237</v>
      </c>
      <c r="DU16" s="7">
        <v>90.10683111954458</v>
      </c>
      <c r="DV16" s="7">
        <v>73.674193548387095</v>
      </c>
      <c r="DW16" s="7">
        <v>325.34867172675524</v>
      </c>
      <c r="DX16" s="7">
        <f t="shared" si="0"/>
        <v>13229.061764705884</v>
      </c>
      <c r="DY16" s="7">
        <f t="shared" si="1"/>
        <v>1435.2432637571155</v>
      </c>
      <c r="DZ16" s="7">
        <f t="shared" si="2"/>
        <v>5516.5385199240991</v>
      </c>
      <c r="EA16" s="7">
        <f t="shared" si="3"/>
        <v>5844.5358633776077</v>
      </c>
      <c r="EB16" s="7">
        <f>Table325[[#This Row],[18-64]]+Table325[[#This Row],[65+]]</f>
        <v>19826.793453510436</v>
      </c>
    </row>
    <row r="17" spans="1:132" x14ac:dyDescent="0.35">
      <c r="A17" s="7">
        <v>1</v>
      </c>
      <c r="B17" t="s">
        <v>364</v>
      </c>
      <c r="C17" s="10" t="s">
        <v>158</v>
      </c>
      <c r="D17" s="10" t="s">
        <v>1150</v>
      </c>
      <c r="E17" s="7">
        <f>SUM(Table325[[#This Row],[0]:[90]])</f>
        <v>34182.80163472602</v>
      </c>
      <c r="F17" s="7">
        <f>SUM(Table325[[#This Row],[0]:[15]])</f>
        <v>5427.9550259889693</v>
      </c>
      <c r="G17" s="7">
        <f>SUM(Table325[[#This Row],[16]:[64]])</f>
        <v>20207.778142284649</v>
      </c>
      <c r="H17" s="7">
        <f>SUM(Table325[[#This Row],[65]:[90]])</f>
        <v>8547.0684664524051</v>
      </c>
      <c r="I17" s="7">
        <f>SUM(Table325[[#This Row],[85]:[90]])</f>
        <v>926.18909812323932</v>
      </c>
      <c r="J17" s="7">
        <f>SUM(Table325[[#This Row],[0]:[17]])</f>
        <v>6233.4910732849266</v>
      </c>
      <c r="K17" s="7">
        <f>SUM(Table325[[#This Row],[18]:[64]])</f>
        <v>19402.242094988691</v>
      </c>
      <c r="L17" s="7">
        <f>SUM(Table325[[#This Row],[0]:[4]])</f>
        <v>1500.781859302464</v>
      </c>
      <c r="M17" s="7">
        <f>SUM(Table325[[#This Row],[5]:[15]])</f>
        <v>3927.1731666865062</v>
      </c>
      <c r="N17" s="7">
        <f>SUM(Table325[[#This Row],[16]:[24]])</f>
        <v>3261.9875681466492</v>
      </c>
      <c r="O17" s="7">
        <f>SUM(Table325[[#This Row],[25]:[49]])</f>
        <v>9093.4795762409231</v>
      </c>
      <c r="P17" s="7">
        <f>SUM(Table325[[#This Row],[50]:[64]])</f>
        <v>7852.3109978970751</v>
      </c>
      <c r="Q17" s="7">
        <f>SUM(Table325[[#This Row],[65]:[74]])</f>
        <v>4566.9055017259852</v>
      </c>
      <c r="R17" s="7">
        <f>SUM(Table325[[#This Row],[75]:[84]])</f>
        <v>3053.9738666031826</v>
      </c>
      <c r="S17" s="7">
        <f>SUM(Table325[[#This Row],[5]:[9]])</f>
        <v>1666.5405197793916</v>
      </c>
      <c r="T17" s="7">
        <f>SUM(Table325[[#This Row],[10]:[14]])</f>
        <v>1878.7496123477365</v>
      </c>
      <c r="U17" s="7">
        <f>SUM(Table325[[#This Row],[15]:[19]])</f>
        <v>1922.3474364162996</v>
      </c>
      <c r="V17" s="7">
        <f>SUM(Table325[[#This Row],[20]:[24]])</f>
        <v>1721.5231662897272</v>
      </c>
      <c r="W17" s="7">
        <f>SUM(Table325[[#This Row],[25]:[29]])</f>
        <v>1556.5157576478991</v>
      </c>
      <c r="X17" s="7">
        <f>SUM(Table325[[#This Row],[30]:[34]])</f>
        <v>1719.1052001745825</v>
      </c>
      <c r="Y17" s="7">
        <f>SUM(Table325[[#This Row],[35]:[39]])</f>
        <v>1947.4444455025196</v>
      </c>
      <c r="Z17" s="7">
        <f>SUM(Table325[[#This Row],[40]:[44]])</f>
        <v>1954.6386446058009</v>
      </c>
      <c r="AA17" s="7">
        <f>SUM(Table325[[#This Row],[45]:[49]])</f>
        <v>1915.7755283101219</v>
      </c>
      <c r="AB17" s="7">
        <f>SUM(Table325[[#This Row],[50]:[54]])</f>
        <v>2361.0272999246117</v>
      </c>
      <c r="AC17" s="7">
        <f>SUM(Table325[[#This Row],[55]:[59]])</f>
        <v>2901.3542165615199</v>
      </c>
      <c r="AD17" s="7">
        <f>SUM(Table325[[#This Row],[60]:[64]])</f>
        <v>2589.9294814109435</v>
      </c>
      <c r="AE17" s="7">
        <f>SUM(Table325[[#This Row],[65]:[69]])</f>
        <v>2457.7343855890176</v>
      </c>
      <c r="AF17" s="7">
        <f>SUM(Table325[[#This Row],[70]:[74]])</f>
        <v>2109.1711161369676</v>
      </c>
      <c r="AG17" s="7">
        <f>SUM(Table325[[#This Row],[75]:[79]])</f>
        <v>1892.1786009602031</v>
      </c>
      <c r="AH17" s="7">
        <f>SUM(Table325[[#This Row],[80]:[84]])</f>
        <v>1161.7952656429791</v>
      </c>
      <c r="AI17" s="7">
        <f>SUM(Table325[[#This Row],[85]:[89]])</f>
        <v>631.23594334007862</v>
      </c>
      <c r="AJ17" s="7">
        <f>Table325[[#This Row],[90]]</f>
        <v>294.9531547831607</v>
      </c>
      <c r="AK17" s="7">
        <v>267.06144347895093</v>
      </c>
      <c r="AL17" s="7">
        <v>263.85231281990241</v>
      </c>
      <c r="AM17" s="7">
        <v>303.0342975042654</v>
      </c>
      <c r="AN17" s="7">
        <v>338.11186446058008</v>
      </c>
      <c r="AO17" s="7">
        <v>328.72194103876524</v>
      </c>
      <c r="AP17" s="7">
        <v>303.11305638217675</v>
      </c>
      <c r="AQ17" s="7">
        <v>328.75266277824068</v>
      </c>
      <c r="AR17" s="7">
        <v>316.71449430623341</v>
      </c>
      <c r="AS17" s="7">
        <v>352.55459270721741</v>
      </c>
      <c r="AT17" s="7">
        <v>365.40571360552315</v>
      </c>
      <c r="AU17" s="7">
        <v>378.38482244177283</v>
      </c>
      <c r="AV17" s="7">
        <v>372.87320398365273</v>
      </c>
      <c r="AW17" s="7">
        <v>369.30248779907151</v>
      </c>
      <c r="AX17" s="7">
        <v>372.85588858469231</v>
      </c>
      <c r="AY17" s="7">
        <v>385.33320953854701</v>
      </c>
      <c r="AZ17" s="7">
        <v>381.88303455937785</v>
      </c>
      <c r="BA17" s="7">
        <v>423.62229099710351</v>
      </c>
      <c r="BB17" s="7">
        <v>381.91375629885329</v>
      </c>
      <c r="BC17" s="7">
        <v>374.17449986112763</v>
      </c>
      <c r="BD17" s="7">
        <v>360.75385469983735</v>
      </c>
      <c r="BE17" s="7">
        <v>451.9653692020791</v>
      </c>
      <c r="BF17" s="7">
        <v>433.86452723882076</v>
      </c>
      <c r="BG17" s="7">
        <v>289.0342975042654</v>
      </c>
      <c r="BH17" s="7">
        <v>270.3048716422648</v>
      </c>
      <c r="BI17" s="7">
        <v>276.35410070229733</v>
      </c>
      <c r="BJ17" s="7">
        <v>297.29742490973297</v>
      </c>
      <c r="BK17" s="7">
        <v>300.5939531008213</v>
      </c>
      <c r="BL17" s="7">
        <v>330.95792246954727</v>
      </c>
      <c r="BM17" s="7">
        <v>321.92481688687855</v>
      </c>
      <c r="BN17" s="7">
        <v>305.74164028091894</v>
      </c>
      <c r="BO17" s="7">
        <v>296.90273380153155</v>
      </c>
      <c r="BP17" s="7">
        <v>337.20164583581322</v>
      </c>
      <c r="BQ17" s="7">
        <v>353.33320953854701</v>
      </c>
      <c r="BR17" s="7">
        <v>359.33320953854701</v>
      </c>
      <c r="BS17" s="7">
        <v>372.33440146014362</v>
      </c>
      <c r="BT17" s="7">
        <v>383.56323136134586</v>
      </c>
      <c r="BU17" s="7">
        <v>384.16466928540251</v>
      </c>
      <c r="BV17" s="7">
        <v>362.71568622783002</v>
      </c>
      <c r="BW17" s="7">
        <v>441.98745228742609</v>
      </c>
      <c r="BX17" s="7">
        <v>375.01340634051502</v>
      </c>
      <c r="BY17" s="7">
        <v>349.0071515295798</v>
      </c>
      <c r="BZ17" s="7">
        <v>414.4844724834345</v>
      </c>
      <c r="CA17" s="7">
        <v>382.51638614450661</v>
      </c>
      <c r="CB17" s="7">
        <v>443.0071515295798</v>
      </c>
      <c r="CC17" s="7">
        <v>365.62348291870012</v>
      </c>
      <c r="CD17" s="7">
        <v>419.22492084275683</v>
      </c>
      <c r="CE17" s="7">
        <v>360.07246597627267</v>
      </c>
      <c r="CF17" s="7">
        <v>342.23236757528866</v>
      </c>
      <c r="CG17" s="7">
        <v>381.07246597627267</v>
      </c>
      <c r="CH17" s="7">
        <v>413.17330793953101</v>
      </c>
      <c r="CI17" s="7">
        <v>408.3048716422648</v>
      </c>
      <c r="CJ17" s="7">
        <v>459.17569178272424</v>
      </c>
      <c r="CK17" s="7">
        <v>479.31470221798992</v>
      </c>
      <c r="CL17" s="7">
        <v>515.00592151727972</v>
      </c>
      <c r="CM17" s="7">
        <v>499.22611276435345</v>
      </c>
      <c r="CN17" s="7">
        <v>530.64437408245044</v>
      </c>
      <c r="CO17" s="7">
        <v>586.16463119469904</v>
      </c>
      <c r="CP17" s="7">
        <v>597.53723921755341</v>
      </c>
      <c r="CQ17" s="7">
        <v>565.89882474308615</v>
      </c>
      <c r="CR17" s="7">
        <v>621.10914732373135</v>
      </c>
      <c r="CS17" s="7">
        <v>537.67122485418406</v>
      </c>
      <c r="CT17" s="7">
        <v>521.5187699876999</v>
      </c>
      <c r="CU17" s="7">
        <v>531.83738126413527</v>
      </c>
      <c r="CV17" s="7">
        <v>500.44239495298177</v>
      </c>
      <c r="CW17" s="7">
        <v>498.45971035194225</v>
      </c>
      <c r="CX17" s="7">
        <v>494.46715708447408</v>
      </c>
      <c r="CY17" s="7">
        <v>533.29980875292631</v>
      </c>
      <c r="CZ17" s="7">
        <v>496.20283775740984</v>
      </c>
      <c r="DA17" s="7">
        <v>453.69956275046621</v>
      </c>
      <c r="DB17" s="7">
        <v>480.06501924374084</v>
      </c>
      <c r="DC17" s="7">
        <v>400.3135102963933</v>
      </c>
      <c r="DD17" s="7">
        <v>450.25177161449034</v>
      </c>
      <c r="DE17" s="7">
        <v>416.99489901995793</v>
      </c>
      <c r="DF17" s="7">
        <v>408.59514502241797</v>
      </c>
      <c r="DG17" s="7">
        <v>433.0157901837083</v>
      </c>
      <c r="DH17" s="7">
        <v>419.11544022536998</v>
      </c>
      <c r="DI17" s="7">
        <v>384.14616196484542</v>
      </c>
      <c r="DJ17" s="7">
        <v>478.40809744871643</v>
      </c>
      <c r="DK17" s="7">
        <v>287.49549498075623</v>
      </c>
      <c r="DL17" s="7">
        <v>323.01340634051502</v>
      </c>
      <c r="DM17" s="7">
        <v>308.38243859857954</v>
      </c>
      <c r="DN17" s="7">
        <v>241.9039257231282</v>
      </c>
      <c r="DO17" s="7">
        <v>235.88303455937785</v>
      </c>
      <c r="DP17" s="7">
        <v>195.74283220251556</v>
      </c>
      <c r="DQ17" s="7">
        <v>179.88303455937785</v>
      </c>
      <c r="DR17" s="7">
        <v>138.5608475181526</v>
      </c>
      <c r="DS17" s="7">
        <v>151.45136690076578</v>
      </c>
      <c r="DT17" s="7">
        <v>138.48208864024124</v>
      </c>
      <c r="DU17" s="7">
        <v>103.61007657818513</v>
      </c>
      <c r="DV17" s="7">
        <v>99.1315637027338</v>
      </c>
      <c r="DW17" s="7">
        <v>294.9531547831607</v>
      </c>
      <c r="DX17" s="7">
        <f t="shared" si="0"/>
        <v>20207.778142284649</v>
      </c>
      <c r="DY17" s="7">
        <f t="shared" si="1"/>
        <v>2456.4515208506923</v>
      </c>
      <c r="DZ17" s="7">
        <f t="shared" si="2"/>
        <v>9093.4795762409231</v>
      </c>
      <c r="EA17" s="7">
        <f t="shared" si="3"/>
        <v>7852.3109978970751</v>
      </c>
      <c r="EB17" s="7">
        <f>Table325[[#This Row],[18-64]]+Table325[[#This Row],[65+]]</f>
        <v>27949.310561441096</v>
      </c>
    </row>
    <row r="18" spans="1:132" x14ac:dyDescent="0.35">
      <c r="A18" s="7">
        <v>2</v>
      </c>
      <c r="B18" t="s">
        <v>361</v>
      </c>
      <c r="C18" s="10" t="s">
        <v>175</v>
      </c>
      <c r="D18" s="10" t="s">
        <v>1151</v>
      </c>
      <c r="E18" s="7">
        <f>SUM(Table325[[#This Row],[0]:[90]])</f>
        <v>102861</v>
      </c>
      <c r="F18" s="8">
        <f>SUM(Table325[[#This Row],[0]:[15]])</f>
        <v>14852</v>
      </c>
      <c r="G18" s="7">
        <f>SUM(Table325[[#This Row],[16]:[64]])</f>
        <v>67268</v>
      </c>
      <c r="H18" s="7">
        <f>SUM(Table325[[#This Row],[65]:[90]])</f>
        <v>20741</v>
      </c>
      <c r="I18" s="7">
        <f>SUM(Table325[[#This Row],[85]:[90]])</f>
        <v>2464</v>
      </c>
      <c r="J18" s="8">
        <f>SUM(Table325[[#This Row],[0]:[17]])</f>
        <v>16918</v>
      </c>
      <c r="K18" s="7">
        <f>SUM(Table325[[#This Row],[18]:[64]])</f>
        <v>65202</v>
      </c>
      <c r="L18" s="8">
        <f>SUM(Table325[[#This Row],[0]:[4]])</f>
        <v>4083</v>
      </c>
      <c r="M18" s="7">
        <f>SUM(Table325[[#This Row],[5]:[15]])</f>
        <v>10769</v>
      </c>
      <c r="N18" s="7">
        <f>SUM(Table325[[#This Row],[16]:[24]])</f>
        <v>19349</v>
      </c>
      <c r="O18" s="7">
        <f>SUM(Table325[[#This Row],[25]:[49]])</f>
        <v>28439</v>
      </c>
      <c r="P18" s="7">
        <f>SUM(Table325[[#This Row],[50]:[64]])</f>
        <v>19480</v>
      </c>
      <c r="Q18" s="7">
        <f>SUM(Table325[[#This Row],[65]:[74]])</f>
        <v>10646</v>
      </c>
      <c r="R18" s="7">
        <f>SUM(Table325[[#This Row],[75]:[84]])</f>
        <v>7631</v>
      </c>
      <c r="S18" s="8">
        <f>SUM(Table325[[#This Row],[5]:[9]])</f>
        <v>4602</v>
      </c>
      <c r="T18" s="7">
        <f>SUM(Table325[[#This Row],[10]:[14]])</f>
        <v>5158</v>
      </c>
      <c r="U18" s="7">
        <f>SUM(Table325[[#This Row],[15]:[19]])</f>
        <v>8087</v>
      </c>
      <c r="V18" s="7">
        <f>SUM(Table325[[#This Row],[20]:[24]])</f>
        <v>12271</v>
      </c>
      <c r="W18" s="7">
        <f>SUM(Table325[[#This Row],[25]:[29]])</f>
        <v>5627</v>
      </c>
      <c r="X18" s="7">
        <f>SUM(Table325[[#This Row],[30]:[34]])</f>
        <v>5884</v>
      </c>
      <c r="Y18" s="7">
        <f>SUM(Table325[[#This Row],[35]:[39]])</f>
        <v>5970</v>
      </c>
      <c r="Z18" s="7">
        <f>SUM(Table325[[#This Row],[40]:[44]])</f>
        <v>5667</v>
      </c>
      <c r="AA18" s="7">
        <f>SUM(Table325[[#This Row],[45]:[49]])</f>
        <v>5291</v>
      </c>
      <c r="AB18" s="7">
        <f>SUM(Table325[[#This Row],[50]:[54]])</f>
        <v>6102</v>
      </c>
      <c r="AC18" s="7">
        <f>SUM(Table325[[#This Row],[55]:[59]])</f>
        <v>6814</v>
      </c>
      <c r="AD18" s="7">
        <f>SUM(Table325[[#This Row],[60]:[64]])</f>
        <v>6564</v>
      </c>
      <c r="AE18" s="7">
        <f>SUM(Table325[[#This Row],[65]:[69]])</f>
        <v>5638</v>
      </c>
      <c r="AF18" s="7">
        <f>SUM(Table325[[#This Row],[70]:[74]])</f>
        <v>5008</v>
      </c>
      <c r="AG18" s="7">
        <f>SUM(Table325[[#This Row],[75]:[79]])</f>
        <v>4782</v>
      </c>
      <c r="AH18" s="7">
        <f>SUM(Table325[[#This Row],[80]:[84]])</f>
        <v>2849</v>
      </c>
      <c r="AI18" s="7">
        <f>SUM(Table325[[#This Row],[85]:[89]])</f>
        <v>1699</v>
      </c>
      <c r="AJ18" s="7">
        <f>Table325[[#This Row],[90]]</f>
        <v>765</v>
      </c>
      <c r="AK18" s="8">
        <v>799</v>
      </c>
      <c r="AL18" s="7">
        <v>758</v>
      </c>
      <c r="AM18" s="7">
        <v>837</v>
      </c>
      <c r="AN18" s="7">
        <v>816</v>
      </c>
      <c r="AO18" s="7">
        <v>873</v>
      </c>
      <c r="AP18" s="7">
        <v>819</v>
      </c>
      <c r="AQ18" s="7">
        <v>887</v>
      </c>
      <c r="AR18" s="7">
        <v>951</v>
      </c>
      <c r="AS18" s="7">
        <v>996</v>
      </c>
      <c r="AT18" s="7">
        <v>949</v>
      </c>
      <c r="AU18" s="7">
        <v>1012</v>
      </c>
      <c r="AV18" s="7">
        <v>1040</v>
      </c>
      <c r="AW18" s="7">
        <v>1024</v>
      </c>
      <c r="AX18" s="7">
        <v>1021</v>
      </c>
      <c r="AY18" s="7">
        <v>1061</v>
      </c>
      <c r="AZ18" s="7">
        <v>1009</v>
      </c>
      <c r="BA18" s="7">
        <v>1051</v>
      </c>
      <c r="BB18" s="7">
        <v>1015</v>
      </c>
      <c r="BC18" s="7">
        <v>1401</v>
      </c>
      <c r="BD18" s="7">
        <v>3611</v>
      </c>
      <c r="BE18" s="7">
        <v>3037</v>
      </c>
      <c r="BF18" s="7">
        <v>3539</v>
      </c>
      <c r="BG18" s="7">
        <v>2415</v>
      </c>
      <c r="BH18" s="7">
        <v>1763</v>
      </c>
      <c r="BI18" s="7">
        <v>1517</v>
      </c>
      <c r="BJ18" s="7">
        <v>1100</v>
      </c>
      <c r="BK18" s="7">
        <v>1102</v>
      </c>
      <c r="BL18" s="7">
        <v>1175</v>
      </c>
      <c r="BM18" s="7">
        <v>1149</v>
      </c>
      <c r="BN18" s="7">
        <v>1101</v>
      </c>
      <c r="BO18" s="7">
        <v>1134</v>
      </c>
      <c r="BP18" s="7">
        <v>1164</v>
      </c>
      <c r="BQ18" s="7">
        <v>1180</v>
      </c>
      <c r="BR18" s="7">
        <v>1218</v>
      </c>
      <c r="BS18" s="7">
        <v>1188</v>
      </c>
      <c r="BT18" s="7">
        <v>1192</v>
      </c>
      <c r="BU18" s="7">
        <v>1233</v>
      </c>
      <c r="BV18" s="7">
        <v>1235</v>
      </c>
      <c r="BW18" s="7">
        <v>1160</v>
      </c>
      <c r="BX18" s="7">
        <v>1150</v>
      </c>
      <c r="BY18" s="7">
        <v>1109</v>
      </c>
      <c r="BZ18" s="7">
        <v>1117</v>
      </c>
      <c r="CA18" s="7">
        <v>1154</v>
      </c>
      <c r="CB18" s="7">
        <v>1133</v>
      </c>
      <c r="CC18" s="7">
        <v>1154</v>
      </c>
      <c r="CD18" s="7">
        <v>1147</v>
      </c>
      <c r="CE18" s="7">
        <v>1056</v>
      </c>
      <c r="CF18" s="7">
        <v>988</v>
      </c>
      <c r="CG18" s="7">
        <v>1029</v>
      </c>
      <c r="CH18" s="7">
        <v>1071</v>
      </c>
      <c r="CI18" s="7">
        <v>1108</v>
      </c>
      <c r="CJ18" s="7">
        <v>1131</v>
      </c>
      <c r="CK18" s="7">
        <v>1250</v>
      </c>
      <c r="CL18" s="7">
        <v>1306</v>
      </c>
      <c r="CM18" s="7">
        <v>1307</v>
      </c>
      <c r="CN18" s="7">
        <v>1326</v>
      </c>
      <c r="CO18" s="7">
        <v>1379</v>
      </c>
      <c r="CP18" s="7">
        <v>1364</v>
      </c>
      <c r="CQ18" s="7">
        <v>1350</v>
      </c>
      <c r="CR18" s="7">
        <v>1395</v>
      </c>
      <c r="CS18" s="7">
        <v>1385</v>
      </c>
      <c r="CT18" s="7">
        <v>1350</v>
      </c>
      <c r="CU18" s="7">
        <v>1353</v>
      </c>
      <c r="CV18" s="7">
        <v>1237</v>
      </c>
      <c r="CW18" s="7">
        <v>1239</v>
      </c>
      <c r="CX18" s="7">
        <v>1223</v>
      </c>
      <c r="CY18" s="7">
        <v>1164</v>
      </c>
      <c r="CZ18" s="7">
        <v>1096</v>
      </c>
      <c r="DA18" s="7">
        <v>1099</v>
      </c>
      <c r="DB18" s="7">
        <v>1056</v>
      </c>
      <c r="DC18" s="7">
        <v>1034</v>
      </c>
      <c r="DD18" s="7">
        <v>1007</v>
      </c>
      <c r="DE18" s="7">
        <v>995</v>
      </c>
      <c r="DF18" s="7">
        <v>1013</v>
      </c>
      <c r="DG18" s="7">
        <v>959</v>
      </c>
      <c r="DH18" s="7">
        <v>982</v>
      </c>
      <c r="DI18" s="7">
        <v>1032</v>
      </c>
      <c r="DJ18" s="7">
        <v>1121</v>
      </c>
      <c r="DK18" s="7">
        <v>850</v>
      </c>
      <c r="DL18" s="7">
        <v>797</v>
      </c>
      <c r="DM18" s="7">
        <v>769</v>
      </c>
      <c r="DN18" s="7">
        <v>616</v>
      </c>
      <c r="DO18" s="7">
        <v>514</v>
      </c>
      <c r="DP18" s="7">
        <v>484</v>
      </c>
      <c r="DQ18" s="7">
        <v>466</v>
      </c>
      <c r="DR18" s="7">
        <v>432</v>
      </c>
      <c r="DS18" s="7">
        <v>388</v>
      </c>
      <c r="DT18" s="7">
        <v>362</v>
      </c>
      <c r="DU18" s="7">
        <v>306</v>
      </c>
      <c r="DV18" s="7">
        <v>211</v>
      </c>
      <c r="DW18" s="7">
        <v>765</v>
      </c>
      <c r="DX18" s="7">
        <f t="shared" si="0"/>
        <v>67268</v>
      </c>
      <c r="DY18" s="7">
        <f t="shared" ref="DY18:DY40" si="4">SUM(BC18:BI18)</f>
        <v>17283</v>
      </c>
      <c r="DZ18" s="7">
        <f t="shared" si="2"/>
        <v>28439</v>
      </c>
      <c r="EA18" s="7">
        <f t="shared" si="3"/>
        <v>19480</v>
      </c>
      <c r="EB18" s="7">
        <f>Table325[[#This Row],[18-64]]+Table325[[#This Row],[65+]]</f>
        <v>85943</v>
      </c>
    </row>
    <row r="19" spans="1:132" x14ac:dyDescent="0.35">
      <c r="A19" s="7">
        <v>2</v>
      </c>
      <c r="B19" t="s">
        <v>361</v>
      </c>
      <c r="C19" s="10" t="s">
        <v>177</v>
      </c>
      <c r="D19" s="10" t="s">
        <v>1152</v>
      </c>
      <c r="E19" s="7">
        <f>SUM(Table325[[#This Row],[0]:[90]])</f>
        <v>74866</v>
      </c>
      <c r="F19" s="8">
        <f>SUM(Table325[[#This Row],[0]:[15]])</f>
        <v>13186</v>
      </c>
      <c r="G19" s="7">
        <f>SUM(Table325[[#This Row],[16]:[64]])</f>
        <v>45716</v>
      </c>
      <c r="H19" s="7">
        <f>SUM(Table325[[#This Row],[65]:[90]])</f>
        <v>15964</v>
      </c>
      <c r="I19" s="7">
        <f>SUM(Table325[[#This Row],[85]:[90]])</f>
        <v>1936</v>
      </c>
      <c r="J19" s="8">
        <f>SUM(Table325[[#This Row],[0]:[17]])</f>
        <v>14945</v>
      </c>
      <c r="K19" s="7">
        <f>SUM(Table325[[#This Row],[18]:[64]])</f>
        <v>43957</v>
      </c>
      <c r="L19" s="8">
        <f>SUM(Table325[[#This Row],[0]:[4]])</f>
        <v>3624</v>
      </c>
      <c r="M19" s="7">
        <f>SUM(Table325[[#This Row],[5]:[15]])</f>
        <v>9562</v>
      </c>
      <c r="N19" s="7">
        <f>SUM(Table325[[#This Row],[16]:[24]])</f>
        <v>7555</v>
      </c>
      <c r="O19" s="7">
        <f>SUM(Table325[[#This Row],[25]:[49]])</f>
        <v>22312</v>
      </c>
      <c r="P19" s="7">
        <f>SUM(Table325[[#This Row],[50]:[64]])</f>
        <v>15849</v>
      </c>
      <c r="Q19" s="7">
        <f>SUM(Table325[[#This Row],[65]:[74]])</f>
        <v>8692</v>
      </c>
      <c r="R19" s="7">
        <f>SUM(Table325[[#This Row],[75]:[84]])</f>
        <v>5336</v>
      </c>
      <c r="S19" s="8">
        <f>SUM(Table325[[#This Row],[5]:[9]])</f>
        <v>4156</v>
      </c>
      <c r="T19" s="7">
        <f>SUM(Table325[[#This Row],[10]:[14]])</f>
        <v>4538</v>
      </c>
      <c r="U19" s="7">
        <f>SUM(Table325[[#This Row],[15]:[19]])</f>
        <v>4367</v>
      </c>
      <c r="V19" s="7">
        <f>SUM(Table325[[#This Row],[20]:[24]])</f>
        <v>4056</v>
      </c>
      <c r="W19" s="7">
        <f>SUM(Table325[[#This Row],[25]:[29]])</f>
        <v>4208</v>
      </c>
      <c r="X19" s="7">
        <f>SUM(Table325[[#This Row],[30]:[34]])</f>
        <v>4617</v>
      </c>
      <c r="Y19" s="7">
        <f>SUM(Table325[[#This Row],[35]:[39]])</f>
        <v>4733</v>
      </c>
      <c r="Z19" s="7">
        <f>SUM(Table325[[#This Row],[40]:[44]])</f>
        <v>4682</v>
      </c>
      <c r="AA19" s="7">
        <f>SUM(Table325[[#This Row],[45]:[49]])</f>
        <v>4072</v>
      </c>
      <c r="AB19" s="7">
        <f>SUM(Table325[[#This Row],[50]:[54]])</f>
        <v>4871</v>
      </c>
      <c r="AC19" s="7">
        <f>SUM(Table325[[#This Row],[55]:[59]])</f>
        <v>5554</v>
      </c>
      <c r="AD19" s="7">
        <f>SUM(Table325[[#This Row],[60]:[64]])</f>
        <v>5424</v>
      </c>
      <c r="AE19" s="7">
        <f>SUM(Table325[[#This Row],[65]:[69]])</f>
        <v>4849</v>
      </c>
      <c r="AF19" s="7">
        <f>SUM(Table325[[#This Row],[70]:[74]])</f>
        <v>3843</v>
      </c>
      <c r="AG19" s="7">
        <f>SUM(Table325[[#This Row],[75]:[79]])</f>
        <v>3289</v>
      </c>
      <c r="AH19" s="7">
        <f>SUM(Table325[[#This Row],[80]:[84]])</f>
        <v>2047</v>
      </c>
      <c r="AI19" s="7">
        <f>SUM(Table325[[#This Row],[85]:[89]])</f>
        <v>1288</v>
      </c>
      <c r="AJ19" s="7">
        <f>Table325[[#This Row],[90]]</f>
        <v>648</v>
      </c>
      <c r="AK19" s="8">
        <v>725</v>
      </c>
      <c r="AL19" s="7">
        <v>682</v>
      </c>
      <c r="AM19" s="7">
        <v>716</v>
      </c>
      <c r="AN19" s="7">
        <v>742</v>
      </c>
      <c r="AO19" s="7">
        <v>759</v>
      </c>
      <c r="AP19" s="7">
        <v>813</v>
      </c>
      <c r="AQ19" s="7">
        <v>817</v>
      </c>
      <c r="AR19" s="7">
        <v>802</v>
      </c>
      <c r="AS19" s="7">
        <v>901</v>
      </c>
      <c r="AT19" s="7">
        <v>823</v>
      </c>
      <c r="AU19" s="7">
        <v>872</v>
      </c>
      <c r="AV19" s="7">
        <v>929</v>
      </c>
      <c r="AW19" s="7">
        <v>880</v>
      </c>
      <c r="AX19" s="7">
        <v>980</v>
      </c>
      <c r="AY19" s="7">
        <v>877</v>
      </c>
      <c r="AZ19" s="7">
        <v>868</v>
      </c>
      <c r="BA19" s="7">
        <v>887</v>
      </c>
      <c r="BB19" s="7">
        <v>872</v>
      </c>
      <c r="BC19" s="7">
        <v>852</v>
      </c>
      <c r="BD19" s="7">
        <v>888</v>
      </c>
      <c r="BE19" s="7">
        <v>971</v>
      </c>
      <c r="BF19" s="7">
        <v>948</v>
      </c>
      <c r="BG19" s="7">
        <v>790</v>
      </c>
      <c r="BH19" s="7">
        <v>684</v>
      </c>
      <c r="BI19" s="7">
        <v>663</v>
      </c>
      <c r="BJ19" s="7">
        <v>816</v>
      </c>
      <c r="BK19" s="7">
        <v>815</v>
      </c>
      <c r="BL19" s="7">
        <v>831</v>
      </c>
      <c r="BM19" s="7">
        <v>849</v>
      </c>
      <c r="BN19" s="7">
        <v>897</v>
      </c>
      <c r="BO19" s="7">
        <v>842</v>
      </c>
      <c r="BP19" s="7">
        <v>958</v>
      </c>
      <c r="BQ19" s="7">
        <v>914</v>
      </c>
      <c r="BR19" s="7">
        <v>980</v>
      </c>
      <c r="BS19" s="7">
        <v>923</v>
      </c>
      <c r="BT19" s="7">
        <v>895</v>
      </c>
      <c r="BU19" s="7">
        <v>978</v>
      </c>
      <c r="BV19" s="7">
        <v>944</v>
      </c>
      <c r="BW19" s="7">
        <v>965</v>
      </c>
      <c r="BX19" s="7">
        <v>951</v>
      </c>
      <c r="BY19" s="7">
        <v>962</v>
      </c>
      <c r="BZ19" s="7">
        <v>936</v>
      </c>
      <c r="CA19" s="7">
        <v>915</v>
      </c>
      <c r="CB19" s="7">
        <v>920</v>
      </c>
      <c r="CC19" s="7">
        <v>949</v>
      </c>
      <c r="CD19" s="7">
        <v>908</v>
      </c>
      <c r="CE19" s="7">
        <v>798</v>
      </c>
      <c r="CF19" s="7">
        <v>791</v>
      </c>
      <c r="CG19" s="7">
        <v>808</v>
      </c>
      <c r="CH19" s="7">
        <v>767</v>
      </c>
      <c r="CI19" s="7">
        <v>849</v>
      </c>
      <c r="CJ19" s="7">
        <v>911</v>
      </c>
      <c r="CK19" s="7">
        <v>1025</v>
      </c>
      <c r="CL19" s="7">
        <v>1102</v>
      </c>
      <c r="CM19" s="7">
        <v>984</v>
      </c>
      <c r="CN19" s="7">
        <v>1069</v>
      </c>
      <c r="CO19" s="7">
        <v>1094</v>
      </c>
      <c r="CP19" s="7">
        <v>1140</v>
      </c>
      <c r="CQ19" s="7">
        <v>1122</v>
      </c>
      <c r="CR19" s="7">
        <v>1129</v>
      </c>
      <c r="CS19" s="7">
        <v>1100</v>
      </c>
      <c r="CT19" s="7">
        <v>1104</v>
      </c>
      <c r="CU19" s="7">
        <v>1113</v>
      </c>
      <c r="CV19" s="7">
        <v>1083</v>
      </c>
      <c r="CW19" s="7">
        <v>1024</v>
      </c>
      <c r="CX19" s="7">
        <v>1103</v>
      </c>
      <c r="CY19" s="7">
        <v>1022</v>
      </c>
      <c r="CZ19" s="7">
        <v>918</v>
      </c>
      <c r="DA19" s="7">
        <v>930</v>
      </c>
      <c r="DB19" s="7">
        <v>876</v>
      </c>
      <c r="DC19" s="7">
        <v>894</v>
      </c>
      <c r="DD19" s="7">
        <v>788</v>
      </c>
      <c r="DE19" s="7">
        <v>684</v>
      </c>
      <c r="DF19" s="7">
        <v>774</v>
      </c>
      <c r="DG19" s="7">
        <v>703</v>
      </c>
      <c r="DH19" s="7">
        <v>733</v>
      </c>
      <c r="DI19" s="7">
        <v>705</v>
      </c>
      <c r="DJ19" s="7">
        <v>705</v>
      </c>
      <c r="DK19" s="7">
        <v>569</v>
      </c>
      <c r="DL19" s="7">
        <v>577</v>
      </c>
      <c r="DM19" s="7">
        <v>542</v>
      </c>
      <c r="DN19" s="7">
        <v>417</v>
      </c>
      <c r="DO19" s="7">
        <v>406</v>
      </c>
      <c r="DP19" s="7">
        <v>360</v>
      </c>
      <c r="DQ19" s="7">
        <v>322</v>
      </c>
      <c r="DR19" s="7">
        <v>317</v>
      </c>
      <c r="DS19" s="7">
        <v>277</v>
      </c>
      <c r="DT19" s="7">
        <v>269</v>
      </c>
      <c r="DU19" s="7">
        <v>220</v>
      </c>
      <c r="DV19" s="7">
        <v>205</v>
      </c>
      <c r="DW19" s="7">
        <v>648</v>
      </c>
      <c r="DX19" s="7">
        <f t="shared" ref="DX19:DX40" si="5">G19</f>
        <v>45716</v>
      </c>
      <c r="DY19" s="7">
        <f t="shared" si="4"/>
        <v>5796</v>
      </c>
      <c r="DZ19" s="7">
        <f t="shared" ref="DZ19:DZ40" si="6">SUM(BJ19:CH19)</f>
        <v>22312</v>
      </c>
      <c r="EA19" s="7">
        <f t="shared" ref="EA19:EA40" si="7">SUM(CI19:CW19)</f>
        <v>15849</v>
      </c>
      <c r="EB19" s="7">
        <f>Table325[[#This Row],[18-64]]+Table325[[#This Row],[65+]]</f>
        <v>59921</v>
      </c>
    </row>
    <row r="20" spans="1:132" x14ac:dyDescent="0.35">
      <c r="A20" s="7">
        <v>2</v>
      </c>
      <c r="B20" t="s">
        <v>361</v>
      </c>
      <c r="C20" s="10" t="s">
        <v>178</v>
      </c>
      <c r="D20" s="10" t="s">
        <v>1153</v>
      </c>
      <c r="E20" s="7">
        <f>SUM(Table325[[#This Row],[0]:[90]])</f>
        <v>109732</v>
      </c>
      <c r="F20" s="8">
        <f>SUM(Table325[[#This Row],[0]:[15]])</f>
        <v>17945</v>
      </c>
      <c r="G20" s="7">
        <f>SUM(Table325[[#This Row],[16]:[64]])</f>
        <v>66168</v>
      </c>
      <c r="H20" s="7">
        <f>SUM(Table325[[#This Row],[65]:[90]])</f>
        <v>25619</v>
      </c>
      <c r="I20" s="7">
        <f>SUM(Table325[[#This Row],[85]:[90]])</f>
        <v>3015</v>
      </c>
      <c r="J20" s="8">
        <f>SUM(Table325[[#This Row],[0]:[17]])</f>
        <v>20497</v>
      </c>
      <c r="K20" s="7">
        <f>SUM(Table325[[#This Row],[18]:[64]])</f>
        <v>63616</v>
      </c>
      <c r="L20" s="8">
        <f>SUM(Table325[[#This Row],[0]:[4]])</f>
        <v>4847</v>
      </c>
      <c r="M20" s="7">
        <f>SUM(Table325[[#This Row],[5]:[15]])</f>
        <v>13098</v>
      </c>
      <c r="N20" s="7">
        <f>SUM(Table325[[#This Row],[16]:[24]])</f>
        <v>10198</v>
      </c>
      <c r="O20" s="7">
        <f>SUM(Table325[[#This Row],[25]:[49]])</f>
        <v>31536</v>
      </c>
      <c r="P20" s="7">
        <f>SUM(Table325[[#This Row],[50]:[64]])</f>
        <v>24434</v>
      </c>
      <c r="Q20" s="7">
        <f>SUM(Table325[[#This Row],[65]:[74]])</f>
        <v>13567</v>
      </c>
      <c r="R20" s="7">
        <f>SUM(Table325[[#This Row],[75]:[84]])</f>
        <v>9037</v>
      </c>
      <c r="S20" s="8">
        <f>SUM(Table325[[#This Row],[5]:[9]])</f>
        <v>5703</v>
      </c>
      <c r="T20" s="7">
        <f>SUM(Table325[[#This Row],[10]:[14]])</f>
        <v>6165</v>
      </c>
      <c r="U20" s="7">
        <f>SUM(Table325[[#This Row],[15]:[19]])</f>
        <v>6035</v>
      </c>
      <c r="V20" s="7">
        <f>SUM(Table325[[#This Row],[20]:[24]])</f>
        <v>5393</v>
      </c>
      <c r="W20" s="7">
        <f>SUM(Table325[[#This Row],[25]:[29]])</f>
        <v>5537</v>
      </c>
      <c r="X20" s="7">
        <f>SUM(Table325[[#This Row],[30]:[34]])</f>
        <v>6309</v>
      </c>
      <c r="Y20" s="7">
        <f>SUM(Table325[[#This Row],[35]:[39]])</f>
        <v>6728</v>
      </c>
      <c r="Z20" s="7">
        <f>SUM(Table325[[#This Row],[40]:[44]])</f>
        <v>6780</v>
      </c>
      <c r="AA20" s="7">
        <f>SUM(Table325[[#This Row],[45]:[49]])</f>
        <v>6182</v>
      </c>
      <c r="AB20" s="7">
        <f>SUM(Table325[[#This Row],[50]:[54]])</f>
        <v>7419</v>
      </c>
      <c r="AC20" s="7">
        <f>SUM(Table325[[#This Row],[55]:[59]])</f>
        <v>8801</v>
      </c>
      <c r="AD20" s="7">
        <f>SUM(Table325[[#This Row],[60]:[64]])</f>
        <v>8214</v>
      </c>
      <c r="AE20" s="7">
        <f>SUM(Table325[[#This Row],[65]:[69]])</f>
        <v>7388</v>
      </c>
      <c r="AF20" s="7">
        <f>SUM(Table325[[#This Row],[70]:[74]])</f>
        <v>6179</v>
      </c>
      <c r="AG20" s="7">
        <f>SUM(Table325[[#This Row],[75]:[79]])</f>
        <v>5598</v>
      </c>
      <c r="AH20" s="7">
        <f>SUM(Table325[[#This Row],[80]:[84]])</f>
        <v>3439</v>
      </c>
      <c r="AI20" s="7">
        <f>SUM(Table325[[#This Row],[85]:[89]])</f>
        <v>2047</v>
      </c>
      <c r="AJ20" s="7">
        <f>Table325[[#This Row],[90]]</f>
        <v>968</v>
      </c>
      <c r="AK20" s="8">
        <v>922</v>
      </c>
      <c r="AL20" s="7">
        <v>879</v>
      </c>
      <c r="AM20" s="7">
        <v>976</v>
      </c>
      <c r="AN20" s="7">
        <v>1024</v>
      </c>
      <c r="AO20" s="7">
        <v>1046</v>
      </c>
      <c r="AP20" s="7">
        <v>999</v>
      </c>
      <c r="AQ20" s="7">
        <v>1149</v>
      </c>
      <c r="AR20" s="7">
        <v>1084</v>
      </c>
      <c r="AS20" s="7">
        <v>1221</v>
      </c>
      <c r="AT20" s="7">
        <v>1250</v>
      </c>
      <c r="AU20" s="7">
        <v>1248</v>
      </c>
      <c r="AV20" s="7">
        <v>1218</v>
      </c>
      <c r="AW20" s="7">
        <v>1197</v>
      </c>
      <c r="AX20" s="7">
        <v>1236</v>
      </c>
      <c r="AY20" s="7">
        <v>1266</v>
      </c>
      <c r="AZ20" s="7">
        <v>1230</v>
      </c>
      <c r="BA20" s="7">
        <v>1279</v>
      </c>
      <c r="BB20" s="7">
        <v>1273</v>
      </c>
      <c r="BC20" s="7">
        <v>1158</v>
      </c>
      <c r="BD20" s="7">
        <v>1095</v>
      </c>
      <c r="BE20" s="7">
        <v>1291</v>
      </c>
      <c r="BF20" s="7">
        <v>1312</v>
      </c>
      <c r="BG20" s="7">
        <v>996</v>
      </c>
      <c r="BH20" s="7">
        <v>895</v>
      </c>
      <c r="BI20" s="7">
        <v>899</v>
      </c>
      <c r="BJ20" s="7">
        <v>1067</v>
      </c>
      <c r="BK20" s="7">
        <v>1083</v>
      </c>
      <c r="BL20" s="7">
        <v>1177</v>
      </c>
      <c r="BM20" s="7">
        <v>1148</v>
      </c>
      <c r="BN20" s="7">
        <v>1062</v>
      </c>
      <c r="BO20" s="7">
        <v>1147</v>
      </c>
      <c r="BP20" s="7">
        <v>1236</v>
      </c>
      <c r="BQ20" s="7">
        <v>1293</v>
      </c>
      <c r="BR20" s="7">
        <v>1339</v>
      </c>
      <c r="BS20" s="7">
        <v>1294</v>
      </c>
      <c r="BT20" s="7">
        <v>1355</v>
      </c>
      <c r="BU20" s="7">
        <v>1311</v>
      </c>
      <c r="BV20" s="7">
        <v>1313</v>
      </c>
      <c r="BW20" s="7">
        <v>1407</v>
      </c>
      <c r="BX20" s="7">
        <v>1342</v>
      </c>
      <c r="BY20" s="7">
        <v>1304</v>
      </c>
      <c r="BZ20" s="7">
        <v>1390</v>
      </c>
      <c r="CA20" s="7">
        <v>1394</v>
      </c>
      <c r="CB20" s="7">
        <v>1386</v>
      </c>
      <c r="CC20" s="7">
        <v>1306</v>
      </c>
      <c r="CD20" s="7">
        <v>1332</v>
      </c>
      <c r="CE20" s="7">
        <v>1178</v>
      </c>
      <c r="CF20" s="7">
        <v>1109</v>
      </c>
      <c r="CG20" s="7">
        <v>1228</v>
      </c>
      <c r="CH20" s="7">
        <v>1335</v>
      </c>
      <c r="CI20" s="7">
        <v>1320</v>
      </c>
      <c r="CJ20" s="7">
        <v>1465</v>
      </c>
      <c r="CK20" s="7">
        <v>1514</v>
      </c>
      <c r="CL20" s="7">
        <v>1626</v>
      </c>
      <c r="CM20" s="7">
        <v>1494</v>
      </c>
      <c r="CN20" s="7">
        <v>1688</v>
      </c>
      <c r="CO20" s="7">
        <v>1662</v>
      </c>
      <c r="CP20" s="7">
        <v>1819</v>
      </c>
      <c r="CQ20" s="7">
        <v>1751</v>
      </c>
      <c r="CR20" s="7">
        <v>1881</v>
      </c>
      <c r="CS20" s="7">
        <v>1707</v>
      </c>
      <c r="CT20" s="7">
        <v>1670</v>
      </c>
      <c r="CU20" s="7">
        <v>1719</v>
      </c>
      <c r="CV20" s="7">
        <v>1588</v>
      </c>
      <c r="CW20" s="7">
        <v>1530</v>
      </c>
      <c r="CX20" s="7">
        <v>1559</v>
      </c>
      <c r="CY20" s="7">
        <v>1537</v>
      </c>
      <c r="CZ20" s="7">
        <v>1506</v>
      </c>
      <c r="DA20" s="7">
        <v>1378</v>
      </c>
      <c r="DB20" s="7">
        <v>1408</v>
      </c>
      <c r="DC20" s="7">
        <v>1228</v>
      </c>
      <c r="DD20" s="7">
        <v>1309</v>
      </c>
      <c r="DE20" s="7">
        <v>1226</v>
      </c>
      <c r="DF20" s="7">
        <v>1210</v>
      </c>
      <c r="DG20" s="7">
        <v>1206</v>
      </c>
      <c r="DH20" s="7">
        <v>1240</v>
      </c>
      <c r="DI20" s="7">
        <v>1175</v>
      </c>
      <c r="DJ20" s="7">
        <v>1336</v>
      </c>
      <c r="DK20" s="7">
        <v>947</v>
      </c>
      <c r="DL20" s="7">
        <v>900</v>
      </c>
      <c r="DM20" s="7">
        <v>895</v>
      </c>
      <c r="DN20" s="7">
        <v>759</v>
      </c>
      <c r="DO20" s="7">
        <v>637</v>
      </c>
      <c r="DP20" s="7">
        <v>591</v>
      </c>
      <c r="DQ20" s="7">
        <v>557</v>
      </c>
      <c r="DR20" s="7">
        <v>504</v>
      </c>
      <c r="DS20" s="7">
        <v>474</v>
      </c>
      <c r="DT20" s="7">
        <v>413</v>
      </c>
      <c r="DU20" s="7">
        <v>341</v>
      </c>
      <c r="DV20" s="7">
        <v>315</v>
      </c>
      <c r="DW20" s="7">
        <v>968</v>
      </c>
      <c r="DX20" s="7">
        <f t="shared" si="5"/>
        <v>66168</v>
      </c>
      <c r="DY20" s="7">
        <f t="shared" si="4"/>
        <v>7646</v>
      </c>
      <c r="DZ20" s="7">
        <f t="shared" si="6"/>
        <v>31536</v>
      </c>
      <c r="EA20" s="7">
        <f t="shared" si="7"/>
        <v>24434</v>
      </c>
      <c r="EB20" s="7">
        <f>Table325[[#This Row],[18-64]]+Table325[[#This Row],[65+]]</f>
        <v>89235</v>
      </c>
    </row>
    <row r="21" spans="1:132" x14ac:dyDescent="0.35">
      <c r="A21" s="7">
        <v>2</v>
      </c>
      <c r="B21" t="s">
        <v>361</v>
      </c>
      <c r="C21" s="10" t="s">
        <v>179</v>
      </c>
      <c r="D21" s="10" t="s">
        <v>1154</v>
      </c>
      <c r="E21" s="7">
        <f>SUM(Table325[[#This Row],[0]:[90]])</f>
        <v>104777</v>
      </c>
      <c r="F21" s="8">
        <f>SUM(Table325[[#This Row],[0]:[15]])</f>
        <v>17367</v>
      </c>
      <c r="G21" s="7">
        <f>SUM(Table325[[#This Row],[16]:[64]])</f>
        <v>65884</v>
      </c>
      <c r="H21" s="7">
        <f>SUM(Table325[[#This Row],[65]:[90]])</f>
        <v>21526</v>
      </c>
      <c r="I21" s="7">
        <f>SUM(Table325[[#This Row],[85]:[90]])</f>
        <v>2603</v>
      </c>
      <c r="J21" s="8">
        <f>SUM(Table325[[#This Row],[0]:[17]])</f>
        <v>19852</v>
      </c>
      <c r="K21" s="7">
        <f>SUM(Table325[[#This Row],[18]:[64]])</f>
        <v>63399</v>
      </c>
      <c r="L21" s="8">
        <f>SUM(Table325[[#This Row],[0]:[4]])</f>
        <v>4619</v>
      </c>
      <c r="M21" s="7">
        <f>SUM(Table325[[#This Row],[5]:[15]])</f>
        <v>12748</v>
      </c>
      <c r="N21" s="7">
        <f>SUM(Table325[[#This Row],[16]:[24]])</f>
        <v>13352</v>
      </c>
      <c r="O21" s="7">
        <f>SUM(Table325[[#This Row],[25]:[49]])</f>
        <v>31027</v>
      </c>
      <c r="P21" s="7">
        <f>SUM(Table325[[#This Row],[50]:[64]])</f>
        <v>21505</v>
      </c>
      <c r="Q21" s="7">
        <f>SUM(Table325[[#This Row],[65]:[74]])</f>
        <v>11198</v>
      </c>
      <c r="R21" s="7">
        <f>SUM(Table325[[#This Row],[75]:[84]])</f>
        <v>7725</v>
      </c>
      <c r="S21" s="8">
        <f>SUM(Table325[[#This Row],[5]:[9]])</f>
        <v>5559</v>
      </c>
      <c r="T21" s="7">
        <f>SUM(Table325[[#This Row],[10]:[14]])</f>
        <v>6044</v>
      </c>
      <c r="U21" s="7">
        <f>SUM(Table325[[#This Row],[15]:[19]])</f>
        <v>6357</v>
      </c>
      <c r="V21" s="7">
        <f>SUM(Table325[[#This Row],[20]:[24]])</f>
        <v>8140</v>
      </c>
      <c r="W21" s="7">
        <f>SUM(Table325[[#This Row],[25]:[29]])</f>
        <v>5987</v>
      </c>
      <c r="X21" s="7">
        <f>SUM(Table325[[#This Row],[30]:[34]])</f>
        <v>6411</v>
      </c>
      <c r="Y21" s="7">
        <f>SUM(Table325[[#This Row],[35]:[39]])</f>
        <v>6591</v>
      </c>
      <c r="Z21" s="7">
        <f>SUM(Table325[[#This Row],[40]:[44]])</f>
        <v>6363</v>
      </c>
      <c r="AA21" s="7">
        <f>SUM(Table325[[#This Row],[45]:[49]])</f>
        <v>5675</v>
      </c>
      <c r="AB21" s="7">
        <f>SUM(Table325[[#This Row],[50]:[54]])</f>
        <v>7028</v>
      </c>
      <c r="AC21" s="7">
        <f>SUM(Table325[[#This Row],[55]:[59]])</f>
        <v>7440</v>
      </c>
      <c r="AD21" s="7">
        <f>SUM(Table325[[#This Row],[60]:[64]])</f>
        <v>7037</v>
      </c>
      <c r="AE21" s="7">
        <f>SUM(Table325[[#This Row],[65]:[69]])</f>
        <v>5975</v>
      </c>
      <c r="AF21" s="7">
        <f>SUM(Table325[[#This Row],[70]:[74]])</f>
        <v>5223</v>
      </c>
      <c r="AG21" s="7">
        <f>SUM(Table325[[#This Row],[75]:[79]])</f>
        <v>4866</v>
      </c>
      <c r="AH21" s="7">
        <f>SUM(Table325[[#This Row],[80]:[84]])</f>
        <v>2859</v>
      </c>
      <c r="AI21" s="7">
        <f>SUM(Table325[[#This Row],[85]:[89]])</f>
        <v>1805</v>
      </c>
      <c r="AJ21" s="7">
        <f>Table325[[#This Row],[90]]</f>
        <v>798</v>
      </c>
      <c r="AK21" s="8">
        <v>882</v>
      </c>
      <c r="AL21" s="7">
        <v>899</v>
      </c>
      <c r="AM21" s="7">
        <v>953</v>
      </c>
      <c r="AN21" s="7">
        <v>896</v>
      </c>
      <c r="AO21" s="7">
        <v>989</v>
      </c>
      <c r="AP21" s="7">
        <v>1086</v>
      </c>
      <c r="AQ21" s="7">
        <v>1028</v>
      </c>
      <c r="AR21" s="7">
        <v>1122</v>
      </c>
      <c r="AS21" s="7">
        <v>1142</v>
      </c>
      <c r="AT21" s="7">
        <v>1181</v>
      </c>
      <c r="AU21" s="7">
        <v>1148</v>
      </c>
      <c r="AV21" s="7">
        <v>1186</v>
      </c>
      <c r="AW21" s="7">
        <v>1296</v>
      </c>
      <c r="AX21" s="7">
        <v>1166</v>
      </c>
      <c r="AY21" s="7">
        <v>1248</v>
      </c>
      <c r="AZ21" s="7">
        <v>1145</v>
      </c>
      <c r="BA21" s="7">
        <v>1249</v>
      </c>
      <c r="BB21" s="7">
        <v>1236</v>
      </c>
      <c r="BC21" s="7">
        <v>1267</v>
      </c>
      <c r="BD21" s="7">
        <v>1460</v>
      </c>
      <c r="BE21" s="7">
        <v>1852</v>
      </c>
      <c r="BF21" s="7">
        <v>2145</v>
      </c>
      <c r="BG21" s="7">
        <v>1653</v>
      </c>
      <c r="BH21" s="7">
        <v>1272</v>
      </c>
      <c r="BI21" s="7">
        <v>1218</v>
      </c>
      <c r="BJ21" s="7">
        <v>1151</v>
      </c>
      <c r="BK21" s="7">
        <v>1173</v>
      </c>
      <c r="BL21" s="7">
        <v>1225</v>
      </c>
      <c r="BM21" s="7">
        <v>1161</v>
      </c>
      <c r="BN21" s="7">
        <v>1277</v>
      </c>
      <c r="BO21" s="7">
        <v>1221</v>
      </c>
      <c r="BP21" s="7">
        <v>1217</v>
      </c>
      <c r="BQ21" s="7">
        <v>1334</v>
      </c>
      <c r="BR21" s="7">
        <v>1328</v>
      </c>
      <c r="BS21" s="7">
        <v>1311</v>
      </c>
      <c r="BT21" s="7">
        <v>1281</v>
      </c>
      <c r="BU21" s="7">
        <v>1360</v>
      </c>
      <c r="BV21" s="7">
        <v>1341</v>
      </c>
      <c r="BW21" s="7">
        <v>1313</v>
      </c>
      <c r="BX21" s="7">
        <v>1296</v>
      </c>
      <c r="BY21" s="7">
        <v>1252</v>
      </c>
      <c r="BZ21" s="7">
        <v>1269</v>
      </c>
      <c r="CA21" s="7">
        <v>1269</v>
      </c>
      <c r="CB21" s="7">
        <v>1264</v>
      </c>
      <c r="CC21" s="7">
        <v>1309</v>
      </c>
      <c r="CD21" s="7">
        <v>1247</v>
      </c>
      <c r="CE21" s="7">
        <v>1099</v>
      </c>
      <c r="CF21" s="7">
        <v>1048</v>
      </c>
      <c r="CG21" s="7">
        <v>1109</v>
      </c>
      <c r="CH21" s="7">
        <v>1172</v>
      </c>
      <c r="CI21" s="7">
        <v>1161</v>
      </c>
      <c r="CJ21" s="7">
        <v>1362</v>
      </c>
      <c r="CK21" s="7">
        <v>1412</v>
      </c>
      <c r="CL21" s="7">
        <v>1624</v>
      </c>
      <c r="CM21" s="7">
        <v>1469</v>
      </c>
      <c r="CN21" s="7">
        <v>1480</v>
      </c>
      <c r="CO21" s="7">
        <v>1474</v>
      </c>
      <c r="CP21" s="7">
        <v>1482</v>
      </c>
      <c r="CQ21" s="7">
        <v>1516</v>
      </c>
      <c r="CR21" s="7">
        <v>1488</v>
      </c>
      <c r="CS21" s="7">
        <v>1571</v>
      </c>
      <c r="CT21" s="7">
        <v>1497</v>
      </c>
      <c r="CU21" s="7">
        <v>1385</v>
      </c>
      <c r="CV21" s="7">
        <v>1348</v>
      </c>
      <c r="CW21" s="7">
        <v>1236</v>
      </c>
      <c r="CX21" s="7">
        <v>1332</v>
      </c>
      <c r="CY21" s="7">
        <v>1182</v>
      </c>
      <c r="CZ21" s="7">
        <v>1209</v>
      </c>
      <c r="DA21" s="7">
        <v>1154</v>
      </c>
      <c r="DB21" s="7">
        <v>1098</v>
      </c>
      <c r="DC21" s="7">
        <v>1103</v>
      </c>
      <c r="DD21" s="7">
        <v>1043</v>
      </c>
      <c r="DE21" s="7">
        <v>1064</v>
      </c>
      <c r="DF21" s="7">
        <v>1010</v>
      </c>
      <c r="DG21" s="7">
        <v>1003</v>
      </c>
      <c r="DH21" s="7">
        <v>1027</v>
      </c>
      <c r="DI21" s="7">
        <v>1084</v>
      </c>
      <c r="DJ21" s="7">
        <v>1106</v>
      </c>
      <c r="DK21" s="7">
        <v>808</v>
      </c>
      <c r="DL21" s="7">
        <v>841</v>
      </c>
      <c r="DM21" s="7">
        <v>760</v>
      </c>
      <c r="DN21" s="7">
        <v>661</v>
      </c>
      <c r="DO21" s="7">
        <v>492</v>
      </c>
      <c r="DP21" s="7">
        <v>484</v>
      </c>
      <c r="DQ21" s="7">
        <v>462</v>
      </c>
      <c r="DR21" s="7">
        <v>410</v>
      </c>
      <c r="DS21" s="7">
        <v>436</v>
      </c>
      <c r="DT21" s="7">
        <v>384</v>
      </c>
      <c r="DU21" s="7">
        <v>327</v>
      </c>
      <c r="DV21" s="7">
        <v>248</v>
      </c>
      <c r="DW21" s="7">
        <v>798</v>
      </c>
      <c r="DX21" s="7">
        <f t="shared" si="5"/>
        <v>65884</v>
      </c>
      <c r="DY21" s="7">
        <f t="shared" si="4"/>
        <v>10867</v>
      </c>
      <c r="DZ21" s="7">
        <f t="shared" si="6"/>
        <v>31027</v>
      </c>
      <c r="EA21" s="7">
        <f t="shared" si="7"/>
        <v>21505</v>
      </c>
      <c r="EB21" s="7">
        <f>Table325[[#This Row],[18-64]]+Table325[[#This Row],[65+]]</f>
        <v>84925</v>
      </c>
    </row>
    <row r="22" spans="1:132" x14ac:dyDescent="0.35">
      <c r="A22" s="7">
        <v>2</v>
      </c>
      <c r="B22" t="s">
        <v>361</v>
      </c>
      <c r="C22" s="10" t="s">
        <v>180</v>
      </c>
      <c r="D22" s="10" t="s">
        <v>1155</v>
      </c>
      <c r="E22" s="7">
        <f>SUM(Table325[[#This Row],[0]:[90]])</f>
        <v>69651</v>
      </c>
      <c r="F22" s="8">
        <f>SUM(Table325[[#This Row],[0]:[15]])</f>
        <v>11325</v>
      </c>
      <c r="G22" s="7">
        <f>SUM(Table325[[#This Row],[16]:[64]])</f>
        <v>41146</v>
      </c>
      <c r="H22" s="7">
        <f>SUM(Table325[[#This Row],[65]:[90]])</f>
        <v>17180</v>
      </c>
      <c r="I22" s="7">
        <f>SUM(Table325[[#This Row],[85]:[90]])</f>
        <v>2141</v>
      </c>
      <c r="J22" s="8">
        <f>SUM(Table325[[#This Row],[0]:[17]])</f>
        <v>12871</v>
      </c>
      <c r="K22" s="7">
        <f>SUM(Table325[[#This Row],[18]:[64]])</f>
        <v>39600</v>
      </c>
      <c r="L22" s="8">
        <f>SUM(Table325[[#This Row],[0]:[4]])</f>
        <v>3069</v>
      </c>
      <c r="M22" s="7">
        <f>SUM(Table325[[#This Row],[5]:[15]])</f>
        <v>8256</v>
      </c>
      <c r="N22" s="7">
        <f>SUM(Table325[[#This Row],[16]:[24]])</f>
        <v>6633</v>
      </c>
      <c r="O22" s="7">
        <f>SUM(Table325[[#This Row],[25]:[49]])</f>
        <v>18887</v>
      </c>
      <c r="P22" s="7">
        <f>SUM(Table325[[#This Row],[50]:[64]])</f>
        <v>15626</v>
      </c>
      <c r="Q22" s="7">
        <f>SUM(Table325[[#This Row],[65]:[74]])</f>
        <v>8894</v>
      </c>
      <c r="R22" s="7">
        <f>SUM(Table325[[#This Row],[75]:[84]])</f>
        <v>6145</v>
      </c>
      <c r="S22" s="8">
        <f>SUM(Table325[[#This Row],[5]:[9]])</f>
        <v>3451</v>
      </c>
      <c r="T22" s="7">
        <f>SUM(Table325[[#This Row],[10]:[14]])</f>
        <v>4037</v>
      </c>
      <c r="U22" s="7">
        <f>SUM(Table325[[#This Row],[15]:[19]])</f>
        <v>3830</v>
      </c>
      <c r="V22" s="7">
        <f>SUM(Table325[[#This Row],[20]:[24]])</f>
        <v>3571</v>
      </c>
      <c r="W22" s="7">
        <f>SUM(Table325[[#This Row],[25]:[29]])</f>
        <v>3613</v>
      </c>
      <c r="X22" s="7">
        <f>SUM(Table325[[#This Row],[30]:[34]])</f>
        <v>3796</v>
      </c>
      <c r="Y22" s="7">
        <f>SUM(Table325[[#This Row],[35]:[39]])</f>
        <v>3913</v>
      </c>
      <c r="Z22" s="7">
        <f>SUM(Table325[[#This Row],[40]:[44]])</f>
        <v>3895</v>
      </c>
      <c r="AA22" s="7">
        <f>SUM(Table325[[#This Row],[45]:[49]])</f>
        <v>3670</v>
      </c>
      <c r="AB22" s="7">
        <f>SUM(Table325[[#This Row],[50]:[54]])</f>
        <v>4700</v>
      </c>
      <c r="AC22" s="7">
        <f>SUM(Table325[[#This Row],[55]:[59]])</f>
        <v>5462</v>
      </c>
      <c r="AD22" s="7">
        <f>SUM(Table325[[#This Row],[60]:[64]])</f>
        <v>5464</v>
      </c>
      <c r="AE22" s="7">
        <f>SUM(Table325[[#This Row],[65]:[69]])</f>
        <v>4713</v>
      </c>
      <c r="AF22" s="7">
        <f>SUM(Table325[[#This Row],[70]:[74]])</f>
        <v>4181</v>
      </c>
      <c r="AG22" s="7">
        <f>SUM(Table325[[#This Row],[75]:[79]])</f>
        <v>3915</v>
      </c>
      <c r="AH22" s="7">
        <f>SUM(Table325[[#This Row],[80]:[84]])</f>
        <v>2230</v>
      </c>
      <c r="AI22" s="7">
        <f>SUM(Table325[[#This Row],[85]:[89]])</f>
        <v>1365</v>
      </c>
      <c r="AJ22" s="7">
        <f>Table325[[#This Row],[90]]</f>
        <v>776</v>
      </c>
      <c r="AK22" s="8">
        <v>597</v>
      </c>
      <c r="AL22" s="7">
        <v>571</v>
      </c>
      <c r="AM22" s="7">
        <v>619</v>
      </c>
      <c r="AN22" s="7">
        <v>610</v>
      </c>
      <c r="AO22" s="7">
        <v>672</v>
      </c>
      <c r="AP22" s="7">
        <v>659</v>
      </c>
      <c r="AQ22" s="7">
        <v>700</v>
      </c>
      <c r="AR22" s="7">
        <v>694</v>
      </c>
      <c r="AS22" s="7">
        <v>700</v>
      </c>
      <c r="AT22" s="7">
        <v>698</v>
      </c>
      <c r="AU22" s="7">
        <v>803</v>
      </c>
      <c r="AV22" s="7">
        <v>815</v>
      </c>
      <c r="AW22" s="7">
        <v>800</v>
      </c>
      <c r="AX22" s="7">
        <v>844</v>
      </c>
      <c r="AY22" s="7">
        <v>775</v>
      </c>
      <c r="AZ22" s="7">
        <v>768</v>
      </c>
      <c r="BA22" s="7">
        <v>795</v>
      </c>
      <c r="BB22" s="7">
        <v>751</v>
      </c>
      <c r="BC22" s="7">
        <v>770</v>
      </c>
      <c r="BD22" s="7">
        <v>746</v>
      </c>
      <c r="BE22" s="7">
        <v>899</v>
      </c>
      <c r="BF22" s="7">
        <v>862</v>
      </c>
      <c r="BG22" s="7">
        <v>661</v>
      </c>
      <c r="BH22" s="7">
        <v>599</v>
      </c>
      <c r="BI22" s="7">
        <v>550</v>
      </c>
      <c r="BJ22" s="7">
        <v>735</v>
      </c>
      <c r="BK22" s="7">
        <v>705</v>
      </c>
      <c r="BL22" s="7">
        <v>733</v>
      </c>
      <c r="BM22" s="7">
        <v>703</v>
      </c>
      <c r="BN22" s="7">
        <v>737</v>
      </c>
      <c r="BO22" s="7">
        <v>741</v>
      </c>
      <c r="BP22" s="7">
        <v>734</v>
      </c>
      <c r="BQ22" s="7">
        <v>751</v>
      </c>
      <c r="BR22" s="7">
        <v>790</v>
      </c>
      <c r="BS22" s="7">
        <v>780</v>
      </c>
      <c r="BT22" s="7">
        <v>790</v>
      </c>
      <c r="BU22" s="7">
        <v>809</v>
      </c>
      <c r="BV22" s="7">
        <v>744</v>
      </c>
      <c r="BW22" s="7">
        <v>813</v>
      </c>
      <c r="BX22" s="7">
        <v>757</v>
      </c>
      <c r="BY22" s="7">
        <v>779</v>
      </c>
      <c r="BZ22" s="7">
        <v>792</v>
      </c>
      <c r="CA22" s="7">
        <v>736</v>
      </c>
      <c r="CB22" s="7">
        <v>798</v>
      </c>
      <c r="CC22" s="7">
        <v>790</v>
      </c>
      <c r="CD22" s="7">
        <v>783</v>
      </c>
      <c r="CE22" s="7">
        <v>708</v>
      </c>
      <c r="CF22" s="7">
        <v>687</v>
      </c>
      <c r="CG22" s="7">
        <v>740</v>
      </c>
      <c r="CH22" s="7">
        <v>752</v>
      </c>
      <c r="CI22" s="7">
        <v>764</v>
      </c>
      <c r="CJ22" s="7">
        <v>917</v>
      </c>
      <c r="CK22" s="7">
        <v>995</v>
      </c>
      <c r="CL22" s="7">
        <v>1029</v>
      </c>
      <c r="CM22" s="7">
        <v>995</v>
      </c>
      <c r="CN22" s="7">
        <v>1006</v>
      </c>
      <c r="CO22" s="7">
        <v>1109</v>
      </c>
      <c r="CP22" s="7">
        <v>1059</v>
      </c>
      <c r="CQ22" s="7">
        <v>1179</v>
      </c>
      <c r="CR22" s="7">
        <v>1109</v>
      </c>
      <c r="CS22" s="7">
        <v>1172</v>
      </c>
      <c r="CT22" s="7">
        <v>1128</v>
      </c>
      <c r="CU22" s="7">
        <v>1134</v>
      </c>
      <c r="CV22" s="7">
        <v>1045</v>
      </c>
      <c r="CW22" s="7">
        <v>985</v>
      </c>
      <c r="CX22" s="7">
        <v>1049</v>
      </c>
      <c r="CY22" s="7">
        <v>969</v>
      </c>
      <c r="CZ22" s="7">
        <v>944</v>
      </c>
      <c r="DA22" s="7">
        <v>886</v>
      </c>
      <c r="DB22" s="7">
        <v>865</v>
      </c>
      <c r="DC22" s="7">
        <v>854</v>
      </c>
      <c r="DD22" s="7">
        <v>879</v>
      </c>
      <c r="DE22" s="7">
        <v>800</v>
      </c>
      <c r="DF22" s="7">
        <v>849</v>
      </c>
      <c r="DG22" s="7">
        <v>799</v>
      </c>
      <c r="DH22" s="7">
        <v>902</v>
      </c>
      <c r="DI22" s="7">
        <v>870</v>
      </c>
      <c r="DJ22" s="7">
        <v>902</v>
      </c>
      <c r="DK22" s="7">
        <v>629</v>
      </c>
      <c r="DL22" s="7">
        <v>612</v>
      </c>
      <c r="DM22" s="7">
        <v>544</v>
      </c>
      <c r="DN22" s="7">
        <v>452</v>
      </c>
      <c r="DO22" s="7">
        <v>453</v>
      </c>
      <c r="DP22" s="7">
        <v>403</v>
      </c>
      <c r="DQ22" s="7">
        <v>378</v>
      </c>
      <c r="DR22" s="7">
        <v>358</v>
      </c>
      <c r="DS22" s="7">
        <v>278</v>
      </c>
      <c r="DT22" s="7">
        <v>286</v>
      </c>
      <c r="DU22" s="7">
        <v>226</v>
      </c>
      <c r="DV22" s="7">
        <v>217</v>
      </c>
      <c r="DW22" s="7">
        <v>776</v>
      </c>
      <c r="DX22" s="7">
        <f t="shared" si="5"/>
        <v>41146</v>
      </c>
      <c r="DY22" s="7">
        <f t="shared" si="4"/>
        <v>5087</v>
      </c>
      <c r="DZ22" s="7">
        <f t="shared" si="6"/>
        <v>18887</v>
      </c>
      <c r="EA22" s="7">
        <f t="shared" si="7"/>
        <v>15626</v>
      </c>
      <c r="EB22" s="7">
        <f>Table325[[#This Row],[18-64]]+Table325[[#This Row],[65+]]</f>
        <v>56780</v>
      </c>
    </row>
    <row r="23" spans="1:132" x14ac:dyDescent="0.35">
      <c r="A23" s="7">
        <v>2</v>
      </c>
      <c r="B23" t="s">
        <v>361</v>
      </c>
      <c r="C23" s="10" t="s">
        <v>181</v>
      </c>
      <c r="D23" s="10" t="s">
        <v>1156</v>
      </c>
      <c r="E23" s="7">
        <f>SUM(Table325[[#This Row],[0]:[90]])</f>
        <v>76124</v>
      </c>
      <c r="F23" s="8">
        <f>SUM(Table325[[#This Row],[0]:[15]])</f>
        <v>13546</v>
      </c>
      <c r="G23" s="7">
        <f>SUM(Table325[[#This Row],[16]:[64]])</f>
        <v>45870</v>
      </c>
      <c r="H23" s="7">
        <f>SUM(Table325[[#This Row],[65]:[90]])</f>
        <v>16708</v>
      </c>
      <c r="I23" s="7">
        <f>SUM(Table325[[#This Row],[85]:[90]])</f>
        <v>1887</v>
      </c>
      <c r="J23" s="8">
        <f>SUM(Table325[[#This Row],[0]:[17]])</f>
        <v>15349</v>
      </c>
      <c r="K23" s="7">
        <f>SUM(Table325[[#This Row],[18]:[64]])</f>
        <v>44067</v>
      </c>
      <c r="L23" s="8">
        <f>SUM(Table325[[#This Row],[0]:[4]])</f>
        <v>3943</v>
      </c>
      <c r="M23" s="7">
        <f>SUM(Table325[[#This Row],[5]:[15]])</f>
        <v>9603</v>
      </c>
      <c r="N23" s="7">
        <f>SUM(Table325[[#This Row],[16]:[24]])</f>
        <v>7535</v>
      </c>
      <c r="O23" s="7">
        <f>SUM(Table325[[#This Row],[25]:[49]])</f>
        <v>22432</v>
      </c>
      <c r="P23" s="7">
        <f>SUM(Table325[[#This Row],[50]:[64]])</f>
        <v>15903</v>
      </c>
      <c r="Q23" s="7">
        <f>SUM(Table325[[#This Row],[65]:[74]])</f>
        <v>8805</v>
      </c>
      <c r="R23" s="7">
        <f>SUM(Table325[[#This Row],[75]:[84]])</f>
        <v>6016</v>
      </c>
      <c r="S23" s="8">
        <f>SUM(Table325[[#This Row],[5]:[9]])</f>
        <v>4151</v>
      </c>
      <c r="T23" s="7">
        <f>SUM(Table325[[#This Row],[10]:[14]])</f>
        <v>4569</v>
      </c>
      <c r="U23" s="7">
        <f>SUM(Table325[[#This Row],[15]:[19]])</f>
        <v>4320</v>
      </c>
      <c r="V23" s="7">
        <f>SUM(Table325[[#This Row],[20]:[24]])</f>
        <v>4098</v>
      </c>
      <c r="W23" s="7">
        <f>SUM(Table325[[#This Row],[25]:[29]])</f>
        <v>4242</v>
      </c>
      <c r="X23" s="7">
        <f>SUM(Table325[[#This Row],[30]:[34]])</f>
        <v>4784</v>
      </c>
      <c r="Y23" s="7">
        <f>SUM(Table325[[#This Row],[35]:[39]])</f>
        <v>4736</v>
      </c>
      <c r="Z23" s="7">
        <f>SUM(Table325[[#This Row],[40]:[44]])</f>
        <v>4485</v>
      </c>
      <c r="AA23" s="7">
        <f>SUM(Table325[[#This Row],[45]:[49]])</f>
        <v>4185</v>
      </c>
      <c r="AB23" s="7">
        <f>SUM(Table325[[#This Row],[50]:[54]])</f>
        <v>4861</v>
      </c>
      <c r="AC23" s="7">
        <f>SUM(Table325[[#This Row],[55]:[59]])</f>
        <v>5714</v>
      </c>
      <c r="AD23" s="7">
        <f>SUM(Table325[[#This Row],[60]:[64]])</f>
        <v>5328</v>
      </c>
      <c r="AE23" s="7">
        <f>SUM(Table325[[#This Row],[65]:[69]])</f>
        <v>4567</v>
      </c>
      <c r="AF23" s="7">
        <f>SUM(Table325[[#This Row],[70]:[74]])</f>
        <v>4238</v>
      </c>
      <c r="AG23" s="7">
        <f>SUM(Table325[[#This Row],[75]:[79]])</f>
        <v>3730</v>
      </c>
      <c r="AH23" s="7">
        <f>SUM(Table325[[#This Row],[80]:[84]])</f>
        <v>2286</v>
      </c>
      <c r="AI23" s="7">
        <f>SUM(Table325[[#This Row],[85]:[89]])</f>
        <v>1251</v>
      </c>
      <c r="AJ23" s="7">
        <f>Table325[[#This Row],[90]]</f>
        <v>636</v>
      </c>
      <c r="AK23" s="8">
        <v>783</v>
      </c>
      <c r="AL23" s="7">
        <v>790</v>
      </c>
      <c r="AM23" s="7">
        <v>775</v>
      </c>
      <c r="AN23" s="7">
        <v>793</v>
      </c>
      <c r="AO23" s="7">
        <v>802</v>
      </c>
      <c r="AP23" s="7">
        <v>837</v>
      </c>
      <c r="AQ23" s="7">
        <v>791</v>
      </c>
      <c r="AR23" s="7">
        <v>816</v>
      </c>
      <c r="AS23" s="7">
        <v>862</v>
      </c>
      <c r="AT23" s="7">
        <v>845</v>
      </c>
      <c r="AU23" s="7">
        <v>864</v>
      </c>
      <c r="AV23" s="7">
        <v>867</v>
      </c>
      <c r="AW23" s="7">
        <v>918</v>
      </c>
      <c r="AX23" s="7">
        <v>956</v>
      </c>
      <c r="AY23" s="7">
        <v>964</v>
      </c>
      <c r="AZ23" s="7">
        <v>883</v>
      </c>
      <c r="BA23" s="7">
        <v>921</v>
      </c>
      <c r="BB23" s="7">
        <v>882</v>
      </c>
      <c r="BC23" s="7">
        <v>829</v>
      </c>
      <c r="BD23" s="7">
        <v>805</v>
      </c>
      <c r="BE23" s="7">
        <v>1011</v>
      </c>
      <c r="BF23" s="7">
        <v>955</v>
      </c>
      <c r="BG23" s="7">
        <v>775</v>
      </c>
      <c r="BH23" s="7">
        <v>704</v>
      </c>
      <c r="BI23" s="7">
        <v>653</v>
      </c>
      <c r="BJ23" s="7">
        <v>841</v>
      </c>
      <c r="BK23" s="7">
        <v>788</v>
      </c>
      <c r="BL23" s="7">
        <v>831</v>
      </c>
      <c r="BM23" s="7">
        <v>883</v>
      </c>
      <c r="BN23" s="7">
        <v>899</v>
      </c>
      <c r="BO23" s="7">
        <v>922</v>
      </c>
      <c r="BP23" s="7">
        <v>938</v>
      </c>
      <c r="BQ23" s="7">
        <v>996</v>
      </c>
      <c r="BR23" s="7">
        <v>980</v>
      </c>
      <c r="BS23" s="7">
        <v>948</v>
      </c>
      <c r="BT23" s="7">
        <v>943</v>
      </c>
      <c r="BU23" s="7">
        <v>927</v>
      </c>
      <c r="BV23" s="7">
        <v>936</v>
      </c>
      <c r="BW23" s="7">
        <v>977</v>
      </c>
      <c r="BX23" s="7">
        <v>953</v>
      </c>
      <c r="BY23" s="7">
        <v>882</v>
      </c>
      <c r="BZ23" s="7">
        <v>925</v>
      </c>
      <c r="CA23" s="7">
        <v>906</v>
      </c>
      <c r="CB23" s="7">
        <v>912</v>
      </c>
      <c r="CC23" s="7">
        <v>860</v>
      </c>
      <c r="CD23" s="7">
        <v>940</v>
      </c>
      <c r="CE23" s="7">
        <v>835</v>
      </c>
      <c r="CF23" s="7">
        <v>797</v>
      </c>
      <c r="CG23" s="7">
        <v>791</v>
      </c>
      <c r="CH23" s="7">
        <v>822</v>
      </c>
      <c r="CI23" s="7">
        <v>846</v>
      </c>
      <c r="CJ23" s="7">
        <v>972</v>
      </c>
      <c r="CK23" s="7">
        <v>1052</v>
      </c>
      <c r="CL23" s="7">
        <v>1002</v>
      </c>
      <c r="CM23" s="7">
        <v>989</v>
      </c>
      <c r="CN23" s="7">
        <v>1117</v>
      </c>
      <c r="CO23" s="7">
        <v>1121</v>
      </c>
      <c r="CP23" s="7">
        <v>1146</v>
      </c>
      <c r="CQ23" s="7">
        <v>1144</v>
      </c>
      <c r="CR23" s="7">
        <v>1186</v>
      </c>
      <c r="CS23" s="7">
        <v>1089</v>
      </c>
      <c r="CT23" s="7">
        <v>1096</v>
      </c>
      <c r="CU23" s="7">
        <v>1111</v>
      </c>
      <c r="CV23" s="7">
        <v>1081</v>
      </c>
      <c r="CW23" s="7">
        <v>951</v>
      </c>
      <c r="CX23" s="7">
        <v>923</v>
      </c>
      <c r="CY23" s="7">
        <v>992</v>
      </c>
      <c r="CZ23" s="7">
        <v>868</v>
      </c>
      <c r="DA23" s="7">
        <v>889</v>
      </c>
      <c r="DB23" s="7">
        <v>895</v>
      </c>
      <c r="DC23" s="7">
        <v>884</v>
      </c>
      <c r="DD23" s="7">
        <v>887</v>
      </c>
      <c r="DE23" s="7">
        <v>819</v>
      </c>
      <c r="DF23" s="7">
        <v>804</v>
      </c>
      <c r="DG23" s="7">
        <v>844</v>
      </c>
      <c r="DH23" s="7">
        <v>778</v>
      </c>
      <c r="DI23" s="7">
        <v>819</v>
      </c>
      <c r="DJ23" s="7">
        <v>889</v>
      </c>
      <c r="DK23" s="7">
        <v>683</v>
      </c>
      <c r="DL23" s="7">
        <v>561</v>
      </c>
      <c r="DM23" s="7">
        <v>605</v>
      </c>
      <c r="DN23" s="7">
        <v>506</v>
      </c>
      <c r="DO23" s="7">
        <v>426</v>
      </c>
      <c r="DP23" s="7">
        <v>384</v>
      </c>
      <c r="DQ23" s="7">
        <v>365</v>
      </c>
      <c r="DR23" s="7">
        <v>309</v>
      </c>
      <c r="DS23" s="7">
        <v>283</v>
      </c>
      <c r="DT23" s="7">
        <v>257</v>
      </c>
      <c r="DU23" s="7">
        <v>222</v>
      </c>
      <c r="DV23" s="7">
        <v>180</v>
      </c>
      <c r="DW23" s="7">
        <v>636</v>
      </c>
      <c r="DX23" s="7">
        <f t="shared" si="5"/>
        <v>45870</v>
      </c>
      <c r="DY23" s="7">
        <f t="shared" si="4"/>
        <v>5732</v>
      </c>
      <c r="DZ23" s="7">
        <f t="shared" si="6"/>
        <v>22432</v>
      </c>
      <c r="EA23" s="7">
        <f t="shared" si="7"/>
        <v>15903</v>
      </c>
      <c r="EB23" s="7">
        <f>Table325[[#This Row],[18-64]]+Table325[[#This Row],[65+]]</f>
        <v>60775</v>
      </c>
    </row>
    <row r="24" spans="1:132" x14ac:dyDescent="0.35">
      <c r="A24" s="7">
        <v>3</v>
      </c>
      <c r="B24" t="s">
        <v>360</v>
      </c>
      <c r="C24" s="10" t="s">
        <v>188</v>
      </c>
      <c r="D24" s="10" t="s">
        <v>189</v>
      </c>
      <c r="E24" s="7">
        <f>SUM(Table325[[#This Row],[0]:[90]])</f>
        <v>63052</v>
      </c>
      <c r="F24" s="8">
        <f>SUM(Table325[[#This Row],[0]:[15]])</f>
        <v>10640</v>
      </c>
      <c r="G24" s="7">
        <f>SUM(Table325[[#This Row],[16]:[64]])</f>
        <v>38581</v>
      </c>
      <c r="H24" s="7">
        <f>SUM(Table325[[#This Row],[65]:[90]])</f>
        <v>13831</v>
      </c>
      <c r="I24" s="7">
        <f>SUM(Table325[[#This Row],[85]:[90]])</f>
        <v>1534</v>
      </c>
      <c r="J24" s="8">
        <f>SUM(Table325[[#This Row],[0]:[17]])</f>
        <v>11947</v>
      </c>
      <c r="K24" s="7">
        <f>SUM(Table325[[#This Row],[18]:[64]])</f>
        <v>37274</v>
      </c>
      <c r="L24" s="8">
        <f>SUM(Table325[[#This Row],[0]:[4]])</f>
        <v>2946</v>
      </c>
      <c r="M24" s="7">
        <f>SUM(Table325[[#This Row],[5]:[15]])</f>
        <v>7694</v>
      </c>
      <c r="N24" s="7">
        <f>SUM(Table325[[#This Row],[16]:[24]])</f>
        <v>5771</v>
      </c>
      <c r="O24" s="7">
        <f>SUM(Table325[[#This Row],[25]:[49]])</f>
        <v>19182</v>
      </c>
      <c r="P24" s="7">
        <f>SUM(Table325[[#This Row],[50]:[64]])</f>
        <v>13628</v>
      </c>
      <c r="Q24" s="7">
        <f>SUM(Table325[[#This Row],[65]:[74]])</f>
        <v>7339</v>
      </c>
      <c r="R24" s="7">
        <f>SUM(Table325[[#This Row],[75]:[84]])</f>
        <v>4958</v>
      </c>
      <c r="S24" s="8">
        <f>SUM(Table325[[#This Row],[5]:[9]])</f>
        <v>3361</v>
      </c>
      <c r="T24" s="7">
        <f>SUM(Table325[[#This Row],[10]:[14]])</f>
        <v>3690</v>
      </c>
      <c r="U24" s="7">
        <f>SUM(Table325[[#This Row],[15]:[19]])</f>
        <v>3207</v>
      </c>
      <c r="V24" s="7">
        <f>SUM(Table325[[#This Row],[20]:[24]])</f>
        <v>3207</v>
      </c>
      <c r="W24" s="7">
        <f>SUM(Table325[[#This Row],[25]:[29]])</f>
        <v>3499</v>
      </c>
      <c r="X24" s="7">
        <f>SUM(Table325[[#This Row],[30]:[34]])</f>
        <v>4006</v>
      </c>
      <c r="Y24" s="7">
        <f>SUM(Table325[[#This Row],[35]:[39]])</f>
        <v>4106</v>
      </c>
      <c r="Z24" s="7">
        <f>SUM(Table325[[#This Row],[40]:[44]])</f>
        <v>3949</v>
      </c>
      <c r="AA24" s="7">
        <f>SUM(Table325[[#This Row],[45]:[49]])</f>
        <v>3622</v>
      </c>
      <c r="AB24" s="7">
        <f>SUM(Table325[[#This Row],[50]:[54]])</f>
        <v>4212</v>
      </c>
      <c r="AC24" s="7">
        <f>SUM(Table325[[#This Row],[55]:[59]])</f>
        <v>4757</v>
      </c>
      <c r="AD24" s="7">
        <f>SUM(Table325[[#This Row],[60]:[64]])</f>
        <v>4659</v>
      </c>
      <c r="AE24" s="7">
        <f>SUM(Table325[[#This Row],[65]:[69]])</f>
        <v>3858</v>
      </c>
      <c r="AF24" s="7">
        <f>SUM(Table325[[#This Row],[70]:[74]])</f>
        <v>3481</v>
      </c>
      <c r="AG24" s="7">
        <f>SUM(Table325[[#This Row],[75]:[79]])</f>
        <v>3102</v>
      </c>
      <c r="AH24" s="7">
        <f>SUM(Table325[[#This Row],[80]:[84]])</f>
        <v>1856</v>
      </c>
      <c r="AI24" s="7">
        <f>SUM(Table325[[#This Row],[85]:[89]])</f>
        <v>1076</v>
      </c>
      <c r="AJ24" s="7">
        <f>Table325[[#This Row],[90]]</f>
        <v>458</v>
      </c>
      <c r="AK24" s="8">
        <v>577</v>
      </c>
      <c r="AL24" s="7">
        <v>573</v>
      </c>
      <c r="AM24" s="7">
        <v>567</v>
      </c>
      <c r="AN24" s="7">
        <v>606</v>
      </c>
      <c r="AO24" s="7">
        <v>623</v>
      </c>
      <c r="AP24" s="7">
        <v>600</v>
      </c>
      <c r="AQ24" s="7">
        <v>628</v>
      </c>
      <c r="AR24" s="7">
        <v>700</v>
      </c>
      <c r="AS24" s="7">
        <v>713</v>
      </c>
      <c r="AT24" s="7">
        <v>720</v>
      </c>
      <c r="AU24" s="7">
        <v>758</v>
      </c>
      <c r="AV24" s="7">
        <v>709</v>
      </c>
      <c r="AW24" s="7">
        <v>766</v>
      </c>
      <c r="AX24" s="7">
        <v>736</v>
      </c>
      <c r="AY24" s="7">
        <v>721</v>
      </c>
      <c r="AZ24" s="7">
        <v>643</v>
      </c>
      <c r="BA24" s="7">
        <v>624</v>
      </c>
      <c r="BB24" s="7">
        <v>683</v>
      </c>
      <c r="BC24" s="7">
        <v>645</v>
      </c>
      <c r="BD24" s="7">
        <v>612</v>
      </c>
      <c r="BE24" s="7">
        <v>714</v>
      </c>
      <c r="BF24" s="7">
        <v>803</v>
      </c>
      <c r="BG24" s="7">
        <v>608</v>
      </c>
      <c r="BH24" s="7">
        <v>523</v>
      </c>
      <c r="BI24" s="7">
        <v>559</v>
      </c>
      <c r="BJ24" s="7">
        <v>686</v>
      </c>
      <c r="BK24" s="7">
        <v>664</v>
      </c>
      <c r="BL24" s="7">
        <v>730</v>
      </c>
      <c r="BM24" s="7">
        <v>683</v>
      </c>
      <c r="BN24" s="7">
        <v>736</v>
      </c>
      <c r="BO24" s="7">
        <v>751</v>
      </c>
      <c r="BP24" s="7">
        <v>765</v>
      </c>
      <c r="BQ24" s="7">
        <v>817</v>
      </c>
      <c r="BR24" s="7">
        <v>835</v>
      </c>
      <c r="BS24" s="7">
        <v>838</v>
      </c>
      <c r="BT24" s="7">
        <v>830</v>
      </c>
      <c r="BU24" s="7">
        <v>862</v>
      </c>
      <c r="BV24" s="7">
        <v>841</v>
      </c>
      <c r="BW24" s="7">
        <v>771</v>
      </c>
      <c r="BX24" s="7">
        <v>802</v>
      </c>
      <c r="BY24" s="7">
        <v>752</v>
      </c>
      <c r="BZ24" s="7">
        <v>787</v>
      </c>
      <c r="CA24" s="7">
        <v>834</v>
      </c>
      <c r="CB24" s="7">
        <v>774</v>
      </c>
      <c r="CC24" s="7">
        <v>802</v>
      </c>
      <c r="CD24" s="7">
        <v>829</v>
      </c>
      <c r="CE24" s="7">
        <v>702</v>
      </c>
      <c r="CF24" s="7">
        <v>705</v>
      </c>
      <c r="CG24" s="7">
        <v>702</v>
      </c>
      <c r="CH24" s="7">
        <v>684</v>
      </c>
      <c r="CI24" s="7">
        <v>728</v>
      </c>
      <c r="CJ24" s="7">
        <v>811</v>
      </c>
      <c r="CK24" s="7">
        <v>845</v>
      </c>
      <c r="CL24" s="7">
        <v>952</v>
      </c>
      <c r="CM24" s="7">
        <v>876</v>
      </c>
      <c r="CN24" s="7">
        <v>959</v>
      </c>
      <c r="CO24" s="7">
        <v>958</v>
      </c>
      <c r="CP24" s="7">
        <v>973</v>
      </c>
      <c r="CQ24" s="7">
        <v>948</v>
      </c>
      <c r="CR24" s="7">
        <v>919</v>
      </c>
      <c r="CS24" s="7">
        <v>980</v>
      </c>
      <c r="CT24" s="7">
        <v>969</v>
      </c>
      <c r="CU24" s="7">
        <v>933</v>
      </c>
      <c r="CV24" s="7">
        <v>894</v>
      </c>
      <c r="CW24" s="7">
        <v>883</v>
      </c>
      <c r="CX24" s="7">
        <v>815</v>
      </c>
      <c r="CY24" s="7">
        <v>772</v>
      </c>
      <c r="CZ24" s="7">
        <v>774</v>
      </c>
      <c r="DA24" s="7">
        <v>733</v>
      </c>
      <c r="DB24" s="7">
        <v>764</v>
      </c>
      <c r="DC24" s="7">
        <v>712</v>
      </c>
      <c r="DD24" s="7">
        <v>697</v>
      </c>
      <c r="DE24" s="7">
        <v>693</v>
      </c>
      <c r="DF24" s="7">
        <v>735</v>
      </c>
      <c r="DG24" s="7">
        <v>644</v>
      </c>
      <c r="DH24" s="7">
        <v>661</v>
      </c>
      <c r="DI24" s="7">
        <v>686</v>
      </c>
      <c r="DJ24" s="7">
        <v>728</v>
      </c>
      <c r="DK24" s="7">
        <v>526</v>
      </c>
      <c r="DL24" s="7">
        <v>501</v>
      </c>
      <c r="DM24" s="7">
        <v>490</v>
      </c>
      <c r="DN24" s="7">
        <v>427</v>
      </c>
      <c r="DO24" s="7">
        <v>322</v>
      </c>
      <c r="DP24" s="7">
        <v>313</v>
      </c>
      <c r="DQ24" s="7">
        <v>304</v>
      </c>
      <c r="DR24" s="7">
        <v>282</v>
      </c>
      <c r="DS24" s="7">
        <v>226</v>
      </c>
      <c r="DT24" s="7">
        <v>245</v>
      </c>
      <c r="DU24" s="7">
        <v>182</v>
      </c>
      <c r="DV24" s="7">
        <v>141</v>
      </c>
      <c r="DW24" s="7">
        <v>458</v>
      </c>
      <c r="DX24" s="7">
        <f t="shared" si="5"/>
        <v>38581</v>
      </c>
      <c r="DY24" s="7">
        <f t="shared" si="4"/>
        <v>4464</v>
      </c>
      <c r="DZ24" s="7">
        <f t="shared" si="6"/>
        <v>19182</v>
      </c>
      <c r="EA24" s="7">
        <f t="shared" si="7"/>
        <v>13628</v>
      </c>
      <c r="EB24" s="7">
        <f>Table325[[#This Row],[18-64]]+Table325[[#This Row],[65+]]</f>
        <v>51105</v>
      </c>
    </row>
    <row r="25" spans="1:132" x14ac:dyDescent="0.35">
      <c r="A25" s="7">
        <v>3</v>
      </c>
      <c r="B25" t="s">
        <v>360</v>
      </c>
      <c r="C25" s="10" t="s">
        <v>190</v>
      </c>
      <c r="D25" s="10" t="s">
        <v>191</v>
      </c>
      <c r="E25" s="7">
        <f>SUM(Table325[[#This Row],[0]:[90]])</f>
        <v>52352</v>
      </c>
      <c r="F25" s="8">
        <f>SUM(Table325[[#This Row],[0]:[15]])</f>
        <v>5889</v>
      </c>
      <c r="G25" s="7">
        <f>SUM(Table325[[#This Row],[16]:[64]])</f>
        <v>37340</v>
      </c>
      <c r="H25" s="7">
        <f>SUM(Table325[[#This Row],[65]:[90]])</f>
        <v>9123</v>
      </c>
      <c r="I25" s="7">
        <f>SUM(Table325[[#This Row],[85]:[90]])</f>
        <v>1188</v>
      </c>
      <c r="J25" s="8">
        <f>SUM(Table325[[#This Row],[0]:[17]])</f>
        <v>6838</v>
      </c>
      <c r="K25" s="7">
        <f>SUM(Table325[[#This Row],[18]:[64]])</f>
        <v>36391</v>
      </c>
      <c r="L25" s="8">
        <f>SUM(Table325[[#This Row],[0]:[4]])</f>
        <v>1388</v>
      </c>
      <c r="M25" s="7">
        <f>SUM(Table325[[#This Row],[5]:[15]])</f>
        <v>4501</v>
      </c>
      <c r="N25" s="7">
        <f>SUM(Table325[[#This Row],[16]:[24]])</f>
        <v>17520</v>
      </c>
      <c r="O25" s="7">
        <f>SUM(Table325[[#This Row],[25]:[49]])</f>
        <v>12482</v>
      </c>
      <c r="P25" s="7">
        <f>SUM(Table325[[#This Row],[50]:[64]])</f>
        <v>7338</v>
      </c>
      <c r="Q25" s="7">
        <f>SUM(Table325[[#This Row],[65]:[74]])</f>
        <v>4407</v>
      </c>
      <c r="R25" s="7">
        <f>SUM(Table325[[#This Row],[75]:[84]])</f>
        <v>3528</v>
      </c>
      <c r="S25" s="8">
        <f>SUM(Table325[[#This Row],[5]:[9]])</f>
        <v>1845</v>
      </c>
      <c r="T25" s="7">
        <f>SUM(Table325[[#This Row],[10]:[14]])</f>
        <v>2210</v>
      </c>
      <c r="U25" s="7">
        <f>SUM(Table325[[#This Row],[15]:[19]])</f>
        <v>5778</v>
      </c>
      <c r="V25" s="7">
        <f>SUM(Table325[[#This Row],[20]:[24]])</f>
        <v>12188</v>
      </c>
      <c r="W25" s="7">
        <f>SUM(Table325[[#This Row],[25]:[29]])</f>
        <v>2472</v>
      </c>
      <c r="X25" s="7">
        <f>SUM(Table325[[#This Row],[30]:[34]])</f>
        <v>2369</v>
      </c>
      <c r="Y25" s="7">
        <f>SUM(Table325[[#This Row],[35]:[39]])</f>
        <v>2651</v>
      </c>
      <c r="Z25" s="7">
        <f>SUM(Table325[[#This Row],[40]:[44]])</f>
        <v>2590</v>
      </c>
      <c r="AA25" s="7">
        <f>SUM(Table325[[#This Row],[45]:[49]])</f>
        <v>2400</v>
      </c>
      <c r="AB25" s="7">
        <f>SUM(Table325[[#This Row],[50]:[54]])</f>
        <v>2535</v>
      </c>
      <c r="AC25" s="7">
        <f>SUM(Table325[[#This Row],[55]:[59]])</f>
        <v>2348</v>
      </c>
      <c r="AD25" s="7">
        <f>SUM(Table325[[#This Row],[60]:[64]])</f>
        <v>2455</v>
      </c>
      <c r="AE25" s="7">
        <f>SUM(Table325[[#This Row],[65]:[69]])</f>
        <v>2254</v>
      </c>
      <c r="AF25" s="7">
        <f>SUM(Table325[[#This Row],[70]:[74]])</f>
        <v>2153</v>
      </c>
      <c r="AG25" s="7">
        <f>SUM(Table325[[#This Row],[75]:[79]])</f>
        <v>2200</v>
      </c>
      <c r="AH25" s="7">
        <f>SUM(Table325[[#This Row],[80]:[84]])</f>
        <v>1328</v>
      </c>
      <c r="AI25" s="7">
        <f>SUM(Table325[[#This Row],[85]:[89]])</f>
        <v>803</v>
      </c>
      <c r="AJ25" s="7">
        <f>Table325[[#This Row],[90]]</f>
        <v>385</v>
      </c>
      <c r="AK25" s="8">
        <v>240</v>
      </c>
      <c r="AL25" s="7">
        <v>254</v>
      </c>
      <c r="AM25" s="7">
        <v>310</v>
      </c>
      <c r="AN25" s="7">
        <v>275</v>
      </c>
      <c r="AO25" s="7">
        <v>309</v>
      </c>
      <c r="AP25" s="7">
        <v>304</v>
      </c>
      <c r="AQ25" s="7">
        <v>373</v>
      </c>
      <c r="AR25" s="7">
        <v>368</v>
      </c>
      <c r="AS25" s="7">
        <v>396</v>
      </c>
      <c r="AT25" s="7">
        <v>404</v>
      </c>
      <c r="AU25" s="7">
        <v>431</v>
      </c>
      <c r="AV25" s="7">
        <v>439</v>
      </c>
      <c r="AW25" s="7">
        <v>461</v>
      </c>
      <c r="AX25" s="7">
        <v>402</v>
      </c>
      <c r="AY25" s="7">
        <v>477</v>
      </c>
      <c r="AZ25" s="7">
        <v>446</v>
      </c>
      <c r="BA25" s="7">
        <v>470</v>
      </c>
      <c r="BB25" s="7">
        <v>479</v>
      </c>
      <c r="BC25" s="7">
        <v>927</v>
      </c>
      <c r="BD25" s="7">
        <v>3456</v>
      </c>
      <c r="BE25" s="7">
        <v>3011</v>
      </c>
      <c r="BF25" s="7">
        <v>3651</v>
      </c>
      <c r="BG25" s="7">
        <v>2468</v>
      </c>
      <c r="BH25" s="7">
        <v>1660</v>
      </c>
      <c r="BI25" s="7">
        <v>1398</v>
      </c>
      <c r="BJ25" s="7">
        <v>558</v>
      </c>
      <c r="BK25" s="7">
        <v>527</v>
      </c>
      <c r="BL25" s="7">
        <v>504</v>
      </c>
      <c r="BM25" s="7">
        <v>452</v>
      </c>
      <c r="BN25" s="7">
        <v>431</v>
      </c>
      <c r="BO25" s="7">
        <v>475</v>
      </c>
      <c r="BP25" s="7">
        <v>479</v>
      </c>
      <c r="BQ25" s="7">
        <v>460</v>
      </c>
      <c r="BR25" s="7">
        <v>498</v>
      </c>
      <c r="BS25" s="7">
        <v>457</v>
      </c>
      <c r="BT25" s="7">
        <v>548</v>
      </c>
      <c r="BU25" s="7">
        <v>536</v>
      </c>
      <c r="BV25" s="7">
        <v>503</v>
      </c>
      <c r="BW25" s="7">
        <v>521</v>
      </c>
      <c r="BX25" s="7">
        <v>543</v>
      </c>
      <c r="BY25" s="7">
        <v>528</v>
      </c>
      <c r="BZ25" s="7">
        <v>510</v>
      </c>
      <c r="CA25" s="7">
        <v>523</v>
      </c>
      <c r="CB25" s="7">
        <v>507</v>
      </c>
      <c r="CC25" s="7">
        <v>522</v>
      </c>
      <c r="CD25" s="7">
        <v>550</v>
      </c>
      <c r="CE25" s="7">
        <v>478</v>
      </c>
      <c r="CF25" s="7">
        <v>445</v>
      </c>
      <c r="CG25" s="7">
        <v>450</v>
      </c>
      <c r="CH25" s="7">
        <v>477</v>
      </c>
      <c r="CI25" s="7">
        <v>452</v>
      </c>
      <c r="CJ25" s="7">
        <v>509</v>
      </c>
      <c r="CK25" s="7">
        <v>527</v>
      </c>
      <c r="CL25" s="7">
        <v>520</v>
      </c>
      <c r="CM25" s="7">
        <v>527</v>
      </c>
      <c r="CN25" s="7">
        <v>451</v>
      </c>
      <c r="CO25" s="7">
        <v>474</v>
      </c>
      <c r="CP25" s="7">
        <v>474</v>
      </c>
      <c r="CQ25" s="7">
        <v>472</v>
      </c>
      <c r="CR25" s="7">
        <v>477</v>
      </c>
      <c r="CS25" s="7">
        <v>506</v>
      </c>
      <c r="CT25" s="7">
        <v>479</v>
      </c>
      <c r="CU25" s="7">
        <v>539</v>
      </c>
      <c r="CV25" s="7">
        <v>452</v>
      </c>
      <c r="CW25" s="7">
        <v>479</v>
      </c>
      <c r="CX25" s="7">
        <v>443</v>
      </c>
      <c r="CY25" s="7">
        <v>472</v>
      </c>
      <c r="CZ25" s="7">
        <v>446</v>
      </c>
      <c r="DA25" s="7">
        <v>485</v>
      </c>
      <c r="DB25" s="7">
        <v>408</v>
      </c>
      <c r="DC25" s="7">
        <v>421</v>
      </c>
      <c r="DD25" s="7">
        <v>444</v>
      </c>
      <c r="DE25" s="7">
        <v>421</v>
      </c>
      <c r="DF25" s="7">
        <v>423</v>
      </c>
      <c r="DG25" s="7">
        <v>444</v>
      </c>
      <c r="DH25" s="7">
        <v>451</v>
      </c>
      <c r="DI25" s="7">
        <v>471</v>
      </c>
      <c r="DJ25" s="7">
        <v>545</v>
      </c>
      <c r="DK25" s="7">
        <v>365</v>
      </c>
      <c r="DL25" s="7">
        <v>368</v>
      </c>
      <c r="DM25" s="7">
        <v>370</v>
      </c>
      <c r="DN25" s="7">
        <v>282</v>
      </c>
      <c r="DO25" s="7">
        <v>229</v>
      </c>
      <c r="DP25" s="7">
        <v>227</v>
      </c>
      <c r="DQ25" s="7">
        <v>220</v>
      </c>
      <c r="DR25" s="7">
        <v>198</v>
      </c>
      <c r="DS25" s="7">
        <v>181</v>
      </c>
      <c r="DT25" s="7">
        <v>184</v>
      </c>
      <c r="DU25" s="7">
        <v>140</v>
      </c>
      <c r="DV25" s="7">
        <v>100</v>
      </c>
      <c r="DW25" s="7">
        <v>385</v>
      </c>
      <c r="DX25" s="7">
        <f t="shared" si="5"/>
        <v>37340</v>
      </c>
      <c r="DY25" s="7">
        <f t="shared" si="4"/>
        <v>16571</v>
      </c>
      <c r="DZ25" s="7">
        <f t="shared" si="6"/>
        <v>12482</v>
      </c>
      <c r="EA25" s="7">
        <f t="shared" si="7"/>
        <v>7338</v>
      </c>
      <c r="EB25" s="7">
        <f>Table325[[#This Row],[18-64]]+Table325[[#This Row],[65+]]</f>
        <v>45514</v>
      </c>
    </row>
    <row r="26" spans="1:132" x14ac:dyDescent="0.35">
      <c r="A26" s="7">
        <v>3</v>
      </c>
      <c r="B26" t="s">
        <v>360</v>
      </c>
      <c r="C26" s="10" t="s">
        <v>192</v>
      </c>
      <c r="D26" s="10" t="s">
        <v>193</v>
      </c>
      <c r="E26" s="7">
        <f>SUM(Table325[[#This Row],[0]:[90]])</f>
        <v>97032</v>
      </c>
      <c r="F26" s="8">
        <f>SUM(Table325[[#This Row],[0]:[15]])</f>
        <v>17107</v>
      </c>
      <c r="G26" s="7">
        <f>SUM(Table325[[#This Row],[16]:[64]])</f>
        <v>59634</v>
      </c>
      <c r="H26" s="7">
        <f>SUM(Table325[[#This Row],[65]:[90]])</f>
        <v>20291</v>
      </c>
      <c r="I26" s="7">
        <f>SUM(Table325[[#This Row],[85]:[90]])</f>
        <v>2437</v>
      </c>
      <c r="J26" s="8">
        <f>SUM(Table325[[#This Row],[0]:[17]])</f>
        <v>19407</v>
      </c>
      <c r="K26" s="7">
        <f>SUM(Table325[[#This Row],[18]:[64]])</f>
        <v>57334</v>
      </c>
      <c r="L26" s="8">
        <f>SUM(Table325[[#This Row],[0]:[4]])</f>
        <v>4793</v>
      </c>
      <c r="M26" s="7">
        <f>SUM(Table325[[#This Row],[5]:[15]])</f>
        <v>12314</v>
      </c>
      <c r="N26" s="7">
        <f>SUM(Table325[[#This Row],[16]:[24]])</f>
        <v>9851</v>
      </c>
      <c r="O26" s="7">
        <f>SUM(Table325[[#This Row],[25]:[49]])</f>
        <v>29129</v>
      </c>
      <c r="P26" s="7">
        <f>SUM(Table325[[#This Row],[50]:[64]])</f>
        <v>20654</v>
      </c>
      <c r="Q26" s="7">
        <f>SUM(Table325[[#This Row],[65]:[74]])</f>
        <v>11037</v>
      </c>
      <c r="R26" s="7">
        <f>SUM(Table325[[#This Row],[75]:[84]])</f>
        <v>6817</v>
      </c>
      <c r="S26" s="8">
        <f>SUM(Table325[[#This Row],[5]:[9]])</f>
        <v>5342</v>
      </c>
      <c r="T26" s="7">
        <f>SUM(Table325[[#This Row],[10]:[14]])</f>
        <v>5828</v>
      </c>
      <c r="U26" s="7">
        <f>SUM(Table325[[#This Row],[15]:[19]])</f>
        <v>5686</v>
      </c>
      <c r="V26" s="7">
        <f>SUM(Table325[[#This Row],[20]:[24]])</f>
        <v>5309</v>
      </c>
      <c r="W26" s="7">
        <f>SUM(Table325[[#This Row],[25]:[29]])</f>
        <v>5535</v>
      </c>
      <c r="X26" s="7">
        <f>SUM(Table325[[#This Row],[30]:[34]])</f>
        <v>6057</v>
      </c>
      <c r="Y26" s="7">
        <f>SUM(Table325[[#This Row],[35]:[39]])</f>
        <v>6201</v>
      </c>
      <c r="Z26" s="7">
        <f>SUM(Table325[[#This Row],[40]:[44]])</f>
        <v>6011</v>
      </c>
      <c r="AA26" s="7">
        <f>SUM(Table325[[#This Row],[45]:[49]])</f>
        <v>5325</v>
      </c>
      <c r="AB26" s="7">
        <f>SUM(Table325[[#This Row],[50]:[54]])</f>
        <v>6308</v>
      </c>
      <c r="AC26" s="7">
        <f>SUM(Table325[[#This Row],[55]:[59]])</f>
        <v>7331</v>
      </c>
      <c r="AD26" s="7">
        <f>SUM(Table325[[#This Row],[60]:[64]])</f>
        <v>7015</v>
      </c>
      <c r="AE26" s="7">
        <f>SUM(Table325[[#This Row],[65]:[69]])</f>
        <v>6179</v>
      </c>
      <c r="AF26" s="7">
        <f>SUM(Table325[[#This Row],[70]:[74]])</f>
        <v>4858</v>
      </c>
      <c r="AG26" s="7">
        <f>SUM(Table325[[#This Row],[75]:[79]])</f>
        <v>4187</v>
      </c>
      <c r="AH26" s="7">
        <f>SUM(Table325[[#This Row],[80]:[84]])</f>
        <v>2630</v>
      </c>
      <c r="AI26" s="7">
        <f>SUM(Table325[[#This Row],[85]:[89]])</f>
        <v>1633</v>
      </c>
      <c r="AJ26" s="7">
        <f>Table325[[#This Row],[90]]</f>
        <v>804</v>
      </c>
      <c r="AK26" s="8">
        <v>963</v>
      </c>
      <c r="AL26" s="7">
        <v>891</v>
      </c>
      <c r="AM26" s="7">
        <v>961</v>
      </c>
      <c r="AN26" s="7">
        <v>973</v>
      </c>
      <c r="AO26" s="7">
        <v>1005</v>
      </c>
      <c r="AP26" s="7">
        <v>1043</v>
      </c>
      <c r="AQ26" s="7">
        <v>1046</v>
      </c>
      <c r="AR26" s="7">
        <v>1046</v>
      </c>
      <c r="AS26" s="7">
        <v>1154</v>
      </c>
      <c r="AT26" s="7">
        <v>1053</v>
      </c>
      <c r="AU26" s="7">
        <v>1096</v>
      </c>
      <c r="AV26" s="7">
        <v>1196</v>
      </c>
      <c r="AW26" s="7">
        <v>1142</v>
      </c>
      <c r="AX26" s="7">
        <v>1240</v>
      </c>
      <c r="AY26" s="7">
        <v>1154</v>
      </c>
      <c r="AZ26" s="7">
        <v>1144</v>
      </c>
      <c r="BA26" s="7">
        <v>1188</v>
      </c>
      <c r="BB26" s="7">
        <v>1112</v>
      </c>
      <c r="BC26" s="7">
        <v>1092</v>
      </c>
      <c r="BD26" s="7">
        <v>1150</v>
      </c>
      <c r="BE26" s="7">
        <v>1258</v>
      </c>
      <c r="BF26" s="7">
        <v>1245</v>
      </c>
      <c r="BG26" s="7">
        <v>1048</v>
      </c>
      <c r="BH26" s="7">
        <v>891</v>
      </c>
      <c r="BI26" s="7">
        <v>867</v>
      </c>
      <c r="BJ26" s="7">
        <v>1046</v>
      </c>
      <c r="BK26" s="7">
        <v>1085</v>
      </c>
      <c r="BL26" s="7">
        <v>1110</v>
      </c>
      <c r="BM26" s="7">
        <v>1131</v>
      </c>
      <c r="BN26" s="7">
        <v>1163</v>
      </c>
      <c r="BO26" s="7">
        <v>1123</v>
      </c>
      <c r="BP26" s="7">
        <v>1228</v>
      </c>
      <c r="BQ26" s="7">
        <v>1211</v>
      </c>
      <c r="BR26" s="7">
        <v>1283</v>
      </c>
      <c r="BS26" s="7">
        <v>1212</v>
      </c>
      <c r="BT26" s="7">
        <v>1181</v>
      </c>
      <c r="BU26" s="7">
        <v>1272</v>
      </c>
      <c r="BV26" s="7">
        <v>1264</v>
      </c>
      <c r="BW26" s="7">
        <v>1257</v>
      </c>
      <c r="BX26" s="7">
        <v>1227</v>
      </c>
      <c r="BY26" s="7">
        <v>1212</v>
      </c>
      <c r="BZ26" s="7">
        <v>1201</v>
      </c>
      <c r="CA26" s="7">
        <v>1185</v>
      </c>
      <c r="CB26" s="7">
        <v>1199</v>
      </c>
      <c r="CC26" s="7">
        <v>1214</v>
      </c>
      <c r="CD26" s="7">
        <v>1163</v>
      </c>
      <c r="CE26" s="7">
        <v>1056</v>
      </c>
      <c r="CF26" s="7">
        <v>1022</v>
      </c>
      <c r="CG26" s="7">
        <v>1060</v>
      </c>
      <c r="CH26" s="7">
        <v>1024</v>
      </c>
      <c r="CI26" s="7">
        <v>1108</v>
      </c>
      <c r="CJ26" s="7">
        <v>1183</v>
      </c>
      <c r="CK26" s="7">
        <v>1316</v>
      </c>
      <c r="CL26" s="7">
        <v>1420</v>
      </c>
      <c r="CM26" s="7">
        <v>1281</v>
      </c>
      <c r="CN26" s="7">
        <v>1420</v>
      </c>
      <c r="CO26" s="7">
        <v>1440</v>
      </c>
      <c r="CP26" s="7">
        <v>1494</v>
      </c>
      <c r="CQ26" s="7">
        <v>1457</v>
      </c>
      <c r="CR26" s="7">
        <v>1520</v>
      </c>
      <c r="CS26" s="7">
        <v>1444</v>
      </c>
      <c r="CT26" s="7">
        <v>1430</v>
      </c>
      <c r="CU26" s="7">
        <v>1451</v>
      </c>
      <c r="CV26" s="7">
        <v>1397</v>
      </c>
      <c r="CW26" s="7">
        <v>1293</v>
      </c>
      <c r="CX26" s="7">
        <v>1436</v>
      </c>
      <c r="CY26" s="7">
        <v>1278</v>
      </c>
      <c r="CZ26" s="7">
        <v>1181</v>
      </c>
      <c r="DA26" s="7">
        <v>1170</v>
      </c>
      <c r="DB26" s="7">
        <v>1114</v>
      </c>
      <c r="DC26" s="7">
        <v>1126</v>
      </c>
      <c r="DD26" s="7">
        <v>989</v>
      </c>
      <c r="DE26" s="7">
        <v>873</v>
      </c>
      <c r="DF26" s="7">
        <v>976</v>
      </c>
      <c r="DG26" s="7">
        <v>894</v>
      </c>
      <c r="DH26" s="7">
        <v>913</v>
      </c>
      <c r="DI26" s="7">
        <v>902</v>
      </c>
      <c r="DJ26" s="7">
        <v>898</v>
      </c>
      <c r="DK26" s="7">
        <v>750</v>
      </c>
      <c r="DL26" s="7">
        <v>724</v>
      </c>
      <c r="DM26" s="7">
        <v>711</v>
      </c>
      <c r="DN26" s="7">
        <v>537</v>
      </c>
      <c r="DO26" s="7">
        <v>512</v>
      </c>
      <c r="DP26" s="7">
        <v>466</v>
      </c>
      <c r="DQ26" s="7">
        <v>404</v>
      </c>
      <c r="DR26" s="7">
        <v>414</v>
      </c>
      <c r="DS26" s="7">
        <v>354</v>
      </c>
      <c r="DT26" s="7">
        <v>322</v>
      </c>
      <c r="DU26" s="7">
        <v>285</v>
      </c>
      <c r="DV26" s="7">
        <v>258</v>
      </c>
      <c r="DW26" s="7">
        <v>804</v>
      </c>
      <c r="DX26" s="7">
        <f t="shared" si="5"/>
        <v>59634</v>
      </c>
      <c r="DY26" s="7">
        <f t="shared" si="4"/>
        <v>7551</v>
      </c>
      <c r="DZ26" s="7">
        <f t="shared" si="6"/>
        <v>29129</v>
      </c>
      <c r="EA26" s="7">
        <f t="shared" si="7"/>
        <v>20654</v>
      </c>
      <c r="EB26" s="7">
        <f>Table325[[#This Row],[18-64]]+Table325[[#This Row],[65+]]</f>
        <v>77625</v>
      </c>
    </row>
    <row r="27" spans="1:132" x14ac:dyDescent="0.35">
      <c r="A27" s="7">
        <v>3</v>
      </c>
      <c r="B27" t="s">
        <v>360</v>
      </c>
      <c r="C27" s="10" t="s">
        <v>194</v>
      </c>
      <c r="D27" s="10" t="s">
        <v>195</v>
      </c>
      <c r="E27" s="7">
        <f>SUM(Table325[[#This Row],[0]:[90]])</f>
        <v>67493</v>
      </c>
      <c r="F27" s="8">
        <f>SUM(Table325[[#This Row],[0]:[15]])</f>
        <v>11807</v>
      </c>
      <c r="G27" s="7">
        <f>SUM(Table325[[#This Row],[16]:[64]])</f>
        <v>41044</v>
      </c>
      <c r="H27" s="7">
        <f>SUM(Table325[[#This Row],[65]:[90]])</f>
        <v>14642</v>
      </c>
      <c r="I27" s="7">
        <f>SUM(Table325[[#This Row],[85]:[90]])</f>
        <v>1482</v>
      </c>
      <c r="J27" s="8">
        <f>SUM(Table325[[#This Row],[0]:[17]])</f>
        <v>13416</v>
      </c>
      <c r="K27" s="7">
        <f>SUM(Table325[[#This Row],[18]:[64]])</f>
        <v>39435</v>
      </c>
      <c r="L27" s="8">
        <f>SUM(Table325[[#This Row],[0]:[4]])</f>
        <v>3515</v>
      </c>
      <c r="M27" s="7">
        <f>SUM(Table325[[#This Row],[5]:[15]])</f>
        <v>8292</v>
      </c>
      <c r="N27" s="7">
        <f>SUM(Table325[[#This Row],[16]:[24]])</f>
        <v>6818</v>
      </c>
      <c r="O27" s="7">
        <f>SUM(Table325[[#This Row],[25]:[49]])</f>
        <v>20040</v>
      </c>
      <c r="P27" s="7">
        <f>SUM(Table325[[#This Row],[50]:[64]])</f>
        <v>14186</v>
      </c>
      <c r="Q27" s="7">
        <f>SUM(Table325[[#This Row],[65]:[74]])</f>
        <v>8016</v>
      </c>
      <c r="R27" s="7">
        <f>SUM(Table325[[#This Row],[75]:[84]])</f>
        <v>5144</v>
      </c>
      <c r="S27" s="8">
        <f>SUM(Table325[[#This Row],[5]:[9]])</f>
        <v>3616</v>
      </c>
      <c r="T27" s="7">
        <f>SUM(Table325[[#This Row],[10]:[14]])</f>
        <v>3915</v>
      </c>
      <c r="U27" s="7">
        <f>SUM(Table325[[#This Row],[15]:[19]])</f>
        <v>3788</v>
      </c>
      <c r="V27" s="7">
        <f>SUM(Table325[[#This Row],[20]:[24]])</f>
        <v>3791</v>
      </c>
      <c r="W27" s="7">
        <f>SUM(Table325[[#This Row],[25]:[29]])</f>
        <v>3705</v>
      </c>
      <c r="X27" s="7">
        <f>SUM(Table325[[#This Row],[30]:[34]])</f>
        <v>4292</v>
      </c>
      <c r="Y27" s="7">
        <f>SUM(Table325[[#This Row],[35]:[39]])</f>
        <v>4232</v>
      </c>
      <c r="Z27" s="7">
        <f>SUM(Table325[[#This Row],[40]:[44]])</f>
        <v>4067</v>
      </c>
      <c r="AA27" s="7">
        <f>SUM(Table325[[#This Row],[45]:[49]])</f>
        <v>3744</v>
      </c>
      <c r="AB27" s="7">
        <f>SUM(Table325[[#This Row],[50]:[54]])</f>
        <v>4359</v>
      </c>
      <c r="AC27" s="7">
        <f>SUM(Table325[[#This Row],[55]:[59]])</f>
        <v>5198</v>
      </c>
      <c r="AD27" s="7">
        <f>SUM(Table325[[#This Row],[60]:[64]])</f>
        <v>4629</v>
      </c>
      <c r="AE27" s="7">
        <f>SUM(Table325[[#This Row],[65]:[69]])</f>
        <v>4190</v>
      </c>
      <c r="AF27" s="7">
        <f>SUM(Table325[[#This Row],[70]:[74]])</f>
        <v>3826</v>
      </c>
      <c r="AG27" s="7">
        <f>SUM(Table325[[#This Row],[75]:[79]])</f>
        <v>3242</v>
      </c>
      <c r="AH27" s="7">
        <f>SUM(Table325[[#This Row],[80]:[84]])</f>
        <v>1902</v>
      </c>
      <c r="AI27" s="7">
        <f>SUM(Table325[[#This Row],[85]:[89]])</f>
        <v>1006</v>
      </c>
      <c r="AJ27" s="7">
        <f>Table325[[#This Row],[90]]</f>
        <v>476</v>
      </c>
      <c r="AK27" s="8">
        <v>668</v>
      </c>
      <c r="AL27" s="7">
        <v>672</v>
      </c>
      <c r="AM27" s="7">
        <v>693</v>
      </c>
      <c r="AN27" s="7">
        <v>748</v>
      </c>
      <c r="AO27" s="7">
        <v>734</v>
      </c>
      <c r="AP27" s="7">
        <v>708</v>
      </c>
      <c r="AQ27" s="7">
        <v>688</v>
      </c>
      <c r="AR27" s="7">
        <v>724</v>
      </c>
      <c r="AS27" s="7">
        <v>748</v>
      </c>
      <c r="AT27" s="7">
        <v>748</v>
      </c>
      <c r="AU27" s="7">
        <v>752</v>
      </c>
      <c r="AV27" s="7">
        <v>776</v>
      </c>
      <c r="AW27" s="7">
        <v>801</v>
      </c>
      <c r="AX27" s="7">
        <v>781</v>
      </c>
      <c r="AY27" s="7">
        <v>805</v>
      </c>
      <c r="AZ27" s="7">
        <v>761</v>
      </c>
      <c r="BA27" s="7">
        <v>855</v>
      </c>
      <c r="BB27" s="7">
        <v>754</v>
      </c>
      <c r="BC27" s="7">
        <v>713</v>
      </c>
      <c r="BD27" s="7">
        <v>705</v>
      </c>
      <c r="BE27" s="7">
        <v>955</v>
      </c>
      <c r="BF27" s="7">
        <v>914</v>
      </c>
      <c r="BG27" s="7">
        <v>695</v>
      </c>
      <c r="BH27" s="7">
        <v>612</v>
      </c>
      <c r="BI27" s="7">
        <v>615</v>
      </c>
      <c r="BJ27" s="7">
        <v>717</v>
      </c>
      <c r="BK27" s="7">
        <v>713</v>
      </c>
      <c r="BL27" s="7">
        <v>759</v>
      </c>
      <c r="BM27" s="7">
        <v>748</v>
      </c>
      <c r="BN27" s="7">
        <v>768</v>
      </c>
      <c r="BO27" s="7">
        <v>777</v>
      </c>
      <c r="BP27" s="7">
        <v>854</v>
      </c>
      <c r="BQ27" s="7">
        <v>877</v>
      </c>
      <c r="BR27" s="7">
        <v>885</v>
      </c>
      <c r="BS27" s="7">
        <v>899</v>
      </c>
      <c r="BT27" s="7">
        <v>854</v>
      </c>
      <c r="BU27" s="7">
        <v>848</v>
      </c>
      <c r="BV27" s="7">
        <v>797</v>
      </c>
      <c r="BW27" s="7">
        <v>918</v>
      </c>
      <c r="BX27" s="7">
        <v>815</v>
      </c>
      <c r="BY27" s="7">
        <v>783</v>
      </c>
      <c r="BZ27" s="7">
        <v>837</v>
      </c>
      <c r="CA27" s="7">
        <v>801</v>
      </c>
      <c r="CB27" s="7">
        <v>849</v>
      </c>
      <c r="CC27" s="7">
        <v>797</v>
      </c>
      <c r="CD27" s="7">
        <v>834</v>
      </c>
      <c r="CE27" s="7">
        <v>748</v>
      </c>
      <c r="CF27" s="7">
        <v>666</v>
      </c>
      <c r="CG27" s="7">
        <v>707</v>
      </c>
      <c r="CH27" s="7">
        <v>789</v>
      </c>
      <c r="CI27" s="7">
        <v>729</v>
      </c>
      <c r="CJ27" s="7">
        <v>865</v>
      </c>
      <c r="CK27" s="7">
        <v>934</v>
      </c>
      <c r="CL27" s="7">
        <v>907</v>
      </c>
      <c r="CM27" s="7">
        <v>924</v>
      </c>
      <c r="CN27" s="7">
        <v>1007</v>
      </c>
      <c r="CO27" s="7">
        <v>1058</v>
      </c>
      <c r="CP27" s="7">
        <v>1070</v>
      </c>
      <c r="CQ27" s="7">
        <v>1022</v>
      </c>
      <c r="CR27" s="7">
        <v>1041</v>
      </c>
      <c r="CS27" s="7">
        <v>939</v>
      </c>
      <c r="CT27" s="7">
        <v>944</v>
      </c>
      <c r="CU27" s="7">
        <v>980</v>
      </c>
      <c r="CV27" s="7">
        <v>941</v>
      </c>
      <c r="CW27" s="7">
        <v>825</v>
      </c>
      <c r="CX27" s="7">
        <v>853</v>
      </c>
      <c r="CY27" s="7">
        <v>904</v>
      </c>
      <c r="CZ27" s="7">
        <v>824</v>
      </c>
      <c r="DA27" s="7">
        <v>811</v>
      </c>
      <c r="DB27" s="7">
        <v>798</v>
      </c>
      <c r="DC27" s="7">
        <v>788</v>
      </c>
      <c r="DD27" s="7">
        <v>801</v>
      </c>
      <c r="DE27" s="7">
        <v>738</v>
      </c>
      <c r="DF27" s="7">
        <v>734</v>
      </c>
      <c r="DG27" s="7">
        <v>765</v>
      </c>
      <c r="DH27" s="7">
        <v>714</v>
      </c>
      <c r="DI27" s="7">
        <v>690</v>
      </c>
      <c r="DJ27" s="7">
        <v>757</v>
      </c>
      <c r="DK27" s="7">
        <v>583</v>
      </c>
      <c r="DL27" s="7">
        <v>498</v>
      </c>
      <c r="DM27" s="7">
        <v>481</v>
      </c>
      <c r="DN27" s="7">
        <v>421</v>
      </c>
      <c r="DO27" s="7">
        <v>377</v>
      </c>
      <c r="DP27" s="7">
        <v>306</v>
      </c>
      <c r="DQ27" s="7">
        <v>317</v>
      </c>
      <c r="DR27" s="7">
        <v>241</v>
      </c>
      <c r="DS27" s="7">
        <v>230</v>
      </c>
      <c r="DT27" s="7">
        <v>222</v>
      </c>
      <c r="DU27" s="7">
        <v>159</v>
      </c>
      <c r="DV27" s="7">
        <v>154</v>
      </c>
      <c r="DW27" s="7">
        <v>476</v>
      </c>
      <c r="DX27" s="7">
        <f t="shared" si="5"/>
        <v>41044</v>
      </c>
      <c r="DY27" s="7">
        <f t="shared" si="4"/>
        <v>5209</v>
      </c>
      <c r="DZ27" s="7">
        <f t="shared" si="6"/>
        <v>20040</v>
      </c>
      <c r="EA27" s="7">
        <f t="shared" si="7"/>
        <v>14186</v>
      </c>
      <c r="EB27" s="7">
        <f>Table325[[#This Row],[18-64]]+Table325[[#This Row],[65+]]</f>
        <v>54077</v>
      </c>
    </row>
    <row r="28" spans="1:132" x14ac:dyDescent="0.35">
      <c r="A28" s="7">
        <v>3</v>
      </c>
      <c r="B28" t="s">
        <v>360</v>
      </c>
      <c r="C28" s="10" t="s">
        <v>196</v>
      </c>
      <c r="D28" s="10" t="s">
        <v>197</v>
      </c>
      <c r="E28" s="7">
        <f>SUM(Table325[[#This Row],[0]:[90]])</f>
        <v>56129</v>
      </c>
      <c r="F28" s="8">
        <f>SUM(Table325[[#This Row],[0]:[15]])</f>
        <v>8933</v>
      </c>
      <c r="G28" s="7">
        <f>SUM(Table325[[#This Row],[16]:[64]])</f>
        <v>34175</v>
      </c>
      <c r="H28" s="7">
        <f>SUM(Table325[[#This Row],[65]:[90]])</f>
        <v>13021</v>
      </c>
      <c r="I28" s="7">
        <f>SUM(Table325[[#This Row],[85]:[90]])</f>
        <v>1719</v>
      </c>
      <c r="J28" s="8">
        <f>SUM(Table325[[#This Row],[0]:[17]])</f>
        <v>10219</v>
      </c>
      <c r="K28" s="7">
        <f>SUM(Table325[[#This Row],[18]:[64]])</f>
        <v>32889</v>
      </c>
      <c r="L28" s="8">
        <f>SUM(Table325[[#This Row],[0]:[4]])</f>
        <v>2442</v>
      </c>
      <c r="M28" s="7">
        <f>SUM(Table325[[#This Row],[5]:[15]])</f>
        <v>6491</v>
      </c>
      <c r="N28" s="7">
        <f>SUM(Table325[[#This Row],[16]:[24]])</f>
        <v>5322</v>
      </c>
      <c r="O28" s="7">
        <f>SUM(Table325[[#This Row],[25]:[49]])</f>
        <v>16185</v>
      </c>
      <c r="P28" s="7">
        <f>SUM(Table325[[#This Row],[50]:[64]])</f>
        <v>12668</v>
      </c>
      <c r="Q28" s="7">
        <f>SUM(Table325[[#This Row],[65]:[74]])</f>
        <v>6578</v>
      </c>
      <c r="R28" s="7">
        <f>SUM(Table325[[#This Row],[75]:[84]])</f>
        <v>4724</v>
      </c>
      <c r="S28" s="8">
        <f>SUM(Table325[[#This Row],[5]:[9]])</f>
        <v>2956</v>
      </c>
      <c r="T28" s="7">
        <f>SUM(Table325[[#This Row],[10]:[14]])</f>
        <v>2963</v>
      </c>
      <c r="U28" s="7">
        <f>SUM(Table325[[#This Row],[15]:[19]])</f>
        <v>3057</v>
      </c>
      <c r="V28" s="7">
        <f>SUM(Table325[[#This Row],[20]:[24]])</f>
        <v>2837</v>
      </c>
      <c r="W28" s="7">
        <f>SUM(Table325[[#This Row],[25]:[29]])</f>
        <v>3279</v>
      </c>
      <c r="X28" s="7">
        <f>SUM(Table325[[#This Row],[30]:[34]])</f>
        <v>3299</v>
      </c>
      <c r="Y28" s="7">
        <f>SUM(Table325[[#This Row],[35]:[39]])</f>
        <v>3354</v>
      </c>
      <c r="Z28" s="7">
        <f>SUM(Table325[[#This Row],[40]:[44]])</f>
        <v>3293</v>
      </c>
      <c r="AA28" s="7">
        <f>SUM(Table325[[#This Row],[45]:[49]])</f>
        <v>2960</v>
      </c>
      <c r="AB28" s="7">
        <f>SUM(Table325[[#This Row],[50]:[54]])</f>
        <v>3969</v>
      </c>
      <c r="AC28" s="7">
        <f>SUM(Table325[[#This Row],[55]:[59]])</f>
        <v>4442</v>
      </c>
      <c r="AD28" s="7">
        <f>SUM(Table325[[#This Row],[60]:[64]])</f>
        <v>4257</v>
      </c>
      <c r="AE28" s="7">
        <f>SUM(Table325[[#This Row],[65]:[69]])</f>
        <v>3525</v>
      </c>
      <c r="AF28" s="7">
        <f>SUM(Table325[[#This Row],[70]:[74]])</f>
        <v>3053</v>
      </c>
      <c r="AG28" s="7">
        <f>SUM(Table325[[#This Row],[75]:[79]])</f>
        <v>2953</v>
      </c>
      <c r="AH28" s="7">
        <f>SUM(Table325[[#This Row],[80]:[84]])</f>
        <v>1771</v>
      </c>
      <c r="AI28" s="7">
        <f>SUM(Table325[[#This Row],[85]:[89]])</f>
        <v>1211</v>
      </c>
      <c r="AJ28" s="7">
        <f>Table325[[#This Row],[90]]</f>
        <v>508</v>
      </c>
      <c r="AK28" s="8">
        <v>490</v>
      </c>
      <c r="AL28" s="7">
        <v>484</v>
      </c>
      <c r="AM28" s="7">
        <v>483</v>
      </c>
      <c r="AN28" s="7">
        <v>467</v>
      </c>
      <c r="AO28" s="7">
        <v>518</v>
      </c>
      <c r="AP28" s="7">
        <v>601</v>
      </c>
      <c r="AQ28" s="7">
        <v>553</v>
      </c>
      <c r="AR28" s="7">
        <v>589</v>
      </c>
      <c r="AS28" s="7">
        <v>597</v>
      </c>
      <c r="AT28" s="7">
        <v>616</v>
      </c>
      <c r="AU28" s="7">
        <v>578</v>
      </c>
      <c r="AV28" s="7">
        <v>577</v>
      </c>
      <c r="AW28" s="7">
        <v>604</v>
      </c>
      <c r="AX28" s="7">
        <v>585</v>
      </c>
      <c r="AY28" s="7">
        <v>619</v>
      </c>
      <c r="AZ28" s="7">
        <v>572</v>
      </c>
      <c r="BA28" s="7">
        <v>637</v>
      </c>
      <c r="BB28" s="7">
        <v>649</v>
      </c>
      <c r="BC28" s="7">
        <v>647</v>
      </c>
      <c r="BD28" s="7">
        <v>552</v>
      </c>
      <c r="BE28" s="7">
        <v>643</v>
      </c>
      <c r="BF28" s="7">
        <v>668</v>
      </c>
      <c r="BG28" s="7">
        <v>595</v>
      </c>
      <c r="BH28" s="7">
        <v>488</v>
      </c>
      <c r="BI28" s="7">
        <v>443</v>
      </c>
      <c r="BJ28" s="7">
        <v>621</v>
      </c>
      <c r="BK28" s="7">
        <v>643</v>
      </c>
      <c r="BL28" s="7">
        <v>649</v>
      </c>
      <c r="BM28" s="7">
        <v>665</v>
      </c>
      <c r="BN28" s="7">
        <v>701</v>
      </c>
      <c r="BO28" s="7">
        <v>629</v>
      </c>
      <c r="BP28" s="7">
        <v>608</v>
      </c>
      <c r="BQ28" s="7">
        <v>694</v>
      </c>
      <c r="BR28" s="7">
        <v>679</v>
      </c>
      <c r="BS28" s="7">
        <v>689</v>
      </c>
      <c r="BT28" s="7">
        <v>638</v>
      </c>
      <c r="BU28" s="7">
        <v>697</v>
      </c>
      <c r="BV28" s="7">
        <v>701</v>
      </c>
      <c r="BW28" s="7">
        <v>672</v>
      </c>
      <c r="BX28" s="7">
        <v>646</v>
      </c>
      <c r="BY28" s="7">
        <v>659</v>
      </c>
      <c r="BZ28" s="7">
        <v>646</v>
      </c>
      <c r="CA28" s="7">
        <v>645</v>
      </c>
      <c r="CB28" s="7">
        <v>656</v>
      </c>
      <c r="CC28" s="7">
        <v>687</v>
      </c>
      <c r="CD28" s="7">
        <v>616</v>
      </c>
      <c r="CE28" s="7">
        <v>561</v>
      </c>
      <c r="CF28" s="7">
        <v>562</v>
      </c>
      <c r="CG28" s="7">
        <v>585</v>
      </c>
      <c r="CH28" s="7">
        <v>636</v>
      </c>
      <c r="CI28" s="7">
        <v>661</v>
      </c>
      <c r="CJ28" s="7">
        <v>730</v>
      </c>
      <c r="CK28" s="7">
        <v>806</v>
      </c>
      <c r="CL28" s="7">
        <v>919</v>
      </c>
      <c r="CM28" s="7">
        <v>853</v>
      </c>
      <c r="CN28" s="7">
        <v>849</v>
      </c>
      <c r="CO28" s="7">
        <v>875</v>
      </c>
      <c r="CP28" s="7">
        <v>881</v>
      </c>
      <c r="CQ28" s="7">
        <v>915</v>
      </c>
      <c r="CR28" s="7">
        <v>922</v>
      </c>
      <c r="CS28" s="7">
        <v>952</v>
      </c>
      <c r="CT28" s="7">
        <v>925</v>
      </c>
      <c r="CU28" s="7">
        <v>825</v>
      </c>
      <c r="CV28" s="7">
        <v>785</v>
      </c>
      <c r="CW28" s="7">
        <v>770</v>
      </c>
      <c r="CX28" s="7">
        <v>786</v>
      </c>
      <c r="CY28" s="7">
        <v>712</v>
      </c>
      <c r="CZ28" s="7">
        <v>700</v>
      </c>
      <c r="DA28" s="7">
        <v>656</v>
      </c>
      <c r="DB28" s="7">
        <v>671</v>
      </c>
      <c r="DC28" s="7">
        <v>658</v>
      </c>
      <c r="DD28" s="7">
        <v>621</v>
      </c>
      <c r="DE28" s="7">
        <v>623</v>
      </c>
      <c r="DF28" s="7">
        <v>571</v>
      </c>
      <c r="DG28" s="7">
        <v>580</v>
      </c>
      <c r="DH28" s="7">
        <v>612</v>
      </c>
      <c r="DI28" s="7">
        <v>634</v>
      </c>
      <c r="DJ28" s="7">
        <v>670</v>
      </c>
      <c r="DK28" s="7">
        <v>512</v>
      </c>
      <c r="DL28" s="7">
        <v>525</v>
      </c>
      <c r="DM28" s="7">
        <v>462</v>
      </c>
      <c r="DN28" s="7">
        <v>402</v>
      </c>
      <c r="DO28" s="7">
        <v>310</v>
      </c>
      <c r="DP28" s="7">
        <v>302</v>
      </c>
      <c r="DQ28" s="7">
        <v>295</v>
      </c>
      <c r="DR28" s="7">
        <v>261</v>
      </c>
      <c r="DS28" s="7">
        <v>310</v>
      </c>
      <c r="DT28" s="7">
        <v>250</v>
      </c>
      <c r="DU28" s="7">
        <v>217</v>
      </c>
      <c r="DV28" s="7">
        <v>173</v>
      </c>
      <c r="DW28" s="7">
        <v>508</v>
      </c>
      <c r="DX28" s="7">
        <f t="shared" si="5"/>
        <v>34175</v>
      </c>
      <c r="DY28" s="7">
        <f t="shared" si="4"/>
        <v>4036</v>
      </c>
      <c r="DZ28" s="7">
        <f t="shared" si="6"/>
        <v>16185</v>
      </c>
      <c r="EA28" s="7">
        <f t="shared" si="7"/>
        <v>12668</v>
      </c>
      <c r="EB28" s="7">
        <f>Table325[[#This Row],[18-64]]+Table325[[#This Row],[65+]]</f>
        <v>45910</v>
      </c>
    </row>
    <row r="29" spans="1:132" x14ac:dyDescent="0.35">
      <c r="A29" s="7">
        <v>3</v>
      </c>
      <c r="B29" t="s">
        <v>360</v>
      </c>
      <c r="C29" s="10" t="s">
        <v>198</v>
      </c>
      <c r="D29" s="10" t="s">
        <v>199</v>
      </c>
      <c r="E29" s="7">
        <f>SUM(Table325[[#This Row],[0]:[90]])</f>
        <v>82963</v>
      </c>
      <c r="F29" s="8">
        <f>SUM(Table325[[#This Row],[0]:[15]])</f>
        <v>14223</v>
      </c>
      <c r="G29" s="7">
        <f>SUM(Table325[[#This Row],[16]:[64]])</f>
        <v>51072</v>
      </c>
      <c r="H29" s="7">
        <f>SUM(Table325[[#This Row],[65]:[90]])</f>
        <v>17668</v>
      </c>
      <c r="I29" s="7">
        <f>SUM(Table325[[#This Row],[85]:[90]])</f>
        <v>2100</v>
      </c>
      <c r="J29" s="8">
        <f>SUM(Table325[[#This Row],[0]:[17]])</f>
        <v>16280</v>
      </c>
      <c r="K29" s="7">
        <f>SUM(Table325[[#This Row],[18]:[64]])</f>
        <v>49015</v>
      </c>
      <c r="L29" s="8">
        <f>SUM(Table325[[#This Row],[0]:[4]])</f>
        <v>3807</v>
      </c>
      <c r="M29" s="7">
        <f>SUM(Table325[[#This Row],[5]:[15]])</f>
        <v>10416</v>
      </c>
      <c r="N29" s="7">
        <f>SUM(Table325[[#This Row],[16]:[24]])</f>
        <v>8045</v>
      </c>
      <c r="O29" s="7">
        <f>SUM(Table325[[#This Row],[25]:[49]])</f>
        <v>25404</v>
      </c>
      <c r="P29" s="7">
        <f>SUM(Table325[[#This Row],[50]:[64]])</f>
        <v>17623</v>
      </c>
      <c r="Q29" s="7">
        <f>SUM(Table325[[#This Row],[65]:[74]])</f>
        <v>9401</v>
      </c>
      <c r="R29" s="7">
        <f>SUM(Table325[[#This Row],[75]:[84]])</f>
        <v>6167</v>
      </c>
      <c r="S29" s="8">
        <f>SUM(Table325[[#This Row],[5]:[9]])</f>
        <v>4485</v>
      </c>
      <c r="T29" s="7">
        <f>SUM(Table325[[#This Row],[10]:[14]])</f>
        <v>4941</v>
      </c>
      <c r="U29" s="7">
        <f>SUM(Table325[[#This Row],[15]:[19]])</f>
        <v>4811</v>
      </c>
      <c r="V29" s="7">
        <f>SUM(Table325[[#This Row],[20]:[24]])</f>
        <v>4224</v>
      </c>
      <c r="W29" s="7">
        <f>SUM(Table325[[#This Row],[25]:[29]])</f>
        <v>4645</v>
      </c>
      <c r="X29" s="7">
        <f>SUM(Table325[[#This Row],[30]:[34]])</f>
        <v>5385</v>
      </c>
      <c r="Y29" s="7">
        <f>SUM(Table325[[#This Row],[35]:[39]])</f>
        <v>5381</v>
      </c>
      <c r="Z29" s="7">
        <f>SUM(Table325[[#This Row],[40]:[44]])</f>
        <v>5347</v>
      </c>
      <c r="AA29" s="7">
        <f>SUM(Table325[[#This Row],[45]:[49]])</f>
        <v>4646</v>
      </c>
      <c r="AB29" s="7">
        <f>SUM(Table325[[#This Row],[50]:[54]])</f>
        <v>5581</v>
      </c>
      <c r="AC29" s="7">
        <f>SUM(Table325[[#This Row],[55]:[59]])</f>
        <v>6260</v>
      </c>
      <c r="AD29" s="7">
        <f>SUM(Table325[[#This Row],[60]:[64]])</f>
        <v>5782</v>
      </c>
      <c r="AE29" s="7">
        <f>SUM(Table325[[#This Row],[65]:[69]])</f>
        <v>5141</v>
      </c>
      <c r="AF29" s="7">
        <f>SUM(Table325[[#This Row],[70]:[74]])</f>
        <v>4260</v>
      </c>
      <c r="AG29" s="7">
        <f>SUM(Table325[[#This Row],[75]:[79]])</f>
        <v>3876</v>
      </c>
      <c r="AH29" s="7">
        <f>SUM(Table325[[#This Row],[80]:[84]])</f>
        <v>2291</v>
      </c>
      <c r="AI29" s="7">
        <f>SUM(Table325[[#This Row],[85]:[89]])</f>
        <v>1407</v>
      </c>
      <c r="AJ29" s="7">
        <f>Table325[[#This Row],[90]]</f>
        <v>693</v>
      </c>
      <c r="AK29" s="8">
        <v>733</v>
      </c>
      <c r="AL29" s="7">
        <v>707</v>
      </c>
      <c r="AM29" s="7">
        <v>793</v>
      </c>
      <c r="AN29" s="7">
        <v>759</v>
      </c>
      <c r="AO29" s="7">
        <v>815</v>
      </c>
      <c r="AP29" s="7">
        <v>799</v>
      </c>
      <c r="AQ29" s="7">
        <v>896</v>
      </c>
      <c r="AR29" s="7">
        <v>859</v>
      </c>
      <c r="AS29" s="7">
        <v>964</v>
      </c>
      <c r="AT29" s="7">
        <v>967</v>
      </c>
      <c r="AU29" s="7">
        <v>971</v>
      </c>
      <c r="AV29" s="7">
        <v>992</v>
      </c>
      <c r="AW29" s="7">
        <v>972</v>
      </c>
      <c r="AX29" s="7">
        <v>997</v>
      </c>
      <c r="AY29" s="7">
        <v>1009</v>
      </c>
      <c r="AZ29" s="7">
        <v>990</v>
      </c>
      <c r="BA29" s="7">
        <v>1042</v>
      </c>
      <c r="BB29" s="7">
        <v>1015</v>
      </c>
      <c r="BC29" s="7">
        <v>919</v>
      </c>
      <c r="BD29" s="7">
        <v>845</v>
      </c>
      <c r="BE29" s="7">
        <v>984</v>
      </c>
      <c r="BF29" s="7">
        <v>1036</v>
      </c>
      <c r="BG29" s="7">
        <v>778</v>
      </c>
      <c r="BH29" s="7">
        <v>731</v>
      </c>
      <c r="BI29" s="7">
        <v>695</v>
      </c>
      <c r="BJ29" s="7">
        <v>857</v>
      </c>
      <c r="BK29" s="7">
        <v>892</v>
      </c>
      <c r="BL29" s="7">
        <v>1010</v>
      </c>
      <c r="BM29" s="7">
        <v>967</v>
      </c>
      <c r="BN29" s="7">
        <v>919</v>
      </c>
      <c r="BO29" s="7">
        <v>998</v>
      </c>
      <c r="BP29" s="7">
        <v>1082</v>
      </c>
      <c r="BQ29" s="7">
        <v>1103</v>
      </c>
      <c r="BR29" s="7">
        <v>1136</v>
      </c>
      <c r="BS29" s="7">
        <v>1066</v>
      </c>
      <c r="BT29" s="7">
        <v>1069</v>
      </c>
      <c r="BU29" s="7">
        <v>1039</v>
      </c>
      <c r="BV29" s="7">
        <v>1084</v>
      </c>
      <c r="BW29" s="7">
        <v>1108</v>
      </c>
      <c r="BX29" s="7">
        <v>1081</v>
      </c>
      <c r="BY29" s="7">
        <v>1059</v>
      </c>
      <c r="BZ29" s="7">
        <v>1080</v>
      </c>
      <c r="CA29" s="7">
        <v>1085</v>
      </c>
      <c r="CB29" s="7">
        <v>1059</v>
      </c>
      <c r="CC29" s="7">
        <v>1064</v>
      </c>
      <c r="CD29" s="7">
        <v>983</v>
      </c>
      <c r="CE29" s="7">
        <v>904</v>
      </c>
      <c r="CF29" s="7">
        <v>797</v>
      </c>
      <c r="CG29" s="7">
        <v>922</v>
      </c>
      <c r="CH29" s="7">
        <v>1040</v>
      </c>
      <c r="CI29" s="7">
        <v>993</v>
      </c>
      <c r="CJ29" s="7">
        <v>1100</v>
      </c>
      <c r="CK29" s="7">
        <v>1134</v>
      </c>
      <c r="CL29" s="7">
        <v>1231</v>
      </c>
      <c r="CM29" s="7">
        <v>1123</v>
      </c>
      <c r="CN29" s="7">
        <v>1236</v>
      </c>
      <c r="CO29" s="7">
        <v>1166</v>
      </c>
      <c r="CP29" s="7">
        <v>1282</v>
      </c>
      <c r="CQ29" s="7">
        <v>1260</v>
      </c>
      <c r="CR29" s="7">
        <v>1316</v>
      </c>
      <c r="CS29" s="7">
        <v>1238</v>
      </c>
      <c r="CT29" s="7">
        <v>1188</v>
      </c>
      <c r="CU29" s="7">
        <v>1205</v>
      </c>
      <c r="CV29" s="7">
        <v>1135</v>
      </c>
      <c r="CW29" s="7">
        <v>1016</v>
      </c>
      <c r="CX29" s="7">
        <v>1134</v>
      </c>
      <c r="CY29" s="7">
        <v>1060</v>
      </c>
      <c r="CZ29" s="7">
        <v>1041</v>
      </c>
      <c r="DA29" s="7">
        <v>983</v>
      </c>
      <c r="DB29" s="7">
        <v>923</v>
      </c>
      <c r="DC29" s="7">
        <v>858</v>
      </c>
      <c r="DD29" s="7">
        <v>882</v>
      </c>
      <c r="DE29" s="7">
        <v>869</v>
      </c>
      <c r="DF29" s="7">
        <v>832</v>
      </c>
      <c r="DG29" s="7">
        <v>819</v>
      </c>
      <c r="DH29" s="7">
        <v>856</v>
      </c>
      <c r="DI29" s="7">
        <v>845</v>
      </c>
      <c r="DJ29" s="7">
        <v>895</v>
      </c>
      <c r="DK29" s="7">
        <v>681</v>
      </c>
      <c r="DL29" s="7">
        <v>599</v>
      </c>
      <c r="DM29" s="7">
        <v>588</v>
      </c>
      <c r="DN29" s="7">
        <v>526</v>
      </c>
      <c r="DO29" s="7">
        <v>404</v>
      </c>
      <c r="DP29" s="7">
        <v>392</v>
      </c>
      <c r="DQ29" s="7">
        <v>381</v>
      </c>
      <c r="DR29" s="7">
        <v>354</v>
      </c>
      <c r="DS29" s="7">
        <v>326</v>
      </c>
      <c r="DT29" s="7">
        <v>271</v>
      </c>
      <c r="DU29" s="7">
        <v>253</v>
      </c>
      <c r="DV29" s="7">
        <v>203</v>
      </c>
      <c r="DW29" s="7">
        <v>693</v>
      </c>
      <c r="DX29" s="7">
        <f t="shared" si="5"/>
        <v>51072</v>
      </c>
      <c r="DY29" s="7">
        <f t="shared" si="4"/>
        <v>5988</v>
      </c>
      <c r="DZ29" s="7">
        <f t="shared" si="6"/>
        <v>25404</v>
      </c>
      <c r="EA29" s="7">
        <f t="shared" si="7"/>
        <v>17623</v>
      </c>
      <c r="EB29" s="7">
        <f>Table325[[#This Row],[18-64]]+Table325[[#This Row],[65+]]</f>
        <v>66683</v>
      </c>
    </row>
    <row r="30" spans="1:132" x14ac:dyDescent="0.35">
      <c r="A30" s="7">
        <v>3</v>
      </c>
      <c r="B30" t="s">
        <v>360</v>
      </c>
      <c r="C30" s="10" t="s">
        <v>200</v>
      </c>
      <c r="D30" s="10" t="s">
        <v>201</v>
      </c>
      <c r="E30" s="7">
        <f>SUM(Table325[[#This Row],[0]:[90]])</f>
        <v>71352</v>
      </c>
      <c r="F30" s="8">
        <f>SUM(Table325[[#This Row],[0]:[15]])</f>
        <v>12805</v>
      </c>
      <c r="G30" s="7">
        <f>SUM(Table325[[#This Row],[16]:[64]])</f>
        <v>42993</v>
      </c>
      <c r="H30" s="7">
        <f>SUM(Table325[[#This Row],[65]:[90]])</f>
        <v>15554</v>
      </c>
      <c r="I30" s="7">
        <f>SUM(Table325[[#This Row],[85]:[90]])</f>
        <v>1941</v>
      </c>
      <c r="J30" s="8">
        <f>SUM(Table325[[#This Row],[0]:[17]])</f>
        <v>14542</v>
      </c>
      <c r="K30" s="7">
        <f>SUM(Table325[[#This Row],[18]:[64]])</f>
        <v>41256</v>
      </c>
      <c r="L30" s="8">
        <f>SUM(Table325[[#This Row],[0]:[4]])</f>
        <v>3589</v>
      </c>
      <c r="M30" s="7">
        <f>SUM(Table325[[#This Row],[5]:[15]])</f>
        <v>9216</v>
      </c>
      <c r="N30" s="7">
        <f>SUM(Table325[[#This Row],[16]:[24]])</f>
        <v>7327</v>
      </c>
      <c r="O30" s="7">
        <f>SUM(Table325[[#This Row],[25]:[49]])</f>
        <v>20604</v>
      </c>
      <c r="P30" s="7">
        <f>SUM(Table325[[#This Row],[50]:[64]])</f>
        <v>15062</v>
      </c>
      <c r="Q30" s="7">
        <f>SUM(Table325[[#This Row],[65]:[74]])</f>
        <v>8150</v>
      </c>
      <c r="R30" s="7">
        <f>SUM(Table325[[#This Row],[75]:[84]])</f>
        <v>5463</v>
      </c>
      <c r="S30" s="8">
        <f>SUM(Table325[[#This Row],[5]:[9]])</f>
        <v>3896</v>
      </c>
      <c r="T30" s="7">
        <f>SUM(Table325[[#This Row],[10]:[14]])</f>
        <v>4462</v>
      </c>
      <c r="U30" s="7">
        <f>SUM(Table325[[#This Row],[15]:[19]])</f>
        <v>4291</v>
      </c>
      <c r="V30" s="7">
        <f>SUM(Table325[[#This Row],[20]:[24]])</f>
        <v>3894</v>
      </c>
      <c r="W30" s="7">
        <f>SUM(Table325[[#This Row],[25]:[29]])</f>
        <v>4043</v>
      </c>
      <c r="X30" s="7">
        <f>SUM(Table325[[#This Row],[30]:[34]])</f>
        <v>4209</v>
      </c>
      <c r="Y30" s="7">
        <f>SUM(Table325[[#This Row],[35]:[39]])</f>
        <v>4361</v>
      </c>
      <c r="Z30" s="7">
        <f>SUM(Table325[[#This Row],[40]:[44]])</f>
        <v>4132</v>
      </c>
      <c r="AA30" s="7">
        <f>SUM(Table325[[#This Row],[45]:[49]])</f>
        <v>3859</v>
      </c>
      <c r="AB30" s="7">
        <f>SUM(Table325[[#This Row],[50]:[54]])</f>
        <v>4561</v>
      </c>
      <c r="AC30" s="7">
        <f>SUM(Table325[[#This Row],[55]:[59]])</f>
        <v>5364</v>
      </c>
      <c r="AD30" s="7">
        <f>SUM(Table325[[#This Row],[60]:[64]])</f>
        <v>5137</v>
      </c>
      <c r="AE30" s="7">
        <f>SUM(Table325[[#This Row],[65]:[69]])</f>
        <v>4403</v>
      </c>
      <c r="AF30" s="7">
        <f>SUM(Table325[[#This Row],[70]:[74]])</f>
        <v>3747</v>
      </c>
      <c r="AG30" s="7">
        <f>SUM(Table325[[#This Row],[75]:[79]])</f>
        <v>3454</v>
      </c>
      <c r="AH30" s="7">
        <f>SUM(Table325[[#This Row],[80]:[84]])</f>
        <v>2009</v>
      </c>
      <c r="AI30" s="7">
        <f>SUM(Table325[[#This Row],[85]:[89]])</f>
        <v>1234</v>
      </c>
      <c r="AJ30" s="7">
        <f>Table325[[#This Row],[90]]</f>
        <v>707</v>
      </c>
      <c r="AK30" s="8">
        <v>734</v>
      </c>
      <c r="AL30" s="7">
        <v>680</v>
      </c>
      <c r="AM30" s="7">
        <v>728</v>
      </c>
      <c r="AN30" s="7">
        <v>690</v>
      </c>
      <c r="AO30" s="7">
        <v>757</v>
      </c>
      <c r="AP30" s="7">
        <v>770</v>
      </c>
      <c r="AQ30" s="7">
        <v>779</v>
      </c>
      <c r="AR30" s="7">
        <v>783</v>
      </c>
      <c r="AS30" s="7">
        <v>774</v>
      </c>
      <c r="AT30" s="7">
        <v>790</v>
      </c>
      <c r="AU30" s="7">
        <v>876</v>
      </c>
      <c r="AV30" s="7">
        <v>875</v>
      </c>
      <c r="AW30" s="7">
        <v>875</v>
      </c>
      <c r="AX30" s="7">
        <v>955</v>
      </c>
      <c r="AY30" s="7">
        <v>881</v>
      </c>
      <c r="AZ30" s="7">
        <v>858</v>
      </c>
      <c r="BA30" s="7">
        <v>890</v>
      </c>
      <c r="BB30" s="7">
        <v>847</v>
      </c>
      <c r="BC30" s="7">
        <v>876</v>
      </c>
      <c r="BD30" s="7">
        <v>820</v>
      </c>
      <c r="BE30" s="7">
        <v>953</v>
      </c>
      <c r="BF30" s="7">
        <v>923</v>
      </c>
      <c r="BG30" s="7">
        <v>724</v>
      </c>
      <c r="BH30" s="7">
        <v>689</v>
      </c>
      <c r="BI30" s="7">
        <v>605</v>
      </c>
      <c r="BJ30" s="7">
        <v>819</v>
      </c>
      <c r="BK30" s="7">
        <v>763</v>
      </c>
      <c r="BL30" s="7">
        <v>818</v>
      </c>
      <c r="BM30" s="7">
        <v>811</v>
      </c>
      <c r="BN30" s="7">
        <v>832</v>
      </c>
      <c r="BO30" s="7">
        <v>835</v>
      </c>
      <c r="BP30" s="7">
        <v>813</v>
      </c>
      <c r="BQ30" s="7">
        <v>866</v>
      </c>
      <c r="BR30" s="7">
        <v>863</v>
      </c>
      <c r="BS30" s="7">
        <v>832</v>
      </c>
      <c r="BT30" s="7">
        <v>869</v>
      </c>
      <c r="BU30" s="7">
        <v>895</v>
      </c>
      <c r="BV30" s="7">
        <v>844</v>
      </c>
      <c r="BW30" s="7">
        <v>889</v>
      </c>
      <c r="BX30" s="7">
        <v>864</v>
      </c>
      <c r="BY30" s="7">
        <v>810</v>
      </c>
      <c r="BZ30" s="7">
        <v>870</v>
      </c>
      <c r="CA30" s="7">
        <v>806</v>
      </c>
      <c r="CB30" s="7">
        <v>847</v>
      </c>
      <c r="CC30" s="7">
        <v>799</v>
      </c>
      <c r="CD30" s="7">
        <v>831</v>
      </c>
      <c r="CE30" s="7">
        <v>746</v>
      </c>
      <c r="CF30" s="7">
        <v>742</v>
      </c>
      <c r="CG30" s="7">
        <v>776</v>
      </c>
      <c r="CH30" s="7">
        <v>764</v>
      </c>
      <c r="CI30" s="7">
        <v>788</v>
      </c>
      <c r="CJ30" s="7">
        <v>897</v>
      </c>
      <c r="CK30" s="7">
        <v>933</v>
      </c>
      <c r="CL30" s="7">
        <v>983</v>
      </c>
      <c r="CM30" s="7">
        <v>960</v>
      </c>
      <c r="CN30" s="7">
        <v>1026</v>
      </c>
      <c r="CO30" s="7">
        <v>1079</v>
      </c>
      <c r="CP30" s="7">
        <v>1010</v>
      </c>
      <c r="CQ30" s="7">
        <v>1138</v>
      </c>
      <c r="CR30" s="7">
        <v>1111</v>
      </c>
      <c r="CS30" s="7">
        <v>1115</v>
      </c>
      <c r="CT30" s="7">
        <v>1082</v>
      </c>
      <c r="CU30" s="7">
        <v>1084</v>
      </c>
      <c r="CV30" s="7">
        <v>959</v>
      </c>
      <c r="CW30" s="7">
        <v>897</v>
      </c>
      <c r="CX30" s="7">
        <v>950</v>
      </c>
      <c r="CY30" s="7">
        <v>930</v>
      </c>
      <c r="CZ30" s="7">
        <v>867</v>
      </c>
      <c r="DA30" s="7">
        <v>811</v>
      </c>
      <c r="DB30" s="7">
        <v>845</v>
      </c>
      <c r="DC30" s="7">
        <v>778</v>
      </c>
      <c r="DD30" s="7">
        <v>767</v>
      </c>
      <c r="DE30" s="7">
        <v>718</v>
      </c>
      <c r="DF30" s="7">
        <v>731</v>
      </c>
      <c r="DG30" s="7">
        <v>753</v>
      </c>
      <c r="DH30" s="7">
        <v>756</v>
      </c>
      <c r="DI30" s="7">
        <v>752</v>
      </c>
      <c r="DJ30" s="7">
        <v>852</v>
      </c>
      <c r="DK30" s="7">
        <v>559</v>
      </c>
      <c r="DL30" s="7">
        <v>535</v>
      </c>
      <c r="DM30" s="7">
        <v>527</v>
      </c>
      <c r="DN30" s="7">
        <v>411</v>
      </c>
      <c r="DO30" s="7">
        <v>380</v>
      </c>
      <c r="DP30" s="7">
        <v>378</v>
      </c>
      <c r="DQ30" s="7">
        <v>313</v>
      </c>
      <c r="DR30" s="7">
        <v>288</v>
      </c>
      <c r="DS30" s="7">
        <v>277</v>
      </c>
      <c r="DT30" s="7">
        <v>248</v>
      </c>
      <c r="DU30" s="7">
        <v>218</v>
      </c>
      <c r="DV30" s="7">
        <v>203</v>
      </c>
      <c r="DW30" s="7">
        <v>707</v>
      </c>
      <c r="DX30" s="7">
        <f t="shared" si="5"/>
        <v>42993</v>
      </c>
      <c r="DY30" s="7">
        <f t="shared" si="4"/>
        <v>5590</v>
      </c>
      <c r="DZ30" s="7">
        <f t="shared" si="6"/>
        <v>20604</v>
      </c>
      <c r="EA30" s="7">
        <f t="shared" si="7"/>
        <v>15062</v>
      </c>
      <c r="EB30" s="7">
        <f>Table325[[#This Row],[18-64]]+Table325[[#This Row],[65+]]</f>
        <v>56810</v>
      </c>
    </row>
    <row r="31" spans="1:132" x14ac:dyDescent="0.35">
      <c r="A31" s="7">
        <v>3</v>
      </c>
      <c r="B31" t="s">
        <v>360</v>
      </c>
      <c r="C31" s="10" t="s">
        <v>202</v>
      </c>
      <c r="D31" s="10" t="s">
        <v>203</v>
      </c>
      <c r="E31" s="7">
        <f>SUM(Table325[[#This Row],[0]:[90]])</f>
        <v>14627</v>
      </c>
      <c r="F31" s="8">
        <f>SUM(Table325[[#This Row],[0]:[15]])</f>
        <v>2400</v>
      </c>
      <c r="G31" s="7">
        <f>SUM(Table325[[#This Row],[16]:[64]])</f>
        <v>8698</v>
      </c>
      <c r="H31" s="7">
        <f>SUM(Table325[[#This Row],[65]:[90]])</f>
        <v>3529</v>
      </c>
      <c r="I31" s="7">
        <f>SUM(Table325[[#This Row],[85]:[90]])</f>
        <v>390</v>
      </c>
      <c r="J31" s="8">
        <f>SUM(Table325[[#This Row],[0]:[17]])</f>
        <v>2743</v>
      </c>
      <c r="K31" s="7">
        <f>SUM(Table325[[#This Row],[18]:[64]])</f>
        <v>8355</v>
      </c>
      <c r="L31" s="8">
        <f>SUM(Table325[[#This Row],[0]:[4]])</f>
        <v>640</v>
      </c>
      <c r="M31" s="7">
        <f>SUM(Table325[[#This Row],[5]:[15]])</f>
        <v>1760</v>
      </c>
      <c r="N31" s="7">
        <f>SUM(Table325[[#This Row],[16]:[24]])</f>
        <v>1393</v>
      </c>
      <c r="O31" s="7">
        <f>SUM(Table325[[#This Row],[25]:[49]])</f>
        <v>3986</v>
      </c>
      <c r="P31" s="7">
        <f>SUM(Table325[[#This Row],[50]:[64]])</f>
        <v>3319</v>
      </c>
      <c r="Q31" s="7">
        <f>SUM(Table325[[#This Row],[65]:[74]])</f>
        <v>1781</v>
      </c>
      <c r="R31" s="7">
        <f>SUM(Table325[[#This Row],[75]:[84]])</f>
        <v>1358</v>
      </c>
      <c r="S31" s="8">
        <f>SUM(Table325[[#This Row],[5]:[9]])</f>
        <v>732</v>
      </c>
      <c r="T31" s="7">
        <f>SUM(Table325[[#This Row],[10]:[14]])</f>
        <v>861</v>
      </c>
      <c r="U31" s="7">
        <f>SUM(Table325[[#This Row],[15]:[19]])</f>
        <v>835</v>
      </c>
      <c r="V31" s="7">
        <f>SUM(Table325[[#This Row],[20]:[24]])</f>
        <v>725</v>
      </c>
      <c r="W31" s="7">
        <f>SUM(Table325[[#This Row],[25]:[29]])</f>
        <v>691</v>
      </c>
      <c r="X31" s="7">
        <f>SUM(Table325[[#This Row],[30]:[34]])</f>
        <v>789</v>
      </c>
      <c r="Y31" s="7">
        <f>SUM(Table325[[#This Row],[35]:[39]])</f>
        <v>881</v>
      </c>
      <c r="Z31" s="7">
        <f>SUM(Table325[[#This Row],[40]:[44]])</f>
        <v>829</v>
      </c>
      <c r="AA31" s="7">
        <f>SUM(Table325[[#This Row],[45]:[49]])</f>
        <v>796</v>
      </c>
      <c r="AB31" s="7">
        <f>SUM(Table325[[#This Row],[50]:[54]])</f>
        <v>1056</v>
      </c>
      <c r="AC31" s="7">
        <f>SUM(Table325[[#This Row],[55]:[59]])</f>
        <v>1195</v>
      </c>
      <c r="AD31" s="7">
        <f>SUM(Table325[[#This Row],[60]:[64]])</f>
        <v>1068</v>
      </c>
      <c r="AE31" s="7">
        <f>SUM(Table325[[#This Row],[65]:[69]])</f>
        <v>942</v>
      </c>
      <c r="AF31" s="7">
        <f>SUM(Table325[[#This Row],[70]:[74]])</f>
        <v>839</v>
      </c>
      <c r="AG31" s="7">
        <f>SUM(Table325[[#This Row],[75]:[79]])</f>
        <v>856</v>
      </c>
      <c r="AH31" s="7">
        <f>SUM(Table325[[#This Row],[80]:[84]])</f>
        <v>502</v>
      </c>
      <c r="AI31" s="7">
        <f>SUM(Table325[[#This Row],[85]:[89]])</f>
        <v>268</v>
      </c>
      <c r="AJ31" s="7">
        <f>Table325[[#This Row],[90]]</f>
        <v>122</v>
      </c>
      <c r="AK31" s="8">
        <v>114</v>
      </c>
      <c r="AL31" s="7">
        <v>120</v>
      </c>
      <c r="AM31" s="7">
        <v>126</v>
      </c>
      <c r="AN31" s="7">
        <v>137</v>
      </c>
      <c r="AO31" s="7">
        <v>143</v>
      </c>
      <c r="AP31" s="7">
        <v>132</v>
      </c>
      <c r="AQ31" s="7">
        <v>129</v>
      </c>
      <c r="AR31" s="7">
        <v>147</v>
      </c>
      <c r="AS31" s="7">
        <v>172</v>
      </c>
      <c r="AT31" s="7">
        <v>152</v>
      </c>
      <c r="AU31" s="7">
        <v>172</v>
      </c>
      <c r="AV31" s="7">
        <v>175</v>
      </c>
      <c r="AW31" s="7">
        <v>173</v>
      </c>
      <c r="AX31" s="7">
        <v>170</v>
      </c>
      <c r="AY31" s="7">
        <v>171</v>
      </c>
      <c r="AZ31" s="7">
        <v>167</v>
      </c>
      <c r="BA31" s="7">
        <v>178</v>
      </c>
      <c r="BB31" s="7">
        <v>165</v>
      </c>
      <c r="BC31" s="7">
        <v>164</v>
      </c>
      <c r="BD31" s="7">
        <v>161</v>
      </c>
      <c r="BE31" s="7">
        <v>177</v>
      </c>
      <c r="BF31" s="7">
        <v>190</v>
      </c>
      <c r="BG31" s="7">
        <v>131</v>
      </c>
      <c r="BH31" s="7">
        <v>111</v>
      </c>
      <c r="BI31" s="7">
        <v>116</v>
      </c>
      <c r="BJ31" s="7">
        <v>129</v>
      </c>
      <c r="BK31" s="7">
        <v>117</v>
      </c>
      <c r="BL31" s="7">
        <v>133</v>
      </c>
      <c r="BM31" s="7">
        <v>167</v>
      </c>
      <c r="BN31" s="7">
        <v>145</v>
      </c>
      <c r="BO31" s="7">
        <v>146</v>
      </c>
      <c r="BP31" s="7">
        <v>151</v>
      </c>
      <c r="BQ31" s="7">
        <v>161</v>
      </c>
      <c r="BR31" s="7">
        <v>174</v>
      </c>
      <c r="BS31" s="7">
        <v>157</v>
      </c>
      <c r="BT31" s="7">
        <v>162</v>
      </c>
      <c r="BU31" s="7">
        <v>175</v>
      </c>
      <c r="BV31" s="7">
        <v>179</v>
      </c>
      <c r="BW31" s="7">
        <v>186</v>
      </c>
      <c r="BX31" s="7">
        <v>179</v>
      </c>
      <c r="BY31" s="7">
        <v>165</v>
      </c>
      <c r="BZ31" s="7">
        <v>162</v>
      </c>
      <c r="CA31" s="7">
        <v>176</v>
      </c>
      <c r="CB31" s="7">
        <v>168</v>
      </c>
      <c r="CC31" s="7">
        <v>158</v>
      </c>
      <c r="CD31" s="7">
        <v>183</v>
      </c>
      <c r="CE31" s="7">
        <v>152</v>
      </c>
      <c r="CF31" s="7">
        <v>165</v>
      </c>
      <c r="CG31" s="7">
        <v>144</v>
      </c>
      <c r="CH31" s="7">
        <v>152</v>
      </c>
      <c r="CI31" s="7">
        <v>209</v>
      </c>
      <c r="CJ31" s="7">
        <v>200</v>
      </c>
      <c r="CK31" s="7">
        <v>229</v>
      </c>
      <c r="CL31" s="7">
        <v>218</v>
      </c>
      <c r="CM31" s="7">
        <v>200</v>
      </c>
      <c r="CN31" s="7">
        <v>236</v>
      </c>
      <c r="CO31" s="7">
        <v>218</v>
      </c>
      <c r="CP31" s="7">
        <v>236</v>
      </c>
      <c r="CQ31" s="7">
        <v>251</v>
      </c>
      <c r="CR31" s="7">
        <v>254</v>
      </c>
      <c r="CS31" s="7">
        <v>222</v>
      </c>
      <c r="CT31" s="7">
        <v>224</v>
      </c>
      <c r="CU31" s="7">
        <v>197</v>
      </c>
      <c r="CV31" s="7">
        <v>212</v>
      </c>
      <c r="CW31" s="7">
        <v>213</v>
      </c>
      <c r="CX31" s="7">
        <v>197</v>
      </c>
      <c r="CY31" s="7">
        <v>187</v>
      </c>
      <c r="CZ31" s="7">
        <v>172</v>
      </c>
      <c r="DA31" s="7">
        <v>209</v>
      </c>
      <c r="DB31" s="7">
        <v>177</v>
      </c>
      <c r="DC31" s="7">
        <v>169</v>
      </c>
      <c r="DD31" s="7">
        <v>181</v>
      </c>
      <c r="DE31" s="7">
        <v>171</v>
      </c>
      <c r="DF31" s="7">
        <v>147</v>
      </c>
      <c r="DG31" s="7">
        <v>171</v>
      </c>
      <c r="DH31" s="7">
        <v>166</v>
      </c>
      <c r="DI31" s="7">
        <v>195</v>
      </c>
      <c r="DJ31" s="7">
        <v>181</v>
      </c>
      <c r="DK31" s="7">
        <v>147</v>
      </c>
      <c r="DL31" s="7">
        <v>167</v>
      </c>
      <c r="DM31" s="7">
        <v>132</v>
      </c>
      <c r="DN31" s="7">
        <v>117</v>
      </c>
      <c r="DO31" s="7">
        <v>103</v>
      </c>
      <c r="DP31" s="7">
        <v>86</v>
      </c>
      <c r="DQ31" s="7">
        <v>64</v>
      </c>
      <c r="DR31" s="7">
        <v>68</v>
      </c>
      <c r="DS31" s="7">
        <v>68</v>
      </c>
      <c r="DT31" s="7">
        <v>55</v>
      </c>
      <c r="DU31" s="7">
        <v>44</v>
      </c>
      <c r="DV31" s="7">
        <v>33</v>
      </c>
      <c r="DW31" s="7">
        <v>122</v>
      </c>
      <c r="DX31" s="7">
        <f t="shared" si="5"/>
        <v>8698</v>
      </c>
      <c r="DY31" s="7">
        <f t="shared" si="4"/>
        <v>1050</v>
      </c>
      <c r="DZ31" s="7">
        <f t="shared" si="6"/>
        <v>3986</v>
      </c>
      <c r="EA31" s="7">
        <f t="shared" si="7"/>
        <v>3319</v>
      </c>
      <c r="EB31" s="7">
        <f>Table325[[#This Row],[18-64]]+Table325[[#This Row],[65+]]</f>
        <v>11884</v>
      </c>
    </row>
    <row r="32" spans="1:132" x14ac:dyDescent="0.35">
      <c r="A32" s="7">
        <v>3</v>
      </c>
      <c r="B32" t="s">
        <v>360</v>
      </c>
      <c r="C32" s="10" t="s">
        <v>204</v>
      </c>
      <c r="D32" s="10" t="s">
        <v>205</v>
      </c>
      <c r="E32" s="7">
        <f>SUM(Table325[[#This Row],[0]:[90]])</f>
        <v>33011</v>
      </c>
      <c r="F32" s="8">
        <f>SUM(Table325[[#This Row],[0]:[15]])</f>
        <v>4417</v>
      </c>
      <c r="G32" s="7">
        <f>SUM(Table325[[#This Row],[16]:[64]])</f>
        <v>18515</v>
      </c>
      <c r="H32" s="7">
        <f>SUM(Table325[[#This Row],[65]:[90]])</f>
        <v>10079</v>
      </c>
      <c r="I32" s="7">
        <f>SUM(Table325[[#This Row],[85]:[90]])</f>
        <v>1255</v>
      </c>
      <c r="J32" s="8">
        <f>SUM(Table325[[#This Row],[0]:[17]])</f>
        <v>5040</v>
      </c>
      <c r="K32" s="7">
        <f>SUM(Table325[[#This Row],[18]:[64]])</f>
        <v>17892</v>
      </c>
      <c r="L32" s="8">
        <f>SUM(Table325[[#This Row],[0]:[4]])</f>
        <v>1065</v>
      </c>
      <c r="M32" s="7">
        <f>SUM(Table325[[#This Row],[5]:[15]])</f>
        <v>3352</v>
      </c>
      <c r="N32" s="7">
        <f>SUM(Table325[[#This Row],[16]:[24]])</f>
        <v>2575</v>
      </c>
      <c r="O32" s="7">
        <f>SUM(Table325[[#This Row],[25]:[49]])</f>
        <v>7621</v>
      </c>
      <c r="P32" s="7">
        <f>SUM(Table325[[#This Row],[50]:[64]])</f>
        <v>8319</v>
      </c>
      <c r="Q32" s="7">
        <f>SUM(Table325[[#This Row],[65]:[74]])</f>
        <v>5093</v>
      </c>
      <c r="R32" s="7">
        <f>SUM(Table325[[#This Row],[75]:[84]])</f>
        <v>3731</v>
      </c>
      <c r="S32" s="8">
        <f>SUM(Table325[[#This Row],[5]:[9]])</f>
        <v>1389</v>
      </c>
      <c r="T32" s="7">
        <f>SUM(Table325[[#This Row],[10]:[14]])</f>
        <v>1641</v>
      </c>
      <c r="U32" s="7">
        <f>SUM(Table325[[#This Row],[15]:[19]])</f>
        <v>1543</v>
      </c>
      <c r="V32" s="7">
        <f>SUM(Table325[[#This Row],[20]:[24]])</f>
        <v>1354</v>
      </c>
      <c r="W32" s="7">
        <f>SUM(Table325[[#This Row],[25]:[29]])</f>
        <v>1345</v>
      </c>
      <c r="X32" s="7">
        <f>SUM(Table325[[#This Row],[30]:[34]])</f>
        <v>1395</v>
      </c>
      <c r="Y32" s="7">
        <f>SUM(Table325[[#This Row],[35]:[39]])</f>
        <v>1504</v>
      </c>
      <c r="Z32" s="7">
        <f>SUM(Table325[[#This Row],[40]:[44]])</f>
        <v>1654</v>
      </c>
      <c r="AA32" s="7">
        <f>SUM(Table325[[#This Row],[45]:[49]])</f>
        <v>1723</v>
      </c>
      <c r="AB32" s="7">
        <f>SUM(Table325[[#This Row],[50]:[54]])</f>
        <v>2400</v>
      </c>
      <c r="AC32" s="7">
        <f>SUM(Table325[[#This Row],[55]:[59]])</f>
        <v>2890</v>
      </c>
      <c r="AD32" s="7">
        <f>SUM(Table325[[#This Row],[60]:[64]])</f>
        <v>3029</v>
      </c>
      <c r="AE32" s="7">
        <f>SUM(Table325[[#This Row],[65]:[69]])</f>
        <v>2638</v>
      </c>
      <c r="AF32" s="7">
        <f>SUM(Table325[[#This Row],[70]:[74]])</f>
        <v>2455</v>
      </c>
      <c r="AG32" s="7">
        <f>SUM(Table325[[#This Row],[75]:[79]])</f>
        <v>2310</v>
      </c>
      <c r="AH32" s="7">
        <f>SUM(Table325[[#This Row],[80]:[84]])</f>
        <v>1421</v>
      </c>
      <c r="AI32" s="7">
        <f>SUM(Table325[[#This Row],[85]:[89]])</f>
        <v>817</v>
      </c>
      <c r="AJ32" s="7">
        <f>Table325[[#This Row],[90]]</f>
        <v>438</v>
      </c>
      <c r="AK32" s="8">
        <v>189</v>
      </c>
      <c r="AL32" s="7">
        <v>198</v>
      </c>
      <c r="AM32" s="7">
        <v>215</v>
      </c>
      <c r="AN32" s="7">
        <v>226</v>
      </c>
      <c r="AO32" s="7">
        <v>237</v>
      </c>
      <c r="AP32" s="7">
        <v>256</v>
      </c>
      <c r="AQ32" s="7">
        <v>280</v>
      </c>
      <c r="AR32" s="7">
        <v>253</v>
      </c>
      <c r="AS32" s="7">
        <v>304</v>
      </c>
      <c r="AT32" s="7">
        <v>296</v>
      </c>
      <c r="AU32" s="7">
        <v>313</v>
      </c>
      <c r="AV32" s="7">
        <v>316</v>
      </c>
      <c r="AW32" s="7">
        <v>321</v>
      </c>
      <c r="AX32" s="7">
        <v>337</v>
      </c>
      <c r="AY32" s="7">
        <v>354</v>
      </c>
      <c r="AZ32" s="7">
        <v>322</v>
      </c>
      <c r="BA32" s="7">
        <v>298</v>
      </c>
      <c r="BB32" s="7">
        <v>325</v>
      </c>
      <c r="BC32" s="7">
        <v>294</v>
      </c>
      <c r="BD32" s="7">
        <v>304</v>
      </c>
      <c r="BE32" s="7">
        <v>366</v>
      </c>
      <c r="BF32" s="7">
        <v>331</v>
      </c>
      <c r="BG32" s="7">
        <v>243</v>
      </c>
      <c r="BH32" s="7">
        <v>212</v>
      </c>
      <c r="BI32" s="7">
        <v>202</v>
      </c>
      <c r="BJ32" s="7">
        <v>277</v>
      </c>
      <c r="BK32" s="7">
        <v>262</v>
      </c>
      <c r="BL32" s="7">
        <v>259</v>
      </c>
      <c r="BM32" s="7">
        <v>269</v>
      </c>
      <c r="BN32" s="7">
        <v>278</v>
      </c>
      <c r="BO32" s="7">
        <v>273</v>
      </c>
      <c r="BP32" s="7">
        <v>267</v>
      </c>
      <c r="BQ32" s="7">
        <v>279</v>
      </c>
      <c r="BR32" s="7">
        <v>282</v>
      </c>
      <c r="BS32" s="7">
        <v>294</v>
      </c>
      <c r="BT32" s="7">
        <v>305</v>
      </c>
      <c r="BU32" s="7">
        <v>294</v>
      </c>
      <c r="BV32" s="7">
        <v>300</v>
      </c>
      <c r="BW32" s="7">
        <v>313</v>
      </c>
      <c r="BX32" s="7">
        <v>292</v>
      </c>
      <c r="BY32" s="7">
        <v>320</v>
      </c>
      <c r="BZ32" s="7">
        <v>336</v>
      </c>
      <c r="CA32" s="7">
        <v>319</v>
      </c>
      <c r="CB32" s="7">
        <v>354</v>
      </c>
      <c r="CC32" s="7">
        <v>325</v>
      </c>
      <c r="CD32" s="7">
        <v>368</v>
      </c>
      <c r="CE32" s="7">
        <v>327</v>
      </c>
      <c r="CF32" s="7">
        <v>316</v>
      </c>
      <c r="CG32" s="7">
        <v>359</v>
      </c>
      <c r="CH32" s="7">
        <v>353</v>
      </c>
      <c r="CI32" s="7">
        <v>380</v>
      </c>
      <c r="CJ32" s="7">
        <v>463</v>
      </c>
      <c r="CK32" s="7">
        <v>524</v>
      </c>
      <c r="CL32" s="7">
        <v>539</v>
      </c>
      <c r="CM32" s="7">
        <v>494</v>
      </c>
      <c r="CN32" s="7">
        <v>502</v>
      </c>
      <c r="CO32" s="7">
        <v>571</v>
      </c>
      <c r="CP32" s="7">
        <v>590</v>
      </c>
      <c r="CQ32" s="7">
        <v>599</v>
      </c>
      <c r="CR32" s="7">
        <v>628</v>
      </c>
      <c r="CS32" s="7">
        <v>628</v>
      </c>
      <c r="CT32" s="7">
        <v>604</v>
      </c>
      <c r="CU32" s="7">
        <v>601</v>
      </c>
      <c r="CV32" s="7">
        <v>607</v>
      </c>
      <c r="CW32" s="7">
        <v>589</v>
      </c>
      <c r="CX32" s="7">
        <v>575</v>
      </c>
      <c r="CY32" s="7">
        <v>551</v>
      </c>
      <c r="CZ32" s="7">
        <v>536</v>
      </c>
      <c r="DA32" s="7">
        <v>478</v>
      </c>
      <c r="DB32" s="7">
        <v>498</v>
      </c>
      <c r="DC32" s="7">
        <v>487</v>
      </c>
      <c r="DD32" s="7">
        <v>531</v>
      </c>
      <c r="DE32" s="7">
        <v>482</v>
      </c>
      <c r="DF32" s="7">
        <v>511</v>
      </c>
      <c r="DG32" s="7">
        <v>444</v>
      </c>
      <c r="DH32" s="7">
        <v>533</v>
      </c>
      <c r="DI32" s="7">
        <v>510</v>
      </c>
      <c r="DJ32" s="7">
        <v>533</v>
      </c>
      <c r="DK32" s="7">
        <v>363</v>
      </c>
      <c r="DL32" s="7">
        <v>371</v>
      </c>
      <c r="DM32" s="7">
        <v>354</v>
      </c>
      <c r="DN32" s="7">
        <v>288</v>
      </c>
      <c r="DO32" s="7">
        <v>291</v>
      </c>
      <c r="DP32" s="7">
        <v>236</v>
      </c>
      <c r="DQ32" s="7">
        <v>252</v>
      </c>
      <c r="DR32" s="7">
        <v>224</v>
      </c>
      <c r="DS32" s="7">
        <v>164</v>
      </c>
      <c r="DT32" s="7">
        <v>174</v>
      </c>
      <c r="DU32" s="7">
        <v>144</v>
      </c>
      <c r="DV32" s="7">
        <v>111</v>
      </c>
      <c r="DW32" s="7">
        <v>438</v>
      </c>
      <c r="DX32" s="7">
        <f t="shared" si="5"/>
        <v>18515</v>
      </c>
      <c r="DY32" s="7">
        <f t="shared" si="4"/>
        <v>1952</v>
      </c>
      <c r="DZ32" s="7">
        <f t="shared" si="6"/>
        <v>7621</v>
      </c>
      <c r="EA32" s="7">
        <f t="shared" si="7"/>
        <v>8319</v>
      </c>
      <c r="EB32" s="7">
        <f>Table325[[#This Row],[18-64]]+Table325[[#This Row],[65+]]</f>
        <v>27971</v>
      </c>
    </row>
    <row r="33" spans="1:132" x14ac:dyDescent="0.35">
      <c r="A33" s="7">
        <v>4</v>
      </c>
      <c r="B33" t="s">
        <v>359</v>
      </c>
      <c r="C33" s="10" t="s">
        <v>216</v>
      </c>
      <c r="D33" s="10" t="s">
        <v>217</v>
      </c>
      <c r="E33" s="7">
        <f>SUM(Table325[[#This Row],[0]:[90]])</f>
        <v>10924</v>
      </c>
      <c r="F33" s="8">
        <f>SUM(Table325[[#This Row],[0]:[15]])</f>
        <v>1823</v>
      </c>
      <c r="G33" s="7">
        <f>SUM(Table325[[#This Row],[16]:[64]])</f>
        <v>6528</v>
      </c>
      <c r="H33" s="7">
        <f>SUM(Table325[[#This Row],[65]:[90]])</f>
        <v>2573</v>
      </c>
      <c r="I33" s="7">
        <f>SUM(Table325[[#This Row],[85]:[90]])</f>
        <v>254</v>
      </c>
      <c r="J33" s="8">
        <f>SUM(Table325[[#This Row],[0]:[17]])</f>
        <v>2070</v>
      </c>
      <c r="K33" s="7">
        <f>SUM(Table325[[#This Row],[18]:[64]])</f>
        <v>6281</v>
      </c>
      <c r="L33" s="8">
        <f>SUM(Table325[[#This Row],[0]:[4]])</f>
        <v>506</v>
      </c>
      <c r="M33" s="7">
        <f>SUM(Table325[[#This Row],[5]:[15]])</f>
        <v>1317</v>
      </c>
      <c r="N33" s="7">
        <f>SUM(Table325[[#This Row],[16]:[24]])</f>
        <v>1034</v>
      </c>
      <c r="O33" s="7">
        <f>SUM(Table325[[#This Row],[25]:[49]])</f>
        <v>3091</v>
      </c>
      <c r="P33" s="7">
        <f>SUM(Table325[[#This Row],[50]:[64]])</f>
        <v>2403</v>
      </c>
      <c r="Q33" s="7">
        <f>SUM(Table325[[#This Row],[65]:[74]])</f>
        <v>1404</v>
      </c>
      <c r="R33" s="7">
        <f>SUM(Table325[[#This Row],[75]:[84]])</f>
        <v>915</v>
      </c>
      <c r="S33" s="8">
        <f>SUM(Table325[[#This Row],[5]:[9]])</f>
        <v>576</v>
      </c>
      <c r="T33" s="7">
        <f>SUM(Table325[[#This Row],[10]:[14]])</f>
        <v>632</v>
      </c>
      <c r="U33" s="7">
        <f>SUM(Table325[[#This Row],[15]:[19]])</f>
        <v>561</v>
      </c>
      <c r="V33" s="7">
        <f>SUM(Table325[[#This Row],[20]:[24]])</f>
        <v>582</v>
      </c>
      <c r="W33" s="7">
        <f>SUM(Table325[[#This Row],[25]:[29]])</f>
        <v>605</v>
      </c>
      <c r="X33" s="7">
        <f>SUM(Table325[[#This Row],[30]:[34]])</f>
        <v>614</v>
      </c>
      <c r="Y33" s="7">
        <f>SUM(Table325[[#This Row],[35]:[39]])</f>
        <v>721</v>
      </c>
      <c r="Z33" s="7">
        <f>SUM(Table325[[#This Row],[40]:[44]])</f>
        <v>592</v>
      </c>
      <c r="AA33" s="7">
        <f>SUM(Table325[[#This Row],[45]:[49]])</f>
        <v>559</v>
      </c>
      <c r="AB33" s="7">
        <f>SUM(Table325[[#This Row],[50]:[54]])</f>
        <v>688</v>
      </c>
      <c r="AC33" s="7">
        <f>SUM(Table325[[#This Row],[55]:[59]])</f>
        <v>874</v>
      </c>
      <c r="AD33" s="7">
        <f>SUM(Table325[[#This Row],[60]:[64]])</f>
        <v>841</v>
      </c>
      <c r="AE33" s="7">
        <f>SUM(Table325[[#This Row],[65]:[69]])</f>
        <v>785</v>
      </c>
      <c r="AF33" s="7">
        <f>SUM(Table325[[#This Row],[70]:[74]])</f>
        <v>619</v>
      </c>
      <c r="AG33" s="7">
        <f>SUM(Table325[[#This Row],[75]:[79]])</f>
        <v>578</v>
      </c>
      <c r="AH33" s="7">
        <f>SUM(Table325[[#This Row],[80]:[84]])</f>
        <v>337</v>
      </c>
      <c r="AI33" s="7">
        <f>SUM(Table325[[#This Row],[85]:[89]])</f>
        <v>164</v>
      </c>
      <c r="AJ33" s="7">
        <f>Table325[[#This Row],[90]]</f>
        <v>90</v>
      </c>
      <c r="AK33" s="8">
        <v>86</v>
      </c>
      <c r="AL33" s="7">
        <v>98</v>
      </c>
      <c r="AM33" s="7">
        <v>109</v>
      </c>
      <c r="AN33" s="7">
        <v>92</v>
      </c>
      <c r="AO33" s="7">
        <v>121</v>
      </c>
      <c r="AP33" s="7">
        <v>98</v>
      </c>
      <c r="AQ33" s="7">
        <v>120</v>
      </c>
      <c r="AR33" s="7">
        <v>103</v>
      </c>
      <c r="AS33" s="7">
        <v>131</v>
      </c>
      <c r="AT33" s="7">
        <v>124</v>
      </c>
      <c r="AU33" s="7">
        <v>120</v>
      </c>
      <c r="AV33" s="7">
        <v>138</v>
      </c>
      <c r="AW33" s="7">
        <v>123</v>
      </c>
      <c r="AX33" s="7">
        <v>122</v>
      </c>
      <c r="AY33" s="7">
        <v>129</v>
      </c>
      <c r="AZ33" s="7">
        <v>109</v>
      </c>
      <c r="BA33" s="7">
        <v>122</v>
      </c>
      <c r="BB33" s="7">
        <v>125</v>
      </c>
      <c r="BC33" s="7">
        <v>101</v>
      </c>
      <c r="BD33" s="7">
        <v>104</v>
      </c>
      <c r="BE33" s="7">
        <v>136</v>
      </c>
      <c r="BF33" s="7">
        <v>150</v>
      </c>
      <c r="BG33" s="7">
        <v>95</v>
      </c>
      <c r="BH33" s="7">
        <v>99</v>
      </c>
      <c r="BI33" s="7">
        <v>102</v>
      </c>
      <c r="BJ33" s="7">
        <v>105</v>
      </c>
      <c r="BK33" s="7">
        <v>120</v>
      </c>
      <c r="BL33" s="7">
        <v>128</v>
      </c>
      <c r="BM33" s="7">
        <v>129</v>
      </c>
      <c r="BN33" s="7">
        <v>123</v>
      </c>
      <c r="BO33" s="7">
        <v>140</v>
      </c>
      <c r="BP33" s="7">
        <v>120</v>
      </c>
      <c r="BQ33" s="7">
        <v>118</v>
      </c>
      <c r="BR33" s="7">
        <v>121</v>
      </c>
      <c r="BS33" s="7">
        <v>115</v>
      </c>
      <c r="BT33" s="7">
        <v>140</v>
      </c>
      <c r="BU33" s="7">
        <v>144</v>
      </c>
      <c r="BV33" s="7">
        <v>152</v>
      </c>
      <c r="BW33" s="7">
        <v>145</v>
      </c>
      <c r="BX33" s="7">
        <v>140</v>
      </c>
      <c r="BY33" s="7">
        <v>129</v>
      </c>
      <c r="BZ33" s="7">
        <v>122</v>
      </c>
      <c r="CA33" s="7">
        <v>120</v>
      </c>
      <c r="CB33" s="7">
        <v>109</v>
      </c>
      <c r="CC33" s="7">
        <v>112</v>
      </c>
      <c r="CD33" s="7">
        <v>130</v>
      </c>
      <c r="CE33" s="7">
        <v>105</v>
      </c>
      <c r="CF33" s="7">
        <v>99</v>
      </c>
      <c r="CG33" s="7">
        <v>99</v>
      </c>
      <c r="CH33" s="7">
        <v>126</v>
      </c>
      <c r="CI33" s="7">
        <v>116</v>
      </c>
      <c r="CJ33" s="7">
        <v>142</v>
      </c>
      <c r="CK33" s="7">
        <v>128</v>
      </c>
      <c r="CL33" s="7">
        <v>137</v>
      </c>
      <c r="CM33" s="7">
        <v>165</v>
      </c>
      <c r="CN33" s="7">
        <v>154</v>
      </c>
      <c r="CO33" s="7">
        <v>162</v>
      </c>
      <c r="CP33" s="7">
        <v>186</v>
      </c>
      <c r="CQ33" s="7">
        <v>179</v>
      </c>
      <c r="CR33" s="7">
        <v>193</v>
      </c>
      <c r="CS33" s="7">
        <v>181</v>
      </c>
      <c r="CT33" s="7">
        <v>178</v>
      </c>
      <c r="CU33" s="7">
        <v>181</v>
      </c>
      <c r="CV33" s="7">
        <v>159</v>
      </c>
      <c r="CW33" s="7">
        <v>142</v>
      </c>
      <c r="CX33" s="7">
        <v>167</v>
      </c>
      <c r="CY33" s="7">
        <v>164</v>
      </c>
      <c r="CZ33" s="7">
        <v>161</v>
      </c>
      <c r="DA33" s="7">
        <v>139</v>
      </c>
      <c r="DB33" s="7">
        <v>154</v>
      </c>
      <c r="DC33" s="7">
        <v>128</v>
      </c>
      <c r="DD33" s="7">
        <v>144</v>
      </c>
      <c r="DE33" s="7">
        <v>114</v>
      </c>
      <c r="DF33" s="7">
        <v>120</v>
      </c>
      <c r="DG33" s="7">
        <v>113</v>
      </c>
      <c r="DH33" s="7">
        <v>123</v>
      </c>
      <c r="DI33" s="7">
        <v>128</v>
      </c>
      <c r="DJ33" s="7">
        <v>150</v>
      </c>
      <c r="DK33" s="7">
        <v>92</v>
      </c>
      <c r="DL33" s="7">
        <v>85</v>
      </c>
      <c r="DM33" s="7">
        <v>82</v>
      </c>
      <c r="DN33" s="7">
        <v>84</v>
      </c>
      <c r="DO33" s="7">
        <v>69</v>
      </c>
      <c r="DP33" s="7">
        <v>53</v>
      </c>
      <c r="DQ33" s="7">
        <v>49</v>
      </c>
      <c r="DR33" s="7">
        <v>44</v>
      </c>
      <c r="DS33" s="7">
        <v>46</v>
      </c>
      <c r="DT33" s="7">
        <v>27</v>
      </c>
      <c r="DU33" s="7">
        <v>27</v>
      </c>
      <c r="DV33" s="7">
        <v>20</v>
      </c>
      <c r="DW33" s="7">
        <v>90</v>
      </c>
      <c r="DX33" s="7">
        <f t="shared" si="5"/>
        <v>6528</v>
      </c>
      <c r="DY33" s="7">
        <f t="shared" si="4"/>
        <v>787</v>
      </c>
      <c r="DZ33" s="7">
        <f t="shared" si="6"/>
        <v>3091</v>
      </c>
      <c r="EA33" s="7">
        <f t="shared" si="7"/>
        <v>2403</v>
      </c>
      <c r="EB33" s="7">
        <f>Table325[[#This Row],[18-64]]+Table325[[#This Row],[65+]]</f>
        <v>8854</v>
      </c>
    </row>
    <row r="34" spans="1:132" x14ac:dyDescent="0.35">
      <c r="A34" s="7">
        <v>4</v>
      </c>
      <c r="B34" t="s">
        <v>359</v>
      </c>
      <c r="C34" s="10" t="s">
        <v>218</v>
      </c>
      <c r="D34" s="10" t="s">
        <v>219</v>
      </c>
      <c r="E34" s="7">
        <f>SUM(Table325[[#This Row],[0]:[90]])</f>
        <v>11266</v>
      </c>
      <c r="F34" s="8">
        <f>SUM(Table325[[#This Row],[0]:[15]])</f>
        <v>1893</v>
      </c>
      <c r="G34" s="7">
        <f>SUM(Table325[[#This Row],[16]:[64]])</f>
        <v>6845</v>
      </c>
      <c r="H34" s="7">
        <f>SUM(Table325[[#This Row],[65]:[90]])</f>
        <v>2528</v>
      </c>
      <c r="I34" s="7">
        <f>SUM(Table325[[#This Row],[85]:[90]])</f>
        <v>242</v>
      </c>
      <c r="J34" s="8">
        <f>SUM(Table325[[#This Row],[0]:[17]])</f>
        <v>2179</v>
      </c>
      <c r="K34" s="7">
        <f>SUM(Table325[[#This Row],[18]:[64]])</f>
        <v>6559</v>
      </c>
      <c r="L34" s="8">
        <f>SUM(Table325[[#This Row],[0]:[4]])</f>
        <v>559</v>
      </c>
      <c r="M34" s="7">
        <f>SUM(Table325[[#This Row],[5]:[15]])</f>
        <v>1334</v>
      </c>
      <c r="N34" s="7">
        <f>SUM(Table325[[#This Row],[16]:[24]])</f>
        <v>1142</v>
      </c>
      <c r="O34" s="7">
        <f>SUM(Table325[[#This Row],[25]:[49]])</f>
        <v>3211</v>
      </c>
      <c r="P34" s="7">
        <f>SUM(Table325[[#This Row],[50]:[64]])</f>
        <v>2492</v>
      </c>
      <c r="Q34" s="7">
        <f>SUM(Table325[[#This Row],[65]:[74]])</f>
        <v>1381</v>
      </c>
      <c r="R34" s="7">
        <f>SUM(Table325[[#This Row],[75]:[84]])</f>
        <v>905</v>
      </c>
      <c r="S34" s="8">
        <f>SUM(Table325[[#This Row],[5]:[9]])</f>
        <v>557</v>
      </c>
      <c r="T34" s="7">
        <f>SUM(Table325[[#This Row],[10]:[14]])</f>
        <v>649</v>
      </c>
      <c r="U34" s="7">
        <f>SUM(Table325[[#This Row],[15]:[19]])</f>
        <v>713</v>
      </c>
      <c r="V34" s="7">
        <f>SUM(Table325[[#This Row],[20]:[24]])</f>
        <v>557</v>
      </c>
      <c r="W34" s="7">
        <f>SUM(Table325[[#This Row],[25]:[29]])</f>
        <v>678</v>
      </c>
      <c r="X34" s="7">
        <f>SUM(Table325[[#This Row],[30]:[34]])</f>
        <v>636</v>
      </c>
      <c r="Y34" s="7">
        <f>SUM(Table325[[#This Row],[35]:[39]])</f>
        <v>689</v>
      </c>
      <c r="Z34" s="7">
        <f>SUM(Table325[[#This Row],[40]:[44]])</f>
        <v>622</v>
      </c>
      <c r="AA34" s="7">
        <f>SUM(Table325[[#This Row],[45]:[49]])</f>
        <v>586</v>
      </c>
      <c r="AB34" s="7">
        <f>SUM(Table325[[#This Row],[50]:[54]])</f>
        <v>711</v>
      </c>
      <c r="AC34" s="7">
        <f>SUM(Table325[[#This Row],[55]:[59]])</f>
        <v>927</v>
      </c>
      <c r="AD34" s="7">
        <f>SUM(Table325[[#This Row],[60]:[64]])</f>
        <v>854</v>
      </c>
      <c r="AE34" s="7">
        <f>SUM(Table325[[#This Row],[65]:[69]])</f>
        <v>734</v>
      </c>
      <c r="AF34" s="7">
        <f>SUM(Table325[[#This Row],[70]:[74]])</f>
        <v>647</v>
      </c>
      <c r="AG34" s="7">
        <f>SUM(Table325[[#This Row],[75]:[79]])</f>
        <v>547</v>
      </c>
      <c r="AH34" s="7">
        <f>SUM(Table325[[#This Row],[80]:[84]])</f>
        <v>358</v>
      </c>
      <c r="AI34" s="7">
        <f>SUM(Table325[[#This Row],[85]:[89]])</f>
        <v>159</v>
      </c>
      <c r="AJ34" s="7">
        <f>Table325[[#This Row],[90]]</f>
        <v>83</v>
      </c>
      <c r="AK34" s="8">
        <v>107</v>
      </c>
      <c r="AL34" s="7">
        <v>124</v>
      </c>
      <c r="AM34" s="7">
        <v>122</v>
      </c>
      <c r="AN34" s="7">
        <v>94</v>
      </c>
      <c r="AO34" s="7">
        <v>112</v>
      </c>
      <c r="AP34" s="7">
        <v>128</v>
      </c>
      <c r="AQ34" s="7">
        <v>109</v>
      </c>
      <c r="AR34" s="7">
        <v>114</v>
      </c>
      <c r="AS34" s="7">
        <v>104</v>
      </c>
      <c r="AT34" s="7">
        <v>102</v>
      </c>
      <c r="AU34" s="7">
        <v>136</v>
      </c>
      <c r="AV34" s="7">
        <v>107</v>
      </c>
      <c r="AW34" s="7">
        <v>123</v>
      </c>
      <c r="AX34" s="7">
        <v>140</v>
      </c>
      <c r="AY34" s="7">
        <v>143</v>
      </c>
      <c r="AZ34" s="7">
        <v>128</v>
      </c>
      <c r="BA34" s="7">
        <v>138</v>
      </c>
      <c r="BB34" s="7">
        <v>148</v>
      </c>
      <c r="BC34" s="7">
        <v>149</v>
      </c>
      <c r="BD34" s="7">
        <v>150</v>
      </c>
      <c r="BE34" s="7">
        <v>132</v>
      </c>
      <c r="BF34" s="7">
        <v>120</v>
      </c>
      <c r="BG34" s="7">
        <v>100</v>
      </c>
      <c r="BH34" s="7">
        <v>108</v>
      </c>
      <c r="BI34" s="7">
        <v>97</v>
      </c>
      <c r="BJ34" s="7">
        <v>125</v>
      </c>
      <c r="BK34" s="7">
        <v>110</v>
      </c>
      <c r="BL34" s="7">
        <v>137</v>
      </c>
      <c r="BM34" s="7">
        <v>156</v>
      </c>
      <c r="BN34" s="7">
        <v>150</v>
      </c>
      <c r="BO34" s="7">
        <v>135</v>
      </c>
      <c r="BP34" s="7">
        <v>114</v>
      </c>
      <c r="BQ34" s="7">
        <v>143</v>
      </c>
      <c r="BR34" s="7">
        <v>119</v>
      </c>
      <c r="BS34" s="7">
        <v>125</v>
      </c>
      <c r="BT34" s="7">
        <v>138</v>
      </c>
      <c r="BU34" s="7">
        <v>140</v>
      </c>
      <c r="BV34" s="7">
        <v>136</v>
      </c>
      <c r="BW34" s="7">
        <v>133</v>
      </c>
      <c r="BX34" s="7">
        <v>142</v>
      </c>
      <c r="BY34" s="7">
        <v>133</v>
      </c>
      <c r="BZ34" s="7">
        <v>131</v>
      </c>
      <c r="CA34" s="7">
        <v>129</v>
      </c>
      <c r="CB34" s="7">
        <v>125</v>
      </c>
      <c r="CC34" s="7">
        <v>104</v>
      </c>
      <c r="CD34" s="7">
        <v>135</v>
      </c>
      <c r="CE34" s="7">
        <v>114</v>
      </c>
      <c r="CF34" s="7">
        <v>110</v>
      </c>
      <c r="CG34" s="7">
        <v>116</v>
      </c>
      <c r="CH34" s="7">
        <v>111</v>
      </c>
      <c r="CI34" s="7">
        <v>109</v>
      </c>
      <c r="CJ34" s="7">
        <v>140</v>
      </c>
      <c r="CK34" s="7">
        <v>159</v>
      </c>
      <c r="CL34" s="7">
        <v>157</v>
      </c>
      <c r="CM34" s="7">
        <v>146</v>
      </c>
      <c r="CN34" s="7">
        <v>189</v>
      </c>
      <c r="CO34" s="7">
        <v>161</v>
      </c>
      <c r="CP34" s="7">
        <v>169</v>
      </c>
      <c r="CQ34" s="7">
        <v>201</v>
      </c>
      <c r="CR34" s="7">
        <v>207</v>
      </c>
      <c r="CS34" s="7">
        <v>188</v>
      </c>
      <c r="CT34" s="7">
        <v>182</v>
      </c>
      <c r="CU34" s="7">
        <v>185</v>
      </c>
      <c r="CV34" s="7">
        <v>156</v>
      </c>
      <c r="CW34" s="7">
        <v>143</v>
      </c>
      <c r="CX34" s="7">
        <v>163</v>
      </c>
      <c r="CY34" s="7">
        <v>164</v>
      </c>
      <c r="CZ34" s="7">
        <v>146</v>
      </c>
      <c r="DA34" s="7">
        <v>116</v>
      </c>
      <c r="DB34" s="7">
        <v>145</v>
      </c>
      <c r="DC34" s="7">
        <v>136</v>
      </c>
      <c r="DD34" s="7">
        <v>143</v>
      </c>
      <c r="DE34" s="7">
        <v>119</v>
      </c>
      <c r="DF34" s="7">
        <v>133</v>
      </c>
      <c r="DG34" s="7">
        <v>116</v>
      </c>
      <c r="DH34" s="7">
        <v>112</v>
      </c>
      <c r="DI34" s="7">
        <v>127</v>
      </c>
      <c r="DJ34" s="7">
        <v>132</v>
      </c>
      <c r="DK34" s="7">
        <v>95</v>
      </c>
      <c r="DL34" s="7">
        <v>81</v>
      </c>
      <c r="DM34" s="7">
        <v>99</v>
      </c>
      <c r="DN34" s="7">
        <v>86</v>
      </c>
      <c r="DO34" s="7">
        <v>62</v>
      </c>
      <c r="DP34" s="7">
        <v>64</v>
      </c>
      <c r="DQ34" s="7">
        <v>47</v>
      </c>
      <c r="DR34" s="7">
        <v>38</v>
      </c>
      <c r="DS34" s="7">
        <v>40</v>
      </c>
      <c r="DT34" s="7">
        <v>36</v>
      </c>
      <c r="DU34" s="7">
        <v>25</v>
      </c>
      <c r="DV34" s="7">
        <v>20</v>
      </c>
      <c r="DW34" s="7">
        <v>83</v>
      </c>
      <c r="DX34" s="7">
        <f t="shared" si="5"/>
        <v>6845</v>
      </c>
      <c r="DY34" s="7">
        <f t="shared" si="4"/>
        <v>856</v>
      </c>
      <c r="DZ34" s="7">
        <f t="shared" si="6"/>
        <v>3211</v>
      </c>
      <c r="EA34" s="7">
        <f t="shared" si="7"/>
        <v>2492</v>
      </c>
      <c r="EB34" s="7">
        <f>Table325[[#This Row],[18-64]]+Table325[[#This Row],[65+]]</f>
        <v>9087</v>
      </c>
    </row>
    <row r="35" spans="1:132" x14ac:dyDescent="0.35">
      <c r="A35" s="7">
        <v>4</v>
      </c>
      <c r="B35" t="s">
        <v>359</v>
      </c>
      <c r="C35" s="10" t="s">
        <v>220</v>
      </c>
      <c r="D35" s="10" t="s">
        <v>221</v>
      </c>
      <c r="E35" s="7">
        <f>SUM(Table325[[#This Row],[0]:[90]])</f>
        <v>16456</v>
      </c>
      <c r="F35" s="8">
        <f>SUM(Table325[[#This Row],[0]:[15]])</f>
        <v>3220</v>
      </c>
      <c r="G35" s="7">
        <f>SUM(Table325[[#This Row],[16]:[64]])</f>
        <v>9713</v>
      </c>
      <c r="H35" s="7">
        <f>SUM(Table325[[#This Row],[65]:[90]])</f>
        <v>3523</v>
      </c>
      <c r="I35" s="7">
        <f>SUM(Table325[[#This Row],[85]:[90]])</f>
        <v>517</v>
      </c>
      <c r="J35" s="8">
        <f>SUM(Table325[[#This Row],[0]:[17]])</f>
        <v>3630</v>
      </c>
      <c r="K35" s="7">
        <f>SUM(Table325[[#This Row],[18]:[64]])</f>
        <v>9303</v>
      </c>
      <c r="L35" s="8">
        <f>SUM(Table325[[#This Row],[0]:[4]])</f>
        <v>867</v>
      </c>
      <c r="M35" s="7">
        <f>SUM(Table325[[#This Row],[5]:[15]])</f>
        <v>2353</v>
      </c>
      <c r="N35" s="7">
        <f>SUM(Table325[[#This Row],[16]:[24]])</f>
        <v>1684</v>
      </c>
      <c r="O35" s="7">
        <f>SUM(Table325[[#This Row],[25]:[49]])</f>
        <v>4723</v>
      </c>
      <c r="P35" s="7">
        <f>SUM(Table325[[#This Row],[50]:[64]])</f>
        <v>3306</v>
      </c>
      <c r="Q35" s="7">
        <f>SUM(Table325[[#This Row],[65]:[74]])</f>
        <v>1770</v>
      </c>
      <c r="R35" s="7">
        <f>SUM(Table325[[#This Row],[75]:[84]])</f>
        <v>1236</v>
      </c>
      <c r="S35" s="8">
        <f>SUM(Table325[[#This Row],[5]:[9]])</f>
        <v>994</v>
      </c>
      <c r="T35" s="7">
        <f>SUM(Table325[[#This Row],[10]:[14]])</f>
        <v>1142</v>
      </c>
      <c r="U35" s="7">
        <f>SUM(Table325[[#This Row],[15]:[19]])</f>
        <v>997</v>
      </c>
      <c r="V35" s="7">
        <f>SUM(Table325[[#This Row],[20]:[24]])</f>
        <v>904</v>
      </c>
      <c r="W35" s="7">
        <f>SUM(Table325[[#This Row],[25]:[29]])</f>
        <v>901</v>
      </c>
      <c r="X35" s="7">
        <f>SUM(Table325[[#This Row],[30]:[34]])</f>
        <v>986</v>
      </c>
      <c r="Y35" s="7">
        <f>SUM(Table325[[#This Row],[35]:[39]])</f>
        <v>982</v>
      </c>
      <c r="Z35" s="7">
        <f>SUM(Table325[[#This Row],[40]:[44]])</f>
        <v>935</v>
      </c>
      <c r="AA35" s="7">
        <f>SUM(Table325[[#This Row],[45]:[49]])</f>
        <v>919</v>
      </c>
      <c r="AB35" s="7">
        <f>SUM(Table325[[#This Row],[50]:[54]])</f>
        <v>964</v>
      </c>
      <c r="AC35" s="7">
        <f>SUM(Table325[[#This Row],[55]:[59]])</f>
        <v>1174</v>
      </c>
      <c r="AD35" s="7">
        <f>SUM(Table325[[#This Row],[60]:[64]])</f>
        <v>1168</v>
      </c>
      <c r="AE35" s="7">
        <f>SUM(Table325[[#This Row],[65]:[69]])</f>
        <v>968</v>
      </c>
      <c r="AF35" s="7">
        <f>SUM(Table325[[#This Row],[70]:[74]])</f>
        <v>802</v>
      </c>
      <c r="AG35" s="7">
        <f>SUM(Table325[[#This Row],[75]:[79]])</f>
        <v>744</v>
      </c>
      <c r="AH35" s="7">
        <f>SUM(Table325[[#This Row],[80]:[84]])</f>
        <v>492</v>
      </c>
      <c r="AI35" s="7">
        <f>SUM(Table325[[#This Row],[85]:[89]])</f>
        <v>312</v>
      </c>
      <c r="AJ35" s="7">
        <f>Table325[[#This Row],[90]]</f>
        <v>205</v>
      </c>
      <c r="AK35" s="8">
        <v>181</v>
      </c>
      <c r="AL35" s="7">
        <v>164</v>
      </c>
      <c r="AM35" s="7">
        <v>163</v>
      </c>
      <c r="AN35" s="7">
        <v>179</v>
      </c>
      <c r="AO35" s="7">
        <v>180</v>
      </c>
      <c r="AP35" s="7">
        <v>189</v>
      </c>
      <c r="AQ35" s="7">
        <v>189</v>
      </c>
      <c r="AR35" s="7">
        <v>195</v>
      </c>
      <c r="AS35" s="7">
        <v>211</v>
      </c>
      <c r="AT35" s="7">
        <v>210</v>
      </c>
      <c r="AU35" s="7">
        <v>202</v>
      </c>
      <c r="AV35" s="7">
        <v>223</v>
      </c>
      <c r="AW35" s="7">
        <v>218</v>
      </c>
      <c r="AX35" s="7">
        <v>244</v>
      </c>
      <c r="AY35" s="7">
        <v>255</v>
      </c>
      <c r="AZ35" s="7">
        <v>217</v>
      </c>
      <c r="BA35" s="7">
        <v>207</v>
      </c>
      <c r="BB35" s="7">
        <v>203</v>
      </c>
      <c r="BC35" s="7">
        <v>176</v>
      </c>
      <c r="BD35" s="7">
        <v>194</v>
      </c>
      <c r="BE35" s="7">
        <v>229</v>
      </c>
      <c r="BF35" s="7">
        <v>213</v>
      </c>
      <c r="BG35" s="7">
        <v>168</v>
      </c>
      <c r="BH35" s="7">
        <v>165</v>
      </c>
      <c r="BI35" s="7">
        <v>129</v>
      </c>
      <c r="BJ35" s="7">
        <v>199</v>
      </c>
      <c r="BK35" s="7">
        <v>177</v>
      </c>
      <c r="BL35" s="7">
        <v>162</v>
      </c>
      <c r="BM35" s="7">
        <v>176</v>
      </c>
      <c r="BN35" s="7">
        <v>187</v>
      </c>
      <c r="BO35" s="7">
        <v>195</v>
      </c>
      <c r="BP35" s="7">
        <v>190</v>
      </c>
      <c r="BQ35" s="7">
        <v>202</v>
      </c>
      <c r="BR35" s="7">
        <v>202</v>
      </c>
      <c r="BS35" s="7">
        <v>197</v>
      </c>
      <c r="BT35" s="7">
        <v>196</v>
      </c>
      <c r="BU35" s="7">
        <v>188</v>
      </c>
      <c r="BV35" s="7">
        <v>206</v>
      </c>
      <c r="BW35" s="7">
        <v>199</v>
      </c>
      <c r="BX35" s="7">
        <v>193</v>
      </c>
      <c r="BY35" s="7">
        <v>175</v>
      </c>
      <c r="BZ35" s="7">
        <v>204</v>
      </c>
      <c r="CA35" s="7">
        <v>191</v>
      </c>
      <c r="CB35" s="7">
        <v>188</v>
      </c>
      <c r="CC35" s="7">
        <v>177</v>
      </c>
      <c r="CD35" s="7">
        <v>194</v>
      </c>
      <c r="CE35" s="7">
        <v>187</v>
      </c>
      <c r="CF35" s="7">
        <v>185</v>
      </c>
      <c r="CG35" s="7">
        <v>191</v>
      </c>
      <c r="CH35" s="7">
        <v>162</v>
      </c>
      <c r="CI35" s="7">
        <v>189</v>
      </c>
      <c r="CJ35" s="7">
        <v>197</v>
      </c>
      <c r="CK35" s="7">
        <v>186</v>
      </c>
      <c r="CL35" s="7">
        <v>193</v>
      </c>
      <c r="CM35" s="7">
        <v>199</v>
      </c>
      <c r="CN35" s="7">
        <v>225</v>
      </c>
      <c r="CO35" s="7">
        <v>232</v>
      </c>
      <c r="CP35" s="7">
        <v>227</v>
      </c>
      <c r="CQ35" s="7">
        <v>239</v>
      </c>
      <c r="CR35" s="7">
        <v>251</v>
      </c>
      <c r="CS35" s="7">
        <v>243</v>
      </c>
      <c r="CT35" s="7">
        <v>238</v>
      </c>
      <c r="CU35" s="7">
        <v>248</v>
      </c>
      <c r="CV35" s="7">
        <v>223</v>
      </c>
      <c r="CW35" s="7">
        <v>216</v>
      </c>
      <c r="CX35" s="7">
        <v>189</v>
      </c>
      <c r="CY35" s="7">
        <v>212</v>
      </c>
      <c r="CZ35" s="7">
        <v>192</v>
      </c>
      <c r="DA35" s="7">
        <v>168</v>
      </c>
      <c r="DB35" s="7">
        <v>207</v>
      </c>
      <c r="DC35" s="7">
        <v>175</v>
      </c>
      <c r="DD35" s="7">
        <v>160</v>
      </c>
      <c r="DE35" s="7">
        <v>155</v>
      </c>
      <c r="DF35" s="7">
        <v>146</v>
      </c>
      <c r="DG35" s="7">
        <v>166</v>
      </c>
      <c r="DH35" s="7">
        <v>163</v>
      </c>
      <c r="DI35" s="7">
        <v>150</v>
      </c>
      <c r="DJ35" s="7">
        <v>196</v>
      </c>
      <c r="DK35" s="7">
        <v>124</v>
      </c>
      <c r="DL35" s="7">
        <v>111</v>
      </c>
      <c r="DM35" s="7">
        <v>135</v>
      </c>
      <c r="DN35" s="7">
        <v>84</v>
      </c>
      <c r="DO35" s="7">
        <v>94</v>
      </c>
      <c r="DP35" s="7">
        <v>90</v>
      </c>
      <c r="DQ35" s="7">
        <v>89</v>
      </c>
      <c r="DR35" s="7">
        <v>69</v>
      </c>
      <c r="DS35" s="7">
        <v>78</v>
      </c>
      <c r="DT35" s="7">
        <v>53</v>
      </c>
      <c r="DU35" s="7">
        <v>65</v>
      </c>
      <c r="DV35" s="7">
        <v>47</v>
      </c>
      <c r="DW35" s="7">
        <v>205</v>
      </c>
      <c r="DX35" s="7">
        <f t="shared" si="5"/>
        <v>9713</v>
      </c>
      <c r="DY35" s="7">
        <f t="shared" si="4"/>
        <v>1274</v>
      </c>
      <c r="DZ35" s="7">
        <f t="shared" si="6"/>
        <v>4723</v>
      </c>
      <c r="EA35" s="7">
        <f t="shared" si="7"/>
        <v>3306</v>
      </c>
      <c r="EB35" s="7">
        <f>Table325[[#This Row],[18-64]]+Table325[[#This Row],[65+]]</f>
        <v>12826</v>
      </c>
    </row>
    <row r="36" spans="1:132" x14ac:dyDescent="0.35">
      <c r="A36" s="7">
        <v>4</v>
      </c>
      <c r="B36" t="s">
        <v>359</v>
      </c>
      <c r="C36" s="10" t="s">
        <v>222</v>
      </c>
      <c r="D36" s="10" t="s">
        <v>223</v>
      </c>
      <c r="E36" s="7">
        <f>SUM(Table325[[#This Row],[0]:[90]])</f>
        <v>5172</v>
      </c>
      <c r="F36" s="8">
        <f>SUM(Table325[[#This Row],[0]:[15]])</f>
        <v>779</v>
      </c>
      <c r="G36" s="7">
        <f>SUM(Table325[[#This Row],[16]:[64]])</f>
        <v>2705</v>
      </c>
      <c r="H36" s="7">
        <f>SUM(Table325[[#This Row],[65]:[90]])</f>
        <v>1688</v>
      </c>
      <c r="I36" s="7">
        <f>SUM(Table325[[#This Row],[85]:[90]])</f>
        <v>294</v>
      </c>
      <c r="J36" s="8">
        <f>SUM(Table325[[#This Row],[0]:[17]])</f>
        <v>880</v>
      </c>
      <c r="K36" s="7">
        <f>SUM(Table325[[#This Row],[18]:[64]])</f>
        <v>2604</v>
      </c>
      <c r="L36" s="8">
        <f>SUM(Table325[[#This Row],[0]:[4]])</f>
        <v>187</v>
      </c>
      <c r="M36" s="7">
        <f>SUM(Table325[[#This Row],[5]:[15]])</f>
        <v>592</v>
      </c>
      <c r="N36" s="7">
        <f>SUM(Table325[[#This Row],[16]:[24]])</f>
        <v>383</v>
      </c>
      <c r="O36" s="7">
        <f>SUM(Table325[[#This Row],[25]:[49]])</f>
        <v>1187</v>
      </c>
      <c r="P36" s="7">
        <f>SUM(Table325[[#This Row],[50]:[64]])</f>
        <v>1135</v>
      </c>
      <c r="Q36" s="7">
        <f>SUM(Table325[[#This Row],[65]:[74]])</f>
        <v>745</v>
      </c>
      <c r="R36" s="7">
        <f>SUM(Table325[[#This Row],[75]:[84]])</f>
        <v>649</v>
      </c>
      <c r="S36" s="8">
        <f>SUM(Table325[[#This Row],[5]:[9]])</f>
        <v>264</v>
      </c>
      <c r="T36" s="7">
        <f>SUM(Table325[[#This Row],[10]:[14]])</f>
        <v>269</v>
      </c>
      <c r="U36" s="7">
        <f>SUM(Table325[[#This Row],[15]:[19]])</f>
        <v>261</v>
      </c>
      <c r="V36" s="7">
        <f>SUM(Table325[[#This Row],[20]:[24]])</f>
        <v>181</v>
      </c>
      <c r="W36" s="7">
        <f>SUM(Table325[[#This Row],[25]:[29]])</f>
        <v>218</v>
      </c>
      <c r="X36" s="7">
        <f>SUM(Table325[[#This Row],[30]:[34]])</f>
        <v>242</v>
      </c>
      <c r="Y36" s="7">
        <f>SUM(Table325[[#This Row],[35]:[39]])</f>
        <v>221</v>
      </c>
      <c r="Z36" s="7">
        <f>SUM(Table325[[#This Row],[40]:[44]])</f>
        <v>284</v>
      </c>
      <c r="AA36" s="7">
        <f>SUM(Table325[[#This Row],[45]:[49]])</f>
        <v>222</v>
      </c>
      <c r="AB36" s="7">
        <f>SUM(Table325[[#This Row],[50]:[54]])</f>
        <v>319</v>
      </c>
      <c r="AC36" s="7">
        <f>SUM(Table325[[#This Row],[55]:[59]])</f>
        <v>385</v>
      </c>
      <c r="AD36" s="7">
        <f>SUM(Table325[[#This Row],[60]:[64]])</f>
        <v>431</v>
      </c>
      <c r="AE36" s="7">
        <f>SUM(Table325[[#This Row],[65]:[69]])</f>
        <v>357</v>
      </c>
      <c r="AF36" s="7">
        <f>SUM(Table325[[#This Row],[70]:[74]])</f>
        <v>388</v>
      </c>
      <c r="AG36" s="7">
        <f>SUM(Table325[[#This Row],[75]:[79]])</f>
        <v>362</v>
      </c>
      <c r="AH36" s="7">
        <f>SUM(Table325[[#This Row],[80]:[84]])</f>
        <v>287</v>
      </c>
      <c r="AI36" s="7">
        <f>SUM(Table325[[#This Row],[85]:[89]])</f>
        <v>156</v>
      </c>
      <c r="AJ36" s="7">
        <f>Table325[[#This Row],[90]]</f>
        <v>138</v>
      </c>
      <c r="AK36" s="8">
        <v>29</v>
      </c>
      <c r="AL36" s="7">
        <v>38</v>
      </c>
      <c r="AM36" s="7">
        <v>38</v>
      </c>
      <c r="AN36" s="7">
        <v>41</v>
      </c>
      <c r="AO36" s="7">
        <v>41</v>
      </c>
      <c r="AP36" s="7">
        <v>48</v>
      </c>
      <c r="AQ36" s="7">
        <v>54</v>
      </c>
      <c r="AR36" s="7">
        <v>49</v>
      </c>
      <c r="AS36" s="7">
        <v>53</v>
      </c>
      <c r="AT36" s="7">
        <v>60</v>
      </c>
      <c r="AU36" s="7">
        <v>52</v>
      </c>
      <c r="AV36" s="7">
        <v>54</v>
      </c>
      <c r="AW36" s="7">
        <v>55</v>
      </c>
      <c r="AX36" s="7">
        <v>56</v>
      </c>
      <c r="AY36" s="7">
        <v>52</v>
      </c>
      <c r="AZ36" s="7">
        <v>59</v>
      </c>
      <c r="BA36" s="7">
        <v>53</v>
      </c>
      <c r="BB36" s="7">
        <v>48</v>
      </c>
      <c r="BC36" s="7">
        <v>60</v>
      </c>
      <c r="BD36" s="7">
        <v>41</v>
      </c>
      <c r="BE36" s="7">
        <v>40</v>
      </c>
      <c r="BF36" s="7">
        <v>43</v>
      </c>
      <c r="BG36" s="7">
        <v>36</v>
      </c>
      <c r="BH36" s="7">
        <v>37</v>
      </c>
      <c r="BI36" s="7">
        <v>25</v>
      </c>
      <c r="BJ36" s="7">
        <v>48</v>
      </c>
      <c r="BK36" s="7">
        <v>45</v>
      </c>
      <c r="BL36" s="7">
        <v>39</v>
      </c>
      <c r="BM36" s="7">
        <v>42</v>
      </c>
      <c r="BN36" s="7">
        <v>44</v>
      </c>
      <c r="BO36" s="7">
        <v>47</v>
      </c>
      <c r="BP36" s="7">
        <v>53</v>
      </c>
      <c r="BQ36" s="7">
        <v>42</v>
      </c>
      <c r="BR36" s="7">
        <v>47</v>
      </c>
      <c r="BS36" s="7">
        <v>53</v>
      </c>
      <c r="BT36" s="7">
        <v>42</v>
      </c>
      <c r="BU36" s="7">
        <v>47</v>
      </c>
      <c r="BV36" s="7">
        <v>48</v>
      </c>
      <c r="BW36" s="7">
        <v>41</v>
      </c>
      <c r="BX36" s="7">
        <v>43</v>
      </c>
      <c r="BY36" s="7">
        <v>54</v>
      </c>
      <c r="BZ36" s="7">
        <v>57</v>
      </c>
      <c r="CA36" s="7">
        <v>47</v>
      </c>
      <c r="CB36" s="7">
        <v>63</v>
      </c>
      <c r="CC36" s="7">
        <v>63</v>
      </c>
      <c r="CD36" s="7">
        <v>40</v>
      </c>
      <c r="CE36" s="7">
        <v>43</v>
      </c>
      <c r="CF36" s="7">
        <v>43</v>
      </c>
      <c r="CG36" s="7">
        <v>51</v>
      </c>
      <c r="CH36" s="7">
        <v>45</v>
      </c>
      <c r="CI36" s="7">
        <v>51</v>
      </c>
      <c r="CJ36" s="7">
        <v>55</v>
      </c>
      <c r="CK36" s="7">
        <v>69</v>
      </c>
      <c r="CL36" s="7">
        <v>75</v>
      </c>
      <c r="CM36" s="7">
        <v>69</v>
      </c>
      <c r="CN36" s="7">
        <v>73</v>
      </c>
      <c r="CO36" s="7">
        <v>78</v>
      </c>
      <c r="CP36" s="7">
        <v>72</v>
      </c>
      <c r="CQ36" s="7">
        <v>73</v>
      </c>
      <c r="CR36" s="7">
        <v>89</v>
      </c>
      <c r="CS36" s="7">
        <v>84</v>
      </c>
      <c r="CT36" s="7">
        <v>86</v>
      </c>
      <c r="CU36" s="7">
        <v>95</v>
      </c>
      <c r="CV36" s="7">
        <v>88</v>
      </c>
      <c r="CW36" s="7">
        <v>78</v>
      </c>
      <c r="CX36" s="7">
        <v>78</v>
      </c>
      <c r="CY36" s="7">
        <v>81</v>
      </c>
      <c r="CZ36" s="7">
        <v>60</v>
      </c>
      <c r="DA36" s="7">
        <v>65</v>
      </c>
      <c r="DB36" s="7">
        <v>73</v>
      </c>
      <c r="DC36" s="7">
        <v>67</v>
      </c>
      <c r="DD36" s="7">
        <v>78</v>
      </c>
      <c r="DE36" s="7">
        <v>74</v>
      </c>
      <c r="DF36" s="7">
        <v>97</v>
      </c>
      <c r="DG36" s="7">
        <v>72</v>
      </c>
      <c r="DH36" s="7">
        <v>89</v>
      </c>
      <c r="DI36" s="7">
        <v>83</v>
      </c>
      <c r="DJ36" s="7">
        <v>80</v>
      </c>
      <c r="DK36" s="7">
        <v>63</v>
      </c>
      <c r="DL36" s="7">
        <v>47</v>
      </c>
      <c r="DM36" s="7">
        <v>51</v>
      </c>
      <c r="DN36" s="7">
        <v>51</v>
      </c>
      <c r="DO36" s="7">
        <v>63</v>
      </c>
      <c r="DP36" s="7">
        <v>56</v>
      </c>
      <c r="DQ36" s="7">
        <v>66</v>
      </c>
      <c r="DR36" s="7">
        <v>37</v>
      </c>
      <c r="DS36" s="7">
        <v>29</v>
      </c>
      <c r="DT36" s="7">
        <v>30</v>
      </c>
      <c r="DU36" s="7">
        <v>37</v>
      </c>
      <c r="DV36" s="7">
        <v>23</v>
      </c>
      <c r="DW36" s="7">
        <v>138</v>
      </c>
      <c r="DX36" s="7">
        <f t="shared" si="5"/>
        <v>2705</v>
      </c>
      <c r="DY36" s="7">
        <f t="shared" si="4"/>
        <v>282</v>
      </c>
      <c r="DZ36" s="7">
        <f t="shared" si="6"/>
        <v>1187</v>
      </c>
      <c r="EA36" s="7">
        <f t="shared" si="7"/>
        <v>1135</v>
      </c>
      <c r="EB36" s="7">
        <f>Table325[[#This Row],[18-64]]+Table325[[#This Row],[65+]]</f>
        <v>4292</v>
      </c>
    </row>
    <row r="37" spans="1:132" x14ac:dyDescent="0.35">
      <c r="A37" s="7">
        <v>4</v>
      </c>
      <c r="B37" t="s">
        <v>359</v>
      </c>
      <c r="C37" s="10" t="s">
        <v>224</v>
      </c>
      <c r="D37" s="10" t="s">
        <v>225</v>
      </c>
      <c r="E37" s="7">
        <f>SUM(Table325[[#This Row],[0]:[90]])</f>
        <v>11277</v>
      </c>
      <c r="F37" s="8">
        <f>SUM(Table325[[#This Row],[0]:[15]])</f>
        <v>1473</v>
      </c>
      <c r="G37" s="7">
        <f>SUM(Table325[[#This Row],[16]:[64]])</f>
        <v>6816</v>
      </c>
      <c r="H37" s="7">
        <f>SUM(Table325[[#This Row],[65]:[90]])</f>
        <v>2988</v>
      </c>
      <c r="I37" s="7">
        <f>SUM(Table325[[#This Row],[85]:[90]])</f>
        <v>399</v>
      </c>
      <c r="J37" s="8">
        <f>SUM(Table325[[#This Row],[0]:[17]])</f>
        <v>1698</v>
      </c>
      <c r="K37" s="7">
        <f>SUM(Table325[[#This Row],[18]:[64]])</f>
        <v>6591</v>
      </c>
      <c r="L37" s="8">
        <f>SUM(Table325[[#This Row],[0]:[4]])</f>
        <v>368</v>
      </c>
      <c r="M37" s="7">
        <f>SUM(Table325[[#This Row],[5]:[15]])</f>
        <v>1105</v>
      </c>
      <c r="N37" s="7">
        <f>SUM(Table325[[#This Row],[16]:[24]])</f>
        <v>1546</v>
      </c>
      <c r="O37" s="7">
        <f>SUM(Table325[[#This Row],[25]:[49]])</f>
        <v>3260</v>
      </c>
      <c r="P37" s="7">
        <f>SUM(Table325[[#This Row],[50]:[64]])</f>
        <v>2010</v>
      </c>
      <c r="Q37" s="7">
        <f>SUM(Table325[[#This Row],[65]:[74]])</f>
        <v>1318</v>
      </c>
      <c r="R37" s="7">
        <f>SUM(Table325[[#This Row],[75]:[84]])</f>
        <v>1271</v>
      </c>
      <c r="S37" s="8">
        <f>SUM(Table325[[#This Row],[5]:[9]])</f>
        <v>482</v>
      </c>
      <c r="T37" s="7">
        <f>SUM(Table325[[#This Row],[10]:[14]])</f>
        <v>511</v>
      </c>
      <c r="U37" s="7">
        <f>SUM(Table325[[#This Row],[15]:[19]])</f>
        <v>600</v>
      </c>
      <c r="V37" s="7">
        <f>SUM(Table325[[#This Row],[20]:[24]])</f>
        <v>1058</v>
      </c>
      <c r="W37" s="7">
        <f>SUM(Table325[[#This Row],[25]:[29]])</f>
        <v>659</v>
      </c>
      <c r="X37" s="7">
        <f>SUM(Table325[[#This Row],[30]:[34]])</f>
        <v>646</v>
      </c>
      <c r="Y37" s="7">
        <f>SUM(Table325[[#This Row],[35]:[39]])</f>
        <v>705</v>
      </c>
      <c r="Z37" s="7">
        <f>SUM(Table325[[#This Row],[40]:[44]])</f>
        <v>692</v>
      </c>
      <c r="AA37" s="7">
        <f>SUM(Table325[[#This Row],[45]:[49]])</f>
        <v>558</v>
      </c>
      <c r="AB37" s="7">
        <f>SUM(Table325[[#This Row],[50]:[54]])</f>
        <v>703</v>
      </c>
      <c r="AC37" s="7">
        <f>SUM(Table325[[#This Row],[55]:[59]])</f>
        <v>666</v>
      </c>
      <c r="AD37" s="7">
        <f>SUM(Table325[[#This Row],[60]:[64]])</f>
        <v>641</v>
      </c>
      <c r="AE37" s="7">
        <f>SUM(Table325[[#This Row],[65]:[69]])</f>
        <v>672</v>
      </c>
      <c r="AF37" s="7">
        <f>SUM(Table325[[#This Row],[70]:[74]])</f>
        <v>646</v>
      </c>
      <c r="AG37" s="7">
        <f>SUM(Table325[[#This Row],[75]:[79]])</f>
        <v>752</v>
      </c>
      <c r="AH37" s="7">
        <f>SUM(Table325[[#This Row],[80]:[84]])</f>
        <v>519</v>
      </c>
      <c r="AI37" s="7">
        <f>SUM(Table325[[#This Row],[85]:[89]])</f>
        <v>277</v>
      </c>
      <c r="AJ37" s="7">
        <f>Table325[[#This Row],[90]]</f>
        <v>122</v>
      </c>
      <c r="AK37" s="8">
        <v>72</v>
      </c>
      <c r="AL37" s="7">
        <v>67</v>
      </c>
      <c r="AM37" s="7">
        <v>84</v>
      </c>
      <c r="AN37" s="7">
        <v>71</v>
      </c>
      <c r="AO37" s="7">
        <v>74</v>
      </c>
      <c r="AP37" s="7">
        <v>80</v>
      </c>
      <c r="AQ37" s="7">
        <v>90</v>
      </c>
      <c r="AR37" s="7">
        <v>100</v>
      </c>
      <c r="AS37" s="7">
        <v>104</v>
      </c>
      <c r="AT37" s="7">
        <v>108</v>
      </c>
      <c r="AU37" s="7">
        <v>89</v>
      </c>
      <c r="AV37" s="7">
        <v>110</v>
      </c>
      <c r="AW37" s="7">
        <v>97</v>
      </c>
      <c r="AX37" s="7">
        <v>102</v>
      </c>
      <c r="AY37" s="7">
        <v>113</v>
      </c>
      <c r="AZ37" s="7">
        <v>112</v>
      </c>
      <c r="BA37" s="7">
        <v>118</v>
      </c>
      <c r="BB37" s="7">
        <v>107</v>
      </c>
      <c r="BC37" s="7">
        <v>122</v>
      </c>
      <c r="BD37" s="7">
        <v>141</v>
      </c>
      <c r="BE37" s="7">
        <v>230</v>
      </c>
      <c r="BF37" s="7">
        <v>252</v>
      </c>
      <c r="BG37" s="7">
        <v>206</v>
      </c>
      <c r="BH37" s="7">
        <v>202</v>
      </c>
      <c r="BI37" s="7">
        <v>168</v>
      </c>
      <c r="BJ37" s="7">
        <v>114</v>
      </c>
      <c r="BK37" s="7">
        <v>139</v>
      </c>
      <c r="BL37" s="7">
        <v>146</v>
      </c>
      <c r="BM37" s="7">
        <v>124</v>
      </c>
      <c r="BN37" s="7">
        <v>136</v>
      </c>
      <c r="BO37" s="7">
        <v>127</v>
      </c>
      <c r="BP37" s="7">
        <v>123</v>
      </c>
      <c r="BQ37" s="7">
        <v>122</v>
      </c>
      <c r="BR37" s="7">
        <v>143</v>
      </c>
      <c r="BS37" s="7">
        <v>131</v>
      </c>
      <c r="BT37" s="7">
        <v>138</v>
      </c>
      <c r="BU37" s="7">
        <v>138</v>
      </c>
      <c r="BV37" s="7">
        <v>141</v>
      </c>
      <c r="BW37" s="7">
        <v>141</v>
      </c>
      <c r="BX37" s="7">
        <v>147</v>
      </c>
      <c r="BY37" s="7">
        <v>135</v>
      </c>
      <c r="BZ37" s="7">
        <v>132</v>
      </c>
      <c r="CA37" s="7">
        <v>144</v>
      </c>
      <c r="CB37" s="7">
        <v>153</v>
      </c>
      <c r="CC37" s="7">
        <v>128</v>
      </c>
      <c r="CD37" s="7">
        <v>139</v>
      </c>
      <c r="CE37" s="7">
        <v>108</v>
      </c>
      <c r="CF37" s="7">
        <v>102</v>
      </c>
      <c r="CG37" s="7">
        <v>106</v>
      </c>
      <c r="CH37" s="7">
        <v>103</v>
      </c>
      <c r="CI37" s="7">
        <v>113</v>
      </c>
      <c r="CJ37" s="7">
        <v>143</v>
      </c>
      <c r="CK37" s="7">
        <v>160</v>
      </c>
      <c r="CL37" s="7">
        <v>137</v>
      </c>
      <c r="CM37" s="7">
        <v>150</v>
      </c>
      <c r="CN37" s="7">
        <v>122</v>
      </c>
      <c r="CO37" s="7">
        <v>137</v>
      </c>
      <c r="CP37" s="7">
        <v>131</v>
      </c>
      <c r="CQ37" s="7">
        <v>148</v>
      </c>
      <c r="CR37" s="7">
        <v>128</v>
      </c>
      <c r="CS37" s="7">
        <v>125</v>
      </c>
      <c r="CT37" s="7">
        <v>100</v>
      </c>
      <c r="CU37" s="7">
        <v>159</v>
      </c>
      <c r="CV37" s="7">
        <v>124</v>
      </c>
      <c r="CW37" s="7">
        <v>133</v>
      </c>
      <c r="CX37" s="7">
        <v>119</v>
      </c>
      <c r="CY37" s="7">
        <v>139</v>
      </c>
      <c r="CZ37" s="7">
        <v>139</v>
      </c>
      <c r="DA37" s="7">
        <v>147</v>
      </c>
      <c r="DB37" s="7">
        <v>128</v>
      </c>
      <c r="DC37" s="7">
        <v>112</v>
      </c>
      <c r="DD37" s="7">
        <v>131</v>
      </c>
      <c r="DE37" s="7">
        <v>127</v>
      </c>
      <c r="DF37" s="7">
        <v>125</v>
      </c>
      <c r="DG37" s="7">
        <v>151</v>
      </c>
      <c r="DH37" s="7">
        <v>151</v>
      </c>
      <c r="DI37" s="7">
        <v>149</v>
      </c>
      <c r="DJ37" s="7">
        <v>199</v>
      </c>
      <c r="DK37" s="7">
        <v>122</v>
      </c>
      <c r="DL37" s="7">
        <v>131</v>
      </c>
      <c r="DM37" s="7">
        <v>129</v>
      </c>
      <c r="DN37" s="7">
        <v>124</v>
      </c>
      <c r="DO37" s="7">
        <v>82</v>
      </c>
      <c r="DP37" s="7">
        <v>103</v>
      </c>
      <c r="DQ37" s="7">
        <v>81</v>
      </c>
      <c r="DR37" s="7">
        <v>69</v>
      </c>
      <c r="DS37" s="7">
        <v>60</v>
      </c>
      <c r="DT37" s="7">
        <v>71</v>
      </c>
      <c r="DU37" s="7">
        <v>42</v>
      </c>
      <c r="DV37" s="7">
        <v>35</v>
      </c>
      <c r="DW37" s="7">
        <v>122</v>
      </c>
      <c r="DX37" s="7">
        <f t="shared" si="5"/>
        <v>6816</v>
      </c>
      <c r="DY37" s="7">
        <f t="shared" si="4"/>
        <v>1321</v>
      </c>
      <c r="DZ37" s="7">
        <f t="shared" si="6"/>
        <v>3260</v>
      </c>
      <c r="EA37" s="7">
        <f t="shared" si="7"/>
        <v>2010</v>
      </c>
      <c r="EB37" s="7">
        <f>Table325[[#This Row],[18-64]]+Table325[[#This Row],[65+]]</f>
        <v>9579</v>
      </c>
    </row>
    <row r="38" spans="1:132" x14ac:dyDescent="0.35">
      <c r="A38" s="7">
        <v>4</v>
      </c>
      <c r="B38" t="s">
        <v>359</v>
      </c>
      <c r="C38" s="10" t="s">
        <v>226</v>
      </c>
      <c r="D38" s="10" t="s">
        <v>227</v>
      </c>
      <c r="E38" s="7">
        <f>SUM(Table325[[#This Row],[0]:[90]])</f>
        <v>10391</v>
      </c>
      <c r="F38" s="8">
        <f>SUM(Table325[[#This Row],[0]:[15]])</f>
        <v>1679</v>
      </c>
      <c r="G38" s="7">
        <f>SUM(Table325[[#This Row],[16]:[64]])</f>
        <v>6325</v>
      </c>
      <c r="H38" s="7">
        <f>SUM(Table325[[#This Row],[65]:[90]])</f>
        <v>2387</v>
      </c>
      <c r="I38" s="7">
        <f>SUM(Table325[[#This Row],[85]:[90]])</f>
        <v>285</v>
      </c>
      <c r="J38" s="8">
        <f>SUM(Table325[[#This Row],[0]:[17]])</f>
        <v>1918</v>
      </c>
      <c r="K38" s="7">
        <f>SUM(Table325[[#This Row],[18]:[64]])</f>
        <v>6086</v>
      </c>
      <c r="L38" s="8">
        <f>SUM(Table325[[#This Row],[0]:[4]])</f>
        <v>455</v>
      </c>
      <c r="M38" s="7">
        <f>SUM(Table325[[#This Row],[5]:[15]])</f>
        <v>1224</v>
      </c>
      <c r="N38" s="7">
        <f>SUM(Table325[[#This Row],[16]:[24]])</f>
        <v>959</v>
      </c>
      <c r="O38" s="7">
        <f>SUM(Table325[[#This Row],[25]:[49]])</f>
        <v>3080</v>
      </c>
      <c r="P38" s="7">
        <f>SUM(Table325[[#This Row],[50]:[64]])</f>
        <v>2286</v>
      </c>
      <c r="Q38" s="7">
        <f>SUM(Table325[[#This Row],[65]:[74]])</f>
        <v>1303</v>
      </c>
      <c r="R38" s="7">
        <f>SUM(Table325[[#This Row],[75]:[84]])</f>
        <v>799</v>
      </c>
      <c r="S38" s="8">
        <f>SUM(Table325[[#This Row],[5]:[9]])</f>
        <v>582</v>
      </c>
      <c r="T38" s="7">
        <f>SUM(Table325[[#This Row],[10]:[14]])</f>
        <v>525</v>
      </c>
      <c r="U38" s="7">
        <f>SUM(Table325[[#This Row],[15]:[19]])</f>
        <v>555</v>
      </c>
      <c r="V38" s="7">
        <f>SUM(Table325[[#This Row],[20]:[24]])</f>
        <v>521</v>
      </c>
      <c r="W38" s="7">
        <f>SUM(Table325[[#This Row],[25]:[29]])</f>
        <v>565</v>
      </c>
      <c r="X38" s="7">
        <f>SUM(Table325[[#This Row],[30]:[34]])</f>
        <v>608</v>
      </c>
      <c r="Y38" s="7">
        <f>SUM(Table325[[#This Row],[35]:[39]])</f>
        <v>624</v>
      </c>
      <c r="Z38" s="7">
        <f>SUM(Table325[[#This Row],[40]:[44]])</f>
        <v>691</v>
      </c>
      <c r="AA38" s="7">
        <f>SUM(Table325[[#This Row],[45]:[49]])</f>
        <v>592</v>
      </c>
      <c r="AB38" s="7">
        <f>SUM(Table325[[#This Row],[50]:[54]])</f>
        <v>691</v>
      </c>
      <c r="AC38" s="7">
        <f>SUM(Table325[[#This Row],[55]:[59]])</f>
        <v>829</v>
      </c>
      <c r="AD38" s="7">
        <f>SUM(Table325[[#This Row],[60]:[64]])</f>
        <v>766</v>
      </c>
      <c r="AE38" s="7">
        <f>SUM(Table325[[#This Row],[65]:[69]])</f>
        <v>699</v>
      </c>
      <c r="AF38" s="7">
        <f>SUM(Table325[[#This Row],[70]:[74]])</f>
        <v>604</v>
      </c>
      <c r="AG38" s="7">
        <f>SUM(Table325[[#This Row],[75]:[79]])</f>
        <v>494</v>
      </c>
      <c r="AH38" s="7">
        <f>SUM(Table325[[#This Row],[80]:[84]])</f>
        <v>305</v>
      </c>
      <c r="AI38" s="7">
        <f>SUM(Table325[[#This Row],[85]:[89]])</f>
        <v>210</v>
      </c>
      <c r="AJ38" s="7">
        <f>Table325[[#This Row],[90]]</f>
        <v>75</v>
      </c>
      <c r="AK38" s="8">
        <v>69</v>
      </c>
      <c r="AL38" s="7">
        <v>84</v>
      </c>
      <c r="AM38" s="7">
        <v>108</v>
      </c>
      <c r="AN38" s="7">
        <v>102</v>
      </c>
      <c r="AO38" s="7">
        <v>92</v>
      </c>
      <c r="AP38" s="7">
        <v>93</v>
      </c>
      <c r="AQ38" s="7">
        <v>121</v>
      </c>
      <c r="AR38" s="7">
        <v>114</v>
      </c>
      <c r="AS38" s="7">
        <v>126</v>
      </c>
      <c r="AT38" s="7">
        <v>128</v>
      </c>
      <c r="AU38" s="7">
        <v>100</v>
      </c>
      <c r="AV38" s="7">
        <v>91</v>
      </c>
      <c r="AW38" s="7">
        <v>99</v>
      </c>
      <c r="AX38" s="7">
        <v>123</v>
      </c>
      <c r="AY38" s="7">
        <v>112</v>
      </c>
      <c r="AZ38" s="7">
        <v>117</v>
      </c>
      <c r="BA38" s="7">
        <v>109</v>
      </c>
      <c r="BB38" s="7">
        <v>130</v>
      </c>
      <c r="BC38" s="7">
        <v>112</v>
      </c>
      <c r="BD38" s="7">
        <v>87</v>
      </c>
      <c r="BE38" s="7">
        <v>121</v>
      </c>
      <c r="BF38" s="7">
        <v>124</v>
      </c>
      <c r="BG38" s="7">
        <v>90</v>
      </c>
      <c r="BH38" s="7">
        <v>92</v>
      </c>
      <c r="BI38" s="7">
        <v>94</v>
      </c>
      <c r="BJ38" s="7">
        <v>105</v>
      </c>
      <c r="BK38" s="7">
        <v>119</v>
      </c>
      <c r="BL38" s="7">
        <v>125</v>
      </c>
      <c r="BM38" s="7">
        <v>116</v>
      </c>
      <c r="BN38" s="7">
        <v>100</v>
      </c>
      <c r="BO38" s="7">
        <v>99</v>
      </c>
      <c r="BP38" s="7">
        <v>117</v>
      </c>
      <c r="BQ38" s="7">
        <v>128</v>
      </c>
      <c r="BR38" s="7">
        <v>132</v>
      </c>
      <c r="BS38" s="7">
        <v>132</v>
      </c>
      <c r="BT38" s="7">
        <v>120</v>
      </c>
      <c r="BU38" s="7">
        <v>104</v>
      </c>
      <c r="BV38" s="7">
        <v>126</v>
      </c>
      <c r="BW38" s="7">
        <v>130</v>
      </c>
      <c r="BX38" s="7">
        <v>144</v>
      </c>
      <c r="BY38" s="7">
        <v>134</v>
      </c>
      <c r="BZ38" s="7">
        <v>140</v>
      </c>
      <c r="CA38" s="7">
        <v>137</v>
      </c>
      <c r="CB38" s="7">
        <v>147</v>
      </c>
      <c r="CC38" s="7">
        <v>133</v>
      </c>
      <c r="CD38" s="7">
        <v>123</v>
      </c>
      <c r="CE38" s="7">
        <v>121</v>
      </c>
      <c r="CF38" s="7">
        <v>101</v>
      </c>
      <c r="CG38" s="7">
        <v>121</v>
      </c>
      <c r="CH38" s="7">
        <v>126</v>
      </c>
      <c r="CI38" s="7">
        <v>125</v>
      </c>
      <c r="CJ38" s="7">
        <v>132</v>
      </c>
      <c r="CK38" s="7">
        <v>147</v>
      </c>
      <c r="CL38" s="7">
        <v>162</v>
      </c>
      <c r="CM38" s="7">
        <v>125</v>
      </c>
      <c r="CN38" s="7">
        <v>178</v>
      </c>
      <c r="CO38" s="7">
        <v>150</v>
      </c>
      <c r="CP38" s="7">
        <v>173</v>
      </c>
      <c r="CQ38" s="7">
        <v>161</v>
      </c>
      <c r="CR38" s="7">
        <v>167</v>
      </c>
      <c r="CS38" s="7">
        <v>152</v>
      </c>
      <c r="CT38" s="7">
        <v>166</v>
      </c>
      <c r="CU38" s="7">
        <v>160</v>
      </c>
      <c r="CV38" s="7">
        <v>162</v>
      </c>
      <c r="CW38" s="7">
        <v>126</v>
      </c>
      <c r="CX38" s="7">
        <v>167</v>
      </c>
      <c r="CY38" s="7">
        <v>127</v>
      </c>
      <c r="CZ38" s="7">
        <v>152</v>
      </c>
      <c r="DA38" s="7">
        <v>115</v>
      </c>
      <c r="DB38" s="7">
        <v>138</v>
      </c>
      <c r="DC38" s="7">
        <v>129</v>
      </c>
      <c r="DD38" s="7">
        <v>116</v>
      </c>
      <c r="DE38" s="7">
        <v>129</v>
      </c>
      <c r="DF38" s="7">
        <v>109</v>
      </c>
      <c r="DG38" s="7">
        <v>121</v>
      </c>
      <c r="DH38" s="7">
        <v>113</v>
      </c>
      <c r="DI38" s="7">
        <v>84</v>
      </c>
      <c r="DJ38" s="7">
        <v>121</v>
      </c>
      <c r="DK38" s="7">
        <v>97</v>
      </c>
      <c r="DL38" s="7">
        <v>79</v>
      </c>
      <c r="DM38" s="7">
        <v>75</v>
      </c>
      <c r="DN38" s="7">
        <v>66</v>
      </c>
      <c r="DO38" s="7">
        <v>49</v>
      </c>
      <c r="DP38" s="7">
        <v>55</v>
      </c>
      <c r="DQ38" s="7">
        <v>60</v>
      </c>
      <c r="DR38" s="7">
        <v>58</v>
      </c>
      <c r="DS38" s="7">
        <v>46</v>
      </c>
      <c r="DT38" s="7">
        <v>35</v>
      </c>
      <c r="DU38" s="7">
        <v>33</v>
      </c>
      <c r="DV38" s="7">
        <v>38</v>
      </c>
      <c r="DW38" s="7">
        <v>75</v>
      </c>
      <c r="DX38" s="7">
        <f t="shared" si="5"/>
        <v>6325</v>
      </c>
      <c r="DY38" s="7">
        <f t="shared" si="4"/>
        <v>720</v>
      </c>
      <c r="DZ38" s="7">
        <f t="shared" si="6"/>
        <v>3080</v>
      </c>
      <c r="EA38" s="7">
        <f t="shared" si="7"/>
        <v>2286</v>
      </c>
      <c r="EB38" s="7">
        <f>Table325[[#This Row],[18-64]]+Table325[[#This Row],[65+]]</f>
        <v>8473</v>
      </c>
    </row>
    <row r="39" spans="1:132" x14ac:dyDescent="0.35">
      <c r="A39" s="7">
        <v>4</v>
      </c>
      <c r="B39" t="s">
        <v>359</v>
      </c>
      <c r="C39" s="10" t="s">
        <v>228</v>
      </c>
      <c r="D39" s="10" t="s">
        <v>176</v>
      </c>
      <c r="E39" s="7">
        <f>SUM(Table325[[#This Row],[0]:[90]])</f>
        <v>17116</v>
      </c>
      <c r="F39" s="8">
        <f>SUM(Table325[[#This Row],[0]:[15]])</f>
        <v>3032</v>
      </c>
      <c r="G39" s="7">
        <f>SUM(Table325[[#This Row],[16]:[64]])</f>
        <v>10274</v>
      </c>
      <c r="H39" s="7">
        <f>SUM(Table325[[#This Row],[65]:[90]])</f>
        <v>3810</v>
      </c>
      <c r="I39" s="7">
        <f>SUM(Table325[[#This Row],[85]:[90]])</f>
        <v>596</v>
      </c>
      <c r="J39" s="8">
        <f>SUM(Table325[[#This Row],[0]:[17]])</f>
        <v>3480</v>
      </c>
      <c r="K39" s="7">
        <f>SUM(Table325[[#This Row],[18]:[64]])</f>
        <v>9826</v>
      </c>
      <c r="L39" s="8">
        <f>SUM(Table325[[#This Row],[0]:[4]])</f>
        <v>809</v>
      </c>
      <c r="M39" s="7">
        <f>SUM(Table325[[#This Row],[5]:[15]])</f>
        <v>2223</v>
      </c>
      <c r="N39" s="7">
        <f>SUM(Table325[[#This Row],[16]:[24]])</f>
        <v>1842</v>
      </c>
      <c r="O39" s="7">
        <f>SUM(Table325[[#This Row],[25]:[49]])</f>
        <v>4899</v>
      </c>
      <c r="P39" s="7">
        <f>SUM(Table325[[#This Row],[50]:[64]])</f>
        <v>3533</v>
      </c>
      <c r="Q39" s="7">
        <f>SUM(Table325[[#This Row],[65]:[74]])</f>
        <v>1886</v>
      </c>
      <c r="R39" s="7">
        <f>SUM(Table325[[#This Row],[75]:[84]])</f>
        <v>1328</v>
      </c>
      <c r="S39" s="8">
        <f>SUM(Table325[[#This Row],[5]:[9]])</f>
        <v>930</v>
      </c>
      <c r="T39" s="7">
        <f>SUM(Table325[[#This Row],[10]:[14]])</f>
        <v>1099</v>
      </c>
      <c r="U39" s="7">
        <f>SUM(Table325[[#This Row],[15]:[19]])</f>
        <v>1081</v>
      </c>
      <c r="V39" s="7">
        <f>SUM(Table325[[#This Row],[20]:[24]])</f>
        <v>955</v>
      </c>
      <c r="W39" s="7">
        <f>SUM(Table325[[#This Row],[25]:[29]])</f>
        <v>1026</v>
      </c>
      <c r="X39" s="7">
        <f>SUM(Table325[[#This Row],[30]:[34]])</f>
        <v>1005</v>
      </c>
      <c r="Y39" s="7">
        <f>SUM(Table325[[#This Row],[35]:[39]])</f>
        <v>998</v>
      </c>
      <c r="Z39" s="7">
        <f>SUM(Table325[[#This Row],[40]:[44]])</f>
        <v>906</v>
      </c>
      <c r="AA39" s="7">
        <f>SUM(Table325[[#This Row],[45]:[49]])</f>
        <v>964</v>
      </c>
      <c r="AB39" s="7">
        <f>SUM(Table325[[#This Row],[50]:[54]])</f>
        <v>1097</v>
      </c>
      <c r="AC39" s="7">
        <f>SUM(Table325[[#This Row],[55]:[59]])</f>
        <v>1291</v>
      </c>
      <c r="AD39" s="7">
        <f>SUM(Table325[[#This Row],[60]:[64]])</f>
        <v>1145</v>
      </c>
      <c r="AE39" s="7">
        <f>SUM(Table325[[#This Row],[65]:[69]])</f>
        <v>1018</v>
      </c>
      <c r="AF39" s="7">
        <f>SUM(Table325[[#This Row],[70]:[74]])</f>
        <v>868</v>
      </c>
      <c r="AG39" s="7">
        <f>SUM(Table325[[#This Row],[75]:[79]])</f>
        <v>831</v>
      </c>
      <c r="AH39" s="7">
        <f>SUM(Table325[[#This Row],[80]:[84]])</f>
        <v>497</v>
      </c>
      <c r="AI39" s="7">
        <f>SUM(Table325[[#This Row],[85]:[89]])</f>
        <v>389</v>
      </c>
      <c r="AJ39" s="7">
        <f>Table325[[#This Row],[90]]</f>
        <v>207</v>
      </c>
      <c r="AK39" s="8">
        <v>158</v>
      </c>
      <c r="AL39" s="7">
        <v>137</v>
      </c>
      <c r="AM39" s="7">
        <v>169</v>
      </c>
      <c r="AN39" s="7">
        <v>160</v>
      </c>
      <c r="AO39" s="7">
        <v>185</v>
      </c>
      <c r="AP39" s="7">
        <v>191</v>
      </c>
      <c r="AQ39" s="7">
        <v>194</v>
      </c>
      <c r="AR39" s="7">
        <v>188</v>
      </c>
      <c r="AS39" s="7">
        <v>174</v>
      </c>
      <c r="AT39" s="7">
        <v>183</v>
      </c>
      <c r="AU39" s="7">
        <v>227</v>
      </c>
      <c r="AV39" s="7">
        <v>223</v>
      </c>
      <c r="AW39" s="7">
        <v>214</v>
      </c>
      <c r="AX39" s="7">
        <v>236</v>
      </c>
      <c r="AY39" s="7">
        <v>199</v>
      </c>
      <c r="AZ39" s="7">
        <v>194</v>
      </c>
      <c r="BA39" s="7">
        <v>222</v>
      </c>
      <c r="BB39" s="7">
        <v>226</v>
      </c>
      <c r="BC39" s="7">
        <v>239</v>
      </c>
      <c r="BD39" s="7">
        <v>200</v>
      </c>
      <c r="BE39" s="7">
        <v>238</v>
      </c>
      <c r="BF39" s="7">
        <v>245</v>
      </c>
      <c r="BG39" s="7">
        <v>172</v>
      </c>
      <c r="BH39" s="7">
        <v>158</v>
      </c>
      <c r="BI39" s="7">
        <v>142</v>
      </c>
      <c r="BJ39" s="7">
        <v>219</v>
      </c>
      <c r="BK39" s="7">
        <v>184</v>
      </c>
      <c r="BL39" s="7">
        <v>218</v>
      </c>
      <c r="BM39" s="7">
        <v>204</v>
      </c>
      <c r="BN39" s="7">
        <v>201</v>
      </c>
      <c r="BO39" s="7">
        <v>199</v>
      </c>
      <c r="BP39" s="7">
        <v>201</v>
      </c>
      <c r="BQ39" s="7">
        <v>193</v>
      </c>
      <c r="BR39" s="7">
        <v>210</v>
      </c>
      <c r="BS39" s="7">
        <v>202</v>
      </c>
      <c r="BT39" s="7">
        <v>196</v>
      </c>
      <c r="BU39" s="7">
        <v>208</v>
      </c>
      <c r="BV39" s="7">
        <v>199</v>
      </c>
      <c r="BW39" s="7">
        <v>201</v>
      </c>
      <c r="BX39" s="7">
        <v>194</v>
      </c>
      <c r="BY39" s="7">
        <v>163</v>
      </c>
      <c r="BZ39" s="7">
        <v>184</v>
      </c>
      <c r="CA39" s="7">
        <v>184</v>
      </c>
      <c r="CB39" s="7">
        <v>191</v>
      </c>
      <c r="CC39" s="7">
        <v>184</v>
      </c>
      <c r="CD39" s="7">
        <v>219</v>
      </c>
      <c r="CE39" s="7">
        <v>186</v>
      </c>
      <c r="CF39" s="7">
        <v>175</v>
      </c>
      <c r="CG39" s="7">
        <v>182</v>
      </c>
      <c r="CH39" s="7">
        <v>202</v>
      </c>
      <c r="CI39" s="7">
        <v>200</v>
      </c>
      <c r="CJ39" s="7">
        <v>191</v>
      </c>
      <c r="CK39" s="7">
        <v>219</v>
      </c>
      <c r="CL39" s="7">
        <v>250</v>
      </c>
      <c r="CM39" s="7">
        <v>237</v>
      </c>
      <c r="CN39" s="7">
        <v>246</v>
      </c>
      <c r="CO39" s="7">
        <v>286</v>
      </c>
      <c r="CP39" s="7">
        <v>226</v>
      </c>
      <c r="CQ39" s="7">
        <v>280</v>
      </c>
      <c r="CR39" s="7">
        <v>253</v>
      </c>
      <c r="CS39" s="7">
        <v>231</v>
      </c>
      <c r="CT39" s="7">
        <v>241</v>
      </c>
      <c r="CU39" s="7">
        <v>244</v>
      </c>
      <c r="CV39" s="7">
        <v>233</v>
      </c>
      <c r="CW39" s="7">
        <v>196</v>
      </c>
      <c r="CX39" s="7">
        <v>231</v>
      </c>
      <c r="CY39" s="7">
        <v>198</v>
      </c>
      <c r="CZ39" s="7">
        <v>195</v>
      </c>
      <c r="DA39" s="7">
        <v>208</v>
      </c>
      <c r="DB39" s="7">
        <v>186</v>
      </c>
      <c r="DC39" s="7">
        <v>157</v>
      </c>
      <c r="DD39" s="7">
        <v>187</v>
      </c>
      <c r="DE39" s="7">
        <v>172</v>
      </c>
      <c r="DF39" s="7">
        <v>168</v>
      </c>
      <c r="DG39" s="7">
        <v>184</v>
      </c>
      <c r="DH39" s="7">
        <v>183</v>
      </c>
      <c r="DI39" s="7">
        <v>193</v>
      </c>
      <c r="DJ39" s="7">
        <v>195</v>
      </c>
      <c r="DK39" s="7">
        <v>126</v>
      </c>
      <c r="DL39" s="7">
        <v>134</v>
      </c>
      <c r="DM39" s="7">
        <v>121</v>
      </c>
      <c r="DN39" s="7">
        <v>122</v>
      </c>
      <c r="DO39" s="7">
        <v>94</v>
      </c>
      <c r="DP39" s="7">
        <v>90</v>
      </c>
      <c r="DQ39" s="7">
        <v>70</v>
      </c>
      <c r="DR39" s="7">
        <v>101</v>
      </c>
      <c r="DS39" s="7">
        <v>82</v>
      </c>
      <c r="DT39" s="7">
        <v>81</v>
      </c>
      <c r="DU39" s="7">
        <v>59</v>
      </c>
      <c r="DV39" s="7">
        <v>66</v>
      </c>
      <c r="DW39" s="7">
        <v>207</v>
      </c>
      <c r="DX39" s="7">
        <f t="shared" si="5"/>
        <v>10274</v>
      </c>
      <c r="DY39" s="7">
        <f t="shared" si="4"/>
        <v>1394</v>
      </c>
      <c r="DZ39" s="7">
        <f t="shared" si="6"/>
        <v>4899</v>
      </c>
      <c r="EA39" s="7">
        <f t="shared" si="7"/>
        <v>3533</v>
      </c>
      <c r="EB39" s="7">
        <f>Table325[[#This Row],[18-64]]+Table325[[#This Row],[65+]]</f>
        <v>13636</v>
      </c>
    </row>
    <row r="40" spans="1:132" x14ac:dyDescent="0.35">
      <c r="A40" s="7">
        <v>4</v>
      </c>
      <c r="B40" t="s">
        <v>359</v>
      </c>
      <c r="C40" s="10" t="s">
        <v>229</v>
      </c>
      <c r="D40" s="10" t="s">
        <v>230</v>
      </c>
      <c r="E40" s="7">
        <f>SUM(Table325[[#This Row],[0]:[90]])</f>
        <v>5707</v>
      </c>
      <c r="F40" s="8">
        <f>SUM(Table325[[#This Row],[0]:[15]])</f>
        <v>800</v>
      </c>
      <c r="G40" s="7">
        <f>SUM(Table325[[#This Row],[16]:[64]])</f>
        <v>3339</v>
      </c>
      <c r="H40" s="7">
        <f>SUM(Table325[[#This Row],[65]:[90]])</f>
        <v>1568</v>
      </c>
      <c r="I40" s="7">
        <f>SUM(Table325[[#This Row],[85]:[90]])</f>
        <v>200</v>
      </c>
      <c r="J40" s="8">
        <f>SUM(Table325[[#This Row],[0]:[17]])</f>
        <v>903</v>
      </c>
      <c r="K40" s="7">
        <f>SUM(Table325[[#This Row],[18]:[64]])</f>
        <v>3236</v>
      </c>
      <c r="L40" s="8">
        <f>SUM(Table325[[#This Row],[0]:[4]])</f>
        <v>213</v>
      </c>
      <c r="M40" s="7">
        <f>SUM(Table325[[#This Row],[5]:[15]])</f>
        <v>587</v>
      </c>
      <c r="N40" s="7">
        <f>SUM(Table325[[#This Row],[16]:[24]])</f>
        <v>524</v>
      </c>
      <c r="O40" s="7">
        <f>SUM(Table325[[#This Row],[25]:[49]])</f>
        <v>1480</v>
      </c>
      <c r="P40" s="7">
        <f>SUM(Table325[[#This Row],[50]:[64]])</f>
        <v>1335</v>
      </c>
      <c r="Q40" s="7">
        <f>SUM(Table325[[#This Row],[65]:[74]])</f>
        <v>842</v>
      </c>
      <c r="R40" s="7">
        <f>SUM(Table325[[#This Row],[75]:[84]])</f>
        <v>526</v>
      </c>
      <c r="S40" s="8">
        <f>SUM(Table325[[#This Row],[5]:[9]])</f>
        <v>276</v>
      </c>
      <c r="T40" s="7">
        <f>SUM(Table325[[#This Row],[10]:[14]])</f>
        <v>265</v>
      </c>
      <c r="U40" s="7">
        <f>SUM(Table325[[#This Row],[15]:[19]])</f>
        <v>258</v>
      </c>
      <c r="V40" s="7">
        <f>SUM(Table325[[#This Row],[20]:[24]])</f>
        <v>312</v>
      </c>
      <c r="W40" s="7">
        <f>SUM(Table325[[#This Row],[25]:[29]])</f>
        <v>261</v>
      </c>
      <c r="X40" s="7">
        <f>SUM(Table325[[#This Row],[30]:[34]])</f>
        <v>275</v>
      </c>
      <c r="Y40" s="7">
        <f>SUM(Table325[[#This Row],[35]:[39]])</f>
        <v>350</v>
      </c>
      <c r="Z40" s="7">
        <f>SUM(Table325[[#This Row],[40]:[44]])</f>
        <v>314</v>
      </c>
      <c r="AA40" s="7">
        <f>SUM(Table325[[#This Row],[45]:[49]])</f>
        <v>280</v>
      </c>
      <c r="AB40" s="7">
        <f>SUM(Table325[[#This Row],[50]:[54]])</f>
        <v>392</v>
      </c>
      <c r="AC40" s="7">
        <f>SUM(Table325[[#This Row],[55]:[59]])</f>
        <v>493</v>
      </c>
      <c r="AD40" s="7">
        <f>SUM(Table325[[#This Row],[60]:[64]])</f>
        <v>450</v>
      </c>
      <c r="AE40" s="7">
        <f>SUM(Table325[[#This Row],[65]:[69]])</f>
        <v>461</v>
      </c>
      <c r="AF40" s="7">
        <f>SUM(Table325[[#This Row],[70]:[74]])</f>
        <v>381</v>
      </c>
      <c r="AG40" s="7">
        <f>SUM(Table325[[#This Row],[75]:[79]])</f>
        <v>339</v>
      </c>
      <c r="AH40" s="7">
        <f>SUM(Table325[[#This Row],[80]:[84]])</f>
        <v>187</v>
      </c>
      <c r="AI40" s="7">
        <f>SUM(Table325[[#This Row],[85]:[89]])</f>
        <v>129</v>
      </c>
      <c r="AJ40" s="7">
        <f>Table325[[#This Row],[90]]</f>
        <v>71</v>
      </c>
      <c r="AK40" s="8">
        <v>49</v>
      </c>
      <c r="AL40" s="7">
        <v>47</v>
      </c>
      <c r="AM40" s="7">
        <v>41</v>
      </c>
      <c r="AN40" s="7">
        <v>40</v>
      </c>
      <c r="AO40" s="7">
        <v>36</v>
      </c>
      <c r="AP40" s="7">
        <v>54</v>
      </c>
      <c r="AQ40" s="7">
        <v>57</v>
      </c>
      <c r="AR40" s="7">
        <v>55</v>
      </c>
      <c r="AS40" s="7">
        <v>64</v>
      </c>
      <c r="AT40" s="7">
        <v>46</v>
      </c>
      <c r="AU40" s="7">
        <v>54</v>
      </c>
      <c r="AV40" s="7">
        <v>61</v>
      </c>
      <c r="AW40" s="7">
        <v>47</v>
      </c>
      <c r="AX40" s="7">
        <v>59</v>
      </c>
      <c r="AY40" s="7">
        <v>44</v>
      </c>
      <c r="AZ40" s="7">
        <v>46</v>
      </c>
      <c r="BA40" s="7">
        <v>53</v>
      </c>
      <c r="BB40" s="7">
        <v>50</v>
      </c>
      <c r="BC40" s="7">
        <v>54</v>
      </c>
      <c r="BD40" s="7">
        <v>55</v>
      </c>
      <c r="BE40" s="7">
        <v>64</v>
      </c>
      <c r="BF40" s="7">
        <v>73</v>
      </c>
      <c r="BG40" s="7">
        <v>63</v>
      </c>
      <c r="BH40" s="7">
        <v>48</v>
      </c>
      <c r="BI40" s="7">
        <v>64</v>
      </c>
      <c r="BJ40" s="7">
        <v>62</v>
      </c>
      <c r="BK40" s="7">
        <v>41</v>
      </c>
      <c r="BL40" s="7">
        <v>58</v>
      </c>
      <c r="BM40" s="7">
        <v>59</v>
      </c>
      <c r="BN40" s="7">
        <v>41</v>
      </c>
      <c r="BO40" s="7">
        <v>58</v>
      </c>
      <c r="BP40" s="7">
        <v>59</v>
      </c>
      <c r="BQ40" s="7">
        <v>56</v>
      </c>
      <c r="BR40" s="7">
        <v>47</v>
      </c>
      <c r="BS40" s="7">
        <v>55</v>
      </c>
      <c r="BT40" s="7">
        <v>68</v>
      </c>
      <c r="BU40" s="7">
        <v>57</v>
      </c>
      <c r="BV40" s="7">
        <v>70</v>
      </c>
      <c r="BW40" s="7">
        <v>86</v>
      </c>
      <c r="BX40" s="7">
        <v>69</v>
      </c>
      <c r="BY40" s="7">
        <v>62</v>
      </c>
      <c r="BZ40" s="7">
        <v>67</v>
      </c>
      <c r="CA40" s="7">
        <v>58</v>
      </c>
      <c r="CB40" s="7">
        <v>61</v>
      </c>
      <c r="CC40" s="7">
        <v>66</v>
      </c>
      <c r="CD40" s="7">
        <v>59</v>
      </c>
      <c r="CE40" s="7">
        <v>54</v>
      </c>
      <c r="CF40" s="7">
        <v>59</v>
      </c>
      <c r="CG40" s="7">
        <v>51</v>
      </c>
      <c r="CH40" s="7">
        <v>57</v>
      </c>
      <c r="CI40" s="7">
        <v>64</v>
      </c>
      <c r="CJ40" s="7">
        <v>75</v>
      </c>
      <c r="CK40" s="7">
        <v>85</v>
      </c>
      <c r="CL40" s="7">
        <v>93</v>
      </c>
      <c r="CM40" s="7">
        <v>75</v>
      </c>
      <c r="CN40" s="7">
        <v>96</v>
      </c>
      <c r="CO40" s="7">
        <v>94</v>
      </c>
      <c r="CP40" s="7">
        <v>100</v>
      </c>
      <c r="CQ40" s="7">
        <v>105</v>
      </c>
      <c r="CR40" s="7">
        <v>98</v>
      </c>
      <c r="CS40" s="7">
        <v>82</v>
      </c>
      <c r="CT40" s="7">
        <v>97</v>
      </c>
      <c r="CU40" s="7">
        <v>94</v>
      </c>
      <c r="CV40" s="7">
        <v>102</v>
      </c>
      <c r="CW40" s="7">
        <v>75</v>
      </c>
      <c r="CX40" s="7">
        <v>112</v>
      </c>
      <c r="CY40" s="7">
        <v>83</v>
      </c>
      <c r="CZ40" s="7">
        <v>92</v>
      </c>
      <c r="DA40" s="7">
        <v>85</v>
      </c>
      <c r="DB40" s="7">
        <v>89</v>
      </c>
      <c r="DC40" s="7">
        <v>94</v>
      </c>
      <c r="DD40" s="7">
        <v>80</v>
      </c>
      <c r="DE40" s="7">
        <v>76</v>
      </c>
      <c r="DF40" s="7">
        <v>79</v>
      </c>
      <c r="DG40" s="7">
        <v>52</v>
      </c>
      <c r="DH40" s="7">
        <v>71</v>
      </c>
      <c r="DI40" s="7">
        <v>90</v>
      </c>
      <c r="DJ40" s="7">
        <v>69</v>
      </c>
      <c r="DK40" s="7">
        <v>51</v>
      </c>
      <c r="DL40" s="7">
        <v>58</v>
      </c>
      <c r="DM40" s="7">
        <v>52</v>
      </c>
      <c r="DN40" s="7">
        <v>36</v>
      </c>
      <c r="DO40" s="7">
        <v>37</v>
      </c>
      <c r="DP40" s="7">
        <v>37</v>
      </c>
      <c r="DQ40" s="7">
        <v>25</v>
      </c>
      <c r="DR40" s="7">
        <v>35</v>
      </c>
      <c r="DS40" s="7">
        <v>23</v>
      </c>
      <c r="DT40" s="7">
        <v>27</v>
      </c>
      <c r="DU40" s="7">
        <v>22</v>
      </c>
      <c r="DV40" s="7">
        <v>22</v>
      </c>
      <c r="DW40" s="7">
        <v>71</v>
      </c>
      <c r="DX40" s="7">
        <f t="shared" si="5"/>
        <v>3339</v>
      </c>
      <c r="DY40" s="7">
        <f t="shared" si="4"/>
        <v>421</v>
      </c>
      <c r="DZ40" s="7">
        <f t="shared" si="6"/>
        <v>1480</v>
      </c>
      <c r="EA40" s="7">
        <f t="shared" si="7"/>
        <v>1335</v>
      </c>
      <c r="EB40" s="7">
        <f>Table325[[#This Row],[18-64]]+Table325[[#This Row],[65+]]</f>
        <v>4804</v>
      </c>
    </row>
    <row r="41" spans="1:132" x14ac:dyDescent="0.35">
      <c r="A41" s="7">
        <v>4</v>
      </c>
      <c r="B41" t="s">
        <v>359</v>
      </c>
      <c r="C41" s="10" t="s">
        <v>231</v>
      </c>
      <c r="D41" s="10" t="s">
        <v>232</v>
      </c>
      <c r="E41" s="7">
        <f>SUM(Table325[[#This Row],[0]:[90]])</f>
        <v>16479</v>
      </c>
      <c r="F41" s="7">
        <f>SUM(Table325[[#This Row],[0]:[15]])</f>
        <v>2891</v>
      </c>
      <c r="G41" s="7">
        <f>SUM(Table325[[#This Row],[16]:[64]])</f>
        <v>10365</v>
      </c>
      <c r="H41" s="7">
        <f>SUM(Table325[[#This Row],[65]:[90]])</f>
        <v>3223</v>
      </c>
      <c r="I41" s="7">
        <f>SUM(Table325[[#This Row],[85]:[90]])</f>
        <v>358</v>
      </c>
      <c r="J41" s="7">
        <f>SUM(Table325[[#This Row],[0]:[17]])</f>
        <v>3242</v>
      </c>
      <c r="K41" s="7">
        <f>SUM(Table325[[#This Row],[18]:[64]])</f>
        <v>10014</v>
      </c>
      <c r="L41" s="7">
        <f>SUM(Table325[[#This Row],[0]:[4]])</f>
        <v>875</v>
      </c>
      <c r="M41" s="7">
        <f>SUM(Table325[[#This Row],[5]:[15]])</f>
        <v>2016</v>
      </c>
      <c r="N41" s="7">
        <f>SUM(Table325[[#This Row],[16]:[24]])</f>
        <v>1504</v>
      </c>
      <c r="O41" s="7">
        <f>SUM(Table325[[#This Row],[25]:[49]])</f>
        <v>5355</v>
      </c>
      <c r="P41" s="7">
        <f>SUM(Table325[[#This Row],[50]:[64]])</f>
        <v>3506</v>
      </c>
      <c r="Q41" s="7">
        <f>SUM(Table325[[#This Row],[65]:[74]])</f>
        <v>1711</v>
      </c>
      <c r="R41" s="7">
        <f>SUM(Table325[[#This Row],[75]:[84]])</f>
        <v>1154</v>
      </c>
      <c r="S41" s="7">
        <f>SUM(Table325[[#This Row],[5]:[9]])</f>
        <v>909</v>
      </c>
      <c r="T41" s="7">
        <f>SUM(Table325[[#This Row],[10]:[14]])</f>
        <v>938</v>
      </c>
      <c r="U41" s="7">
        <f>SUM(Table325[[#This Row],[15]:[19]])</f>
        <v>826</v>
      </c>
      <c r="V41" s="7">
        <f>SUM(Table325[[#This Row],[20]:[24]])</f>
        <v>847</v>
      </c>
      <c r="W41" s="7">
        <f>SUM(Table325[[#This Row],[25]:[29]])</f>
        <v>1122</v>
      </c>
      <c r="X41" s="7">
        <f>SUM(Table325[[#This Row],[30]:[34]])</f>
        <v>1222</v>
      </c>
      <c r="Y41" s="7">
        <f>SUM(Table325[[#This Row],[35]:[39]])</f>
        <v>1124</v>
      </c>
      <c r="Z41" s="7">
        <f>SUM(Table325[[#This Row],[40]:[44]])</f>
        <v>977</v>
      </c>
      <c r="AA41" s="7">
        <f>SUM(Table325[[#This Row],[45]:[49]])</f>
        <v>910</v>
      </c>
      <c r="AB41" s="7">
        <f>SUM(Table325[[#This Row],[50]:[54]])</f>
        <v>1055</v>
      </c>
      <c r="AC41" s="7">
        <f>SUM(Table325[[#This Row],[55]:[59]])</f>
        <v>1196</v>
      </c>
      <c r="AD41" s="7">
        <f>SUM(Table325[[#This Row],[60]:[64]])</f>
        <v>1255</v>
      </c>
      <c r="AE41" s="7">
        <f>SUM(Table325[[#This Row],[65]:[69]])</f>
        <v>879</v>
      </c>
      <c r="AF41" s="7">
        <f>SUM(Table325[[#This Row],[70]:[74]])</f>
        <v>832</v>
      </c>
      <c r="AG41" s="7">
        <f>SUM(Table325[[#This Row],[75]:[79]])</f>
        <v>689</v>
      </c>
      <c r="AH41" s="7">
        <f>SUM(Table325[[#This Row],[80]:[84]])</f>
        <v>465</v>
      </c>
      <c r="AI41" s="7">
        <f>SUM(Table325[[#This Row],[85]:[89]])</f>
        <v>272</v>
      </c>
      <c r="AJ41" s="7">
        <f>Table325[[#This Row],[90]]</f>
        <v>86</v>
      </c>
      <c r="AK41" s="7">
        <v>150</v>
      </c>
      <c r="AL41" s="7">
        <v>178</v>
      </c>
      <c r="AM41" s="7">
        <v>187</v>
      </c>
      <c r="AN41" s="7">
        <v>181</v>
      </c>
      <c r="AO41" s="7">
        <v>179</v>
      </c>
      <c r="AP41" s="7">
        <v>166</v>
      </c>
      <c r="AQ41" s="7">
        <v>182</v>
      </c>
      <c r="AR41" s="7">
        <v>177</v>
      </c>
      <c r="AS41" s="7">
        <v>189</v>
      </c>
      <c r="AT41" s="7">
        <v>195</v>
      </c>
      <c r="AU41" s="7">
        <v>192</v>
      </c>
      <c r="AV41" s="7">
        <v>189</v>
      </c>
      <c r="AW41" s="7">
        <v>186</v>
      </c>
      <c r="AX41" s="7">
        <v>187</v>
      </c>
      <c r="AY41" s="7">
        <v>184</v>
      </c>
      <c r="AZ41" s="7">
        <v>169</v>
      </c>
      <c r="BA41" s="7">
        <v>182</v>
      </c>
      <c r="BB41" s="7">
        <v>169</v>
      </c>
      <c r="BC41" s="7">
        <v>160</v>
      </c>
      <c r="BD41" s="7">
        <v>146</v>
      </c>
      <c r="BE41" s="7">
        <v>188</v>
      </c>
      <c r="BF41" s="7">
        <v>216</v>
      </c>
      <c r="BG41" s="7">
        <v>147</v>
      </c>
      <c r="BH41" s="7">
        <v>137</v>
      </c>
      <c r="BI41" s="7">
        <v>159</v>
      </c>
      <c r="BJ41" s="7">
        <v>205</v>
      </c>
      <c r="BK41" s="7">
        <v>190</v>
      </c>
      <c r="BL41" s="7">
        <v>244</v>
      </c>
      <c r="BM41" s="7">
        <v>245</v>
      </c>
      <c r="BN41" s="7">
        <v>238</v>
      </c>
      <c r="BO41" s="7">
        <v>227</v>
      </c>
      <c r="BP41" s="7">
        <v>233</v>
      </c>
      <c r="BQ41" s="7">
        <v>242</v>
      </c>
      <c r="BR41" s="7">
        <v>257</v>
      </c>
      <c r="BS41" s="7">
        <v>263</v>
      </c>
      <c r="BT41" s="7">
        <v>226</v>
      </c>
      <c r="BU41" s="7">
        <v>245</v>
      </c>
      <c r="BV41" s="7">
        <v>251</v>
      </c>
      <c r="BW41" s="7">
        <v>188</v>
      </c>
      <c r="BX41" s="7">
        <v>214</v>
      </c>
      <c r="BY41" s="7">
        <v>174</v>
      </c>
      <c r="BZ41" s="7">
        <v>186</v>
      </c>
      <c r="CA41" s="7">
        <v>209</v>
      </c>
      <c r="CB41" s="7">
        <v>193</v>
      </c>
      <c r="CC41" s="7">
        <v>215</v>
      </c>
      <c r="CD41" s="7">
        <v>203</v>
      </c>
      <c r="CE41" s="7">
        <v>188</v>
      </c>
      <c r="CF41" s="7">
        <v>161</v>
      </c>
      <c r="CG41" s="7">
        <v>171</v>
      </c>
      <c r="CH41" s="7">
        <v>187</v>
      </c>
      <c r="CI41" s="7">
        <v>199</v>
      </c>
      <c r="CJ41" s="7">
        <v>193</v>
      </c>
      <c r="CK41" s="7">
        <v>197</v>
      </c>
      <c r="CL41" s="7">
        <v>246</v>
      </c>
      <c r="CM41" s="7">
        <v>220</v>
      </c>
      <c r="CN41" s="7">
        <v>239</v>
      </c>
      <c r="CO41" s="7">
        <v>258</v>
      </c>
      <c r="CP41" s="7">
        <v>243</v>
      </c>
      <c r="CQ41" s="7">
        <v>239</v>
      </c>
      <c r="CR41" s="7">
        <v>217</v>
      </c>
      <c r="CS41" s="7">
        <v>274</v>
      </c>
      <c r="CT41" s="7">
        <v>276</v>
      </c>
      <c r="CU41" s="7">
        <v>238</v>
      </c>
      <c r="CV41" s="7">
        <v>246</v>
      </c>
      <c r="CW41" s="7">
        <v>221</v>
      </c>
      <c r="CX41" s="7">
        <v>178</v>
      </c>
      <c r="CY41" s="7">
        <v>202</v>
      </c>
      <c r="CZ41" s="7">
        <v>162</v>
      </c>
      <c r="DA41" s="7">
        <v>164</v>
      </c>
      <c r="DB41" s="7">
        <v>173</v>
      </c>
      <c r="DC41" s="7">
        <v>174</v>
      </c>
      <c r="DD41" s="7">
        <v>166</v>
      </c>
      <c r="DE41" s="7">
        <v>168</v>
      </c>
      <c r="DF41" s="7">
        <v>173</v>
      </c>
      <c r="DG41" s="7">
        <v>151</v>
      </c>
      <c r="DH41" s="7">
        <v>111</v>
      </c>
      <c r="DI41" s="7">
        <v>151</v>
      </c>
      <c r="DJ41" s="7">
        <v>174</v>
      </c>
      <c r="DK41" s="7">
        <v>121</v>
      </c>
      <c r="DL41" s="7">
        <v>132</v>
      </c>
      <c r="DM41" s="7">
        <v>113</v>
      </c>
      <c r="DN41" s="7">
        <v>104</v>
      </c>
      <c r="DO41" s="7">
        <v>90</v>
      </c>
      <c r="DP41" s="7">
        <v>70</v>
      </c>
      <c r="DQ41" s="7">
        <v>88</v>
      </c>
      <c r="DR41" s="7">
        <v>79</v>
      </c>
      <c r="DS41" s="7">
        <v>53</v>
      </c>
      <c r="DT41" s="7">
        <v>62</v>
      </c>
      <c r="DU41" s="7">
        <v>52</v>
      </c>
      <c r="DV41" s="7">
        <v>26</v>
      </c>
      <c r="DW41" s="7">
        <v>86</v>
      </c>
      <c r="DX41" s="7">
        <f t="shared" ref="DX41:DX72" si="8">G41</f>
        <v>10365</v>
      </c>
      <c r="DY41" s="7">
        <f t="shared" ref="DY41:DY72" si="9">SUM(BC41:BI41)</f>
        <v>1153</v>
      </c>
      <c r="DZ41" s="7">
        <f t="shared" ref="DZ41:DZ72" si="10">SUM(BJ41:CH41)</f>
        <v>5355</v>
      </c>
      <c r="EA41" s="7">
        <f t="shared" ref="EA41:EA72" si="11">SUM(CI41:CW41)</f>
        <v>3506</v>
      </c>
      <c r="EB41" s="7">
        <f>Table325[[#This Row],[18-64]]+Table325[[#This Row],[65+]]</f>
        <v>13237</v>
      </c>
    </row>
    <row r="42" spans="1:132" x14ac:dyDescent="0.35">
      <c r="A42" s="7">
        <v>4</v>
      </c>
      <c r="B42" t="s">
        <v>359</v>
      </c>
      <c r="C42" s="10" t="s">
        <v>233</v>
      </c>
      <c r="D42" s="10" t="s">
        <v>234</v>
      </c>
      <c r="E42" s="7">
        <f>SUM(Table325[[#This Row],[0]:[90]])</f>
        <v>11587</v>
      </c>
      <c r="F42" s="7">
        <f>SUM(Table325[[#This Row],[0]:[15]])</f>
        <v>1949</v>
      </c>
      <c r="G42" s="7">
        <f>SUM(Table325[[#This Row],[16]:[64]])</f>
        <v>7363</v>
      </c>
      <c r="H42" s="7">
        <f>SUM(Table325[[#This Row],[65]:[90]])</f>
        <v>2275</v>
      </c>
      <c r="I42" s="7">
        <f>SUM(Table325[[#This Row],[85]:[90]])</f>
        <v>233</v>
      </c>
      <c r="J42" s="7">
        <f>SUM(Table325[[#This Row],[0]:[17]])</f>
        <v>2200</v>
      </c>
      <c r="K42" s="7">
        <f>SUM(Table325[[#This Row],[18]:[64]])</f>
        <v>7112</v>
      </c>
      <c r="L42" s="7">
        <f>SUM(Table325[[#This Row],[0]:[4]])</f>
        <v>512</v>
      </c>
      <c r="M42" s="7">
        <f>SUM(Table325[[#This Row],[5]:[15]])</f>
        <v>1437</v>
      </c>
      <c r="N42" s="7">
        <f>SUM(Table325[[#This Row],[16]:[24]])</f>
        <v>1229</v>
      </c>
      <c r="O42" s="7">
        <f>SUM(Table325[[#This Row],[25]:[49]])</f>
        <v>3735</v>
      </c>
      <c r="P42" s="7">
        <f>SUM(Table325[[#This Row],[50]:[64]])</f>
        <v>2399</v>
      </c>
      <c r="Q42" s="7">
        <f>SUM(Table325[[#This Row],[65]:[74]])</f>
        <v>1261</v>
      </c>
      <c r="R42" s="7">
        <f>SUM(Table325[[#This Row],[75]:[84]])</f>
        <v>781</v>
      </c>
      <c r="S42" s="7">
        <f>SUM(Table325[[#This Row],[5]:[9]])</f>
        <v>631</v>
      </c>
      <c r="T42" s="7">
        <f>SUM(Table325[[#This Row],[10]:[14]])</f>
        <v>684</v>
      </c>
      <c r="U42" s="7">
        <f>SUM(Table325[[#This Row],[15]:[19]])</f>
        <v>643</v>
      </c>
      <c r="V42" s="7">
        <f>SUM(Table325[[#This Row],[20]:[24]])</f>
        <v>708</v>
      </c>
      <c r="W42" s="7">
        <f>SUM(Table325[[#This Row],[25]:[29]])</f>
        <v>659</v>
      </c>
      <c r="X42" s="7">
        <f>SUM(Table325[[#This Row],[30]:[34]])</f>
        <v>709</v>
      </c>
      <c r="Y42" s="7">
        <f>SUM(Table325[[#This Row],[35]:[39]])</f>
        <v>842</v>
      </c>
      <c r="Z42" s="7">
        <f>SUM(Table325[[#This Row],[40]:[44]])</f>
        <v>805</v>
      </c>
      <c r="AA42" s="7">
        <f>SUM(Table325[[#This Row],[45]:[49]])</f>
        <v>720</v>
      </c>
      <c r="AB42" s="7">
        <f>SUM(Table325[[#This Row],[50]:[54]])</f>
        <v>813</v>
      </c>
      <c r="AC42" s="7">
        <f>SUM(Table325[[#This Row],[55]:[59]])</f>
        <v>802</v>
      </c>
      <c r="AD42" s="7">
        <f>SUM(Table325[[#This Row],[60]:[64]])</f>
        <v>784</v>
      </c>
      <c r="AE42" s="7">
        <f>SUM(Table325[[#This Row],[65]:[69]])</f>
        <v>664</v>
      </c>
      <c r="AF42" s="7">
        <f>SUM(Table325[[#This Row],[70]:[74]])</f>
        <v>597</v>
      </c>
      <c r="AG42" s="7">
        <f>SUM(Table325[[#This Row],[75]:[79]])</f>
        <v>481</v>
      </c>
      <c r="AH42" s="7">
        <f>SUM(Table325[[#This Row],[80]:[84]])</f>
        <v>300</v>
      </c>
      <c r="AI42" s="7">
        <f>SUM(Table325[[#This Row],[85]:[89]])</f>
        <v>160</v>
      </c>
      <c r="AJ42" s="7">
        <f>Table325[[#This Row],[90]]</f>
        <v>73</v>
      </c>
      <c r="AK42" s="7">
        <v>102</v>
      </c>
      <c r="AL42" s="7">
        <v>90</v>
      </c>
      <c r="AM42" s="7">
        <v>90</v>
      </c>
      <c r="AN42" s="7">
        <v>108</v>
      </c>
      <c r="AO42" s="7">
        <v>122</v>
      </c>
      <c r="AP42" s="7">
        <v>109</v>
      </c>
      <c r="AQ42" s="7">
        <v>106</v>
      </c>
      <c r="AR42" s="7">
        <v>139</v>
      </c>
      <c r="AS42" s="7">
        <v>143</v>
      </c>
      <c r="AT42" s="7">
        <v>134</v>
      </c>
      <c r="AU42" s="7">
        <v>138</v>
      </c>
      <c r="AV42" s="7">
        <v>136</v>
      </c>
      <c r="AW42" s="7">
        <v>140</v>
      </c>
      <c r="AX42" s="7">
        <v>144</v>
      </c>
      <c r="AY42" s="7">
        <v>126</v>
      </c>
      <c r="AZ42" s="7">
        <v>122</v>
      </c>
      <c r="BA42" s="7">
        <v>125</v>
      </c>
      <c r="BB42" s="7">
        <v>126</v>
      </c>
      <c r="BC42" s="7">
        <v>144</v>
      </c>
      <c r="BD42" s="7">
        <v>126</v>
      </c>
      <c r="BE42" s="7">
        <v>161</v>
      </c>
      <c r="BF42" s="7">
        <v>174</v>
      </c>
      <c r="BG42" s="7">
        <v>145</v>
      </c>
      <c r="BH42" s="7">
        <v>109</v>
      </c>
      <c r="BI42" s="7">
        <v>119</v>
      </c>
      <c r="BJ42" s="7">
        <v>139</v>
      </c>
      <c r="BK42" s="7">
        <v>124</v>
      </c>
      <c r="BL42" s="7">
        <v>142</v>
      </c>
      <c r="BM42" s="7">
        <v>120</v>
      </c>
      <c r="BN42" s="7">
        <v>134</v>
      </c>
      <c r="BO42" s="7">
        <v>149</v>
      </c>
      <c r="BP42" s="7">
        <v>114</v>
      </c>
      <c r="BQ42" s="7">
        <v>151</v>
      </c>
      <c r="BR42" s="7">
        <v>140</v>
      </c>
      <c r="BS42" s="7">
        <v>155</v>
      </c>
      <c r="BT42" s="7">
        <v>179</v>
      </c>
      <c r="BU42" s="7">
        <v>172</v>
      </c>
      <c r="BV42" s="7">
        <v>165</v>
      </c>
      <c r="BW42" s="7">
        <v>169</v>
      </c>
      <c r="BX42" s="7">
        <v>157</v>
      </c>
      <c r="BY42" s="7">
        <v>165</v>
      </c>
      <c r="BZ42" s="7">
        <v>153</v>
      </c>
      <c r="CA42" s="7">
        <v>173</v>
      </c>
      <c r="CB42" s="7">
        <v>164</v>
      </c>
      <c r="CC42" s="7">
        <v>150</v>
      </c>
      <c r="CD42" s="7">
        <v>188</v>
      </c>
      <c r="CE42" s="7">
        <v>131</v>
      </c>
      <c r="CF42" s="7">
        <v>154</v>
      </c>
      <c r="CG42" s="7">
        <v>137</v>
      </c>
      <c r="CH42" s="7">
        <v>110</v>
      </c>
      <c r="CI42" s="7">
        <v>125</v>
      </c>
      <c r="CJ42" s="7">
        <v>166</v>
      </c>
      <c r="CK42" s="7">
        <v>172</v>
      </c>
      <c r="CL42" s="7">
        <v>184</v>
      </c>
      <c r="CM42" s="7">
        <v>166</v>
      </c>
      <c r="CN42" s="7">
        <v>167</v>
      </c>
      <c r="CO42" s="7">
        <v>157</v>
      </c>
      <c r="CP42" s="7">
        <v>167</v>
      </c>
      <c r="CQ42" s="7">
        <v>152</v>
      </c>
      <c r="CR42" s="7">
        <v>159</v>
      </c>
      <c r="CS42" s="7">
        <v>168</v>
      </c>
      <c r="CT42" s="7">
        <v>149</v>
      </c>
      <c r="CU42" s="7">
        <v>158</v>
      </c>
      <c r="CV42" s="7">
        <v>163</v>
      </c>
      <c r="CW42" s="7">
        <v>146</v>
      </c>
      <c r="CX42" s="7">
        <v>151</v>
      </c>
      <c r="CY42" s="7">
        <v>130</v>
      </c>
      <c r="CZ42" s="7">
        <v>139</v>
      </c>
      <c r="DA42" s="7">
        <v>124</v>
      </c>
      <c r="DB42" s="7">
        <v>120</v>
      </c>
      <c r="DC42" s="7">
        <v>130</v>
      </c>
      <c r="DD42" s="7">
        <v>135</v>
      </c>
      <c r="DE42" s="7">
        <v>102</v>
      </c>
      <c r="DF42" s="7">
        <v>125</v>
      </c>
      <c r="DG42" s="7">
        <v>105</v>
      </c>
      <c r="DH42" s="7">
        <v>109</v>
      </c>
      <c r="DI42" s="7">
        <v>116</v>
      </c>
      <c r="DJ42" s="7">
        <v>107</v>
      </c>
      <c r="DK42" s="7">
        <v>78</v>
      </c>
      <c r="DL42" s="7">
        <v>71</v>
      </c>
      <c r="DM42" s="7">
        <v>67</v>
      </c>
      <c r="DN42" s="7">
        <v>65</v>
      </c>
      <c r="DO42" s="7">
        <v>60</v>
      </c>
      <c r="DP42" s="7">
        <v>55</v>
      </c>
      <c r="DQ42" s="7">
        <v>53</v>
      </c>
      <c r="DR42" s="7">
        <v>33</v>
      </c>
      <c r="DS42" s="7">
        <v>41</v>
      </c>
      <c r="DT42" s="7">
        <v>43</v>
      </c>
      <c r="DU42" s="7">
        <v>20</v>
      </c>
      <c r="DV42" s="7">
        <v>23</v>
      </c>
      <c r="DW42" s="7">
        <v>73</v>
      </c>
      <c r="DX42" s="7">
        <f t="shared" si="8"/>
        <v>7363</v>
      </c>
      <c r="DY42" s="7">
        <f t="shared" si="9"/>
        <v>978</v>
      </c>
      <c r="DZ42" s="7">
        <f t="shared" si="10"/>
        <v>3735</v>
      </c>
      <c r="EA42" s="7">
        <f t="shared" si="11"/>
        <v>2399</v>
      </c>
      <c r="EB42" s="7">
        <f>Table325[[#This Row],[18-64]]+Table325[[#This Row],[65+]]</f>
        <v>9387</v>
      </c>
    </row>
    <row r="43" spans="1:132" x14ac:dyDescent="0.35">
      <c r="A43" s="7">
        <v>4</v>
      </c>
      <c r="B43" t="s">
        <v>359</v>
      </c>
      <c r="C43" s="10" t="s">
        <v>235</v>
      </c>
      <c r="D43" s="10" t="s">
        <v>236</v>
      </c>
      <c r="E43" s="7">
        <f>SUM(Table325[[#This Row],[0]:[90]])</f>
        <v>5994</v>
      </c>
      <c r="F43" s="7">
        <f>SUM(Table325[[#This Row],[0]:[15]])</f>
        <v>883</v>
      </c>
      <c r="G43" s="7">
        <f>SUM(Table325[[#This Row],[16]:[64]])</f>
        <v>3599</v>
      </c>
      <c r="H43" s="7">
        <f>SUM(Table325[[#This Row],[65]:[90]])</f>
        <v>1512</v>
      </c>
      <c r="I43" s="7">
        <f>SUM(Table325[[#This Row],[85]:[90]])</f>
        <v>115</v>
      </c>
      <c r="J43" s="7">
        <f>SUM(Table325[[#This Row],[0]:[17]])</f>
        <v>1017</v>
      </c>
      <c r="K43" s="7">
        <f>SUM(Table325[[#This Row],[18]:[64]])</f>
        <v>3465</v>
      </c>
      <c r="L43" s="7">
        <f>SUM(Table325[[#This Row],[0]:[4]])</f>
        <v>231</v>
      </c>
      <c r="M43" s="7">
        <f>SUM(Table325[[#This Row],[5]:[15]])</f>
        <v>652</v>
      </c>
      <c r="N43" s="7">
        <f>SUM(Table325[[#This Row],[16]:[24]])</f>
        <v>618</v>
      </c>
      <c r="O43" s="7">
        <f>SUM(Table325[[#This Row],[25]:[49]])</f>
        <v>1625</v>
      </c>
      <c r="P43" s="7">
        <f>SUM(Table325[[#This Row],[50]:[64]])</f>
        <v>1356</v>
      </c>
      <c r="Q43" s="7">
        <f>SUM(Table325[[#This Row],[65]:[74]])</f>
        <v>885</v>
      </c>
      <c r="R43" s="7">
        <f>SUM(Table325[[#This Row],[75]:[84]])</f>
        <v>512</v>
      </c>
      <c r="S43" s="7">
        <f>SUM(Table325[[#This Row],[5]:[9]])</f>
        <v>259</v>
      </c>
      <c r="T43" s="7">
        <f>SUM(Table325[[#This Row],[10]:[14]])</f>
        <v>346</v>
      </c>
      <c r="U43" s="7">
        <f>SUM(Table325[[#This Row],[15]:[19]])</f>
        <v>334</v>
      </c>
      <c r="V43" s="7">
        <f>SUM(Table325[[#This Row],[20]:[24]])</f>
        <v>331</v>
      </c>
      <c r="W43" s="7">
        <f>SUM(Table325[[#This Row],[25]:[29]])</f>
        <v>302</v>
      </c>
      <c r="X43" s="7">
        <f>SUM(Table325[[#This Row],[30]:[34]])</f>
        <v>326</v>
      </c>
      <c r="Y43" s="7">
        <f>SUM(Table325[[#This Row],[35]:[39]])</f>
        <v>324</v>
      </c>
      <c r="Z43" s="7">
        <f>SUM(Table325[[#This Row],[40]:[44]])</f>
        <v>324</v>
      </c>
      <c r="AA43" s="7">
        <f>SUM(Table325[[#This Row],[45]:[49]])</f>
        <v>349</v>
      </c>
      <c r="AB43" s="7">
        <f>SUM(Table325[[#This Row],[50]:[54]])</f>
        <v>406</v>
      </c>
      <c r="AC43" s="7">
        <f>SUM(Table325[[#This Row],[55]:[59]])</f>
        <v>479</v>
      </c>
      <c r="AD43" s="7">
        <f>SUM(Table325[[#This Row],[60]:[64]])</f>
        <v>471</v>
      </c>
      <c r="AE43" s="7">
        <f>SUM(Table325[[#This Row],[65]:[69]])</f>
        <v>458</v>
      </c>
      <c r="AF43" s="7">
        <f>SUM(Table325[[#This Row],[70]:[74]])</f>
        <v>427</v>
      </c>
      <c r="AG43" s="7">
        <f>SUM(Table325[[#This Row],[75]:[79]])</f>
        <v>318</v>
      </c>
      <c r="AH43" s="7">
        <f>SUM(Table325[[#This Row],[80]:[84]])</f>
        <v>194</v>
      </c>
      <c r="AI43" s="7">
        <f>SUM(Table325[[#This Row],[85]:[89]])</f>
        <v>72</v>
      </c>
      <c r="AJ43" s="7">
        <f>Table325[[#This Row],[90]]</f>
        <v>43</v>
      </c>
      <c r="AK43" s="7">
        <v>38</v>
      </c>
      <c r="AL43" s="7">
        <v>29</v>
      </c>
      <c r="AM43" s="7">
        <v>44</v>
      </c>
      <c r="AN43" s="7">
        <v>58</v>
      </c>
      <c r="AO43" s="7">
        <v>62</v>
      </c>
      <c r="AP43" s="7">
        <v>51</v>
      </c>
      <c r="AQ43" s="7">
        <v>48</v>
      </c>
      <c r="AR43" s="7">
        <v>54</v>
      </c>
      <c r="AS43" s="7">
        <v>55</v>
      </c>
      <c r="AT43" s="7">
        <v>51</v>
      </c>
      <c r="AU43" s="7">
        <v>75</v>
      </c>
      <c r="AV43" s="7">
        <v>71</v>
      </c>
      <c r="AW43" s="7">
        <v>66</v>
      </c>
      <c r="AX43" s="7">
        <v>59</v>
      </c>
      <c r="AY43" s="7">
        <v>75</v>
      </c>
      <c r="AZ43" s="7">
        <v>47</v>
      </c>
      <c r="BA43" s="7">
        <v>70</v>
      </c>
      <c r="BB43" s="7">
        <v>64</v>
      </c>
      <c r="BC43" s="7">
        <v>74</v>
      </c>
      <c r="BD43" s="7">
        <v>79</v>
      </c>
      <c r="BE43" s="7">
        <v>95</v>
      </c>
      <c r="BF43" s="7">
        <v>73</v>
      </c>
      <c r="BG43" s="7">
        <v>57</v>
      </c>
      <c r="BH43" s="7">
        <v>54</v>
      </c>
      <c r="BI43" s="7">
        <v>52</v>
      </c>
      <c r="BJ43" s="7">
        <v>69</v>
      </c>
      <c r="BK43" s="7">
        <v>55</v>
      </c>
      <c r="BL43" s="7">
        <v>56</v>
      </c>
      <c r="BM43" s="7">
        <v>65</v>
      </c>
      <c r="BN43" s="7">
        <v>57</v>
      </c>
      <c r="BO43" s="7">
        <v>63</v>
      </c>
      <c r="BP43" s="7">
        <v>72</v>
      </c>
      <c r="BQ43" s="7">
        <v>50</v>
      </c>
      <c r="BR43" s="7">
        <v>72</v>
      </c>
      <c r="BS43" s="7">
        <v>69</v>
      </c>
      <c r="BT43" s="7">
        <v>70</v>
      </c>
      <c r="BU43" s="7">
        <v>71</v>
      </c>
      <c r="BV43" s="7">
        <v>52</v>
      </c>
      <c r="BW43" s="7">
        <v>70</v>
      </c>
      <c r="BX43" s="7">
        <v>61</v>
      </c>
      <c r="BY43" s="7">
        <v>65</v>
      </c>
      <c r="BZ43" s="7">
        <v>57</v>
      </c>
      <c r="CA43" s="7">
        <v>67</v>
      </c>
      <c r="CB43" s="7">
        <v>63</v>
      </c>
      <c r="CC43" s="7">
        <v>72</v>
      </c>
      <c r="CD43" s="7">
        <v>61</v>
      </c>
      <c r="CE43" s="7">
        <v>64</v>
      </c>
      <c r="CF43" s="7">
        <v>79</v>
      </c>
      <c r="CG43" s="7">
        <v>72</v>
      </c>
      <c r="CH43" s="7">
        <v>73</v>
      </c>
      <c r="CI43" s="7">
        <v>67</v>
      </c>
      <c r="CJ43" s="7">
        <v>78</v>
      </c>
      <c r="CK43" s="7">
        <v>82</v>
      </c>
      <c r="CL43" s="7">
        <v>89</v>
      </c>
      <c r="CM43" s="7">
        <v>90</v>
      </c>
      <c r="CN43" s="7">
        <v>94</v>
      </c>
      <c r="CO43" s="7">
        <v>100</v>
      </c>
      <c r="CP43" s="7">
        <v>93</v>
      </c>
      <c r="CQ43" s="7">
        <v>102</v>
      </c>
      <c r="CR43" s="7">
        <v>90</v>
      </c>
      <c r="CS43" s="7">
        <v>97</v>
      </c>
      <c r="CT43" s="7">
        <v>81</v>
      </c>
      <c r="CU43" s="7">
        <v>96</v>
      </c>
      <c r="CV43" s="7">
        <v>110</v>
      </c>
      <c r="CW43" s="7">
        <v>87</v>
      </c>
      <c r="CX43" s="7">
        <v>100</v>
      </c>
      <c r="CY43" s="7">
        <v>85</v>
      </c>
      <c r="CZ43" s="7">
        <v>92</v>
      </c>
      <c r="DA43" s="7">
        <v>80</v>
      </c>
      <c r="DB43" s="7">
        <v>101</v>
      </c>
      <c r="DC43" s="7">
        <v>90</v>
      </c>
      <c r="DD43" s="7">
        <v>104</v>
      </c>
      <c r="DE43" s="7">
        <v>85</v>
      </c>
      <c r="DF43" s="7">
        <v>83</v>
      </c>
      <c r="DG43" s="7">
        <v>65</v>
      </c>
      <c r="DH43" s="7">
        <v>81</v>
      </c>
      <c r="DI43" s="7">
        <v>80</v>
      </c>
      <c r="DJ43" s="7">
        <v>44</v>
      </c>
      <c r="DK43" s="7">
        <v>54</v>
      </c>
      <c r="DL43" s="7">
        <v>59</v>
      </c>
      <c r="DM43" s="7">
        <v>44</v>
      </c>
      <c r="DN43" s="7">
        <v>36</v>
      </c>
      <c r="DO43" s="7">
        <v>47</v>
      </c>
      <c r="DP43" s="7">
        <v>29</v>
      </c>
      <c r="DQ43" s="7">
        <v>38</v>
      </c>
      <c r="DR43" s="7">
        <v>19</v>
      </c>
      <c r="DS43" s="7">
        <v>13</v>
      </c>
      <c r="DT43" s="7">
        <v>12</v>
      </c>
      <c r="DU43" s="7">
        <v>18</v>
      </c>
      <c r="DV43" s="7">
        <v>10</v>
      </c>
      <c r="DW43" s="7">
        <v>43</v>
      </c>
      <c r="DX43" s="7">
        <f t="shared" si="8"/>
        <v>3599</v>
      </c>
      <c r="DY43" s="7">
        <f t="shared" si="9"/>
        <v>484</v>
      </c>
      <c r="DZ43" s="7">
        <f t="shared" si="10"/>
        <v>1625</v>
      </c>
      <c r="EA43" s="7">
        <f t="shared" si="11"/>
        <v>1356</v>
      </c>
      <c r="EB43" s="7">
        <f>Table325[[#This Row],[18-64]]+Table325[[#This Row],[65+]]</f>
        <v>4977</v>
      </c>
    </row>
    <row r="44" spans="1:132" x14ac:dyDescent="0.35">
      <c r="A44" s="7">
        <v>4</v>
      </c>
      <c r="B44" t="s">
        <v>359</v>
      </c>
      <c r="C44" s="10" t="s">
        <v>237</v>
      </c>
      <c r="D44" s="10" t="s">
        <v>238</v>
      </c>
      <c r="E44" s="7">
        <f>SUM(Table325[[#This Row],[0]:[90]])</f>
        <v>10058</v>
      </c>
      <c r="F44" s="7">
        <f>SUM(Table325[[#This Row],[0]:[15]])</f>
        <v>1651</v>
      </c>
      <c r="G44" s="7">
        <f>SUM(Table325[[#This Row],[16]:[64]])</f>
        <v>6022</v>
      </c>
      <c r="H44" s="7">
        <f>SUM(Table325[[#This Row],[65]:[90]])</f>
        <v>2385</v>
      </c>
      <c r="I44" s="7">
        <f>SUM(Table325[[#This Row],[85]:[90]])</f>
        <v>350</v>
      </c>
      <c r="J44" s="7">
        <f>SUM(Table325[[#This Row],[0]:[17]])</f>
        <v>1877</v>
      </c>
      <c r="K44" s="7">
        <f>SUM(Table325[[#This Row],[18]:[64]])</f>
        <v>5796</v>
      </c>
      <c r="L44" s="7">
        <f>SUM(Table325[[#This Row],[0]:[4]])</f>
        <v>421</v>
      </c>
      <c r="M44" s="7">
        <f>SUM(Table325[[#This Row],[5]:[15]])</f>
        <v>1230</v>
      </c>
      <c r="N44" s="7">
        <f>SUM(Table325[[#This Row],[16]:[24]])</f>
        <v>937</v>
      </c>
      <c r="O44" s="7">
        <f>SUM(Table325[[#This Row],[25]:[49]])</f>
        <v>2888</v>
      </c>
      <c r="P44" s="7">
        <f>SUM(Table325[[#This Row],[50]:[64]])</f>
        <v>2197</v>
      </c>
      <c r="Q44" s="7">
        <f>SUM(Table325[[#This Row],[65]:[74]])</f>
        <v>1127</v>
      </c>
      <c r="R44" s="7">
        <f>SUM(Table325[[#This Row],[75]:[84]])</f>
        <v>908</v>
      </c>
      <c r="S44" s="7">
        <f>SUM(Table325[[#This Row],[5]:[9]])</f>
        <v>574</v>
      </c>
      <c r="T44" s="7">
        <f>SUM(Table325[[#This Row],[10]:[14]])</f>
        <v>551</v>
      </c>
      <c r="U44" s="7">
        <f>SUM(Table325[[#This Row],[15]:[19]])</f>
        <v>543</v>
      </c>
      <c r="V44" s="7">
        <f>SUM(Table325[[#This Row],[20]:[24]])</f>
        <v>499</v>
      </c>
      <c r="W44" s="7">
        <f>SUM(Table325[[#This Row],[25]:[29]])</f>
        <v>596</v>
      </c>
      <c r="X44" s="7">
        <f>SUM(Table325[[#This Row],[30]:[34]])</f>
        <v>595</v>
      </c>
      <c r="Y44" s="7">
        <f>SUM(Table325[[#This Row],[35]:[39]])</f>
        <v>663</v>
      </c>
      <c r="Z44" s="7">
        <f>SUM(Table325[[#This Row],[40]:[44]])</f>
        <v>510</v>
      </c>
      <c r="AA44" s="7">
        <f>SUM(Table325[[#This Row],[45]:[49]])</f>
        <v>524</v>
      </c>
      <c r="AB44" s="7">
        <f>SUM(Table325[[#This Row],[50]:[54]])</f>
        <v>725</v>
      </c>
      <c r="AC44" s="7">
        <f>SUM(Table325[[#This Row],[55]:[59]])</f>
        <v>781</v>
      </c>
      <c r="AD44" s="7">
        <f>SUM(Table325[[#This Row],[60]:[64]])</f>
        <v>691</v>
      </c>
      <c r="AE44" s="7">
        <f>SUM(Table325[[#This Row],[65]:[69]])</f>
        <v>602</v>
      </c>
      <c r="AF44" s="7">
        <f>SUM(Table325[[#This Row],[70]:[74]])</f>
        <v>525</v>
      </c>
      <c r="AG44" s="7">
        <f>SUM(Table325[[#This Row],[75]:[79]])</f>
        <v>533</v>
      </c>
      <c r="AH44" s="7">
        <f>SUM(Table325[[#This Row],[80]:[84]])</f>
        <v>375</v>
      </c>
      <c r="AI44" s="7">
        <f>SUM(Table325[[#This Row],[85]:[89]])</f>
        <v>237</v>
      </c>
      <c r="AJ44" s="7">
        <f>Table325[[#This Row],[90]]</f>
        <v>113</v>
      </c>
      <c r="AK44" s="7">
        <v>78</v>
      </c>
      <c r="AL44" s="7">
        <v>76</v>
      </c>
      <c r="AM44" s="7">
        <v>87</v>
      </c>
      <c r="AN44" s="7">
        <v>98</v>
      </c>
      <c r="AO44" s="7">
        <v>82</v>
      </c>
      <c r="AP44" s="7">
        <v>123</v>
      </c>
      <c r="AQ44" s="7">
        <v>115</v>
      </c>
      <c r="AR44" s="7">
        <v>99</v>
      </c>
      <c r="AS44" s="7">
        <v>120</v>
      </c>
      <c r="AT44" s="7">
        <v>117</v>
      </c>
      <c r="AU44" s="7">
        <v>116</v>
      </c>
      <c r="AV44" s="7">
        <v>105</v>
      </c>
      <c r="AW44" s="7">
        <v>98</v>
      </c>
      <c r="AX44" s="7">
        <v>125</v>
      </c>
      <c r="AY44" s="7">
        <v>107</v>
      </c>
      <c r="AZ44" s="7">
        <v>105</v>
      </c>
      <c r="BA44" s="7">
        <v>108</v>
      </c>
      <c r="BB44" s="7">
        <v>118</v>
      </c>
      <c r="BC44" s="7">
        <v>112</v>
      </c>
      <c r="BD44" s="7">
        <v>100</v>
      </c>
      <c r="BE44" s="7">
        <v>126</v>
      </c>
      <c r="BF44" s="7">
        <v>96</v>
      </c>
      <c r="BG44" s="7">
        <v>106</v>
      </c>
      <c r="BH44" s="7">
        <v>91</v>
      </c>
      <c r="BI44" s="7">
        <v>80</v>
      </c>
      <c r="BJ44" s="7">
        <v>108</v>
      </c>
      <c r="BK44" s="7">
        <v>129</v>
      </c>
      <c r="BL44" s="7">
        <v>111</v>
      </c>
      <c r="BM44" s="7">
        <v>112</v>
      </c>
      <c r="BN44" s="7">
        <v>136</v>
      </c>
      <c r="BO44" s="7">
        <v>132</v>
      </c>
      <c r="BP44" s="7">
        <v>114</v>
      </c>
      <c r="BQ44" s="7">
        <v>103</v>
      </c>
      <c r="BR44" s="7">
        <v>114</v>
      </c>
      <c r="BS44" s="7">
        <v>132</v>
      </c>
      <c r="BT44" s="7">
        <v>109</v>
      </c>
      <c r="BU44" s="7">
        <v>123</v>
      </c>
      <c r="BV44" s="7">
        <v>138</v>
      </c>
      <c r="BW44" s="7">
        <v>157</v>
      </c>
      <c r="BX44" s="7">
        <v>136</v>
      </c>
      <c r="BY44" s="7">
        <v>114</v>
      </c>
      <c r="BZ44" s="7">
        <v>106</v>
      </c>
      <c r="CA44" s="7">
        <v>101</v>
      </c>
      <c r="CB44" s="7">
        <v>92</v>
      </c>
      <c r="CC44" s="7">
        <v>97</v>
      </c>
      <c r="CD44" s="7">
        <v>112</v>
      </c>
      <c r="CE44" s="7">
        <v>92</v>
      </c>
      <c r="CF44" s="7">
        <v>109</v>
      </c>
      <c r="CG44" s="7">
        <v>99</v>
      </c>
      <c r="CH44" s="7">
        <v>112</v>
      </c>
      <c r="CI44" s="7">
        <v>123</v>
      </c>
      <c r="CJ44" s="7">
        <v>137</v>
      </c>
      <c r="CK44" s="7">
        <v>142</v>
      </c>
      <c r="CL44" s="7">
        <v>168</v>
      </c>
      <c r="CM44" s="7">
        <v>155</v>
      </c>
      <c r="CN44" s="7">
        <v>146</v>
      </c>
      <c r="CO44" s="7">
        <v>150</v>
      </c>
      <c r="CP44" s="7">
        <v>157</v>
      </c>
      <c r="CQ44" s="7">
        <v>170</v>
      </c>
      <c r="CR44" s="7">
        <v>158</v>
      </c>
      <c r="CS44" s="7">
        <v>149</v>
      </c>
      <c r="CT44" s="7">
        <v>147</v>
      </c>
      <c r="CU44" s="7">
        <v>139</v>
      </c>
      <c r="CV44" s="7">
        <v>140</v>
      </c>
      <c r="CW44" s="7">
        <v>116</v>
      </c>
      <c r="CX44" s="7">
        <v>126</v>
      </c>
      <c r="CY44" s="7">
        <v>137</v>
      </c>
      <c r="CZ44" s="7">
        <v>121</v>
      </c>
      <c r="DA44" s="7">
        <v>107</v>
      </c>
      <c r="DB44" s="7">
        <v>111</v>
      </c>
      <c r="DC44" s="7">
        <v>120</v>
      </c>
      <c r="DD44" s="7">
        <v>112</v>
      </c>
      <c r="DE44" s="7">
        <v>92</v>
      </c>
      <c r="DF44" s="7">
        <v>87</v>
      </c>
      <c r="DG44" s="7">
        <v>114</v>
      </c>
      <c r="DH44" s="7">
        <v>117</v>
      </c>
      <c r="DI44" s="7">
        <v>96</v>
      </c>
      <c r="DJ44" s="7">
        <v>123</v>
      </c>
      <c r="DK44" s="7">
        <v>107</v>
      </c>
      <c r="DL44" s="7">
        <v>90</v>
      </c>
      <c r="DM44" s="7">
        <v>95</v>
      </c>
      <c r="DN44" s="7">
        <v>85</v>
      </c>
      <c r="DO44" s="7">
        <v>68</v>
      </c>
      <c r="DP44" s="7">
        <v>68</v>
      </c>
      <c r="DQ44" s="7">
        <v>59</v>
      </c>
      <c r="DR44" s="7">
        <v>52</v>
      </c>
      <c r="DS44" s="7">
        <v>63</v>
      </c>
      <c r="DT44" s="7">
        <v>46</v>
      </c>
      <c r="DU44" s="7">
        <v>43</v>
      </c>
      <c r="DV44" s="7">
        <v>33</v>
      </c>
      <c r="DW44" s="7">
        <v>113</v>
      </c>
      <c r="DX44" s="7">
        <f t="shared" si="8"/>
        <v>6022</v>
      </c>
      <c r="DY44" s="7">
        <f t="shared" si="9"/>
        <v>711</v>
      </c>
      <c r="DZ44" s="7">
        <f t="shared" si="10"/>
        <v>2888</v>
      </c>
      <c r="EA44" s="7">
        <f t="shared" si="11"/>
        <v>2197</v>
      </c>
      <c r="EB44" s="7">
        <f>Table325[[#This Row],[18-64]]+Table325[[#This Row],[65+]]</f>
        <v>8181</v>
      </c>
    </row>
    <row r="45" spans="1:132" x14ac:dyDescent="0.35">
      <c r="A45" s="7">
        <v>4</v>
      </c>
      <c r="B45" t="s">
        <v>359</v>
      </c>
      <c r="C45" s="10" t="s">
        <v>239</v>
      </c>
      <c r="D45" s="10" t="s">
        <v>240</v>
      </c>
      <c r="E45" s="7">
        <f>SUM(Table325[[#This Row],[0]:[90]])</f>
        <v>9925</v>
      </c>
      <c r="F45" s="7">
        <f>SUM(Table325[[#This Row],[0]:[15]])</f>
        <v>1439</v>
      </c>
      <c r="G45" s="7">
        <f>SUM(Table325[[#This Row],[16]:[64]])</f>
        <v>5969</v>
      </c>
      <c r="H45" s="7">
        <f>SUM(Table325[[#This Row],[65]:[90]])</f>
        <v>2517</v>
      </c>
      <c r="I45" s="7">
        <f>SUM(Table325[[#This Row],[85]:[90]])</f>
        <v>337</v>
      </c>
      <c r="J45" s="7">
        <f>SUM(Table325[[#This Row],[0]:[17]])</f>
        <v>1686</v>
      </c>
      <c r="K45" s="7">
        <f>SUM(Table325[[#This Row],[18]:[64]])</f>
        <v>5722</v>
      </c>
      <c r="L45" s="7">
        <f>SUM(Table325[[#This Row],[0]:[4]])</f>
        <v>373</v>
      </c>
      <c r="M45" s="7">
        <f>SUM(Table325[[#This Row],[5]:[15]])</f>
        <v>1066</v>
      </c>
      <c r="N45" s="7">
        <f>SUM(Table325[[#This Row],[16]:[24]])</f>
        <v>1012</v>
      </c>
      <c r="O45" s="7">
        <f>SUM(Table325[[#This Row],[25]:[49]])</f>
        <v>2454</v>
      </c>
      <c r="P45" s="7">
        <f>SUM(Table325[[#This Row],[50]:[64]])</f>
        <v>2503</v>
      </c>
      <c r="Q45" s="7">
        <f>SUM(Table325[[#This Row],[65]:[74]])</f>
        <v>1294</v>
      </c>
      <c r="R45" s="7">
        <f>SUM(Table325[[#This Row],[75]:[84]])</f>
        <v>886</v>
      </c>
      <c r="S45" s="7">
        <f>SUM(Table325[[#This Row],[5]:[9]])</f>
        <v>471</v>
      </c>
      <c r="T45" s="7">
        <f>SUM(Table325[[#This Row],[10]:[14]])</f>
        <v>492</v>
      </c>
      <c r="U45" s="7">
        <f>SUM(Table325[[#This Row],[15]:[19]])</f>
        <v>599</v>
      </c>
      <c r="V45" s="7">
        <f>SUM(Table325[[#This Row],[20]:[24]])</f>
        <v>516</v>
      </c>
      <c r="W45" s="7">
        <f>SUM(Table325[[#This Row],[25]:[29]])</f>
        <v>484</v>
      </c>
      <c r="X45" s="7">
        <f>SUM(Table325[[#This Row],[30]:[34]])</f>
        <v>466</v>
      </c>
      <c r="Y45" s="7">
        <f>SUM(Table325[[#This Row],[35]:[39]])</f>
        <v>488</v>
      </c>
      <c r="Z45" s="7">
        <f>SUM(Table325[[#This Row],[40]:[44]])</f>
        <v>532</v>
      </c>
      <c r="AA45" s="7">
        <f>SUM(Table325[[#This Row],[45]:[49]])</f>
        <v>484</v>
      </c>
      <c r="AB45" s="7">
        <f>SUM(Table325[[#This Row],[50]:[54]])</f>
        <v>770</v>
      </c>
      <c r="AC45" s="7">
        <f>SUM(Table325[[#This Row],[55]:[59]])</f>
        <v>884</v>
      </c>
      <c r="AD45" s="7">
        <f>SUM(Table325[[#This Row],[60]:[64]])</f>
        <v>849</v>
      </c>
      <c r="AE45" s="7">
        <f>SUM(Table325[[#This Row],[65]:[69]])</f>
        <v>699</v>
      </c>
      <c r="AF45" s="7">
        <f>SUM(Table325[[#This Row],[70]:[74]])</f>
        <v>595</v>
      </c>
      <c r="AG45" s="7">
        <f>SUM(Table325[[#This Row],[75]:[79]])</f>
        <v>568</v>
      </c>
      <c r="AH45" s="7">
        <f>SUM(Table325[[#This Row],[80]:[84]])</f>
        <v>318</v>
      </c>
      <c r="AI45" s="7">
        <f>SUM(Table325[[#This Row],[85]:[89]])</f>
        <v>240</v>
      </c>
      <c r="AJ45" s="7">
        <f>Table325[[#This Row],[90]]</f>
        <v>97</v>
      </c>
      <c r="AK45" s="7">
        <v>69</v>
      </c>
      <c r="AL45" s="7">
        <v>57</v>
      </c>
      <c r="AM45" s="7">
        <v>83</v>
      </c>
      <c r="AN45" s="7">
        <v>84</v>
      </c>
      <c r="AO45" s="7">
        <v>80</v>
      </c>
      <c r="AP45" s="7">
        <v>92</v>
      </c>
      <c r="AQ45" s="7">
        <v>85</v>
      </c>
      <c r="AR45" s="7">
        <v>102</v>
      </c>
      <c r="AS45" s="7">
        <v>102</v>
      </c>
      <c r="AT45" s="7">
        <v>90</v>
      </c>
      <c r="AU45" s="7">
        <v>100</v>
      </c>
      <c r="AV45" s="7">
        <v>74</v>
      </c>
      <c r="AW45" s="7">
        <v>98</v>
      </c>
      <c r="AX45" s="7">
        <v>111</v>
      </c>
      <c r="AY45" s="7">
        <v>109</v>
      </c>
      <c r="AZ45" s="7">
        <v>103</v>
      </c>
      <c r="BA45" s="7">
        <v>130</v>
      </c>
      <c r="BB45" s="7">
        <v>117</v>
      </c>
      <c r="BC45" s="7">
        <v>137</v>
      </c>
      <c r="BD45" s="7">
        <v>112</v>
      </c>
      <c r="BE45" s="7">
        <v>99</v>
      </c>
      <c r="BF45" s="7">
        <v>150</v>
      </c>
      <c r="BG45" s="7">
        <v>103</v>
      </c>
      <c r="BH45" s="7">
        <v>88</v>
      </c>
      <c r="BI45" s="7">
        <v>76</v>
      </c>
      <c r="BJ45" s="7">
        <v>107</v>
      </c>
      <c r="BK45" s="7">
        <v>98</v>
      </c>
      <c r="BL45" s="7">
        <v>90</v>
      </c>
      <c r="BM45" s="7">
        <v>95</v>
      </c>
      <c r="BN45" s="7">
        <v>94</v>
      </c>
      <c r="BO45" s="7">
        <v>75</v>
      </c>
      <c r="BP45" s="7">
        <v>76</v>
      </c>
      <c r="BQ45" s="7">
        <v>122</v>
      </c>
      <c r="BR45" s="7">
        <v>93</v>
      </c>
      <c r="BS45" s="7">
        <v>100</v>
      </c>
      <c r="BT45" s="7">
        <v>86</v>
      </c>
      <c r="BU45" s="7">
        <v>101</v>
      </c>
      <c r="BV45" s="7">
        <v>108</v>
      </c>
      <c r="BW45" s="7">
        <v>92</v>
      </c>
      <c r="BX45" s="7">
        <v>101</v>
      </c>
      <c r="BY45" s="7">
        <v>99</v>
      </c>
      <c r="BZ45" s="7">
        <v>100</v>
      </c>
      <c r="CA45" s="7">
        <v>113</v>
      </c>
      <c r="CB45" s="7">
        <v>109</v>
      </c>
      <c r="CC45" s="7">
        <v>111</v>
      </c>
      <c r="CD45" s="7">
        <v>110</v>
      </c>
      <c r="CE45" s="7">
        <v>90</v>
      </c>
      <c r="CF45" s="7">
        <v>89</v>
      </c>
      <c r="CG45" s="7">
        <v>96</v>
      </c>
      <c r="CH45" s="7">
        <v>99</v>
      </c>
      <c r="CI45" s="7">
        <v>115</v>
      </c>
      <c r="CJ45" s="7">
        <v>141</v>
      </c>
      <c r="CK45" s="7">
        <v>161</v>
      </c>
      <c r="CL45" s="7">
        <v>172</v>
      </c>
      <c r="CM45" s="7">
        <v>181</v>
      </c>
      <c r="CN45" s="7">
        <v>183</v>
      </c>
      <c r="CO45" s="7">
        <v>159</v>
      </c>
      <c r="CP45" s="7">
        <v>167</v>
      </c>
      <c r="CQ45" s="7">
        <v>206</v>
      </c>
      <c r="CR45" s="7">
        <v>169</v>
      </c>
      <c r="CS45" s="7">
        <v>194</v>
      </c>
      <c r="CT45" s="7">
        <v>180</v>
      </c>
      <c r="CU45" s="7">
        <v>169</v>
      </c>
      <c r="CV45" s="7">
        <v>149</v>
      </c>
      <c r="CW45" s="7">
        <v>157</v>
      </c>
      <c r="CX45" s="7">
        <v>166</v>
      </c>
      <c r="CY45" s="7">
        <v>134</v>
      </c>
      <c r="CZ45" s="7">
        <v>133</v>
      </c>
      <c r="DA45" s="7">
        <v>134</v>
      </c>
      <c r="DB45" s="7">
        <v>132</v>
      </c>
      <c r="DC45" s="7">
        <v>136</v>
      </c>
      <c r="DD45" s="7">
        <v>121</v>
      </c>
      <c r="DE45" s="7">
        <v>130</v>
      </c>
      <c r="DF45" s="7">
        <v>102</v>
      </c>
      <c r="DG45" s="7">
        <v>106</v>
      </c>
      <c r="DH45" s="7">
        <v>101</v>
      </c>
      <c r="DI45" s="7">
        <v>115</v>
      </c>
      <c r="DJ45" s="7">
        <v>139</v>
      </c>
      <c r="DK45" s="7">
        <v>102</v>
      </c>
      <c r="DL45" s="7">
        <v>111</v>
      </c>
      <c r="DM45" s="7">
        <v>77</v>
      </c>
      <c r="DN45" s="7">
        <v>74</v>
      </c>
      <c r="DO45" s="7">
        <v>51</v>
      </c>
      <c r="DP45" s="7">
        <v>60</v>
      </c>
      <c r="DQ45" s="7">
        <v>56</v>
      </c>
      <c r="DR45" s="7">
        <v>54</v>
      </c>
      <c r="DS45" s="7">
        <v>65</v>
      </c>
      <c r="DT45" s="7">
        <v>35</v>
      </c>
      <c r="DU45" s="7">
        <v>52</v>
      </c>
      <c r="DV45" s="7">
        <v>34</v>
      </c>
      <c r="DW45" s="7">
        <v>97</v>
      </c>
      <c r="DX45" s="7">
        <f t="shared" si="8"/>
        <v>5969</v>
      </c>
      <c r="DY45" s="7">
        <f t="shared" si="9"/>
        <v>765</v>
      </c>
      <c r="DZ45" s="7">
        <f t="shared" si="10"/>
        <v>2454</v>
      </c>
      <c r="EA45" s="7">
        <f t="shared" si="11"/>
        <v>2503</v>
      </c>
      <c r="EB45" s="7">
        <f>Table325[[#This Row],[18-64]]+Table325[[#This Row],[65+]]</f>
        <v>8239</v>
      </c>
    </row>
    <row r="46" spans="1:132" x14ac:dyDescent="0.35">
      <c r="A46" s="7">
        <v>4</v>
      </c>
      <c r="B46" t="s">
        <v>359</v>
      </c>
      <c r="C46" s="10" t="s">
        <v>241</v>
      </c>
      <c r="D46" s="10" t="s">
        <v>242</v>
      </c>
      <c r="E46" s="7">
        <f>SUM(Table325[[#This Row],[0]:[90]])</f>
        <v>4980</v>
      </c>
      <c r="F46" s="7">
        <f>SUM(Table325[[#This Row],[0]:[15]])</f>
        <v>819</v>
      </c>
      <c r="G46" s="7">
        <f>SUM(Table325[[#This Row],[16]:[64]])</f>
        <v>3182</v>
      </c>
      <c r="H46" s="7">
        <f>SUM(Table325[[#This Row],[65]:[90]])</f>
        <v>979</v>
      </c>
      <c r="I46" s="7">
        <f>SUM(Table325[[#This Row],[85]:[90]])</f>
        <v>113</v>
      </c>
      <c r="J46" s="7">
        <f>SUM(Table325[[#This Row],[0]:[17]])</f>
        <v>916</v>
      </c>
      <c r="K46" s="7">
        <f>SUM(Table325[[#This Row],[18]:[64]])</f>
        <v>3085</v>
      </c>
      <c r="L46" s="7">
        <f>SUM(Table325[[#This Row],[0]:[4]])</f>
        <v>251</v>
      </c>
      <c r="M46" s="7">
        <f>SUM(Table325[[#This Row],[5]:[15]])</f>
        <v>568</v>
      </c>
      <c r="N46" s="7">
        <f>SUM(Table325[[#This Row],[16]:[24]])</f>
        <v>509</v>
      </c>
      <c r="O46" s="7">
        <f>SUM(Table325[[#This Row],[25]:[49]])</f>
        <v>1621</v>
      </c>
      <c r="P46" s="7">
        <f>SUM(Table325[[#This Row],[50]:[64]])</f>
        <v>1052</v>
      </c>
      <c r="Q46" s="7">
        <f>SUM(Table325[[#This Row],[65]:[74]])</f>
        <v>528</v>
      </c>
      <c r="R46" s="7">
        <f>SUM(Table325[[#This Row],[75]:[84]])</f>
        <v>338</v>
      </c>
      <c r="S46" s="7">
        <f>SUM(Table325[[#This Row],[5]:[9]])</f>
        <v>238</v>
      </c>
      <c r="T46" s="7">
        <f>SUM(Table325[[#This Row],[10]:[14]])</f>
        <v>277</v>
      </c>
      <c r="U46" s="7">
        <f>SUM(Table325[[#This Row],[15]:[19]])</f>
        <v>248</v>
      </c>
      <c r="V46" s="7">
        <f>SUM(Table325[[#This Row],[20]:[24]])</f>
        <v>314</v>
      </c>
      <c r="W46" s="7">
        <f>SUM(Table325[[#This Row],[25]:[29]])</f>
        <v>347</v>
      </c>
      <c r="X46" s="7">
        <f>SUM(Table325[[#This Row],[30]:[34]])</f>
        <v>367</v>
      </c>
      <c r="Y46" s="7">
        <f>SUM(Table325[[#This Row],[35]:[39]])</f>
        <v>322</v>
      </c>
      <c r="Z46" s="7">
        <f>SUM(Table325[[#This Row],[40]:[44]])</f>
        <v>317</v>
      </c>
      <c r="AA46" s="7">
        <f>SUM(Table325[[#This Row],[45]:[49]])</f>
        <v>268</v>
      </c>
      <c r="AB46" s="7">
        <f>SUM(Table325[[#This Row],[50]:[54]])</f>
        <v>302</v>
      </c>
      <c r="AC46" s="7">
        <f>SUM(Table325[[#This Row],[55]:[59]])</f>
        <v>396</v>
      </c>
      <c r="AD46" s="7">
        <f>SUM(Table325[[#This Row],[60]:[64]])</f>
        <v>354</v>
      </c>
      <c r="AE46" s="7">
        <f>SUM(Table325[[#This Row],[65]:[69]])</f>
        <v>265</v>
      </c>
      <c r="AF46" s="7">
        <f>SUM(Table325[[#This Row],[70]:[74]])</f>
        <v>263</v>
      </c>
      <c r="AG46" s="7">
        <f>SUM(Table325[[#This Row],[75]:[79]])</f>
        <v>214</v>
      </c>
      <c r="AH46" s="7">
        <f>SUM(Table325[[#This Row],[80]:[84]])</f>
        <v>124</v>
      </c>
      <c r="AI46" s="7">
        <f>SUM(Table325[[#This Row],[85]:[89]])</f>
        <v>83</v>
      </c>
      <c r="AJ46" s="7">
        <f>Table325[[#This Row],[90]]</f>
        <v>30</v>
      </c>
      <c r="AK46" s="7">
        <v>54</v>
      </c>
      <c r="AL46" s="7">
        <v>52</v>
      </c>
      <c r="AM46" s="7">
        <v>38</v>
      </c>
      <c r="AN46" s="7">
        <v>49</v>
      </c>
      <c r="AO46" s="7">
        <v>58</v>
      </c>
      <c r="AP46" s="7">
        <v>55</v>
      </c>
      <c r="AQ46" s="7">
        <v>46</v>
      </c>
      <c r="AR46" s="7">
        <v>36</v>
      </c>
      <c r="AS46" s="7">
        <v>49</v>
      </c>
      <c r="AT46" s="7">
        <v>52</v>
      </c>
      <c r="AU46" s="7">
        <v>46</v>
      </c>
      <c r="AV46" s="7">
        <v>55</v>
      </c>
      <c r="AW46" s="7">
        <v>65</v>
      </c>
      <c r="AX46" s="7">
        <v>56</v>
      </c>
      <c r="AY46" s="7">
        <v>55</v>
      </c>
      <c r="AZ46" s="7">
        <v>53</v>
      </c>
      <c r="BA46" s="7">
        <v>52</v>
      </c>
      <c r="BB46" s="7">
        <v>45</v>
      </c>
      <c r="BC46" s="7">
        <v>56</v>
      </c>
      <c r="BD46" s="7">
        <v>42</v>
      </c>
      <c r="BE46" s="7">
        <v>84</v>
      </c>
      <c r="BF46" s="7">
        <v>74</v>
      </c>
      <c r="BG46" s="7">
        <v>57</v>
      </c>
      <c r="BH46" s="7">
        <v>50</v>
      </c>
      <c r="BI46" s="7">
        <v>49</v>
      </c>
      <c r="BJ46" s="7">
        <v>67</v>
      </c>
      <c r="BK46" s="7">
        <v>69</v>
      </c>
      <c r="BL46" s="7">
        <v>79</v>
      </c>
      <c r="BM46" s="7">
        <v>62</v>
      </c>
      <c r="BN46" s="7">
        <v>70</v>
      </c>
      <c r="BO46" s="7">
        <v>73</v>
      </c>
      <c r="BP46" s="7">
        <v>70</v>
      </c>
      <c r="BQ46" s="7">
        <v>68</v>
      </c>
      <c r="BR46" s="7">
        <v>68</v>
      </c>
      <c r="BS46" s="7">
        <v>88</v>
      </c>
      <c r="BT46" s="7">
        <v>66</v>
      </c>
      <c r="BU46" s="7">
        <v>67</v>
      </c>
      <c r="BV46" s="7">
        <v>62</v>
      </c>
      <c r="BW46" s="7">
        <v>65</v>
      </c>
      <c r="BX46" s="7">
        <v>62</v>
      </c>
      <c r="BY46" s="7">
        <v>67</v>
      </c>
      <c r="BZ46" s="7">
        <v>66</v>
      </c>
      <c r="CA46" s="7">
        <v>61</v>
      </c>
      <c r="CB46" s="7">
        <v>51</v>
      </c>
      <c r="CC46" s="7">
        <v>72</v>
      </c>
      <c r="CD46" s="7">
        <v>64</v>
      </c>
      <c r="CE46" s="7">
        <v>47</v>
      </c>
      <c r="CF46" s="7">
        <v>41</v>
      </c>
      <c r="CG46" s="7">
        <v>55</v>
      </c>
      <c r="CH46" s="7">
        <v>61</v>
      </c>
      <c r="CI46" s="7">
        <v>49</v>
      </c>
      <c r="CJ46" s="7">
        <v>64</v>
      </c>
      <c r="CK46" s="7">
        <v>71</v>
      </c>
      <c r="CL46" s="7">
        <v>47</v>
      </c>
      <c r="CM46" s="7">
        <v>71</v>
      </c>
      <c r="CN46" s="7">
        <v>80</v>
      </c>
      <c r="CO46" s="7">
        <v>96</v>
      </c>
      <c r="CP46" s="7">
        <v>80</v>
      </c>
      <c r="CQ46" s="7">
        <v>65</v>
      </c>
      <c r="CR46" s="7">
        <v>75</v>
      </c>
      <c r="CS46" s="7">
        <v>69</v>
      </c>
      <c r="CT46" s="7">
        <v>70</v>
      </c>
      <c r="CU46" s="7">
        <v>77</v>
      </c>
      <c r="CV46" s="7">
        <v>82</v>
      </c>
      <c r="CW46" s="7">
        <v>56</v>
      </c>
      <c r="CX46" s="7">
        <v>52</v>
      </c>
      <c r="CY46" s="7">
        <v>61</v>
      </c>
      <c r="CZ46" s="7">
        <v>46</v>
      </c>
      <c r="DA46" s="7">
        <v>60</v>
      </c>
      <c r="DB46" s="7">
        <v>46</v>
      </c>
      <c r="DC46" s="7">
        <v>52</v>
      </c>
      <c r="DD46" s="7">
        <v>53</v>
      </c>
      <c r="DE46" s="7">
        <v>49</v>
      </c>
      <c r="DF46" s="7">
        <v>53</v>
      </c>
      <c r="DG46" s="7">
        <v>56</v>
      </c>
      <c r="DH46" s="7">
        <v>42</v>
      </c>
      <c r="DI46" s="7">
        <v>54</v>
      </c>
      <c r="DJ46" s="7">
        <v>49</v>
      </c>
      <c r="DK46" s="7">
        <v>37</v>
      </c>
      <c r="DL46" s="7">
        <v>32</v>
      </c>
      <c r="DM46" s="7">
        <v>33</v>
      </c>
      <c r="DN46" s="7">
        <v>29</v>
      </c>
      <c r="DO46" s="7">
        <v>17</v>
      </c>
      <c r="DP46" s="7">
        <v>21</v>
      </c>
      <c r="DQ46" s="7">
        <v>24</v>
      </c>
      <c r="DR46" s="7">
        <v>21</v>
      </c>
      <c r="DS46" s="7">
        <v>14</v>
      </c>
      <c r="DT46" s="7">
        <v>21</v>
      </c>
      <c r="DU46" s="7">
        <v>13</v>
      </c>
      <c r="DV46" s="7">
        <v>14</v>
      </c>
      <c r="DW46" s="7">
        <v>30</v>
      </c>
      <c r="DX46" s="7">
        <f t="shared" si="8"/>
        <v>3182</v>
      </c>
      <c r="DY46" s="7">
        <f t="shared" si="9"/>
        <v>412</v>
      </c>
      <c r="DZ46" s="7">
        <f t="shared" si="10"/>
        <v>1621</v>
      </c>
      <c r="EA46" s="7">
        <f t="shared" si="11"/>
        <v>1052</v>
      </c>
      <c r="EB46" s="7">
        <f>Table325[[#This Row],[18-64]]+Table325[[#This Row],[65+]]</f>
        <v>4064</v>
      </c>
    </row>
    <row r="47" spans="1:132" x14ac:dyDescent="0.35">
      <c r="A47" s="7">
        <v>4</v>
      </c>
      <c r="B47" t="s">
        <v>359</v>
      </c>
      <c r="C47" s="10" t="s">
        <v>243</v>
      </c>
      <c r="D47" s="10" t="s">
        <v>244</v>
      </c>
      <c r="E47" s="7">
        <f>SUM(Table325[[#This Row],[0]:[90]])</f>
        <v>5836</v>
      </c>
      <c r="F47" s="7">
        <f>SUM(Table325[[#This Row],[0]:[15]])</f>
        <v>876</v>
      </c>
      <c r="G47" s="7">
        <f>SUM(Table325[[#This Row],[16]:[64]])</f>
        <v>3721</v>
      </c>
      <c r="H47" s="7">
        <f>SUM(Table325[[#This Row],[65]:[90]])</f>
        <v>1239</v>
      </c>
      <c r="I47" s="7">
        <f>SUM(Table325[[#This Row],[85]:[90]])</f>
        <v>192</v>
      </c>
      <c r="J47" s="7">
        <f>SUM(Table325[[#This Row],[0]:[17]])</f>
        <v>1008</v>
      </c>
      <c r="K47" s="7">
        <f>SUM(Table325[[#This Row],[18]:[64]])</f>
        <v>3589</v>
      </c>
      <c r="L47" s="7">
        <f>SUM(Table325[[#This Row],[0]:[4]])</f>
        <v>244</v>
      </c>
      <c r="M47" s="7">
        <f>SUM(Table325[[#This Row],[5]:[15]])</f>
        <v>632</v>
      </c>
      <c r="N47" s="7">
        <f>SUM(Table325[[#This Row],[16]:[24]])</f>
        <v>604</v>
      </c>
      <c r="O47" s="7">
        <f>SUM(Table325[[#This Row],[25]:[49]])</f>
        <v>1805</v>
      </c>
      <c r="P47" s="7">
        <f>SUM(Table325[[#This Row],[50]:[64]])</f>
        <v>1312</v>
      </c>
      <c r="Q47" s="7">
        <f>SUM(Table325[[#This Row],[65]:[74]])</f>
        <v>603</v>
      </c>
      <c r="R47" s="7">
        <f>SUM(Table325[[#This Row],[75]:[84]])</f>
        <v>444</v>
      </c>
      <c r="S47" s="7">
        <f>SUM(Table325[[#This Row],[5]:[9]])</f>
        <v>247</v>
      </c>
      <c r="T47" s="7">
        <f>SUM(Table325[[#This Row],[10]:[14]])</f>
        <v>319</v>
      </c>
      <c r="U47" s="7">
        <f>SUM(Table325[[#This Row],[15]:[19]])</f>
        <v>353</v>
      </c>
      <c r="V47" s="7">
        <f>SUM(Table325[[#This Row],[20]:[24]])</f>
        <v>317</v>
      </c>
      <c r="W47" s="7">
        <f>SUM(Table325[[#This Row],[25]:[29]])</f>
        <v>308</v>
      </c>
      <c r="X47" s="7">
        <f>SUM(Table325[[#This Row],[30]:[34]])</f>
        <v>346</v>
      </c>
      <c r="Y47" s="7">
        <f>SUM(Table325[[#This Row],[35]:[39]])</f>
        <v>359</v>
      </c>
      <c r="Z47" s="7">
        <f>SUM(Table325[[#This Row],[40]:[44]])</f>
        <v>404</v>
      </c>
      <c r="AA47" s="7">
        <f>SUM(Table325[[#This Row],[45]:[49]])</f>
        <v>388</v>
      </c>
      <c r="AB47" s="7">
        <f>SUM(Table325[[#This Row],[50]:[54]])</f>
        <v>466</v>
      </c>
      <c r="AC47" s="7">
        <f>SUM(Table325[[#This Row],[55]:[59]])</f>
        <v>421</v>
      </c>
      <c r="AD47" s="7">
        <f>SUM(Table325[[#This Row],[60]:[64]])</f>
        <v>425</v>
      </c>
      <c r="AE47" s="7">
        <f>SUM(Table325[[#This Row],[65]:[69]])</f>
        <v>316</v>
      </c>
      <c r="AF47" s="7">
        <f>SUM(Table325[[#This Row],[70]:[74]])</f>
        <v>287</v>
      </c>
      <c r="AG47" s="7">
        <f>SUM(Table325[[#This Row],[75]:[79]])</f>
        <v>253</v>
      </c>
      <c r="AH47" s="7">
        <f>SUM(Table325[[#This Row],[80]:[84]])</f>
        <v>191</v>
      </c>
      <c r="AI47" s="7">
        <f>SUM(Table325[[#This Row],[85]:[89]])</f>
        <v>127</v>
      </c>
      <c r="AJ47" s="7">
        <f>Table325[[#This Row],[90]]</f>
        <v>65</v>
      </c>
      <c r="AK47" s="7">
        <v>55</v>
      </c>
      <c r="AL47" s="7">
        <v>49</v>
      </c>
      <c r="AM47" s="7">
        <v>51</v>
      </c>
      <c r="AN47" s="7">
        <v>43</v>
      </c>
      <c r="AO47" s="7">
        <v>46</v>
      </c>
      <c r="AP47" s="7">
        <v>38</v>
      </c>
      <c r="AQ47" s="7">
        <v>57</v>
      </c>
      <c r="AR47" s="7">
        <v>42</v>
      </c>
      <c r="AS47" s="7">
        <v>55</v>
      </c>
      <c r="AT47" s="7">
        <v>55</v>
      </c>
      <c r="AU47" s="7">
        <v>65</v>
      </c>
      <c r="AV47" s="7">
        <v>64</v>
      </c>
      <c r="AW47" s="7">
        <v>66</v>
      </c>
      <c r="AX47" s="7">
        <v>61</v>
      </c>
      <c r="AY47" s="7">
        <v>63</v>
      </c>
      <c r="AZ47" s="7">
        <v>66</v>
      </c>
      <c r="BA47" s="7">
        <v>72</v>
      </c>
      <c r="BB47" s="7">
        <v>60</v>
      </c>
      <c r="BC47" s="7">
        <v>70</v>
      </c>
      <c r="BD47" s="7">
        <v>85</v>
      </c>
      <c r="BE47" s="7">
        <v>72</v>
      </c>
      <c r="BF47" s="7">
        <v>82</v>
      </c>
      <c r="BG47" s="7">
        <v>61</v>
      </c>
      <c r="BH47" s="7">
        <v>46</v>
      </c>
      <c r="BI47" s="7">
        <v>56</v>
      </c>
      <c r="BJ47" s="7">
        <v>69</v>
      </c>
      <c r="BK47" s="7">
        <v>51</v>
      </c>
      <c r="BL47" s="7">
        <v>72</v>
      </c>
      <c r="BM47" s="7">
        <v>53</v>
      </c>
      <c r="BN47" s="7">
        <v>63</v>
      </c>
      <c r="BO47" s="7">
        <v>70</v>
      </c>
      <c r="BP47" s="7">
        <v>68</v>
      </c>
      <c r="BQ47" s="7">
        <v>61</v>
      </c>
      <c r="BR47" s="7">
        <v>68</v>
      </c>
      <c r="BS47" s="7">
        <v>79</v>
      </c>
      <c r="BT47" s="7">
        <v>82</v>
      </c>
      <c r="BU47" s="7">
        <v>70</v>
      </c>
      <c r="BV47" s="7">
        <v>61</v>
      </c>
      <c r="BW47" s="7">
        <v>73</v>
      </c>
      <c r="BX47" s="7">
        <v>73</v>
      </c>
      <c r="BY47" s="7">
        <v>67</v>
      </c>
      <c r="BZ47" s="7">
        <v>94</v>
      </c>
      <c r="CA47" s="7">
        <v>71</v>
      </c>
      <c r="CB47" s="7">
        <v>97</v>
      </c>
      <c r="CC47" s="7">
        <v>75</v>
      </c>
      <c r="CD47" s="7">
        <v>78</v>
      </c>
      <c r="CE47" s="7">
        <v>76</v>
      </c>
      <c r="CF47" s="7">
        <v>65</v>
      </c>
      <c r="CG47" s="7">
        <v>78</v>
      </c>
      <c r="CH47" s="7">
        <v>91</v>
      </c>
      <c r="CI47" s="7">
        <v>81</v>
      </c>
      <c r="CJ47" s="7">
        <v>87</v>
      </c>
      <c r="CK47" s="7">
        <v>99</v>
      </c>
      <c r="CL47" s="7">
        <v>100</v>
      </c>
      <c r="CM47" s="7">
        <v>99</v>
      </c>
      <c r="CN47" s="7">
        <v>82</v>
      </c>
      <c r="CO47" s="7">
        <v>88</v>
      </c>
      <c r="CP47" s="7">
        <v>86</v>
      </c>
      <c r="CQ47" s="7">
        <v>81</v>
      </c>
      <c r="CR47" s="7">
        <v>84</v>
      </c>
      <c r="CS47" s="7">
        <v>86</v>
      </c>
      <c r="CT47" s="7">
        <v>78</v>
      </c>
      <c r="CU47" s="7">
        <v>105</v>
      </c>
      <c r="CV47" s="7">
        <v>82</v>
      </c>
      <c r="CW47" s="7">
        <v>74</v>
      </c>
      <c r="CX47" s="7">
        <v>57</v>
      </c>
      <c r="CY47" s="7">
        <v>63</v>
      </c>
      <c r="CZ47" s="7">
        <v>68</v>
      </c>
      <c r="DA47" s="7">
        <v>66</v>
      </c>
      <c r="DB47" s="7">
        <v>62</v>
      </c>
      <c r="DC47" s="7">
        <v>68</v>
      </c>
      <c r="DD47" s="7">
        <v>53</v>
      </c>
      <c r="DE47" s="7">
        <v>52</v>
      </c>
      <c r="DF47" s="7">
        <v>61</v>
      </c>
      <c r="DG47" s="7">
        <v>53</v>
      </c>
      <c r="DH47" s="7">
        <v>67</v>
      </c>
      <c r="DI47" s="7">
        <v>62</v>
      </c>
      <c r="DJ47" s="7">
        <v>40</v>
      </c>
      <c r="DK47" s="7">
        <v>43</v>
      </c>
      <c r="DL47" s="7">
        <v>41</v>
      </c>
      <c r="DM47" s="7">
        <v>38</v>
      </c>
      <c r="DN47" s="7">
        <v>40</v>
      </c>
      <c r="DO47" s="7">
        <v>36</v>
      </c>
      <c r="DP47" s="7">
        <v>39</v>
      </c>
      <c r="DQ47" s="7">
        <v>38</v>
      </c>
      <c r="DR47" s="7">
        <v>27</v>
      </c>
      <c r="DS47" s="7">
        <v>36</v>
      </c>
      <c r="DT47" s="7">
        <v>30</v>
      </c>
      <c r="DU47" s="7">
        <v>11</v>
      </c>
      <c r="DV47" s="7">
        <v>23</v>
      </c>
      <c r="DW47" s="7">
        <v>65</v>
      </c>
      <c r="DX47" s="7">
        <f t="shared" si="8"/>
        <v>3721</v>
      </c>
      <c r="DY47" s="7">
        <f t="shared" si="9"/>
        <v>472</v>
      </c>
      <c r="DZ47" s="7">
        <f t="shared" si="10"/>
        <v>1805</v>
      </c>
      <c r="EA47" s="7">
        <f t="shared" si="11"/>
        <v>1312</v>
      </c>
      <c r="EB47" s="7">
        <f>Table325[[#This Row],[18-64]]+Table325[[#This Row],[65+]]</f>
        <v>4828</v>
      </c>
    </row>
    <row r="48" spans="1:132" x14ac:dyDescent="0.35">
      <c r="A48" s="7">
        <v>4</v>
      </c>
      <c r="B48" t="s">
        <v>359</v>
      </c>
      <c r="C48" s="10" t="s">
        <v>245</v>
      </c>
      <c r="D48" s="10" t="s">
        <v>246</v>
      </c>
      <c r="E48" s="7">
        <f>SUM(Table325[[#This Row],[0]:[90]])</f>
        <v>5356</v>
      </c>
      <c r="F48" s="7">
        <f>SUM(Table325[[#This Row],[0]:[15]])</f>
        <v>1051</v>
      </c>
      <c r="G48" s="7">
        <f>SUM(Table325[[#This Row],[16]:[64]])</f>
        <v>3365</v>
      </c>
      <c r="H48" s="7">
        <f>SUM(Table325[[#This Row],[65]:[90]])</f>
        <v>940</v>
      </c>
      <c r="I48" s="7">
        <f>SUM(Table325[[#This Row],[85]:[90]])</f>
        <v>68</v>
      </c>
      <c r="J48" s="7">
        <f>SUM(Table325[[#This Row],[0]:[17]])</f>
        <v>1199</v>
      </c>
      <c r="K48" s="7">
        <f>SUM(Table325[[#This Row],[18]:[64]])</f>
        <v>3217</v>
      </c>
      <c r="L48" s="7">
        <f>SUM(Table325[[#This Row],[0]:[4]])</f>
        <v>280</v>
      </c>
      <c r="M48" s="7">
        <f>SUM(Table325[[#This Row],[5]:[15]])</f>
        <v>771</v>
      </c>
      <c r="N48" s="7">
        <f>SUM(Table325[[#This Row],[16]:[24]])</f>
        <v>565</v>
      </c>
      <c r="O48" s="7">
        <f>SUM(Table325[[#This Row],[25]:[49]])</f>
        <v>1667</v>
      </c>
      <c r="P48" s="7">
        <f>SUM(Table325[[#This Row],[50]:[64]])</f>
        <v>1133</v>
      </c>
      <c r="Q48" s="7">
        <f>SUM(Table325[[#This Row],[65]:[74]])</f>
        <v>528</v>
      </c>
      <c r="R48" s="7">
        <f>SUM(Table325[[#This Row],[75]:[84]])</f>
        <v>344</v>
      </c>
      <c r="S48" s="7">
        <f>SUM(Table325[[#This Row],[5]:[9]])</f>
        <v>340</v>
      </c>
      <c r="T48" s="7">
        <f>SUM(Table325[[#This Row],[10]:[14]])</f>
        <v>366</v>
      </c>
      <c r="U48" s="7">
        <f>SUM(Table325[[#This Row],[15]:[19]])</f>
        <v>319</v>
      </c>
      <c r="V48" s="7">
        <f>SUM(Table325[[#This Row],[20]:[24]])</f>
        <v>311</v>
      </c>
      <c r="W48" s="7">
        <f>SUM(Table325[[#This Row],[25]:[29]])</f>
        <v>296</v>
      </c>
      <c r="X48" s="7">
        <f>SUM(Table325[[#This Row],[30]:[34]])</f>
        <v>399</v>
      </c>
      <c r="Y48" s="7">
        <f>SUM(Table325[[#This Row],[35]:[39]])</f>
        <v>340</v>
      </c>
      <c r="Z48" s="7">
        <f>SUM(Table325[[#This Row],[40]:[44]])</f>
        <v>311</v>
      </c>
      <c r="AA48" s="7">
        <f>SUM(Table325[[#This Row],[45]:[49]])</f>
        <v>321</v>
      </c>
      <c r="AB48" s="7">
        <f>SUM(Table325[[#This Row],[50]:[54]])</f>
        <v>384</v>
      </c>
      <c r="AC48" s="7">
        <f>SUM(Table325[[#This Row],[55]:[59]])</f>
        <v>387</v>
      </c>
      <c r="AD48" s="7">
        <f>SUM(Table325[[#This Row],[60]:[64]])</f>
        <v>362</v>
      </c>
      <c r="AE48" s="7">
        <f>SUM(Table325[[#This Row],[65]:[69]])</f>
        <v>263</v>
      </c>
      <c r="AF48" s="7">
        <f>SUM(Table325[[#This Row],[70]:[74]])</f>
        <v>265</v>
      </c>
      <c r="AG48" s="7">
        <f>SUM(Table325[[#This Row],[75]:[79]])</f>
        <v>217</v>
      </c>
      <c r="AH48" s="7">
        <f>SUM(Table325[[#This Row],[80]:[84]])</f>
        <v>127</v>
      </c>
      <c r="AI48" s="7">
        <f>SUM(Table325[[#This Row],[85]:[89]])</f>
        <v>51</v>
      </c>
      <c r="AJ48" s="7">
        <f>Table325[[#This Row],[90]]</f>
        <v>17</v>
      </c>
      <c r="AK48" s="7">
        <v>51</v>
      </c>
      <c r="AL48" s="7">
        <v>53</v>
      </c>
      <c r="AM48" s="7">
        <v>51</v>
      </c>
      <c r="AN48" s="7">
        <v>61</v>
      </c>
      <c r="AO48" s="7">
        <v>64</v>
      </c>
      <c r="AP48" s="7">
        <v>64</v>
      </c>
      <c r="AQ48" s="7">
        <v>71</v>
      </c>
      <c r="AR48" s="7">
        <v>69</v>
      </c>
      <c r="AS48" s="7">
        <v>69</v>
      </c>
      <c r="AT48" s="7">
        <v>67</v>
      </c>
      <c r="AU48" s="7">
        <v>84</v>
      </c>
      <c r="AV48" s="7">
        <v>57</v>
      </c>
      <c r="AW48" s="7">
        <v>66</v>
      </c>
      <c r="AX48" s="7">
        <v>87</v>
      </c>
      <c r="AY48" s="7">
        <v>72</v>
      </c>
      <c r="AZ48" s="7">
        <v>65</v>
      </c>
      <c r="BA48" s="7">
        <v>75</v>
      </c>
      <c r="BB48" s="7">
        <v>73</v>
      </c>
      <c r="BC48" s="7">
        <v>50</v>
      </c>
      <c r="BD48" s="7">
        <v>56</v>
      </c>
      <c r="BE48" s="7">
        <v>66</v>
      </c>
      <c r="BF48" s="7">
        <v>74</v>
      </c>
      <c r="BG48" s="7">
        <v>50</v>
      </c>
      <c r="BH48" s="7">
        <v>59</v>
      </c>
      <c r="BI48" s="7">
        <v>62</v>
      </c>
      <c r="BJ48" s="7">
        <v>62</v>
      </c>
      <c r="BK48" s="7">
        <v>59</v>
      </c>
      <c r="BL48" s="7">
        <v>64</v>
      </c>
      <c r="BM48" s="7">
        <v>58</v>
      </c>
      <c r="BN48" s="7">
        <v>53</v>
      </c>
      <c r="BO48" s="7">
        <v>64</v>
      </c>
      <c r="BP48" s="7">
        <v>86</v>
      </c>
      <c r="BQ48" s="7">
        <v>80</v>
      </c>
      <c r="BR48" s="7">
        <v>86</v>
      </c>
      <c r="BS48" s="7">
        <v>83</v>
      </c>
      <c r="BT48" s="7">
        <v>69</v>
      </c>
      <c r="BU48" s="7">
        <v>55</v>
      </c>
      <c r="BV48" s="7">
        <v>73</v>
      </c>
      <c r="BW48" s="7">
        <v>75</v>
      </c>
      <c r="BX48" s="7">
        <v>68</v>
      </c>
      <c r="BY48" s="7">
        <v>56</v>
      </c>
      <c r="BZ48" s="7">
        <v>67</v>
      </c>
      <c r="CA48" s="7">
        <v>69</v>
      </c>
      <c r="CB48" s="7">
        <v>55</v>
      </c>
      <c r="CC48" s="7">
        <v>64</v>
      </c>
      <c r="CD48" s="7">
        <v>68</v>
      </c>
      <c r="CE48" s="7">
        <v>52</v>
      </c>
      <c r="CF48" s="7">
        <v>68</v>
      </c>
      <c r="CG48" s="7">
        <v>66</v>
      </c>
      <c r="CH48" s="7">
        <v>67</v>
      </c>
      <c r="CI48" s="7">
        <v>52</v>
      </c>
      <c r="CJ48" s="7">
        <v>83</v>
      </c>
      <c r="CK48" s="7">
        <v>96</v>
      </c>
      <c r="CL48" s="7">
        <v>88</v>
      </c>
      <c r="CM48" s="7">
        <v>65</v>
      </c>
      <c r="CN48" s="7">
        <v>68</v>
      </c>
      <c r="CO48" s="7">
        <v>74</v>
      </c>
      <c r="CP48" s="7">
        <v>83</v>
      </c>
      <c r="CQ48" s="7">
        <v>87</v>
      </c>
      <c r="CR48" s="7">
        <v>75</v>
      </c>
      <c r="CS48" s="7">
        <v>73</v>
      </c>
      <c r="CT48" s="7">
        <v>70</v>
      </c>
      <c r="CU48" s="7">
        <v>74</v>
      </c>
      <c r="CV48" s="7">
        <v>71</v>
      </c>
      <c r="CW48" s="7">
        <v>74</v>
      </c>
      <c r="CX48" s="7">
        <v>59</v>
      </c>
      <c r="CY48" s="7">
        <v>46</v>
      </c>
      <c r="CZ48" s="7">
        <v>60</v>
      </c>
      <c r="DA48" s="7">
        <v>49</v>
      </c>
      <c r="DB48" s="7">
        <v>49</v>
      </c>
      <c r="DC48" s="7">
        <v>57</v>
      </c>
      <c r="DD48" s="7">
        <v>46</v>
      </c>
      <c r="DE48" s="7">
        <v>51</v>
      </c>
      <c r="DF48" s="7">
        <v>56</v>
      </c>
      <c r="DG48" s="7">
        <v>55</v>
      </c>
      <c r="DH48" s="7">
        <v>40</v>
      </c>
      <c r="DI48" s="7">
        <v>54</v>
      </c>
      <c r="DJ48" s="7">
        <v>44</v>
      </c>
      <c r="DK48" s="7">
        <v>44</v>
      </c>
      <c r="DL48" s="7">
        <v>35</v>
      </c>
      <c r="DM48" s="7">
        <v>31</v>
      </c>
      <c r="DN48" s="7">
        <v>21</v>
      </c>
      <c r="DO48" s="7">
        <v>25</v>
      </c>
      <c r="DP48" s="7">
        <v>21</v>
      </c>
      <c r="DQ48" s="7">
        <v>29</v>
      </c>
      <c r="DR48" s="7">
        <v>13</v>
      </c>
      <c r="DS48" s="7">
        <v>12</v>
      </c>
      <c r="DT48" s="7">
        <v>14</v>
      </c>
      <c r="DU48" s="7">
        <v>7</v>
      </c>
      <c r="DV48" s="7">
        <v>5</v>
      </c>
      <c r="DW48" s="7">
        <v>17</v>
      </c>
      <c r="DX48" s="7">
        <f t="shared" si="8"/>
        <v>3365</v>
      </c>
      <c r="DY48" s="7">
        <f t="shared" si="9"/>
        <v>417</v>
      </c>
      <c r="DZ48" s="7">
        <f t="shared" si="10"/>
        <v>1667</v>
      </c>
      <c r="EA48" s="7">
        <f t="shared" si="11"/>
        <v>1133</v>
      </c>
      <c r="EB48" s="7">
        <f>Table325[[#This Row],[18-64]]+Table325[[#This Row],[65+]]</f>
        <v>4157</v>
      </c>
    </row>
    <row r="49" spans="1:132" x14ac:dyDescent="0.35">
      <c r="A49" s="7">
        <v>4</v>
      </c>
      <c r="B49" t="s">
        <v>359</v>
      </c>
      <c r="C49" s="10" t="s">
        <v>247</v>
      </c>
      <c r="D49" s="10" t="s">
        <v>248</v>
      </c>
      <c r="E49" s="7">
        <f>SUM(Table325[[#This Row],[0]:[90]])</f>
        <v>12439</v>
      </c>
      <c r="F49" s="7">
        <f>SUM(Table325[[#This Row],[0]:[15]])</f>
        <v>2511</v>
      </c>
      <c r="G49" s="7">
        <f>SUM(Table325[[#This Row],[16]:[64]])</f>
        <v>8007</v>
      </c>
      <c r="H49" s="7">
        <f>SUM(Table325[[#This Row],[65]:[90]])</f>
        <v>1921</v>
      </c>
      <c r="I49" s="7">
        <f>SUM(Table325[[#This Row],[85]:[90]])</f>
        <v>139</v>
      </c>
      <c r="J49" s="7">
        <f>SUM(Table325[[#This Row],[0]:[17]])</f>
        <v>2851</v>
      </c>
      <c r="K49" s="7">
        <f>SUM(Table325[[#This Row],[18]:[64]])</f>
        <v>7667</v>
      </c>
      <c r="L49" s="7">
        <f>SUM(Table325[[#This Row],[0]:[4]])</f>
        <v>653</v>
      </c>
      <c r="M49" s="7">
        <f>SUM(Table325[[#This Row],[5]:[15]])</f>
        <v>1858</v>
      </c>
      <c r="N49" s="7">
        <f>SUM(Table325[[#This Row],[16]:[24]])</f>
        <v>1357</v>
      </c>
      <c r="O49" s="7">
        <f>SUM(Table325[[#This Row],[25]:[49]])</f>
        <v>4256</v>
      </c>
      <c r="P49" s="7">
        <f>SUM(Table325[[#This Row],[50]:[64]])</f>
        <v>2394</v>
      </c>
      <c r="Q49" s="7">
        <f>SUM(Table325[[#This Row],[65]:[74]])</f>
        <v>1084</v>
      </c>
      <c r="R49" s="7">
        <f>SUM(Table325[[#This Row],[75]:[84]])</f>
        <v>698</v>
      </c>
      <c r="S49" s="7">
        <f>SUM(Table325[[#This Row],[5]:[9]])</f>
        <v>788</v>
      </c>
      <c r="T49" s="7">
        <f>SUM(Table325[[#This Row],[10]:[14]])</f>
        <v>910</v>
      </c>
      <c r="U49" s="7">
        <f>SUM(Table325[[#This Row],[15]:[19]])</f>
        <v>816</v>
      </c>
      <c r="V49" s="7">
        <f>SUM(Table325[[#This Row],[20]:[24]])</f>
        <v>701</v>
      </c>
      <c r="W49" s="7">
        <f>SUM(Table325[[#This Row],[25]:[29]])</f>
        <v>831</v>
      </c>
      <c r="X49" s="7">
        <f>SUM(Table325[[#This Row],[30]:[34]])</f>
        <v>1031</v>
      </c>
      <c r="Y49" s="7">
        <f>SUM(Table325[[#This Row],[35]:[39]])</f>
        <v>922</v>
      </c>
      <c r="Z49" s="7">
        <f>SUM(Table325[[#This Row],[40]:[44]])</f>
        <v>858</v>
      </c>
      <c r="AA49" s="7">
        <f>SUM(Table325[[#This Row],[45]:[49]])</f>
        <v>614</v>
      </c>
      <c r="AB49" s="7">
        <f>SUM(Table325[[#This Row],[50]:[54]])</f>
        <v>831</v>
      </c>
      <c r="AC49" s="7">
        <f>SUM(Table325[[#This Row],[55]:[59]])</f>
        <v>824</v>
      </c>
      <c r="AD49" s="7">
        <f>SUM(Table325[[#This Row],[60]:[64]])</f>
        <v>739</v>
      </c>
      <c r="AE49" s="7">
        <f>SUM(Table325[[#This Row],[65]:[69]])</f>
        <v>596</v>
      </c>
      <c r="AF49" s="7">
        <f>SUM(Table325[[#This Row],[70]:[74]])</f>
        <v>488</v>
      </c>
      <c r="AG49" s="7">
        <f>SUM(Table325[[#This Row],[75]:[79]])</f>
        <v>478</v>
      </c>
      <c r="AH49" s="7">
        <f>SUM(Table325[[#This Row],[80]:[84]])</f>
        <v>220</v>
      </c>
      <c r="AI49" s="7">
        <f>SUM(Table325[[#This Row],[85]:[89]])</f>
        <v>84</v>
      </c>
      <c r="AJ49" s="7">
        <f>Table325[[#This Row],[90]]</f>
        <v>55</v>
      </c>
      <c r="AK49" s="7">
        <v>125</v>
      </c>
      <c r="AL49" s="7">
        <v>126</v>
      </c>
      <c r="AM49" s="7">
        <v>144</v>
      </c>
      <c r="AN49" s="7">
        <v>133</v>
      </c>
      <c r="AO49" s="7">
        <v>125</v>
      </c>
      <c r="AP49" s="7">
        <v>153</v>
      </c>
      <c r="AQ49" s="7">
        <v>145</v>
      </c>
      <c r="AR49" s="7">
        <v>143</v>
      </c>
      <c r="AS49" s="7">
        <v>177</v>
      </c>
      <c r="AT49" s="7">
        <v>170</v>
      </c>
      <c r="AU49" s="7">
        <v>181</v>
      </c>
      <c r="AV49" s="7">
        <v>180</v>
      </c>
      <c r="AW49" s="7">
        <v>185</v>
      </c>
      <c r="AX49" s="7">
        <v>164</v>
      </c>
      <c r="AY49" s="7">
        <v>200</v>
      </c>
      <c r="AZ49" s="7">
        <v>160</v>
      </c>
      <c r="BA49" s="7">
        <v>175</v>
      </c>
      <c r="BB49" s="7">
        <v>165</v>
      </c>
      <c r="BC49" s="7">
        <v>163</v>
      </c>
      <c r="BD49" s="7">
        <v>153</v>
      </c>
      <c r="BE49" s="7">
        <v>153</v>
      </c>
      <c r="BF49" s="7">
        <v>176</v>
      </c>
      <c r="BG49" s="7">
        <v>132</v>
      </c>
      <c r="BH49" s="7">
        <v>131</v>
      </c>
      <c r="BI49" s="7">
        <v>109</v>
      </c>
      <c r="BJ49" s="7">
        <v>148</v>
      </c>
      <c r="BK49" s="7">
        <v>150</v>
      </c>
      <c r="BL49" s="7">
        <v>174</v>
      </c>
      <c r="BM49" s="7">
        <v>175</v>
      </c>
      <c r="BN49" s="7">
        <v>184</v>
      </c>
      <c r="BO49" s="7">
        <v>191</v>
      </c>
      <c r="BP49" s="7">
        <v>202</v>
      </c>
      <c r="BQ49" s="7">
        <v>214</v>
      </c>
      <c r="BR49" s="7">
        <v>229</v>
      </c>
      <c r="BS49" s="7">
        <v>195</v>
      </c>
      <c r="BT49" s="7">
        <v>166</v>
      </c>
      <c r="BU49" s="7">
        <v>175</v>
      </c>
      <c r="BV49" s="7">
        <v>202</v>
      </c>
      <c r="BW49" s="7">
        <v>187</v>
      </c>
      <c r="BX49" s="7">
        <v>192</v>
      </c>
      <c r="BY49" s="7">
        <v>162</v>
      </c>
      <c r="BZ49" s="7">
        <v>176</v>
      </c>
      <c r="CA49" s="7">
        <v>172</v>
      </c>
      <c r="CB49" s="7">
        <v>159</v>
      </c>
      <c r="CC49" s="7">
        <v>189</v>
      </c>
      <c r="CD49" s="7">
        <v>135</v>
      </c>
      <c r="CE49" s="7">
        <v>120</v>
      </c>
      <c r="CF49" s="7">
        <v>96</v>
      </c>
      <c r="CG49" s="7">
        <v>126</v>
      </c>
      <c r="CH49" s="7">
        <v>137</v>
      </c>
      <c r="CI49" s="7">
        <v>145</v>
      </c>
      <c r="CJ49" s="7">
        <v>174</v>
      </c>
      <c r="CK49" s="7">
        <v>144</v>
      </c>
      <c r="CL49" s="7">
        <v>189</v>
      </c>
      <c r="CM49" s="7">
        <v>179</v>
      </c>
      <c r="CN49" s="7">
        <v>175</v>
      </c>
      <c r="CO49" s="7">
        <v>154</v>
      </c>
      <c r="CP49" s="7">
        <v>179</v>
      </c>
      <c r="CQ49" s="7">
        <v>156</v>
      </c>
      <c r="CR49" s="7">
        <v>160</v>
      </c>
      <c r="CS49" s="7">
        <v>175</v>
      </c>
      <c r="CT49" s="7">
        <v>165</v>
      </c>
      <c r="CU49" s="7">
        <v>137</v>
      </c>
      <c r="CV49" s="7">
        <v>149</v>
      </c>
      <c r="CW49" s="7">
        <v>113</v>
      </c>
      <c r="CX49" s="7">
        <v>126</v>
      </c>
      <c r="CY49" s="7">
        <v>116</v>
      </c>
      <c r="CZ49" s="7">
        <v>131</v>
      </c>
      <c r="DA49" s="7">
        <v>130</v>
      </c>
      <c r="DB49" s="7">
        <v>93</v>
      </c>
      <c r="DC49" s="7">
        <v>93</v>
      </c>
      <c r="DD49" s="7">
        <v>98</v>
      </c>
      <c r="DE49" s="7">
        <v>102</v>
      </c>
      <c r="DF49" s="7">
        <v>94</v>
      </c>
      <c r="DG49" s="7">
        <v>101</v>
      </c>
      <c r="DH49" s="7">
        <v>105</v>
      </c>
      <c r="DI49" s="7">
        <v>107</v>
      </c>
      <c r="DJ49" s="7">
        <v>110</v>
      </c>
      <c r="DK49" s="7">
        <v>77</v>
      </c>
      <c r="DL49" s="7">
        <v>79</v>
      </c>
      <c r="DM49" s="7">
        <v>63</v>
      </c>
      <c r="DN49" s="7">
        <v>51</v>
      </c>
      <c r="DO49" s="7">
        <v>37</v>
      </c>
      <c r="DP49" s="7">
        <v>40</v>
      </c>
      <c r="DQ49" s="7">
        <v>29</v>
      </c>
      <c r="DR49" s="7">
        <v>18</v>
      </c>
      <c r="DS49" s="7">
        <v>17</v>
      </c>
      <c r="DT49" s="7">
        <v>18</v>
      </c>
      <c r="DU49" s="7">
        <v>20</v>
      </c>
      <c r="DV49" s="7">
        <v>11</v>
      </c>
      <c r="DW49" s="7">
        <v>55</v>
      </c>
      <c r="DX49" s="7">
        <f t="shared" si="8"/>
        <v>8007</v>
      </c>
      <c r="DY49" s="7">
        <f t="shared" si="9"/>
        <v>1017</v>
      </c>
      <c r="DZ49" s="7">
        <f t="shared" si="10"/>
        <v>4256</v>
      </c>
      <c r="EA49" s="7">
        <f t="shared" si="11"/>
        <v>2394</v>
      </c>
      <c r="EB49" s="7">
        <f>Table325[[#This Row],[18-64]]+Table325[[#This Row],[65+]]</f>
        <v>9588</v>
      </c>
    </row>
    <row r="50" spans="1:132" x14ac:dyDescent="0.35">
      <c r="A50" s="7">
        <v>4</v>
      </c>
      <c r="B50" t="s">
        <v>359</v>
      </c>
      <c r="C50" s="10" t="s">
        <v>249</v>
      </c>
      <c r="D50" s="10" t="s">
        <v>250</v>
      </c>
      <c r="E50" s="7">
        <f>SUM(Table325[[#This Row],[0]:[90]])</f>
        <v>15235</v>
      </c>
      <c r="F50" s="7">
        <f>SUM(Table325[[#This Row],[0]:[15]])</f>
        <v>2598</v>
      </c>
      <c r="G50" s="7">
        <f>SUM(Table325[[#This Row],[16]:[64]])</f>
        <v>9145</v>
      </c>
      <c r="H50" s="7">
        <f>SUM(Table325[[#This Row],[65]:[90]])</f>
        <v>3492</v>
      </c>
      <c r="I50" s="7">
        <f>SUM(Table325[[#This Row],[85]:[90]])</f>
        <v>353</v>
      </c>
      <c r="J50" s="7">
        <f>SUM(Table325[[#This Row],[0]:[17]])</f>
        <v>2975</v>
      </c>
      <c r="K50" s="7">
        <f>SUM(Table325[[#This Row],[18]:[64]])</f>
        <v>8768</v>
      </c>
      <c r="L50" s="7">
        <f>SUM(Table325[[#This Row],[0]:[4]])</f>
        <v>790</v>
      </c>
      <c r="M50" s="7">
        <f>SUM(Table325[[#This Row],[5]:[15]])</f>
        <v>1808</v>
      </c>
      <c r="N50" s="7">
        <f>SUM(Table325[[#This Row],[16]:[24]])</f>
        <v>1537</v>
      </c>
      <c r="O50" s="7">
        <f>SUM(Table325[[#This Row],[25]:[49]])</f>
        <v>4327</v>
      </c>
      <c r="P50" s="7">
        <f>SUM(Table325[[#This Row],[50]:[64]])</f>
        <v>3281</v>
      </c>
      <c r="Q50" s="7">
        <f>SUM(Table325[[#This Row],[65]:[74]])</f>
        <v>1875</v>
      </c>
      <c r="R50" s="7">
        <f>SUM(Table325[[#This Row],[75]:[84]])</f>
        <v>1264</v>
      </c>
      <c r="S50" s="7">
        <f>SUM(Table325[[#This Row],[5]:[9]])</f>
        <v>774</v>
      </c>
      <c r="T50" s="7">
        <f>SUM(Table325[[#This Row],[10]:[14]])</f>
        <v>850</v>
      </c>
      <c r="U50" s="7">
        <f>SUM(Table325[[#This Row],[15]:[19]])</f>
        <v>910</v>
      </c>
      <c r="V50" s="7">
        <f>SUM(Table325[[#This Row],[20]:[24]])</f>
        <v>811</v>
      </c>
      <c r="W50" s="7">
        <f>SUM(Table325[[#This Row],[25]:[29]])</f>
        <v>740</v>
      </c>
      <c r="X50" s="7">
        <f>SUM(Table325[[#This Row],[30]:[34]])</f>
        <v>870</v>
      </c>
      <c r="Y50" s="7">
        <f>SUM(Table325[[#This Row],[35]:[39]])</f>
        <v>904</v>
      </c>
      <c r="Z50" s="7">
        <f>SUM(Table325[[#This Row],[40]:[44]])</f>
        <v>951</v>
      </c>
      <c r="AA50" s="7">
        <f>SUM(Table325[[#This Row],[45]:[49]])</f>
        <v>862</v>
      </c>
      <c r="AB50" s="7">
        <f>SUM(Table325[[#This Row],[50]:[54]])</f>
        <v>1032</v>
      </c>
      <c r="AC50" s="7">
        <f>SUM(Table325[[#This Row],[55]:[59]])</f>
        <v>1177</v>
      </c>
      <c r="AD50" s="7">
        <f>SUM(Table325[[#This Row],[60]:[64]])</f>
        <v>1072</v>
      </c>
      <c r="AE50" s="7">
        <f>SUM(Table325[[#This Row],[65]:[69]])</f>
        <v>1019</v>
      </c>
      <c r="AF50" s="7">
        <f>SUM(Table325[[#This Row],[70]:[74]])</f>
        <v>856</v>
      </c>
      <c r="AG50" s="7">
        <f>SUM(Table325[[#This Row],[75]:[79]])</f>
        <v>767</v>
      </c>
      <c r="AH50" s="7">
        <f>SUM(Table325[[#This Row],[80]:[84]])</f>
        <v>497</v>
      </c>
      <c r="AI50" s="7">
        <f>SUM(Table325[[#This Row],[85]:[89]])</f>
        <v>234</v>
      </c>
      <c r="AJ50" s="7">
        <f>Table325[[#This Row],[90]]</f>
        <v>119</v>
      </c>
      <c r="AK50" s="7">
        <v>143</v>
      </c>
      <c r="AL50" s="7">
        <v>148</v>
      </c>
      <c r="AM50" s="7">
        <v>141</v>
      </c>
      <c r="AN50" s="7">
        <v>188</v>
      </c>
      <c r="AO50" s="7">
        <v>170</v>
      </c>
      <c r="AP50" s="7">
        <v>147</v>
      </c>
      <c r="AQ50" s="7">
        <v>158</v>
      </c>
      <c r="AR50" s="7">
        <v>145</v>
      </c>
      <c r="AS50" s="7">
        <v>162</v>
      </c>
      <c r="AT50" s="7">
        <v>162</v>
      </c>
      <c r="AU50" s="7">
        <v>174</v>
      </c>
      <c r="AV50" s="7">
        <v>175</v>
      </c>
      <c r="AW50" s="7">
        <v>186</v>
      </c>
      <c r="AX50" s="7">
        <v>153</v>
      </c>
      <c r="AY50" s="7">
        <v>162</v>
      </c>
      <c r="AZ50" s="7">
        <v>184</v>
      </c>
      <c r="BA50" s="7">
        <v>202</v>
      </c>
      <c r="BB50" s="7">
        <v>175</v>
      </c>
      <c r="BC50" s="7">
        <v>176</v>
      </c>
      <c r="BD50" s="7">
        <v>173</v>
      </c>
      <c r="BE50" s="7">
        <v>209</v>
      </c>
      <c r="BF50" s="7">
        <v>195</v>
      </c>
      <c r="BG50" s="7">
        <v>140</v>
      </c>
      <c r="BH50" s="7">
        <v>133</v>
      </c>
      <c r="BI50" s="7">
        <v>134</v>
      </c>
      <c r="BJ50" s="7">
        <v>138</v>
      </c>
      <c r="BK50" s="7">
        <v>156</v>
      </c>
      <c r="BL50" s="7">
        <v>161</v>
      </c>
      <c r="BM50" s="7">
        <v>146</v>
      </c>
      <c r="BN50" s="7">
        <v>139</v>
      </c>
      <c r="BO50" s="7">
        <v>142</v>
      </c>
      <c r="BP50" s="7">
        <v>165</v>
      </c>
      <c r="BQ50" s="7">
        <v>190</v>
      </c>
      <c r="BR50" s="7">
        <v>187</v>
      </c>
      <c r="BS50" s="7">
        <v>186</v>
      </c>
      <c r="BT50" s="7">
        <v>170</v>
      </c>
      <c r="BU50" s="7">
        <v>188</v>
      </c>
      <c r="BV50" s="7">
        <v>154</v>
      </c>
      <c r="BW50" s="7">
        <v>206</v>
      </c>
      <c r="BX50" s="7">
        <v>186</v>
      </c>
      <c r="BY50" s="7">
        <v>178</v>
      </c>
      <c r="BZ50" s="7">
        <v>193</v>
      </c>
      <c r="CA50" s="7">
        <v>192</v>
      </c>
      <c r="CB50" s="7">
        <v>212</v>
      </c>
      <c r="CC50" s="7">
        <v>176</v>
      </c>
      <c r="CD50" s="7">
        <v>201</v>
      </c>
      <c r="CE50" s="7">
        <v>161</v>
      </c>
      <c r="CF50" s="7">
        <v>150</v>
      </c>
      <c r="CG50" s="7">
        <v>174</v>
      </c>
      <c r="CH50" s="7">
        <v>176</v>
      </c>
      <c r="CI50" s="7">
        <v>185</v>
      </c>
      <c r="CJ50" s="7">
        <v>207</v>
      </c>
      <c r="CK50" s="7">
        <v>211</v>
      </c>
      <c r="CL50" s="7">
        <v>213</v>
      </c>
      <c r="CM50" s="7">
        <v>216</v>
      </c>
      <c r="CN50" s="7">
        <v>221</v>
      </c>
      <c r="CO50" s="7">
        <v>238</v>
      </c>
      <c r="CP50" s="7">
        <v>224</v>
      </c>
      <c r="CQ50" s="7">
        <v>231</v>
      </c>
      <c r="CR50" s="7">
        <v>263</v>
      </c>
      <c r="CS50" s="7">
        <v>223</v>
      </c>
      <c r="CT50" s="7">
        <v>211</v>
      </c>
      <c r="CU50" s="7">
        <v>212</v>
      </c>
      <c r="CV50" s="7">
        <v>209</v>
      </c>
      <c r="CW50" s="7">
        <v>217</v>
      </c>
      <c r="CX50" s="7">
        <v>202</v>
      </c>
      <c r="CY50" s="7">
        <v>207</v>
      </c>
      <c r="CZ50" s="7">
        <v>213</v>
      </c>
      <c r="DA50" s="7">
        <v>183</v>
      </c>
      <c r="DB50" s="7">
        <v>214</v>
      </c>
      <c r="DC50" s="7">
        <v>165</v>
      </c>
      <c r="DD50" s="7">
        <v>182</v>
      </c>
      <c r="DE50" s="7">
        <v>171</v>
      </c>
      <c r="DF50" s="7">
        <v>175</v>
      </c>
      <c r="DG50" s="7">
        <v>163</v>
      </c>
      <c r="DH50" s="7">
        <v>171</v>
      </c>
      <c r="DI50" s="7">
        <v>158</v>
      </c>
      <c r="DJ50" s="7">
        <v>184</v>
      </c>
      <c r="DK50" s="7">
        <v>120</v>
      </c>
      <c r="DL50" s="7">
        <v>134</v>
      </c>
      <c r="DM50" s="7">
        <v>131</v>
      </c>
      <c r="DN50" s="7">
        <v>106</v>
      </c>
      <c r="DO50" s="7">
        <v>97</v>
      </c>
      <c r="DP50" s="7">
        <v>83</v>
      </c>
      <c r="DQ50" s="7">
        <v>80</v>
      </c>
      <c r="DR50" s="7">
        <v>51</v>
      </c>
      <c r="DS50" s="7">
        <v>61</v>
      </c>
      <c r="DT50" s="7">
        <v>45</v>
      </c>
      <c r="DU50" s="7">
        <v>32</v>
      </c>
      <c r="DV50" s="7">
        <v>45</v>
      </c>
      <c r="DW50" s="7">
        <v>119</v>
      </c>
      <c r="DX50" s="7">
        <f t="shared" si="8"/>
        <v>9145</v>
      </c>
      <c r="DY50" s="7">
        <f t="shared" si="9"/>
        <v>1160</v>
      </c>
      <c r="DZ50" s="7">
        <f t="shared" si="10"/>
        <v>4327</v>
      </c>
      <c r="EA50" s="7">
        <f t="shared" si="11"/>
        <v>3281</v>
      </c>
      <c r="EB50" s="7">
        <f>Table325[[#This Row],[18-64]]+Table325[[#This Row],[65+]]</f>
        <v>12260</v>
      </c>
    </row>
    <row r="51" spans="1:132" x14ac:dyDescent="0.35">
      <c r="A51" s="7">
        <v>4</v>
      </c>
      <c r="B51" t="s">
        <v>359</v>
      </c>
      <c r="C51" s="10" t="s">
        <v>251</v>
      </c>
      <c r="D51" s="10" t="s">
        <v>252</v>
      </c>
      <c r="E51" s="7">
        <f>SUM(Table325[[#This Row],[0]:[90]])</f>
        <v>11410</v>
      </c>
      <c r="F51" s="7">
        <f>SUM(Table325[[#This Row],[0]:[15]])</f>
        <v>2066</v>
      </c>
      <c r="G51" s="7">
        <f>SUM(Table325[[#This Row],[16]:[64]])</f>
        <v>7009</v>
      </c>
      <c r="H51" s="7">
        <f>SUM(Table325[[#This Row],[65]:[90]])</f>
        <v>2335</v>
      </c>
      <c r="I51" s="7">
        <f>SUM(Table325[[#This Row],[85]:[90]])</f>
        <v>244</v>
      </c>
      <c r="J51" s="7">
        <f>SUM(Table325[[#This Row],[0]:[17]])</f>
        <v>2347</v>
      </c>
      <c r="K51" s="7">
        <f>SUM(Table325[[#This Row],[18]:[64]])</f>
        <v>6728</v>
      </c>
      <c r="L51" s="7">
        <f>SUM(Table325[[#This Row],[0]:[4]])</f>
        <v>588</v>
      </c>
      <c r="M51" s="7">
        <f>SUM(Table325[[#This Row],[5]:[15]])</f>
        <v>1478</v>
      </c>
      <c r="N51" s="7">
        <f>SUM(Table325[[#This Row],[16]:[24]])</f>
        <v>1169</v>
      </c>
      <c r="O51" s="7">
        <f>SUM(Table325[[#This Row],[25]:[49]])</f>
        <v>3468</v>
      </c>
      <c r="P51" s="7">
        <f>SUM(Table325[[#This Row],[50]:[64]])</f>
        <v>2372</v>
      </c>
      <c r="Q51" s="7">
        <f>SUM(Table325[[#This Row],[65]:[74]])</f>
        <v>1305</v>
      </c>
      <c r="R51" s="7">
        <f>SUM(Table325[[#This Row],[75]:[84]])</f>
        <v>786</v>
      </c>
      <c r="S51" s="7">
        <f>SUM(Table325[[#This Row],[5]:[9]])</f>
        <v>660</v>
      </c>
      <c r="T51" s="7">
        <f>SUM(Table325[[#This Row],[10]:[14]])</f>
        <v>674</v>
      </c>
      <c r="U51" s="7">
        <f>SUM(Table325[[#This Row],[15]:[19]])</f>
        <v>693</v>
      </c>
      <c r="V51" s="7">
        <f>SUM(Table325[[#This Row],[20]:[24]])</f>
        <v>620</v>
      </c>
      <c r="W51" s="7">
        <f>SUM(Table325[[#This Row],[25]:[29]])</f>
        <v>699</v>
      </c>
      <c r="X51" s="7">
        <f>SUM(Table325[[#This Row],[30]:[34]])</f>
        <v>809</v>
      </c>
      <c r="Y51" s="7">
        <f>SUM(Table325[[#This Row],[35]:[39]])</f>
        <v>664</v>
      </c>
      <c r="Z51" s="7">
        <f>SUM(Table325[[#This Row],[40]:[44]])</f>
        <v>676</v>
      </c>
      <c r="AA51" s="7">
        <f>SUM(Table325[[#This Row],[45]:[49]])</f>
        <v>620</v>
      </c>
      <c r="AB51" s="7">
        <f>SUM(Table325[[#This Row],[50]:[54]])</f>
        <v>737</v>
      </c>
      <c r="AC51" s="7">
        <f>SUM(Table325[[#This Row],[55]:[59]])</f>
        <v>873</v>
      </c>
      <c r="AD51" s="7">
        <f>SUM(Table325[[#This Row],[60]:[64]])</f>
        <v>762</v>
      </c>
      <c r="AE51" s="7">
        <f>SUM(Table325[[#This Row],[65]:[69]])</f>
        <v>731</v>
      </c>
      <c r="AF51" s="7">
        <f>SUM(Table325[[#This Row],[70]:[74]])</f>
        <v>574</v>
      </c>
      <c r="AG51" s="7">
        <f>SUM(Table325[[#This Row],[75]:[79]])</f>
        <v>482</v>
      </c>
      <c r="AH51" s="7">
        <f>SUM(Table325[[#This Row],[80]:[84]])</f>
        <v>304</v>
      </c>
      <c r="AI51" s="7">
        <f>SUM(Table325[[#This Row],[85]:[89]])</f>
        <v>165</v>
      </c>
      <c r="AJ51" s="7">
        <f>Table325[[#This Row],[90]]</f>
        <v>79</v>
      </c>
      <c r="AK51" s="7">
        <v>128</v>
      </c>
      <c r="AL51" s="7">
        <v>99</v>
      </c>
      <c r="AM51" s="7">
        <v>110</v>
      </c>
      <c r="AN51" s="7">
        <v>121</v>
      </c>
      <c r="AO51" s="7">
        <v>130</v>
      </c>
      <c r="AP51" s="7">
        <v>135</v>
      </c>
      <c r="AQ51" s="7">
        <v>148</v>
      </c>
      <c r="AR51" s="7">
        <v>126</v>
      </c>
      <c r="AS51" s="7">
        <v>148</v>
      </c>
      <c r="AT51" s="7">
        <v>103</v>
      </c>
      <c r="AU51" s="7">
        <v>132</v>
      </c>
      <c r="AV51" s="7">
        <v>125</v>
      </c>
      <c r="AW51" s="7">
        <v>135</v>
      </c>
      <c r="AX51" s="7">
        <v>147</v>
      </c>
      <c r="AY51" s="7">
        <v>135</v>
      </c>
      <c r="AZ51" s="7">
        <v>144</v>
      </c>
      <c r="BA51" s="7">
        <v>140</v>
      </c>
      <c r="BB51" s="7">
        <v>141</v>
      </c>
      <c r="BC51" s="7">
        <v>125</v>
      </c>
      <c r="BD51" s="7">
        <v>143</v>
      </c>
      <c r="BE51" s="7">
        <v>160</v>
      </c>
      <c r="BF51" s="7">
        <v>134</v>
      </c>
      <c r="BG51" s="7">
        <v>126</v>
      </c>
      <c r="BH51" s="7">
        <v>106</v>
      </c>
      <c r="BI51" s="7">
        <v>94</v>
      </c>
      <c r="BJ51" s="7">
        <v>144</v>
      </c>
      <c r="BK51" s="7">
        <v>116</v>
      </c>
      <c r="BL51" s="7">
        <v>148</v>
      </c>
      <c r="BM51" s="7">
        <v>144</v>
      </c>
      <c r="BN51" s="7">
        <v>147</v>
      </c>
      <c r="BO51" s="7">
        <v>153</v>
      </c>
      <c r="BP51" s="7">
        <v>169</v>
      </c>
      <c r="BQ51" s="7">
        <v>140</v>
      </c>
      <c r="BR51" s="7">
        <v>182</v>
      </c>
      <c r="BS51" s="7">
        <v>165</v>
      </c>
      <c r="BT51" s="7">
        <v>128</v>
      </c>
      <c r="BU51" s="7">
        <v>165</v>
      </c>
      <c r="BV51" s="7">
        <v>146</v>
      </c>
      <c r="BW51" s="7">
        <v>108</v>
      </c>
      <c r="BX51" s="7">
        <v>117</v>
      </c>
      <c r="BY51" s="7">
        <v>128</v>
      </c>
      <c r="BZ51" s="7">
        <v>141</v>
      </c>
      <c r="CA51" s="7">
        <v>133</v>
      </c>
      <c r="CB51" s="7">
        <v>133</v>
      </c>
      <c r="CC51" s="7">
        <v>141</v>
      </c>
      <c r="CD51" s="7">
        <v>133</v>
      </c>
      <c r="CE51" s="7">
        <v>120</v>
      </c>
      <c r="CF51" s="7">
        <v>126</v>
      </c>
      <c r="CG51" s="7">
        <v>133</v>
      </c>
      <c r="CH51" s="7">
        <v>108</v>
      </c>
      <c r="CI51" s="7">
        <v>129</v>
      </c>
      <c r="CJ51" s="7">
        <v>131</v>
      </c>
      <c r="CK51" s="7">
        <v>156</v>
      </c>
      <c r="CL51" s="7">
        <v>176</v>
      </c>
      <c r="CM51" s="7">
        <v>145</v>
      </c>
      <c r="CN51" s="7">
        <v>147</v>
      </c>
      <c r="CO51" s="7">
        <v>173</v>
      </c>
      <c r="CP51" s="7">
        <v>178</v>
      </c>
      <c r="CQ51" s="7">
        <v>177</v>
      </c>
      <c r="CR51" s="7">
        <v>198</v>
      </c>
      <c r="CS51" s="7">
        <v>157</v>
      </c>
      <c r="CT51" s="7">
        <v>155</v>
      </c>
      <c r="CU51" s="7">
        <v>146</v>
      </c>
      <c r="CV51" s="7">
        <v>152</v>
      </c>
      <c r="CW51" s="7">
        <v>152</v>
      </c>
      <c r="CX51" s="7">
        <v>171</v>
      </c>
      <c r="CY51" s="7">
        <v>150</v>
      </c>
      <c r="CZ51" s="7">
        <v>129</v>
      </c>
      <c r="DA51" s="7">
        <v>143</v>
      </c>
      <c r="DB51" s="7">
        <v>138</v>
      </c>
      <c r="DC51" s="7">
        <v>133</v>
      </c>
      <c r="DD51" s="7">
        <v>119</v>
      </c>
      <c r="DE51" s="7">
        <v>105</v>
      </c>
      <c r="DF51" s="7">
        <v>120</v>
      </c>
      <c r="DG51" s="7">
        <v>97</v>
      </c>
      <c r="DH51" s="7">
        <v>104</v>
      </c>
      <c r="DI51" s="7">
        <v>101</v>
      </c>
      <c r="DJ51" s="7">
        <v>106</v>
      </c>
      <c r="DK51" s="7">
        <v>77</v>
      </c>
      <c r="DL51" s="7">
        <v>94</v>
      </c>
      <c r="DM51" s="7">
        <v>81</v>
      </c>
      <c r="DN51" s="7">
        <v>66</v>
      </c>
      <c r="DO51" s="7">
        <v>56</v>
      </c>
      <c r="DP51" s="7">
        <v>58</v>
      </c>
      <c r="DQ51" s="7">
        <v>43</v>
      </c>
      <c r="DR51" s="7">
        <v>39</v>
      </c>
      <c r="DS51" s="7">
        <v>32</v>
      </c>
      <c r="DT51" s="7">
        <v>45</v>
      </c>
      <c r="DU51" s="7">
        <v>16</v>
      </c>
      <c r="DV51" s="7">
        <v>33</v>
      </c>
      <c r="DW51" s="7">
        <v>79</v>
      </c>
      <c r="DX51" s="7">
        <f t="shared" si="8"/>
        <v>7009</v>
      </c>
      <c r="DY51" s="7">
        <f t="shared" si="9"/>
        <v>888</v>
      </c>
      <c r="DZ51" s="7">
        <f t="shared" si="10"/>
        <v>3468</v>
      </c>
      <c r="EA51" s="7">
        <f t="shared" si="11"/>
        <v>2372</v>
      </c>
      <c r="EB51" s="7">
        <f>Table325[[#This Row],[18-64]]+Table325[[#This Row],[65+]]</f>
        <v>9063</v>
      </c>
    </row>
    <row r="52" spans="1:132" x14ac:dyDescent="0.35">
      <c r="A52" s="7">
        <v>4</v>
      </c>
      <c r="B52" t="s">
        <v>359</v>
      </c>
      <c r="C52" s="10" t="s">
        <v>253</v>
      </c>
      <c r="D52" s="10" t="s">
        <v>254</v>
      </c>
      <c r="E52" s="7">
        <f>SUM(Table325[[#This Row],[0]:[90]])</f>
        <v>12005</v>
      </c>
      <c r="F52" s="7">
        <f>SUM(Table325[[#This Row],[0]:[15]])</f>
        <v>2212</v>
      </c>
      <c r="G52" s="7">
        <f>SUM(Table325[[#This Row],[16]:[64]])</f>
        <v>7366</v>
      </c>
      <c r="H52" s="7">
        <f>SUM(Table325[[#This Row],[65]:[90]])</f>
        <v>2427</v>
      </c>
      <c r="I52" s="7">
        <f>SUM(Table325[[#This Row],[85]:[90]])</f>
        <v>220</v>
      </c>
      <c r="J52" s="7">
        <f>SUM(Table325[[#This Row],[0]:[17]])</f>
        <v>2470</v>
      </c>
      <c r="K52" s="7">
        <f>SUM(Table325[[#This Row],[18]:[64]])</f>
        <v>7108</v>
      </c>
      <c r="L52" s="7">
        <f>SUM(Table325[[#This Row],[0]:[4]])</f>
        <v>601</v>
      </c>
      <c r="M52" s="7">
        <f>SUM(Table325[[#This Row],[5]:[15]])</f>
        <v>1611</v>
      </c>
      <c r="N52" s="7">
        <f>SUM(Table325[[#This Row],[16]:[24]])</f>
        <v>1085</v>
      </c>
      <c r="O52" s="7">
        <f>SUM(Table325[[#This Row],[25]:[49]])</f>
        <v>3745</v>
      </c>
      <c r="P52" s="7">
        <f>SUM(Table325[[#This Row],[50]:[64]])</f>
        <v>2536</v>
      </c>
      <c r="Q52" s="7">
        <f>SUM(Table325[[#This Row],[65]:[74]])</f>
        <v>1358</v>
      </c>
      <c r="R52" s="7">
        <f>SUM(Table325[[#This Row],[75]:[84]])</f>
        <v>849</v>
      </c>
      <c r="S52" s="7">
        <f>SUM(Table325[[#This Row],[5]:[9]])</f>
        <v>665</v>
      </c>
      <c r="T52" s="7">
        <f>SUM(Table325[[#This Row],[10]:[14]])</f>
        <v>804</v>
      </c>
      <c r="U52" s="7">
        <f>SUM(Table325[[#This Row],[15]:[19]])</f>
        <v>649</v>
      </c>
      <c r="V52" s="7">
        <f>SUM(Table325[[#This Row],[20]:[24]])</f>
        <v>578</v>
      </c>
      <c r="W52" s="7">
        <f>SUM(Table325[[#This Row],[25]:[29]])</f>
        <v>623</v>
      </c>
      <c r="X52" s="7">
        <f>SUM(Table325[[#This Row],[30]:[34]])</f>
        <v>824</v>
      </c>
      <c r="Y52" s="7">
        <f>SUM(Table325[[#This Row],[35]:[39]])</f>
        <v>834</v>
      </c>
      <c r="Z52" s="7">
        <f>SUM(Table325[[#This Row],[40]:[44]])</f>
        <v>790</v>
      </c>
      <c r="AA52" s="7">
        <f>SUM(Table325[[#This Row],[45]:[49]])</f>
        <v>674</v>
      </c>
      <c r="AB52" s="7">
        <f>SUM(Table325[[#This Row],[50]:[54]])</f>
        <v>804</v>
      </c>
      <c r="AC52" s="7">
        <f>SUM(Table325[[#This Row],[55]:[59]])</f>
        <v>896</v>
      </c>
      <c r="AD52" s="7">
        <f>SUM(Table325[[#This Row],[60]:[64]])</f>
        <v>836</v>
      </c>
      <c r="AE52" s="7">
        <f>SUM(Table325[[#This Row],[65]:[69]])</f>
        <v>763</v>
      </c>
      <c r="AF52" s="7">
        <f>SUM(Table325[[#This Row],[70]:[74]])</f>
        <v>595</v>
      </c>
      <c r="AG52" s="7">
        <f>SUM(Table325[[#This Row],[75]:[79]])</f>
        <v>529</v>
      </c>
      <c r="AH52" s="7">
        <f>SUM(Table325[[#This Row],[80]:[84]])</f>
        <v>320</v>
      </c>
      <c r="AI52" s="7">
        <f>SUM(Table325[[#This Row],[85]:[89]])</f>
        <v>173</v>
      </c>
      <c r="AJ52" s="7">
        <f>Table325[[#This Row],[90]]</f>
        <v>47</v>
      </c>
      <c r="AK52" s="7">
        <v>135</v>
      </c>
      <c r="AL52" s="7">
        <v>126</v>
      </c>
      <c r="AM52" s="7">
        <v>112</v>
      </c>
      <c r="AN52" s="7">
        <v>110</v>
      </c>
      <c r="AO52" s="7">
        <v>118</v>
      </c>
      <c r="AP52" s="7">
        <v>127</v>
      </c>
      <c r="AQ52" s="7">
        <v>121</v>
      </c>
      <c r="AR52" s="7">
        <v>148</v>
      </c>
      <c r="AS52" s="7">
        <v>120</v>
      </c>
      <c r="AT52" s="7">
        <v>149</v>
      </c>
      <c r="AU52" s="7">
        <v>164</v>
      </c>
      <c r="AV52" s="7">
        <v>139</v>
      </c>
      <c r="AW52" s="7">
        <v>190</v>
      </c>
      <c r="AX52" s="7">
        <v>141</v>
      </c>
      <c r="AY52" s="7">
        <v>170</v>
      </c>
      <c r="AZ52" s="7">
        <v>142</v>
      </c>
      <c r="BA52" s="7">
        <v>114</v>
      </c>
      <c r="BB52" s="7">
        <v>144</v>
      </c>
      <c r="BC52" s="7">
        <v>116</v>
      </c>
      <c r="BD52" s="7">
        <v>133</v>
      </c>
      <c r="BE52" s="7">
        <v>135</v>
      </c>
      <c r="BF52" s="7">
        <v>135</v>
      </c>
      <c r="BG52" s="7">
        <v>121</v>
      </c>
      <c r="BH52" s="7">
        <v>89</v>
      </c>
      <c r="BI52" s="7">
        <v>98</v>
      </c>
      <c r="BJ52" s="7">
        <v>117</v>
      </c>
      <c r="BK52" s="7">
        <v>120</v>
      </c>
      <c r="BL52" s="7">
        <v>117</v>
      </c>
      <c r="BM52" s="7">
        <v>117</v>
      </c>
      <c r="BN52" s="7">
        <v>152</v>
      </c>
      <c r="BO52" s="7">
        <v>131</v>
      </c>
      <c r="BP52" s="7">
        <v>174</v>
      </c>
      <c r="BQ52" s="7">
        <v>163</v>
      </c>
      <c r="BR52" s="7">
        <v>184</v>
      </c>
      <c r="BS52" s="7">
        <v>172</v>
      </c>
      <c r="BT52" s="7">
        <v>177</v>
      </c>
      <c r="BU52" s="7">
        <v>176</v>
      </c>
      <c r="BV52" s="7">
        <v>165</v>
      </c>
      <c r="BW52" s="7">
        <v>160</v>
      </c>
      <c r="BX52" s="7">
        <v>156</v>
      </c>
      <c r="BY52" s="7">
        <v>135</v>
      </c>
      <c r="BZ52" s="7">
        <v>169</v>
      </c>
      <c r="CA52" s="7">
        <v>175</v>
      </c>
      <c r="CB52" s="7">
        <v>143</v>
      </c>
      <c r="CC52" s="7">
        <v>168</v>
      </c>
      <c r="CD52" s="7">
        <v>164</v>
      </c>
      <c r="CE52" s="7">
        <v>134</v>
      </c>
      <c r="CF52" s="7">
        <v>122</v>
      </c>
      <c r="CG52" s="7">
        <v>126</v>
      </c>
      <c r="CH52" s="7">
        <v>128</v>
      </c>
      <c r="CI52" s="7">
        <v>133</v>
      </c>
      <c r="CJ52" s="7">
        <v>170</v>
      </c>
      <c r="CK52" s="7">
        <v>170</v>
      </c>
      <c r="CL52" s="7">
        <v>182</v>
      </c>
      <c r="CM52" s="7">
        <v>149</v>
      </c>
      <c r="CN52" s="7">
        <v>190</v>
      </c>
      <c r="CO52" s="7">
        <v>175</v>
      </c>
      <c r="CP52" s="7">
        <v>187</v>
      </c>
      <c r="CQ52" s="7">
        <v>170</v>
      </c>
      <c r="CR52" s="7">
        <v>174</v>
      </c>
      <c r="CS52" s="7">
        <v>177</v>
      </c>
      <c r="CT52" s="7">
        <v>189</v>
      </c>
      <c r="CU52" s="7">
        <v>175</v>
      </c>
      <c r="CV52" s="7">
        <v>147</v>
      </c>
      <c r="CW52" s="7">
        <v>148</v>
      </c>
      <c r="CX52" s="7">
        <v>149</v>
      </c>
      <c r="CY52" s="7">
        <v>131</v>
      </c>
      <c r="CZ52" s="7">
        <v>182</v>
      </c>
      <c r="DA52" s="7">
        <v>142</v>
      </c>
      <c r="DB52" s="7">
        <v>159</v>
      </c>
      <c r="DC52" s="7">
        <v>115</v>
      </c>
      <c r="DD52" s="7">
        <v>116</v>
      </c>
      <c r="DE52" s="7">
        <v>122</v>
      </c>
      <c r="DF52" s="7">
        <v>130</v>
      </c>
      <c r="DG52" s="7">
        <v>112</v>
      </c>
      <c r="DH52" s="7">
        <v>125</v>
      </c>
      <c r="DI52" s="7">
        <v>121</v>
      </c>
      <c r="DJ52" s="7">
        <v>115</v>
      </c>
      <c r="DK52" s="7">
        <v>86</v>
      </c>
      <c r="DL52" s="7">
        <v>82</v>
      </c>
      <c r="DM52" s="7">
        <v>85</v>
      </c>
      <c r="DN52" s="7">
        <v>78</v>
      </c>
      <c r="DO52" s="7">
        <v>52</v>
      </c>
      <c r="DP52" s="7">
        <v>58</v>
      </c>
      <c r="DQ52" s="7">
        <v>47</v>
      </c>
      <c r="DR52" s="7">
        <v>48</v>
      </c>
      <c r="DS52" s="7">
        <v>40</v>
      </c>
      <c r="DT52" s="7">
        <v>28</v>
      </c>
      <c r="DU52" s="7">
        <v>34</v>
      </c>
      <c r="DV52" s="7">
        <v>23</v>
      </c>
      <c r="DW52" s="7">
        <v>47</v>
      </c>
      <c r="DX52" s="7">
        <f t="shared" si="8"/>
        <v>7366</v>
      </c>
      <c r="DY52" s="7">
        <f t="shared" si="9"/>
        <v>827</v>
      </c>
      <c r="DZ52" s="7">
        <f t="shared" si="10"/>
        <v>3745</v>
      </c>
      <c r="EA52" s="7">
        <f t="shared" si="11"/>
        <v>2536</v>
      </c>
      <c r="EB52" s="7">
        <f>Table325[[#This Row],[18-64]]+Table325[[#This Row],[65+]]</f>
        <v>9535</v>
      </c>
    </row>
    <row r="53" spans="1:132" x14ac:dyDescent="0.35">
      <c r="A53" s="7">
        <v>4</v>
      </c>
      <c r="B53" t="s">
        <v>359</v>
      </c>
      <c r="C53" s="10" t="s">
        <v>255</v>
      </c>
      <c r="D53" s="10" t="s">
        <v>256</v>
      </c>
      <c r="E53" s="7">
        <f>SUM(Table325[[#This Row],[0]:[90]])</f>
        <v>10467</v>
      </c>
      <c r="F53" s="7">
        <f>SUM(Table325[[#This Row],[0]:[15]])</f>
        <v>1990</v>
      </c>
      <c r="G53" s="7">
        <f>SUM(Table325[[#This Row],[16]:[64]])</f>
        <v>6622</v>
      </c>
      <c r="H53" s="7">
        <f>SUM(Table325[[#This Row],[65]:[90]])</f>
        <v>1855</v>
      </c>
      <c r="I53" s="7">
        <f>SUM(Table325[[#This Row],[85]:[90]])</f>
        <v>258</v>
      </c>
      <c r="J53" s="7">
        <f>SUM(Table325[[#This Row],[0]:[17]])</f>
        <v>2285</v>
      </c>
      <c r="K53" s="7">
        <f>SUM(Table325[[#This Row],[18]:[64]])</f>
        <v>6327</v>
      </c>
      <c r="L53" s="7">
        <f>SUM(Table325[[#This Row],[0]:[4]])</f>
        <v>523</v>
      </c>
      <c r="M53" s="7">
        <f>SUM(Table325[[#This Row],[5]:[15]])</f>
        <v>1467</v>
      </c>
      <c r="N53" s="7">
        <f>SUM(Table325[[#This Row],[16]:[24]])</f>
        <v>1068</v>
      </c>
      <c r="O53" s="7">
        <f>SUM(Table325[[#This Row],[25]:[49]])</f>
        <v>3436</v>
      </c>
      <c r="P53" s="7">
        <f>SUM(Table325[[#This Row],[50]:[64]])</f>
        <v>2118</v>
      </c>
      <c r="Q53" s="7">
        <f>SUM(Table325[[#This Row],[65]:[74]])</f>
        <v>973</v>
      </c>
      <c r="R53" s="7">
        <f>SUM(Table325[[#This Row],[75]:[84]])</f>
        <v>624</v>
      </c>
      <c r="S53" s="7">
        <f>SUM(Table325[[#This Row],[5]:[9]])</f>
        <v>636</v>
      </c>
      <c r="T53" s="7">
        <f>SUM(Table325[[#This Row],[10]:[14]])</f>
        <v>685</v>
      </c>
      <c r="U53" s="7">
        <f>SUM(Table325[[#This Row],[15]:[19]])</f>
        <v>690</v>
      </c>
      <c r="V53" s="7">
        <f>SUM(Table325[[#This Row],[20]:[24]])</f>
        <v>524</v>
      </c>
      <c r="W53" s="7">
        <f>SUM(Table325[[#This Row],[25]:[29]])</f>
        <v>615</v>
      </c>
      <c r="X53" s="7">
        <f>SUM(Table325[[#This Row],[30]:[34]])</f>
        <v>736</v>
      </c>
      <c r="Y53" s="7">
        <f>SUM(Table325[[#This Row],[35]:[39]])</f>
        <v>689</v>
      </c>
      <c r="Z53" s="7">
        <f>SUM(Table325[[#This Row],[40]:[44]])</f>
        <v>758</v>
      </c>
      <c r="AA53" s="7">
        <f>SUM(Table325[[#This Row],[45]:[49]])</f>
        <v>638</v>
      </c>
      <c r="AB53" s="7">
        <f>SUM(Table325[[#This Row],[50]:[54]])</f>
        <v>725</v>
      </c>
      <c r="AC53" s="7">
        <f>SUM(Table325[[#This Row],[55]:[59]])</f>
        <v>751</v>
      </c>
      <c r="AD53" s="7">
        <f>SUM(Table325[[#This Row],[60]:[64]])</f>
        <v>642</v>
      </c>
      <c r="AE53" s="7">
        <f>SUM(Table325[[#This Row],[65]:[69]])</f>
        <v>545</v>
      </c>
      <c r="AF53" s="7">
        <f>SUM(Table325[[#This Row],[70]:[74]])</f>
        <v>428</v>
      </c>
      <c r="AG53" s="7">
        <f>SUM(Table325[[#This Row],[75]:[79]])</f>
        <v>389</v>
      </c>
      <c r="AH53" s="7">
        <f>SUM(Table325[[#This Row],[80]:[84]])</f>
        <v>235</v>
      </c>
      <c r="AI53" s="7">
        <f>SUM(Table325[[#This Row],[85]:[89]])</f>
        <v>171</v>
      </c>
      <c r="AJ53" s="7">
        <f>Table325[[#This Row],[90]]</f>
        <v>87</v>
      </c>
      <c r="AK53" s="7">
        <v>113</v>
      </c>
      <c r="AL53" s="7">
        <v>85</v>
      </c>
      <c r="AM53" s="7">
        <v>99</v>
      </c>
      <c r="AN53" s="7">
        <v>98</v>
      </c>
      <c r="AO53" s="7">
        <v>128</v>
      </c>
      <c r="AP53" s="7">
        <v>119</v>
      </c>
      <c r="AQ53" s="7">
        <v>123</v>
      </c>
      <c r="AR53" s="7">
        <v>108</v>
      </c>
      <c r="AS53" s="7">
        <v>150</v>
      </c>
      <c r="AT53" s="7">
        <v>136</v>
      </c>
      <c r="AU53" s="7">
        <v>127</v>
      </c>
      <c r="AV53" s="7">
        <v>148</v>
      </c>
      <c r="AW53" s="7">
        <v>139</v>
      </c>
      <c r="AX53" s="7">
        <v>130</v>
      </c>
      <c r="AY53" s="7">
        <v>141</v>
      </c>
      <c r="AZ53" s="7">
        <v>146</v>
      </c>
      <c r="BA53" s="7">
        <v>146</v>
      </c>
      <c r="BB53" s="7">
        <v>149</v>
      </c>
      <c r="BC53" s="7">
        <v>131</v>
      </c>
      <c r="BD53" s="7">
        <v>118</v>
      </c>
      <c r="BE53" s="7">
        <v>121</v>
      </c>
      <c r="BF53" s="7">
        <v>123</v>
      </c>
      <c r="BG53" s="7">
        <v>111</v>
      </c>
      <c r="BH53" s="7">
        <v>86</v>
      </c>
      <c r="BI53" s="7">
        <v>83</v>
      </c>
      <c r="BJ53" s="7">
        <v>114</v>
      </c>
      <c r="BK53" s="7">
        <v>108</v>
      </c>
      <c r="BL53" s="7">
        <v>132</v>
      </c>
      <c r="BM53" s="7">
        <v>142</v>
      </c>
      <c r="BN53" s="7">
        <v>119</v>
      </c>
      <c r="BO53" s="7">
        <v>147</v>
      </c>
      <c r="BP53" s="7">
        <v>142</v>
      </c>
      <c r="BQ53" s="7">
        <v>165</v>
      </c>
      <c r="BR53" s="7">
        <v>142</v>
      </c>
      <c r="BS53" s="7">
        <v>140</v>
      </c>
      <c r="BT53" s="7">
        <v>133</v>
      </c>
      <c r="BU53" s="7">
        <v>137</v>
      </c>
      <c r="BV53" s="7">
        <v>142</v>
      </c>
      <c r="BW53" s="7">
        <v>137</v>
      </c>
      <c r="BX53" s="7">
        <v>140</v>
      </c>
      <c r="BY53" s="7">
        <v>154</v>
      </c>
      <c r="BZ53" s="7">
        <v>128</v>
      </c>
      <c r="CA53" s="7">
        <v>172</v>
      </c>
      <c r="CB53" s="7">
        <v>150</v>
      </c>
      <c r="CC53" s="7">
        <v>154</v>
      </c>
      <c r="CD53" s="7">
        <v>148</v>
      </c>
      <c r="CE53" s="7">
        <v>116</v>
      </c>
      <c r="CF53" s="7">
        <v>106</v>
      </c>
      <c r="CG53" s="7">
        <v>132</v>
      </c>
      <c r="CH53" s="7">
        <v>136</v>
      </c>
      <c r="CI53" s="7">
        <v>155</v>
      </c>
      <c r="CJ53" s="7">
        <v>146</v>
      </c>
      <c r="CK53" s="7">
        <v>130</v>
      </c>
      <c r="CL53" s="7">
        <v>170</v>
      </c>
      <c r="CM53" s="7">
        <v>124</v>
      </c>
      <c r="CN53" s="7">
        <v>146</v>
      </c>
      <c r="CO53" s="7">
        <v>139</v>
      </c>
      <c r="CP53" s="7">
        <v>154</v>
      </c>
      <c r="CQ53" s="7">
        <v>160</v>
      </c>
      <c r="CR53" s="7">
        <v>152</v>
      </c>
      <c r="CS53" s="7">
        <v>131</v>
      </c>
      <c r="CT53" s="7">
        <v>130</v>
      </c>
      <c r="CU53" s="7">
        <v>145</v>
      </c>
      <c r="CV53" s="7">
        <v>124</v>
      </c>
      <c r="CW53" s="7">
        <v>112</v>
      </c>
      <c r="CX53" s="7">
        <v>121</v>
      </c>
      <c r="CY53" s="7">
        <v>123</v>
      </c>
      <c r="CZ53" s="7">
        <v>91</v>
      </c>
      <c r="DA53" s="7">
        <v>115</v>
      </c>
      <c r="DB53" s="7">
        <v>95</v>
      </c>
      <c r="DC53" s="7">
        <v>77</v>
      </c>
      <c r="DD53" s="7">
        <v>97</v>
      </c>
      <c r="DE53" s="7">
        <v>83</v>
      </c>
      <c r="DF53" s="7">
        <v>90</v>
      </c>
      <c r="DG53" s="7">
        <v>81</v>
      </c>
      <c r="DH53" s="7">
        <v>100</v>
      </c>
      <c r="DI53" s="7">
        <v>77</v>
      </c>
      <c r="DJ53" s="7">
        <v>87</v>
      </c>
      <c r="DK53" s="7">
        <v>60</v>
      </c>
      <c r="DL53" s="7">
        <v>65</v>
      </c>
      <c r="DM53" s="7">
        <v>68</v>
      </c>
      <c r="DN53" s="7">
        <v>52</v>
      </c>
      <c r="DO53" s="7">
        <v>35</v>
      </c>
      <c r="DP53" s="7">
        <v>43</v>
      </c>
      <c r="DQ53" s="7">
        <v>37</v>
      </c>
      <c r="DR53" s="7">
        <v>38</v>
      </c>
      <c r="DS53" s="7">
        <v>34</v>
      </c>
      <c r="DT53" s="7">
        <v>29</v>
      </c>
      <c r="DU53" s="7">
        <v>41</v>
      </c>
      <c r="DV53" s="7">
        <v>29</v>
      </c>
      <c r="DW53" s="7">
        <v>87</v>
      </c>
      <c r="DX53" s="7">
        <f t="shared" si="8"/>
        <v>6622</v>
      </c>
      <c r="DY53" s="7">
        <f t="shared" si="9"/>
        <v>773</v>
      </c>
      <c r="DZ53" s="7">
        <f t="shared" si="10"/>
        <v>3436</v>
      </c>
      <c r="EA53" s="7">
        <f t="shared" si="11"/>
        <v>2118</v>
      </c>
      <c r="EB53" s="7">
        <f>Table325[[#This Row],[18-64]]+Table325[[#This Row],[65+]]</f>
        <v>8182</v>
      </c>
    </row>
    <row r="54" spans="1:132" x14ac:dyDescent="0.35">
      <c r="A54" s="7">
        <v>4</v>
      </c>
      <c r="B54" t="s">
        <v>359</v>
      </c>
      <c r="C54" s="10" t="s">
        <v>257</v>
      </c>
      <c r="D54" s="10" t="s">
        <v>258</v>
      </c>
      <c r="E54" s="7">
        <f>SUM(Table325[[#This Row],[0]:[90]])</f>
        <v>17021</v>
      </c>
      <c r="F54" s="7">
        <f>SUM(Table325[[#This Row],[0]:[15]])</f>
        <v>2591</v>
      </c>
      <c r="G54" s="7">
        <f>SUM(Table325[[#This Row],[16]:[64]])</f>
        <v>10243</v>
      </c>
      <c r="H54" s="7">
        <f>SUM(Table325[[#This Row],[65]:[90]])</f>
        <v>4187</v>
      </c>
      <c r="I54" s="7">
        <f>SUM(Table325[[#This Row],[85]:[90]])</f>
        <v>574</v>
      </c>
      <c r="J54" s="7">
        <f>SUM(Table325[[#This Row],[0]:[17]])</f>
        <v>2994</v>
      </c>
      <c r="K54" s="7">
        <f>SUM(Table325[[#This Row],[18]:[64]])</f>
        <v>9840</v>
      </c>
      <c r="L54" s="7">
        <f>SUM(Table325[[#This Row],[0]:[4]])</f>
        <v>711</v>
      </c>
      <c r="M54" s="7">
        <f>SUM(Table325[[#This Row],[5]:[15]])</f>
        <v>1880</v>
      </c>
      <c r="N54" s="7">
        <f>SUM(Table325[[#This Row],[16]:[24]])</f>
        <v>1445</v>
      </c>
      <c r="O54" s="7">
        <f>SUM(Table325[[#This Row],[25]:[49]])</f>
        <v>5049</v>
      </c>
      <c r="P54" s="7">
        <f>SUM(Table325[[#This Row],[50]:[64]])</f>
        <v>3749</v>
      </c>
      <c r="Q54" s="7">
        <f>SUM(Table325[[#This Row],[65]:[74]])</f>
        <v>2126</v>
      </c>
      <c r="R54" s="7">
        <f>SUM(Table325[[#This Row],[75]:[84]])</f>
        <v>1487</v>
      </c>
      <c r="S54" s="7">
        <f>SUM(Table325[[#This Row],[5]:[9]])</f>
        <v>793</v>
      </c>
      <c r="T54" s="7">
        <f>SUM(Table325[[#This Row],[10]:[14]])</f>
        <v>895</v>
      </c>
      <c r="U54" s="7">
        <f>SUM(Table325[[#This Row],[15]:[19]])</f>
        <v>898</v>
      </c>
      <c r="V54" s="7">
        <f>SUM(Table325[[#This Row],[20]:[24]])</f>
        <v>739</v>
      </c>
      <c r="W54" s="7">
        <f>SUM(Table325[[#This Row],[25]:[29]])</f>
        <v>870</v>
      </c>
      <c r="X54" s="7">
        <f>SUM(Table325[[#This Row],[30]:[34]])</f>
        <v>1020</v>
      </c>
      <c r="Y54" s="7">
        <f>SUM(Table325[[#This Row],[35]:[39]])</f>
        <v>1102</v>
      </c>
      <c r="Z54" s="7">
        <f>SUM(Table325[[#This Row],[40]:[44]])</f>
        <v>1152</v>
      </c>
      <c r="AA54" s="7">
        <f>SUM(Table325[[#This Row],[45]:[49]])</f>
        <v>905</v>
      </c>
      <c r="AB54" s="7">
        <f>SUM(Table325[[#This Row],[50]:[54]])</f>
        <v>1083</v>
      </c>
      <c r="AC54" s="7">
        <f>SUM(Table325[[#This Row],[55]:[59]])</f>
        <v>1366</v>
      </c>
      <c r="AD54" s="7">
        <f>SUM(Table325[[#This Row],[60]:[64]])</f>
        <v>1300</v>
      </c>
      <c r="AE54" s="7">
        <f>SUM(Table325[[#This Row],[65]:[69]])</f>
        <v>1189</v>
      </c>
      <c r="AF54" s="7">
        <f>SUM(Table325[[#This Row],[70]:[74]])</f>
        <v>937</v>
      </c>
      <c r="AG54" s="7">
        <f>SUM(Table325[[#This Row],[75]:[79]])</f>
        <v>905</v>
      </c>
      <c r="AH54" s="7">
        <f>SUM(Table325[[#This Row],[80]:[84]])</f>
        <v>582</v>
      </c>
      <c r="AI54" s="7">
        <f>SUM(Table325[[#This Row],[85]:[89]])</f>
        <v>372</v>
      </c>
      <c r="AJ54" s="7">
        <f>Table325[[#This Row],[90]]</f>
        <v>202</v>
      </c>
      <c r="AK54" s="7">
        <v>140</v>
      </c>
      <c r="AL54" s="7">
        <v>132</v>
      </c>
      <c r="AM54" s="7">
        <v>142</v>
      </c>
      <c r="AN54" s="7">
        <v>155</v>
      </c>
      <c r="AO54" s="7">
        <v>142</v>
      </c>
      <c r="AP54" s="7">
        <v>122</v>
      </c>
      <c r="AQ54" s="7">
        <v>163</v>
      </c>
      <c r="AR54" s="7">
        <v>167</v>
      </c>
      <c r="AS54" s="7">
        <v>165</v>
      </c>
      <c r="AT54" s="7">
        <v>176</v>
      </c>
      <c r="AU54" s="7">
        <v>188</v>
      </c>
      <c r="AV54" s="7">
        <v>178</v>
      </c>
      <c r="AW54" s="7">
        <v>177</v>
      </c>
      <c r="AX54" s="7">
        <v>182</v>
      </c>
      <c r="AY54" s="7">
        <v>170</v>
      </c>
      <c r="AZ54" s="7">
        <v>192</v>
      </c>
      <c r="BA54" s="7">
        <v>205</v>
      </c>
      <c r="BB54" s="7">
        <v>198</v>
      </c>
      <c r="BC54" s="7">
        <v>165</v>
      </c>
      <c r="BD54" s="7">
        <v>138</v>
      </c>
      <c r="BE54" s="7">
        <v>189</v>
      </c>
      <c r="BF54" s="7">
        <v>179</v>
      </c>
      <c r="BG54" s="7">
        <v>144</v>
      </c>
      <c r="BH54" s="7">
        <v>116</v>
      </c>
      <c r="BI54" s="7">
        <v>111</v>
      </c>
      <c r="BJ54" s="7">
        <v>168</v>
      </c>
      <c r="BK54" s="7">
        <v>170</v>
      </c>
      <c r="BL54" s="7">
        <v>182</v>
      </c>
      <c r="BM54" s="7">
        <v>191</v>
      </c>
      <c r="BN54" s="7">
        <v>159</v>
      </c>
      <c r="BO54" s="7">
        <v>184</v>
      </c>
      <c r="BP54" s="7">
        <v>193</v>
      </c>
      <c r="BQ54" s="7">
        <v>214</v>
      </c>
      <c r="BR54" s="7">
        <v>230</v>
      </c>
      <c r="BS54" s="7">
        <v>199</v>
      </c>
      <c r="BT54" s="7">
        <v>240</v>
      </c>
      <c r="BU54" s="7">
        <v>222</v>
      </c>
      <c r="BV54" s="7">
        <v>209</v>
      </c>
      <c r="BW54" s="7">
        <v>227</v>
      </c>
      <c r="BX54" s="7">
        <v>204</v>
      </c>
      <c r="BY54" s="7">
        <v>227</v>
      </c>
      <c r="BZ54" s="7">
        <v>240</v>
      </c>
      <c r="CA54" s="7">
        <v>231</v>
      </c>
      <c r="CB54" s="7">
        <v>228</v>
      </c>
      <c r="CC54" s="7">
        <v>226</v>
      </c>
      <c r="CD54" s="7">
        <v>180</v>
      </c>
      <c r="CE54" s="7">
        <v>174</v>
      </c>
      <c r="CF54" s="7">
        <v>155</v>
      </c>
      <c r="CG54" s="7">
        <v>178</v>
      </c>
      <c r="CH54" s="7">
        <v>218</v>
      </c>
      <c r="CI54" s="7">
        <v>212</v>
      </c>
      <c r="CJ54" s="7">
        <v>213</v>
      </c>
      <c r="CK54" s="7">
        <v>215</v>
      </c>
      <c r="CL54" s="7">
        <v>215</v>
      </c>
      <c r="CM54" s="7">
        <v>228</v>
      </c>
      <c r="CN54" s="7">
        <v>271</v>
      </c>
      <c r="CO54" s="7">
        <v>264</v>
      </c>
      <c r="CP54" s="7">
        <v>260</v>
      </c>
      <c r="CQ54" s="7">
        <v>254</v>
      </c>
      <c r="CR54" s="7">
        <v>317</v>
      </c>
      <c r="CS54" s="7">
        <v>277</v>
      </c>
      <c r="CT54" s="7">
        <v>283</v>
      </c>
      <c r="CU54" s="7">
        <v>261</v>
      </c>
      <c r="CV54" s="7">
        <v>236</v>
      </c>
      <c r="CW54" s="7">
        <v>243</v>
      </c>
      <c r="CX54" s="7">
        <v>253</v>
      </c>
      <c r="CY54" s="7">
        <v>259</v>
      </c>
      <c r="CZ54" s="7">
        <v>241</v>
      </c>
      <c r="DA54" s="7">
        <v>219</v>
      </c>
      <c r="DB54" s="7">
        <v>217</v>
      </c>
      <c r="DC54" s="7">
        <v>173</v>
      </c>
      <c r="DD54" s="7">
        <v>214</v>
      </c>
      <c r="DE54" s="7">
        <v>189</v>
      </c>
      <c r="DF54" s="7">
        <v>181</v>
      </c>
      <c r="DG54" s="7">
        <v>180</v>
      </c>
      <c r="DH54" s="7">
        <v>194</v>
      </c>
      <c r="DI54" s="7">
        <v>195</v>
      </c>
      <c r="DJ54" s="7">
        <v>220</v>
      </c>
      <c r="DK54" s="7">
        <v>172</v>
      </c>
      <c r="DL54" s="7">
        <v>124</v>
      </c>
      <c r="DM54" s="7">
        <v>153</v>
      </c>
      <c r="DN54" s="7">
        <v>144</v>
      </c>
      <c r="DO54" s="7">
        <v>97</v>
      </c>
      <c r="DP54" s="7">
        <v>94</v>
      </c>
      <c r="DQ54" s="7">
        <v>94</v>
      </c>
      <c r="DR54" s="7">
        <v>103</v>
      </c>
      <c r="DS54" s="7">
        <v>80</v>
      </c>
      <c r="DT54" s="7">
        <v>73</v>
      </c>
      <c r="DU54" s="7">
        <v>69</v>
      </c>
      <c r="DV54" s="7">
        <v>47</v>
      </c>
      <c r="DW54" s="7">
        <v>202</v>
      </c>
      <c r="DX54" s="7">
        <f t="shared" si="8"/>
        <v>10243</v>
      </c>
      <c r="DY54" s="7">
        <f t="shared" si="9"/>
        <v>1042</v>
      </c>
      <c r="DZ54" s="7">
        <f t="shared" si="10"/>
        <v>5049</v>
      </c>
      <c r="EA54" s="7">
        <f t="shared" si="11"/>
        <v>3749</v>
      </c>
      <c r="EB54" s="7">
        <f>Table325[[#This Row],[18-64]]+Table325[[#This Row],[65+]]</f>
        <v>14027</v>
      </c>
    </row>
    <row r="55" spans="1:132" x14ac:dyDescent="0.35">
      <c r="A55" s="7">
        <v>4</v>
      </c>
      <c r="B55" t="s">
        <v>359</v>
      </c>
      <c r="C55" s="10" t="s">
        <v>259</v>
      </c>
      <c r="D55" s="10" t="s">
        <v>260</v>
      </c>
      <c r="E55" s="7">
        <f>SUM(Table325[[#This Row],[0]:[90]])</f>
        <v>16739</v>
      </c>
      <c r="F55" s="7">
        <f>SUM(Table325[[#This Row],[0]:[15]])</f>
        <v>2997</v>
      </c>
      <c r="G55" s="7">
        <f>SUM(Table325[[#This Row],[16]:[64]])</f>
        <v>10516</v>
      </c>
      <c r="H55" s="7">
        <f>SUM(Table325[[#This Row],[65]:[90]])</f>
        <v>3226</v>
      </c>
      <c r="I55" s="7">
        <f>SUM(Table325[[#This Row],[85]:[90]])</f>
        <v>407</v>
      </c>
      <c r="J55" s="7">
        <f>SUM(Table325[[#This Row],[0]:[17]])</f>
        <v>3405</v>
      </c>
      <c r="K55" s="7">
        <f>SUM(Table325[[#This Row],[18]:[64]])</f>
        <v>10108</v>
      </c>
      <c r="L55" s="7">
        <f>SUM(Table325[[#This Row],[0]:[4]])</f>
        <v>855</v>
      </c>
      <c r="M55" s="7">
        <f>SUM(Table325[[#This Row],[5]:[15]])</f>
        <v>2142</v>
      </c>
      <c r="N55" s="7">
        <f>SUM(Table325[[#This Row],[16]:[24]])</f>
        <v>1771</v>
      </c>
      <c r="O55" s="7">
        <f>SUM(Table325[[#This Row],[25]:[49]])</f>
        <v>5210</v>
      </c>
      <c r="P55" s="7">
        <f>SUM(Table325[[#This Row],[50]:[64]])</f>
        <v>3535</v>
      </c>
      <c r="Q55" s="7">
        <f>SUM(Table325[[#This Row],[65]:[74]])</f>
        <v>1714</v>
      </c>
      <c r="R55" s="7">
        <f>SUM(Table325[[#This Row],[75]:[84]])</f>
        <v>1105</v>
      </c>
      <c r="S55" s="7">
        <f>SUM(Table325[[#This Row],[5]:[9]])</f>
        <v>934</v>
      </c>
      <c r="T55" s="7">
        <f>SUM(Table325[[#This Row],[10]:[14]])</f>
        <v>1012</v>
      </c>
      <c r="U55" s="7">
        <f>SUM(Table325[[#This Row],[15]:[19]])</f>
        <v>993</v>
      </c>
      <c r="V55" s="7">
        <f>SUM(Table325[[#This Row],[20]:[24]])</f>
        <v>974</v>
      </c>
      <c r="W55" s="7">
        <f>SUM(Table325[[#This Row],[25]:[29]])</f>
        <v>961</v>
      </c>
      <c r="X55" s="7">
        <f>SUM(Table325[[#This Row],[30]:[34]])</f>
        <v>1063</v>
      </c>
      <c r="Y55" s="7">
        <f>SUM(Table325[[#This Row],[35]:[39]])</f>
        <v>1150</v>
      </c>
      <c r="Z55" s="7">
        <f>SUM(Table325[[#This Row],[40]:[44]])</f>
        <v>1093</v>
      </c>
      <c r="AA55" s="7">
        <f>SUM(Table325[[#This Row],[45]:[49]])</f>
        <v>943</v>
      </c>
      <c r="AB55" s="7">
        <f>SUM(Table325[[#This Row],[50]:[54]])</f>
        <v>1098</v>
      </c>
      <c r="AC55" s="7">
        <f>SUM(Table325[[#This Row],[55]:[59]])</f>
        <v>1237</v>
      </c>
      <c r="AD55" s="7">
        <f>SUM(Table325[[#This Row],[60]:[64]])</f>
        <v>1200</v>
      </c>
      <c r="AE55" s="7">
        <f>SUM(Table325[[#This Row],[65]:[69]])</f>
        <v>973</v>
      </c>
      <c r="AF55" s="7">
        <f>SUM(Table325[[#This Row],[70]:[74]])</f>
        <v>741</v>
      </c>
      <c r="AG55" s="7">
        <f>SUM(Table325[[#This Row],[75]:[79]])</f>
        <v>708</v>
      </c>
      <c r="AH55" s="7">
        <f>SUM(Table325[[#This Row],[80]:[84]])</f>
        <v>397</v>
      </c>
      <c r="AI55" s="7">
        <f>SUM(Table325[[#This Row],[85]:[89]])</f>
        <v>296</v>
      </c>
      <c r="AJ55" s="7">
        <f>Table325[[#This Row],[90]]</f>
        <v>111</v>
      </c>
      <c r="AK55" s="7">
        <v>166</v>
      </c>
      <c r="AL55" s="7">
        <v>145</v>
      </c>
      <c r="AM55" s="7">
        <v>182</v>
      </c>
      <c r="AN55" s="7">
        <v>179</v>
      </c>
      <c r="AO55" s="7">
        <v>183</v>
      </c>
      <c r="AP55" s="7">
        <v>174</v>
      </c>
      <c r="AQ55" s="7">
        <v>188</v>
      </c>
      <c r="AR55" s="7">
        <v>184</v>
      </c>
      <c r="AS55" s="7">
        <v>199</v>
      </c>
      <c r="AT55" s="7">
        <v>189</v>
      </c>
      <c r="AU55" s="7">
        <v>171</v>
      </c>
      <c r="AV55" s="7">
        <v>203</v>
      </c>
      <c r="AW55" s="7">
        <v>208</v>
      </c>
      <c r="AX55" s="7">
        <v>207</v>
      </c>
      <c r="AY55" s="7">
        <v>223</v>
      </c>
      <c r="AZ55" s="7">
        <v>196</v>
      </c>
      <c r="BA55" s="7">
        <v>218</v>
      </c>
      <c r="BB55" s="7">
        <v>190</v>
      </c>
      <c r="BC55" s="7">
        <v>180</v>
      </c>
      <c r="BD55" s="7">
        <v>209</v>
      </c>
      <c r="BE55" s="7">
        <v>232</v>
      </c>
      <c r="BF55" s="7">
        <v>231</v>
      </c>
      <c r="BG55" s="7">
        <v>186</v>
      </c>
      <c r="BH55" s="7">
        <v>163</v>
      </c>
      <c r="BI55" s="7">
        <v>162</v>
      </c>
      <c r="BJ55" s="7">
        <v>172</v>
      </c>
      <c r="BK55" s="7">
        <v>194</v>
      </c>
      <c r="BL55" s="7">
        <v>196</v>
      </c>
      <c r="BM55" s="7">
        <v>204</v>
      </c>
      <c r="BN55" s="7">
        <v>195</v>
      </c>
      <c r="BO55" s="7">
        <v>192</v>
      </c>
      <c r="BP55" s="7">
        <v>191</v>
      </c>
      <c r="BQ55" s="7">
        <v>241</v>
      </c>
      <c r="BR55" s="7">
        <v>214</v>
      </c>
      <c r="BS55" s="7">
        <v>225</v>
      </c>
      <c r="BT55" s="7">
        <v>221</v>
      </c>
      <c r="BU55" s="7">
        <v>233</v>
      </c>
      <c r="BV55" s="7">
        <v>244</v>
      </c>
      <c r="BW55" s="7">
        <v>232</v>
      </c>
      <c r="BX55" s="7">
        <v>220</v>
      </c>
      <c r="BY55" s="7">
        <v>212</v>
      </c>
      <c r="BZ55" s="7">
        <v>201</v>
      </c>
      <c r="CA55" s="7">
        <v>210</v>
      </c>
      <c r="CB55" s="7">
        <v>218</v>
      </c>
      <c r="CC55" s="7">
        <v>252</v>
      </c>
      <c r="CD55" s="7">
        <v>221</v>
      </c>
      <c r="CE55" s="7">
        <v>176</v>
      </c>
      <c r="CF55" s="7">
        <v>184</v>
      </c>
      <c r="CG55" s="7">
        <v>180</v>
      </c>
      <c r="CH55" s="7">
        <v>182</v>
      </c>
      <c r="CI55" s="7">
        <v>201</v>
      </c>
      <c r="CJ55" s="7">
        <v>212</v>
      </c>
      <c r="CK55" s="7">
        <v>214</v>
      </c>
      <c r="CL55" s="7">
        <v>230</v>
      </c>
      <c r="CM55" s="7">
        <v>241</v>
      </c>
      <c r="CN55" s="7">
        <v>266</v>
      </c>
      <c r="CO55" s="7">
        <v>246</v>
      </c>
      <c r="CP55" s="7">
        <v>232</v>
      </c>
      <c r="CQ55" s="7">
        <v>230</v>
      </c>
      <c r="CR55" s="7">
        <v>263</v>
      </c>
      <c r="CS55" s="7">
        <v>246</v>
      </c>
      <c r="CT55" s="7">
        <v>253</v>
      </c>
      <c r="CU55" s="7">
        <v>236</v>
      </c>
      <c r="CV55" s="7">
        <v>242</v>
      </c>
      <c r="CW55" s="7">
        <v>223</v>
      </c>
      <c r="CX55" s="7">
        <v>203</v>
      </c>
      <c r="CY55" s="7">
        <v>215</v>
      </c>
      <c r="CZ55" s="7">
        <v>172</v>
      </c>
      <c r="DA55" s="7">
        <v>183</v>
      </c>
      <c r="DB55" s="7">
        <v>200</v>
      </c>
      <c r="DC55" s="7">
        <v>168</v>
      </c>
      <c r="DD55" s="7">
        <v>136</v>
      </c>
      <c r="DE55" s="7">
        <v>134</v>
      </c>
      <c r="DF55" s="7">
        <v>156</v>
      </c>
      <c r="DG55" s="7">
        <v>147</v>
      </c>
      <c r="DH55" s="7">
        <v>150</v>
      </c>
      <c r="DI55" s="7">
        <v>134</v>
      </c>
      <c r="DJ55" s="7">
        <v>181</v>
      </c>
      <c r="DK55" s="7">
        <v>129</v>
      </c>
      <c r="DL55" s="7">
        <v>114</v>
      </c>
      <c r="DM55" s="7">
        <v>112</v>
      </c>
      <c r="DN55" s="7">
        <v>84</v>
      </c>
      <c r="DO55" s="7">
        <v>57</v>
      </c>
      <c r="DP55" s="7">
        <v>75</v>
      </c>
      <c r="DQ55" s="7">
        <v>69</v>
      </c>
      <c r="DR55" s="7">
        <v>84</v>
      </c>
      <c r="DS55" s="7">
        <v>70</v>
      </c>
      <c r="DT55" s="7">
        <v>60</v>
      </c>
      <c r="DU55" s="7">
        <v>42</v>
      </c>
      <c r="DV55" s="7">
        <v>40</v>
      </c>
      <c r="DW55" s="7">
        <v>111</v>
      </c>
      <c r="DX55" s="7">
        <f t="shared" si="8"/>
        <v>10516</v>
      </c>
      <c r="DY55" s="7">
        <f t="shared" si="9"/>
        <v>1363</v>
      </c>
      <c r="DZ55" s="7">
        <f t="shared" si="10"/>
        <v>5210</v>
      </c>
      <c r="EA55" s="7">
        <f t="shared" si="11"/>
        <v>3535</v>
      </c>
      <c r="EB55" s="7">
        <f>Table325[[#This Row],[18-64]]+Table325[[#This Row],[65+]]</f>
        <v>13334</v>
      </c>
    </row>
    <row r="56" spans="1:132" x14ac:dyDescent="0.35">
      <c r="A56" s="7">
        <v>4</v>
      </c>
      <c r="B56" t="s">
        <v>359</v>
      </c>
      <c r="C56" s="10" t="s">
        <v>261</v>
      </c>
      <c r="D56" s="10" t="s">
        <v>262</v>
      </c>
      <c r="E56" s="7">
        <f>SUM(Table325[[#This Row],[0]:[90]])</f>
        <v>12794</v>
      </c>
      <c r="F56" s="7">
        <f>SUM(Table325[[#This Row],[0]:[15]])</f>
        <v>917</v>
      </c>
      <c r="G56" s="7">
        <f>SUM(Table325[[#This Row],[16]:[64]])</f>
        <v>10244</v>
      </c>
      <c r="H56" s="7">
        <f>SUM(Table325[[#This Row],[65]:[90]])</f>
        <v>1633</v>
      </c>
      <c r="I56" s="7">
        <f>SUM(Table325[[#This Row],[85]:[90]])</f>
        <v>259</v>
      </c>
      <c r="J56" s="7">
        <f>SUM(Table325[[#This Row],[0]:[17]])</f>
        <v>1045</v>
      </c>
      <c r="K56" s="7">
        <f>SUM(Table325[[#This Row],[18]:[64]])</f>
        <v>10116</v>
      </c>
      <c r="L56" s="7">
        <f>SUM(Table325[[#This Row],[0]:[4]])</f>
        <v>247</v>
      </c>
      <c r="M56" s="7">
        <f>SUM(Table325[[#This Row],[5]:[15]])</f>
        <v>670</v>
      </c>
      <c r="N56" s="7">
        <f>SUM(Table325[[#This Row],[16]:[24]])</f>
        <v>6543</v>
      </c>
      <c r="O56" s="7">
        <f>SUM(Table325[[#This Row],[25]:[49]])</f>
        <v>2456</v>
      </c>
      <c r="P56" s="7">
        <f>SUM(Table325[[#This Row],[50]:[64]])</f>
        <v>1245</v>
      </c>
      <c r="Q56" s="7">
        <f>SUM(Table325[[#This Row],[65]:[74]])</f>
        <v>783</v>
      </c>
      <c r="R56" s="7">
        <f>SUM(Table325[[#This Row],[75]:[84]])</f>
        <v>591</v>
      </c>
      <c r="S56" s="7">
        <f>SUM(Table325[[#This Row],[5]:[9]])</f>
        <v>251</v>
      </c>
      <c r="T56" s="7">
        <f>SUM(Table325[[#This Row],[10]:[14]])</f>
        <v>353</v>
      </c>
      <c r="U56" s="7">
        <f>SUM(Table325[[#This Row],[15]:[19]])</f>
        <v>1600</v>
      </c>
      <c r="V56" s="7">
        <f>SUM(Table325[[#This Row],[20]:[24]])</f>
        <v>5009</v>
      </c>
      <c r="W56" s="7">
        <f>SUM(Table325[[#This Row],[25]:[29]])</f>
        <v>652</v>
      </c>
      <c r="X56" s="7">
        <f>SUM(Table325[[#This Row],[30]:[34]])</f>
        <v>551</v>
      </c>
      <c r="Y56" s="7">
        <f>SUM(Table325[[#This Row],[35]:[39]])</f>
        <v>502</v>
      </c>
      <c r="Z56" s="7">
        <f>SUM(Table325[[#This Row],[40]:[44]])</f>
        <v>382</v>
      </c>
      <c r="AA56" s="7">
        <f>SUM(Table325[[#This Row],[45]:[49]])</f>
        <v>369</v>
      </c>
      <c r="AB56" s="7">
        <f>SUM(Table325[[#This Row],[50]:[54]])</f>
        <v>398</v>
      </c>
      <c r="AC56" s="7">
        <f>SUM(Table325[[#This Row],[55]:[59]])</f>
        <v>387</v>
      </c>
      <c r="AD56" s="7">
        <f>SUM(Table325[[#This Row],[60]:[64]])</f>
        <v>460</v>
      </c>
      <c r="AE56" s="7">
        <f>SUM(Table325[[#This Row],[65]:[69]])</f>
        <v>399</v>
      </c>
      <c r="AF56" s="7">
        <f>SUM(Table325[[#This Row],[70]:[74]])</f>
        <v>384</v>
      </c>
      <c r="AG56" s="7">
        <f>SUM(Table325[[#This Row],[75]:[79]])</f>
        <v>365</v>
      </c>
      <c r="AH56" s="7">
        <f>SUM(Table325[[#This Row],[80]:[84]])</f>
        <v>226</v>
      </c>
      <c r="AI56" s="7">
        <f>SUM(Table325[[#This Row],[85]:[89]])</f>
        <v>163</v>
      </c>
      <c r="AJ56" s="7">
        <f>Table325[[#This Row],[90]]</f>
        <v>96</v>
      </c>
      <c r="AK56" s="7">
        <v>39</v>
      </c>
      <c r="AL56" s="7">
        <v>45</v>
      </c>
      <c r="AM56" s="7">
        <v>50</v>
      </c>
      <c r="AN56" s="7">
        <v>55</v>
      </c>
      <c r="AO56" s="7">
        <v>58</v>
      </c>
      <c r="AP56" s="7">
        <v>40</v>
      </c>
      <c r="AQ56" s="7">
        <v>57</v>
      </c>
      <c r="AR56" s="7">
        <v>57</v>
      </c>
      <c r="AS56" s="7">
        <v>59</v>
      </c>
      <c r="AT56" s="7">
        <v>38</v>
      </c>
      <c r="AU56" s="7">
        <v>82</v>
      </c>
      <c r="AV56" s="7">
        <v>65</v>
      </c>
      <c r="AW56" s="7">
        <v>64</v>
      </c>
      <c r="AX56" s="7">
        <v>82</v>
      </c>
      <c r="AY56" s="7">
        <v>60</v>
      </c>
      <c r="AZ56" s="7">
        <v>66</v>
      </c>
      <c r="BA56" s="7">
        <v>59</v>
      </c>
      <c r="BB56" s="7">
        <v>69</v>
      </c>
      <c r="BC56" s="7">
        <v>229</v>
      </c>
      <c r="BD56" s="7">
        <v>1177</v>
      </c>
      <c r="BE56" s="7">
        <v>1192</v>
      </c>
      <c r="BF56" s="7">
        <v>1618</v>
      </c>
      <c r="BG56" s="7">
        <v>1077</v>
      </c>
      <c r="BH56" s="7">
        <v>630</v>
      </c>
      <c r="BI56" s="7">
        <v>492</v>
      </c>
      <c r="BJ56" s="7">
        <v>155</v>
      </c>
      <c r="BK56" s="7">
        <v>138</v>
      </c>
      <c r="BL56" s="7">
        <v>134</v>
      </c>
      <c r="BM56" s="7">
        <v>119</v>
      </c>
      <c r="BN56" s="7">
        <v>106</v>
      </c>
      <c r="BO56" s="7">
        <v>137</v>
      </c>
      <c r="BP56" s="7">
        <v>128</v>
      </c>
      <c r="BQ56" s="7">
        <v>89</v>
      </c>
      <c r="BR56" s="7">
        <v>98</v>
      </c>
      <c r="BS56" s="7">
        <v>99</v>
      </c>
      <c r="BT56" s="7">
        <v>119</v>
      </c>
      <c r="BU56" s="7">
        <v>100</v>
      </c>
      <c r="BV56" s="7">
        <v>104</v>
      </c>
      <c r="BW56" s="7">
        <v>93</v>
      </c>
      <c r="BX56" s="7">
        <v>86</v>
      </c>
      <c r="BY56" s="7">
        <v>68</v>
      </c>
      <c r="BZ56" s="7">
        <v>70</v>
      </c>
      <c r="CA56" s="7">
        <v>77</v>
      </c>
      <c r="CB56" s="7">
        <v>83</v>
      </c>
      <c r="CC56" s="7">
        <v>84</v>
      </c>
      <c r="CD56" s="7">
        <v>83</v>
      </c>
      <c r="CE56" s="7">
        <v>81</v>
      </c>
      <c r="CF56" s="7">
        <v>73</v>
      </c>
      <c r="CG56" s="7">
        <v>60</v>
      </c>
      <c r="CH56" s="7">
        <v>72</v>
      </c>
      <c r="CI56" s="7">
        <v>74</v>
      </c>
      <c r="CJ56" s="7">
        <v>74</v>
      </c>
      <c r="CK56" s="7">
        <v>75</v>
      </c>
      <c r="CL56" s="7">
        <v>89</v>
      </c>
      <c r="CM56" s="7">
        <v>86</v>
      </c>
      <c r="CN56" s="7">
        <v>74</v>
      </c>
      <c r="CO56" s="7">
        <v>68</v>
      </c>
      <c r="CP56" s="7">
        <v>89</v>
      </c>
      <c r="CQ56" s="7">
        <v>84</v>
      </c>
      <c r="CR56" s="7">
        <v>72</v>
      </c>
      <c r="CS56" s="7">
        <v>77</v>
      </c>
      <c r="CT56" s="7">
        <v>95</v>
      </c>
      <c r="CU56" s="7">
        <v>108</v>
      </c>
      <c r="CV56" s="7">
        <v>91</v>
      </c>
      <c r="CW56" s="7">
        <v>89</v>
      </c>
      <c r="CX56" s="7">
        <v>87</v>
      </c>
      <c r="CY56" s="7">
        <v>84</v>
      </c>
      <c r="CZ56" s="7">
        <v>80</v>
      </c>
      <c r="DA56" s="7">
        <v>76</v>
      </c>
      <c r="DB56" s="7">
        <v>72</v>
      </c>
      <c r="DC56" s="7">
        <v>81</v>
      </c>
      <c r="DD56" s="7">
        <v>70</v>
      </c>
      <c r="DE56" s="7">
        <v>88</v>
      </c>
      <c r="DF56" s="7">
        <v>80</v>
      </c>
      <c r="DG56" s="7">
        <v>65</v>
      </c>
      <c r="DH56" s="7">
        <v>81</v>
      </c>
      <c r="DI56" s="7">
        <v>79</v>
      </c>
      <c r="DJ56" s="7">
        <v>86</v>
      </c>
      <c r="DK56" s="7">
        <v>58</v>
      </c>
      <c r="DL56" s="7">
        <v>61</v>
      </c>
      <c r="DM56" s="7">
        <v>58</v>
      </c>
      <c r="DN56" s="7">
        <v>41</v>
      </c>
      <c r="DO56" s="7">
        <v>48</v>
      </c>
      <c r="DP56" s="7">
        <v>31</v>
      </c>
      <c r="DQ56" s="7">
        <v>48</v>
      </c>
      <c r="DR56" s="7">
        <v>41</v>
      </c>
      <c r="DS56" s="7">
        <v>31</v>
      </c>
      <c r="DT56" s="7">
        <v>41</v>
      </c>
      <c r="DU56" s="7">
        <v>28</v>
      </c>
      <c r="DV56" s="7">
        <v>22</v>
      </c>
      <c r="DW56" s="7">
        <v>96</v>
      </c>
      <c r="DX56" s="7">
        <f t="shared" si="8"/>
        <v>10244</v>
      </c>
      <c r="DY56" s="7">
        <f t="shared" si="9"/>
        <v>6415</v>
      </c>
      <c r="DZ56" s="7">
        <f t="shared" si="10"/>
        <v>2456</v>
      </c>
      <c r="EA56" s="7">
        <f t="shared" si="11"/>
        <v>1245</v>
      </c>
      <c r="EB56" s="7">
        <f>Table325[[#This Row],[18-64]]+Table325[[#This Row],[65+]]</f>
        <v>11749</v>
      </c>
    </row>
    <row r="57" spans="1:132" x14ac:dyDescent="0.35">
      <c r="A57" s="7">
        <v>4</v>
      </c>
      <c r="B57" t="s">
        <v>359</v>
      </c>
      <c r="C57" s="10" t="s">
        <v>263</v>
      </c>
      <c r="D57" s="10" t="s">
        <v>264</v>
      </c>
      <c r="E57" s="7">
        <f>SUM(Table325[[#This Row],[0]:[90]])</f>
        <v>5039</v>
      </c>
      <c r="F57" s="7">
        <f>SUM(Table325[[#This Row],[0]:[15]])</f>
        <v>734</v>
      </c>
      <c r="G57" s="7">
        <f>SUM(Table325[[#This Row],[16]:[64]])</f>
        <v>2914</v>
      </c>
      <c r="H57" s="7">
        <f>SUM(Table325[[#This Row],[65]:[90]])</f>
        <v>1391</v>
      </c>
      <c r="I57" s="7">
        <f>SUM(Table325[[#This Row],[85]:[90]])</f>
        <v>150</v>
      </c>
      <c r="J57" s="7">
        <f>SUM(Table325[[#This Row],[0]:[17]])</f>
        <v>823</v>
      </c>
      <c r="K57" s="7">
        <f>SUM(Table325[[#This Row],[18]:[64]])</f>
        <v>2825</v>
      </c>
      <c r="L57" s="7">
        <f>SUM(Table325[[#This Row],[0]:[4]])</f>
        <v>192</v>
      </c>
      <c r="M57" s="7">
        <f>SUM(Table325[[#This Row],[5]:[15]])</f>
        <v>542</v>
      </c>
      <c r="N57" s="7">
        <f>SUM(Table325[[#This Row],[16]:[24]])</f>
        <v>423</v>
      </c>
      <c r="O57" s="7">
        <f>SUM(Table325[[#This Row],[25]:[49]])</f>
        <v>1266</v>
      </c>
      <c r="P57" s="7">
        <f>SUM(Table325[[#This Row],[50]:[64]])</f>
        <v>1225</v>
      </c>
      <c r="Q57" s="7">
        <f>SUM(Table325[[#This Row],[65]:[74]])</f>
        <v>738</v>
      </c>
      <c r="R57" s="7">
        <f>SUM(Table325[[#This Row],[75]:[84]])</f>
        <v>503</v>
      </c>
      <c r="S57" s="7">
        <f>SUM(Table325[[#This Row],[5]:[9]])</f>
        <v>240</v>
      </c>
      <c r="T57" s="7">
        <f>SUM(Table325[[#This Row],[10]:[14]])</f>
        <v>252</v>
      </c>
      <c r="U57" s="7">
        <f>SUM(Table325[[#This Row],[15]:[19]])</f>
        <v>240</v>
      </c>
      <c r="V57" s="7">
        <f>SUM(Table325[[#This Row],[20]:[24]])</f>
        <v>233</v>
      </c>
      <c r="W57" s="7">
        <f>SUM(Table325[[#This Row],[25]:[29]])</f>
        <v>221</v>
      </c>
      <c r="X57" s="7">
        <f>SUM(Table325[[#This Row],[30]:[34]])</f>
        <v>242</v>
      </c>
      <c r="Y57" s="7">
        <f>SUM(Table325[[#This Row],[35]:[39]])</f>
        <v>256</v>
      </c>
      <c r="Z57" s="7">
        <f>SUM(Table325[[#This Row],[40]:[44]])</f>
        <v>288</v>
      </c>
      <c r="AA57" s="7">
        <f>SUM(Table325[[#This Row],[45]:[49]])</f>
        <v>259</v>
      </c>
      <c r="AB57" s="7">
        <f>SUM(Table325[[#This Row],[50]:[54]])</f>
        <v>373</v>
      </c>
      <c r="AC57" s="7">
        <f>SUM(Table325[[#This Row],[55]:[59]])</f>
        <v>420</v>
      </c>
      <c r="AD57" s="7">
        <f>SUM(Table325[[#This Row],[60]:[64]])</f>
        <v>432</v>
      </c>
      <c r="AE57" s="7">
        <f>SUM(Table325[[#This Row],[65]:[69]])</f>
        <v>385</v>
      </c>
      <c r="AF57" s="7">
        <f>SUM(Table325[[#This Row],[70]:[74]])</f>
        <v>353</v>
      </c>
      <c r="AG57" s="7">
        <f>SUM(Table325[[#This Row],[75]:[79]])</f>
        <v>315</v>
      </c>
      <c r="AH57" s="7">
        <f>SUM(Table325[[#This Row],[80]:[84]])</f>
        <v>188</v>
      </c>
      <c r="AI57" s="7">
        <f>SUM(Table325[[#This Row],[85]:[89]])</f>
        <v>105</v>
      </c>
      <c r="AJ57" s="7">
        <f>Table325[[#This Row],[90]]</f>
        <v>45</v>
      </c>
      <c r="AK57" s="7">
        <v>42</v>
      </c>
      <c r="AL57" s="7">
        <v>37</v>
      </c>
      <c r="AM57" s="7">
        <v>34</v>
      </c>
      <c r="AN57" s="7">
        <v>39</v>
      </c>
      <c r="AO57" s="7">
        <v>40</v>
      </c>
      <c r="AP57" s="7">
        <v>45</v>
      </c>
      <c r="AQ57" s="7">
        <v>57</v>
      </c>
      <c r="AR57" s="7">
        <v>39</v>
      </c>
      <c r="AS57" s="7">
        <v>57</v>
      </c>
      <c r="AT57" s="7">
        <v>42</v>
      </c>
      <c r="AU57" s="7">
        <v>47</v>
      </c>
      <c r="AV57" s="7">
        <v>39</v>
      </c>
      <c r="AW57" s="7">
        <v>58</v>
      </c>
      <c r="AX57" s="7">
        <v>55</v>
      </c>
      <c r="AY57" s="7">
        <v>53</v>
      </c>
      <c r="AZ57" s="7">
        <v>50</v>
      </c>
      <c r="BA57" s="7">
        <v>41</v>
      </c>
      <c r="BB57" s="7">
        <v>48</v>
      </c>
      <c r="BC57" s="7">
        <v>49</v>
      </c>
      <c r="BD57" s="7">
        <v>52</v>
      </c>
      <c r="BE57" s="7">
        <v>62</v>
      </c>
      <c r="BF57" s="7">
        <v>57</v>
      </c>
      <c r="BG57" s="7">
        <v>43</v>
      </c>
      <c r="BH57" s="7">
        <v>33</v>
      </c>
      <c r="BI57" s="7">
        <v>38</v>
      </c>
      <c r="BJ57" s="7">
        <v>51</v>
      </c>
      <c r="BK57" s="7">
        <v>40</v>
      </c>
      <c r="BL57" s="7">
        <v>36</v>
      </c>
      <c r="BM57" s="7">
        <v>49</v>
      </c>
      <c r="BN57" s="7">
        <v>45</v>
      </c>
      <c r="BO57" s="7">
        <v>59</v>
      </c>
      <c r="BP57" s="7">
        <v>38</v>
      </c>
      <c r="BQ57" s="7">
        <v>42</v>
      </c>
      <c r="BR57" s="7">
        <v>47</v>
      </c>
      <c r="BS57" s="7">
        <v>56</v>
      </c>
      <c r="BT57" s="7">
        <v>53</v>
      </c>
      <c r="BU57" s="7">
        <v>47</v>
      </c>
      <c r="BV57" s="7">
        <v>51</v>
      </c>
      <c r="BW57" s="7">
        <v>54</v>
      </c>
      <c r="BX57" s="7">
        <v>51</v>
      </c>
      <c r="BY57" s="7">
        <v>61</v>
      </c>
      <c r="BZ57" s="7">
        <v>48</v>
      </c>
      <c r="CA57" s="7">
        <v>60</v>
      </c>
      <c r="CB57" s="7">
        <v>50</v>
      </c>
      <c r="CC57" s="7">
        <v>69</v>
      </c>
      <c r="CD57" s="7">
        <v>44</v>
      </c>
      <c r="CE57" s="7">
        <v>53</v>
      </c>
      <c r="CF57" s="7">
        <v>43</v>
      </c>
      <c r="CG57" s="7">
        <v>54</v>
      </c>
      <c r="CH57" s="7">
        <v>65</v>
      </c>
      <c r="CI57" s="7">
        <v>54</v>
      </c>
      <c r="CJ57" s="7">
        <v>71</v>
      </c>
      <c r="CK57" s="7">
        <v>99</v>
      </c>
      <c r="CL57" s="7">
        <v>77</v>
      </c>
      <c r="CM57" s="7">
        <v>72</v>
      </c>
      <c r="CN57" s="7">
        <v>70</v>
      </c>
      <c r="CO57" s="7">
        <v>83</v>
      </c>
      <c r="CP57" s="7">
        <v>74</v>
      </c>
      <c r="CQ57" s="7">
        <v>89</v>
      </c>
      <c r="CR57" s="7">
        <v>104</v>
      </c>
      <c r="CS57" s="7">
        <v>97</v>
      </c>
      <c r="CT57" s="7">
        <v>83</v>
      </c>
      <c r="CU57" s="7">
        <v>84</v>
      </c>
      <c r="CV57" s="7">
        <v>77</v>
      </c>
      <c r="CW57" s="7">
        <v>91</v>
      </c>
      <c r="CX57" s="7">
        <v>76</v>
      </c>
      <c r="CY57" s="7">
        <v>87</v>
      </c>
      <c r="CZ57" s="7">
        <v>72</v>
      </c>
      <c r="DA57" s="7">
        <v>73</v>
      </c>
      <c r="DB57" s="7">
        <v>77</v>
      </c>
      <c r="DC57" s="7">
        <v>76</v>
      </c>
      <c r="DD57" s="7">
        <v>80</v>
      </c>
      <c r="DE57" s="7">
        <v>69</v>
      </c>
      <c r="DF57" s="7">
        <v>60</v>
      </c>
      <c r="DG57" s="7">
        <v>68</v>
      </c>
      <c r="DH57" s="7">
        <v>80</v>
      </c>
      <c r="DI57" s="7">
        <v>64</v>
      </c>
      <c r="DJ57" s="7">
        <v>67</v>
      </c>
      <c r="DK57" s="7">
        <v>49</v>
      </c>
      <c r="DL57" s="7">
        <v>55</v>
      </c>
      <c r="DM57" s="7">
        <v>50</v>
      </c>
      <c r="DN57" s="7">
        <v>35</v>
      </c>
      <c r="DO57" s="7">
        <v>44</v>
      </c>
      <c r="DP57" s="7">
        <v>26</v>
      </c>
      <c r="DQ57" s="7">
        <v>33</v>
      </c>
      <c r="DR57" s="7">
        <v>31</v>
      </c>
      <c r="DS57" s="7">
        <v>17</v>
      </c>
      <c r="DT57" s="7">
        <v>27</v>
      </c>
      <c r="DU57" s="7">
        <v>13</v>
      </c>
      <c r="DV57" s="7">
        <v>17</v>
      </c>
      <c r="DW57" s="7">
        <v>45</v>
      </c>
      <c r="DX57" s="7">
        <f t="shared" si="8"/>
        <v>2914</v>
      </c>
      <c r="DY57" s="7">
        <f t="shared" si="9"/>
        <v>334</v>
      </c>
      <c r="DZ57" s="7">
        <f t="shared" si="10"/>
        <v>1266</v>
      </c>
      <c r="EA57" s="7">
        <f t="shared" si="11"/>
        <v>1225</v>
      </c>
      <c r="EB57" s="7">
        <f>Table325[[#This Row],[18-64]]+Table325[[#This Row],[65+]]</f>
        <v>4216</v>
      </c>
    </row>
    <row r="58" spans="1:132" x14ac:dyDescent="0.35">
      <c r="A58" s="7">
        <v>4</v>
      </c>
      <c r="B58" t="s">
        <v>359</v>
      </c>
      <c r="C58" s="10" t="s">
        <v>265</v>
      </c>
      <c r="D58" s="10" t="s">
        <v>183</v>
      </c>
      <c r="E58" s="7">
        <f>SUM(Table325[[#This Row],[0]:[90]])</f>
        <v>10690</v>
      </c>
      <c r="F58" s="7">
        <f>SUM(Table325[[#This Row],[0]:[15]])</f>
        <v>1885</v>
      </c>
      <c r="G58" s="7">
        <f>SUM(Table325[[#This Row],[16]:[64]])</f>
        <v>6343</v>
      </c>
      <c r="H58" s="7">
        <f>SUM(Table325[[#This Row],[65]:[90]])</f>
        <v>2462</v>
      </c>
      <c r="I58" s="7">
        <f>SUM(Table325[[#This Row],[85]:[90]])</f>
        <v>234</v>
      </c>
      <c r="J58" s="7">
        <f>SUM(Table325[[#This Row],[0]:[17]])</f>
        <v>2119</v>
      </c>
      <c r="K58" s="7">
        <f>SUM(Table325[[#This Row],[18]:[64]])</f>
        <v>6109</v>
      </c>
      <c r="L58" s="7">
        <f>SUM(Table325[[#This Row],[0]:[4]])</f>
        <v>549</v>
      </c>
      <c r="M58" s="7">
        <f>SUM(Table325[[#This Row],[5]:[15]])</f>
        <v>1336</v>
      </c>
      <c r="N58" s="7">
        <f>SUM(Table325[[#This Row],[16]:[24]])</f>
        <v>1042</v>
      </c>
      <c r="O58" s="7">
        <f>SUM(Table325[[#This Row],[25]:[49]])</f>
        <v>2931</v>
      </c>
      <c r="P58" s="7">
        <f>SUM(Table325[[#This Row],[50]:[64]])</f>
        <v>2370</v>
      </c>
      <c r="Q58" s="7">
        <f>SUM(Table325[[#This Row],[65]:[74]])</f>
        <v>1335</v>
      </c>
      <c r="R58" s="7">
        <f>SUM(Table325[[#This Row],[75]:[84]])</f>
        <v>893</v>
      </c>
      <c r="S58" s="7">
        <f>SUM(Table325[[#This Row],[5]:[9]])</f>
        <v>599</v>
      </c>
      <c r="T58" s="7">
        <f>SUM(Table325[[#This Row],[10]:[14]])</f>
        <v>622</v>
      </c>
      <c r="U58" s="7">
        <f>SUM(Table325[[#This Row],[15]:[19]])</f>
        <v>566</v>
      </c>
      <c r="V58" s="7">
        <f>SUM(Table325[[#This Row],[20]:[24]])</f>
        <v>591</v>
      </c>
      <c r="W58" s="7">
        <f>SUM(Table325[[#This Row],[25]:[29]])</f>
        <v>548</v>
      </c>
      <c r="X58" s="7">
        <f>SUM(Table325[[#This Row],[30]:[34]])</f>
        <v>654</v>
      </c>
      <c r="Y58" s="7">
        <f>SUM(Table325[[#This Row],[35]:[39]])</f>
        <v>580</v>
      </c>
      <c r="Z58" s="7">
        <f>SUM(Table325[[#This Row],[40]:[44]])</f>
        <v>587</v>
      </c>
      <c r="AA58" s="7">
        <f>SUM(Table325[[#This Row],[45]:[49]])</f>
        <v>562</v>
      </c>
      <c r="AB58" s="7">
        <f>SUM(Table325[[#This Row],[50]:[54]])</f>
        <v>696</v>
      </c>
      <c r="AC58" s="7">
        <f>SUM(Table325[[#This Row],[55]:[59]])</f>
        <v>888</v>
      </c>
      <c r="AD58" s="7">
        <f>SUM(Table325[[#This Row],[60]:[64]])</f>
        <v>786</v>
      </c>
      <c r="AE58" s="7">
        <f>SUM(Table325[[#This Row],[65]:[69]])</f>
        <v>695</v>
      </c>
      <c r="AF58" s="7">
        <f>SUM(Table325[[#This Row],[70]:[74]])</f>
        <v>640</v>
      </c>
      <c r="AG58" s="7">
        <f>SUM(Table325[[#This Row],[75]:[79]])</f>
        <v>569</v>
      </c>
      <c r="AH58" s="7">
        <f>SUM(Table325[[#This Row],[80]:[84]])</f>
        <v>324</v>
      </c>
      <c r="AI58" s="7">
        <f>SUM(Table325[[#This Row],[85]:[89]])</f>
        <v>167</v>
      </c>
      <c r="AJ58" s="7">
        <f>Table325[[#This Row],[90]]</f>
        <v>67</v>
      </c>
      <c r="AK58" s="7">
        <v>118</v>
      </c>
      <c r="AL58" s="7">
        <v>105</v>
      </c>
      <c r="AM58" s="7">
        <v>100</v>
      </c>
      <c r="AN58" s="7">
        <v>111</v>
      </c>
      <c r="AO58" s="7">
        <v>115</v>
      </c>
      <c r="AP58" s="7">
        <v>111</v>
      </c>
      <c r="AQ58" s="7">
        <v>118</v>
      </c>
      <c r="AR58" s="7">
        <v>140</v>
      </c>
      <c r="AS58" s="7">
        <v>107</v>
      </c>
      <c r="AT58" s="7">
        <v>123</v>
      </c>
      <c r="AU58" s="7">
        <v>120</v>
      </c>
      <c r="AV58" s="7">
        <v>117</v>
      </c>
      <c r="AW58" s="7">
        <v>121</v>
      </c>
      <c r="AX58" s="7">
        <v>137</v>
      </c>
      <c r="AY58" s="7">
        <v>127</v>
      </c>
      <c r="AZ58" s="7">
        <v>115</v>
      </c>
      <c r="BA58" s="7">
        <v>133</v>
      </c>
      <c r="BB58" s="7">
        <v>101</v>
      </c>
      <c r="BC58" s="7">
        <v>116</v>
      </c>
      <c r="BD58" s="7">
        <v>101</v>
      </c>
      <c r="BE58" s="7">
        <v>157</v>
      </c>
      <c r="BF58" s="7">
        <v>141</v>
      </c>
      <c r="BG58" s="7">
        <v>121</v>
      </c>
      <c r="BH58" s="7">
        <v>92</v>
      </c>
      <c r="BI58" s="7">
        <v>80</v>
      </c>
      <c r="BJ58" s="7">
        <v>97</v>
      </c>
      <c r="BK58" s="7">
        <v>116</v>
      </c>
      <c r="BL58" s="7">
        <v>103</v>
      </c>
      <c r="BM58" s="7">
        <v>109</v>
      </c>
      <c r="BN58" s="7">
        <v>123</v>
      </c>
      <c r="BO58" s="7">
        <v>117</v>
      </c>
      <c r="BP58" s="7">
        <v>137</v>
      </c>
      <c r="BQ58" s="7">
        <v>138</v>
      </c>
      <c r="BR58" s="7">
        <v>130</v>
      </c>
      <c r="BS58" s="7">
        <v>132</v>
      </c>
      <c r="BT58" s="7">
        <v>117</v>
      </c>
      <c r="BU58" s="7">
        <v>118</v>
      </c>
      <c r="BV58" s="7">
        <v>114</v>
      </c>
      <c r="BW58" s="7">
        <v>124</v>
      </c>
      <c r="BX58" s="7">
        <v>107</v>
      </c>
      <c r="BY58" s="7">
        <v>117</v>
      </c>
      <c r="BZ58" s="7">
        <v>121</v>
      </c>
      <c r="CA58" s="7">
        <v>107</v>
      </c>
      <c r="CB58" s="7">
        <v>121</v>
      </c>
      <c r="CC58" s="7">
        <v>121</v>
      </c>
      <c r="CD58" s="7">
        <v>118</v>
      </c>
      <c r="CE58" s="7">
        <v>115</v>
      </c>
      <c r="CF58" s="7">
        <v>102</v>
      </c>
      <c r="CG58" s="7">
        <v>111</v>
      </c>
      <c r="CH58" s="7">
        <v>116</v>
      </c>
      <c r="CI58" s="7">
        <v>109</v>
      </c>
      <c r="CJ58" s="7">
        <v>120</v>
      </c>
      <c r="CK58" s="7">
        <v>165</v>
      </c>
      <c r="CL58" s="7">
        <v>150</v>
      </c>
      <c r="CM58" s="7">
        <v>152</v>
      </c>
      <c r="CN58" s="7">
        <v>163</v>
      </c>
      <c r="CO58" s="7">
        <v>177</v>
      </c>
      <c r="CP58" s="7">
        <v>195</v>
      </c>
      <c r="CQ58" s="7">
        <v>175</v>
      </c>
      <c r="CR58" s="7">
        <v>178</v>
      </c>
      <c r="CS58" s="7">
        <v>157</v>
      </c>
      <c r="CT58" s="7">
        <v>183</v>
      </c>
      <c r="CU58" s="7">
        <v>159</v>
      </c>
      <c r="CV58" s="7">
        <v>161</v>
      </c>
      <c r="CW58" s="7">
        <v>126</v>
      </c>
      <c r="CX58" s="7">
        <v>139</v>
      </c>
      <c r="CY58" s="7">
        <v>151</v>
      </c>
      <c r="CZ58" s="7">
        <v>128</v>
      </c>
      <c r="DA58" s="7">
        <v>139</v>
      </c>
      <c r="DB58" s="7">
        <v>138</v>
      </c>
      <c r="DC58" s="7">
        <v>136</v>
      </c>
      <c r="DD58" s="7">
        <v>146</v>
      </c>
      <c r="DE58" s="7">
        <v>127</v>
      </c>
      <c r="DF58" s="7">
        <v>117</v>
      </c>
      <c r="DG58" s="7">
        <v>114</v>
      </c>
      <c r="DH58" s="7">
        <v>128</v>
      </c>
      <c r="DI58" s="7">
        <v>125</v>
      </c>
      <c r="DJ58" s="7">
        <v>128</v>
      </c>
      <c r="DK58" s="7">
        <v>107</v>
      </c>
      <c r="DL58" s="7">
        <v>81</v>
      </c>
      <c r="DM58" s="7">
        <v>85</v>
      </c>
      <c r="DN58" s="7">
        <v>76</v>
      </c>
      <c r="DO58" s="7">
        <v>55</v>
      </c>
      <c r="DP58" s="7">
        <v>54</v>
      </c>
      <c r="DQ58" s="7">
        <v>54</v>
      </c>
      <c r="DR58" s="7">
        <v>47</v>
      </c>
      <c r="DS58" s="7">
        <v>28</v>
      </c>
      <c r="DT58" s="7">
        <v>40</v>
      </c>
      <c r="DU58" s="7">
        <v>30</v>
      </c>
      <c r="DV58" s="7">
        <v>22</v>
      </c>
      <c r="DW58" s="7">
        <v>67</v>
      </c>
      <c r="DX58" s="7">
        <f t="shared" si="8"/>
        <v>6343</v>
      </c>
      <c r="DY58" s="7">
        <f t="shared" si="9"/>
        <v>808</v>
      </c>
      <c r="DZ58" s="7">
        <f t="shared" si="10"/>
        <v>2931</v>
      </c>
      <c r="EA58" s="7">
        <f t="shared" si="11"/>
        <v>2370</v>
      </c>
      <c r="EB58" s="7">
        <f>Table325[[#This Row],[18-64]]+Table325[[#This Row],[65+]]</f>
        <v>8571</v>
      </c>
    </row>
    <row r="59" spans="1:132" x14ac:dyDescent="0.35">
      <c r="A59" s="7">
        <v>4</v>
      </c>
      <c r="B59" t="s">
        <v>359</v>
      </c>
      <c r="C59" s="10" t="s">
        <v>266</v>
      </c>
      <c r="D59" s="10" t="s">
        <v>267</v>
      </c>
      <c r="E59" s="7">
        <f>SUM(Table325[[#This Row],[0]:[90]])</f>
        <v>14977</v>
      </c>
      <c r="F59" s="7">
        <f>SUM(Table325[[#This Row],[0]:[15]])</f>
        <v>2322</v>
      </c>
      <c r="G59" s="7">
        <f>SUM(Table325[[#This Row],[16]:[64]])</f>
        <v>8901</v>
      </c>
      <c r="H59" s="7">
        <f>SUM(Table325[[#This Row],[65]:[90]])</f>
        <v>3754</v>
      </c>
      <c r="I59" s="7">
        <f>SUM(Table325[[#This Row],[85]:[90]])</f>
        <v>506</v>
      </c>
      <c r="J59" s="7">
        <f>SUM(Table325[[#This Row],[0]:[17]])</f>
        <v>2649</v>
      </c>
      <c r="K59" s="7">
        <f>SUM(Table325[[#This Row],[18]:[64]])</f>
        <v>8574</v>
      </c>
      <c r="L59" s="7">
        <f>SUM(Table325[[#This Row],[0]:[4]])</f>
        <v>565</v>
      </c>
      <c r="M59" s="7">
        <f>SUM(Table325[[#This Row],[5]:[15]])</f>
        <v>1757</v>
      </c>
      <c r="N59" s="7">
        <f>SUM(Table325[[#This Row],[16]:[24]])</f>
        <v>1155</v>
      </c>
      <c r="O59" s="7">
        <f>SUM(Table325[[#This Row],[25]:[49]])</f>
        <v>4645</v>
      </c>
      <c r="P59" s="7">
        <f>SUM(Table325[[#This Row],[50]:[64]])</f>
        <v>3101</v>
      </c>
      <c r="Q59" s="7">
        <f>SUM(Table325[[#This Row],[65]:[74]])</f>
        <v>1840</v>
      </c>
      <c r="R59" s="7">
        <f>SUM(Table325[[#This Row],[75]:[84]])</f>
        <v>1408</v>
      </c>
      <c r="S59" s="7">
        <f>SUM(Table325[[#This Row],[5]:[9]])</f>
        <v>734</v>
      </c>
      <c r="T59" s="7">
        <f>SUM(Table325[[#This Row],[10]:[14]])</f>
        <v>867</v>
      </c>
      <c r="U59" s="7">
        <f>SUM(Table325[[#This Row],[15]:[19]])</f>
        <v>754</v>
      </c>
      <c r="V59" s="7">
        <f>SUM(Table325[[#This Row],[20]:[24]])</f>
        <v>557</v>
      </c>
      <c r="W59" s="7">
        <f>SUM(Table325[[#This Row],[25]:[29]])</f>
        <v>598</v>
      </c>
      <c r="X59" s="7">
        <f>SUM(Table325[[#This Row],[30]:[34]])</f>
        <v>854</v>
      </c>
      <c r="Y59" s="7">
        <f>SUM(Table325[[#This Row],[35]:[39]])</f>
        <v>1057</v>
      </c>
      <c r="Z59" s="7">
        <f>SUM(Table325[[#This Row],[40]:[44]])</f>
        <v>1070</v>
      </c>
      <c r="AA59" s="7">
        <f>SUM(Table325[[#This Row],[45]:[49]])</f>
        <v>1066</v>
      </c>
      <c r="AB59" s="7">
        <f>SUM(Table325[[#This Row],[50]:[54]])</f>
        <v>1042</v>
      </c>
      <c r="AC59" s="7">
        <f>SUM(Table325[[#This Row],[55]:[59]])</f>
        <v>1012</v>
      </c>
      <c r="AD59" s="7">
        <f>SUM(Table325[[#This Row],[60]:[64]])</f>
        <v>1047</v>
      </c>
      <c r="AE59" s="7">
        <f>SUM(Table325[[#This Row],[65]:[69]])</f>
        <v>954</v>
      </c>
      <c r="AF59" s="7">
        <f>SUM(Table325[[#This Row],[70]:[74]])</f>
        <v>886</v>
      </c>
      <c r="AG59" s="7">
        <f>SUM(Table325[[#This Row],[75]:[79]])</f>
        <v>930</v>
      </c>
      <c r="AH59" s="7">
        <f>SUM(Table325[[#This Row],[80]:[84]])</f>
        <v>478</v>
      </c>
      <c r="AI59" s="7">
        <f>SUM(Table325[[#This Row],[85]:[89]])</f>
        <v>340</v>
      </c>
      <c r="AJ59" s="7">
        <f>Table325[[#This Row],[90]]</f>
        <v>166</v>
      </c>
      <c r="AK59" s="7">
        <v>99</v>
      </c>
      <c r="AL59" s="7">
        <v>107</v>
      </c>
      <c r="AM59" s="7">
        <v>120</v>
      </c>
      <c r="AN59" s="7">
        <v>108</v>
      </c>
      <c r="AO59" s="7">
        <v>131</v>
      </c>
      <c r="AP59" s="7">
        <v>128</v>
      </c>
      <c r="AQ59" s="7">
        <v>149</v>
      </c>
      <c r="AR59" s="7">
        <v>137</v>
      </c>
      <c r="AS59" s="7">
        <v>158</v>
      </c>
      <c r="AT59" s="7">
        <v>162</v>
      </c>
      <c r="AU59" s="7">
        <v>178</v>
      </c>
      <c r="AV59" s="7">
        <v>172</v>
      </c>
      <c r="AW59" s="7">
        <v>175</v>
      </c>
      <c r="AX59" s="7">
        <v>162</v>
      </c>
      <c r="AY59" s="7">
        <v>180</v>
      </c>
      <c r="AZ59" s="7">
        <v>156</v>
      </c>
      <c r="BA59" s="7">
        <v>159</v>
      </c>
      <c r="BB59" s="7">
        <v>168</v>
      </c>
      <c r="BC59" s="7">
        <v>131</v>
      </c>
      <c r="BD59" s="7">
        <v>140</v>
      </c>
      <c r="BE59" s="7">
        <v>119</v>
      </c>
      <c r="BF59" s="7">
        <v>121</v>
      </c>
      <c r="BG59" s="7">
        <v>124</v>
      </c>
      <c r="BH59" s="7">
        <v>96</v>
      </c>
      <c r="BI59" s="7">
        <v>97</v>
      </c>
      <c r="BJ59" s="7">
        <v>125</v>
      </c>
      <c r="BK59" s="7">
        <v>117</v>
      </c>
      <c r="BL59" s="7">
        <v>114</v>
      </c>
      <c r="BM59" s="7">
        <v>120</v>
      </c>
      <c r="BN59" s="7">
        <v>122</v>
      </c>
      <c r="BO59" s="7">
        <v>127</v>
      </c>
      <c r="BP59" s="7">
        <v>167</v>
      </c>
      <c r="BQ59" s="7">
        <v>183</v>
      </c>
      <c r="BR59" s="7">
        <v>194</v>
      </c>
      <c r="BS59" s="7">
        <v>183</v>
      </c>
      <c r="BT59" s="7">
        <v>205</v>
      </c>
      <c r="BU59" s="7">
        <v>223</v>
      </c>
      <c r="BV59" s="7">
        <v>194</v>
      </c>
      <c r="BW59" s="7">
        <v>217</v>
      </c>
      <c r="BX59" s="7">
        <v>218</v>
      </c>
      <c r="BY59" s="7">
        <v>234</v>
      </c>
      <c r="BZ59" s="7">
        <v>219</v>
      </c>
      <c r="CA59" s="7">
        <v>218</v>
      </c>
      <c r="CB59" s="7">
        <v>185</v>
      </c>
      <c r="CC59" s="7">
        <v>214</v>
      </c>
      <c r="CD59" s="7">
        <v>240</v>
      </c>
      <c r="CE59" s="7">
        <v>210</v>
      </c>
      <c r="CF59" s="7">
        <v>203</v>
      </c>
      <c r="CG59" s="7">
        <v>208</v>
      </c>
      <c r="CH59" s="7">
        <v>205</v>
      </c>
      <c r="CI59" s="7">
        <v>184</v>
      </c>
      <c r="CJ59" s="7">
        <v>197</v>
      </c>
      <c r="CK59" s="7">
        <v>221</v>
      </c>
      <c r="CL59" s="7">
        <v>216</v>
      </c>
      <c r="CM59" s="7">
        <v>224</v>
      </c>
      <c r="CN59" s="7">
        <v>191</v>
      </c>
      <c r="CO59" s="7">
        <v>206</v>
      </c>
      <c r="CP59" s="7">
        <v>206</v>
      </c>
      <c r="CQ59" s="7">
        <v>197</v>
      </c>
      <c r="CR59" s="7">
        <v>212</v>
      </c>
      <c r="CS59" s="7">
        <v>207</v>
      </c>
      <c r="CT59" s="7">
        <v>207</v>
      </c>
      <c r="CU59" s="7">
        <v>224</v>
      </c>
      <c r="CV59" s="7">
        <v>182</v>
      </c>
      <c r="CW59" s="7">
        <v>227</v>
      </c>
      <c r="CX59" s="7">
        <v>187</v>
      </c>
      <c r="CY59" s="7">
        <v>205</v>
      </c>
      <c r="CZ59" s="7">
        <v>167</v>
      </c>
      <c r="DA59" s="7">
        <v>215</v>
      </c>
      <c r="DB59" s="7">
        <v>180</v>
      </c>
      <c r="DC59" s="7">
        <v>171</v>
      </c>
      <c r="DD59" s="7">
        <v>196</v>
      </c>
      <c r="DE59" s="7">
        <v>162</v>
      </c>
      <c r="DF59" s="7">
        <v>178</v>
      </c>
      <c r="DG59" s="7">
        <v>179</v>
      </c>
      <c r="DH59" s="7">
        <v>198</v>
      </c>
      <c r="DI59" s="7">
        <v>204</v>
      </c>
      <c r="DJ59" s="7">
        <v>221</v>
      </c>
      <c r="DK59" s="7">
        <v>163</v>
      </c>
      <c r="DL59" s="7">
        <v>144</v>
      </c>
      <c r="DM59" s="7">
        <v>144</v>
      </c>
      <c r="DN59" s="7">
        <v>100</v>
      </c>
      <c r="DO59" s="7">
        <v>82</v>
      </c>
      <c r="DP59" s="7">
        <v>76</v>
      </c>
      <c r="DQ59" s="7">
        <v>76</v>
      </c>
      <c r="DR59" s="7">
        <v>88</v>
      </c>
      <c r="DS59" s="7">
        <v>82</v>
      </c>
      <c r="DT59" s="7">
        <v>65</v>
      </c>
      <c r="DU59" s="7">
        <v>63</v>
      </c>
      <c r="DV59" s="7">
        <v>42</v>
      </c>
      <c r="DW59" s="7">
        <v>166</v>
      </c>
      <c r="DX59" s="7">
        <f t="shared" si="8"/>
        <v>8901</v>
      </c>
      <c r="DY59" s="7">
        <f t="shared" si="9"/>
        <v>828</v>
      </c>
      <c r="DZ59" s="7">
        <f t="shared" si="10"/>
        <v>4645</v>
      </c>
      <c r="EA59" s="7">
        <f t="shared" si="11"/>
        <v>3101</v>
      </c>
      <c r="EB59" s="7">
        <f>Table325[[#This Row],[18-64]]+Table325[[#This Row],[65+]]</f>
        <v>12328</v>
      </c>
    </row>
    <row r="60" spans="1:132" x14ac:dyDescent="0.35">
      <c r="A60" s="7">
        <v>4</v>
      </c>
      <c r="B60" t="s">
        <v>359</v>
      </c>
      <c r="C60" s="10" t="s">
        <v>268</v>
      </c>
      <c r="D60" s="10" t="s">
        <v>269</v>
      </c>
      <c r="E60" s="7">
        <f>SUM(Table325[[#This Row],[0]:[90]])</f>
        <v>11359</v>
      </c>
      <c r="F60" s="7">
        <f>SUM(Table325[[#This Row],[0]:[15]])</f>
        <v>2001</v>
      </c>
      <c r="G60" s="7">
        <f>SUM(Table325[[#This Row],[16]:[64]])</f>
        <v>6877</v>
      </c>
      <c r="H60" s="7">
        <f>SUM(Table325[[#This Row],[65]:[90]])</f>
        <v>2481</v>
      </c>
      <c r="I60" s="7">
        <f>SUM(Table325[[#This Row],[85]:[90]])</f>
        <v>312</v>
      </c>
      <c r="J60" s="7">
        <f>SUM(Table325[[#This Row],[0]:[17]])</f>
        <v>2264</v>
      </c>
      <c r="K60" s="7">
        <f>SUM(Table325[[#This Row],[18]:[64]])</f>
        <v>6614</v>
      </c>
      <c r="L60" s="7">
        <f>SUM(Table325[[#This Row],[0]:[4]])</f>
        <v>611</v>
      </c>
      <c r="M60" s="7">
        <f>SUM(Table325[[#This Row],[5]:[15]])</f>
        <v>1390</v>
      </c>
      <c r="N60" s="7">
        <f>SUM(Table325[[#This Row],[16]:[24]])</f>
        <v>1107</v>
      </c>
      <c r="O60" s="7">
        <f>SUM(Table325[[#This Row],[25]:[49]])</f>
        <v>3269</v>
      </c>
      <c r="P60" s="7">
        <f>SUM(Table325[[#This Row],[50]:[64]])</f>
        <v>2501</v>
      </c>
      <c r="Q60" s="7">
        <f>SUM(Table325[[#This Row],[65]:[74]])</f>
        <v>1334</v>
      </c>
      <c r="R60" s="7">
        <f>SUM(Table325[[#This Row],[75]:[84]])</f>
        <v>835</v>
      </c>
      <c r="S60" s="7">
        <f>SUM(Table325[[#This Row],[5]:[9]])</f>
        <v>651</v>
      </c>
      <c r="T60" s="7">
        <f>SUM(Table325[[#This Row],[10]:[14]])</f>
        <v>619</v>
      </c>
      <c r="U60" s="7">
        <f>SUM(Table325[[#This Row],[15]:[19]])</f>
        <v>612</v>
      </c>
      <c r="V60" s="7">
        <f>SUM(Table325[[#This Row],[20]:[24]])</f>
        <v>615</v>
      </c>
      <c r="W60" s="7">
        <f>SUM(Table325[[#This Row],[25]:[29]])</f>
        <v>637</v>
      </c>
      <c r="X60" s="7">
        <f>SUM(Table325[[#This Row],[30]:[34]])</f>
        <v>694</v>
      </c>
      <c r="Y60" s="7">
        <f>SUM(Table325[[#This Row],[35]:[39]])</f>
        <v>679</v>
      </c>
      <c r="Z60" s="7">
        <f>SUM(Table325[[#This Row],[40]:[44]])</f>
        <v>650</v>
      </c>
      <c r="AA60" s="7">
        <f>SUM(Table325[[#This Row],[45]:[49]])</f>
        <v>609</v>
      </c>
      <c r="AB60" s="7">
        <f>SUM(Table325[[#This Row],[50]:[54]])</f>
        <v>711</v>
      </c>
      <c r="AC60" s="7">
        <f>SUM(Table325[[#This Row],[55]:[59]])</f>
        <v>880</v>
      </c>
      <c r="AD60" s="7">
        <f>SUM(Table325[[#This Row],[60]:[64]])</f>
        <v>910</v>
      </c>
      <c r="AE60" s="7">
        <f>SUM(Table325[[#This Row],[65]:[69]])</f>
        <v>729</v>
      </c>
      <c r="AF60" s="7">
        <f>SUM(Table325[[#This Row],[70]:[74]])</f>
        <v>605</v>
      </c>
      <c r="AG60" s="7">
        <f>SUM(Table325[[#This Row],[75]:[79]])</f>
        <v>480</v>
      </c>
      <c r="AH60" s="7">
        <f>SUM(Table325[[#This Row],[80]:[84]])</f>
        <v>355</v>
      </c>
      <c r="AI60" s="7">
        <f>SUM(Table325[[#This Row],[85]:[89]])</f>
        <v>206</v>
      </c>
      <c r="AJ60" s="7">
        <f>Table325[[#This Row],[90]]</f>
        <v>106</v>
      </c>
      <c r="AK60" s="7">
        <v>125</v>
      </c>
      <c r="AL60" s="7">
        <v>135</v>
      </c>
      <c r="AM60" s="7">
        <v>118</v>
      </c>
      <c r="AN60" s="7">
        <v>104</v>
      </c>
      <c r="AO60" s="7">
        <v>129</v>
      </c>
      <c r="AP60" s="7">
        <v>120</v>
      </c>
      <c r="AQ60" s="7">
        <v>126</v>
      </c>
      <c r="AR60" s="7">
        <v>136</v>
      </c>
      <c r="AS60" s="7">
        <v>135</v>
      </c>
      <c r="AT60" s="7">
        <v>134</v>
      </c>
      <c r="AU60" s="7">
        <v>106</v>
      </c>
      <c r="AV60" s="7">
        <v>121</v>
      </c>
      <c r="AW60" s="7">
        <v>134</v>
      </c>
      <c r="AX60" s="7">
        <v>137</v>
      </c>
      <c r="AY60" s="7">
        <v>121</v>
      </c>
      <c r="AZ60" s="7">
        <v>120</v>
      </c>
      <c r="BA60" s="7">
        <v>138</v>
      </c>
      <c r="BB60" s="7">
        <v>125</v>
      </c>
      <c r="BC60" s="7">
        <v>106</v>
      </c>
      <c r="BD60" s="7">
        <v>123</v>
      </c>
      <c r="BE60" s="7">
        <v>140</v>
      </c>
      <c r="BF60" s="7">
        <v>153</v>
      </c>
      <c r="BG60" s="7">
        <v>128</v>
      </c>
      <c r="BH60" s="7">
        <v>110</v>
      </c>
      <c r="BI60" s="7">
        <v>84</v>
      </c>
      <c r="BJ60" s="7">
        <v>109</v>
      </c>
      <c r="BK60" s="7">
        <v>141</v>
      </c>
      <c r="BL60" s="7">
        <v>126</v>
      </c>
      <c r="BM60" s="7">
        <v>132</v>
      </c>
      <c r="BN60" s="7">
        <v>129</v>
      </c>
      <c r="BO60" s="7">
        <v>115</v>
      </c>
      <c r="BP60" s="7">
        <v>129</v>
      </c>
      <c r="BQ60" s="7">
        <v>153</v>
      </c>
      <c r="BR60" s="7">
        <v>161</v>
      </c>
      <c r="BS60" s="7">
        <v>136</v>
      </c>
      <c r="BT60" s="7">
        <v>129</v>
      </c>
      <c r="BU60" s="7">
        <v>145</v>
      </c>
      <c r="BV60" s="7">
        <v>117</v>
      </c>
      <c r="BW60" s="7">
        <v>150</v>
      </c>
      <c r="BX60" s="7">
        <v>138</v>
      </c>
      <c r="BY60" s="7">
        <v>142</v>
      </c>
      <c r="BZ60" s="7">
        <v>139</v>
      </c>
      <c r="CA60" s="7">
        <v>131</v>
      </c>
      <c r="CB60" s="7">
        <v>119</v>
      </c>
      <c r="CC60" s="7">
        <v>119</v>
      </c>
      <c r="CD60" s="7">
        <v>135</v>
      </c>
      <c r="CE60" s="7">
        <v>118</v>
      </c>
      <c r="CF60" s="7">
        <v>112</v>
      </c>
      <c r="CG60" s="7">
        <v>116</v>
      </c>
      <c r="CH60" s="7">
        <v>128</v>
      </c>
      <c r="CI60" s="7">
        <v>121</v>
      </c>
      <c r="CJ60" s="7">
        <v>141</v>
      </c>
      <c r="CK60" s="7">
        <v>149</v>
      </c>
      <c r="CL60" s="7">
        <v>164</v>
      </c>
      <c r="CM60" s="7">
        <v>136</v>
      </c>
      <c r="CN60" s="7">
        <v>181</v>
      </c>
      <c r="CO60" s="7">
        <v>168</v>
      </c>
      <c r="CP60" s="7">
        <v>184</v>
      </c>
      <c r="CQ60" s="7">
        <v>176</v>
      </c>
      <c r="CR60" s="7">
        <v>171</v>
      </c>
      <c r="CS60" s="7">
        <v>185</v>
      </c>
      <c r="CT60" s="7">
        <v>200</v>
      </c>
      <c r="CU60" s="7">
        <v>191</v>
      </c>
      <c r="CV60" s="7">
        <v>163</v>
      </c>
      <c r="CW60" s="7">
        <v>171</v>
      </c>
      <c r="CX60" s="7">
        <v>160</v>
      </c>
      <c r="CY60" s="7">
        <v>165</v>
      </c>
      <c r="CZ60" s="7">
        <v>136</v>
      </c>
      <c r="DA60" s="7">
        <v>148</v>
      </c>
      <c r="DB60" s="7">
        <v>120</v>
      </c>
      <c r="DC60" s="7">
        <v>128</v>
      </c>
      <c r="DD60" s="7">
        <v>120</v>
      </c>
      <c r="DE60" s="7">
        <v>104</v>
      </c>
      <c r="DF60" s="7">
        <v>134</v>
      </c>
      <c r="DG60" s="7">
        <v>119</v>
      </c>
      <c r="DH60" s="7">
        <v>110</v>
      </c>
      <c r="DI60" s="7">
        <v>102</v>
      </c>
      <c r="DJ60" s="7">
        <v>96</v>
      </c>
      <c r="DK60" s="7">
        <v>93</v>
      </c>
      <c r="DL60" s="7">
        <v>79</v>
      </c>
      <c r="DM60" s="7">
        <v>90</v>
      </c>
      <c r="DN60" s="7">
        <v>78</v>
      </c>
      <c r="DO60" s="7">
        <v>68</v>
      </c>
      <c r="DP60" s="7">
        <v>65</v>
      </c>
      <c r="DQ60" s="7">
        <v>54</v>
      </c>
      <c r="DR60" s="7">
        <v>48</v>
      </c>
      <c r="DS60" s="7">
        <v>45</v>
      </c>
      <c r="DT60" s="7">
        <v>42</v>
      </c>
      <c r="DU60" s="7">
        <v>40</v>
      </c>
      <c r="DV60" s="7">
        <v>31</v>
      </c>
      <c r="DW60" s="7">
        <v>106</v>
      </c>
      <c r="DX60" s="7">
        <f t="shared" si="8"/>
        <v>6877</v>
      </c>
      <c r="DY60" s="7">
        <f t="shared" si="9"/>
        <v>844</v>
      </c>
      <c r="DZ60" s="7">
        <f t="shared" si="10"/>
        <v>3269</v>
      </c>
      <c r="EA60" s="7">
        <f t="shared" si="11"/>
        <v>2501</v>
      </c>
      <c r="EB60" s="7">
        <f>Table325[[#This Row],[18-64]]+Table325[[#This Row],[65+]]</f>
        <v>9095</v>
      </c>
    </row>
    <row r="61" spans="1:132" x14ac:dyDescent="0.35">
      <c r="A61" s="7">
        <v>4</v>
      </c>
      <c r="B61" t="s">
        <v>359</v>
      </c>
      <c r="C61" s="10" t="s">
        <v>270</v>
      </c>
      <c r="D61" s="10" t="s">
        <v>271</v>
      </c>
      <c r="E61" s="7">
        <f>SUM(Table325[[#This Row],[0]:[90]])</f>
        <v>5689</v>
      </c>
      <c r="F61" s="7">
        <f>SUM(Table325[[#This Row],[0]:[15]])</f>
        <v>942</v>
      </c>
      <c r="G61" s="7">
        <f>SUM(Table325[[#This Row],[16]:[64]])</f>
        <v>3052</v>
      </c>
      <c r="H61" s="7">
        <f>SUM(Table325[[#This Row],[65]:[90]])</f>
        <v>1695</v>
      </c>
      <c r="I61" s="7">
        <f>SUM(Table325[[#This Row],[85]:[90]])</f>
        <v>262</v>
      </c>
      <c r="J61" s="7">
        <f>SUM(Table325[[#This Row],[0]:[17]])</f>
        <v>1055</v>
      </c>
      <c r="K61" s="7">
        <f>SUM(Table325[[#This Row],[18]:[64]])</f>
        <v>2939</v>
      </c>
      <c r="L61" s="7">
        <f>SUM(Table325[[#This Row],[0]:[4]])</f>
        <v>211</v>
      </c>
      <c r="M61" s="7">
        <f>SUM(Table325[[#This Row],[5]:[15]])</f>
        <v>731</v>
      </c>
      <c r="N61" s="7">
        <f>SUM(Table325[[#This Row],[16]:[24]])</f>
        <v>433</v>
      </c>
      <c r="O61" s="7">
        <f>SUM(Table325[[#This Row],[25]:[49]])</f>
        <v>1353</v>
      </c>
      <c r="P61" s="7">
        <f>SUM(Table325[[#This Row],[50]:[64]])</f>
        <v>1266</v>
      </c>
      <c r="Q61" s="7">
        <f>SUM(Table325[[#This Row],[65]:[74]])</f>
        <v>784</v>
      </c>
      <c r="R61" s="7">
        <f>SUM(Table325[[#This Row],[75]:[84]])</f>
        <v>649</v>
      </c>
      <c r="S61" s="7">
        <f>SUM(Table325[[#This Row],[5]:[9]])</f>
        <v>323</v>
      </c>
      <c r="T61" s="7">
        <f>SUM(Table325[[#This Row],[10]:[14]])</f>
        <v>358</v>
      </c>
      <c r="U61" s="7">
        <f>SUM(Table325[[#This Row],[15]:[19]])</f>
        <v>261</v>
      </c>
      <c r="V61" s="7">
        <f>SUM(Table325[[#This Row],[20]:[24]])</f>
        <v>222</v>
      </c>
      <c r="W61" s="7">
        <f>SUM(Table325[[#This Row],[25]:[29]])</f>
        <v>172</v>
      </c>
      <c r="X61" s="7">
        <f>SUM(Table325[[#This Row],[30]:[34]])</f>
        <v>243</v>
      </c>
      <c r="Y61" s="7">
        <f>SUM(Table325[[#This Row],[35]:[39]])</f>
        <v>313</v>
      </c>
      <c r="Z61" s="7">
        <f>SUM(Table325[[#This Row],[40]:[44]])</f>
        <v>305</v>
      </c>
      <c r="AA61" s="7">
        <f>SUM(Table325[[#This Row],[45]:[49]])</f>
        <v>320</v>
      </c>
      <c r="AB61" s="7">
        <f>SUM(Table325[[#This Row],[50]:[54]])</f>
        <v>380</v>
      </c>
      <c r="AC61" s="7">
        <f>SUM(Table325[[#This Row],[55]:[59]])</f>
        <v>430</v>
      </c>
      <c r="AD61" s="7">
        <f>SUM(Table325[[#This Row],[60]:[64]])</f>
        <v>456</v>
      </c>
      <c r="AE61" s="7">
        <f>SUM(Table325[[#This Row],[65]:[69]])</f>
        <v>419</v>
      </c>
      <c r="AF61" s="7">
        <f>SUM(Table325[[#This Row],[70]:[74]])</f>
        <v>365</v>
      </c>
      <c r="AG61" s="7">
        <f>SUM(Table325[[#This Row],[75]:[79]])</f>
        <v>413</v>
      </c>
      <c r="AH61" s="7">
        <f>SUM(Table325[[#This Row],[80]:[84]])</f>
        <v>236</v>
      </c>
      <c r="AI61" s="7">
        <f>SUM(Table325[[#This Row],[85]:[89]])</f>
        <v>184</v>
      </c>
      <c r="AJ61" s="7">
        <f>Table325[[#This Row],[90]]</f>
        <v>78</v>
      </c>
      <c r="AK61" s="7">
        <v>37</v>
      </c>
      <c r="AL61" s="7">
        <v>44</v>
      </c>
      <c r="AM61" s="7">
        <v>39</v>
      </c>
      <c r="AN61" s="7">
        <v>45</v>
      </c>
      <c r="AO61" s="7">
        <v>46</v>
      </c>
      <c r="AP61" s="7">
        <v>58</v>
      </c>
      <c r="AQ61" s="7">
        <v>62</v>
      </c>
      <c r="AR61" s="7">
        <v>57</v>
      </c>
      <c r="AS61" s="7">
        <v>65</v>
      </c>
      <c r="AT61" s="7">
        <v>81</v>
      </c>
      <c r="AU61" s="7">
        <v>68</v>
      </c>
      <c r="AV61" s="7">
        <v>79</v>
      </c>
      <c r="AW61" s="7">
        <v>65</v>
      </c>
      <c r="AX61" s="7">
        <v>65</v>
      </c>
      <c r="AY61" s="7">
        <v>81</v>
      </c>
      <c r="AZ61" s="7">
        <v>50</v>
      </c>
      <c r="BA61" s="7">
        <v>61</v>
      </c>
      <c r="BB61" s="7">
        <v>52</v>
      </c>
      <c r="BC61" s="7">
        <v>51</v>
      </c>
      <c r="BD61" s="7">
        <v>47</v>
      </c>
      <c r="BE61" s="7">
        <v>46</v>
      </c>
      <c r="BF61" s="7">
        <v>51</v>
      </c>
      <c r="BG61" s="7">
        <v>51</v>
      </c>
      <c r="BH61" s="7">
        <v>35</v>
      </c>
      <c r="BI61" s="7">
        <v>39</v>
      </c>
      <c r="BJ61" s="7">
        <v>38</v>
      </c>
      <c r="BK61" s="7">
        <v>37</v>
      </c>
      <c r="BL61" s="7">
        <v>32</v>
      </c>
      <c r="BM61" s="7">
        <v>26</v>
      </c>
      <c r="BN61" s="7">
        <v>39</v>
      </c>
      <c r="BO61" s="7">
        <v>44</v>
      </c>
      <c r="BP61" s="7">
        <v>47</v>
      </c>
      <c r="BQ61" s="7">
        <v>53</v>
      </c>
      <c r="BR61" s="7">
        <v>59</v>
      </c>
      <c r="BS61" s="7">
        <v>40</v>
      </c>
      <c r="BT61" s="7">
        <v>54</v>
      </c>
      <c r="BU61" s="7">
        <v>59</v>
      </c>
      <c r="BV61" s="7">
        <v>74</v>
      </c>
      <c r="BW61" s="7">
        <v>63</v>
      </c>
      <c r="BX61" s="7">
        <v>63</v>
      </c>
      <c r="BY61" s="7">
        <v>60</v>
      </c>
      <c r="BZ61" s="7">
        <v>56</v>
      </c>
      <c r="CA61" s="7">
        <v>70</v>
      </c>
      <c r="CB61" s="7">
        <v>69</v>
      </c>
      <c r="CC61" s="7">
        <v>50</v>
      </c>
      <c r="CD61" s="7">
        <v>58</v>
      </c>
      <c r="CE61" s="7">
        <v>55</v>
      </c>
      <c r="CF61" s="7">
        <v>68</v>
      </c>
      <c r="CG61" s="7">
        <v>69</v>
      </c>
      <c r="CH61" s="7">
        <v>70</v>
      </c>
      <c r="CI61" s="7">
        <v>61</v>
      </c>
      <c r="CJ61" s="7">
        <v>74</v>
      </c>
      <c r="CK61" s="7">
        <v>78</v>
      </c>
      <c r="CL61" s="7">
        <v>92</v>
      </c>
      <c r="CM61" s="7">
        <v>75</v>
      </c>
      <c r="CN61" s="7">
        <v>88</v>
      </c>
      <c r="CO61" s="7">
        <v>69</v>
      </c>
      <c r="CP61" s="7">
        <v>92</v>
      </c>
      <c r="CQ61" s="7">
        <v>96</v>
      </c>
      <c r="CR61" s="7">
        <v>85</v>
      </c>
      <c r="CS61" s="7">
        <v>84</v>
      </c>
      <c r="CT61" s="7">
        <v>100</v>
      </c>
      <c r="CU61" s="7">
        <v>94</v>
      </c>
      <c r="CV61" s="7">
        <v>85</v>
      </c>
      <c r="CW61" s="7">
        <v>93</v>
      </c>
      <c r="CX61" s="7">
        <v>90</v>
      </c>
      <c r="CY61" s="7">
        <v>66</v>
      </c>
      <c r="CZ61" s="7">
        <v>83</v>
      </c>
      <c r="DA61" s="7">
        <v>89</v>
      </c>
      <c r="DB61" s="7">
        <v>91</v>
      </c>
      <c r="DC61" s="7">
        <v>88</v>
      </c>
      <c r="DD61" s="7">
        <v>57</v>
      </c>
      <c r="DE61" s="7">
        <v>79</v>
      </c>
      <c r="DF61" s="7">
        <v>72</v>
      </c>
      <c r="DG61" s="7">
        <v>69</v>
      </c>
      <c r="DH61" s="7">
        <v>83</v>
      </c>
      <c r="DI61" s="7">
        <v>90</v>
      </c>
      <c r="DJ61" s="7">
        <v>98</v>
      </c>
      <c r="DK61" s="7">
        <v>68</v>
      </c>
      <c r="DL61" s="7">
        <v>74</v>
      </c>
      <c r="DM61" s="7">
        <v>70</v>
      </c>
      <c r="DN61" s="7">
        <v>54</v>
      </c>
      <c r="DO61" s="7">
        <v>43</v>
      </c>
      <c r="DP61" s="7">
        <v>33</v>
      </c>
      <c r="DQ61" s="7">
        <v>36</v>
      </c>
      <c r="DR61" s="7">
        <v>45</v>
      </c>
      <c r="DS61" s="7">
        <v>39</v>
      </c>
      <c r="DT61" s="7">
        <v>38</v>
      </c>
      <c r="DU61" s="7">
        <v>35</v>
      </c>
      <c r="DV61" s="7">
        <v>27</v>
      </c>
      <c r="DW61" s="7">
        <v>78</v>
      </c>
      <c r="DX61" s="7">
        <f t="shared" si="8"/>
        <v>3052</v>
      </c>
      <c r="DY61" s="7">
        <f t="shared" si="9"/>
        <v>320</v>
      </c>
      <c r="DZ61" s="7">
        <f t="shared" si="10"/>
        <v>1353</v>
      </c>
      <c r="EA61" s="7">
        <f t="shared" si="11"/>
        <v>1266</v>
      </c>
      <c r="EB61" s="7">
        <f>Table325[[#This Row],[18-64]]+Table325[[#This Row],[65+]]</f>
        <v>4634</v>
      </c>
    </row>
    <row r="62" spans="1:132" x14ac:dyDescent="0.35">
      <c r="A62" s="7">
        <v>4</v>
      </c>
      <c r="B62" t="s">
        <v>359</v>
      </c>
      <c r="C62" s="10" t="s">
        <v>272</v>
      </c>
      <c r="D62" s="10" t="s">
        <v>273</v>
      </c>
      <c r="E62" s="7">
        <f>SUM(Table325[[#This Row],[0]:[90]])</f>
        <v>5427</v>
      </c>
      <c r="F62" s="7">
        <f>SUM(Table325[[#This Row],[0]:[15]])</f>
        <v>817</v>
      </c>
      <c r="G62" s="7">
        <f>SUM(Table325[[#This Row],[16]:[64]])</f>
        <v>3333</v>
      </c>
      <c r="H62" s="7">
        <f>SUM(Table325[[#This Row],[65]:[90]])</f>
        <v>1277</v>
      </c>
      <c r="I62" s="7">
        <f>SUM(Table325[[#This Row],[85]:[90]])</f>
        <v>144</v>
      </c>
      <c r="J62" s="7">
        <f>SUM(Table325[[#This Row],[0]:[17]])</f>
        <v>915</v>
      </c>
      <c r="K62" s="7">
        <f>SUM(Table325[[#This Row],[18]:[64]])</f>
        <v>3235</v>
      </c>
      <c r="L62" s="7">
        <f>SUM(Table325[[#This Row],[0]:[4]])</f>
        <v>237</v>
      </c>
      <c r="M62" s="7">
        <f>SUM(Table325[[#This Row],[5]:[15]])</f>
        <v>580</v>
      </c>
      <c r="N62" s="7">
        <f>SUM(Table325[[#This Row],[16]:[24]])</f>
        <v>467</v>
      </c>
      <c r="O62" s="7">
        <f>SUM(Table325[[#This Row],[25]:[49]])</f>
        <v>1555</v>
      </c>
      <c r="P62" s="7">
        <f>SUM(Table325[[#This Row],[50]:[64]])</f>
        <v>1311</v>
      </c>
      <c r="Q62" s="7">
        <f>SUM(Table325[[#This Row],[65]:[74]])</f>
        <v>710</v>
      </c>
      <c r="R62" s="7">
        <f>SUM(Table325[[#This Row],[75]:[84]])</f>
        <v>423</v>
      </c>
      <c r="S62" s="7">
        <f>SUM(Table325[[#This Row],[5]:[9]])</f>
        <v>261</v>
      </c>
      <c r="T62" s="7">
        <f>SUM(Table325[[#This Row],[10]:[14]])</f>
        <v>267</v>
      </c>
      <c r="U62" s="7">
        <f>SUM(Table325[[#This Row],[15]:[19]])</f>
        <v>253</v>
      </c>
      <c r="V62" s="7">
        <f>SUM(Table325[[#This Row],[20]:[24]])</f>
        <v>266</v>
      </c>
      <c r="W62" s="7">
        <f>SUM(Table325[[#This Row],[25]:[29]])</f>
        <v>293</v>
      </c>
      <c r="X62" s="7">
        <f>SUM(Table325[[#This Row],[30]:[34]])</f>
        <v>342</v>
      </c>
      <c r="Y62" s="7">
        <f>SUM(Table325[[#This Row],[35]:[39]])</f>
        <v>348</v>
      </c>
      <c r="Z62" s="7">
        <f>SUM(Table325[[#This Row],[40]:[44]])</f>
        <v>265</v>
      </c>
      <c r="AA62" s="7">
        <f>SUM(Table325[[#This Row],[45]:[49]])</f>
        <v>307</v>
      </c>
      <c r="AB62" s="7">
        <f>SUM(Table325[[#This Row],[50]:[54]])</f>
        <v>380</v>
      </c>
      <c r="AC62" s="7">
        <f>SUM(Table325[[#This Row],[55]:[59]])</f>
        <v>486</v>
      </c>
      <c r="AD62" s="7">
        <f>SUM(Table325[[#This Row],[60]:[64]])</f>
        <v>445</v>
      </c>
      <c r="AE62" s="7">
        <f>SUM(Table325[[#This Row],[65]:[69]])</f>
        <v>371</v>
      </c>
      <c r="AF62" s="7">
        <f>SUM(Table325[[#This Row],[70]:[74]])</f>
        <v>339</v>
      </c>
      <c r="AG62" s="7">
        <f>SUM(Table325[[#This Row],[75]:[79]])</f>
        <v>278</v>
      </c>
      <c r="AH62" s="7">
        <f>SUM(Table325[[#This Row],[80]:[84]])</f>
        <v>145</v>
      </c>
      <c r="AI62" s="7">
        <f>SUM(Table325[[#This Row],[85]:[89]])</f>
        <v>92</v>
      </c>
      <c r="AJ62" s="7">
        <f>Table325[[#This Row],[90]]</f>
        <v>52</v>
      </c>
      <c r="AK62" s="7">
        <v>49</v>
      </c>
      <c r="AL62" s="7">
        <v>42</v>
      </c>
      <c r="AM62" s="7">
        <v>41</v>
      </c>
      <c r="AN62" s="7">
        <v>51</v>
      </c>
      <c r="AO62" s="7">
        <v>54</v>
      </c>
      <c r="AP62" s="7">
        <v>52</v>
      </c>
      <c r="AQ62" s="7">
        <v>48</v>
      </c>
      <c r="AR62" s="7">
        <v>49</v>
      </c>
      <c r="AS62" s="7">
        <v>59</v>
      </c>
      <c r="AT62" s="7">
        <v>53</v>
      </c>
      <c r="AU62" s="7">
        <v>50</v>
      </c>
      <c r="AV62" s="7">
        <v>55</v>
      </c>
      <c r="AW62" s="7">
        <v>54</v>
      </c>
      <c r="AX62" s="7">
        <v>54</v>
      </c>
      <c r="AY62" s="7">
        <v>54</v>
      </c>
      <c r="AZ62" s="7">
        <v>52</v>
      </c>
      <c r="BA62" s="7">
        <v>40</v>
      </c>
      <c r="BB62" s="7">
        <v>58</v>
      </c>
      <c r="BC62" s="7">
        <v>54</v>
      </c>
      <c r="BD62" s="7">
        <v>49</v>
      </c>
      <c r="BE62" s="7">
        <v>52</v>
      </c>
      <c r="BF62" s="7">
        <v>68</v>
      </c>
      <c r="BG62" s="7">
        <v>47</v>
      </c>
      <c r="BH62" s="7">
        <v>51</v>
      </c>
      <c r="BI62" s="7">
        <v>48</v>
      </c>
      <c r="BJ62" s="7">
        <v>52</v>
      </c>
      <c r="BK62" s="7">
        <v>65</v>
      </c>
      <c r="BL62" s="7">
        <v>58</v>
      </c>
      <c r="BM62" s="7">
        <v>55</v>
      </c>
      <c r="BN62" s="7">
        <v>63</v>
      </c>
      <c r="BO62" s="7">
        <v>76</v>
      </c>
      <c r="BP62" s="7">
        <v>55</v>
      </c>
      <c r="BQ62" s="7">
        <v>73</v>
      </c>
      <c r="BR62" s="7">
        <v>63</v>
      </c>
      <c r="BS62" s="7">
        <v>75</v>
      </c>
      <c r="BT62" s="7">
        <v>73</v>
      </c>
      <c r="BU62" s="7">
        <v>73</v>
      </c>
      <c r="BV62" s="7">
        <v>65</v>
      </c>
      <c r="BW62" s="7">
        <v>58</v>
      </c>
      <c r="BX62" s="7">
        <v>79</v>
      </c>
      <c r="BY62" s="7">
        <v>48</v>
      </c>
      <c r="BZ62" s="7">
        <v>61</v>
      </c>
      <c r="CA62" s="7">
        <v>62</v>
      </c>
      <c r="CB62" s="7">
        <v>47</v>
      </c>
      <c r="CC62" s="7">
        <v>47</v>
      </c>
      <c r="CD62" s="7">
        <v>69</v>
      </c>
      <c r="CE62" s="7">
        <v>68</v>
      </c>
      <c r="CF62" s="7">
        <v>61</v>
      </c>
      <c r="CG62" s="7">
        <v>58</v>
      </c>
      <c r="CH62" s="7">
        <v>51</v>
      </c>
      <c r="CI62" s="7">
        <v>73</v>
      </c>
      <c r="CJ62" s="7">
        <v>80</v>
      </c>
      <c r="CK62" s="7">
        <v>75</v>
      </c>
      <c r="CL62" s="7">
        <v>85</v>
      </c>
      <c r="CM62" s="7">
        <v>67</v>
      </c>
      <c r="CN62" s="7">
        <v>100</v>
      </c>
      <c r="CO62" s="7">
        <v>81</v>
      </c>
      <c r="CP62" s="7">
        <v>101</v>
      </c>
      <c r="CQ62" s="7">
        <v>106</v>
      </c>
      <c r="CR62" s="7">
        <v>98</v>
      </c>
      <c r="CS62" s="7">
        <v>98</v>
      </c>
      <c r="CT62" s="7">
        <v>81</v>
      </c>
      <c r="CU62" s="7">
        <v>93</v>
      </c>
      <c r="CV62" s="7">
        <v>87</v>
      </c>
      <c r="CW62" s="7">
        <v>86</v>
      </c>
      <c r="CX62" s="7">
        <v>87</v>
      </c>
      <c r="CY62" s="7">
        <v>85</v>
      </c>
      <c r="CZ62" s="7">
        <v>73</v>
      </c>
      <c r="DA62" s="7">
        <v>67</v>
      </c>
      <c r="DB62" s="7">
        <v>59</v>
      </c>
      <c r="DC62" s="7">
        <v>63</v>
      </c>
      <c r="DD62" s="7">
        <v>76</v>
      </c>
      <c r="DE62" s="7">
        <v>65</v>
      </c>
      <c r="DF62" s="7">
        <v>63</v>
      </c>
      <c r="DG62" s="7">
        <v>72</v>
      </c>
      <c r="DH62" s="7">
        <v>56</v>
      </c>
      <c r="DI62" s="7">
        <v>61</v>
      </c>
      <c r="DJ62" s="7">
        <v>66</v>
      </c>
      <c r="DK62" s="7">
        <v>49</v>
      </c>
      <c r="DL62" s="7">
        <v>46</v>
      </c>
      <c r="DM62" s="7">
        <v>40</v>
      </c>
      <c r="DN62" s="7">
        <v>30</v>
      </c>
      <c r="DO62" s="7">
        <v>27</v>
      </c>
      <c r="DP62" s="7">
        <v>27</v>
      </c>
      <c r="DQ62" s="7">
        <v>21</v>
      </c>
      <c r="DR62" s="7">
        <v>25</v>
      </c>
      <c r="DS62" s="7">
        <v>16</v>
      </c>
      <c r="DT62" s="7">
        <v>21</v>
      </c>
      <c r="DU62" s="7">
        <v>14</v>
      </c>
      <c r="DV62" s="7">
        <v>16</v>
      </c>
      <c r="DW62" s="7">
        <v>52</v>
      </c>
      <c r="DX62" s="7">
        <f t="shared" si="8"/>
        <v>3333</v>
      </c>
      <c r="DY62" s="7">
        <f t="shared" si="9"/>
        <v>369</v>
      </c>
      <c r="DZ62" s="7">
        <f t="shared" si="10"/>
        <v>1555</v>
      </c>
      <c r="EA62" s="7">
        <f t="shared" si="11"/>
        <v>1311</v>
      </c>
      <c r="EB62" s="7">
        <f>Table325[[#This Row],[18-64]]+Table325[[#This Row],[65+]]</f>
        <v>4512</v>
      </c>
    </row>
    <row r="63" spans="1:132" x14ac:dyDescent="0.35">
      <c r="A63" s="7">
        <v>4</v>
      </c>
      <c r="B63" t="s">
        <v>359</v>
      </c>
      <c r="C63" s="10" t="s">
        <v>274</v>
      </c>
      <c r="D63" s="10" t="s">
        <v>275</v>
      </c>
      <c r="E63" s="7">
        <f>SUM(Table325[[#This Row],[0]:[90]])</f>
        <v>8687</v>
      </c>
      <c r="F63" s="7">
        <f>SUM(Table325[[#This Row],[0]:[15]])</f>
        <v>1081</v>
      </c>
      <c r="G63" s="7">
        <f>SUM(Table325[[#This Row],[16]:[64]])</f>
        <v>5108</v>
      </c>
      <c r="H63" s="7">
        <f>SUM(Table325[[#This Row],[65]:[90]])</f>
        <v>2498</v>
      </c>
      <c r="I63" s="7">
        <f>SUM(Table325[[#This Row],[85]:[90]])</f>
        <v>315</v>
      </c>
      <c r="J63" s="7">
        <f>SUM(Table325[[#This Row],[0]:[17]])</f>
        <v>1237</v>
      </c>
      <c r="K63" s="7">
        <f>SUM(Table325[[#This Row],[18]:[64]])</f>
        <v>4952</v>
      </c>
      <c r="L63" s="7">
        <f>SUM(Table325[[#This Row],[0]:[4]])</f>
        <v>275</v>
      </c>
      <c r="M63" s="7">
        <f>SUM(Table325[[#This Row],[5]:[15]])</f>
        <v>806</v>
      </c>
      <c r="N63" s="7">
        <f>SUM(Table325[[#This Row],[16]:[24]])</f>
        <v>762</v>
      </c>
      <c r="O63" s="7">
        <f>SUM(Table325[[#This Row],[25]:[49]])</f>
        <v>2132</v>
      </c>
      <c r="P63" s="7">
        <f>SUM(Table325[[#This Row],[50]:[64]])</f>
        <v>2214</v>
      </c>
      <c r="Q63" s="7">
        <f>SUM(Table325[[#This Row],[65]:[74]])</f>
        <v>1269</v>
      </c>
      <c r="R63" s="7">
        <f>SUM(Table325[[#This Row],[75]:[84]])</f>
        <v>914</v>
      </c>
      <c r="S63" s="7">
        <f>SUM(Table325[[#This Row],[5]:[9]])</f>
        <v>313</v>
      </c>
      <c r="T63" s="7">
        <f>SUM(Table325[[#This Row],[10]:[14]])</f>
        <v>416</v>
      </c>
      <c r="U63" s="7">
        <f>SUM(Table325[[#This Row],[15]:[19]])</f>
        <v>410</v>
      </c>
      <c r="V63" s="7">
        <f>SUM(Table325[[#This Row],[20]:[24]])</f>
        <v>429</v>
      </c>
      <c r="W63" s="7">
        <f>SUM(Table325[[#This Row],[25]:[29]])</f>
        <v>448</v>
      </c>
      <c r="X63" s="7">
        <f>SUM(Table325[[#This Row],[30]:[34]])</f>
        <v>393</v>
      </c>
      <c r="Y63" s="7">
        <f>SUM(Table325[[#This Row],[35]:[39]])</f>
        <v>391</v>
      </c>
      <c r="Z63" s="7">
        <f>SUM(Table325[[#This Row],[40]:[44]])</f>
        <v>429</v>
      </c>
      <c r="AA63" s="7">
        <f>SUM(Table325[[#This Row],[45]:[49]])</f>
        <v>471</v>
      </c>
      <c r="AB63" s="7">
        <f>SUM(Table325[[#This Row],[50]:[54]])</f>
        <v>655</v>
      </c>
      <c r="AC63" s="7">
        <f>SUM(Table325[[#This Row],[55]:[59]])</f>
        <v>731</v>
      </c>
      <c r="AD63" s="7">
        <f>SUM(Table325[[#This Row],[60]:[64]])</f>
        <v>828</v>
      </c>
      <c r="AE63" s="7">
        <f>SUM(Table325[[#This Row],[65]:[69]])</f>
        <v>643</v>
      </c>
      <c r="AF63" s="7">
        <f>SUM(Table325[[#This Row],[70]:[74]])</f>
        <v>626</v>
      </c>
      <c r="AG63" s="7">
        <f>SUM(Table325[[#This Row],[75]:[79]])</f>
        <v>558</v>
      </c>
      <c r="AH63" s="7">
        <f>SUM(Table325[[#This Row],[80]:[84]])</f>
        <v>356</v>
      </c>
      <c r="AI63" s="7">
        <f>SUM(Table325[[#This Row],[85]:[89]])</f>
        <v>200</v>
      </c>
      <c r="AJ63" s="7">
        <f>Table325[[#This Row],[90]]</f>
        <v>115</v>
      </c>
      <c r="AK63" s="7">
        <v>44</v>
      </c>
      <c r="AL63" s="7">
        <v>58</v>
      </c>
      <c r="AM63" s="7">
        <v>49</v>
      </c>
      <c r="AN63" s="7">
        <v>58</v>
      </c>
      <c r="AO63" s="7">
        <v>66</v>
      </c>
      <c r="AP63" s="7">
        <v>62</v>
      </c>
      <c r="AQ63" s="7">
        <v>54</v>
      </c>
      <c r="AR63" s="7">
        <v>68</v>
      </c>
      <c r="AS63" s="7">
        <v>63</v>
      </c>
      <c r="AT63" s="7">
        <v>66</v>
      </c>
      <c r="AU63" s="7">
        <v>84</v>
      </c>
      <c r="AV63" s="7">
        <v>84</v>
      </c>
      <c r="AW63" s="7">
        <v>75</v>
      </c>
      <c r="AX63" s="7">
        <v>85</v>
      </c>
      <c r="AY63" s="7">
        <v>88</v>
      </c>
      <c r="AZ63" s="7">
        <v>77</v>
      </c>
      <c r="BA63" s="7">
        <v>69</v>
      </c>
      <c r="BB63" s="7">
        <v>87</v>
      </c>
      <c r="BC63" s="7">
        <v>72</v>
      </c>
      <c r="BD63" s="7">
        <v>105</v>
      </c>
      <c r="BE63" s="7">
        <v>121</v>
      </c>
      <c r="BF63" s="7">
        <v>113</v>
      </c>
      <c r="BG63" s="7">
        <v>68</v>
      </c>
      <c r="BH63" s="7">
        <v>70</v>
      </c>
      <c r="BI63" s="7">
        <v>57</v>
      </c>
      <c r="BJ63" s="7">
        <v>93</v>
      </c>
      <c r="BK63" s="7">
        <v>84</v>
      </c>
      <c r="BL63" s="7">
        <v>97</v>
      </c>
      <c r="BM63" s="7">
        <v>84</v>
      </c>
      <c r="BN63" s="7">
        <v>90</v>
      </c>
      <c r="BO63" s="7">
        <v>75</v>
      </c>
      <c r="BP63" s="7">
        <v>73</v>
      </c>
      <c r="BQ63" s="7">
        <v>88</v>
      </c>
      <c r="BR63" s="7">
        <v>78</v>
      </c>
      <c r="BS63" s="7">
        <v>79</v>
      </c>
      <c r="BT63" s="7">
        <v>86</v>
      </c>
      <c r="BU63" s="7">
        <v>77</v>
      </c>
      <c r="BV63" s="7">
        <v>78</v>
      </c>
      <c r="BW63" s="7">
        <v>86</v>
      </c>
      <c r="BX63" s="7">
        <v>64</v>
      </c>
      <c r="BY63" s="7">
        <v>86</v>
      </c>
      <c r="BZ63" s="7">
        <v>88</v>
      </c>
      <c r="CA63" s="7">
        <v>78</v>
      </c>
      <c r="CB63" s="7">
        <v>94</v>
      </c>
      <c r="CC63" s="7">
        <v>83</v>
      </c>
      <c r="CD63" s="7">
        <v>129</v>
      </c>
      <c r="CE63" s="7">
        <v>79</v>
      </c>
      <c r="CF63" s="7">
        <v>88</v>
      </c>
      <c r="CG63" s="7">
        <v>96</v>
      </c>
      <c r="CH63" s="7">
        <v>79</v>
      </c>
      <c r="CI63" s="7">
        <v>102</v>
      </c>
      <c r="CJ63" s="7">
        <v>138</v>
      </c>
      <c r="CK63" s="7">
        <v>126</v>
      </c>
      <c r="CL63" s="7">
        <v>148</v>
      </c>
      <c r="CM63" s="7">
        <v>141</v>
      </c>
      <c r="CN63" s="7">
        <v>117</v>
      </c>
      <c r="CO63" s="7">
        <v>143</v>
      </c>
      <c r="CP63" s="7">
        <v>151</v>
      </c>
      <c r="CQ63" s="7">
        <v>173</v>
      </c>
      <c r="CR63" s="7">
        <v>147</v>
      </c>
      <c r="CS63" s="7">
        <v>162</v>
      </c>
      <c r="CT63" s="7">
        <v>154</v>
      </c>
      <c r="CU63" s="7">
        <v>178</v>
      </c>
      <c r="CV63" s="7">
        <v>178</v>
      </c>
      <c r="CW63" s="7">
        <v>156</v>
      </c>
      <c r="CX63" s="7">
        <v>143</v>
      </c>
      <c r="CY63" s="7">
        <v>120</v>
      </c>
      <c r="CZ63" s="7">
        <v>128</v>
      </c>
      <c r="DA63" s="7">
        <v>135</v>
      </c>
      <c r="DB63" s="7">
        <v>117</v>
      </c>
      <c r="DC63" s="7">
        <v>141</v>
      </c>
      <c r="DD63" s="7">
        <v>145</v>
      </c>
      <c r="DE63" s="7">
        <v>119</v>
      </c>
      <c r="DF63" s="7">
        <v>125</v>
      </c>
      <c r="DG63" s="7">
        <v>96</v>
      </c>
      <c r="DH63" s="7">
        <v>125</v>
      </c>
      <c r="DI63" s="7">
        <v>131</v>
      </c>
      <c r="DJ63" s="7">
        <v>126</v>
      </c>
      <c r="DK63" s="7">
        <v>83</v>
      </c>
      <c r="DL63" s="7">
        <v>93</v>
      </c>
      <c r="DM63" s="7">
        <v>95</v>
      </c>
      <c r="DN63" s="7">
        <v>72</v>
      </c>
      <c r="DO63" s="7">
        <v>67</v>
      </c>
      <c r="DP63" s="7">
        <v>60</v>
      </c>
      <c r="DQ63" s="7">
        <v>62</v>
      </c>
      <c r="DR63" s="7">
        <v>69</v>
      </c>
      <c r="DS63" s="7">
        <v>39</v>
      </c>
      <c r="DT63" s="7">
        <v>41</v>
      </c>
      <c r="DU63" s="7">
        <v>27</v>
      </c>
      <c r="DV63" s="7">
        <v>24</v>
      </c>
      <c r="DW63" s="7">
        <v>115</v>
      </c>
      <c r="DX63" s="7">
        <f t="shared" si="8"/>
        <v>5108</v>
      </c>
      <c r="DY63" s="7">
        <f t="shared" si="9"/>
        <v>606</v>
      </c>
      <c r="DZ63" s="7">
        <f t="shared" si="10"/>
        <v>2132</v>
      </c>
      <c r="EA63" s="7">
        <f t="shared" si="11"/>
        <v>2214</v>
      </c>
      <c r="EB63" s="7">
        <f>Table325[[#This Row],[18-64]]+Table325[[#This Row],[65+]]</f>
        <v>7450</v>
      </c>
    </row>
    <row r="64" spans="1:132" x14ac:dyDescent="0.35">
      <c r="A64" s="7">
        <v>4</v>
      </c>
      <c r="B64" t="s">
        <v>359</v>
      </c>
      <c r="C64" s="10" t="s">
        <v>276</v>
      </c>
      <c r="D64" s="10" t="s">
        <v>277</v>
      </c>
      <c r="E64" s="7">
        <f>SUM(Table325[[#This Row],[0]:[90]])</f>
        <v>9993</v>
      </c>
      <c r="F64" s="7">
        <f>SUM(Table325[[#This Row],[0]:[15]])</f>
        <v>1549</v>
      </c>
      <c r="G64" s="7">
        <f>SUM(Table325[[#This Row],[16]:[64]])</f>
        <v>5859</v>
      </c>
      <c r="H64" s="7">
        <f>SUM(Table325[[#This Row],[65]:[90]])</f>
        <v>2585</v>
      </c>
      <c r="I64" s="7">
        <f>SUM(Table325[[#This Row],[85]:[90]])</f>
        <v>315</v>
      </c>
      <c r="J64" s="7">
        <f>SUM(Table325[[#This Row],[0]:[17]])</f>
        <v>1804</v>
      </c>
      <c r="K64" s="7">
        <f>SUM(Table325[[#This Row],[18]:[64]])</f>
        <v>5604</v>
      </c>
      <c r="L64" s="7">
        <f>SUM(Table325[[#This Row],[0]:[4]])</f>
        <v>396</v>
      </c>
      <c r="M64" s="7">
        <f>SUM(Table325[[#This Row],[5]:[15]])</f>
        <v>1153</v>
      </c>
      <c r="N64" s="7">
        <f>SUM(Table325[[#This Row],[16]:[24]])</f>
        <v>939</v>
      </c>
      <c r="O64" s="7">
        <f>SUM(Table325[[#This Row],[25]:[49]])</f>
        <v>2683</v>
      </c>
      <c r="P64" s="7">
        <f>SUM(Table325[[#This Row],[50]:[64]])</f>
        <v>2237</v>
      </c>
      <c r="Q64" s="7">
        <f>SUM(Table325[[#This Row],[65]:[74]])</f>
        <v>1365</v>
      </c>
      <c r="R64" s="7">
        <f>SUM(Table325[[#This Row],[75]:[84]])</f>
        <v>905</v>
      </c>
      <c r="S64" s="7">
        <f>SUM(Table325[[#This Row],[5]:[9]])</f>
        <v>467</v>
      </c>
      <c r="T64" s="7">
        <f>SUM(Table325[[#This Row],[10]:[14]])</f>
        <v>566</v>
      </c>
      <c r="U64" s="7">
        <f>SUM(Table325[[#This Row],[15]:[19]])</f>
        <v>592</v>
      </c>
      <c r="V64" s="7">
        <f>SUM(Table325[[#This Row],[20]:[24]])</f>
        <v>467</v>
      </c>
      <c r="W64" s="7">
        <f>SUM(Table325[[#This Row],[25]:[29]])</f>
        <v>528</v>
      </c>
      <c r="X64" s="7">
        <f>SUM(Table325[[#This Row],[30]:[34]])</f>
        <v>481</v>
      </c>
      <c r="Y64" s="7">
        <f>SUM(Table325[[#This Row],[35]:[39]])</f>
        <v>546</v>
      </c>
      <c r="Z64" s="7">
        <f>SUM(Table325[[#This Row],[40]:[44]])</f>
        <v>549</v>
      </c>
      <c r="AA64" s="7">
        <f>SUM(Table325[[#This Row],[45]:[49]])</f>
        <v>579</v>
      </c>
      <c r="AB64" s="7">
        <f>SUM(Table325[[#This Row],[50]:[54]])</f>
        <v>711</v>
      </c>
      <c r="AC64" s="7">
        <f>SUM(Table325[[#This Row],[55]:[59]])</f>
        <v>793</v>
      </c>
      <c r="AD64" s="7">
        <f>SUM(Table325[[#This Row],[60]:[64]])</f>
        <v>733</v>
      </c>
      <c r="AE64" s="7">
        <f>SUM(Table325[[#This Row],[65]:[69]])</f>
        <v>703</v>
      </c>
      <c r="AF64" s="7">
        <f>SUM(Table325[[#This Row],[70]:[74]])</f>
        <v>662</v>
      </c>
      <c r="AG64" s="7">
        <f>SUM(Table325[[#This Row],[75]:[79]])</f>
        <v>568</v>
      </c>
      <c r="AH64" s="7">
        <f>SUM(Table325[[#This Row],[80]:[84]])</f>
        <v>337</v>
      </c>
      <c r="AI64" s="7">
        <f>SUM(Table325[[#This Row],[85]:[89]])</f>
        <v>220</v>
      </c>
      <c r="AJ64" s="7">
        <f>Table325[[#This Row],[90]]</f>
        <v>95</v>
      </c>
      <c r="AK64" s="7">
        <v>100</v>
      </c>
      <c r="AL64" s="7">
        <v>74</v>
      </c>
      <c r="AM64" s="7">
        <v>57</v>
      </c>
      <c r="AN64" s="7">
        <v>81</v>
      </c>
      <c r="AO64" s="7">
        <v>84</v>
      </c>
      <c r="AP64" s="7">
        <v>89</v>
      </c>
      <c r="AQ64" s="7">
        <v>87</v>
      </c>
      <c r="AR64" s="7">
        <v>94</v>
      </c>
      <c r="AS64" s="7">
        <v>98</v>
      </c>
      <c r="AT64" s="7">
        <v>99</v>
      </c>
      <c r="AU64" s="7">
        <v>120</v>
      </c>
      <c r="AV64" s="7">
        <v>111</v>
      </c>
      <c r="AW64" s="7">
        <v>108</v>
      </c>
      <c r="AX64" s="7">
        <v>103</v>
      </c>
      <c r="AY64" s="7">
        <v>124</v>
      </c>
      <c r="AZ64" s="7">
        <v>120</v>
      </c>
      <c r="BA64" s="7">
        <v>114</v>
      </c>
      <c r="BB64" s="7">
        <v>141</v>
      </c>
      <c r="BC64" s="7">
        <v>124</v>
      </c>
      <c r="BD64" s="7">
        <v>93</v>
      </c>
      <c r="BE64" s="7">
        <v>111</v>
      </c>
      <c r="BF64" s="7">
        <v>111</v>
      </c>
      <c r="BG64" s="7">
        <v>81</v>
      </c>
      <c r="BH64" s="7">
        <v>96</v>
      </c>
      <c r="BI64" s="7">
        <v>68</v>
      </c>
      <c r="BJ64" s="7">
        <v>99</v>
      </c>
      <c r="BK64" s="7">
        <v>122</v>
      </c>
      <c r="BL64" s="7">
        <v>108</v>
      </c>
      <c r="BM64" s="7">
        <v>98</v>
      </c>
      <c r="BN64" s="7">
        <v>101</v>
      </c>
      <c r="BO64" s="7">
        <v>102</v>
      </c>
      <c r="BP64" s="7">
        <v>109</v>
      </c>
      <c r="BQ64" s="7">
        <v>89</v>
      </c>
      <c r="BR64" s="7">
        <v>96</v>
      </c>
      <c r="BS64" s="7">
        <v>85</v>
      </c>
      <c r="BT64" s="7">
        <v>108</v>
      </c>
      <c r="BU64" s="7">
        <v>110</v>
      </c>
      <c r="BV64" s="7">
        <v>120</v>
      </c>
      <c r="BW64" s="7">
        <v>107</v>
      </c>
      <c r="BX64" s="7">
        <v>101</v>
      </c>
      <c r="BY64" s="7">
        <v>118</v>
      </c>
      <c r="BZ64" s="7">
        <v>103</v>
      </c>
      <c r="CA64" s="7">
        <v>102</v>
      </c>
      <c r="CB64" s="7">
        <v>114</v>
      </c>
      <c r="CC64" s="7">
        <v>112</v>
      </c>
      <c r="CD64" s="7">
        <v>113</v>
      </c>
      <c r="CE64" s="7">
        <v>108</v>
      </c>
      <c r="CF64" s="7">
        <v>110</v>
      </c>
      <c r="CG64" s="7">
        <v>114</v>
      </c>
      <c r="CH64" s="7">
        <v>134</v>
      </c>
      <c r="CI64" s="7">
        <v>133</v>
      </c>
      <c r="CJ64" s="7">
        <v>117</v>
      </c>
      <c r="CK64" s="7">
        <v>155</v>
      </c>
      <c r="CL64" s="7">
        <v>156</v>
      </c>
      <c r="CM64" s="7">
        <v>150</v>
      </c>
      <c r="CN64" s="7">
        <v>160</v>
      </c>
      <c r="CO64" s="7">
        <v>154</v>
      </c>
      <c r="CP64" s="7">
        <v>173</v>
      </c>
      <c r="CQ64" s="7">
        <v>147</v>
      </c>
      <c r="CR64" s="7">
        <v>159</v>
      </c>
      <c r="CS64" s="7">
        <v>163</v>
      </c>
      <c r="CT64" s="7">
        <v>155</v>
      </c>
      <c r="CU64" s="7">
        <v>145</v>
      </c>
      <c r="CV64" s="7">
        <v>131</v>
      </c>
      <c r="CW64" s="7">
        <v>139</v>
      </c>
      <c r="CX64" s="7">
        <v>171</v>
      </c>
      <c r="CY64" s="7">
        <v>143</v>
      </c>
      <c r="CZ64" s="7">
        <v>144</v>
      </c>
      <c r="DA64" s="7">
        <v>123</v>
      </c>
      <c r="DB64" s="7">
        <v>122</v>
      </c>
      <c r="DC64" s="7">
        <v>131</v>
      </c>
      <c r="DD64" s="7">
        <v>144</v>
      </c>
      <c r="DE64" s="7">
        <v>145</v>
      </c>
      <c r="DF64" s="7">
        <v>125</v>
      </c>
      <c r="DG64" s="7">
        <v>117</v>
      </c>
      <c r="DH64" s="7">
        <v>121</v>
      </c>
      <c r="DI64" s="7">
        <v>119</v>
      </c>
      <c r="DJ64" s="7">
        <v>141</v>
      </c>
      <c r="DK64" s="7">
        <v>110</v>
      </c>
      <c r="DL64" s="7">
        <v>77</v>
      </c>
      <c r="DM64" s="7">
        <v>91</v>
      </c>
      <c r="DN64" s="7">
        <v>64</v>
      </c>
      <c r="DO64" s="7">
        <v>68</v>
      </c>
      <c r="DP64" s="7">
        <v>58</v>
      </c>
      <c r="DQ64" s="7">
        <v>56</v>
      </c>
      <c r="DR64" s="7">
        <v>38</v>
      </c>
      <c r="DS64" s="7">
        <v>63</v>
      </c>
      <c r="DT64" s="7">
        <v>50</v>
      </c>
      <c r="DU64" s="7">
        <v>39</v>
      </c>
      <c r="DV64" s="7">
        <v>30</v>
      </c>
      <c r="DW64" s="7">
        <v>95</v>
      </c>
      <c r="DX64" s="7">
        <f t="shared" si="8"/>
        <v>5859</v>
      </c>
      <c r="DY64" s="7">
        <f t="shared" si="9"/>
        <v>684</v>
      </c>
      <c r="DZ64" s="7">
        <f t="shared" si="10"/>
        <v>2683</v>
      </c>
      <c r="EA64" s="7">
        <f t="shared" si="11"/>
        <v>2237</v>
      </c>
      <c r="EB64" s="7">
        <f>Table325[[#This Row],[18-64]]+Table325[[#This Row],[65+]]</f>
        <v>8189</v>
      </c>
    </row>
    <row r="65" spans="1:132" x14ac:dyDescent="0.35">
      <c r="A65" s="7">
        <v>4</v>
      </c>
      <c r="B65" t="s">
        <v>359</v>
      </c>
      <c r="C65" s="10" t="s">
        <v>278</v>
      </c>
      <c r="D65" s="10" t="s">
        <v>279</v>
      </c>
      <c r="E65" s="7">
        <f>SUM(Table325[[#This Row],[0]:[90]])</f>
        <v>10995</v>
      </c>
      <c r="F65" s="7">
        <f>SUM(Table325[[#This Row],[0]:[15]])</f>
        <v>1872</v>
      </c>
      <c r="G65" s="7">
        <f>SUM(Table325[[#This Row],[16]:[64]])</f>
        <v>6895</v>
      </c>
      <c r="H65" s="7">
        <f>SUM(Table325[[#This Row],[65]:[90]])</f>
        <v>2228</v>
      </c>
      <c r="I65" s="7">
        <f>SUM(Table325[[#This Row],[85]:[90]])</f>
        <v>244</v>
      </c>
      <c r="J65" s="7">
        <f>SUM(Table325[[#This Row],[0]:[17]])</f>
        <v>2128</v>
      </c>
      <c r="K65" s="7">
        <f>SUM(Table325[[#This Row],[18]:[64]])</f>
        <v>6639</v>
      </c>
      <c r="L65" s="7">
        <f>SUM(Table325[[#This Row],[0]:[4]])</f>
        <v>493</v>
      </c>
      <c r="M65" s="7">
        <f>SUM(Table325[[#This Row],[5]:[15]])</f>
        <v>1379</v>
      </c>
      <c r="N65" s="7">
        <f>SUM(Table325[[#This Row],[16]:[24]])</f>
        <v>1105</v>
      </c>
      <c r="O65" s="7">
        <f>SUM(Table325[[#This Row],[25]:[49]])</f>
        <v>3445</v>
      </c>
      <c r="P65" s="7">
        <f>SUM(Table325[[#This Row],[50]:[64]])</f>
        <v>2345</v>
      </c>
      <c r="Q65" s="7">
        <f>SUM(Table325[[#This Row],[65]:[74]])</f>
        <v>1181</v>
      </c>
      <c r="R65" s="7">
        <f>SUM(Table325[[#This Row],[75]:[84]])</f>
        <v>803</v>
      </c>
      <c r="S65" s="7">
        <f>SUM(Table325[[#This Row],[5]:[9]])</f>
        <v>555</v>
      </c>
      <c r="T65" s="7">
        <f>SUM(Table325[[#This Row],[10]:[14]])</f>
        <v>672</v>
      </c>
      <c r="U65" s="7">
        <f>SUM(Table325[[#This Row],[15]:[19]])</f>
        <v>678</v>
      </c>
      <c r="V65" s="7">
        <f>SUM(Table325[[#This Row],[20]:[24]])</f>
        <v>579</v>
      </c>
      <c r="W65" s="7">
        <f>SUM(Table325[[#This Row],[25]:[29]])</f>
        <v>670</v>
      </c>
      <c r="X65" s="7">
        <f>SUM(Table325[[#This Row],[30]:[34]])</f>
        <v>686</v>
      </c>
      <c r="Y65" s="7">
        <f>SUM(Table325[[#This Row],[35]:[39]])</f>
        <v>740</v>
      </c>
      <c r="Z65" s="7">
        <f>SUM(Table325[[#This Row],[40]:[44]])</f>
        <v>728</v>
      </c>
      <c r="AA65" s="7">
        <f>SUM(Table325[[#This Row],[45]:[49]])</f>
        <v>621</v>
      </c>
      <c r="AB65" s="7">
        <f>SUM(Table325[[#This Row],[50]:[54]])</f>
        <v>726</v>
      </c>
      <c r="AC65" s="7">
        <f>SUM(Table325[[#This Row],[55]:[59]])</f>
        <v>841</v>
      </c>
      <c r="AD65" s="7">
        <f>SUM(Table325[[#This Row],[60]:[64]])</f>
        <v>778</v>
      </c>
      <c r="AE65" s="7">
        <f>SUM(Table325[[#This Row],[65]:[69]])</f>
        <v>646</v>
      </c>
      <c r="AF65" s="7">
        <f>SUM(Table325[[#This Row],[70]:[74]])</f>
        <v>535</v>
      </c>
      <c r="AG65" s="7">
        <f>SUM(Table325[[#This Row],[75]:[79]])</f>
        <v>498</v>
      </c>
      <c r="AH65" s="7">
        <f>SUM(Table325[[#This Row],[80]:[84]])</f>
        <v>305</v>
      </c>
      <c r="AI65" s="7">
        <f>SUM(Table325[[#This Row],[85]:[89]])</f>
        <v>157</v>
      </c>
      <c r="AJ65" s="7">
        <f>Table325[[#This Row],[90]]</f>
        <v>87</v>
      </c>
      <c r="AK65" s="7">
        <v>97</v>
      </c>
      <c r="AL65" s="7">
        <v>93</v>
      </c>
      <c r="AM65" s="7">
        <v>97</v>
      </c>
      <c r="AN65" s="7">
        <v>101</v>
      </c>
      <c r="AO65" s="7">
        <v>105</v>
      </c>
      <c r="AP65" s="7">
        <v>116</v>
      </c>
      <c r="AQ65" s="7">
        <v>93</v>
      </c>
      <c r="AR65" s="7">
        <v>98</v>
      </c>
      <c r="AS65" s="7">
        <v>111</v>
      </c>
      <c r="AT65" s="7">
        <v>137</v>
      </c>
      <c r="AU65" s="7">
        <v>126</v>
      </c>
      <c r="AV65" s="7">
        <v>146</v>
      </c>
      <c r="AW65" s="7">
        <v>123</v>
      </c>
      <c r="AX65" s="7">
        <v>150</v>
      </c>
      <c r="AY65" s="7">
        <v>127</v>
      </c>
      <c r="AZ65" s="7">
        <v>152</v>
      </c>
      <c r="BA65" s="7">
        <v>129</v>
      </c>
      <c r="BB65" s="7">
        <v>127</v>
      </c>
      <c r="BC65" s="7">
        <v>138</v>
      </c>
      <c r="BD65" s="7">
        <v>132</v>
      </c>
      <c r="BE65" s="7">
        <v>140</v>
      </c>
      <c r="BF65" s="7">
        <v>140</v>
      </c>
      <c r="BG65" s="7">
        <v>108</v>
      </c>
      <c r="BH65" s="7">
        <v>90</v>
      </c>
      <c r="BI65" s="7">
        <v>101</v>
      </c>
      <c r="BJ65" s="7">
        <v>127</v>
      </c>
      <c r="BK65" s="7">
        <v>132</v>
      </c>
      <c r="BL65" s="7">
        <v>109</v>
      </c>
      <c r="BM65" s="7">
        <v>125</v>
      </c>
      <c r="BN65" s="7">
        <v>177</v>
      </c>
      <c r="BO65" s="7">
        <v>116</v>
      </c>
      <c r="BP65" s="7">
        <v>145</v>
      </c>
      <c r="BQ65" s="7">
        <v>147</v>
      </c>
      <c r="BR65" s="7">
        <v>142</v>
      </c>
      <c r="BS65" s="7">
        <v>136</v>
      </c>
      <c r="BT65" s="7">
        <v>155</v>
      </c>
      <c r="BU65" s="7">
        <v>142</v>
      </c>
      <c r="BV65" s="7">
        <v>141</v>
      </c>
      <c r="BW65" s="7">
        <v>153</v>
      </c>
      <c r="BX65" s="7">
        <v>149</v>
      </c>
      <c r="BY65" s="7">
        <v>160</v>
      </c>
      <c r="BZ65" s="7">
        <v>149</v>
      </c>
      <c r="CA65" s="7">
        <v>137</v>
      </c>
      <c r="CB65" s="7">
        <v>144</v>
      </c>
      <c r="CC65" s="7">
        <v>138</v>
      </c>
      <c r="CD65" s="7">
        <v>131</v>
      </c>
      <c r="CE65" s="7">
        <v>114</v>
      </c>
      <c r="CF65" s="7">
        <v>115</v>
      </c>
      <c r="CG65" s="7">
        <v>131</v>
      </c>
      <c r="CH65" s="7">
        <v>130</v>
      </c>
      <c r="CI65" s="7">
        <v>131</v>
      </c>
      <c r="CJ65" s="7">
        <v>138</v>
      </c>
      <c r="CK65" s="7">
        <v>165</v>
      </c>
      <c r="CL65" s="7">
        <v>151</v>
      </c>
      <c r="CM65" s="7">
        <v>141</v>
      </c>
      <c r="CN65" s="7">
        <v>160</v>
      </c>
      <c r="CO65" s="7">
        <v>160</v>
      </c>
      <c r="CP65" s="7">
        <v>168</v>
      </c>
      <c r="CQ65" s="7">
        <v>179</v>
      </c>
      <c r="CR65" s="7">
        <v>174</v>
      </c>
      <c r="CS65" s="7">
        <v>161</v>
      </c>
      <c r="CT65" s="7">
        <v>155</v>
      </c>
      <c r="CU65" s="7">
        <v>164</v>
      </c>
      <c r="CV65" s="7">
        <v>152</v>
      </c>
      <c r="CW65" s="7">
        <v>146</v>
      </c>
      <c r="CX65" s="7">
        <v>139</v>
      </c>
      <c r="CY65" s="7">
        <v>153</v>
      </c>
      <c r="CZ65" s="7">
        <v>118</v>
      </c>
      <c r="DA65" s="7">
        <v>129</v>
      </c>
      <c r="DB65" s="7">
        <v>107</v>
      </c>
      <c r="DC65" s="7">
        <v>121</v>
      </c>
      <c r="DD65" s="7">
        <v>106</v>
      </c>
      <c r="DE65" s="7">
        <v>95</v>
      </c>
      <c r="DF65" s="7">
        <v>111</v>
      </c>
      <c r="DG65" s="7">
        <v>102</v>
      </c>
      <c r="DH65" s="7">
        <v>111</v>
      </c>
      <c r="DI65" s="7">
        <v>101</v>
      </c>
      <c r="DJ65" s="7">
        <v>111</v>
      </c>
      <c r="DK65" s="7">
        <v>75</v>
      </c>
      <c r="DL65" s="7">
        <v>100</v>
      </c>
      <c r="DM65" s="7">
        <v>82</v>
      </c>
      <c r="DN65" s="7">
        <v>73</v>
      </c>
      <c r="DO65" s="7">
        <v>63</v>
      </c>
      <c r="DP65" s="7">
        <v>43</v>
      </c>
      <c r="DQ65" s="7">
        <v>44</v>
      </c>
      <c r="DR65" s="7">
        <v>39</v>
      </c>
      <c r="DS65" s="7">
        <v>37</v>
      </c>
      <c r="DT65" s="7">
        <v>29</v>
      </c>
      <c r="DU65" s="7">
        <v>31</v>
      </c>
      <c r="DV65" s="7">
        <v>21</v>
      </c>
      <c r="DW65" s="7">
        <v>87</v>
      </c>
      <c r="DX65" s="7">
        <f t="shared" si="8"/>
        <v>6895</v>
      </c>
      <c r="DY65" s="7">
        <f t="shared" si="9"/>
        <v>849</v>
      </c>
      <c r="DZ65" s="7">
        <f t="shared" si="10"/>
        <v>3445</v>
      </c>
      <c r="EA65" s="7">
        <f t="shared" si="11"/>
        <v>2345</v>
      </c>
      <c r="EB65" s="7">
        <f>Table325[[#This Row],[18-64]]+Table325[[#This Row],[65+]]</f>
        <v>8867</v>
      </c>
    </row>
    <row r="66" spans="1:132" x14ac:dyDescent="0.35">
      <c r="A66" s="7">
        <v>4</v>
      </c>
      <c r="B66" t="s">
        <v>359</v>
      </c>
      <c r="C66" s="10" t="s">
        <v>280</v>
      </c>
      <c r="D66" s="10" t="s">
        <v>281</v>
      </c>
      <c r="E66" s="7">
        <f>SUM(Table325[[#This Row],[0]:[90]])</f>
        <v>14905</v>
      </c>
      <c r="F66" s="7">
        <f>SUM(Table325[[#This Row],[0]:[15]])</f>
        <v>1371</v>
      </c>
      <c r="G66" s="7">
        <f>SUM(Table325[[#This Row],[16]:[64]])</f>
        <v>12193</v>
      </c>
      <c r="H66" s="7">
        <f>SUM(Table325[[#This Row],[65]:[90]])</f>
        <v>1341</v>
      </c>
      <c r="I66" s="7">
        <f>SUM(Table325[[#This Row],[85]:[90]])</f>
        <v>144</v>
      </c>
      <c r="J66" s="7">
        <f>SUM(Table325[[#This Row],[0]:[17]])</f>
        <v>1665</v>
      </c>
      <c r="K66" s="7">
        <f>SUM(Table325[[#This Row],[18]:[64]])</f>
        <v>11899</v>
      </c>
      <c r="L66" s="7">
        <f>SUM(Table325[[#This Row],[0]:[4]])</f>
        <v>265</v>
      </c>
      <c r="M66" s="7">
        <f>SUM(Table325[[#This Row],[5]:[15]])</f>
        <v>1106</v>
      </c>
      <c r="N66" s="7">
        <f>SUM(Table325[[#This Row],[16]:[24]])</f>
        <v>8380</v>
      </c>
      <c r="O66" s="7">
        <f>SUM(Table325[[#This Row],[25]:[49]])</f>
        <v>2481</v>
      </c>
      <c r="P66" s="7">
        <f>SUM(Table325[[#This Row],[50]:[64]])</f>
        <v>1332</v>
      </c>
      <c r="Q66" s="7">
        <f>SUM(Table325[[#This Row],[65]:[74]])</f>
        <v>719</v>
      </c>
      <c r="R66" s="7">
        <f>SUM(Table325[[#This Row],[75]:[84]])</f>
        <v>478</v>
      </c>
      <c r="S66" s="7">
        <f>SUM(Table325[[#This Row],[5]:[9]])</f>
        <v>447</v>
      </c>
      <c r="T66" s="7">
        <f>SUM(Table325[[#This Row],[10]:[14]])</f>
        <v>535</v>
      </c>
      <c r="U66" s="7">
        <f>SUM(Table325[[#This Row],[15]:[19]])</f>
        <v>2887</v>
      </c>
      <c r="V66" s="7">
        <f>SUM(Table325[[#This Row],[20]:[24]])</f>
        <v>5617</v>
      </c>
      <c r="W66" s="7">
        <f>SUM(Table325[[#This Row],[25]:[29]])</f>
        <v>621</v>
      </c>
      <c r="X66" s="7">
        <f>SUM(Table325[[#This Row],[30]:[34]])</f>
        <v>375</v>
      </c>
      <c r="Y66" s="7">
        <f>SUM(Table325[[#This Row],[35]:[39]])</f>
        <v>463</v>
      </c>
      <c r="Z66" s="7">
        <f>SUM(Table325[[#This Row],[40]:[44]])</f>
        <v>521</v>
      </c>
      <c r="AA66" s="7">
        <f>SUM(Table325[[#This Row],[45]:[49]])</f>
        <v>501</v>
      </c>
      <c r="AB66" s="7">
        <f>SUM(Table325[[#This Row],[50]:[54]])</f>
        <v>473</v>
      </c>
      <c r="AC66" s="7">
        <f>SUM(Table325[[#This Row],[55]:[59]])</f>
        <v>397</v>
      </c>
      <c r="AD66" s="7">
        <f>SUM(Table325[[#This Row],[60]:[64]])</f>
        <v>462</v>
      </c>
      <c r="AE66" s="7">
        <f>SUM(Table325[[#This Row],[65]:[69]])</f>
        <v>344</v>
      </c>
      <c r="AF66" s="7">
        <f>SUM(Table325[[#This Row],[70]:[74]])</f>
        <v>375</v>
      </c>
      <c r="AG66" s="7">
        <f>SUM(Table325[[#This Row],[75]:[79]])</f>
        <v>288</v>
      </c>
      <c r="AH66" s="7">
        <f>SUM(Table325[[#This Row],[80]:[84]])</f>
        <v>190</v>
      </c>
      <c r="AI66" s="7">
        <f>SUM(Table325[[#This Row],[85]:[89]])</f>
        <v>95</v>
      </c>
      <c r="AJ66" s="7">
        <f>Table325[[#This Row],[90]]</f>
        <v>49</v>
      </c>
      <c r="AK66" s="7">
        <v>34</v>
      </c>
      <c r="AL66" s="7">
        <v>48</v>
      </c>
      <c r="AM66" s="7">
        <v>66</v>
      </c>
      <c r="AN66" s="7">
        <v>53</v>
      </c>
      <c r="AO66" s="7">
        <v>64</v>
      </c>
      <c r="AP66" s="7">
        <v>66</v>
      </c>
      <c r="AQ66" s="7">
        <v>95</v>
      </c>
      <c r="AR66" s="7">
        <v>89</v>
      </c>
      <c r="AS66" s="7">
        <v>92</v>
      </c>
      <c r="AT66" s="7">
        <v>105</v>
      </c>
      <c r="AU66" s="7">
        <v>94</v>
      </c>
      <c r="AV66" s="7">
        <v>100</v>
      </c>
      <c r="AW66" s="7">
        <v>132</v>
      </c>
      <c r="AX66" s="7">
        <v>79</v>
      </c>
      <c r="AY66" s="7">
        <v>130</v>
      </c>
      <c r="AZ66" s="7">
        <v>124</v>
      </c>
      <c r="BA66" s="7">
        <v>143</v>
      </c>
      <c r="BB66" s="7">
        <v>151</v>
      </c>
      <c r="BC66" s="7">
        <v>459</v>
      </c>
      <c r="BD66" s="7">
        <v>2010</v>
      </c>
      <c r="BE66" s="7">
        <v>1483</v>
      </c>
      <c r="BF66" s="7">
        <v>1677</v>
      </c>
      <c r="BG66" s="7">
        <v>1072</v>
      </c>
      <c r="BH66" s="7">
        <v>737</v>
      </c>
      <c r="BI66" s="7">
        <v>648</v>
      </c>
      <c r="BJ66" s="7">
        <v>177</v>
      </c>
      <c r="BK66" s="7">
        <v>146</v>
      </c>
      <c r="BL66" s="7">
        <v>117</v>
      </c>
      <c r="BM66" s="7">
        <v>99</v>
      </c>
      <c r="BN66" s="7">
        <v>82</v>
      </c>
      <c r="BO66" s="7">
        <v>92</v>
      </c>
      <c r="BP66" s="7">
        <v>72</v>
      </c>
      <c r="BQ66" s="7">
        <v>77</v>
      </c>
      <c r="BR66" s="7">
        <v>72</v>
      </c>
      <c r="BS66" s="7">
        <v>62</v>
      </c>
      <c r="BT66" s="7">
        <v>103</v>
      </c>
      <c r="BU66" s="7">
        <v>88</v>
      </c>
      <c r="BV66" s="7">
        <v>78</v>
      </c>
      <c r="BW66" s="7">
        <v>86</v>
      </c>
      <c r="BX66" s="7">
        <v>108</v>
      </c>
      <c r="BY66" s="7">
        <v>107</v>
      </c>
      <c r="BZ66" s="7">
        <v>99</v>
      </c>
      <c r="CA66" s="7">
        <v>99</v>
      </c>
      <c r="CB66" s="7">
        <v>105</v>
      </c>
      <c r="CC66" s="7">
        <v>111</v>
      </c>
      <c r="CD66" s="7">
        <v>107</v>
      </c>
      <c r="CE66" s="7">
        <v>100</v>
      </c>
      <c r="CF66" s="7">
        <v>89</v>
      </c>
      <c r="CG66" s="7">
        <v>89</v>
      </c>
      <c r="CH66" s="7">
        <v>116</v>
      </c>
      <c r="CI66" s="7">
        <v>95</v>
      </c>
      <c r="CJ66" s="7">
        <v>109</v>
      </c>
      <c r="CK66" s="7">
        <v>84</v>
      </c>
      <c r="CL66" s="7">
        <v>96</v>
      </c>
      <c r="CM66" s="7">
        <v>89</v>
      </c>
      <c r="CN66" s="7">
        <v>81</v>
      </c>
      <c r="CO66" s="7">
        <v>85</v>
      </c>
      <c r="CP66" s="7">
        <v>80</v>
      </c>
      <c r="CQ66" s="7">
        <v>72</v>
      </c>
      <c r="CR66" s="7">
        <v>79</v>
      </c>
      <c r="CS66" s="7">
        <v>115</v>
      </c>
      <c r="CT66" s="7">
        <v>108</v>
      </c>
      <c r="CU66" s="7">
        <v>92</v>
      </c>
      <c r="CV66" s="7">
        <v>79</v>
      </c>
      <c r="CW66" s="7">
        <v>68</v>
      </c>
      <c r="CX66" s="7">
        <v>75</v>
      </c>
      <c r="CY66" s="7">
        <v>71</v>
      </c>
      <c r="CZ66" s="7">
        <v>71</v>
      </c>
      <c r="DA66" s="7">
        <v>73</v>
      </c>
      <c r="DB66" s="7">
        <v>54</v>
      </c>
      <c r="DC66" s="7">
        <v>84</v>
      </c>
      <c r="DD66" s="7">
        <v>71</v>
      </c>
      <c r="DE66" s="7">
        <v>81</v>
      </c>
      <c r="DF66" s="7">
        <v>67</v>
      </c>
      <c r="DG66" s="7">
        <v>72</v>
      </c>
      <c r="DH66" s="7">
        <v>56</v>
      </c>
      <c r="DI66" s="7">
        <v>68</v>
      </c>
      <c r="DJ66" s="7">
        <v>66</v>
      </c>
      <c r="DK66" s="7">
        <v>46</v>
      </c>
      <c r="DL66" s="7">
        <v>52</v>
      </c>
      <c r="DM66" s="7">
        <v>63</v>
      </c>
      <c r="DN66" s="7">
        <v>38</v>
      </c>
      <c r="DO66" s="7">
        <v>31</v>
      </c>
      <c r="DP66" s="7">
        <v>31</v>
      </c>
      <c r="DQ66" s="7">
        <v>27</v>
      </c>
      <c r="DR66" s="7">
        <v>22</v>
      </c>
      <c r="DS66" s="7">
        <v>19</v>
      </c>
      <c r="DT66" s="7">
        <v>27</v>
      </c>
      <c r="DU66" s="7">
        <v>16</v>
      </c>
      <c r="DV66" s="7">
        <v>11</v>
      </c>
      <c r="DW66" s="7">
        <v>49</v>
      </c>
      <c r="DX66" s="7">
        <f t="shared" si="8"/>
        <v>12193</v>
      </c>
      <c r="DY66" s="7">
        <f t="shared" si="9"/>
        <v>8086</v>
      </c>
      <c r="DZ66" s="7">
        <f t="shared" si="10"/>
        <v>2481</v>
      </c>
      <c r="EA66" s="7">
        <f t="shared" si="11"/>
        <v>1332</v>
      </c>
      <c r="EB66" s="7">
        <f>Table325[[#This Row],[18-64]]+Table325[[#This Row],[65+]]</f>
        <v>13240</v>
      </c>
    </row>
    <row r="67" spans="1:132" x14ac:dyDescent="0.35">
      <c r="A67" s="7">
        <v>4</v>
      </c>
      <c r="B67" t="s">
        <v>359</v>
      </c>
      <c r="C67" s="10" t="s">
        <v>282</v>
      </c>
      <c r="D67" s="10" t="s">
        <v>283</v>
      </c>
      <c r="E67" s="7">
        <f>SUM(Table325[[#This Row],[0]:[90]])</f>
        <v>5036</v>
      </c>
      <c r="F67" s="7">
        <f>SUM(Table325[[#This Row],[0]:[15]])</f>
        <v>690</v>
      </c>
      <c r="G67" s="7">
        <f>SUM(Table325[[#This Row],[16]:[64]])</f>
        <v>2925</v>
      </c>
      <c r="H67" s="7">
        <f>SUM(Table325[[#This Row],[65]:[90]])</f>
        <v>1421</v>
      </c>
      <c r="I67" s="7">
        <f>SUM(Table325[[#This Row],[85]:[90]])</f>
        <v>255</v>
      </c>
      <c r="J67" s="7">
        <f>SUM(Table325[[#This Row],[0]:[17]])</f>
        <v>781</v>
      </c>
      <c r="K67" s="7">
        <f>SUM(Table325[[#This Row],[18]:[64]])</f>
        <v>2834</v>
      </c>
      <c r="L67" s="7">
        <f>SUM(Table325[[#This Row],[0]:[4]])</f>
        <v>207</v>
      </c>
      <c r="M67" s="7">
        <f>SUM(Table325[[#This Row],[5]:[15]])</f>
        <v>483</v>
      </c>
      <c r="N67" s="7">
        <f>SUM(Table325[[#This Row],[16]:[24]])</f>
        <v>430</v>
      </c>
      <c r="O67" s="7">
        <f>SUM(Table325[[#This Row],[25]:[49]])</f>
        <v>1396</v>
      </c>
      <c r="P67" s="7">
        <f>SUM(Table325[[#This Row],[50]:[64]])</f>
        <v>1099</v>
      </c>
      <c r="Q67" s="7">
        <f>SUM(Table325[[#This Row],[65]:[74]])</f>
        <v>599</v>
      </c>
      <c r="R67" s="7">
        <f>SUM(Table325[[#This Row],[75]:[84]])</f>
        <v>567</v>
      </c>
      <c r="S67" s="7">
        <f>SUM(Table325[[#This Row],[5]:[9]])</f>
        <v>227</v>
      </c>
      <c r="T67" s="7">
        <f>SUM(Table325[[#This Row],[10]:[14]])</f>
        <v>201</v>
      </c>
      <c r="U67" s="7">
        <f>SUM(Table325[[#This Row],[15]:[19]])</f>
        <v>255</v>
      </c>
      <c r="V67" s="7">
        <f>SUM(Table325[[#This Row],[20]:[24]])</f>
        <v>230</v>
      </c>
      <c r="W67" s="7">
        <f>SUM(Table325[[#This Row],[25]:[29]])</f>
        <v>280</v>
      </c>
      <c r="X67" s="7">
        <f>SUM(Table325[[#This Row],[30]:[34]])</f>
        <v>287</v>
      </c>
      <c r="Y67" s="7">
        <f>SUM(Table325[[#This Row],[35]:[39]])</f>
        <v>270</v>
      </c>
      <c r="Z67" s="7">
        <f>SUM(Table325[[#This Row],[40]:[44]])</f>
        <v>280</v>
      </c>
      <c r="AA67" s="7">
        <f>SUM(Table325[[#This Row],[45]:[49]])</f>
        <v>279</v>
      </c>
      <c r="AB67" s="7">
        <f>SUM(Table325[[#This Row],[50]:[54]])</f>
        <v>316</v>
      </c>
      <c r="AC67" s="7">
        <f>SUM(Table325[[#This Row],[55]:[59]])</f>
        <v>368</v>
      </c>
      <c r="AD67" s="7">
        <f>SUM(Table325[[#This Row],[60]:[64]])</f>
        <v>415</v>
      </c>
      <c r="AE67" s="7">
        <f>SUM(Table325[[#This Row],[65]:[69]])</f>
        <v>339</v>
      </c>
      <c r="AF67" s="7">
        <f>SUM(Table325[[#This Row],[70]:[74]])</f>
        <v>260</v>
      </c>
      <c r="AG67" s="7">
        <f>SUM(Table325[[#This Row],[75]:[79]])</f>
        <v>348</v>
      </c>
      <c r="AH67" s="7">
        <f>SUM(Table325[[#This Row],[80]:[84]])</f>
        <v>219</v>
      </c>
      <c r="AI67" s="7">
        <f>SUM(Table325[[#This Row],[85]:[89]])</f>
        <v>183</v>
      </c>
      <c r="AJ67" s="7">
        <f>Table325[[#This Row],[90]]</f>
        <v>72</v>
      </c>
      <c r="AK67" s="7">
        <v>37</v>
      </c>
      <c r="AL67" s="7">
        <v>50</v>
      </c>
      <c r="AM67" s="7">
        <v>50</v>
      </c>
      <c r="AN67" s="7">
        <v>32</v>
      </c>
      <c r="AO67" s="7">
        <v>38</v>
      </c>
      <c r="AP67" s="7">
        <v>42</v>
      </c>
      <c r="AQ67" s="7">
        <v>56</v>
      </c>
      <c r="AR67" s="7">
        <v>46</v>
      </c>
      <c r="AS67" s="7">
        <v>36</v>
      </c>
      <c r="AT67" s="7">
        <v>47</v>
      </c>
      <c r="AU67" s="7">
        <v>29</v>
      </c>
      <c r="AV67" s="7">
        <v>54</v>
      </c>
      <c r="AW67" s="7">
        <v>46</v>
      </c>
      <c r="AX67" s="7">
        <v>28</v>
      </c>
      <c r="AY67" s="7">
        <v>44</v>
      </c>
      <c r="AZ67" s="7">
        <v>55</v>
      </c>
      <c r="BA67" s="7">
        <v>42</v>
      </c>
      <c r="BB67" s="7">
        <v>49</v>
      </c>
      <c r="BC67" s="7">
        <v>65</v>
      </c>
      <c r="BD67" s="7">
        <v>44</v>
      </c>
      <c r="BE67" s="7">
        <v>47</v>
      </c>
      <c r="BF67" s="7">
        <v>50</v>
      </c>
      <c r="BG67" s="7">
        <v>49</v>
      </c>
      <c r="BH67" s="7">
        <v>43</v>
      </c>
      <c r="BI67" s="7">
        <v>41</v>
      </c>
      <c r="BJ67" s="7">
        <v>54</v>
      </c>
      <c r="BK67" s="7">
        <v>48</v>
      </c>
      <c r="BL67" s="7">
        <v>59</v>
      </c>
      <c r="BM67" s="7">
        <v>48</v>
      </c>
      <c r="BN67" s="7">
        <v>71</v>
      </c>
      <c r="BO67" s="7">
        <v>53</v>
      </c>
      <c r="BP67" s="7">
        <v>49</v>
      </c>
      <c r="BQ67" s="7">
        <v>66</v>
      </c>
      <c r="BR67" s="7">
        <v>66</v>
      </c>
      <c r="BS67" s="7">
        <v>53</v>
      </c>
      <c r="BT67" s="7">
        <v>62</v>
      </c>
      <c r="BU67" s="7">
        <v>64</v>
      </c>
      <c r="BV67" s="7">
        <v>48</v>
      </c>
      <c r="BW67" s="7">
        <v>44</v>
      </c>
      <c r="BX67" s="7">
        <v>52</v>
      </c>
      <c r="BY67" s="7">
        <v>47</v>
      </c>
      <c r="BZ67" s="7">
        <v>49</v>
      </c>
      <c r="CA67" s="7">
        <v>57</v>
      </c>
      <c r="CB67" s="7">
        <v>62</v>
      </c>
      <c r="CC67" s="7">
        <v>65</v>
      </c>
      <c r="CD67" s="7">
        <v>52</v>
      </c>
      <c r="CE67" s="7">
        <v>63</v>
      </c>
      <c r="CF67" s="7">
        <v>49</v>
      </c>
      <c r="CG67" s="7">
        <v>46</v>
      </c>
      <c r="CH67" s="7">
        <v>69</v>
      </c>
      <c r="CI67" s="7">
        <v>47</v>
      </c>
      <c r="CJ67" s="7">
        <v>60</v>
      </c>
      <c r="CK67" s="7">
        <v>61</v>
      </c>
      <c r="CL67" s="7">
        <v>73</v>
      </c>
      <c r="CM67" s="7">
        <v>75</v>
      </c>
      <c r="CN67" s="7">
        <v>76</v>
      </c>
      <c r="CO67" s="7">
        <v>81</v>
      </c>
      <c r="CP67" s="7">
        <v>60</v>
      </c>
      <c r="CQ67" s="7">
        <v>80</v>
      </c>
      <c r="CR67" s="7">
        <v>71</v>
      </c>
      <c r="CS67" s="7">
        <v>94</v>
      </c>
      <c r="CT67" s="7">
        <v>89</v>
      </c>
      <c r="CU67" s="7">
        <v>94</v>
      </c>
      <c r="CV67" s="7">
        <v>63</v>
      </c>
      <c r="CW67" s="7">
        <v>75</v>
      </c>
      <c r="CX67" s="7">
        <v>81</v>
      </c>
      <c r="CY67" s="7">
        <v>62</v>
      </c>
      <c r="CZ67" s="7">
        <v>73</v>
      </c>
      <c r="DA67" s="7">
        <v>69</v>
      </c>
      <c r="DB67" s="7">
        <v>54</v>
      </c>
      <c r="DC67" s="7">
        <v>51</v>
      </c>
      <c r="DD67" s="7">
        <v>58</v>
      </c>
      <c r="DE67" s="7">
        <v>60</v>
      </c>
      <c r="DF67" s="7">
        <v>44</v>
      </c>
      <c r="DG67" s="7">
        <v>47</v>
      </c>
      <c r="DH67" s="7">
        <v>70</v>
      </c>
      <c r="DI67" s="7">
        <v>77</v>
      </c>
      <c r="DJ67" s="7">
        <v>66</v>
      </c>
      <c r="DK67" s="7">
        <v>63</v>
      </c>
      <c r="DL67" s="7">
        <v>72</v>
      </c>
      <c r="DM67" s="7">
        <v>72</v>
      </c>
      <c r="DN67" s="7">
        <v>46</v>
      </c>
      <c r="DO67" s="7">
        <v>31</v>
      </c>
      <c r="DP67" s="7">
        <v>35</v>
      </c>
      <c r="DQ67" s="7">
        <v>35</v>
      </c>
      <c r="DR67" s="7">
        <v>35</v>
      </c>
      <c r="DS67" s="7">
        <v>49</v>
      </c>
      <c r="DT67" s="7">
        <v>41</v>
      </c>
      <c r="DU67" s="7">
        <v>27</v>
      </c>
      <c r="DV67" s="7">
        <v>31</v>
      </c>
      <c r="DW67" s="7">
        <v>72</v>
      </c>
      <c r="DX67" s="7">
        <f t="shared" si="8"/>
        <v>2925</v>
      </c>
      <c r="DY67" s="7">
        <f t="shared" si="9"/>
        <v>339</v>
      </c>
      <c r="DZ67" s="7">
        <f t="shared" si="10"/>
        <v>1396</v>
      </c>
      <c r="EA67" s="7">
        <f t="shared" si="11"/>
        <v>1099</v>
      </c>
      <c r="EB67" s="7">
        <f>Table325[[#This Row],[18-64]]+Table325[[#This Row],[65+]]</f>
        <v>4255</v>
      </c>
    </row>
    <row r="68" spans="1:132" x14ac:dyDescent="0.35">
      <c r="A68" s="7">
        <v>4</v>
      </c>
      <c r="B68" t="s">
        <v>359</v>
      </c>
      <c r="C68" s="10" t="s">
        <v>284</v>
      </c>
      <c r="D68" s="10" t="s">
        <v>285</v>
      </c>
      <c r="E68" s="7">
        <f>SUM(Table325[[#This Row],[0]:[90]])</f>
        <v>15579</v>
      </c>
      <c r="F68" s="7">
        <f>SUM(Table325[[#This Row],[0]:[15]])</f>
        <v>2588</v>
      </c>
      <c r="G68" s="7">
        <f>SUM(Table325[[#This Row],[16]:[64]])</f>
        <v>9768</v>
      </c>
      <c r="H68" s="7">
        <f>SUM(Table325[[#This Row],[65]:[90]])</f>
        <v>3223</v>
      </c>
      <c r="I68" s="7">
        <f>SUM(Table325[[#This Row],[85]:[90]])</f>
        <v>367</v>
      </c>
      <c r="J68" s="7">
        <f>SUM(Table325[[#This Row],[0]:[17]])</f>
        <v>2934</v>
      </c>
      <c r="K68" s="7">
        <f>SUM(Table325[[#This Row],[18]:[64]])</f>
        <v>9422</v>
      </c>
      <c r="L68" s="7">
        <f>SUM(Table325[[#This Row],[0]:[4]])</f>
        <v>761</v>
      </c>
      <c r="M68" s="7">
        <f>SUM(Table325[[#This Row],[5]:[15]])</f>
        <v>1827</v>
      </c>
      <c r="N68" s="7">
        <f>SUM(Table325[[#This Row],[16]:[24]])</f>
        <v>1402</v>
      </c>
      <c r="O68" s="7">
        <f>SUM(Table325[[#This Row],[25]:[49]])</f>
        <v>4932</v>
      </c>
      <c r="P68" s="7">
        <f>SUM(Table325[[#This Row],[50]:[64]])</f>
        <v>3434</v>
      </c>
      <c r="Q68" s="7">
        <f>SUM(Table325[[#This Row],[65]:[74]])</f>
        <v>1697</v>
      </c>
      <c r="R68" s="7">
        <f>SUM(Table325[[#This Row],[75]:[84]])</f>
        <v>1159</v>
      </c>
      <c r="S68" s="7">
        <f>SUM(Table325[[#This Row],[5]:[9]])</f>
        <v>826</v>
      </c>
      <c r="T68" s="7">
        <f>SUM(Table325[[#This Row],[10]:[14]])</f>
        <v>869</v>
      </c>
      <c r="U68" s="7">
        <f>SUM(Table325[[#This Row],[15]:[19]])</f>
        <v>770</v>
      </c>
      <c r="V68" s="7">
        <f>SUM(Table325[[#This Row],[20]:[24]])</f>
        <v>764</v>
      </c>
      <c r="W68" s="7">
        <f>SUM(Table325[[#This Row],[25]:[29]])</f>
        <v>1007</v>
      </c>
      <c r="X68" s="7">
        <f>SUM(Table325[[#This Row],[30]:[34]])</f>
        <v>1081</v>
      </c>
      <c r="Y68" s="7">
        <f>SUM(Table325[[#This Row],[35]:[39]])</f>
        <v>1015</v>
      </c>
      <c r="Z68" s="7">
        <f>SUM(Table325[[#This Row],[40]:[44]])</f>
        <v>1034</v>
      </c>
      <c r="AA68" s="7">
        <f>SUM(Table325[[#This Row],[45]:[49]])</f>
        <v>795</v>
      </c>
      <c r="AB68" s="7">
        <f>SUM(Table325[[#This Row],[50]:[54]])</f>
        <v>1061</v>
      </c>
      <c r="AC68" s="7">
        <f>SUM(Table325[[#This Row],[55]:[59]])</f>
        <v>1200</v>
      </c>
      <c r="AD68" s="7">
        <f>SUM(Table325[[#This Row],[60]:[64]])</f>
        <v>1173</v>
      </c>
      <c r="AE68" s="7">
        <f>SUM(Table325[[#This Row],[65]:[69]])</f>
        <v>910</v>
      </c>
      <c r="AF68" s="7">
        <f>SUM(Table325[[#This Row],[70]:[74]])</f>
        <v>787</v>
      </c>
      <c r="AG68" s="7">
        <f>SUM(Table325[[#This Row],[75]:[79]])</f>
        <v>733</v>
      </c>
      <c r="AH68" s="7">
        <f>SUM(Table325[[#This Row],[80]:[84]])</f>
        <v>426</v>
      </c>
      <c r="AI68" s="7">
        <f>SUM(Table325[[#This Row],[85]:[89]])</f>
        <v>249</v>
      </c>
      <c r="AJ68" s="7">
        <f>Table325[[#This Row],[90]]</f>
        <v>118</v>
      </c>
      <c r="AK68" s="7">
        <v>152</v>
      </c>
      <c r="AL68" s="7">
        <v>160</v>
      </c>
      <c r="AM68" s="7">
        <v>149</v>
      </c>
      <c r="AN68" s="7">
        <v>133</v>
      </c>
      <c r="AO68" s="7">
        <v>167</v>
      </c>
      <c r="AP68" s="7">
        <v>178</v>
      </c>
      <c r="AQ68" s="7">
        <v>136</v>
      </c>
      <c r="AR68" s="7">
        <v>173</v>
      </c>
      <c r="AS68" s="7">
        <v>167</v>
      </c>
      <c r="AT68" s="7">
        <v>172</v>
      </c>
      <c r="AU68" s="7">
        <v>168</v>
      </c>
      <c r="AV68" s="7">
        <v>186</v>
      </c>
      <c r="AW68" s="7">
        <v>189</v>
      </c>
      <c r="AX68" s="7">
        <v>150</v>
      </c>
      <c r="AY68" s="7">
        <v>176</v>
      </c>
      <c r="AZ68" s="7">
        <v>132</v>
      </c>
      <c r="BA68" s="7">
        <v>184</v>
      </c>
      <c r="BB68" s="7">
        <v>162</v>
      </c>
      <c r="BC68" s="7">
        <v>141</v>
      </c>
      <c r="BD68" s="7">
        <v>151</v>
      </c>
      <c r="BE68" s="7">
        <v>190</v>
      </c>
      <c r="BF68" s="7">
        <v>165</v>
      </c>
      <c r="BG68" s="7">
        <v>175</v>
      </c>
      <c r="BH68" s="7">
        <v>110</v>
      </c>
      <c r="BI68" s="7">
        <v>124</v>
      </c>
      <c r="BJ68" s="7">
        <v>191</v>
      </c>
      <c r="BK68" s="7">
        <v>185</v>
      </c>
      <c r="BL68" s="7">
        <v>208</v>
      </c>
      <c r="BM68" s="7">
        <v>211</v>
      </c>
      <c r="BN68" s="7">
        <v>212</v>
      </c>
      <c r="BO68" s="7">
        <v>205</v>
      </c>
      <c r="BP68" s="7">
        <v>199</v>
      </c>
      <c r="BQ68" s="7">
        <v>241</v>
      </c>
      <c r="BR68" s="7">
        <v>208</v>
      </c>
      <c r="BS68" s="7">
        <v>228</v>
      </c>
      <c r="BT68" s="7">
        <v>213</v>
      </c>
      <c r="BU68" s="7">
        <v>225</v>
      </c>
      <c r="BV68" s="7">
        <v>201</v>
      </c>
      <c r="BW68" s="7">
        <v>195</v>
      </c>
      <c r="BX68" s="7">
        <v>181</v>
      </c>
      <c r="BY68" s="7">
        <v>199</v>
      </c>
      <c r="BZ68" s="7">
        <v>216</v>
      </c>
      <c r="CA68" s="7">
        <v>183</v>
      </c>
      <c r="CB68" s="7">
        <v>208</v>
      </c>
      <c r="CC68" s="7">
        <v>228</v>
      </c>
      <c r="CD68" s="7">
        <v>167</v>
      </c>
      <c r="CE68" s="7">
        <v>158</v>
      </c>
      <c r="CF68" s="7">
        <v>155</v>
      </c>
      <c r="CG68" s="7">
        <v>151</v>
      </c>
      <c r="CH68" s="7">
        <v>164</v>
      </c>
      <c r="CI68" s="7">
        <v>195</v>
      </c>
      <c r="CJ68" s="7">
        <v>184</v>
      </c>
      <c r="CK68" s="7">
        <v>208</v>
      </c>
      <c r="CL68" s="7">
        <v>254</v>
      </c>
      <c r="CM68" s="7">
        <v>220</v>
      </c>
      <c r="CN68" s="7">
        <v>200</v>
      </c>
      <c r="CO68" s="7">
        <v>257</v>
      </c>
      <c r="CP68" s="7">
        <v>243</v>
      </c>
      <c r="CQ68" s="7">
        <v>231</v>
      </c>
      <c r="CR68" s="7">
        <v>269</v>
      </c>
      <c r="CS68" s="7">
        <v>263</v>
      </c>
      <c r="CT68" s="7">
        <v>264</v>
      </c>
      <c r="CU68" s="7">
        <v>212</v>
      </c>
      <c r="CV68" s="7">
        <v>224</v>
      </c>
      <c r="CW68" s="7">
        <v>210</v>
      </c>
      <c r="CX68" s="7">
        <v>192</v>
      </c>
      <c r="CY68" s="7">
        <v>194</v>
      </c>
      <c r="CZ68" s="7">
        <v>179</v>
      </c>
      <c r="DA68" s="7">
        <v>158</v>
      </c>
      <c r="DB68" s="7">
        <v>187</v>
      </c>
      <c r="DC68" s="7">
        <v>169</v>
      </c>
      <c r="DD68" s="7">
        <v>148</v>
      </c>
      <c r="DE68" s="7">
        <v>160</v>
      </c>
      <c r="DF68" s="7">
        <v>164</v>
      </c>
      <c r="DG68" s="7">
        <v>146</v>
      </c>
      <c r="DH68" s="7">
        <v>165</v>
      </c>
      <c r="DI68" s="7">
        <v>159</v>
      </c>
      <c r="DJ68" s="7">
        <v>155</v>
      </c>
      <c r="DK68" s="7">
        <v>111</v>
      </c>
      <c r="DL68" s="7">
        <v>143</v>
      </c>
      <c r="DM68" s="7">
        <v>110</v>
      </c>
      <c r="DN68" s="7">
        <v>105</v>
      </c>
      <c r="DO68" s="7">
        <v>68</v>
      </c>
      <c r="DP68" s="7">
        <v>63</v>
      </c>
      <c r="DQ68" s="7">
        <v>80</v>
      </c>
      <c r="DR68" s="7">
        <v>54</v>
      </c>
      <c r="DS68" s="7">
        <v>61</v>
      </c>
      <c r="DT68" s="7">
        <v>63</v>
      </c>
      <c r="DU68" s="7">
        <v>40</v>
      </c>
      <c r="DV68" s="7">
        <v>31</v>
      </c>
      <c r="DW68" s="7">
        <v>118</v>
      </c>
      <c r="DX68" s="7">
        <f t="shared" si="8"/>
        <v>9768</v>
      </c>
      <c r="DY68" s="7">
        <f t="shared" si="9"/>
        <v>1056</v>
      </c>
      <c r="DZ68" s="7">
        <f t="shared" si="10"/>
        <v>4932</v>
      </c>
      <c r="EA68" s="7">
        <f t="shared" si="11"/>
        <v>3434</v>
      </c>
      <c r="EB68" s="7">
        <f>Table325[[#This Row],[18-64]]+Table325[[#This Row],[65+]]</f>
        <v>12645</v>
      </c>
    </row>
    <row r="69" spans="1:132" x14ac:dyDescent="0.35">
      <c r="A69" s="7">
        <v>4</v>
      </c>
      <c r="B69" t="s">
        <v>359</v>
      </c>
      <c r="C69" s="10" t="s">
        <v>286</v>
      </c>
      <c r="D69" s="10" t="s">
        <v>184</v>
      </c>
      <c r="E69" s="7">
        <f>SUM(Table325[[#This Row],[0]:[90]])</f>
        <v>12179</v>
      </c>
      <c r="F69" s="7">
        <f>SUM(Table325[[#This Row],[0]:[15]])</f>
        <v>2576</v>
      </c>
      <c r="G69" s="7">
        <f>SUM(Table325[[#This Row],[16]:[64]])</f>
        <v>7597</v>
      </c>
      <c r="H69" s="7">
        <f>SUM(Table325[[#This Row],[65]:[90]])</f>
        <v>2006</v>
      </c>
      <c r="I69" s="7">
        <f>SUM(Table325[[#This Row],[85]:[90]])</f>
        <v>242</v>
      </c>
      <c r="J69" s="7">
        <f>SUM(Table325[[#This Row],[0]:[17]])</f>
        <v>2906</v>
      </c>
      <c r="K69" s="7">
        <f>SUM(Table325[[#This Row],[18]:[64]])</f>
        <v>7267</v>
      </c>
      <c r="L69" s="7">
        <f>SUM(Table325[[#This Row],[0]:[4]])</f>
        <v>690</v>
      </c>
      <c r="M69" s="7">
        <f>SUM(Table325[[#This Row],[5]:[15]])</f>
        <v>1886</v>
      </c>
      <c r="N69" s="7">
        <f>SUM(Table325[[#This Row],[16]:[24]])</f>
        <v>1380</v>
      </c>
      <c r="O69" s="7">
        <f>SUM(Table325[[#This Row],[25]:[49]])</f>
        <v>3902</v>
      </c>
      <c r="P69" s="7">
        <f>SUM(Table325[[#This Row],[50]:[64]])</f>
        <v>2315</v>
      </c>
      <c r="Q69" s="7">
        <f>SUM(Table325[[#This Row],[65]:[74]])</f>
        <v>1117</v>
      </c>
      <c r="R69" s="7">
        <f>SUM(Table325[[#This Row],[75]:[84]])</f>
        <v>647</v>
      </c>
      <c r="S69" s="7">
        <f>SUM(Table325[[#This Row],[5]:[9]])</f>
        <v>827</v>
      </c>
      <c r="T69" s="7">
        <f>SUM(Table325[[#This Row],[10]:[14]])</f>
        <v>893</v>
      </c>
      <c r="U69" s="7">
        <f>SUM(Table325[[#This Row],[15]:[19]])</f>
        <v>815</v>
      </c>
      <c r="V69" s="7">
        <f>SUM(Table325[[#This Row],[20]:[24]])</f>
        <v>731</v>
      </c>
      <c r="W69" s="7">
        <f>SUM(Table325[[#This Row],[25]:[29]])</f>
        <v>787</v>
      </c>
      <c r="X69" s="7">
        <f>SUM(Table325[[#This Row],[30]:[34]])</f>
        <v>802</v>
      </c>
      <c r="Y69" s="7">
        <f>SUM(Table325[[#This Row],[35]:[39]])</f>
        <v>850</v>
      </c>
      <c r="Z69" s="7">
        <f>SUM(Table325[[#This Row],[40]:[44]])</f>
        <v>824</v>
      </c>
      <c r="AA69" s="7">
        <f>SUM(Table325[[#This Row],[45]:[49]])</f>
        <v>639</v>
      </c>
      <c r="AB69" s="7">
        <f>SUM(Table325[[#This Row],[50]:[54]])</f>
        <v>737</v>
      </c>
      <c r="AC69" s="7">
        <f>SUM(Table325[[#This Row],[55]:[59]])</f>
        <v>843</v>
      </c>
      <c r="AD69" s="7">
        <f>SUM(Table325[[#This Row],[60]:[64]])</f>
        <v>735</v>
      </c>
      <c r="AE69" s="7">
        <f>SUM(Table325[[#This Row],[65]:[69]])</f>
        <v>631</v>
      </c>
      <c r="AF69" s="7">
        <f>SUM(Table325[[#This Row],[70]:[74]])</f>
        <v>486</v>
      </c>
      <c r="AG69" s="7">
        <f>SUM(Table325[[#This Row],[75]:[79]])</f>
        <v>398</v>
      </c>
      <c r="AH69" s="7">
        <f>SUM(Table325[[#This Row],[80]:[84]])</f>
        <v>249</v>
      </c>
      <c r="AI69" s="7">
        <f>SUM(Table325[[#This Row],[85]:[89]])</f>
        <v>168</v>
      </c>
      <c r="AJ69" s="7">
        <f>Table325[[#This Row],[90]]</f>
        <v>74</v>
      </c>
      <c r="AK69" s="7">
        <v>129</v>
      </c>
      <c r="AL69" s="7">
        <v>136</v>
      </c>
      <c r="AM69" s="7">
        <v>140</v>
      </c>
      <c r="AN69" s="7">
        <v>144</v>
      </c>
      <c r="AO69" s="7">
        <v>141</v>
      </c>
      <c r="AP69" s="7">
        <v>159</v>
      </c>
      <c r="AQ69" s="7">
        <v>174</v>
      </c>
      <c r="AR69" s="7">
        <v>166</v>
      </c>
      <c r="AS69" s="7">
        <v>167</v>
      </c>
      <c r="AT69" s="7">
        <v>161</v>
      </c>
      <c r="AU69" s="7">
        <v>183</v>
      </c>
      <c r="AV69" s="7">
        <v>180</v>
      </c>
      <c r="AW69" s="7">
        <v>170</v>
      </c>
      <c r="AX69" s="7">
        <v>188</v>
      </c>
      <c r="AY69" s="7">
        <v>172</v>
      </c>
      <c r="AZ69" s="7">
        <v>166</v>
      </c>
      <c r="BA69" s="7">
        <v>152</v>
      </c>
      <c r="BB69" s="7">
        <v>178</v>
      </c>
      <c r="BC69" s="7">
        <v>155</v>
      </c>
      <c r="BD69" s="7">
        <v>164</v>
      </c>
      <c r="BE69" s="7">
        <v>170</v>
      </c>
      <c r="BF69" s="7">
        <v>179</v>
      </c>
      <c r="BG69" s="7">
        <v>136</v>
      </c>
      <c r="BH69" s="7">
        <v>120</v>
      </c>
      <c r="BI69" s="7">
        <v>126</v>
      </c>
      <c r="BJ69" s="7">
        <v>145</v>
      </c>
      <c r="BK69" s="7">
        <v>168</v>
      </c>
      <c r="BL69" s="7">
        <v>162</v>
      </c>
      <c r="BM69" s="7">
        <v>154</v>
      </c>
      <c r="BN69" s="7">
        <v>158</v>
      </c>
      <c r="BO69" s="7">
        <v>151</v>
      </c>
      <c r="BP69" s="7">
        <v>177</v>
      </c>
      <c r="BQ69" s="7">
        <v>158</v>
      </c>
      <c r="BR69" s="7">
        <v>168</v>
      </c>
      <c r="BS69" s="7">
        <v>148</v>
      </c>
      <c r="BT69" s="7">
        <v>162</v>
      </c>
      <c r="BU69" s="7">
        <v>179</v>
      </c>
      <c r="BV69" s="7">
        <v>173</v>
      </c>
      <c r="BW69" s="7">
        <v>160</v>
      </c>
      <c r="BX69" s="7">
        <v>176</v>
      </c>
      <c r="BY69" s="7">
        <v>172</v>
      </c>
      <c r="BZ69" s="7">
        <v>148</v>
      </c>
      <c r="CA69" s="7">
        <v>151</v>
      </c>
      <c r="CB69" s="7">
        <v>183</v>
      </c>
      <c r="CC69" s="7">
        <v>170</v>
      </c>
      <c r="CD69" s="7">
        <v>149</v>
      </c>
      <c r="CE69" s="7">
        <v>134</v>
      </c>
      <c r="CF69" s="7">
        <v>115</v>
      </c>
      <c r="CG69" s="7">
        <v>127</v>
      </c>
      <c r="CH69" s="7">
        <v>114</v>
      </c>
      <c r="CI69" s="7">
        <v>129</v>
      </c>
      <c r="CJ69" s="7">
        <v>130</v>
      </c>
      <c r="CK69" s="7">
        <v>138</v>
      </c>
      <c r="CL69" s="7">
        <v>184</v>
      </c>
      <c r="CM69" s="7">
        <v>156</v>
      </c>
      <c r="CN69" s="7">
        <v>157</v>
      </c>
      <c r="CO69" s="7">
        <v>153</v>
      </c>
      <c r="CP69" s="7">
        <v>196</v>
      </c>
      <c r="CQ69" s="7">
        <v>165</v>
      </c>
      <c r="CR69" s="7">
        <v>172</v>
      </c>
      <c r="CS69" s="7">
        <v>153</v>
      </c>
      <c r="CT69" s="7">
        <v>163</v>
      </c>
      <c r="CU69" s="7">
        <v>151</v>
      </c>
      <c r="CV69" s="7">
        <v>132</v>
      </c>
      <c r="CW69" s="7">
        <v>136</v>
      </c>
      <c r="CX69" s="7">
        <v>158</v>
      </c>
      <c r="CY69" s="7">
        <v>122</v>
      </c>
      <c r="CZ69" s="7">
        <v>135</v>
      </c>
      <c r="DA69" s="7">
        <v>119</v>
      </c>
      <c r="DB69" s="7">
        <v>97</v>
      </c>
      <c r="DC69" s="7">
        <v>137</v>
      </c>
      <c r="DD69" s="7">
        <v>81</v>
      </c>
      <c r="DE69" s="7">
        <v>87</v>
      </c>
      <c r="DF69" s="7">
        <v>95</v>
      </c>
      <c r="DG69" s="7">
        <v>86</v>
      </c>
      <c r="DH69" s="7">
        <v>83</v>
      </c>
      <c r="DI69" s="7">
        <v>77</v>
      </c>
      <c r="DJ69" s="7">
        <v>83</v>
      </c>
      <c r="DK69" s="7">
        <v>95</v>
      </c>
      <c r="DL69" s="7">
        <v>60</v>
      </c>
      <c r="DM69" s="7">
        <v>65</v>
      </c>
      <c r="DN69" s="7">
        <v>52</v>
      </c>
      <c r="DO69" s="7">
        <v>49</v>
      </c>
      <c r="DP69" s="7">
        <v>42</v>
      </c>
      <c r="DQ69" s="7">
        <v>41</v>
      </c>
      <c r="DR69" s="7">
        <v>49</v>
      </c>
      <c r="DS69" s="7">
        <v>32</v>
      </c>
      <c r="DT69" s="7">
        <v>35</v>
      </c>
      <c r="DU69" s="7">
        <v>32</v>
      </c>
      <c r="DV69" s="7">
        <v>20</v>
      </c>
      <c r="DW69" s="7">
        <v>74</v>
      </c>
      <c r="DX69" s="7">
        <f t="shared" si="8"/>
        <v>7597</v>
      </c>
      <c r="DY69" s="7">
        <f t="shared" si="9"/>
        <v>1050</v>
      </c>
      <c r="DZ69" s="7">
        <f t="shared" si="10"/>
        <v>3902</v>
      </c>
      <c r="EA69" s="7">
        <f t="shared" si="11"/>
        <v>2315</v>
      </c>
      <c r="EB69" s="7">
        <f>Table325[[#This Row],[18-64]]+Table325[[#This Row],[65+]]</f>
        <v>9273</v>
      </c>
    </row>
    <row r="70" spans="1:132" x14ac:dyDescent="0.35">
      <c r="A70" s="7">
        <v>4</v>
      </c>
      <c r="B70" t="s">
        <v>359</v>
      </c>
      <c r="C70" s="10" t="s">
        <v>287</v>
      </c>
      <c r="D70" s="10" t="s">
        <v>288</v>
      </c>
      <c r="E70" s="7">
        <f>SUM(Table325[[#This Row],[0]:[90]])</f>
        <v>4799</v>
      </c>
      <c r="F70" s="7">
        <f>SUM(Table325[[#This Row],[0]:[15]])</f>
        <v>786</v>
      </c>
      <c r="G70" s="7">
        <f>SUM(Table325[[#This Row],[16]:[64]])</f>
        <v>2898</v>
      </c>
      <c r="H70" s="7">
        <f>SUM(Table325[[#This Row],[65]:[90]])</f>
        <v>1115</v>
      </c>
      <c r="I70" s="7">
        <f>SUM(Table325[[#This Row],[85]:[90]])</f>
        <v>114</v>
      </c>
      <c r="J70" s="7">
        <f>SUM(Table325[[#This Row],[0]:[17]])</f>
        <v>892</v>
      </c>
      <c r="K70" s="7">
        <f>SUM(Table325[[#This Row],[18]:[64]])</f>
        <v>2792</v>
      </c>
      <c r="L70" s="7">
        <f>SUM(Table325[[#This Row],[0]:[4]])</f>
        <v>231</v>
      </c>
      <c r="M70" s="7">
        <f>SUM(Table325[[#This Row],[5]:[15]])</f>
        <v>555</v>
      </c>
      <c r="N70" s="7">
        <f>SUM(Table325[[#This Row],[16]:[24]])</f>
        <v>429</v>
      </c>
      <c r="O70" s="7">
        <f>SUM(Table325[[#This Row],[25]:[49]])</f>
        <v>1373</v>
      </c>
      <c r="P70" s="7">
        <f>SUM(Table325[[#This Row],[50]:[64]])</f>
        <v>1096</v>
      </c>
      <c r="Q70" s="7">
        <f>SUM(Table325[[#This Row],[65]:[74]])</f>
        <v>602</v>
      </c>
      <c r="R70" s="7">
        <f>SUM(Table325[[#This Row],[75]:[84]])</f>
        <v>399</v>
      </c>
      <c r="S70" s="7">
        <f>SUM(Table325[[#This Row],[5]:[9]])</f>
        <v>251</v>
      </c>
      <c r="T70" s="7">
        <f>SUM(Table325[[#This Row],[10]:[14]])</f>
        <v>261</v>
      </c>
      <c r="U70" s="7">
        <f>SUM(Table325[[#This Row],[15]:[19]])</f>
        <v>234</v>
      </c>
      <c r="V70" s="7">
        <f>SUM(Table325[[#This Row],[20]:[24]])</f>
        <v>238</v>
      </c>
      <c r="W70" s="7">
        <f>SUM(Table325[[#This Row],[25]:[29]])</f>
        <v>308</v>
      </c>
      <c r="X70" s="7">
        <f>SUM(Table325[[#This Row],[30]:[34]])</f>
        <v>288</v>
      </c>
      <c r="Y70" s="7">
        <f>SUM(Table325[[#This Row],[35]:[39]])</f>
        <v>246</v>
      </c>
      <c r="Z70" s="7">
        <f>SUM(Table325[[#This Row],[40]:[44]])</f>
        <v>286</v>
      </c>
      <c r="AA70" s="7">
        <f>SUM(Table325[[#This Row],[45]:[49]])</f>
        <v>245</v>
      </c>
      <c r="AB70" s="7">
        <f>SUM(Table325[[#This Row],[50]:[54]])</f>
        <v>305</v>
      </c>
      <c r="AC70" s="7">
        <f>SUM(Table325[[#This Row],[55]:[59]])</f>
        <v>384</v>
      </c>
      <c r="AD70" s="7">
        <f>SUM(Table325[[#This Row],[60]:[64]])</f>
        <v>407</v>
      </c>
      <c r="AE70" s="7">
        <f>SUM(Table325[[#This Row],[65]:[69]])</f>
        <v>305</v>
      </c>
      <c r="AF70" s="7">
        <f>SUM(Table325[[#This Row],[70]:[74]])</f>
        <v>297</v>
      </c>
      <c r="AG70" s="7">
        <f>SUM(Table325[[#This Row],[75]:[79]])</f>
        <v>275</v>
      </c>
      <c r="AH70" s="7">
        <f>SUM(Table325[[#This Row],[80]:[84]])</f>
        <v>124</v>
      </c>
      <c r="AI70" s="7">
        <f>SUM(Table325[[#This Row],[85]:[89]])</f>
        <v>74</v>
      </c>
      <c r="AJ70" s="7">
        <f>Table325[[#This Row],[90]]</f>
        <v>40</v>
      </c>
      <c r="AK70" s="7">
        <v>51</v>
      </c>
      <c r="AL70" s="7">
        <v>49</v>
      </c>
      <c r="AM70" s="7">
        <v>40</v>
      </c>
      <c r="AN70" s="7">
        <v>46</v>
      </c>
      <c r="AO70" s="7">
        <v>45</v>
      </c>
      <c r="AP70" s="7">
        <v>35</v>
      </c>
      <c r="AQ70" s="7">
        <v>47</v>
      </c>
      <c r="AR70" s="7">
        <v>61</v>
      </c>
      <c r="AS70" s="7">
        <v>55</v>
      </c>
      <c r="AT70" s="7">
        <v>53</v>
      </c>
      <c r="AU70" s="7">
        <v>62</v>
      </c>
      <c r="AV70" s="7">
        <v>50</v>
      </c>
      <c r="AW70" s="7">
        <v>44</v>
      </c>
      <c r="AX70" s="7">
        <v>54</v>
      </c>
      <c r="AY70" s="7">
        <v>51</v>
      </c>
      <c r="AZ70" s="7">
        <v>43</v>
      </c>
      <c r="BA70" s="7">
        <v>50</v>
      </c>
      <c r="BB70" s="7">
        <v>56</v>
      </c>
      <c r="BC70" s="7">
        <v>44</v>
      </c>
      <c r="BD70" s="7">
        <v>41</v>
      </c>
      <c r="BE70" s="7">
        <v>41</v>
      </c>
      <c r="BF70" s="7">
        <v>75</v>
      </c>
      <c r="BG70" s="7">
        <v>37</v>
      </c>
      <c r="BH70" s="7">
        <v>43</v>
      </c>
      <c r="BI70" s="7">
        <v>42</v>
      </c>
      <c r="BJ70" s="7">
        <v>65</v>
      </c>
      <c r="BK70" s="7">
        <v>55</v>
      </c>
      <c r="BL70" s="7">
        <v>63</v>
      </c>
      <c r="BM70" s="7">
        <v>72</v>
      </c>
      <c r="BN70" s="7">
        <v>53</v>
      </c>
      <c r="BO70" s="7">
        <v>49</v>
      </c>
      <c r="BP70" s="7">
        <v>66</v>
      </c>
      <c r="BQ70" s="7">
        <v>59</v>
      </c>
      <c r="BR70" s="7">
        <v>49</v>
      </c>
      <c r="BS70" s="7">
        <v>65</v>
      </c>
      <c r="BT70" s="7">
        <v>45</v>
      </c>
      <c r="BU70" s="7">
        <v>50</v>
      </c>
      <c r="BV70" s="7">
        <v>48</v>
      </c>
      <c r="BW70" s="7">
        <v>49</v>
      </c>
      <c r="BX70" s="7">
        <v>54</v>
      </c>
      <c r="BY70" s="7">
        <v>50</v>
      </c>
      <c r="BZ70" s="7">
        <v>72</v>
      </c>
      <c r="CA70" s="7">
        <v>52</v>
      </c>
      <c r="CB70" s="7">
        <v>58</v>
      </c>
      <c r="CC70" s="7">
        <v>54</v>
      </c>
      <c r="CD70" s="7">
        <v>54</v>
      </c>
      <c r="CE70" s="7">
        <v>52</v>
      </c>
      <c r="CF70" s="7">
        <v>53</v>
      </c>
      <c r="CG70" s="7">
        <v>43</v>
      </c>
      <c r="CH70" s="7">
        <v>43</v>
      </c>
      <c r="CI70" s="7">
        <v>50</v>
      </c>
      <c r="CJ70" s="7">
        <v>60</v>
      </c>
      <c r="CK70" s="7">
        <v>61</v>
      </c>
      <c r="CL70" s="7">
        <v>62</v>
      </c>
      <c r="CM70" s="7">
        <v>72</v>
      </c>
      <c r="CN70" s="7">
        <v>67</v>
      </c>
      <c r="CO70" s="7">
        <v>94</v>
      </c>
      <c r="CP70" s="7">
        <v>76</v>
      </c>
      <c r="CQ70" s="7">
        <v>67</v>
      </c>
      <c r="CR70" s="7">
        <v>80</v>
      </c>
      <c r="CS70" s="7">
        <v>101</v>
      </c>
      <c r="CT70" s="7">
        <v>82</v>
      </c>
      <c r="CU70" s="7">
        <v>73</v>
      </c>
      <c r="CV70" s="7">
        <v>74</v>
      </c>
      <c r="CW70" s="7">
        <v>77</v>
      </c>
      <c r="CX70" s="7">
        <v>63</v>
      </c>
      <c r="CY70" s="7">
        <v>57</v>
      </c>
      <c r="CZ70" s="7">
        <v>64</v>
      </c>
      <c r="DA70" s="7">
        <v>62</v>
      </c>
      <c r="DB70" s="7">
        <v>59</v>
      </c>
      <c r="DC70" s="7">
        <v>65</v>
      </c>
      <c r="DD70" s="7">
        <v>52</v>
      </c>
      <c r="DE70" s="7">
        <v>63</v>
      </c>
      <c r="DF70" s="7">
        <v>66</v>
      </c>
      <c r="DG70" s="7">
        <v>51</v>
      </c>
      <c r="DH70" s="7">
        <v>56</v>
      </c>
      <c r="DI70" s="7">
        <v>79</v>
      </c>
      <c r="DJ70" s="7">
        <v>54</v>
      </c>
      <c r="DK70" s="7">
        <v>44</v>
      </c>
      <c r="DL70" s="7">
        <v>42</v>
      </c>
      <c r="DM70" s="7">
        <v>33</v>
      </c>
      <c r="DN70" s="7">
        <v>35</v>
      </c>
      <c r="DO70" s="7">
        <v>22</v>
      </c>
      <c r="DP70" s="7">
        <v>18</v>
      </c>
      <c r="DQ70" s="7">
        <v>16</v>
      </c>
      <c r="DR70" s="7">
        <v>19</v>
      </c>
      <c r="DS70" s="7">
        <v>19</v>
      </c>
      <c r="DT70" s="7">
        <v>13</v>
      </c>
      <c r="DU70" s="7">
        <v>16</v>
      </c>
      <c r="DV70" s="7">
        <v>7</v>
      </c>
      <c r="DW70" s="7">
        <v>40</v>
      </c>
      <c r="DX70" s="7">
        <f t="shared" si="8"/>
        <v>2898</v>
      </c>
      <c r="DY70" s="7">
        <f t="shared" si="9"/>
        <v>323</v>
      </c>
      <c r="DZ70" s="7">
        <f t="shared" si="10"/>
        <v>1373</v>
      </c>
      <c r="EA70" s="7">
        <f t="shared" si="11"/>
        <v>1096</v>
      </c>
      <c r="EB70" s="7">
        <f>Table325[[#This Row],[18-64]]+Table325[[#This Row],[65+]]</f>
        <v>3907</v>
      </c>
    </row>
    <row r="71" spans="1:132" x14ac:dyDescent="0.35">
      <c r="A71" s="7">
        <v>4</v>
      </c>
      <c r="B71" t="s">
        <v>359</v>
      </c>
      <c r="C71" s="10" t="s">
        <v>289</v>
      </c>
      <c r="D71" s="10" t="s">
        <v>290</v>
      </c>
      <c r="E71" s="7">
        <f>SUM(Table325[[#This Row],[0]:[90]])</f>
        <v>10555</v>
      </c>
      <c r="F71" s="7">
        <f>SUM(Table325[[#This Row],[0]:[15]])</f>
        <v>1820</v>
      </c>
      <c r="G71" s="7">
        <f>SUM(Table325[[#This Row],[16]:[64]])</f>
        <v>6566</v>
      </c>
      <c r="H71" s="7">
        <f>SUM(Table325[[#This Row],[65]:[90]])</f>
        <v>2169</v>
      </c>
      <c r="I71" s="7">
        <f>SUM(Table325[[#This Row],[85]:[90]])</f>
        <v>223</v>
      </c>
      <c r="J71" s="7">
        <f>SUM(Table325[[#This Row],[0]:[17]])</f>
        <v>2047</v>
      </c>
      <c r="K71" s="7">
        <f>SUM(Table325[[#This Row],[18]:[64]])</f>
        <v>6339</v>
      </c>
      <c r="L71" s="7">
        <f>SUM(Table325[[#This Row],[0]:[4]])</f>
        <v>520</v>
      </c>
      <c r="M71" s="7">
        <f>SUM(Table325[[#This Row],[5]:[15]])</f>
        <v>1300</v>
      </c>
      <c r="N71" s="7">
        <f>SUM(Table325[[#This Row],[16]:[24]])</f>
        <v>1039</v>
      </c>
      <c r="O71" s="7">
        <f>SUM(Table325[[#This Row],[25]:[49]])</f>
        <v>3312</v>
      </c>
      <c r="P71" s="7">
        <f>SUM(Table325[[#This Row],[50]:[64]])</f>
        <v>2215</v>
      </c>
      <c r="Q71" s="7">
        <f>SUM(Table325[[#This Row],[65]:[74]])</f>
        <v>1155</v>
      </c>
      <c r="R71" s="7">
        <f>SUM(Table325[[#This Row],[75]:[84]])</f>
        <v>791</v>
      </c>
      <c r="S71" s="7">
        <f>SUM(Table325[[#This Row],[5]:[9]])</f>
        <v>617</v>
      </c>
      <c r="T71" s="7">
        <f>SUM(Table325[[#This Row],[10]:[14]])</f>
        <v>571</v>
      </c>
      <c r="U71" s="7">
        <f>SUM(Table325[[#This Row],[15]:[19]])</f>
        <v>561</v>
      </c>
      <c r="V71" s="7">
        <f>SUM(Table325[[#This Row],[20]:[24]])</f>
        <v>590</v>
      </c>
      <c r="W71" s="7">
        <f>SUM(Table325[[#This Row],[25]:[29]])</f>
        <v>644</v>
      </c>
      <c r="X71" s="7">
        <f>SUM(Table325[[#This Row],[30]:[34]])</f>
        <v>657</v>
      </c>
      <c r="Y71" s="7">
        <f>SUM(Table325[[#This Row],[35]:[39]])</f>
        <v>675</v>
      </c>
      <c r="Z71" s="7">
        <f>SUM(Table325[[#This Row],[40]:[44]])</f>
        <v>719</v>
      </c>
      <c r="AA71" s="7">
        <f>SUM(Table325[[#This Row],[45]:[49]])</f>
        <v>617</v>
      </c>
      <c r="AB71" s="7">
        <f>SUM(Table325[[#This Row],[50]:[54]])</f>
        <v>720</v>
      </c>
      <c r="AC71" s="7">
        <f>SUM(Table325[[#This Row],[55]:[59]])</f>
        <v>788</v>
      </c>
      <c r="AD71" s="7">
        <f>SUM(Table325[[#This Row],[60]:[64]])</f>
        <v>707</v>
      </c>
      <c r="AE71" s="7">
        <f>SUM(Table325[[#This Row],[65]:[69]])</f>
        <v>601</v>
      </c>
      <c r="AF71" s="7">
        <f>SUM(Table325[[#This Row],[70]:[74]])</f>
        <v>554</v>
      </c>
      <c r="AG71" s="7">
        <f>SUM(Table325[[#This Row],[75]:[79]])</f>
        <v>504</v>
      </c>
      <c r="AH71" s="7">
        <f>SUM(Table325[[#This Row],[80]:[84]])</f>
        <v>287</v>
      </c>
      <c r="AI71" s="7">
        <f>SUM(Table325[[#This Row],[85]:[89]])</f>
        <v>168</v>
      </c>
      <c r="AJ71" s="7">
        <f>Table325[[#This Row],[90]]</f>
        <v>55</v>
      </c>
      <c r="AK71" s="7">
        <v>100</v>
      </c>
      <c r="AL71" s="7">
        <v>106</v>
      </c>
      <c r="AM71" s="7">
        <v>105</v>
      </c>
      <c r="AN71" s="7">
        <v>98</v>
      </c>
      <c r="AO71" s="7">
        <v>111</v>
      </c>
      <c r="AP71" s="7">
        <v>126</v>
      </c>
      <c r="AQ71" s="7">
        <v>110</v>
      </c>
      <c r="AR71" s="7">
        <v>114</v>
      </c>
      <c r="AS71" s="7">
        <v>125</v>
      </c>
      <c r="AT71" s="7">
        <v>142</v>
      </c>
      <c r="AU71" s="7">
        <v>110</v>
      </c>
      <c r="AV71" s="7">
        <v>95</v>
      </c>
      <c r="AW71" s="7">
        <v>133</v>
      </c>
      <c r="AX71" s="7">
        <v>125</v>
      </c>
      <c r="AY71" s="7">
        <v>108</v>
      </c>
      <c r="AZ71" s="7">
        <v>112</v>
      </c>
      <c r="BA71" s="7">
        <v>107</v>
      </c>
      <c r="BB71" s="7">
        <v>120</v>
      </c>
      <c r="BC71" s="7">
        <v>118</v>
      </c>
      <c r="BD71" s="7">
        <v>104</v>
      </c>
      <c r="BE71" s="7">
        <v>132</v>
      </c>
      <c r="BF71" s="7">
        <v>150</v>
      </c>
      <c r="BG71" s="7">
        <v>121</v>
      </c>
      <c r="BH71" s="7">
        <v>97</v>
      </c>
      <c r="BI71" s="7">
        <v>90</v>
      </c>
      <c r="BJ71" s="7">
        <v>117</v>
      </c>
      <c r="BK71" s="7">
        <v>123</v>
      </c>
      <c r="BL71" s="7">
        <v>130</v>
      </c>
      <c r="BM71" s="7">
        <v>140</v>
      </c>
      <c r="BN71" s="7">
        <v>134</v>
      </c>
      <c r="BO71" s="7">
        <v>112</v>
      </c>
      <c r="BP71" s="7">
        <v>127</v>
      </c>
      <c r="BQ71" s="7">
        <v>117</v>
      </c>
      <c r="BR71" s="7">
        <v>160</v>
      </c>
      <c r="BS71" s="7">
        <v>141</v>
      </c>
      <c r="BT71" s="7">
        <v>114</v>
      </c>
      <c r="BU71" s="7">
        <v>150</v>
      </c>
      <c r="BV71" s="7">
        <v>149</v>
      </c>
      <c r="BW71" s="7">
        <v>133</v>
      </c>
      <c r="BX71" s="7">
        <v>129</v>
      </c>
      <c r="BY71" s="7">
        <v>156</v>
      </c>
      <c r="BZ71" s="7">
        <v>137</v>
      </c>
      <c r="CA71" s="7">
        <v>149</v>
      </c>
      <c r="CB71" s="7">
        <v>134</v>
      </c>
      <c r="CC71" s="7">
        <v>143</v>
      </c>
      <c r="CD71" s="7">
        <v>131</v>
      </c>
      <c r="CE71" s="7">
        <v>108</v>
      </c>
      <c r="CF71" s="7">
        <v>105</v>
      </c>
      <c r="CG71" s="7">
        <v>156</v>
      </c>
      <c r="CH71" s="7">
        <v>117</v>
      </c>
      <c r="CI71" s="7">
        <v>107</v>
      </c>
      <c r="CJ71" s="7">
        <v>133</v>
      </c>
      <c r="CK71" s="7">
        <v>153</v>
      </c>
      <c r="CL71" s="7">
        <v>179</v>
      </c>
      <c r="CM71" s="7">
        <v>148</v>
      </c>
      <c r="CN71" s="7">
        <v>159</v>
      </c>
      <c r="CO71" s="7">
        <v>160</v>
      </c>
      <c r="CP71" s="7">
        <v>154</v>
      </c>
      <c r="CQ71" s="7">
        <v>153</v>
      </c>
      <c r="CR71" s="7">
        <v>162</v>
      </c>
      <c r="CS71" s="7">
        <v>153</v>
      </c>
      <c r="CT71" s="7">
        <v>146</v>
      </c>
      <c r="CU71" s="7">
        <v>125</v>
      </c>
      <c r="CV71" s="7">
        <v>143</v>
      </c>
      <c r="CW71" s="7">
        <v>140</v>
      </c>
      <c r="CX71" s="7">
        <v>133</v>
      </c>
      <c r="CY71" s="7">
        <v>106</v>
      </c>
      <c r="CZ71" s="7">
        <v>119</v>
      </c>
      <c r="DA71" s="7">
        <v>118</v>
      </c>
      <c r="DB71" s="7">
        <v>125</v>
      </c>
      <c r="DC71" s="7">
        <v>111</v>
      </c>
      <c r="DD71" s="7">
        <v>110</v>
      </c>
      <c r="DE71" s="7">
        <v>107</v>
      </c>
      <c r="DF71" s="7">
        <v>117</v>
      </c>
      <c r="DG71" s="7">
        <v>109</v>
      </c>
      <c r="DH71" s="7">
        <v>105</v>
      </c>
      <c r="DI71" s="7">
        <v>128</v>
      </c>
      <c r="DJ71" s="7">
        <v>119</v>
      </c>
      <c r="DK71" s="7">
        <v>76</v>
      </c>
      <c r="DL71" s="7">
        <v>76</v>
      </c>
      <c r="DM71" s="7">
        <v>76</v>
      </c>
      <c r="DN71" s="7">
        <v>72</v>
      </c>
      <c r="DO71" s="7">
        <v>53</v>
      </c>
      <c r="DP71" s="7">
        <v>50</v>
      </c>
      <c r="DQ71" s="7">
        <v>36</v>
      </c>
      <c r="DR71" s="7">
        <v>50</v>
      </c>
      <c r="DS71" s="7">
        <v>32</v>
      </c>
      <c r="DT71" s="7">
        <v>33</v>
      </c>
      <c r="DU71" s="7">
        <v>28</v>
      </c>
      <c r="DV71" s="7">
        <v>25</v>
      </c>
      <c r="DW71" s="7">
        <v>55</v>
      </c>
      <c r="DX71" s="7">
        <f t="shared" si="8"/>
        <v>6566</v>
      </c>
      <c r="DY71" s="7">
        <f t="shared" si="9"/>
        <v>812</v>
      </c>
      <c r="DZ71" s="7">
        <f t="shared" si="10"/>
        <v>3312</v>
      </c>
      <c r="EA71" s="7">
        <f t="shared" si="11"/>
        <v>2215</v>
      </c>
      <c r="EB71" s="7">
        <f>Table325[[#This Row],[18-64]]+Table325[[#This Row],[65+]]</f>
        <v>8508</v>
      </c>
    </row>
    <row r="72" spans="1:132" x14ac:dyDescent="0.35">
      <c r="A72" s="7">
        <v>4</v>
      </c>
      <c r="B72" t="s">
        <v>359</v>
      </c>
      <c r="C72" s="10" t="s">
        <v>291</v>
      </c>
      <c r="D72" s="10" t="s">
        <v>185</v>
      </c>
      <c r="E72" s="7">
        <f>SUM(Table325[[#This Row],[0]:[90]])</f>
        <v>11655</v>
      </c>
      <c r="F72" s="7">
        <f>SUM(Table325[[#This Row],[0]:[15]])</f>
        <v>1938</v>
      </c>
      <c r="G72" s="7">
        <f>SUM(Table325[[#This Row],[16]:[64]])</f>
        <v>7030</v>
      </c>
      <c r="H72" s="7">
        <f>SUM(Table325[[#This Row],[65]:[90]])</f>
        <v>2687</v>
      </c>
      <c r="I72" s="7">
        <f>SUM(Table325[[#This Row],[85]:[90]])</f>
        <v>370</v>
      </c>
      <c r="J72" s="7">
        <f>SUM(Table325[[#This Row],[0]:[17]])</f>
        <v>2201</v>
      </c>
      <c r="K72" s="7">
        <f>SUM(Table325[[#This Row],[18]:[64]])</f>
        <v>6767</v>
      </c>
      <c r="L72" s="7">
        <f>SUM(Table325[[#This Row],[0]:[4]])</f>
        <v>478</v>
      </c>
      <c r="M72" s="7">
        <f>SUM(Table325[[#This Row],[5]:[15]])</f>
        <v>1460</v>
      </c>
      <c r="N72" s="7">
        <f>SUM(Table325[[#This Row],[16]:[24]])</f>
        <v>1098</v>
      </c>
      <c r="O72" s="7">
        <f>SUM(Table325[[#This Row],[25]:[49]])</f>
        <v>3346</v>
      </c>
      <c r="P72" s="7">
        <f>SUM(Table325[[#This Row],[50]:[64]])</f>
        <v>2586</v>
      </c>
      <c r="Q72" s="7">
        <f>SUM(Table325[[#This Row],[65]:[74]])</f>
        <v>1485</v>
      </c>
      <c r="R72" s="7">
        <f>SUM(Table325[[#This Row],[75]:[84]])</f>
        <v>832</v>
      </c>
      <c r="S72" s="7">
        <f>SUM(Table325[[#This Row],[5]:[9]])</f>
        <v>614</v>
      </c>
      <c r="T72" s="7">
        <f>SUM(Table325[[#This Row],[10]:[14]])</f>
        <v>700</v>
      </c>
      <c r="U72" s="7">
        <f>SUM(Table325[[#This Row],[15]:[19]])</f>
        <v>683</v>
      </c>
      <c r="V72" s="7">
        <f>SUM(Table325[[#This Row],[20]:[24]])</f>
        <v>561</v>
      </c>
      <c r="W72" s="7">
        <f>SUM(Table325[[#This Row],[25]:[29]])</f>
        <v>498</v>
      </c>
      <c r="X72" s="7">
        <f>SUM(Table325[[#This Row],[30]:[34]])</f>
        <v>656</v>
      </c>
      <c r="Y72" s="7">
        <f>SUM(Table325[[#This Row],[35]:[39]])</f>
        <v>743</v>
      </c>
      <c r="Z72" s="7">
        <f>SUM(Table325[[#This Row],[40]:[44]])</f>
        <v>799</v>
      </c>
      <c r="AA72" s="7">
        <f>SUM(Table325[[#This Row],[45]:[49]])</f>
        <v>650</v>
      </c>
      <c r="AB72" s="7">
        <f>SUM(Table325[[#This Row],[50]:[54]])</f>
        <v>808</v>
      </c>
      <c r="AC72" s="7">
        <f>SUM(Table325[[#This Row],[55]:[59]])</f>
        <v>832</v>
      </c>
      <c r="AD72" s="7">
        <f>SUM(Table325[[#This Row],[60]:[64]])</f>
        <v>946</v>
      </c>
      <c r="AE72" s="7">
        <f>SUM(Table325[[#This Row],[65]:[69]])</f>
        <v>867</v>
      </c>
      <c r="AF72" s="7">
        <f>SUM(Table325[[#This Row],[70]:[74]])</f>
        <v>618</v>
      </c>
      <c r="AG72" s="7">
        <f>SUM(Table325[[#This Row],[75]:[79]])</f>
        <v>510</v>
      </c>
      <c r="AH72" s="7">
        <f>SUM(Table325[[#This Row],[80]:[84]])</f>
        <v>322</v>
      </c>
      <c r="AI72" s="7">
        <f>SUM(Table325[[#This Row],[85]:[89]])</f>
        <v>237</v>
      </c>
      <c r="AJ72" s="7">
        <f>Table325[[#This Row],[90]]</f>
        <v>133</v>
      </c>
      <c r="AK72" s="7">
        <v>96</v>
      </c>
      <c r="AL72" s="7">
        <v>89</v>
      </c>
      <c r="AM72" s="7">
        <v>97</v>
      </c>
      <c r="AN72" s="7">
        <v>106</v>
      </c>
      <c r="AO72" s="7">
        <v>90</v>
      </c>
      <c r="AP72" s="7">
        <v>111</v>
      </c>
      <c r="AQ72" s="7">
        <v>105</v>
      </c>
      <c r="AR72" s="7">
        <v>115</v>
      </c>
      <c r="AS72" s="7">
        <v>153</v>
      </c>
      <c r="AT72" s="7">
        <v>130</v>
      </c>
      <c r="AU72" s="7">
        <v>132</v>
      </c>
      <c r="AV72" s="7">
        <v>156</v>
      </c>
      <c r="AW72" s="7">
        <v>132</v>
      </c>
      <c r="AX72" s="7">
        <v>158</v>
      </c>
      <c r="AY72" s="7">
        <v>122</v>
      </c>
      <c r="AZ72" s="7">
        <v>146</v>
      </c>
      <c r="BA72" s="7">
        <v>139</v>
      </c>
      <c r="BB72" s="7">
        <v>124</v>
      </c>
      <c r="BC72" s="7">
        <v>144</v>
      </c>
      <c r="BD72" s="7">
        <v>130</v>
      </c>
      <c r="BE72" s="7">
        <v>138</v>
      </c>
      <c r="BF72" s="7">
        <v>129</v>
      </c>
      <c r="BG72" s="7">
        <v>99</v>
      </c>
      <c r="BH72" s="7">
        <v>100</v>
      </c>
      <c r="BI72" s="7">
        <v>95</v>
      </c>
      <c r="BJ72" s="7">
        <v>103</v>
      </c>
      <c r="BK72" s="7">
        <v>95</v>
      </c>
      <c r="BL72" s="7">
        <v>93</v>
      </c>
      <c r="BM72" s="7">
        <v>99</v>
      </c>
      <c r="BN72" s="7">
        <v>108</v>
      </c>
      <c r="BO72" s="7">
        <v>117</v>
      </c>
      <c r="BP72" s="7">
        <v>140</v>
      </c>
      <c r="BQ72" s="7">
        <v>125</v>
      </c>
      <c r="BR72" s="7">
        <v>135</v>
      </c>
      <c r="BS72" s="7">
        <v>139</v>
      </c>
      <c r="BT72" s="7">
        <v>116</v>
      </c>
      <c r="BU72" s="7">
        <v>142</v>
      </c>
      <c r="BV72" s="7">
        <v>168</v>
      </c>
      <c r="BW72" s="7">
        <v>158</v>
      </c>
      <c r="BX72" s="7">
        <v>159</v>
      </c>
      <c r="BY72" s="7">
        <v>159</v>
      </c>
      <c r="BZ72" s="7">
        <v>163</v>
      </c>
      <c r="CA72" s="7">
        <v>169</v>
      </c>
      <c r="CB72" s="7">
        <v>156</v>
      </c>
      <c r="CC72" s="7">
        <v>152</v>
      </c>
      <c r="CD72" s="7">
        <v>157</v>
      </c>
      <c r="CE72" s="7">
        <v>136</v>
      </c>
      <c r="CF72" s="7">
        <v>126</v>
      </c>
      <c r="CG72" s="7">
        <v>122</v>
      </c>
      <c r="CH72" s="7">
        <v>109</v>
      </c>
      <c r="CI72" s="7">
        <v>146</v>
      </c>
      <c r="CJ72" s="7">
        <v>155</v>
      </c>
      <c r="CK72" s="7">
        <v>174</v>
      </c>
      <c r="CL72" s="7">
        <v>167</v>
      </c>
      <c r="CM72" s="7">
        <v>166</v>
      </c>
      <c r="CN72" s="7">
        <v>161</v>
      </c>
      <c r="CO72" s="7">
        <v>177</v>
      </c>
      <c r="CP72" s="7">
        <v>158</v>
      </c>
      <c r="CQ72" s="7">
        <v>172</v>
      </c>
      <c r="CR72" s="7">
        <v>164</v>
      </c>
      <c r="CS72" s="7">
        <v>202</v>
      </c>
      <c r="CT72" s="7">
        <v>182</v>
      </c>
      <c r="CU72" s="7">
        <v>191</v>
      </c>
      <c r="CV72" s="7">
        <v>201</v>
      </c>
      <c r="CW72" s="7">
        <v>170</v>
      </c>
      <c r="CX72" s="7">
        <v>196</v>
      </c>
      <c r="CY72" s="7">
        <v>186</v>
      </c>
      <c r="CZ72" s="7">
        <v>174</v>
      </c>
      <c r="DA72" s="7">
        <v>158</v>
      </c>
      <c r="DB72" s="7">
        <v>153</v>
      </c>
      <c r="DC72" s="7">
        <v>151</v>
      </c>
      <c r="DD72" s="7">
        <v>147</v>
      </c>
      <c r="DE72" s="7">
        <v>90</v>
      </c>
      <c r="DF72" s="7">
        <v>106</v>
      </c>
      <c r="DG72" s="7">
        <v>124</v>
      </c>
      <c r="DH72" s="7">
        <v>115</v>
      </c>
      <c r="DI72" s="7">
        <v>116</v>
      </c>
      <c r="DJ72" s="7">
        <v>112</v>
      </c>
      <c r="DK72" s="7">
        <v>84</v>
      </c>
      <c r="DL72" s="7">
        <v>83</v>
      </c>
      <c r="DM72" s="7">
        <v>92</v>
      </c>
      <c r="DN72" s="7">
        <v>51</v>
      </c>
      <c r="DO72" s="7">
        <v>62</v>
      </c>
      <c r="DP72" s="7">
        <v>59</v>
      </c>
      <c r="DQ72" s="7">
        <v>58</v>
      </c>
      <c r="DR72" s="7">
        <v>45</v>
      </c>
      <c r="DS72" s="7">
        <v>54</v>
      </c>
      <c r="DT72" s="7">
        <v>48</v>
      </c>
      <c r="DU72" s="7">
        <v>44</v>
      </c>
      <c r="DV72" s="7">
        <v>46</v>
      </c>
      <c r="DW72" s="7">
        <v>133</v>
      </c>
      <c r="DX72" s="7">
        <f t="shared" si="8"/>
        <v>7030</v>
      </c>
      <c r="DY72" s="7">
        <f t="shared" si="9"/>
        <v>835</v>
      </c>
      <c r="DZ72" s="7">
        <f t="shared" si="10"/>
        <v>3346</v>
      </c>
      <c r="EA72" s="7">
        <f t="shared" si="11"/>
        <v>2586</v>
      </c>
      <c r="EB72" s="7">
        <f>Table325[[#This Row],[18-64]]+Table325[[#This Row],[65+]]</f>
        <v>9454</v>
      </c>
    </row>
    <row r="73" spans="1:132" x14ac:dyDescent="0.35">
      <c r="A73" s="7">
        <v>4</v>
      </c>
      <c r="B73" t="s">
        <v>359</v>
      </c>
      <c r="C73" s="10" t="s">
        <v>292</v>
      </c>
      <c r="D73" s="10" t="s">
        <v>293</v>
      </c>
      <c r="E73" s="7">
        <f>SUM(Table325[[#This Row],[0]:[90]])</f>
        <v>10014</v>
      </c>
      <c r="F73" s="7">
        <f>SUM(Table325[[#This Row],[0]:[15]])</f>
        <v>1623</v>
      </c>
      <c r="G73" s="7">
        <f>SUM(Table325[[#This Row],[16]:[64]])</f>
        <v>5920</v>
      </c>
      <c r="H73" s="7">
        <f>SUM(Table325[[#This Row],[65]:[90]])</f>
        <v>2471</v>
      </c>
      <c r="I73" s="7">
        <f>SUM(Table325[[#This Row],[85]:[90]])</f>
        <v>310</v>
      </c>
      <c r="J73" s="7">
        <f>SUM(Table325[[#This Row],[0]:[17]])</f>
        <v>1858</v>
      </c>
      <c r="K73" s="7">
        <f>SUM(Table325[[#This Row],[18]:[64]])</f>
        <v>5685</v>
      </c>
      <c r="L73" s="7">
        <f>SUM(Table325[[#This Row],[0]:[4]])</f>
        <v>446</v>
      </c>
      <c r="M73" s="7">
        <f>SUM(Table325[[#This Row],[5]:[15]])</f>
        <v>1177</v>
      </c>
      <c r="N73" s="7">
        <f>SUM(Table325[[#This Row],[16]:[24]])</f>
        <v>910</v>
      </c>
      <c r="O73" s="7">
        <f>SUM(Table325[[#This Row],[25]:[49]])</f>
        <v>2719</v>
      </c>
      <c r="P73" s="7">
        <f>SUM(Table325[[#This Row],[50]:[64]])</f>
        <v>2291</v>
      </c>
      <c r="Q73" s="7">
        <f>SUM(Table325[[#This Row],[65]:[74]])</f>
        <v>1194</v>
      </c>
      <c r="R73" s="7">
        <f>SUM(Table325[[#This Row],[75]:[84]])</f>
        <v>967</v>
      </c>
      <c r="S73" s="7">
        <f>SUM(Table325[[#This Row],[5]:[9]])</f>
        <v>483</v>
      </c>
      <c r="T73" s="7">
        <f>SUM(Table325[[#This Row],[10]:[14]])</f>
        <v>582</v>
      </c>
      <c r="U73" s="7">
        <f>SUM(Table325[[#This Row],[15]:[19]])</f>
        <v>567</v>
      </c>
      <c r="V73" s="7">
        <f>SUM(Table325[[#This Row],[20]:[24]])</f>
        <v>455</v>
      </c>
      <c r="W73" s="7">
        <f>SUM(Table325[[#This Row],[25]:[29]])</f>
        <v>441</v>
      </c>
      <c r="X73" s="7">
        <f>SUM(Table325[[#This Row],[30]:[34]])</f>
        <v>526</v>
      </c>
      <c r="Y73" s="7">
        <f>SUM(Table325[[#This Row],[35]:[39]])</f>
        <v>602</v>
      </c>
      <c r="Z73" s="7">
        <f>SUM(Table325[[#This Row],[40]:[44]])</f>
        <v>611</v>
      </c>
      <c r="AA73" s="7">
        <f>SUM(Table325[[#This Row],[45]:[49]])</f>
        <v>539</v>
      </c>
      <c r="AB73" s="7">
        <f>SUM(Table325[[#This Row],[50]:[54]])</f>
        <v>771</v>
      </c>
      <c r="AC73" s="7">
        <f>SUM(Table325[[#This Row],[55]:[59]])</f>
        <v>811</v>
      </c>
      <c r="AD73" s="7">
        <f>SUM(Table325[[#This Row],[60]:[64]])</f>
        <v>709</v>
      </c>
      <c r="AE73" s="7">
        <f>SUM(Table325[[#This Row],[65]:[69]])</f>
        <v>604</v>
      </c>
      <c r="AF73" s="7">
        <f>SUM(Table325[[#This Row],[70]:[74]])</f>
        <v>590</v>
      </c>
      <c r="AG73" s="7">
        <f>SUM(Table325[[#This Row],[75]:[79]])</f>
        <v>587</v>
      </c>
      <c r="AH73" s="7">
        <f>SUM(Table325[[#This Row],[80]:[84]])</f>
        <v>380</v>
      </c>
      <c r="AI73" s="7">
        <f>SUM(Table325[[#This Row],[85]:[89]])</f>
        <v>216</v>
      </c>
      <c r="AJ73" s="7">
        <f>Table325[[#This Row],[90]]</f>
        <v>94</v>
      </c>
      <c r="AK73" s="7">
        <v>79</v>
      </c>
      <c r="AL73" s="7">
        <v>91</v>
      </c>
      <c r="AM73" s="7">
        <v>82</v>
      </c>
      <c r="AN73" s="7">
        <v>97</v>
      </c>
      <c r="AO73" s="7">
        <v>97</v>
      </c>
      <c r="AP73" s="7">
        <v>87</v>
      </c>
      <c r="AQ73" s="7">
        <v>95</v>
      </c>
      <c r="AR73" s="7">
        <v>95</v>
      </c>
      <c r="AS73" s="7">
        <v>106</v>
      </c>
      <c r="AT73" s="7">
        <v>100</v>
      </c>
      <c r="AU73" s="7">
        <v>121</v>
      </c>
      <c r="AV73" s="7">
        <v>119</v>
      </c>
      <c r="AW73" s="7">
        <v>116</v>
      </c>
      <c r="AX73" s="7">
        <v>116</v>
      </c>
      <c r="AY73" s="7">
        <v>110</v>
      </c>
      <c r="AZ73" s="7">
        <v>112</v>
      </c>
      <c r="BA73" s="7">
        <v>123</v>
      </c>
      <c r="BB73" s="7">
        <v>112</v>
      </c>
      <c r="BC73" s="7">
        <v>110</v>
      </c>
      <c r="BD73" s="7">
        <v>110</v>
      </c>
      <c r="BE73" s="7">
        <v>111</v>
      </c>
      <c r="BF73" s="7">
        <v>117</v>
      </c>
      <c r="BG73" s="7">
        <v>79</v>
      </c>
      <c r="BH73" s="7">
        <v>79</v>
      </c>
      <c r="BI73" s="7">
        <v>69</v>
      </c>
      <c r="BJ73" s="7">
        <v>80</v>
      </c>
      <c r="BK73" s="7">
        <v>76</v>
      </c>
      <c r="BL73" s="7">
        <v>80</v>
      </c>
      <c r="BM73" s="7">
        <v>113</v>
      </c>
      <c r="BN73" s="7">
        <v>92</v>
      </c>
      <c r="BO73" s="7">
        <v>99</v>
      </c>
      <c r="BP73" s="7">
        <v>103</v>
      </c>
      <c r="BQ73" s="7">
        <v>106</v>
      </c>
      <c r="BR73" s="7">
        <v>119</v>
      </c>
      <c r="BS73" s="7">
        <v>99</v>
      </c>
      <c r="BT73" s="7">
        <v>111</v>
      </c>
      <c r="BU73" s="7">
        <v>113</v>
      </c>
      <c r="BV73" s="7">
        <v>120</v>
      </c>
      <c r="BW73" s="7">
        <v>133</v>
      </c>
      <c r="BX73" s="7">
        <v>125</v>
      </c>
      <c r="BY73" s="7">
        <v>119</v>
      </c>
      <c r="BZ73" s="7">
        <v>116</v>
      </c>
      <c r="CA73" s="7">
        <v>129</v>
      </c>
      <c r="CB73" s="7">
        <v>124</v>
      </c>
      <c r="CC73" s="7">
        <v>123</v>
      </c>
      <c r="CD73" s="7">
        <v>126</v>
      </c>
      <c r="CE73" s="7">
        <v>98</v>
      </c>
      <c r="CF73" s="7">
        <v>116</v>
      </c>
      <c r="CG73" s="7">
        <v>99</v>
      </c>
      <c r="CH73" s="7">
        <v>100</v>
      </c>
      <c r="CI73" s="7">
        <v>151</v>
      </c>
      <c r="CJ73" s="7">
        <v>152</v>
      </c>
      <c r="CK73" s="7">
        <v>168</v>
      </c>
      <c r="CL73" s="7">
        <v>159</v>
      </c>
      <c r="CM73" s="7">
        <v>141</v>
      </c>
      <c r="CN73" s="7">
        <v>158</v>
      </c>
      <c r="CO73" s="7">
        <v>148</v>
      </c>
      <c r="CP73" s="7">
        <v>163</v>
      </c>
      <c r="CQ73" s="7">
        <v>173</v>
      </c>
      <c r="CR73" s="7">
        <v>169</v>
      </c>
      <c r="CS73" s="7">
        <v>140</v>
      </c>
      <c r="CT73" s="7">
        <v>151</v>
      </c>
      <c r="CU73" s="7">
        <v>136</v>
      </c>
      <c r="CV73" s="7">
        <v>139</v>
      </c>
      <c r="CW73" s="7">
        <v>143</v>
      </c>
      <c r="CX73" s="7">
        <v>118</v>
      </c>
      <c r="CY73" s="7">
        <v>129</v>
      </c>
      <c r="CZ73" s="7">
        <v>102</v>
      </c>
      <c r="DA73" s="7">
        <v>139</v>
      </c>
      <c r="DB73" s="7">
        <v>116</v>
      </c>
      <c r="DC73" s="7">
        <v>102</v>
      </c>
      <c r="DD73" s="7">
        <v>134</v>
      </c>
      <c r="DE73" s="7">
        <v>120</v>
      </c>
      <c r="DF73" s="7">
        <v>104</v>
      </c>
      <c r="DG73" s="7">
        <v>130</v>
      </c>
      <c r="DH73" s="7">
        <v>107</v>
      </c>
      <c r="DI73" s="7">
        <v>133</v>
      </c>
      <c r="DJ73" s="7">
        <v>135</v>
      </c>
      <c r="DK73" s="7">
        <v>107</v>
      </c>
      <c r="DL73" s="7">
        <v>105</v>
      </c>
      <c r="DM73" s="7">
        <v>105</v>
      </c>
      <c r="DN73" s="7">
        <v>90</v>
      </c>
      <c r="DO73" s="7">
        <v>75</v>
      </c>
      <c r="DP73" s="7">
        <v>67</v>
      </c>
      <c r="DQ73" s="7">
        <v>43</v>
      </c>
      <c r="DR73" s="7">
        <v>56</v>
      </c>
      <c r="DS73" s="7">
        <v>53</v>
      </c>
      <c r="DT73" s="7">
        <v>43</v>
      </c>
      <c r="DU73" s="7">
        <v>35</v>
      </c>
      <c r="DV73" s="7">
        <v>29</v>
      </c>
      <c r="DW73" s="7">
        <v>94</v>
      </c>
      <c r="DX73" s="7">
        <f t="shared" ref="DX73:DX91" si="12">G73</f>
        <v>5920</v>
      </c>
      <c r="DY73" s="7">
        <f t="shared" ref="DY73:DY91" si="13">SUM(BC73:BI73)</f>
        <v>675</v>
      </c>
      <c r="DZ73" s="7">
        <f t="shared" ref="DZ73:DZ91" si="14">SUM(BJ73:CH73)</f>
        <v>2719</v>
      </c>
      <c r="EA73" s="7">
        <f t="shared" ref="EA73:EA91" si="15">SUM(CI73:CW73)</f>
        <v>2291</v>
      </c>
      <c r="EB73" s="7">
        <f>Table325[[#This Row],[18-64]]+Table325[[#This Row],[65+]]</f>
        <v>8156</v>
      </c>
    </row>
    <row r="74" spans="1:132" x14ac:dyDescent="0.35">
      <c r="A74" s="7">
        <v>4</v>
      </c>
      <c r="B74" t="s">
        <v>359</v>
      </c>
      <c r="C74" s="10" t="s">
        <v>294</v>
      </c>
      <c r="D74" s="10" t="s">
        <v>295</v>
      </c>
      <c r="E74" s="7">
        <f>SUM(Table325[[#This Row],[0]:[90]])</f>
        <v>17454</v>
      </c>
      <c r="F74" s="7">
        <f>SUM(Table325[[#This Row],[0]:[15]])</f>
        <v>3134</v>
      </c>
      <c r="G74" s="7">
        <f>SUM(Table325[[#This Row],[16]:[64]])</f>
        <v>10651</v>
      </c>
      <c r="H74" s="7">
        <f>SUM(Table325[[#This Row],[65]:[90]])</f>
        <v>3669</v>
      </c>
      <c r="I74" s="7">
        <f>SUM(Table325[[#This Row],[85]:[90]])</f>
        <v>401</v>
      </c>
      <c r="J74" s="7">
        <f>SUM(Table325[[#This Row],[0]:[17]])</f>
        <v>3560</v>
      </c>
      <c r="K74" s="7">
        <f>SUM(Table325[[#This Row],[18]:[64]])</f>
        <v>10225</v>
      </c>
      <c r="L74" s="7">
        <f>SUM(Table325[[#This Row],[0]:[4]])</f>
        <v>967</v>
      </c>
      <c r="M74" s="7">
        <f>SUM(Table325[[#This Row],[5]:[15]])</f>
        <v>2167</v>
      </c>
      <c r="N74" s="7">
        <f>SUM(Table325[[#This Row],[16]:[24]])</f>
        <v>1825</v>
      </c>
      <c r="O74" s="7">
        <f>SUM(Table325[[#This Row],[25]:[49]])</f>
        <v>5197</v>
      </c>
      <c r="P74" s="7">
        <f>SUM(Table325[[#This Row],[50]:[64]])</f>
        <v>3629</v>
      </c>
      <c r="Q74" s="7">
        <f>SUM(Table325[[#This Row],[65]:[74]])</f>
        <v>2026</v>
      </c>
      <c r="R74" s="7">
        <f>SUM(Table325[[#This Row],[75]:[84]])</f>
        <v>1242</v>
      </c>
      <c r="S74" s="7">
        <f>SUM(Table325[[#This Row],[5]:[9]])</f>
        <v>954</v>
      </c>
      <c r="T74" s="7">
        <f>SUM(Table325[[#This Row],[10]:[14]])</f>
        <v>1027</v>
      </c>
      <c r="U74" s="7">
        <f>SUM(Table325[[#This Row],[15]:[19]])</f>
        <v>1005</v>
      </c>
      <c r="V74" s="7">
        <f>SUM(Table325[[#This Row],[20]:[24]])</f>
        <v>1006</v>
      </c>
      <c r="W74" s="7">
        <f>SUM(Table325[[#This Row],[25]:[29]])</f>
        <v>990</v>
      </c>
      <c r="X74" s="7">
        <f>SUM(Table325[[#This Row],[30]:[34]])</f>
        <v>1128</v>
      </c>
      <c r="Y74" s="7">
        <f>SUM(Table325[[#This Row],[35]:[39]])</f>
        <v>1131</v>
      </c>
      <c r="Z74" s="7">
        <f>SUM(Table325[[#This Row],[40]:[44]])</f>
        <v>1032</v>
      </c>
      <c r="AA74" s="7">
        <f>SUM(Table325[[#This Row],[45]:[49]])</f>
        <v>916</v>
      </c>
      <c r="AB74" s="7">
        <f>SUM(Table325[[#This Row],[50]:[54]])</f>
        <v>1147</v>
      </c>
      <c r="AC74" s="7">
        <f>SUM(Table325[[#This Row],[55]:[59]])</f>
        <v>1295</v>
      </c>
      <c r="AD74" s="7">
        <f>SUM(Table325[[#This Row],[60]:[64]])</f>
        <v>1187</v>
      </c>
      <c r="AE74" s="7">
        <f>SUM(Table325[[#This Row],[65]:[69]])</f>
        <v>1084</v>
      </c>
      <c r="AF74" s="7">
        <f>SUM(Table325[[#This Row],[70]:[74]])</f>
        <v>942</v>
      </c>
      <c r="AG74" s="7">
        <f>SUM(Table325[[#This Row],[75]:[79]])</f>
        <v>837</v>
      </c>
      <c r="AH74" s="7">
        <f>SUM(Table325[[#This Row],[80]:[84]])</f>
        <v>405</v>
      </c>
      <c r="AI74" s="7">
        <f>SUM(Table325[[#This Row],[85]:[89]])</f>
        <v>249</v>
      </c>
      <c r="AJ74" s="7">
        <f>Table325[[#This Row],[90]]</f>
        <v>152</v>
      </c>
      <c r="AK74" s="7">
        <v>202</v>
      </c>
      <c r="AL74" s="7">
        <v>188</v>
      </c>
      <c r="AM74" s="7">
        <v>189</v>
      </c>
      <c r="AN74" s="7">
        <v>181</v>
      </c>
      <c r="AO74" s="7">
        <v>207</v>
      </c>
      <c r="AP74" s="7">
        <v>164</v>
      </c>
      <c r="AQ74" s="7">
        <v>203</v>
      </c>
      <c r="AR74" s="7">
        <v>202</v>
      </c>
      <c r="AS74" s="7">
        <v>201</v>
      </c>
      <c r="AT74" s="7">
        <v>184</v>
      </c>
      <c r="AU74" s="7">
        <v>216</v>
      </c>
      <c r="AV74" s="7">
        <v>196</v>
      </c>
      <c r="AW74" s="7">
        <v>219</v>
      </c>
      <c r="AX74" s="7">
        <v>204</v>
      </c>
      <c r="AY74" s="7">
        <v>192</v>
      </c>
      <c r="AZ74" s="7">
        <v>186</v>
      </c>
      <c r="BA74" s="7">
        <v>226</v>
      </c>
      <c r="BB74" s="7">
        <v>200</v>
      </c>
      <c r="BC74" s="7">
        <v>199</v>
      </c>
      <c r="BD74" s="7">
        <v>194</v>
      </c>
      <c r="BE74" s="7">
        <v>252</v>
      </c>
      <c r="BF74" s="7">
        <v>224</v>
      </c>
      <c r="BG74" s="7">
        <v>203</v>
      </c>
      <c r="BH74" s="7">
        <v>175</v>
      </c>
      <c r="BI74" s="7">
        <v>152</v>
      </c>
      <c r="BJ74" s="7">
        <v>206</v>
      </c>
      <c r="BK74" s="7">
        <v>205</v>
      </c>
      <c r="BL74" s="7">
        <v>186</v>
      </c>
      <c r="BM74" s="7">
        <v>178</v>
      </c>
      <c r="BN74" s="7">
        <v>215</v>
      </c>
      <c r="BO74" s="7">
        <v>223</v>
      </c>
      <c r="BP74" s="7">
        <v>217</v>
      </c>
      <c r="BQ74" s="7">
        <v>222</v>
      </c>
      <c r="BR74" s="7">
        <v>245</v>
      </c>
      <c r="BS74" s="7">
        <v>221</v>
      </c>
      <c r="BT74" s="7">
        <v>234</v>
      </c>
      <c r="BU74" s="7">
        <v>232</v>
      </c>
      <c r="BV74" s="7">
        <v>208</v>
      </c>
      <c r="BW74" s="7">
        <v>234</v>
      </c>
      <c r="BX74" s="7">
        <v>223</v>
      </c>
      <c r="BY74" s="7">
        <v>220</v>
      </c>
      <c r="BZ74" s="7">
        <v>214</v>
      </c>
      <c r="CA74" s="7">
        <v>186</v>
      </c>
      <c r="CB74" s="7">
        <v>203</v>
      </c>
      <c r="CC74" s="7">
        <v>209</v>
      </c>
      <c r="CD74" s="7">
        <v>181</v>
      </c>
      <c r="CE74" s="7">
        <v>178</v>
      </c>
      <c r="CF74" s="7">
        <v>189</v>
      </c>
      <c r="CG74" s="7">
        <v>178</v>
      </c>
      <c r="CH74" s="7">
        <v>190</v>
      </c>
      <c r="CI74" s="7">
        <v>179</v>
      </c>
      <c r="CJ74" s="7">
        <v>252</v>
      </c>
      <c r="CK74" s="7">
        <v>234</v>
      </c>
      <c r="CL74" s="7">
        <v>237</v>
      </c>
      <c r="CM74" s="7">
        <v>245</v>
      </c>
      <c r="CN74" s="7">
        <v>239</v>
      </c>
      <c r="CO74" s="7">
        <v>251</v>
      </c>
      <c r="CP74" s="7">
        <v>274</v>
      </c>
      <c r="CQ74" s="7">
        <v>282</v>
      </c>
      <c r="CR74" s="7">
        <v>249</v>
      </c>
      <c r="CS74" s="7">
        <v>264</v>
      </c>
      <c r="CT74" s="7">
        <v>261</v>
      </c>
      <c r="CU74" s="7">
        <v>246</v>
      </c>
      <c r="CV74" s="7">
        <v>210</v>
      </c>
      <c r="CW74" s="7">
        <v>206</v>
      </c>
      <c r="CX74" s="7">
        <v>250</v>
      </c>
      <c r="CY74" s="7">
        <v>215</v>
      </c>
      <c r="CZ74" s="7">
        <v>233</v>
      </c>
      <c r="DA74" s="7">
        <v>203</v>
      </c>
      <c r="DB74" s="7">
        <v>183</v>
      </c>
      <c r="DC74" s="7">
        <v>202</v>
      </c>
      <c r="DD74" s="7">
        <v>183</v>
      </c>
      <c r="DE74" s="7">
        <v>168</v>
      </c>
      <c r="DF74" s="7">
        <v>194</v>
      </c>
      <c r="DG74" s="7">
        <v>195</v>
      </c>
      <c r="DH74" s="7">
        <v>194</v>
      </c>
      <c r="DI74" s="7">
        <v>168</v>
      </c>
      <c r="DJ74" s="7">
        <v>206</v>
      </c>
      <c r="DK74" s="7">
        <v>143</v>
      </c>
      <c r="DL74" s="7">
        <v>126</v>
      </c>
      <c r="DM74" s="7">
        <v>100</v>
      </c>
      <c r="DN74" s="7">
        <v>83</v>
      </c>
      <c r="DO74" s="7">
        <v>86</v>
      </c>
      <c r="DP74" s="7">
        <v>74</v>
      </c>
      <c r="DQ74" s="7">
        <v>62</v>
      </c>
      <c r="DR74" s="7">
        <v>55</v>
      </c>
      <c r="DS74" s="7">
        <v>50</v>
      </c>
      <c r="DT74" s="7">
        <v>52</v>
      </c>
      <c r="DU74" s="7">
        <v>47</v>
      </c>
      <c r="DV74" s="7">
        <v>45</v>
      </c>
      <c r="DW74" s="7">
        <v>152</v>
      </c>
      <c r="DX74" s="7">
        <f t="shared" si="12"/>
        <v>10651</v>
      </c>
      <c r="DY74" s="7">
        <f t="shared" si="13"/>
        <v>1399</v>
      </c>
      <c r="DZ74" s="7">
        <f t="shared" si="14"/>
        <v>5197</v>
      </c>
      <c r="EA74" s="7">
        <f t="shared" si="15"/>
        <v>3629</v>
      </c>
      <c r="EB74" s="7">
        <f>Table325[[#This Row],[18-64]]+Table325[[#This Row],[65+]]</f>
        <v>13894</v>
      </c>
    </row>
    <row r="75" spans="1:132" x14ac:dyDescent="0.35">
      <c r="A75" s="7">
        <v>4</v>
      </c>
      <c r="B75" t="s">
        <v>359</v>
      </c>
      <c r="C75" s="10" t="s">
        <v>296</v>
      </c>
      <c r="D75" s="10" t="s">
        <v>186</v>
      </c>
      <c r="E75" s="7">
        <f>SUM(Table325[[#This Row],[0]:[90]])</f>
        <v>11877</v>
      </c>
      <c r="F75" s="7">
        <f>SUM(Table325[[#This Row],[0]:[15]])</f>
        <v>1993</v>
      </c>
      <c r="G75" s="7">
        <f>SUM(Table325[[#This Row],[16]:[64]])</f>
        <v>7336</v>
      </c>
      <c r="H75" s="7">
        <f>SUM(Table325[[#This Row],[65]:[90]])</f>
        <v>2548</v>
      </c>
      <c r="I75" s="7">
        <f>SUM(Table325[[#This Row],[85]:[90]])</f>
        <v>240</v>
      </c>
      <c r="J75" s="7">
        <f>SUM(Table325[[#This Row],[0]:[17]])</f>
        <v>2285</v>
      </c>
      <c r="K75" s="7">
        <f>SUM(Table325[[#This Row],[18]:[64]])</f>
        <v>7044</v>
      </c>
      <c r="L75" s="7">
        <f>SUM(Table325[[#This Row],[0]:[4]])</f>
        <v>571</v>
      </c>
      <c r="M75" s="7">
        <f>SUM(Table325[[#This Row],[5]:[15]])</f>
        <v>1422</v>
      </c>
      <c r="N75" s="7">
        <f>SUM(Table325[[#This Row],[16]:[24]])</f>
        <v>1296</v>
      </c>
      <c r="O75" s="7">
        <f>SUM(Table325[[#This Row],[25]:[49]])</f>
        <v>3590</v>
      </c>
      <c r="P75" s="7">
        <f>SUM(Table325[[#This Row],[50]:[64]])</f>
        <v>2450</v>
      </c>
      <c r="Q75" s="7">
        <f>SUM(Table325[[#This Row],[65]:[74]])</f>
        <v>1408</v>
      </c>
      <c r="R75" s="7">
        <f>SUM(Table325[[#This Row],[75]:[84]])</f>
        <v>900</v>
      </c>
      <c r="S75" s="7">
        <f>SUM(Table325[[#This Row],[5]:[9]])</f>
        <v>588</v>
      </c>
      <c r="T75" s="7">
        <f>SUM(Table325[[#This Row],[10]:[14]])</f>
        <v>691</v>
      </c>
      <c r="U75" s="7">
        <f>SUM(Table325[[#This Row],[15]:[19]])</f>
        <v>697</v>
      </c>
      <c r="V75" s="7">
        <f>SUM(Table325[[#This Row],[20]:[24]])</f>
        <v>742</v>
      </c>
      <c r="W75" s="7">
        <f>SUM(Table325[[#This Row],[25]:[29]])</f>
        <v>675</v>
      </c>
      <c r="X75" s="7">
        <f>SUM(Table325[[#This Row],[30]:[34]])</f>
        <v>739</v>
      </c>
      <c r="Y75" s="7">
        <f>SUM(Table325[[#This Row],[35]:[39]])</f>
        <v>728</v>
      </c>
      <c r="Z75" s="7">
        <f>SUM(Table325[[#This Row],[40]:[44]])</f>
        <v>768</v>
      </c>
      <c r="AA75" s="7">
        <f>SUM(Table325[[#This Row],[45]:[49]])</f>
        <v>680</v>
      </c>
      <c r="AB75" s="7">
        <f>SUM(Table325[[#This Row],[50]:[54]])</f>
        <v>806</v>
      </c>
      <c r="AC75" s="7">
        <f>SUM(Table325[[#This Row],[55]:[59]])</f>
        <v>851</v>
      </c>
      <c r="AD75" s="7">
        <f>SUM(Table325[[#This Row],[60]:[64]])</f>
        <v>793</v>
      </c>
      <c r="AE75" s="7">
        <f>SUM(Table325[[#This Row],[65]:[69]])</f>
        <v>726</v>
      </c>
      <c r="AF75" s="7">
        <f>SUM(Table325[[#This Row],[70]:[74]])</f>
        <v>682</v>
      </c>
      <c r="AG75" s="7">
        <f>SUM(Table325[[#This Row],[75]:[79]])</f>
        <v>594</v>
      </c>
      <c r="AH75" s="7">
        <f>SUM(Table325[[#This Row],[80]:[84]])</f>
        <v>306</v>
      </c>
      <c r="AI75" s="7">
        <f>SUM(Table325[[#This Row],[85]:[89]])</f>
        <v>161</v>
      </c>
      <c r="AJ75" s="7">
        <f>Table325[[#This Row],[90]]</f>
        <v>79</v>
      </c>
      <c r="AK75" s="7">
        <v>102</v>
      </c>
      <c r="AL75" s="7">
        <v>112</v>
      </c>
      <c r="AM75" s="7">
        <v>133</v>
      </c>
      <c r="AN75" s="7">
        <v>115</v>
      </c>
      <c r="AO75" s="7">
        <v>109</v>
      </c>
      <c r="AP75" s="7">
        <v>118</v>
      </c>
      <c r="AQ75" s="7">
        <v>98</v>
      </c>
      <c r="AR75" s="7">
        <v>113</v>
      </c>
      <c r="AS75" s="7">
        <v>130</v>
      </c>
      <c r="AT75" s="7">
        <v>129</v>
      </c>
      <c r="AU75" s="7">
        <v>118</v>
      </c>
      <c r="AV75" s="7">
        <v>130</v>
      </c>
      <c r="AW75" s="7">
        <v>156</v>
      </c>
      <c r="AX75" s="7">
        <v>153</v>
      </c>
      <c r="AY75" s="7">
        <v>134</v>
      </c>
      <c r="AZ75" s="7">
        <v>143</v>
      </c>
      <c r="BA75" s="7">
        <v>139</v>
      </c>
      <c r="BB75" s="7">
        <v>153</v>
      </c>
      <c r="BC75" s="7">
        <v>135</v>
      </c>
      <c r="BD75" s="7">
        <v>127</v>
      </c>
      <c r="BE75" s="7">
        <v>165</v>
      </c>
      <c r="BF75" s="7">
        <v>176</v>
      </c>
      <c r="BG75" s="7">
        <v>148</v>
      </c>
      <c r="BH75" s="7">
        <v>129</v>
      </c>
      <c r="BI75" s="7">
        <v>124</v>
      </c>
      <c r="BJ75" s="7">
        <v>148</v>
      </c>
      <c r="BK75" s="7">
        <v>121</v>
      </c>
      <c r="BL75" s="7">
        <v>133</v>
      </c>
      <c r="BM75" s="7">
        <v>129</v>
      </c>
      <c r="BN75" s="7">
        <v>144</v>
      </c>
      <c r="BO75" s="7">
        <v>151</v>
      </c>
      <c r="BP75" s="7">
        <v>145</v>
      </c>
      <c r="BQ75" s="7">
        <v>147</v>
      </c>
      <c r="BR75" s="7">
        <v>150</v>
      </c>
      <c r="BS75" s="7">
        <v>146</v>
      </c>
      <c r="BT75" s="7">
        <v>146</v>
      </c>
      <c r="BU75" s="7">
        <v>135</v>
      </c>
      <c r="BV75" s="7">
        <v>127</v>
      </c>
      <c r="BW75" s="7">
        <v>173</v>
      </c>
      <c r="BX75" s="7">
        <v>147</v>
      </c>
      <c r="BY75" s="7">
        <v>147</v>
      </c>
      <c r="BZ75" s="7">
        <v>143</v>
      </c>
      <c r="CA75" s="7">
        <v>162</v>
      </c>
      <c r="CB75" s="7">
        <v>173</v>
      </c>
      <c r="CC75" s="7">
        <v>143</v>
      </c>
      <c r="CD75" s="7">
        <v>136</v>
      </c>
      <c r="CE75" s="7">
        <v>144</v>
      </c>
      <c r="CF75" s="7">
        <v>139</v>
      </c>
      <c r="CG75" s="7">
        <v>120</v>
      </c>
      <c r="CH75" s="7">
        <v>141</v>
      </c>
      <c r="CI75" s="7">
        <v>141</v>
      </c>
      <c r="CJ75" s="7">
        <v>166</v>
      </c>
      <c r="CK75" s="7">
        <v>162</v>
      </c>
      <c r="CL75" s="7">
        <v>175</v>
      </c>
      <c r="CM75" s="7">
        <v>162</v>
      </c>
      <c r="CN75" s="7">
        <v>173</v>
      </c>
      <c r="CO75" s="7">
        <v>168</v>
      </c>
      <c r="CP75" s="7">
        <v>162</v>
      </c>
      <c r="CQ75" s="7">
        <v>170</v>
      </c>
      <c r="CR75" s="7">
        <v>178</v>
      </c>
      <c r="CS75" s="7">
        <v>157</v>
      </c>
      <c r="CT75" s="7">
        <v>168</v>
      </c>
      <c r="CU75" s="7">
        <v>169</v>
      </c>
      <c r="CV75" s="7">
        <v>159</v>
      </c>
      <c r="CW75" s="7">
        <v>140</v>
      </c>
      <c r="CX75" s="7">
        <v>134</v>
      </c>
      <c r="CY75" s="7">
        <v>163</v>
      </c>
      <c r="CZ75" s="7">
        <v>148</v>
      </c>
      <c r="DA75" s="7">
        <v>151</v>
      </c>
      <c r="DB75" s="7">
        <v>130</v>
      </c>
      <c r="DC75" s="7">
        <v>145</v>
      </c>
      <c r="DD75" s="7">
        <v>136</v>
      </c>
      <c r="DE75" s="7">
        <v>132</v>
      </c>
      <c r="DF75" s="7">
        <v>129</v>
      </c>
      <c r="DG75" s="7">
        <v>140</v>
      </c>
      <c r="DH75" s="7">
        <v>135</v>
      </c>
      <c r="DI75" s="7">
        <v>118</v>
      </c>
      <c r="DJ75" s="7">
        <v>151</v>
      </c>
      <c r="DK75" s="7">
        <v>124</v>
      </c>
      <c r="DL75" s="7">
        <v>66</v>
      </c>
      <c r="DM75" s="7">
        <v>69</v>
      </c>
      <c r="DN75" s="7">
        <v>70</v>
      </c>
      <c r="DO75" s="7">
        <v>67</v>
      </c>
      <c r="DP75" s="7">
        <v>48</v>
      </c>
      <c r="DQ75" s="7">
        <v>52</v>
      </c>
      <c r="DR75" s="7">
        <v>37</v>
      </c>
      <c r="DS75" s="7">
        <v>39</v>
      </c>
      <c r="DT75" s="7">
        <v>39</v>
      </c>
      <c r="DU75" s="7">
        <v>22</v>
      </c>
      <c r="DV75" s="7">
        <v>24</v>
      </c>
      <c r="DW75" s="7">
        <v>79</v>
      </c>
      <c r="DX75" s="7">
        <f t="shared" si="12"/>
        <v>7336</v>
      </c>
      <c r="DY75" s="7">
        <f t="shared" si="13"/>
        <v>1004</v>
      </c>
      <c r="DZ75" s="7">
        <f t="shared" si="14"/>
        <v>3590</v>
      </c>
      <c r="EA75" s="7">
        <f t="shared" si="15"/>
        <v>2450</v>
      </c>
      <c r="EB75" s="7">
        <f>Table325[[#This Row],[18-64]]+Table325[[#This Row],[65+]]</f>
        <v>9592</v>
      </c>
    </row>
    <row r="76" spans="1:132" x14ac:dyDescent="0.35">
      <c r="A76" s="7">
        <v>4</v>
      </c>
      <c r="B76" t="s">
        <v>359</v>
      </c>
      <c r="C76" s="10" t="s">
        <v>297</v>
      </c>
      <c r="D76" s="10" t="s">
        <v>187</v>
      </c>
      <c r="E76" s="7">
        <f>SUM(Table325[[#This Row],[0]:[90]])</f>
        <v>10755</v>
      </c>
      <c r="F76" s="7">
        <f>SUM(Table325[[#This Row],[0]:[15]])</f>
        <v>1744</v>
      </c>
      <c r="G76" s="7">
        <f>SUM(Table325[[#This Row],[16]:[64]])</f>
        <v>6395</v>
      </c>
      <c r="H76" s="7">
        <f>SUM(Table325[[#This Row],[65]:[90]])</f>
        <v>2616</v>
      </c>
      <c r="I76" s="7">
        <f>SUM(Table325[[#This Row],[85]:[90]])</f>
        <v>332</v>
      </c>
      <c r="J76" s="7">
        <f>SUM(Table325[[#This Row],[0]:[17]])</f>
        <v>2002</v>
      </c>
      <c r="K76" s="7">
        <f>SUM(Table325[[#This Row],[18]:[64]])</f>
        <v>6137</v>
      </c>
      <c r="L76" s="7">
        <f>SUM(Table325[[#This Row],[0]:[4]])</f>
        <v>439</v>
      </c>
      <c r="M76" s="7">
        <f>SUM(Table325[[#This Row],[5]:[15]])</f>
        <v>1305</v>
      </c>
      <c r="N76" s="7">
        <f>SUM(Table325[[#This Row],[16]:[24]])</f>
        <v>1024</v>
      </c>
      <c r="O76" s="7">
        <f>SUM(Table325[[#This Row],[25]:[49]])</f>
        <v>3104</v>
      </c>
      <c r="P76" s="7">
        <f>SUM(Table325[[#This Row],[50]:[64]])</f>
        <v>2267</v>
      </c>
      <c r="Q76" s="7">
        <f>SUM(Table325[[#This Row],[65]:[74]])</f>
        <v>1409</v>
      </c>
      <c r="R76" s="7">
        <f>SUM(Table325[[#This Row],[75]:[84]])</f>
        <v>875</v>
      </c>
      <c r="S76" s="7">
        <f>SUM(Table325[[#This Row],[5]:[9]])</f>
        <v>543</v>
      </c>
      <c r="T76" s="7">
        <f>SUM(Table325[[#This Row],[10]:[14]])</f>
        <v>626</v>
      </c>
      <c r="U76" s="7">
        <f>SUM(Table325[[#This Row],[15]:[19]])</f>
        <v>628</v>
      </c>
      <c r="V76" s="7">
        <f>SUM(Table325[[#This Row],[20]:[24]])</f>
        <v>532</v>
      </c>
      <c r="W76" s="7">
        <f>SUM(Table325[[#This Row],[25]:[29]])</f>
        <v>561</v>
      </c>
      <c r="X76" s="7">
        <f>SUM(Table325[[#This Row],[30]:[34]])</f>
        <v>641</v>
      </c>
      <c r="Y76" s="7">
        <f>SUM(Table325[[#This Row],[35]:[39]])</f>
        <v>652</v>
      </c>
      <c r="Z76" s="7">
        <f>SUM(Table325[[#This Row],[40]:[44]])</f>
        <v>600</v>
      </c>
      <c r="AA76" s="7">
        <f>SUM(Table325[[#This Row],[45]:[49]])</f>
        <v>650</v>
      </c>
      <c r="AB76" s="7">
        <f>SUM(Table325[[#This Row],[50]:[54]])</f>
        <v>728</v>
      </c>
      <c r="AC76" s="7">
        <f>SUM(Table325[[#This Row],[55]:[59]])</f>
        <v>824</v>
      </c>
      <c r="AD76" s="7">
        <f>SUM(Table325[[#This Row],[60]:[64]])</f>
        <v>715</v>
      </c>
      <c r="AE76" s="7">
        <f>SUM(Table325[[#This Row],[65]:[69]])</f>
        <v>757</v>
      </c>
      <c r="AF76" s="7">
        <f>SUM(Table325[[#This Row],[70]:[74]])</f>
        <v>652</v>
      </c>
      <c r="AG76" s="7">
        <f>SUM(Table325[[#This Row],[75]:[79]])</f>
        <v>575</v>
      </c>
      <c r="AH76" s="7">
        <f>SUM(Table325[[#This Row],[80]:[84]])</f>
        <v>300</v>
      </c>
      <c r="AI76" s="7">
        <f>SUM(Table325[[#This Row],[85]:[89]])</f>
        <v>230</v>
      </c>
      <c r="AJ76" s="7">
        <f>Table325[[#This Row],[90]]</f>
        <v>102</v>
      </c>
      <c r="AK76" s="7">
        <v>94</v>
      </c>
      <c r="AL76" s="7">
        <v>79</v>
      </c>
      <c r="AM76" s="7">
        <v>92</v>
      </c>
      <c r="AN76" s="7">
        <v>76</v>
      </c>
      <c r="AO76" s="7">
        <v>98</v>
      </c>
      <c r="AP76" s="7">
        <v>112</v>
      </c>
      <c r="AQ76" s="7">
        <v>101</v>
      </c>
      <c r="AR76" s="7">
        <v>117</v>
      </c>
      <c r="AS76" s="7">
        <v>98</v>
      </c>
      <c r="AT76" s="7">
        <v>115</v>
      </c>
      <c r="AU76" s="7">
        <v>106</v>
      </c>
      <c r="AV76" s="7">
        <v>138</v>
      </c>
      <c r="AW76" s="7">
        <v>124</v>
      </c>
      <c r="AX76" s="7">
        <v>132</v>
      </c>
      <c r="AY76" s="7">
        <v>126</v>
      </c>
      <c r="AZ76" s="7">
        <v>136</v>
      </c>
      <c r="BA76" s="7">
        <v>141</v>
      </c>
      <c r="BB76" s="7">
        <v>117</v>
      </c>
      <c r="BC76" s="7">
        <v>128</v>
      </c>
      <c r="BD76" s="7">
        <v>106</v>
      </c>
      <c r="BE76" s="7">
        <v>126</v>
      </c>
      <c r="BF76" s="7">
        <v>129</v>
      </c>
      <c r="BG76" s="7">
        <v>96</v>
      </c>
      <c r="BH76" s="7">
        <v>103</v>
      </c>
      <c r="BI76" s="7">
        <v>78</v>
      </c>
      <c r="BJ76" s="7">
        <v>86</v>
      </c>
      <c r="BK76" s="7">
        <v>114</v>
      </c>
      <c r="BL76" s="7">
        <v>135</v>
      </c>
      <c r="BM76" s="7">
        <v>106</v>
      </c>
      <c r="BN76" s="7">
        <v>120</v>
      </c>
      <c r="BO76" s="7">
        <v>105</v>
      </c>
      <c r="BP76" s="7">
        <v>154</v>
      </c>
      <c r="BQ76" s="7">
        <v>124</v>
      </c>
      <c r="BR76" s="7">
        <v>134</v>
      </c>
      <c r="BS76" s="7">
        <v>124</v>
      </c>
      <c r="BT76" s="7">
        <v>124</v>
      </c>
      <c r="BU76" s="7">
        <v>138</v>
      </c>
      <c r="BV76" s="7">
        <v>125</v>
      </c>
      <c r="BW76" s="7">
        <v>140</v>
      </c>
      <c r="BX76" s="7">
        <v>125</v>
      </c>
      <c r="BY76" s="7">
        <v>133</v>
      </c>
      <c r="BZ76" s="7">
        <v>118</v>
      </c>
      <c r="CA76" s="7">
        <v>116</v>
      </c>
      <c r="CB76" s="7">
        <v>120</v>
      </c>
      <c r="CC76" s="7">
        <v>113</v>
      </c>
      <c r="CD76" s="7">
        <v>131</v>
      </c>
      <c r="CE76" s="7">
        <v>142</v>
      </c>
      <c r="CF76" s="7">
        <v>111</v>
      </c>
      <c r="CG76" s="7">
        <v>125</v>
      </c>
      <c r="CH76" s="7">
        <v>141</v>
      </c>
      <c r="CI76" s="7">
        <v>110</v>
      </c>
      <c r="CJ76" s="7">
        <v>124</v>
      </c>
      <c r="CK76" s="7">
        <v>177</v>
      </c>
      <c r="CL76" s="7">
        <v>174</v>
      </c>
      <c r="CM76" s="7">
        <v>143</v>
      </c>
      <c r="CN76" s="7">
        <v>165</v>
      </c>
      <c r="CO76" s="7">
        <v>145</v>
      </c>
      <c r="CP76" s="7">
        <v>163</v>
      </c>
      <c r="CQ76" s="7">
        <v>180</v>
      </c>
      <c r="CR76" s="7">
        <v>171</v>
      </c>
      <c r="CS76" s="7">
        <v>161</v>
      </c>
      <c r="CT76" s="7">
        <v>122</v>
      </c>
      <c r="CU76" s="7">
        <v>147</v>
      </c>
      <c r="CV76" s="7">
        <v>150</v>
      </c>
      <c r="CW76" s="7">
        <v>135</v>
      </c>
      <c r="CX76" s="7">
        <v>185</v>
      </c>
      <c r="CY76" s="7">
        <v>164</v>
      </c>
      <c r="CZ76" s="7">
        <v>139</v>
      </c>
      <c r="DA76" s="7">
        <v>151</v>
      </c>
      <c r="DB76" s="7">
        <v>118</v>
      </c>
      <c r="DC76" s="7">
        <v>137</v>
      </c>
      <c r="DD76" s="7">
        <v>117</v>
      </c>
      <c r="DE76" s="7">
        <v>153</v>
      </c>
      <c r="DF76" s="7">
        <v>127</v>
      </c>
      <c r="DG76" s="7">
        <v>118</v>
      </c>
      <c r="DH76" s="7">
        <v>120</v>
      </c>
      <c r="DI76" s="7">
        <v>137</v>
      </c>
      <c r="DJ76" s="7">
        <v>128</v>
      </c>
      <c r="DK76" s="7">
        <v>97</v>
      </c>
      <c r="DL76" s="7">
        <v>93</v>
      </c>
      <c r="DM76" s="7">
        <v>79</v>
      </c>
      <c r="DN76" s="7">
        <v>69</v>
      </c>
      <c r="DO76" s="7">
        <v>58</v>
      </c>
      <c r="DP76" s="7">
        <v>47</v>
      </c>
      <c r="DQ76" s="7">
        <v>47</v>
      </c>
      <c r="DR76" s="7">
        <v>53</v>
      </c>
      <c r="DS76" s="7">
        <v>57</v>
      </c>
      <c r="DT76" s="7">
        <v>45</v>
      </c>
      <c r="DU76" s="7">
        <v>45</v>
      </c>
      <c r="DV76" s="7">
        <v>30</v>
      </c>
      <c r="DW76" s="7">
        <v>102</v>
      </c>
      <c r="DX76" s="7">
        <f t="shared" si="12"/>
        <v>6395</v>
      </c>
      <c r="DY76" s="7">
        <f t="shared" si="13"/>
        <v>766</v>
      </c>
      <c r="DZ76" s="7">
        <f t="shared" si="14"/>
        <v>3104</v>
      </c>
      <c r="EA76" s="7">
        <f t="shared" si="15"/>
        <v>2267</v>
      </c>
      <c r="EB76" s="7">
        <f>Table325[[#This Row],[18-64]]+Table325[[#This Row],[65+]]</f>
        <v>8753</v>
      </c>
    </row>
    <row r="77" spans="1:132" x14ac:dyDescent="0.35">
      <c r="A77" s="7">
        <v>4</v>
      </c>
      <c r="B77" t="s">
        <v>359</v>
      </c>
      <c r="C77" s="10" t="s">
        <v>298</v>
      </c>
      <c r="D77" s="10" t="s">
        <v>299</v>
      </c>
      <c r="E77" s="7">
        <f>SUM(Table325[[#This Row],[0]:[90]])</f>
        <v>5874</v>
      </c>
      <c r="F77" s="7">
        <f>SUM(Table325[[#This Row],[0]:[15]])</f>
        <v>991</v>
      </c>
      <c r="G77" s="7">
        <f>SUM(Table325[[#This Row],[16]:[64]])</f>
        <v>3639</v>
      </c>
      <c r="H77" s="7">
        <f>SUM(Table325[[#This Row],[65]:[90]])</f>
        <v>1244</v>
      </c>
      <c r="I77" s="7">
        <f>SUM(Table325[[#This Row],[85]:[90]])</f>
        <v>143</v>
      </c>
      <c r="J77" s="7">
        <f>SUM(Table325[[#This Row],[0]:[17]])</f>
        <v>1121</v>
      </c>
      <c r="K77" s="7">
        <f>SUM(Table325[[#This Row],[18]:[64]])</f>
        <v>3509</v>
      </c>
      <c r="L77" s="7">
        <f>SUM(Table325[[#This Row],[0]:[4]])</f>
        <v>322</v>
      </c>
      <c r="M77" s="7">
        <f>SUM(Table325[[#This Row],[5]:[15]])</f>
        <v>669</v>
      </c>
      <c r="N77" s="7">
        <f>SUM(Table325[[#This Row],[16]:[24]])</f>
        <v>559</v>
      </c>
      <c r="O77" s="7">
        <f>SUM(Table325[[#This Row],[25]:[49]])</f>
        <v>1847</v>
      </c>
      <c r="P77" s="7">
        <f>SUM(Table325[[#This Row],[50]:[64]])</f>
        <v>1233</v>
      </c>
      <c r="Q77" s="7">
        <f>SUM(Table325[[#This Row],[65]:[74]])</f>
        <v>621</v>
      </c>
      <c r="R77" s="7">
        <f>SUM(Table325[[#This Row],[75]:[84]])</f>
        <v>480</v>
      </c>
      <c r="S77" s="7">
        <f>SUM(Table325[[#This Row],[5]:[9]])</f>
        <v>257</v>
      </c>
      <c r="T77" s="7">
        <f>SUM(Table325[[#This Row],[10]:[14]])</f>
        <v>346</v>
      </c>
      <c r="U77" s="7">
        <f>SUM(Table325[[#This Row],[15]:[19]])</f>
        <v>305</v>
      </c>
      <c r="V77" s="7">
        <f>SUM(Table325[[#This Row],[20]:[24]])</f>
        <v>320</v>
      </c>
      <c r="W77" s="7">
        <f>SUM(Table325[[#This Row],[25]:[29]])</f>
        <v>374</v>
      </c>
      <c r="X77" s="7">
        <f>SUM(Table325[[#This Row],[30]:[34]])</f>
        <v>424</v>
      </c>
      <c r="Y77" s="7">
        <f>SUM(Table325[[#This Row],[35]:[39]])</f>
        <v>352</v>
      </c>
      <c r="Z77" s="7">
        <f>SUM(Table325[[#This Row],[40]:[44]])</f>
        <v>345</v>
      </c>
      <c r="AA77" s="7">
        <f>SUM(Table325[[#This Row],[45]:[49]])</f>
        <v>352</v>
      </c>
      <c r="AB77" s="7">
        <f>SUM(Table325[[#This Row],[50]:[54]])</f>
        <v>369</v>
      </c>
      <c r="AC77" s="7">
        <f>SUM(Table325[[#This Row],[55]:[59]])</f>
        <v>472</v>
      </c>
      <c r="AD77" s="7">
        <f>SUM(Table325[[#This Row],[60]:[64]])</f>
        <v>392</v>
      </c>
      <c r="AE77" s="7">
        <f>SUM(Table325[[#This Row],[65]:[69]])</f>
        <v>353</v>
      </c>
      <c r="AF77" s="7">
        <f>SUM(Table325[[#This Row],[70]:[74]])</f>
        <v>268</v>
      </c>
      <c r="AG77" s="7">
        <f>SUM(Table325[[#This Row],[75]:[79]])</f>
        <v>294</v>
      </c>
      <c r="AH77" s="7">
        <f>SUM(Table325[[#This Row],[80]:[84]])</f>
        <v>186</v>
      </c>
      <c r="AI77" s="7">
        <f>SUM(Table325[[#This Row],[85]:[89]])</f>
        <v>95</v>
      </c>
      <c r="AJ77" s="7">
        <f>Table325[[#This Row],[90]]</f>
        <v>48</v>
      </c>
      <c r="AK77" s="7">
        <v>67</v>
      </c>
      <c r="AL77" s="7">
        <v>58</v>
      </c>
      <c r="AM77" s="7">
        <v>74</v>
      </c>
      <c r="AN77" s="7">
        <v>60</v>
      </c>
      <c r="AO77" s="7">
        <v>63</v>
      </c>
      <c r="AP77" s="7">
        <v>55</v>
      </c>
      <c r="AQ77" s="7">
        <v>45</v>
      </c>
      <c r="AR77" s="7">
        <v>65</v>
      </c>
      <c r="AS77" s="7">
        <v>45</v>
      </c>
      <c r="AT77" s="7">
        <v>47</v>
      </c>
      <c r="AU77" s="7">
        <v>59</v>
      </c>
      <c r="AV77" s="7">
        <v>75</v>
      </c>
      <c r="AW77" s="7">
        <v>78</v>
      </c>
      <c r="AX77" s="7">
        <v>67</v>
      </c>
      <c r="AY77" s="7">
        <v>67</v>
      </c>
      <c r="AZ77" s="7">
        <v>66</v>
      </c>
      <c r="BA77" s="7">
        <v>66</v>
      </c>
      <c r="BB77" s="7">
        <v>64</v>
      </c>
      <c r="BC77" s="7">
        <v>48</v>
      </c>
      <c r="BD77" s="7">
        <v>61</v>
      </c>
      <c r="BE77" s="7">
        <v>78</v>
      </c>
      <c r="BF77" s="7">
        <v>67</v>
      </c>
      <c r="BG77" s="7">
        <v>75</v>
      </c>
      <c r="BH77" s="7">
        <v>51</v>
      </c>
      <c r="BI77" s="7">
        <v>49</v>
      </c>
      <c r="BJ77" s="7">
        <v>54</v>
      </c>
      <c r="BK77" s="7">
        <v>81</v>
      </c>
      <c r="BL77" s="7">
        <v>88</v>
      </c>
      <c r="BM77" s="7">
        <v>75</v>
      </c>
      <c r="BN77" s="7">
        <v>76</v>
      </c>
      <c r="BO77" s="7">
        <v>89</v>
      </c>
      <c r="BP77" s="7">
        <v>81</v>
      </c>
      <c r="BQ77" s="7">
        <v>84</v>
      </c>
      <c r="BR77" s="7">
        <v>97</v>
      </c>
      <c r="BS77" s="7">
        <v>73</v>
      </c>
      <c r="BT77" s="7">
        <v>63</v>
      </c>
      <c r="BU77" s="7">
        <v>60</v>
      </c>
      <c r="BV77" s="7">
        <v>83</v>
      </c>
      <c r="BW77" s="7">
        <v>83</v>
      </c>
      <c r="BX77" s="7">
        <v>63</v>
      </c>
      <c r="BY77" s="7">
        <v>73</v>
      </c>
      <c r="BZ77" s="7">
        <v>68</v>
      </c>
      <c r="CA77" s="7">
        <v>70</v>
      </c>
      <c r="CB77" s="7">
        <v>68</v>
      </c>
      <c r="CC77" s="7">
        <v>66</v>
      </c>
      <c r="CD77" s="7">
        <v>70</v>
      </c>
      <c r="CE77" s="7">
        <v>69</v>
      </c>
      <c r="CF77" s="7">
        <v>62</v>
      </c>
      <c r="CG77" s="7">
        <v>81</v>
      </c>
      <c r="CH77" s="7">
        <v>70</v>
      </c>
      <c r="CI77" s="7">
        <v>67</v>
      </c>
      <c r="CJ77" s="7">
        <v>61</v>
      </c>
      <c r="CK77" s="7">
        <v>70</v>
      </c>
      <c r="CL77" s="7">
        <v>90</v>
      </c>
      <c r="CM77" s="7">
        <v>81</v>
      </c>
      <c r="CN77" s="7">
        <v>82</v>
      </c>
      <c r="CO77" s="7">
        <v>85</v>
      </c>
      <c r="CP77" s="7">
        <v>108</v>
      </c>
      <c r="CQ77" s="7">
        <v>82</v>
      </c>
      <c r="CR77" s="7">
        <v>115</v>
      </c>
      <c r="CS77" s="7">
        <v>84</v>
      </c>
      <c r="CT77" s="7">
        <v>68</v>
      </c>
      <c r="CU77" s="7">
        <v>89</v>
      </c>
      <c r="CV77" s="7">
        <v>83</v>
      </c>
      <c r="CW77" s="7">
        <v>68</v>
      </c>
      <c r="CX77" s="7">
        <v>91</v>
      </c>
      <c r="CY77" s="7">
        <v>61</v>
      </c>
      <c r="CZ77" s="7">
        <v>70</v>
      </c>
      <c r="DA77" s="7">
        <v>62</v>
      </c>
      <c r="DB77" s="7">
        <v>69</v>
      </c>
      <c r="DC77" s="7">
        <v>56</v>
      </c>
      <c r="DD77" s="7">
        <v>47</v>
      </c>
      <c r="DE77" s="7">
        <v>54</v>
      </c>
      <c r="DF77" s="7">
        <v>49</v>
      </c>
      <c r="DG77" s="7">
        <v>62</v>
      </c>
      <c r="DH77" s="7">
        <v>66</v>
      </c>
      <c r="DI77" s="7">
        <v>62</v>
      </c>
      <c r="DJ77" s="7">
        <v>49</v>
      </c>
      <c r="DK77" s="7">
        <v>68</v>
      </c>
      <c r="DL77" s="7">
        <v>49</v>
      </c>
      <c r="DM77" s="7">
        <v>51</v>
      </c>
      <c r="DN77" s="7">
        <v>42</v>
      </c>
      <c r="DO77" s="7">
        <v>42</v>
      </c>
      <c r="DP77" s="7">
        <v>33</v>
      </c>
      <c r="DQ77" s="7">
        <v>18</v>
      </c>
      <c r="DR77" s="7">
        <v>26</v>
      </c>
      <c r="DS77" s="7">
        <v>22</v>
      </c>
      <c r="DT77" s="7">
        <v>13</v>
      </c>
      <c r="DU77" s="7">
        <v>18</v>
      </c>
      <c r="DV77" s="7">
        <v>16</v>
      </c>
      <c r="DW77" s="7">
        <v>48</v>
      </c>
      <c r="DX77" s="7">
        <f t="shared" si="12"/>
        <v>3639</v>
      </c>
      <c r="DY77" s="7">
        <f t="shared" si="13"/>
        <v>429</v>
      </c>
      <c r="DZ77" s="7">
        <f t="shared" si="14"/>
        <v>1847</v>
      </c>
      <c r="EA77" s="7">
        <f t="shared" si="15"/>
        <v>1233</v>
      </c>
      <c r="EB77" s="7">
        <f>Table325[[#This Row],[18-64]]+Table325[[#This Row],[65+]]</f>
        <v>4753</v>
      </c>
    </row>
    <row r="78" spans="1:132" x14ac:dyDescent="0.35">
      <c r="A78" s="7">
        <v>4</v>
      </c>
      <c r="B78" t="s">
        <v>359</v>
      </c>
      <c r="C78" s="10" t="s">
        <v>300</v>
      </c>
      <c r="D78" s="10" t="s">
        <v>301</v>
      </c>
      <c r="E78" s="7">
        <f>SUM(Table325[[#This Row],[0]:[90]])</f>
        <v>11942</v>
      </c>
      <c r="F78" s="7">
        <f>SUM(Table325[[#This Row],[0]:[15]])</f>
        <v>2121</v>
      </c>
      <c r="G78" s="7">
        <f>SUM(Table325[[#This Row],[16]:[64]])</f>
        <v>7394</v>
      </c>
      <c r="H78" s="7">
        <f>SUM(Table325[[#This Row],[65]:[90]])</f>
        <v>2427</v>
      </c>
      <c r="I78" s="7">
        <f>SUM(Table325[[#This Row],[85]:[90]])</f>
        <v>253</v>
      </c>
      <c r="J78" s="7">
        <f>SUM(Table325[[#This Row],[0]:[17]])</f>
        <v>2404</v>
      </c>
      <c r="K78" s="7">
        <f>SUM(Table325[[#This Row],[18]:[64]])</f>
        <v>7111</v>
      </c>
      <c r="L78" s="7">
        <f>SUM(Table325[[#This Row],[0]:[4]])</f>
        <v>598</v>
      </c>
      <c r="M78" s="7">
        <f>SUM(Table325[[#This Row],[5]:[15]])</f>
        <v>1523</v>
      </c>
      <c r="N78" s="7">
        <f>SUM(Table325[[#This Row],[16]:[24]])</f>
        <v>1241</v>
      </c>
      <c r="O78" s="7">
        <f>SUM(Table325[[#This Row],[25]:[49]])</f>
        <v>3548</v>
      </c>
      <c r="P78" s="7">
        <f>SUM(Table325[[#This Row],[50]:[64]])</f>
        <v>2605</v>
      </c>
      <c r="Q78" s="7">
        <f>SUM(Table325[[#This Row],[65]:[74]])</f>
        <v>1351</v>
      </c>
      <c r="R78" s="7">
        <f>SUM(Table325[[#This Row],[75]:[84]])</f>
        <v>823</v>
      </c>
      <c r="S78" s="7">
        <f>SUM(Table325[[#This Row],[5]:[9]])</f>
        <v>680</v>
      </c>
      <c r="T78" s="7">
        <f>SUM(Table325[[#This Row],[10]:[14]])</f>
        <v>708</v>
      </c>
      <c r="U78" s="7">
        <f>SUM(Table325[[#This Row],[15]:[19]])</f>
        <v>686</v>
      </c>
      <c r="V78" s="7">
        <f>SUM(Table325[[#This Row],[20]:[24]])</f>
        <v>690</v>
      </c>
      <c r="W78" s="7">
        <f>SUM(Table325[[#This Row],[25]:[29]])</f>
        <v>710</v>
      </c>
      <c r="X78" s="7">
        <f>SUM(Table325[[#This Row],[30]:[34]])</f>
        <v>757</v>
      </c>
      <c r="Y78" s="7">
        <f>SUM(Table325[[#This Row],[35]:[39]])</f>
        <v>770</v>
      </c>
      <c r="Z78" s="7">
        <f>SUM(Table325[[#This Row],[40]:[44]])</f>
        <v>659</v>
      </c>
      <c r="AA78" s="7">
        <f>SUM(Table325[[#This Row],[45]:[49]])</f>
        <v>652</v>
      </c>
      <c r="AB78" s="7">
        <f>SUM(Table325[[#This Row],[50]:[54]])</f>
        <v>765</v>
      </c>
      <c r="AC78" s="7">
        <f>SUM(Table325[[#This Row],[55]:[59]])</f>
        <v>964</v>
      </c>
      <c r="AD78" s="7">
        <f>SUM(Table325[[#This Row],[60]:[64]])</f>
        <v>876</v>
      </c>
      <c r="AE78" s="7">
        <f>SUM(Table325[[#This Row],[65]:[69]])</f>
        <v>795</v>
      </c>
      <c r="AF78" s="7">
        <f>SUM(Table325[[#This Row],[70]:[74]])</f>
        <v>556</v>
      </c>
      <c r="AG78" s="7">
        <f>SUM(Table325[[#This Row],[75]:[79]])</f>
        <v>518</v>
      </c>
      <c r="AH78" s="7">
        <f>SUM(Table325[[#This Row],[80]:[84]])</f>
        <v>305</v>
      </c>
      <c r="AI78" s="7">
        <f>SUM(Table325[[#This Row],[85]:[89]])</f>
        <v>164</v>
      </c>
      <c r="AJ78" s="7">
        <f>Table325[[#This Row],[90]]</f>
        <v>89</v>
      </c>
      <c r="AK78" s="7">
        <v>119</v>
      </c>
      <c r="AL78" s="7">
        <v>105</v>
      </c>
      <c r="AM78" s="7">
        <v>126</v>
      </c>
      <c r="AN78" s="7">
        <v>119</v>
      </c>
      <c r="AO78" s="7">
        <v>129</v>
      </c>
      <c r="AP78" s="7">
        <v>130</v>
      </c>
      <c r="AQ78" s="7">
        <v>123</v>
      </c>
      <c r="AR78" s="7">
        <v>126</v>
      </c>
      <c r="AS78" s="7">
        <v>171</v>
      </c>
      <c r="AT78" s="7">
        <v>130</v>
      </c>
      <c r="AU78" s="7">
        <v>134</v>
      </c>
      <c r="AV78" s="7">
        <v>142</v>
      </c>
      <c r="AW78" s="7">
        <v>141</v>
      </c>
      <c r="AX78" s="7">
        <v>142</v>
      </c>
      <c r="AY78" s="7">
        <v>149</v>
      </c>
      <c r="AZ78" s="7">
        <v>135</v>
      </c>
      <c r="BA78" s="7">
        <v>159</v>
      </c>
      <c r="BB78" s="7">
        <v>124</v>
      </c>
      <c r="BC78" s="7">
        <v>142</v>
      </c>
      <c r="BD78" s="7">
        <v>126</v>
      </c>
      <c r="BE78" s="7">
        <v>149</v>
      </c>
      <c r="BF78" s="7">
        <v>165</v>
      </c>
      <c r="BG78" s="7">
        <v>145</v>
      </c>
      <c r="BH78" s="7">
        <v>112</v>
      </c>
      <c r="BI78" s="7">
        <v>119</v>
      </c>
      <c r="BJ78" s="7">
        <v>131</v>
      </c>
      <c r="BK78" s="7">
        <v>122</v>
      </c>
      <c r="BL78" s="7">
        <v>155</v>
      </c>
      <c r="BM78" s="7">
        <v>157</v>
      </c>
      <c r="BN78" s="7">
        <v>145</v>
      </c>
      <c r="BO78" s="7">
        <v>145</v>
      </c>
      <c r="BP78" s="7">
        <v>136</v>
      </c>
      <c r="BQ78" s="7">
        <v>156</v>
      </c>
      <c r="BR78" s="7">
        <v>159</v>
      </c>
      <c r="BS78" s="7">
        <v>161</v>
      </c>
      <c r="BT78" s="7">
        <v>141</v>
      </c>
      <c r="BU78" s="7">
        <v>166</v>
      </c>
      <c r="BV78" s="7">
        <v>160</v>
      </c>
      <c r="BW78" s="7">
        <v>144</v>
      </c>
      <c r="BX78" s="7">
        <v>159</v>
      </c>
      <c r="BY78" s="7">
        <v>130</v>
      </c>
      <c r="BZ78" s="7">
        <v>143</v>
      </c>
      <c r="CA78" s="7">
        <v>135</v>
      </c>
      <c r="CB78" s="7">
        <v>129</v>
      </c>
      <c r="CC78" s="7">
        <v>122</v>
      </c>
      <c r="CD78" s="7">
        <v>130</v>
      </c>
      <c r="CE78" s="7">
        <v>143</v>
      </c>
      <c r="CF78" s="7">
        <v>116</v>
      </c>
      <c r="CG78" s="7">
        <v>119</v>
      </c>
      <c r="CH78" s="7">
        <v>144</v>
      </c>
      <c r="CI78" s="7">
        <v>145</v>
      </c>
      <c r="CJ78" s="7">
        <v>140</v>
      </c>
      <c r="CK78" s="7">
        <v>169</v>
      </c>
      <c r="CL78" s="7">
        <v>161</v>
      </c>
      <c r="CM78" s="7">
        <v>150</v>
      </c>
      <c r="CN78" s="7">
        <v>200</v>
      </c>
      <c r="CO78" s="7">
        <v>194</v>
      </c>
      <c r="CP78" s="7">
        <v>176</v>
      </c>
      <c r="CQ78" s="7">
        <v>189</v>
      </c>
      <c r="CR78" s="7">
        <v>205</v>
      </c>
      <c r="CS78" s="7">
        <v>187</v>
      </c>
      <c r="CT78" s="7">
        <v>188</v>
      </c>
      <c r="CU78" s="7">
        <v>179</v>
      </c>
      <c r="CV78" s="7">
        <v>161</v>
      </c>
      <c r="CW78" s="7">
        <v>161</v>
      </c>
      <c r="CX78" s="7">
        <v>203</v>
      </c>
      <c r="CY78" s="7">
        <v>150</v>
      </c>
      <c r="CZ78" s="7">
        <v>155</v>
      </c>
      <c r="DA78" s="7">
        <v>153</v>
      </c>
      <c r="DB78" s="7">
        <v>134</v>
      </c>
      <c r="DC78" s="7">
        <v>135</v>
      </c>
      <c r="DD78" s="7">
        <v>111</v>
      </c>
      <c r="DE78" s="7">
        <v>104</v>
      </c>
      <c r="DF78" s="7">
        <v>105</v>
      </c>
      <c r="DG78" s="7">
        <v>101</v>
      </c>
      <c r="DH78" s="7">
        <v>106</v>
      </c>
      <c r="DI78" s="7">
        <v>113</v>
      </c>
      <c r="DJ78" s="7">
        <v>116</v>
      </c>
      <c r="DK78" s="7">
        <v>82</v>
      </c>
      <c r="DL78" s="7">
        <v>101</v>
      </c>
      <c r="DM78" s="7">
        <v>83</v>
      </c>
      <c r="DN78" s="7">
        <v>57</v>
      </c>
      <c r="DO78" s="7">
        <v>63</v>
      </c>
      <c r="DP78" s="7">
        <v>56</v>
      </c>
      <c r="DQ78" s="7">
        <v>46</v>
      </c>
      <c r="DR78" s="7">
        <v>43</v>
      </c>
      <c r="DS78" s="7">
        <v>42</v>
      </c>
      <c r="DT78" s="7">
        <v>25</v>
      </c>
      <c r="DU78" s="7">
        <v>31</v>
      </c>
      <c r="DV78" s="7">
        <v>23</v>
      </c>
      <c r="DW78" s="7">
        <v>89</v>
      </c>
      <c r="DX78" s="7">
        <f t="shared" si="12"/>
        <v>7394</v>
      </c>
      <c r="DY78" s="7">
        <f t="shared" si="13"/>
        <v>958</v>
      </c>
      <c r="DZ78" s="7">
        <f t="shared" si="14"/>
        <v>3548</v>
      </c>
      <c r="EA78" s="7">
        <f t="shared" si="15"/>
        <v>2605</v>
      </c>
      <c r="EB78" s="7">
        <f>Table325[[#This Row],[18-64]]+Table325[[#This Row],[65+]]</f>
        <v>9538</v>
      </c>
    </row>
    <row r="79" spans="1:132" x14ac:dyDescent="0.35">
      <c r="A79" s="7">
        <v>4</v>
      </c>
      <c r="B79" t="s">
        <v>359</v>
      </c>
      <c r="C79" s="10" t="s">
        <v>302</v>
      </c>
      <c r="D79" s="10" t="s">
        <v>303</v>
      </c>
      <c r="E79" s="7">
        <f>SUM(Table325[[#This Row],[0]:[90]])</f>
        <v>11237</v>
      </c>
      <c r="F79" s="7">
        <f>SUM(Table325[[#This Row],[0]:[15]])</f>
        <v>2167</v>
      </c>
      <c r="G79" s="7">
        <f>SUM(Table325[[#This Row],[16]:[64]])</f>
        <v>6932</v>
      </c>
      <c r="H79" s="7">
        <f>SUM(Table325[[#This Row],[65]:[90]])</f>
        <v>2138</v>
      </c>
      <c r="I79" s="7">
        <f>SUM(Table325[[#This Row],[85]:[90]])</f>
        <v>216</v>
      </c>
      <c r="J79" s="7">
        <f>SUM(Table325[[#This Row],[0]:[17]])</f>
        <v>2428</v>
      </c>
      <c r="K79" s="7">
        <f>SUM(Table325[[#This Row],[18]:[64]])</f>
        <v>6671</v>
      </c>
      <c r="L79" s="7">
        <f>SUM(Table325[[#This Row],[0]:[4]])</f>
        <v>706</v>
      </c>
      <c r="M79" s="7">
        <f>SUM(Table325[[#This Row],[5]:[15]])</f>
        <v>1461</v>
      </c>
      <c r="N79" s="7">
        <f>SUM(Table325[[#This Row],[16]:[24]])</f>
        <v>1032</v>
      </c>
      <c r="O79" s="7">
        <f>SUM(Table325[[#This Row],[25]:[49]])</f>
        <v>3746</v>
      </c>
      <c r="P79" s="7">
        <f>SUM(Table325[[#This Row],[50]:[64]])</f>
        <v>2154</v>
      </c>
      <c r="Q79" s="7">
        <f>SUM(Table325[[#This Row],[65]:[74]])</f>
        <v>1196</v>
      </c>
      <c r="R79" s="7">
        <f>SUM(Table325[[#This Row],[75]:[84]])</f>
        <v>726</v>
      </c>
      <c r="S79" s="7">
        <f>SUM(Table325[[#This Row],[5]:[9]])</f>
        <v>700</v>
      </c>
      <c r="T79" s="7">
        <f>SUM(Table325[[#This Row],[10]:[14]])</f>
        <v>641</v>
      </c>
      <c r="U79" s="7">
        <f>SUM(Table325[[#This Row],[15]:[19]])</f>
        <v>581</v>
      </c>
      <c r="V79" s="7">
        <f>SUM(Table325[[#This Row],[20]:[24]])</f>
        <v>571</v>
      </c>
      <c r="W79" s="7">
        <f>SUM(Table325[[#This Row],[25]:[29]])</f>
        <v>673</v>
      </c>
      <c r="X79" s="7">
        <f>SUM(Table325[[#This Row],[30]:[34]])</f>
        <v>892</v>
      </c>
      <c r="Y79" s="7">
        <f>SUM(Table325[[#This Row],[35]:[39]])</f>
        <v>830</v>
      </c>
      <c r="Z79" s="7">
        <f>SUM(Table325[[#This Row],[40]:[44]])</f>
        <v>720</v>
      </c>
      <c r="AA79" s="7">
        <f>SUM(Table325[[#This Row],[45]:[49]])</f>
        <v>631</v>
      </c>
      <c r="AB79" s="7">
        <f>SUM(Table325[[#This Row],[50]:[54]])</f>
        <v>705</v>
      </c>
      <c r="AC79" s="7">
        <f>SUM(Table325[[#This Row],[55]:[59]])</f>
        <v>774</v>
      </c>
      <c r="AD79" s="7">
        <f>SUM(Table325[[#This Row],[60]:[64]])</f>
        <v>675</v>
      </c>
      <c r="AE79" s="7">
        <f>SUM(Table325[[#This Row],[65]:[69]])</f>
        <v>586</v>
      </c>
      <c r="AF79" s="7">
        <f>SUM(Table325[[#This Row],[70]:[74]])</f>
        <v>610</v>
      </c>
      <c r="AG79" s="7">
        <f>SUM(Table325[[#This Row],[75]:[79]])</f>
        <v>452</v>
      </c>
      <c r="AH79" s="7">
        <f>SUM(Table325[[#This Row],[80]:[84]])</f>
        <v>274</v>
      </c>
      <c r="AI79" s="7">
        <f>SUM(Table325[[#This Row],[85]:[89]])</f>
        <v>143</v>
      </c>
      <c r="AJ79" s="7">
        <f>Table325[[#This Row],[90]]</f>
        <v>73</v>
      </c>
      <c r="AK79" s="7">
        <v>150</v>
      </c>
      <c r="AL79" s="7">
        <v>141</v>
      </c>
      <c r="AM79" s="7">
        <v>136</v>
      </c>
      <c r="AN79" s="7">
        <v>143</v>
      </c>
      <c r="AO79" s="7">
        <v>136</v>
      </c>
      <c r="AP79" s="7">
        <v>151</v>
      </c>
      <c r="AQ79" s="7">
        <v>137</v>
      </c>
      <c r="AR79" s="7">
        <v>135</v>
      </c>
      <c r="AS79" s="7">
        <v>151</v>
      </c>
      <c r="AT79" s="7">
        <v>126</v>
      </c>
      <c r="AU79" s="7">
        <v>119</v>
      </c>
      <c r="AV79" s="7">
        <v>131</v>
      </c>
      <c r="AW79" s="7">
        <v>125</v>
      </c>
      <c r="AX79" s="7">
        <v>121</v>
      </c>
      <c r="AY79" s="7">
        <v>145</v>
      </c>
      <c r="AZ79" s="7">
        <v>120</v>
      </c>
      <c r="BA79" s="7">
        <v>132</v>
      </c>
      <c r="BB79" s="7">
        <v>129</v>
      </c>
      <c r="BC79" s="7">
        <v>104</v>
      </c>
      <c r="BD79" s="7">
        <v>96</v>
      </c>
      <c r="BE79" s="7">
        <v>135</v>
      </c>
      <c r="BF79" s="7">
        <v>135</v>
      </c>
      <c r="BG79" s="7">
        <v>109</v>
      </c>
      <c r="BH79" s="7">
        <v>89</v>
      </c>
      <c r="BI79" s="7">
        <v>103</v>
      </c>
      <c r="BJ79" s="7">
        <v>131</v>
      </c>
      <c r="BK79" s="7">
        <v>120</v>
      </c>
      <c r="BL79" s="7">
        <v>136</v>
      </c>
      <c r="BM79" s="7">
        <v>140</v>
      </c>
      <c r="BN79" s="7">
        <v>146</v>
      </c>
      <c r="BO79" s="7">
        <v>161</v>
      </c>
      <c r="BP79" s="7">
        <v>187</v>
      </c>
      <c r="BQ79" s="7">
        <v>201</v>
      </c>
      <c r="BR79" s="7">
        <v>187</v>
      </c>
      <c r="BS79" s="7">
        <v>156</v>
      </c>
      <c r="BT79" s="7">
        <v>177</v>
      </c>
      <c r="BU79" s="7">
        <v>172</v>
      </c>
      <c r="BV79" s="7">
        <v>154</v>
      </c>
      <c r="BW79" s="7">
        <v>160</v>
      </c>
      <c r="BX79" s="7">
        <v>167</v>
      </c>
      <c r="BY79" s="7">
        <v>138</v>
      </c>
      <c r="BZ79" s="7">
        <v>158</v>
      </c>
      <c r="CA79" s="7">
        <v>147</v>
      </c>
      <c r="CB79" s="7">
        <v>138</v>
      </c>
      <c r="CC79" s="7">
        <v>139</v>
      </c>
      <c r="CD79" s="7">
        <v>157</v>
      </c>
      <c r="CE79" s="7">
        <v>127</v>
      </c>
      <c r="CF79" s="7">
        <v>104</v>
      </c>
      <c r="CG79" s="7">
        <v>110</v>
      </c>
      <c r="CH79" s="7">
        <v>133</v>
      </c>
      <c r="CI79" s="7">
        <v>108</v>
      </c>
      <c r="CJ79" s="7">
        <v>150</v>
      </c>
      <c r="CK79" s="7">
        <v>160</v>
      </c>
      <c r="CL79" s="7">
        <v>143</v>
      </c>
      <c r="CM79" s="7">
        <v>144</v>
      </c>
      <c r="CN79" s="7">
        <v>139</v>
      </c>
      <c r="CO79" s="7">
        <v>161</v>
      </c>
      <c r="CP79" s="7">
        <v>162</v>
      </c>
      <c r="CQ79" s="7">
        <v>156</v>
      </c>
      <c r="CR79" s="7">
        <v>156</v>
      </c>
      <c r="CS79" s="7">
        <v>136</v>
      </c>
      <c r="CT79" s="7">
        <v>116</v>
      </c>
      <c r="CU79" s="7">
        <v>142</v>
      </c>
      <c r="CV79" s="7">
        <v>151</v>
      </c>
      <c r="CW79" s="7">
        <v>130</v>
      </c>
      <c r="CX79" s="7">
        <v>133</v>
      </c>
      <c r="CY79" s="7">
        <v>116</v>
      </c>
      <c r="CZ79" s="7">
        <v>111</v>
      </c>
      <c r="DA79" s="7">
        <v>111</v>
      </c>
      <c r="DB79" s="7">
        <v>115</v>
      </c>
      <c r="DC79" s="7">
        <v>129</v>
      </c>
      <c r="DD79" s="7">
        <v>116</v>
      </c>
      <c r="DE79" s="7">
        <v>118</v>
      </c>
      <c r="DF79" s="7">
        <v>126</v>
      </c>
      <c r="DG79" s="7">
        <v>121</v>
      </c>
      <c r="DH79" s="7">
        <v>95</v>
      </c>
      <c r="DI79" s="7">
        <v>100</v>
      </c>
      <c r="DJ79" s="7">
        <v>91</v>
      </c>
      <c r="DK79" s="7">
        <v>89</v>
      </c>
      <c r="DL79" s="7">
        <v>77</v>
      </c>
      <c r="DM79" s="7">
        <v>76</v>
      </c>
      <c r="DN79" s="7">
        <v>64</v>
      </c>
      <c r="DO79" s="7">
        <v>49</v>
      </c>
      <c r="DP79" s="7">
        <v>37</v>
      </c>
      <c r="DQ79" s="7">
        <v>48</v>
      </c>
      <c r="DR79" s="7">
        <v>34</v>
      </c>
      <c r="DS79" s="7">
        <v>29</v>
      </c>
      <c r="DT79" s="7">
        <v>28</v>
      </c>
      <c r="DU79" s="7">
        <v>29</v>
      </c>
      <c r="DV79" s="7">
        <v>23</v>
      </c>
      <c r="DW79" s="7">
        <v>73</v>
      </c>
      <c r="DX79" s="7">
        <f t="shared" si="12"/>
        <v>6932</v>
      </c>
      <c r="DY79" s="7">
        <f t="shared" si="13"/>
        <v>771</v>
      </c>
      <c r="DZ79" s="7">
        <f t="shared" si="14"/>
        <v>3746</v>
      </c>
      <c r="EA79" s="7">
        <f t="shared" si="15"/>
        <v>2154</v>
      </c>
      <c r="EB79" s="7">
        <f>Table325[[#This Row],[18-64]]+Table325[[#This Row],[65+]]</f>
        <v>8809</v>
      </c>
    </row>
    <row r="80" spans="1:132" x14ac:dyDescent="0.35">
      <c r="A80" s="7">
        <v>4</v>
      </c>
      <c r="B80" t="s">
        <v>359</v>
      </c>
      <c r="C80" s="10" t="s">
        <v>304</v>
      </c>
      <c r="D80" s="10" t="s">
        <v>305</v>
      </c>
      <c r="E80" s="7">
        <f>SUM(Table325[[#This Row],[0]:[90]])</f>
        <v>4609</v>
      </c>
      <c r="F80" s="7">
        <f>SUM(Table325[[#This Row],[0]:[15]])</f>
        <v>611</v>
      </c>
      <c r="G80" s="7">
        <f>SUM(Table325[[#This Row],[16]:[64]])</f>
        <v>2517</v>
      </c>
      <c r="H80" s="7">
        <f>SUM(Table325[[#This Row],[65]:[90]])</f>
        <v>1481</v>
      </c>
      <c r="I80" s="7">
        <f>SUM(Table325[[#This Row],[85]:[90]])</f>
        <v>128</v>
      </c>
      <c r="J80" s="7">
        <f>SUM(Table325[[#This Row],[0]:[17]])</f>
        <v>696</v>
      </c>
      <c r="K80" s="7">
        <f>SUM(Table325[[#This Row],[18]:[64]])</f>
        <v>2432</v>
      </c>
      <c r="L80" s="7">
        <f>SUM(Table325[[#This Row],[0]:[4]])</f>
        <v>134</v>
      </c>
      <c r="M80" s="7">
        <f>SUM(Table325[[#This Row],[5]:[15]])</f>
        <v>477</v>
      </c>
      <c r="N80" s="7">
        <f>SUM(Table325[[#This Row],[16]:[24]])</f>
        <v>309</v>
      </c>
      <c r="O80" s="7">
        <f>SUM(Table325[[#This Row],[25]:[49]])</f>
        <v>930</v>
      </c>
      <c r="P80" s="7">
        <f>SUM(Table325[[#This Row],[50]:[64]])</f>
        <v>1278</v>
      </c>
      <c r="Q80" s="7">
        <f>SUM(Table325[[#This Row],[65]:[74]])</f>
        <v>795</v>
      </c>
      <c r="R80" s="7">
        <f>SUM(Table325[[#This Row],[75]:[84]])</f>
        <v>558</v>
      </c>
      <c r="S80" s="7">
        <f>SUM(Table325[[#This Row],[5]:[9]])</f>
        <v>171</v>
      </c>
      <c r="T80" s="7">
        <f>SUM(Table325[[#This Row],[10]:[14]])</f>
        <v>261</v>
      </c>
      <c r="U80" s="7">
        <f>SUM(Table325[[#This Row],[15]:[19]])</f>
        <v>199</v>
      </c>
      <c r="V80" s="7">
        <f>SUM(Table325[[#This Row],[20]:[24]])</f>
        <v>155</v>
      </c>
      <c r="W80" s="7">
        <f>SUM(Table325[[#This Row],[25]:[29]])</f>
        <v>124</v>
      </c>
      <c r="X80" s="7">
        <f>SUM(Table325[[#This Row],[30]:[34]])</f>
        <v>194</v>
      </c>
      <c r="Y80" s="7">
        <f>SUM(Table325[[#This Row],[35]:[39]])</f>
        <v>164</v>
      </c>
      <c r="Z80" s="7">
        <f>SUM(Table325[[#This Row],[40]:[44]])</f>
        <v>217</v>
      </c>
      <c r="AA80" s="7">
        <f>SUM(Table325[[#This Row],[45]:[49]])</f>
        <v>231</v>
      </c>
      <c r="AB80" s="7">
        <f>SUM(Table325[[#This Row],[50]:[54]])</f>
        <v>334</v>
      </c>
      <c r="AC80" s="7">
        <f>SUM(Table325[[#This Row],[55]:[59]])</f>
        <v>442</v>
      </c>
      <c r="AD80" s="7">
        <f>SUM(Table325[[#This Row],[60]:[64]])</f>
        <v>502</v>
      </c>
      <c r="AE80" s="7">
        <f>SUM(Table325[[#This Row],[65]:[69]])</f>
        <v>412</v>
      </c>
      <c r="AF80" s="7">
        <f>SUM(Table325[[#This Row],[70]:[74]])</f>
        <v>383</v>
      </c>
      <c r="AG80" s="7">
        <f>SUM(Table325[[#This Row],[75]:[79]])</f>
        <v>369</v>
      </c>
      <c r="AH80" s="7">
        <f>SUM(Table325[[#This Row],[80]:[84]])</f>
        <v>189</v>
      </c>
      <c r="AI80" s="7">
        <f>SUM(Table325[[#This Row],[85]:[89]])</f>
        <v>98</v>
      </c>
      <c r="AJ80" s="7">
        <f>Table325[[#This Row],[90]]</f>
        <v>30</v>
      </c>
      <c r="AK80" s="7">
        <v>22</v>
      </c>
      <c r="AL80" s="7">
        <v>18</v>
      </c>
      <c r="AM80" s="7">
        <v>32</v>
      </c>
      <c r="AN80" s="7">
        <v>30</v>
      </c>
      <c r="AO80" s="7">
        <v>32</v>
      </c>
      <c r="AP80" s="7">
        <v>31</v>
      </c>
      <c r="AQ80" s="7">
        <v>31</v>
      </c>
      <c r="AR80" s="7">
        <v>33</v>
      </c>
      <c r="AS80" s="7">
        <v>35</v>
      </c>
      <c r="AT80" s="7">
        <v>41</v>
      </c>
      <c r="AU80" s="7">
        <v>43</v>
      </c>
      <c r="AV80" s="7">
        <v>56</v>
      </c>
      <c r="AW80" s="7">
        <v>50</v>
      </c>
      <c r="AX80" s="7">
        <v>53</v>
      </c>
      <c r="AY80" s="7">
        <v>59</v>
      </c>
      <c r="AZ80" s="7">
        <v>45</v>
      </c>
      <c r="BA80" s="7">
        <v>45</v>
      </c>
      <c r="BB80" s="7">
        <v>40</v>
      </c>
      <c r="BC80" s="7">
        <v>33</v>
      </c>
      <c r="BD80" s="7">
        <v>36</v>
      </c>
      <c r="BE80" s="7">
        <v>48</v>
      </c>
      <c r="BF80" s="7">
        <v>45</v>
      </c>
      <c r="BG80" s="7">
        <v>18</v>
      </c>
      <c r="BH80" s="7">
        <v>21</v>
      </c>
      <c r="BI80" s="7">
        <v>23</v>
      </c>
      <c r="BJ80" s="7">
        <v>23</v>
      </c>
      <c r="BK80" s="7">
        <v>30</v>
      </c>
      <c r="BL80" s="7">
        <v>19</v>
      </c>
      <c r="BM80" s="7">
        <v>25</v>
      </c>
      <c r="BN80" s="7">
        <v>27</v>
      </c>
      <c r="BO80" s="7">
        <v>27</v>
      </c>
      <c r="BP80" s="7">
        <v>41</v>
      </c>
      <c r="BQ80" s="7">
        <v>35</v>
      </c>
      <c r="BR80" s="7">
        <v>48</v>
      </c>
      <c r="BS80" s="7">
        <v>43</v>
      </c>
      <c r="BT80" s="7">
        <v>28</v>
      </c>
      <c r="BU80" s="7">
        <v>38</v>
      </c>
      <c r="BV80" s="7">
        <v>35</v>
      </c>
      <c r="BW80" s="7">
        <v>33</v>
      </c>
      <c r="BX80" s="7">
        <v>30</v>
      </c>
      <c r="BY80" s="7">
        <v>49</v>
      </c>
      <c r="BZ80" s="7">
        <v>36</v>
      </c>
      <c r="CA80" s="7">
        <v>45</v>
      </c>
      <c r="CB80" s="7">
        <v>42</v>
      </c>
      <c r="CC80" s="7">
        <v>45</v>
      </c>
      <c r="CD80" s="7">
        <v>52</v>
      </c>
      <c r="CE80" s="7">
        <v>43</v>
      </c>
      <c r="CF80" s="7">
        <v>52</v>
      </c>
      <c r="CG80" s="7">
        <v>45</v>
      </c>
      <c r="CH80" s="7">
        <v>39</v>
      </c>
      <c r="CI80" s="7">
        <v>59</v>
      </c>
      <c r="CJ80" s="7">
        <v>65</v>
      </c>
      <c r="CK80" s="7">
        <v>77</v>
      </c>
      <c r="CL80" s="7">
        <v>65</v>
      </c>
      <c r="CM80" s="7">
        <v>68</v>
      </c>
      <c r="CN80" s="7">
        <v>95</v>
      </c>
      <c r="CO80" s="7">
        <v>83</v>
      </c>
      <c r="CP80" s="7">
        <v>96</v>
      </c>
      <c r="CQ80" s="7">
        <v>83</v>
      </c>
      <c r="CR80" s="7">
        <v>85</v>
      </c>
      <c r="CS80" s="7">
        <v>120</v>
      </c>
      <c r="CT80" s="7">
        <v>120</v>
      </c>
      <c r="CU80" s="7">
        <v>78</v>
      </c>
      <c r="CV80" s="7">
        <v>93</v>
      </c>
      <c r="CW80" s="7">
        <v>91</v>
      </c>
      <c r="CX80" s="7">
        <v>96</v>
      </c>
      <c r="CY80" s="7">
        <v>82</v>
      </c>
      <c r="CZ80" s="7">
        <v>103</v>
      </c>
      <c r="DA80" s="7">
        <v>63</v>
      </c>
      <c r="DB80" s="7">
        <v>68</v>
      </c>
      <c r="DC80" s="7">
        <v>81</v>
      </c>
      <c r="DD80" s="7">
        <v>77</v>
      </c>
      <c r="DE80" s="7">
        <v>70</v>
      </c>
      <c r="DF80" s="7">
        <v>89</v>
      </c>
      <c r="DG80" s="7">
        <v>66</v>
      </c>
      <c r="DH80" s="7">
        <v>86</v>
      </c>
      <c r="DI80" s="7">
        <v>81</v>
      </c>
      <c r="DJ80" s="7">
        <v>76</v>
      </c>
      <c r="DK80" s="7">
        <v>64</v>
      </c>
      <c r="DL80" s="7">
        <v>62</v>
      </c>
      <c r="DM80" s="7">
        <v>50</v>
      </c>
      <c r="DN80" s="7">
        <v>36</v>
      </c>
      <c r="DO80" s="7">
        <v>40</v>
      </c>
      <c r="DP80" s="7">
        <v>30</v>
      </c>
      <c r="DQ80" s="7">
        <v>33</v>
      </c>
      <c r="DR80" s="7">
        <v>28</v>
      </c>
      <c r="DS80" s="7">
        <v>25</v>
      </c>
      <c r="DT80" s="7">
        <v>21</v>
      </c>
      <c r="DU80" s="7">
        <v>14</v>
      </c>
      <c r="DV80" s="7">
        <v>10</v>
      </c>
      <c r="DW80" s="7">
        <v>30</v>
      </c>
      <c r="DX80" s="7">
        <f t="shared" si="12"/>
        <v>2517</v>
      </c>
      <c r="DY80" s="7">
        <f t="shared" si="13"/>
        <v>224</v>
      </c>
      <c r="DZ80" s="7">
        <f t="shared" si="14"/>
        <v>930</v>
      </c>
      <c r="EA80" s="7">
        <f t="shared" si="15"/>
        <v>1278</v>
      </c>
      <c r="EB80" s="7">
        <f>Table325[[#This Row],[18-64]]+Table325[[#This Row],[65+]]</f>
        <v>3913</v>
      </c>
    </row>
    <row r="81" spans="1:132" x14ac:dyDescent="0.35">
      <c r="A81" s="7">
        <v>4</v>
      </c>
      <c r="B81" t="s">
        <v>359</v>
      </c>
      <c r="C81" s="10" t="s">
        <v>306</v>
      </c>
      <c r="D81" s="10" t="s">
        <v>307</v>
      </c>
      <c r="E81" s="7">
        <f>SUM(Table325[[#This Row],[0]:[90]])</f>
        <v>9543</v>
      </c>
      <c r="F81" s="7">
        <f>SUM(Table325[[#This Row],[0]:[15]])</f>
        <v>1267</v>
      </c>
      <c r="G81" s="7">
        <f>SUM(Table325[[#This Row],[16]:[64]])</f>
        <v>5342</v>
      </c>
      <c r="H81" s="7">
        <f>SUM(Table325[[#This Row],[65]:[90]])</f>
        <v>2934</v>
      </c>
      <c r="I81" s="7">
        <f>SUM(Table325[[#This Row],[85]:[90]])</f>
        <v>391</v>
      </c>
      <c r="J81" s="7">
        <f>SUM(Table325[[#This Row],[0]:[17]])</f>
        <v>1465</v>
      </c>
      <c r="K81" s="7">
        <f>SUM(Table325[[#This Row],[18]:[64]])</f>
        <v>5144</v>
      </c>
      <c r="L81" s="7">
        <f>SUM(Table325[[#This Row],[0]:[4]])</f>
        <v>296</v>
      </c>
      <c r="M81" s="7">
        <f>SUM(Table325[[#This Row],[5]:[15]])</f>
        <v>971</v>
      </c>
      <c r="N81" s="7">
        <f>SUM(Table325[[#This Row],[16]:[24]])</f>
        <v>750</v>
      </c>
      <c r="O81" s="7">
        <f>SUM(Table325[[#This Row],[25]:[49]])</f>
        <v>2131</v>
      </c>
      <c r="P81" s="7">
        <f>SUM(Table325[[#This Row],[50]:[64]])</f>
        <v>2461</v>
      </c>
      <c r="Q81" s="7">
        <f>SUM(Table325[[#This Row],[65]:[74]])</f>
        <v>1465</v>
      </c>
      <c r="R81" s="7">
        <f>SUM(Table325[[#This Row],[75]:[84]])</f>
        <v>1078</v>
      </c>
      <c r="S81" s="7">
        <f>SUM(Table325[[#This Row],[5]:[9]])</f>
        <v>431</v>
      </c>
      <c r="T81" s="7">
        <f>SUM(Table325[[#This Row],[10]:[14]])</f>
        <v>450</v>
      </c>
      <c r="U81" s="7">
        <f>SUM(Table325[[#This Row],[15]:[19]])</f>
        <v>458</v>
      </c>
      <c r="V81" s="7">
        <f>SUM(Table325[[#This Row],[20]:[24]])</f>
        <v>382</v>
      </c>
      <c r="W81" s="7">
        <f>SUM(Table325[[#This Row],[25]:[29]])</f>
        <v>367</v>
      </c>
      <c r="X81" s="7">
        <f>SUM(Table325[[#This Row],[30]:[34]])</f>
        <v>360</v>
      </c>
      <c r="Y81" s="7">
        <f>SUM(Table325[[#This Row],[35]:[39]])</f>
        <v>463</v>
      </c>
      <c r="Z81" s="7">
        <f>SUM(Table325[[#This Row],[40]:[44]])</f>
        <v>429</v>
      </c>
      <c r="AA81" s="7">
        <f>SUM(Table325[[#This Row],[45]:[49]])</f>
        <v>512</v>
      </c>
      <c r="AB81" s="7">
        <f>SUM(Table325[[#This Row],[50]:[54]])</f>
        <v>693</v>
      </c>
      <c r="AC81" s="7">
        <f>SUM(Table325[[#This Row],[55]:[59]])</f>
        <v>940</v>
      </c>
      <c r="AD81" s="7">
        <f>SUM(Table325[[#This Row],[60]:[64]])</f>
        <v>828</v>
      </c>
      <c r="AE81" s="7">
        <f>SUM(Table325[[#This Row],[65]:[69]])</f>
        <v>785</v>
      </c>
      <c r="AF81" s="7">
        <f>SUM(Table325[[#This Row],[70]:[74]])</f>
        <v>680</v>
      </c>
      <c r="AG81" s="7">
        <f>SUM(Table325[[#This Row],[75]:[79]])</f>
        <v>677</v>
      </c>
      <c r="AH81" s="7">
        <f>SUM(Table325[[#This Row],[80]:[84]])</f>
        <v>401</v>
      </c>
      <c r="AI81" s="7">
        <f>SUM(Table325[[#This Row],[85]:[89]])</f>
        <v>270</v>
      </c>
      <c r="AJ81" s="7">
        <f>Table325[[#This Row],[90]]</f>
        <v>121</v>
      </c>
      <c r="AK81" s="7">
        <v>52</v>
      </c>
      <c r="AL81" s="7">
        <v>54</v>
      </c>
      <c r="AM81" s="7">
        <v>64</v>
      </c>
      <c r="AN81" s="7">
        <v>63</v>
      </c>
      <c r="AO81" s="7">
        <v>63</v>
      </c>
      <c r="AP81" s="7">
        <v>70</v>
      </c>
      <c r="AQ81" s="7">
        <v>90</v>
      </c>
      <c r="AR81" s="7">
        <v>83</v>
      </c>
      <c r="AS81" s="7">
        <v>91</v>
      </c>
      <c r="AT81" s="7">
        <v>97</v>
      </c>
      <c r="AU81" s="7">
        <v>84</v>
      </c>
      <c r="AV81" s="7">
        <v>88</v>
      </c>
      <c r="AW81" s="7">
        <v>85</v>
      </c>
      <c r="AX81" s="7">
        <v>88</v>
      </c>
      <c r="AY81" s="7">
        <v>105</v>
      </c>
      <c r="AZ81" s="7">
        <v>90</v>
      </c>
      <c r="BA81" s="7">
        <v>89</v>
      </c>
      <c r="BB81" s="7">
        <v>109</v>
      </c>
      <c r="BC81" s="7">
        <v>86</v>
      </c>
      <c r="BD81" s="7">
        <v>84</v>
      </c>
      <c r="BE81" s="7">
        <v>88</v>
      </c>
      <c r="BF81" s="7">
        <v>96</v>
      </c>
      <c r="BG81" s="7">
        <v>86</v>
      </c>
      <c r="BH81" s="7">
        <v>55</v>
      </c>
      <c r="BI81" s="7">
        <v>57</v>
      </c>
      <c r="BJ81" s="7">
        <v>76</v>
      </c>
      <c r="BK81" s="7">
        <v>69</v>
      </c>
      <c r="BL81" s="7">
        <v>74</v>
      </c>
      <c r="BM81" s="7">
        <v>67</v>
      </c>
      <c r="BN81" s="7">
        <v>81</v>
      </c>
      <c r="BO81" s="7">
        <v>71</v>
      </c>
      <c r="BP81" s="7">
        <v>77</v>
      </c>
      <c r="BQ81" s="7">
        <v>66</v>
      </c>
      <c r="BR81" s="7">
        <v>76</v>
      </c>
      <c r="BS81" s="7">
        <v>70</v>
      </c>
      <c r="BT81" s="7">
        <v>82</v>
      </c>
      <c r="BU81" s="7">
        <v>89</v>
      </c>
      <c r="BV81" s="7">
        <v>91</v>
      </c>
      <c r="BW81" s="7">
        <v>107</v>
      </c>
      <c r="BX81" s="7">
        <v>94</v>
      </c>
      <c r="BY81" s="7">
        <v>75</v>
      </c>
      <c r="BZ81" s="7">
        <v>91</v>
      </c>
      <c r="CA81" s="7">
        <v>90</v>
      </c>
      <c r="CB81" s="7">
        <v>103</v>
      </c>
      <c r="CC81" s="7">
        <v>70</v>
      </c>
      <c r="CD81" s="7">
        <v>99</v>
      </c>
      <c r="CE81" s="7">
        <v>94</v>
      </c>
      <c r="CF81" s="7">
        <v>93</v>
      </c>
      <c r="CG81" s="7">
        <v>100</v>
      </c>
      <c r="CH81" s="7">
        <v>126</v>
      </c>
      <c r="CI81" s="7">
        <v>113</v>
      </c>
      <c r="CJ81" s="7">
        <v>125</v>
      </c>
      <c r="CK81" s="7">
        <v>150</v>
      </c>
      <c r="CL81" s="7">
        <v>157</v>
      </c>
      <c r="CM81" s="7">
        <v>148</v>
      </c>
      <c r="CN81" s="7">
        <v>158</v>
      </c>
      <c r="CO81" s="7">
        <v>190</v>
      </c>
      <c r="CP81" s="7">
        <v>218</v>
      </c>
      <c r="CQ81" s="7">
        <v>169</v>
      </c>
      <c r="CR81" s="7">
        <v>205</v>
      </c>
      <c r="CS81" s="7">
        <v>161</v>
      </c>
      <c r="CT81" s="7">
        <v>153</v>
      </c>
      <c r="CU81" s="7">
        <v>183</v>
      </c>
      <c r="CV81" s="7">
        <v>160</v>
      </c>
      <c r="CW81" s="7">
        <v>171</v>
      </c>
      <c r="CX81" s="7">
        <v>151</v>
      </c>
      <c r="CY81" s="7">
        <v>172</v>
      </c>
      <c r="CZ81" s="7">
        <v>174</v>
      </c>
      <c r="DA81" s="7">
        <v>140</v>
      </c>
      <c r="DB81" s="7">
        <v>148</v>
      </c>
      <c r="DC81" s="7">
        <v>124</v>
      </c>
      <c r="DD81" s="7">
        <v>149</v>
      </c>
      <c r="DE81" s="7">
        <v>146</v>
      </c>
      <c r="DF81" s="7">
        <v>122</v>
      </c>
      <c r="DG81" s="7">
        <v>139</v>
      </c>
      <c r="DH81" s="7">
        <v>151</v>
      </c>
      <c r="DI81" s="7">
        <v>138</v>
      </c>
      <c r="DJ81" s="7">
        <v>186</v>
      </c>
      <c r="DK81" s="7">
        <v>94</v>
      </c>
      <c r="DL81" s="7">
        <v>108</v>
      </c>
      <c r="DM81" s="7">
        <v>108</v>
      </c>
      <c r="DN81" s="7">
        <v>90</v>
      </c>
      <c r="DO81" s="7">
        <v>83</v>
      </c>
      <c r="DP81" s="7">
        <v>63</v>
      </c>
      <c r="DQ81" s="7">
        <v>57</v>
      </c>
      <c r="DR81" s="7">
        <v>60</v>
      </c>
      <c r="DS81" s="7">
        <v>58</v>
      </c>
      <c r="DT81" s="7">
        <v>60</v>
      </c>
      <c r="DU81" s="7">
        <v>52</v>
      </c>
      <c r="DV81" s="7">
        <v>40</v>
      </c>
      <c r="DW81" s="7">
        <v>121</v>
      </c>
      <c r="DX81" s="7">
        <f t="shared" si="12"/>
        <v>5342</v>
      </c>
      <c r="DY81" s="7">
        <f t="shared" si="13"/>
        <v>552</v>
      </c>
      <c r="DZ81" s="7">
        <f t="shared" si="14"/>
        <v>2131</v>
      </c>
      <c r="EA81" s="7">
        <f t="shared" si="15"/>
        <v>2461</v>
      </c>
      <c r="EB81" s="7">
        <f>Table325[[#This Row],[18-64]]+Table325[[#This Row],[65+]]</f>
        <v>8078</v>
      </c>
    </row>
    <row r="82" spans="1:132" x14ac:dyDescent="0.35">
      <c r="A82" s="7">
        <v>4</v>
      </c>
      <c r="B82" t="s">
        <v>359</v>
      </c>
      <c r="C82" s="10" t="s">
        <v>308</v>
      </c>
      <c r="D82" s="10" t="s">
        <v>309</v>
      </c>
      <c r="E82" s="7">
        <f>SUM(Table325[[#This Row],[0]:[90]])</f>
        <v>11042</v>
      </c>
      <c r="F82" s="7">
        <f>SUM(Table325[[#This Row],[0]:[15]])</f>
        <v>1897</v>
      </c>
      <c r="G82" s="7">
        <f>SUM(Table325[[#This Row],[16]:[64]])</f>
        <v>6636</v>
      </c>
      <c r="H82" s="7">
        <f>SUM(Table325[[#This Row],[65]:[90]])</f>
        <v>2509</v>
      </c>
      <c r="I82" s="7">
        <f>SUM(Table325[[#This Row],[85]:[90]])</f>
        <v>245</v>
      </c>
      <c r="J82" s="7">
        <f>SUM(Table325[[#This Row],[0]:[17]])</f>
        <v>2126</v>
      </c>
      <c r="K82" s="7">
        <f>SUM(Table325[[#This Row],[18]:[64]])</f>
        <v>6407</v>
      </c>
      <c r="L82" s="7">
        <f>SUM(Table325[[#This Row],[0]:[4]])</f>
        <v>492</v>
      </c>
      <c r="M82" s="7">
        <f>SUM(Table325[[#This Row],[5]:[15]])</f>
        <v>1405</v>
      </c>
      <c r="N82" s="7">
        <f>SUM(Table325[[#This Row],[16]:[24]])</f>
        <v>1052</v>
      </c>
      <c r="O82" s="7">
        <f>SUM(Table325[[#This Row],[25]:[49]])</f>
        <v>3130</v>
      </c>
      <c r="P82" s="7">
        <f>SUM(Table325[[#This Row],[50]:[64]])</f>
        <v>2454</v>
      </c>
      <c r="Q82" s="7">
        <f>SUM(Table325[[#This Row],[65]:[74]])</f>
        <v>1353</v>
      </c>
      <c r="R82" s="7">
        <f>SUM(Table325[[#This Row],[75]:[84]])</f>
        <v>911</v>
      </c>
      <c r="S82" s="7">
        <f>SUM(Table325[[#This Row],[5]:[9]])</f>
        <v>568</v>
      </c>
      <c r="T82" s="7">
        <f>SUM(Table325[[#This Row],[10]:[14]])</f>
        <v>687</v>
      </c>
      <c r="U82" s="7">
        <f>SUM(Table325[[#This Row],[15]:[19]])</f>
        <v>608</v>
      </c>
      <c r="V82" s="7">
        <f>SUM(Table325[[#This Row],[20]:[24]])</f>
        <v>594</v>
      </c>
      <c r="W82" s="7">
        <f>SUM(Table325[[#This Row],[25]:[29]])</f>
        <v>564</v>
      </c>
      <c r="X82" s="7">
        <f>SUM(Table325[[#This Row],[30]:[34]])</f>
        <v>568</v>
      </c>
      <c r="Y82" s="7">
        <f>SUM(Table325[[#This Row],[35]:[39]])</f>
        <v>717</v>
      </c>
      <c r="Z82" s="7">
        <f>SUM(Table325[[#This Row],[40]:[44]])</f>
        <v>703</v>
      </c>
      <c r="AA82" s="7">
        <f>SUM(Table325[[#This Row],[45]:[49]])</f>
        <v>578</v>
      </c>
      <c r="AB82" s="7">
        <f>SUM(Table325[[#This Row],[50]:[54]])</f>
        <v>732</v>
      </c>
      <c r="AC82" s="7">
        <f>SUM(Table325[[#This Row],[55]:[59]])</f>
        <v>838</v>
      </c>
      <c r="AD82" s="7">
        <f>SUM(Table325[[#This Row],[60]:[64]])</f>
        <v>884</v>
      </c>
      <c r="AE82" s="7">
        <f>SUM(Table325[[#This Row],[65]:[69]])</f>
        <v>762</v>
      </c>
      <c r="AF82" s="7">
        <f>SUM(Table325[[#This Row],[70]:[74]])</f>
        <v>591</v>
      </c>
      <c r="AG82" s="7">
        <f>SUM(Table325[[#This Row],[75]:[79]])</f>
        <v>613</v>
      </c>
      <c r="AH82" s="7">
        <f>SUM(Table325[[#This Row],[80]:[84]])</f>
        <v>298</v>
      </c>
      <c r="AI82" s="7">
        <f>SUM(Table325[[#This Row],[85]:[89]])</f>
        <v>159</v>
      </c>
      <c r="AJ82" s="7">
        <f>Table325[[#This Row],[90]]</f>
        <v>86</v>
      </c>
      <c r="AK82" s="7">
        <v>99</v>
      </c>
      <c r="AL82" s="7">
        <v>90</v>
      </c>
      <c r="AM82" s="7">
        <v>105</v>
      </c>
      <c r="AN82" s="7">
        <v>100</v>
      </c>
      <c r="AO82" s="7">
        <v>98</v>
      </c>
      <c r="AP82" s="7">
        <v>113</v>
      </c>
      <c r="AQ82" s="7">
        <v>104</v>
      </c>
      <c r="AR82" s="7">
        <v>113</v>
      </c>
      <c r="AS82" s="7">
        <v>117</v>
      </c>
      <c r="AT82" s="7">
        <v>121</v>
      </c>
      <c r="AU82" s="7">
        <v>132</v>
      </c>
      <c r="AV82" s="7">
        <v>156</v>
      </c>
      <c r="AW82" s="7">
        <v>121</v>
      </c>
      <c r="AX82" s="7">
        <v>149</v>
      </c>
      <c r="AY82" s="7">
        <v>129</v>
      </c>
      <c r="AZ82" s="7">
        <v>150</v>
      </c>
      <c r="BA82" s="7">
        <v>135</v>
      </c>
      <c r="BB82" s="7">
        <v>94</v>
      </c>
      <c r="BC82" s="7">
        <v>114</v>
      </c>
      <c r="BD82" s="7">
        <v>115</v>
      </c>
      <c r="BE82" s="7">
        <v>136</v>
      </c>
      <c r="BF82" s="7">
        <v>132</v>
      </c>
      <c r="BG82" s="7">
        <v>117</v>
      </c>
      <c r="BH82" s="7">
        <v>102</v>
      </c>
      <c r="BI82" s="7">
        <v>107</v>
      </c>
      <c r="BJ82" s="7">
        <v>91</v>
      </c>
      <c r="BK82" s="7">
        <v>114</v>
      </c>
      <c r="BL82" s="7">
        <v>136</v>
      </c>
      <c r="BM82" s="7">
        <v>118</v>
      </c>
      <c r="BN82" s="7">
        <v>105</v>
      </c>
      <c r="BO82" s="7">
        <v>110</v>
      </c>
      <c r="BP82" s="7">
        <v>105</v>
      </c>
      <c r="BQ82" s="7">
        <v>125</v>
      </c>
      <c r="BR82" s="7">
        <v>111</v>
      </c>
      <c r="BS82" s="7">
        <v>117</v>
      </c>
      <c r="BT82" s="7">
        <v>147</v>
      </c>
      <c r="BU82" s="7">
        <v>152</v>
      </c>
      <c r="BV82" s="7">
        <v>123</v>
      </c>
      <c r="BW82" s="7">
        <v>151</v>
      </c>
      <c r="BX82" s="7">
        <v>144</v>
      </c>
      <c r="BY82" s="7">
        <v>136</v>
      </c>
      <c r="BZ82" s="7">
        <v>159</v>
      </c>
      <c r="CA82" s="7">
        <v>131</v>
      </c>
      <c r="CB82" s="7">
        <v>148</v>
      </c>
      <c r="CC82" s="7">
        <v>129</v>
      </c>
      <c r="CD82" s="7">
        <v>115</v>
      </c>
      <c r="CE82" s="7">
        <v>118</v>
      </c>
      <c r="CF82" s="7">
        <v>93</v>
      </c>
      <c r="CG82" s="7">
        <v>130</v>
      </c>
      <c r="CH82" s="7">
        <v>122</v>
      </c>
      <c r="CI82" s="7">
        <v>115</v>
      </c>
      <c r="CJ82" s="7">
        <v>135</v>
      </c>
      <c r="CK82" s="7">
        <v>162</v>
      </c>
      <c r="CL82" s="7">
        <v>165</v>
      </c>
      <c r="CM82" s="7">
        <v>155</v>
      </c>
      <c r="CN82" s="7">
        <v>161</v>
      </c>
      <c r="CO82" s="7">
        <v>172</v>
      </c>
      <c r="CP82" s="7">
        <v>156</v>
      </c>
      <c r="CQ82" s="7">
        <v>182</v>
      </c>
      <c r="CR82" s="7">
        <v>167</v>
      </c>
      <c r="CS82" s="7">
        <v>197</v>
      </c>
      <c r="CT82" s="7">
        <v>173</v>
      </c>
      <c r="CU82" s="7">
        <v>197</v>
      </c>
      <c r="CV82" s="7">
        <v>161</v>
      </c>
      <c r="CW82" s="7">
        <v>156</v>
      </c>
      <c r="CX82" s="7">
        <v>166</v>
      </c>
      <c r="CY82" s="7">
        <v>172</v>
      </c>
      <c r="CZ82" s="7">
        <v>138</v>
      </c>
      <c r="DA82" s="7">
        <v>131</v>
      </c>
      <c r="DB82" s="7">
        <v>155</v>
      </c>
      <c r="DC82" s="7">
        <v>123</v>
      </c>
      <c r="DD82" s="7">
        <v>123</v>
      </c>
      <c r="DE82" s="7">
        <v>119</v>
      </c>
      <c r="DF82" s="7">
        <v>113</v>
      </c>
      <c r="DG82" s="7">
        <v>113</v>
      </c>
      <c r="DH82" s="7">
        <v>139</v>
      </c>
      <c r="DI82" s="7">
        <v>143</v>
      </c>
      <c r="DJ82" s="7">
        <v>145</v>
      </c>
      <c r="DK82" s="7">
        <v>94</v>
      </c>
      <c r="DL82" s="7">
        <v>92</v>
      </c>
      <c r="DM82" s="7">
        <v>75</v>
      </c>
      <c r="DN82" s="7">
        <v>52</v>
      </c>
      <c r="DO82" s="7">
        <v>55</v>
      </c>
      <c r="DP82" s="7">
        <v>66</v>
      </c>
      <c r="DQ82" s="7">
        <v>50</v>
      </c>
      <c r="DR82" s="7">
        <v>37</v>
      </c>
      <c r="DS82" s="7">
        <v>32</v>
      </c>
      <c r="DT82" s="7">
        <v>33</v>
      </c>
      <c r="DU82" s="7">
        <v>27</v>
      </c>
      <c r="DV82" s="7">
        <v>30</v>
      </c>
      <c r="DW82" s="7">
        <v>86</v>
      </c>
      <c r="DX82" s="7">
        <f t="shared" si="12"/>
        <v>6636</v>
      </c>
      <c r="DY82" s="7">
        <f t="shared" si="13"/>
        <v>823</v>
      </c>
      <c r="DZ82" s="7">
        <f t="shared" si="14"/>
        <v>3130</v>
      </c>
      <c r="EA82" s="7">
        <f t="shared" si="15"/>
        <v>2454</v>
      </c>
      <c r="EB82" s="7">
        <f>Table325[[#This Row],[18-64]]+Table325[[#This Row],[65+]]</f>
        <v>8916</v>
      </c>
    </row>
    <row r="83" spans="1:132" x14ac:dyDescent="0.35">
      <c r="A83" s="7">
        <v>4</v>
      </c>
      <c r="B83" t="s">
        <v>359</v>
      </c>
      <c r="C83" s="10" t="s">
        <v>310</v>
      </c>
      <c r="D83" s="10" t="s">
        <v>311</v>
      </c>
      <c r="E83" s="7">
        <f>SUM(Table325[[#This Row],[0]:[90]])</f>
        <v>9466</v>
      </c>
      <c r="F83" s="7">
        <f>SUM(Table325[[#This Row],[0]:[15]])</f>
        <v>1561</v>
      </c>
      <c r="G83" s="7">
        <f>SUM(Table325[[#This Row],[16]:[64]])</f>
        <v>5748</v>
      </c>
      <c r="H83" s="7">
        <f>SUM(Table325[[#This Row],[65]:[90]])</f>
        <v>2157</v>
      </c>
      <c r="I83" s="7">
        <f>SUM(Table325[[#This Row],[85]:[90]])</f>
        <v>183</v>
      </c>
      <c r="J83" s="7">
        <f>SUM(Table325[[#This Row],[0]:[17]])</f>
        <v>1792</v>
      </c>
      <c r="K83" s="7">
        <f>SUM(Table325[[#This Row],[18]:[64]])</f>
        <v>5517</v>
      </c>
      <c r="L83" s="7">
        <f>SUM(Table325[[#This Row],[0]:[4]])</f>
        <v>414</v>
      </c>
      <c r="M83" s="7">
        <f>SUM(Table325[[#This Row],[5]:[15]])</f>
        <v>1147</v>
      </c>
      <c r="N83" s="7">
        <f>SUM(Table325[[#This Row],[16]:[24]])</f>
        <v>966</v>
      </c>
      <c r="O83" s="7">
        <f>SUM(Table325[[#This Row],[25]:[49]])</f>
        <v>2642</v>
      </c>
      <c r="P83" s="7">
        <f>SUM(Table325[[#This Row],[50]:[64]])</f>
        <v>2140</v>
      </c>
      <c r="Q83" s="7">
        <f>SUM(Table325[[#This Row],[65]:[74]])</f>
        <v>1250</v>
      </c>
      <c r="R83" s="7">
        <f>SUM(Table325[[#This Row],[75]:[84]])</f>
        <v>724</v>
      </c>
      <c r="S83" s="7">
        <f>SUM(Table325[[#This Row],[5]:[9]])</f>
        <v>464</v>
      </c>
      <c r="T83" s="7">
        <f>SUM(Table325[[#This Row],[10]:[14]])</f>
        <v>575</v>
      </c>
      <c r="U83" s="7">
        <f>SUM(Table325[[#This Row],[15]:[19]])</f>
        <v>551</v>
      </c>
      <c r="V83" s="7">
        <f>SUM(Table325[[#This Row],[20]:[24]])</f>
        <v>523</v>
      </c>
      <c r="W83" s="7">
        <f>SUM(Table325[[#This Row],[25]:[29]])</f>
        <v>457</v>
      </c>
      <c r="X83" s="7">
        <f>SUM(Table325[[#This Row],[30]:[34]])</f>
        <v>491</v>
      </c>
      <c r="Y83" s="7">
        <f>SUM(Table325[[#This Row],[35]:[39]])</f>
        <v>571</v>
      </c>
      <c r="Z83" s="7">
        <f>SUM(Table325[[#This Row],[40]:[44]])</f>
        <v>578</v>
      </c>
      <c r="AA83" s="7">
        <f>SUM(Table325[[#This Row],[45]:[49]])</f>
        <v>545</v>
      </c>
      <c r="AB83" s="7">
        <f>SUM(Table325[[#This Row],[50]:[54]])</f>
        <v>643</v>
      </c>
      <c r="AC83" s="7">
        <f>SUM(Table325[[#This Row],[55]:[59]])</f>
        <v>785</v>
      </c>
      <c r="AD83" s="7">
        <f>SUM(Table325[[#This Row],[60]:[64]])</f>
        <v>712</v>
      </c>
      <c r="AE83" s="7">
        <f>SUM(Table325[[#This Row],[65]:[69]])</f>
        <v>669</v>
      </c>
      <c r="AF83" s="7">
        <f>SUM(Table325[[#This Row],[70]:[74]])</f>
        <v>581</v>
      </c>
      <c r="AG83" s="7">
        <f>SUM(Table325[[#This Row],[75]:[79]])</f>
        <v>456</v>
      </c>
      <c r="AH83" s="7">
        <f>SUM(Table325[[#This Row],[80]:[84]])</f>
        <v>268</v>
      </c>
      <c r="AI83" s="7">
        <f>SUM(Table325[[#This Row],[85]:[89]])</f>
        <v>129</v>
      </c>
      <c r="AJ83" s="7">
        <f>Table325[[#This Row],[90]]</f>
        <v>54</v>
      </c>
      <c r="AK83" s="7">
        <v>75</v>
      </c>
      <c r="AL83" s="7">
        <v>61</v>
      </c>
      <c r="AM83" s="7">
        <v>96</v>
      </c>
      <c r="AN83" s="7">
        <v>87</v>
      </c>
      <c r="AO83" s="7">
        <v>95</v>
      </c>
      <c r="AP83" s="7">
        <v>88</v>
      </c>
      <c r="AQ83" s="7">
        <v>81</v>
      </c>
      <c r="AR83" s="7">
        <v>91</v>
      </c>
      <c r="AS83" s="7">
        <v>100</v>
      </c>
      <c r="AT83" s="7">
        <v>104</v>
      </c>
      <c r="AU83" s="7">
        <v>123</v>
      </c>
      <c r="AV83" s="7">
        <v>108</v>
      </c>
      <c r="AW83" s="7">
        <v>96</v>
      </c>
      <c r="AX83" s="7">
        <v>130</v>
      </c>
      <c r="AY83" s="7">
        <v>118</v>
      </c>
      <c r="AZ83" s="7">
        <v>108</v>
      </c>
      <c r="BA83" s="7">
        <v>131</v>
      </c>
      <c r="BB83" s="7">
        <v>100</v>
      </c>
      <c r="BC83" s="7">
        <v>110</v>
      </c>
      <c r="BD83" s="7">
        <v>102</v>
      </c>
      <c r="BE83" s="7">
        <v>152</v>
      </c>
      <c r="BF83" s="7">
        <v>145</v>
      </c>
      <c r="BG83" s="7">
        <v>61</v>
      </c>
      <c r="BH83" s="7">
        <v>81</v>
      </c>
      <c r="BI83" s="7">
        <v>84</v>
      </c>
      <c r="BJ83" s="7">
        <v>82</v>
      </c>
      <c r="BK83" s="7">
        <v>78</v>
      </c>
      <c r="BL83" s="7">
        <v>100</v>
      </c>
      <c r="BM83" s="7">
        <v>110</v>
      </c>
      <c r="BN83" s="7">
        <v>87</v>
      </c>
      <c r="BO83" s="7">
        <v>86</v>
      </c>
      <c r="BP83" s="7">
        <v>97</v>
      </c>
      <c r="BQ83" s="7">
        <v>96</v>
      </c>
      <c r="BR83" s="7">
        <v>96</v>
      </c>
      <c r="BS83" s="7">
        <v>116</v>
      </c>
      <c r="BT83" s="7">
        <v>129</v>
      </c>
      <c r="BU83" s="7">
        <v>105</v>
      </c>
      <c r="BV83" s="7">
        <v>114</v>
      </c>
      <c r="BW83" s="7">
        <v>125</v>
      </c>
      <c r="BX83" s="7">
        <v>98</v>
      </c>
      <c r="BY83" s="7">
        <v>96</v>
      </c>
      <c r="BZ83" s="7">
        <v>131</v>
      </c>
      <c r="CA83" s="7">
        <v>102</v>
      </c>
      <c r="CB83" s="7">
        <v>129</v>
      </c>
      <c r="CC83" s="7">
        <v>120</v>
      </c>
      <c r="CD83" s="7">
        <v>118</v>
      </c>
      <c r="CE83" s="7">
        <v>107</v>
      </c>
      <c r="CF83" s="7">
        <v>99</v>
      </c>
      <c r="CG83" s="7">
        <v>107</v>
      </c>
      <c r="CH83" s="7">
        <v>114</v>
      </c>
      <c r="CI83" s="7">
        <v>111</v>
      </c>
      <c r="CJ83" s="7">
        <v>130</v>
      </c>
      <c r="CK83" s="7">
        <v>119</v>
      </c>
      <c r="CL83" s="7">
        <v>147</v>
      </c>
      <c r="CM83" s="7">
        <v>136</v>
      </c>
      <c r="CN83" s="7">
        <v>153</v>
      </c>
      <c r="CO83" s="7">
        <v>155</v>
      </c>
      <c r="CP83" s="7">
        <v>158</v>
      </c>
      <c r="CQ83" s="7">
        <v>168</v>
      </c>
      <c r="CR83" s="7">
        <v>151</v>
      </c>
      <c r="CS83" s="7">
        <v>163</v>
      </c>
      <c r="CT83" s="7">
        <v>153</v>
      </c>
      <c r="CU83" s="7">
        <v>137</v>
      </c>
      <c r="CV83" s="7">
        <v>143</v>
      </c>
      <c r="CW83" s="7">
        <v>116</v>
      </c>
      <c r="CX83" s="7">
        <v>145</v>
      </c>
      <c r="CY83" s="7">
        <v>158</v>
      </c>
      <c r="CZ83" s="7">
        <v>107</v>
      </c>
      <c r="DA83" s="7">
        <v>139</v>
      </c>
      <c r="DB83" s="7">
        <v>120</v>
      </c>
      <c r="DC83" s="7">
        <v>110</v>
      </c>
      <c r="DD83" s="7">
        <v>122</v>
      </c>
      <c r="DE83" s="7">
        <v>102</v>
      </c>
      <c r="DF83" s="7">
        <v>115</v>
      </c>
      <c r="DG83" s="7">
        <v>132</v>
      </c>
      <c r="DH83" s="7">
        <v>98</v>
      </c>
      <c r="DI83" s="7">
        <v>87</v>
      </c>
      <c r="DJ83" s="7">
        <v>116</v>
      </c>
      <c r="DK83" s="7">
        <v>73</v>
      </c>
      <c r="DL83" s="7">
        <v>82</v>
      </c>
      <c r="DM83" s="7">
        <v>68</v>
      </c>
      <c r="DN83" s="7">
        <v>48</v>
      </c>
      <c r="DO83" s="7">
        <v>54</v>
      </c>
      <c r="DP83" s="7">
        <v>52</v>
      </c>
      <c r="DQ83" s="7">
        <v>46</v>
      </c>
      <c r="DR83" s="7">
        <v>26</v>
      </c>
      <c r="DS83" s="7">
        <v>31</v>
      </c>
      <c r="DT83" s="7">
        <v>37</v>
      </c>
      <c r="DU83" s="7">
        <v>19</v>
      </c>
      <c r="DV83" s="7">
        <v>16</v>
      </c>
      <c r="DW83" s="7">
        <v>54</v>
      </c>
      <c r="DX83" s="7">
        <f t="shared" si="12"/>
        <v>5748</v>
      </c>
      <c r="DY83" s="7">
        <f t="shared" si="13"/>
        <v>735</v>
      </c>
      <c r="DZ83" s="7">
        <f t="shared" si="14"/>
        <v>2642</v>
      </c>
      <c r="EA83" s="7">
        <f t="shared" si="15"/>
        <v>2140</v>
      </c>
      <c r="EB83" s="7">
        <f>Table325[[#This Row],[18-64]]+Table325[[#This Row],[65+]]</f>
        <v>7674</v>
      </c>
    </row>
    <row r="84" spans="1:132" x14ac:dyDescent="0.35">
      <c r="A84" s="7">
        <v>5</v>
      </c>
      <c r="B84" t="s">
        <v>355</v>
      </c>
      <c r="C84" s="10" t="s">
        <v>135</v>
      </c>
      <c r="D84" s="10" t="s">
        <v>136</v>
      </c>
      <c r="E84" s="7">
        <f>SUM(Table325[[#This Row],[0]:[90]])</f>
        <v>538011</v>
      </c>
      <c r="F84" s="9">
        <f>SUM(Table325[[#This Row],[0]:[15]])</f>
        <v>88221</v>
      </c>
      <c r="G84" s="7">
        <f>SUM(Table325[[#This Row],[16]:[64]])</f>
        <v>332052</v>
      </c>
      <c r="H84" s="7">
        <f>SUM(Table325[[#This Row],[65]:[90]])</f>
        <v>117738</v>
      </c>
      <c r="I84" s="7">
        <f>SUM(Table325[[#This Row],[85]:[90]])</f>
        <v>14046</v>
      </c>
      <c r="J84" s="9">
        <f>SUM(Table325[[#This Row],[0]:[17]])</f>
        <v>100432</v>
      </c>
      <c r="K84" s="7">
        <f>SUM(Table325[[#This Row],[18]:[64]])</f>
        <v>319841</v>
      </c>
      <c r="L84" s="9">
        <f>SUM(Table325[[#This Row],[0]:[4]])</f>
        <v>24185</v>
      </c>
      <c r="M84" s="7">
        <f>SUM(Table325[[#This Row],[5]:[15]])</f>
        <v>64036</v>
      </c>
      <c r="N84" s="7">
        <f>SUM(Table325[[#This Row],[16]:[24]])</f>
        <v>64622</v>
      </c>
      <c r="O84" s="7">
        <f>SUM(Table325[[#This Row],[25]:[49]])</f>
        <v>154633</v>
      </c>
      <c r="P84" s="7">
        <f>SUM(Table325[[#This Row],[50]:[64]])</f>
        <v>112797</v>
      </c>
      <c r="Q84" s="7">
        <f>SUM(Table325[[#This Row],[65]:[74]])</f>
        <v>61802</v>
      </c>
      <c r="R84" s="7">
        <f>SUM(Table325[[#This Row],[75]:[84]])</f>
        <v>41890</v>
      </c>
      <c r="S84" s="9">
        <f>SUM(Table325[[#This Row],[5]:[9]])</f>
        <v>27622</v>
      </c>
      <c r="T84" s="7">
        <f>SUM(Table325[[#This Row],[10]:[14]])</f>
        <v>30511</v>
      </c>
      <c r="U84" s="7">
        <f>SUM(Table325[[#This Row],[15]:[19]])</f>
        <v>32996</v>
      </c>
      <c r="V84" s="7">
        <f>SUM(Table325[[#This Row],[20]:[24]])</f>
        <v>37529</v>
      </c>
      <c r="W84" s="7">
        <f>SUM(Table325[[#This Row],[25]:[29]])</f>
        <v>29214</v>
      </c>
      <c r="X84" s="7">
        <f>SUM(Table325[[#This Row],[30]:[34]])</f>
        <v>31801</v>
      </c>
      <c r="Y84" s="7">
        <f>SUM(Table325[[#This Row],[35]:[39]])</f>
        <v>32671</v>
      </c>
      <c r="Z84" s="7">
        <f>SUM(Table325[[#This Row],[40]:[44]])</f>
        <v>31872</v>
      </c>
      <c r="AA84" s="7">
        <f>SUM(Table325[[#This Row],[45]:[49]])</f>
        <v>29075</v>
      </c>
      <c r="AB84" s="7">
        <f>SUM(Table325[[#This Row],[50]:[54]])</f>
        <v>34981</v>
      </c>
      <c r="AC84" s="7">
        <f>SUM(Table325[[#This Row],[55]:[59]])</f>
        <v>39785</v>
      </c>
      <c r="AD84" s="7">
        <f>SUM(Table325[[#This Row],[60]:[64]])</f>
        <v>38031</v>
      </c>
      <c r="AE84" s="7">
        <f>SUM(Table325[[#This Row],[65]:[69]])</f>
        <v>33130</v>
      </c>
      <c r="AF84" s="7">
        <f>SUM(Table325[[#This Row],[70]:[74]])</f>
        <v>28672</v>
      </c>
      <c r="AG84" s="7">
        <f>SUM(Table325[[#This Row],[75]:[79]])</f>
        <v>26180</v>
      </c>
      <c r="AH84" s="7">
        <f>SUM(Table325[[#This Row],[80]:[84]])</f>
        <v>15710</v>
      </c>
      <c r="AI84" s="7">
        <f>SUM(Table325[[#This Row],[85]:[89]])</f>
        <v>9455</v>
      </c>
      <c r="AJ84" s="7">
        <f>Table325[[#This Row],[90]]</f>
        <v>4591</v>
      </c>
      <c r="AK84" s="9">
        <v>4708</v>
      </c>
      <c r="AL84" s="7">
        <v>4579</v>
      </c>
      <c r="AM84" s="7">
        <v>4876</v>
      </c>
      <c r="AN84" s="7">
        <v>4881</v>
      </c>
      <c r="AO84" s="7">
        <v>5141</v>
      </c>
      <c r="AP84" s="7">
        <v>5213</v>
      </c>
      <c r="AQ84" s="7">
        <v>5372</v>
      </c>
      <c r="AR84" s="7">
        <v>5469</v>
      </c>
      <c r="AS84" s="7">
        <v>5822</v>
      </c>
      <c r="AT84" s="7">
        <v>5746</v>
      </c>
      <c r="AU84" s="7">
        <v>5947</v>
      </c>
      <c r="AV84" s="7">
        <v>6055</v>
      </c>
      <c r="AW84" s="7">
        <v>6115</v>
      </c>
      <c r="AX84" s="7">
        <v>6203</v>
      </c>
      <c r="AY84" s="7">
        <v>6191</v>
      </c>
      <c r="AZ84" s="7">
        <v>5903</v>
      </c>
      <c r="BA84" s="7">
        <v>6182</v>
      </c>
      <c r="BB84" s="7">
        <v>6029</v>
      </c>
      <c r="BC84" s="7">
        <v>6277</v>
      </c>
      <c r="BD84" s="7">
        <v>8605</v>
      </c>
      <c r="BE84" s="7">
        <v>9061</v>
      </c>
      <c r="BF84" s="7">
        <v>9761</v>
      </c>
      <c r="BG84" s="7">
        <v>7290</v>
      </c>
      <c r="BH84" s="7">
        <v>5917</v>
      </c>
      <c r="BI84" s="7">
        <v>5500</v>
      </c>
      <c r="BJ84" s="7">
        <v>5710</v>
      </c>
      <c r="BK84" s="7">
        <v>5666</v>
      </c>
      <c r="BL84" s="7">
        <v>5972</v>
      </c>
      <c r="BM84" s="7">
        <v>5893</v>
      </c>
      <c r="BN84" s="7">
        <v>5973</v>
      </c>
      <c r="BO84" s="7">
        <v>6007</v>
      </c>
      <c r="BP84" s="7">
        <v>6247</v>
      </c>
      <c r="BQ84" s="7">
        <v>6468</v>
      </c>
      <c r="BR84" s="7">
        <v>6635</v>
      </c>
      <c r="BS84" s="7">
        <v>6444</v>
      </c>
      <c r="BT84" s="7">
        <v>6456</v>
      </c>
      <c r="BU84" s="7">
        <v>6618</v>
      </c>
      <c r="BV84" s="7">
        <v>6513</v>
      </c>
      <c r="BW84" s="7">
        <v>6635</v>
      </c>
      <c r="BX84" s="7">
        <v>6449</v>
      </c>
      <c r="BY84" s="7">
        <v>6288</v>
      </c>
      <c r="BZ84" s="7">
        <v>6429</v>
      </c>
      <c r="CA84" s="7">
        <v>6374</v>
      </c>
      <c r="CB84" s="7">
        <v>6413</v>
      </c>
      <c r="CC84" s="7">
        <v>6368</v>
      </c>
      <c r="CD84" s="7">
        <v>6357</v>
      </c>
      <c r="CE84" s="7">
        <v>5674</v>
      </c>
      <c r="CF84" s="7">
        <v>5420</v>
      </c>
      <c r="CG84" s="7">
        <v>5705</v>
      </c>
      <c r="CH84" s="7">
        <v>5919</v>
      </c>
      <c r="CI84" s="7">
        <v>6048</v>
      </c>
      <c r="CJ84" s="7">
        <v>6758</v>
      </c>
      <c r="CK84" s="7">
        <v>7248</v>
      </c>
      <c r="CL84" s="7">
        <v>7689</v>
      </c>
      <c r="CM84" s="7">
        <v>7238</v>
      </c>
      <c r="CN84" s="7">
        <v>7686</v>
      </c>
      <c r="CO84" s="7">
        <v>7839</v>
      </c>
      <c r="CP84" s="7">
        <v>8010</v>
      </c>
      <c r="CQ84" s="7">
        <v>8062</v>
      </c>
      <c r="CR84" s="7">
        <v>8188</v>
      </c>
      <c r="CS84" s="7">
        <v>8024</v>
      </c>
      <c r="CT84" s="7">
        <v>7845</v>
      </c>
      <c r="CU84" s="7">
        <v>7815</v>
      </c>
      <c r="CV84" s="7">
        <v>7382</v>
      </c>
      <c r="CW84" s="7">
        <v>6965</v>
      </c>
      <c r="CX84" s="7">
        <v>7189</v>
      </c>
      <c r="CY84" s="7">
        <v>6866</v>
      </c>
      <c r="CZ84" s="7">
        <v>6541</v>
      </c>
      <c r="DA84" s="7">
        <v>6336</v>
      </c>
      <c r="DB84" s="7">
        <v>6198</v>
      </c>
      <c r="DC84" s="7">
        <v>5997</v>
      </c>
      <c r="DD84" s="7">
        <v>5913</v>
      </c>
      <c r="DE84" s="7">
        <v>5588</v>
      </c>
      <c r="DF84" s="7">
        <v>5660</v>
      </c>
      <c r="DG84" s="7">
        <v>5514</v>
      </c>
      <c r="DH84" s="7">
        <v>5662</v>
      </c>
      <c r="DI84" s="7">
        <v>5685</v>
      </c>
      <c r="DJ84" s="7">
        <v>6059</v>
      </c>
      <c r="DK84" s="7">
        <v>4486</v>
      </c>
      <c r="DL84" s="7">
        <v>4288</v>
      </c>
      <c r="DM84" s="7">
        <v>4115</v>
      </c>
      <c r="DN84" s="7">
        <v>3411</v>
      </c>
      <c r="DO84" s="7">
        <v>2928</v>
      </c>
      <c r="DP84" s="7">
        <v>2706</v>
      </c>
      <c r="DQ84" s="7">
        <v>2550</v>
      </c>
      <c r="DR84" s="7">
        <v>2330</v>
      </c>
      <c r="DS84" s="7">
        <v>2136</v>
      </c>
      <c r="DT84" s="7">
        <v>1971</v>
      </c>
      <c r="DU84" s="7">
        <v>1642</v>
      </c>
      <c r="DV84" s="7">
        <v>1376</v>
      </c>
      <c r="DW84" s="7">
        <v>4591</v>
      </c>
      <c r="DX84" s="7">
        <f t="shared" si="12"/>
        <v>332052</v>
      </c>
      <c r="DY84" s="7">
        <f t="shared" si="13"/>
        <v>52411</v>
      </c>
      <c r="DZ84" s="7">
        <f t="shared" si="14"/>
        <v>154633</v>
      </c>
      <c r="EA84" s="7">
        <f t="shared" si="15"/>
        <v>112797</v>
      </c>
      <c r="EB84" s="7">
        <f>Table325[[#This Row],[18-64]]+Table325[[#This Row],[65+]]</f>
        <v>437579</v>
      </c>
    </row>
    <row r="85" spans="1:132" x14ac:dyDescent="0.35">
      <c r="A85" s="7">
        <v>5</v>
      </c>
      <c r="B85" t="s">
        <v>355</v>
      </c>
      <c r="C85" s="10" t="s">
        <v>312</v>
      </c>
      <c r="D85" s="10" t="s">
        <v>313</v>
      </c>
      <c r="E85" s="7">
        <f>SUM(Table325[[#This Row],[0]:[90]])</f>
        <v>112489</v>
      </c>
      <c r="F85" s="9">
        <f>SUM(Table325[[#This Row],[0]:[15]])</f>
        <v>20040</v>
      </c>
      <c r="G85" s="7">
        <f>SUM(Table325[[#This Row],[16]:[64]])</f>
        <v>68652</v>
      </c>
      <c r="H85" s="7">
        <f>SUM(Table325[[#This Row],[65]:[90]])</f>
        <v>23797</v>
      </c>
      <c r="I85" s="7">
        <f>SUM(Table325[[#This Row],[85]:[90]])</f>
        <v>3148</v>
      </c>
      <c r="J85" s="9">
        <f>SUM(Table325[[#This Row],[0]:[17]])</f>
        <v>22771</v>
      </c>
      <c r="K85" s="7">
        <f>SUM(Table325[[#This Row],[18]:[64]])</f>
        <v>65921</v>
      </c>
      <c r="L85" s="9">
        <f>SUM(Table325[[#This Row],[0]:[4]])</f>
        <v>5549</v>
      </c>
      <c r="M85" s="7">
        <f>SUM(Table325[[#This Row],[5]:[15]])</f>
        <v>14491</v>
      </c>
      <c r="N85" s="7">
        <f>SUM(Table325[[#This Row],[16]:[24]])</f>
        <v>10089</v>
      </c>
      <c r="O85" s="7">
        <f>SUM(Table325[[#This Row],[25]:[49]])</f>
        <v>35671</v>
      </c>
      <c r="P85" s="7">
        <f>SUM(Table325[[#This Row],[50]:[64]])</f>
        <v>22892</v>
      </c>
      <c r="Q85" s="7">
        <f>SUM(Table325[[#This Row],[65]:[74]])</f>
        <v>12111</v>
      </c>
      <c r="R85" s="7">
        <f>SUM(Table325[[#This Row],[75]:[84]])</f>
        <v>8538</v>
      </c>
      <c r="S85" s="9">
        <f>SUM(Table325[[#This Row],[5]:[9]])</f>
        <v>6183</v>
      </c>
      <c r="T85" s="7">
        <f>SUM(Table325[[#This Row],[10]:[14]])</f>
        <v>6894</v>
      </c>
      <c r="U85" s="7">
        <f>SUM(Table325[[#This Row],[15]:[19]])</f>
        <v>6440</v>
      </c>
      <c r="V85" s="7">
        <f>SUM(Table325[[#This Row],[20]:[24]])</f>
        <v>5063</v>
      </c>
      <c r="W85" s="7">
        <f>SUM(Table325[[#This Row],[25]:[29]])</f>
        <v>6950</v>
      </c>
      <c r="X85" s="7">
        <f>SUM(Table325[[#This Row],[30]:[34]])</f>
        <v>7502</v>
      </c>
      <c r="Y85" s="7">
        <f>SUM(Table325[[#This Row],[35]:[39]])</f>
        <v>7455</v>
      </c>
      <c r="Z85" s="7">
        <f>SUM(Table325[[#This Row],[40]:[44]])</f>
        <v>7101</v>
      </c>
      <c r="AA85" s="7">
        <f>SUM(Table325[[#This Row],[45]:[49]])</f>
        <v>6663</v>
      </c>
      <c r="AB85" s="7">
        <f>SUM(Table325[[#This Row],[50]:[54]])</f>
        <v>7454</v>
      </c>
      <c r="AC85" s="7">
        <f>SUM(Table325[[#This Row],[55]:[59]])</f>
        <v>7886</v>
      </c>
      <c r="AD85" s="7">
        <f>SUM(Table325[[#This Row],[60]:[64]])</f>
        <v>7552</v>
      </c>
      <c r="AE85" s="7">
        <f>SUM(Table325[[#This Row],[65]:[69]])</f>
        <v>6554</v>
      </c>
      <c r="AF85" s="7">
        <f>SUM(Table325[[#This Row],[70]:[74]])</f>
        <v>5557</v>
      </c>
      <c r="AG85" s="7">
        <f>SUM(Table325[[#This Row],[75]:[79]])</f>
        <v>5351</v>
      </c>
      <c r="AH85" s="7">
        <f>SUM(Table325[[#This Row],[80]:[84]])</f>
        <v>3187</v>
      </c>
      <c r="AI85" s="7">
        <f>SUM(Table325[[#This Row],[85]:[89]])</f>
        <v>2050</v>
      </c>
      <c r="AJ85" s="7">
        <f>Table325[[#This Row],[90]]</f>
        <v>1098</v>
      </c>
      <c r="AK85" s="9">
        <v>1056</v>
      </c>
      <c r="AL85" s="7">
        <v>1042</v>
      </c>
      <c r="AM85" s="7">
        <v>1129</v>
      </c>
      <c r="AN85" s="7">
        <v>1134</v>
      </c>
      <c r="AO85" s="7">
        <v>1188</v>
      </c>
      <c r="AP85" s="7">
        <v>1196</v>
      </c>
      <c r="AQ85" s="7">
        <v>1221</v>
      </c>
      <c r="AR85" s="7">
        <v>1191</v>
      </c>
      <c r="AS85" s="7">
        <v>1273</v>
      </c>
      <c r="AT85" s="7">
        <v>1302</v>
      </c>
      <c r="AU85" s="7">
        <v>1336</v>
      </c>
      <c r="AV85" s="7">
        <v>1362</v>
      </c>
      <c r="AW85" s="7">
        <v>1414</v>
      </c>
      <c r="AX85" s="7">
        <v>1384</v>
      </c>
      <c r="AY85" s="7">
        <v>1398</v>
      </c>
      <c r="AZ85" s="7">
        <v>1414</v>
      </c>
      <c r="BA85" s="7">
        <v>1391</v>
      </c>
      <c r="BB85" s="7">
        <v>1340</v>
      </c>
      <c r="BC85" s="7">
        <v>1273</v>
      </c>
      <c r="BD85" s="7">
        <v>1022</v>
      </c>
      <c r="BE85" s="7">
        <v>848</v>
      </c>
      <c r="BF85" s="7">
        <v>945</v>
      </c>
      <c r="BG85" s="7">
        <v>1006</v>
      </c>
      <c r="BH85" s="7">
        <v>1044</v>
      </c>
      <c r="BI85" s="7">
        <v>1220</v>
      </c>
      <c r="BJ85" s="7">
        <v>1332</v>
      </c>
      <c r="BK85" s="7">
        <v>1406</v>
      </c>
      <c r="BL85" s="7">
        <v>1420</v>
      </c>
      <c r="BM85" s="7">
        <v>1429</v>
      </c>
      <c r="BN85" s="7">
        <v>1363</v>
      </c>
      <c r="BO85" s="7">
        <v>1443</v>
      </c>
      <c r="BP85" s="7">
        <v>1474</v>
      </c>
      <c r="BQ85" s="7">
        <v>1503</v>
      </c>
      <c r="BR85" s="7">
        <v>1609</v>
      </c>
      <c r="BS85" s="7">
        <v>1473</v>
      </c>
      <c r="BT85" s="7">
        <v>1506</v>
      </c>
      <c r="BU85" s="7">
        <v>1605</v>
      </c>
      <c r="BV85" s="7">
        <v>1444</v>
      </c>
      <c r="BW85" s="7">
        <v>1501</v>
      </c>
      <c r="BX85" s="7">
        <v>1399</v>
      </c>
      <c r="BY85" s="7">
        <v>1429</v>
      </c>
      <c r="BZ85" s="7">
        <v>1405</v>
      </c>
      <c r="CA85" s="7">
        <v>1414</v>
      </c>
      <c r="CB85" s="7">
        <v>1431</v>
      </c>
      <c r="CC85" s="7">
        <v>1422</v>
      </c>
      <c r="CD85" s="7">
        <v>1457</v>
      </c>
      <c r="CE85" s="7">
        <v>1344</v>
      </c>
      <c r="CF85" s="7">
        <v>1236</v>
      </c>
      <c r="CG85" s="7">
        <v>1294</v>
      </c>
      <c r="CH85" s="7">
        <v>1332</v>
      </c>
      <c r="CI85" s="7">
        <v>1389</v>
      </c>
      <c r="CJ85" s="7">
        <v>1405</v>
      </c>
      <c r="CK85" s="7">
        <v>1534</v>
      </c>
      <c r="CL85" s="7">
        <v>1579</v>
      </c>
      <c r="CM85" s="7">
        <v>1547</v>
      </c>
      <c r="CN85" s="7">
        <v>1535</v>
      </c>
      <c r="CO85" s="7">
        <v>1553</v>
      </c>
      <c r="CP85" s="7">
        <v>1559</v>
      </c>
      <c r="CQ85" s="7">
        <v>1611</v>
      </c>
      <c r="CR85" s="7">
        <v>1628</v>
      </c>
      <c r="CS85" s="7">
        <v>1531</v>
      </c>
      <c r="CT85" s="7">
        <v>1580</v>
      </c>
      <c r="CU85" s="7">
        <v>1541</v>
      </c>
      <c r="CV85" s="7">
        <v>1518</v>
      </c>
      <c r="CW85" s="7">
        <v>1382</v>
      </c>
      <c r="CX85" s="7">
        <v>1412</v>
      </c>
      <c r="CY85" s="7">
        <v>1376</v>
      </c>
      <c r="CZ85" s="7">
        <v>1305</v>
      </c>
      <c r="DA85" s="7">
        <v>1268</v>
      </c>
      <c r="DB85" s="7">
        <v>1193</v>
      </c>
      <c r="DC85" s="7">
        <v>1160</v>
      </c>
      <c r="DD85" s="7">
        <v>1167</v>
      </c>
      <c r="DE85" s="7">
        <v>1098</v>
      </c>
      <c r="DF85" s="7">
        <v>1063</v>
      </c>
      <c r="DG85" s="7">
        <v>1069</v>
      </c>
      <c r="DH85" s="7">
        <v>1143</v>
      </c>
      <c r="DI85" s="7">
        <v>1127</v>
      </c>
      <c r="DJ85" s="7">
        <v>1264</v>
      </c>
      <c r="DK85" s="7">
        <v>930</v>
      </c>
      <c r="DL85" s="7">
        <v>887</v>
      </c>
      <c r="DM85" s="7">
        <v>762</v>
      </c>
      <c r="DN85" s="7">
        <v>678</v>
      </c>
      <c r="DO85" s="7">
        <v>605</v>
      </c>
      <c r="DP85" s="7">
        <v>574</v>
      </c>
      <c r="DQ85" s="7">
        <v>568</v>
      </c>
      <c r="DR85" s="7">
        <v>528</v>
      </c>
      <c r="DS85" s="7">
        <v>460</v>
      </c>
      <c r="DT85" s="7">
        <v>404</v>
      </c>
      <c r="DU85" s="7">
        <v>340</v>
      </c>
      <c r="DV85" s="7">
        <v>318</v>
      </c>
      <c r="DW85" s="7">
        <v>1098</v>
      </c>
      <c r="DX85" s="7">
        <f t="shared" si="12"/>
        <v>68652</v>
      </c>
      <c r="DY85" s="7">
        <f t="shared" si="13"/>
        <v>7358</v>
      </c>
      <c r="DZ85" s="7">
        <f t="shared" si="14"/>
        <v>35671</v>
      </c>
      <c r="EA85" s="7">
        <f t="shared" si="15"/>
        <v>22892</v>
      </c>
      <c r="EB85" s="7">
        <f>Table325[[#This Row],[18-64]]+Table325[[#This Row],[65+]]</f>
        <v>89718</v>
      </c>
    </row>
    <row r="86" spans="1:132" x14ac:dyDescent="0.35">
      <c r="A86" s="7">
        <v>5</v>
      </c>
      <c r="B86" t="s">
        <v>355</v>
      </c>
      <c r="C86" s="10" t="s">
        <v>314</v>
      </c>
      <c r="D86" s="10" t="s">
        <v>315</v>
      </c>
      <c r="E86" s="7">
        <f>SUM(Table325[[#This Row],[0]:[90]])</f>
        <v>202760</v>
      </c>
      <c r="F86" s="9">
        <f>SUM(Table325[[#This Row],[0]:[15]])</f>
        <v>35592</v>
      </c>
      <c r="G86" s="7">
        <f>SUM(Table325[[#This Row],[16]:[64]])</f>
        <v>125847</v>
      </c>
      <c r="H86" s="7">
        <f>SUM(Table325[[#This Row],[65]:[90]])</f>
        <v>41321</v>
      </c>
      <c r="I86" s="7">
        <f>SUM(Table325[[#This Row],[85]:[90]])</f>
        <v>5635</v>
      </c>
      <c r="J86" s="9">
        <f>SUM(Table325[[#This Row],[0]:[17]])</f>
        <v>40414</v>
      </c>
      <c r="K86" s="7">
        <f>SUM(Table325[[#This Row],[18]:[64]])</f>
        <v>121025</v>
      </c>
      <c r="L86" s="9">
        <f>SUM(Table325[[#This Row],[0]:[4]])</f>
        <v>9902</v>
      </c>
      <c r="M86" s="7">
        <f>SUM(Table325[[#This Row],[5]:[15]])</f>
        <v>25690</v>
      </c>
      <c r="N86" s="7">
        <f>SUM(Table325[[#This Row],[16]:[24]])</f>
        <v>19996</v>
      </c>
      <c r="O86" s="7">
        <f>SUM(Table325[[#This Row],[25]:[49]])</f>
        <v>66067</v>
      </c>
      <c r="P86" s="7">
        <f>SUM(Table325[[#This Row],[50]:[64]])</f>
        <v>39784</v>
      </c>
      <c r="Q86" s="7">
        <f>SUM(Table325[[#This Row],[65]:[74]])</f>
        <v>21131</v>
      </c>
      <c r="R86" s="7">
        <f>SUM(Table325[[#This Row],[75]:[84]])</f>
        <v>14555</v>
      </c>
      <c r="S86" s="9">
        <f>SUM(Table325[[#This Row],[5]:[9]])</f>
        <v>11451</v>
      </c>
      <c r="T86" s="7">
        <f>SUM(Table325[[#This Row],[10]:[14]])</f>
        <v>11842</v>
      </c>
      <c r="U86" s="7">
        <f>SUM(Table325[[#This Row],[15]:[19]])</f>
        <v>12139</v>
      </c>
      <c r="V86" s="7">
        <f>SUM(Table325[[#This Row],[20]:[24]])</f>
        <v>10254</v>
      </c>
      <c r="W86" s="7">
        <f>SUM(Table325[[#This Row],[25]:[29]])</f>
        <v>13405</v>
      </c>
      <c r="X86" s="7">
        <f>SUM(Table325[[#This Row],[30]:[34]])</f>
        <v>14192</v>
      </c>
      <c r="Y86" s="7">
        <f>SUM(Table325[[#This Row],[35]:[39]])</f>
        <v>13907</v>
      </c>
      <c r="Z86" s="7">
        <f>SUM(Table325[[#This Row],[40]:[44]])</f>
        <v>13163</v>
      </c>
      <c r="AA86" s="7">
        <f>SUM(Table325[[#This Row],[45]:[49]])</f>
        <v>11400</v>
      </c>
      <c r="AB86" s="7">
        <f>SUM(Table325[[#This Row],[50]:[54]])</f>
        <v>12758</v>
      </c>
      <c r="AC86" s="7">
        <f>SUM(Table325[[#This Row],[55]:[59]])</f>
        <v>13825</v>
      </c>
      <c r="AD86" s="7">
        <f>SUM(Table325[[#This Row],[60]:[64]])</f>
        <v>13201</v>
      </c>
      <c r="AE86" s="7">
        <f>SUM(Table325[[#This Row],[65]:[69]])</f>
        <v>11471</v>
      </c>
      <c r="AF86" s="7">
        <f>SUM(Table325[[#This Row],[70]:[74]])</f>
        <v>9660</v>
      </c>
      <c r="AG86" s="7">
        <f>SUM(Table325[[#This Row],[75]:[79]])</f>
        <v>9108</v>
      </c>
      <c r="AH86" s="7">
        <f>SUM(Table325[[#This Row],[80]:[84]])</f>
        <v>5447</v>
      </c>
      <c r="AI86" s="7">
        <f>SUM(Table325[[#This Row],[85]:[89]])</f>
        <v>3684</v>
      </c>
      <c r="AJ86" s="7">
        <f>Table325[[#This Row],[90]]</f>
        <v>1951</v>
      </c>
      <c r="AK86" s="9">
        <v>1805</v>
      </c>
      <c r="AL86" s="7">
        <v>1879</v>
      </c>
      <c r="AM86" s="7">
        <v>2083</v>
      </c>
      <c r="AN86" s="7">
        <v>2082</v>
      </c>
      <c r="AO86" s="7">
        <v>2053</v>
      </c>
      <c r="AP86" s="7">
        <v>2207</v>
      </c>
      <c r="AQ86" s="7">
        <v>2184</v>
      </c>
      <c r="AR86" s="7">
        <v>2343</v>
      </c>
      <c r="AS86" s="7">
        <v>2310</v>
      </c>
      <c r="AT86" s="7">
        <v>2407</v>
      </c>
      <c r="AU86" s="7">
        <v>2312</v>
      </c>
      <c r="AV86" s="7">
        <v>2304</v>
      </c>
      <c r="AW86" s="7">
        <v>2385</v>
      </c>
      <c r="AX86" s="7">
        <v>2458</v>
      </c>
      <c r="AY86" s="7">
        <v>2383</v>
      </c>
      <c r="AZ86" s="7">
        <v>2397</v>
      </c>
      <c r="BA86" s="7">
        <v>2264</v>
      </c>
      <c r="BB86" s="7">
        <v>2558</v>
      </c>
      <c r="BC86" s="7">
        <v>2453</v>
      </c>
      <c r="BD86" s="7">
        <v>2467</v>
      </c>
      <c r="BE86" s="7">
        <v>2011</v>
      </c>
      <c r="BF86" s="7">
        <v>1906</v>
      </c>
      <c r="BG86" s="7">
        <v>1915</v>
      </c>
      <c r="BH86" s="7">
        <v>2172</v>
      </c>
      <c r="BI86" s="7">
        <v>2250</v>
      </c>
      <c r="BJ86" s="7">
        <v>2539</v>
      </c>
      <c r="BK86" s="7">
        <v>2651</v>
      </c>
      <c r="BL86" s="7">
        <v>2701</v>
      </c>
      <c r="BM86" s="7">
        <v>2679</v>
      </c>
      <c r="BN86" s="7">
        <v>2835</v>
      </c>
      <c r="BO86" s="7">
        <v>2786</v>
      </c>
      <c r="BP86" s="7">
        <v>2882</v>
      </c>
      <c r="BQ86" s="7">
        <v>2916</v>
      </c>
      <c r="BR86" s="7">
        <v>2802</v>
      </c>
      <c r="BS86" s="7">
        <v>2806</v>
      </c>
      <c r="BT86" s="7">
        <v>2789</v>
      </c>
      <c r="BU86" s="7">
        <v>2793</v>
      </c>
      <c r="BV86" s="7">
        <v>2800</v>
      </c>
      <c r="BW86" s="7">
        <v>2830</v>
      </c>
      <c r="BX86" s="7">
        <v>2695</v>
      </c>
      <c r="BY86" s="7">
        <v>2713</v>
      </c>
      <c r="BZ86" s="7">
        <v>2721</v>
      </c>
      <c r="CA86" s="7">
        <v>2488</v>
      </c>
      <c r="CB86" s="7">
        <v>2595</v>
      </c>
      <c r="CC86" s="7">
        <v>2646</v>
      </c>
      <c r="CD86" s="7">
        <v>2475</v>
      </c>
      <c r="CE86" s="7">
        <v>2225</v>
      </c>
      <c r="CF86" s="7">
        <v>2161</v>
      </c>
      <c r="CG86" s="7">
        <v>2285</v>
      </c>
      <c r="CH86" s="7">
        <v>2254</v>
      </c>
      <c r="CI86" s="7">
        <v>2297</v>
      </c>
      <c r="CJ86" s="7">
        <v>2318</v>
      </c>
      <c r="CK86" s="7">
        <v>2722</v>
      </c>
      <c r="CL86" s="7">
        <v>2753</v>
      </c>
      <c r="CM86" s="7">
        <v>2668</v>
      </c>
      <c r="CN86" s="7">
        <v>2669</v>
      </c>
      <c r="CO86" s="7">
        <v>2708</v>
      </c>
      <c r="CP86" s="7">
        <v>2832</v>
      </c>
      <c r="CQ86" s="7">
        <v>2836</v>
      </c>
      <c r="CR86" s="7">
        <v>2780</v>
      </c>
      <c r="CS86" s="7">
        <v>2727</v>
      </c>
      <c r="CT86" s="7">
        <v>2770</v>
      </c>
      <c r="CU86" s="7">
        <v>2718</v>
      </c>
      <c r="CV86" s="7">
        <v>2551</v>
      </c>
      <c r="CW86" s="7">
        <v>2435</v>
      </c>
      <c r="CX86" s="7">
        <v>2425</v>
      </c>
      <c r="CY86" s="7">
        <v>2468</v>
      </c>
      <c r="CZ86" s="7">
        <v>2355</v>
      </c>
      <c r="DA86" s="7">
        <v>2107</v>
      </c>
      <c r="DB86" s="7">
        <v>2116</v>
      </c>
      <c r="DC86" s="7">
        <v>2001</v>
      </c>
      <c r="DD86" s="7">
        <v>1990</v>
      </c>
      <c r="DE86" s="7">
        <v>1871</v>
      </c>
      <c r="DF86" s="7">
        <v>1837</v>
      </c>
      <c r="DG86" s="7">
        <v>1961</v>
      </c>
      <c r="DH86" s="7">
        <v>1950</v>
      </c>
      <c r="DI86" s="7">
        <v>2045</v>
      </c>
      <c r="DJ86" s="7">
        <v>2140</v>
      </c>
      <c r="DK86" s="7">
        <v>1477</v>
      </c>
      <c r="DL86" s="7">
        <v>1496</v>
      </c>
      <c r="DM86" s="7">
        <v>1328</v>
      </c>
      <c r="DN86" s="7">
        <v>1153</v>
      </c>
      <c r="DO86" s="7">
        <v>1051</v>
      </c>
      <c r="DP86" s="7">
        <v>961</v>
      </c>
      <c r="DQ86" s="7">
        <v>954</v>
      </c>
      <c r="DR86" s="7">
        <v>978</v>
      </c>
      <c r="DS86" s="7">
        <v>845</v>
      </c>
      <c r="DT86" s="7">
        <v>751</v>
      </c>
      <c r="DU86" s="7">
        <v>563</v>
      </c>
      <c r="DV86" s="7">
        <v>547</v>
      </c>
      <c r="DW86" s="7">
        <v>1951</v>
      </c>
      <c r="DX86" s="7">
        <f t="shared" si="12"/>
        <v>125847</v>
      </c>
      <c r="DY86" s="7">
        <f t="shared" si="13"/>
        <v>15174</v>
      </c>
      <c r="DZ86" s="7">
        <f t="shared" si="14"/>
        <v>66067</v>
      </c>
      <c r="EA86" s="7">
        <f t="shared" si="15"/>
        <v>39784</v>
      </c>
      <c r="EB86" s="7">
        <f>Table325[[#This Row],[18-64]]+Table325[[#This Row],[65+]]</f>
        <v>162346</v>
      </c>
    </row>
    <row r="87" spans="1:132" x14ac:dyDescent="0.35">
      <c r="A87" s="7">
        <v>5</v>
      </c>
      <c r="B87" t="s">
        <v>355</v>
      </c>
      <c r="C87" s="10" t="s">
        <v>316</v>
      </c>
      <c r="D87" s="10" t="s">
        <v>317</v>
      </c>
      <c r="E87" s="7">
        <f>SUM(Table325[[#This Row],[0]:[90]])</f>
        <v>98180</v>
      </c>
      <c r="F87" s="9">
        <f>SUM(Table325[[#This Row],[0]:[15]])</f>
        <v>18544</v>
      </c>
      <c r="G87" s="7">
        <f>SUM(Table325[[#This Row],[16]:[64]])</f>
        <v>59988</v>
      </c>
      <c r="H87" s="7">
        <f>SUM(Table325[[#This Row],[65]:[90]])</f>
        <v>19648</v>
      </c>
      <c r="I87" s="7">
        <f>SUM(Table325[[#This Row],[85]:[90]])</f>
        <v>2459</v>
      </c>
      <c r="J87" s="9">
        <f>SUM(Table325[[#This Row],[0]:[17]])</f>
        <v>21090</v>
      </c>
      <c r="K87" s="7">
        <f>SUM(Table325[[#This Row],[18]:[64]])</f>
        <v>57442</v>
      </c>
      <c r="L87" s="9">
        <f>SUM(Table325[[#This Row],[0]:[4]])</f>
        <v>5143</v>
      </c>
      <c r="M87" s="7">
        <f>SUM(Table325[[#This Row],[5]:[15]])</f>
        <v>13401</v>
      </c>
      <c r="N87" s="7">
        <f>SUM(Table325[[#This Row],[16]:[24]])</f>
        <v>10118</v>
      </c>
      <c r="O87" s="7">
        <f>SUM(Table325[[#This Row],[25]:[49]])</f>
        <v>29857</v>
      </c>
      <c r="P87" s="7">
        <f>SUM(Table325[[#This Row],[50]:[64]])</f>
        <v>20013</v>
      </c>
      <c r="Q87" s="7">
        <f>SUM(Table325[[#This Row],[65]:[74]])</f>
        <v>10622</v>
      </c>
      <c r="R87" s="7">
        <f>SUM(Table325[[#This Row],[75]:[84]])</f>
        <v>6567</v>
      </c>
      <c r="S87" s="9">
        <f>SUM(Table325[[#This Row],[5]:[9]])</f>
        <v>5827</v>
      </c>
      <c r="T87" s="7">
        <f>SUM(Table325[[#This Row],[10]:[14]])</f>
        <v>6308</v>
      </c>
      <c r="U87" s="7">
        <f>SUM(Table325[[#This Row],[15]:[19]])</f>
        <v>6058</v>
      </c>
      <c r="V87" s="7">
        <f>SUM(Table325[[#This Row],[20]:[24]])</f>
        <v>5326</v>
      </c>
      <c r="W87" s="7">
        <f>SUM(Table325[[#This Row],[25]:[29]])</f>
        <v>5996</v>
      </c>
      <c r="X87" s="7">
        <f>SUM(Table325[[#This Row],[30]:[34]])</f>
        <v>6397</v>
      </c>
      <c r="Y87" s="7">
        <f>SUM(Table325[[#This Row],[35]:[39]])</f>
        <v>6451</v>
      </c>
      <c r="Z87" s="7">
        <f>SUM(Table325[[#This Row],[40]:[44]])</f>
        <v>5814</v>
      </c>
      <c r="AA87" s="7">
        <f>SUM(Table325[[#This Row],[45]:[49]])</f>
        <v>5199</v>
      </c>
      <c r="AB87" s="7">
        <f>SUM(Table325[[#This Row],[50]:[54]])</f>
        <v>6142</v>
      </c>
      <c r="AC87" s="7">
        <f>SUM(Table325[[#This Row],[55]:[59]])</f>
        <v>6956</v>
      </c>
      <c r="AD87" s="7">
        <f>SUM(Table325[[#This Row],[60]:[64]])</f>
        <v>6915</v>
      </c>
      <c r="AE87" s="7">
        <f>SUM(Table325[[#This Row],[65]:[69]])</f>
        <v>5812</v>
      </c>
      <c r="AF87" s="7">
        <f>SUM(Table325[[#This Row],[70]:[74]])</f>
        <v>4810</v>
      </c>
      <c r="AG87" s="7">
        <f>SUM(Table325[[#This Row],[75]:[79]])</f>
        <v>4210</v>
      </c>
      <c r="AH87" s="7">
        <f>SUM(Table325[[#This Row],[80]:[84]])</f>
        <v>2357</v>
      </c>
      <c r="AI87" s="7">
        <f>SUM(Table325[[#This Row],[85]:[89]])</f>
        <v>1610</v>
      </c>
      <c r="AJ87" s="7">
        <f>Table325[[#This Row],[90]]</f>
        <v>849</v>
      </c>
      <c r="AK87" s="9">
        <v>947</v>
      </c>
      <c r="AL87" s="7">
        <v>988</v>
      </c>
      <c r="AM87" s="7">
        <v>1046</v>
      </c>
      <c r="AN87" s="7">
        <v>1045</v>
      </c>
      <c r="AO87" s="7">
        <v>1117</v>
      </c>
      <c r="AP87" s="7">
        <v>1154</v>
      </c>
      <c r="AQ87" s="7">
        <v>1104</v>
      </c>
      <c r="AR87" s="7">
        <v>1194</v>
      </c>
      <c r="AS87" s="7">
        <v>1227</v>
      </c>
      <c r="AT87" s="7">
        <v>1148</v>
      </c>
      <c r="AU87" s="7">
        <v>1254</v>
      </c>
      <c r="AV87" s="7">
        <v>1245</v>
      </c>
      <c r="AW87" s="7">
        <v>1258</v>
      </c>
      <c r="AX87" s="7">
        <v>1282</v>
      </c>
      <c r="AY87" s="7">
        <v>1269</v>
      </c>
      <c r="AZ87" s="7">
        <v>1266</v>
      </c>
      <c r="BA87" s="7">
        <v>1327</v>
      </c>
      <c r="BB87" s="7">
        <v>1219</v>
      </c>
      <c r="BC87" s="7">
        <v>1207</v>
      </c>
      <c r="BD87" s="7">
        <v>1039</v>
      </c>
      <c r="BE87" s="7">
        <v>1068</v>
      </c>
      <c r="BF87" s="7">
        <v>921</v>
      </c>
      <c r="BG87" s="7">
        <v>989</v>
      </c>
      <c r="BH87" s="7">
        <v>1154</v>
      </c>
      <c r="BI87" s="7">
        <v>1194</v>
      </c>
      <c r="BJ87" s="7">
        <v>1258</v>
      </c>
      <c r="BK87" s="7">
        <v>1089</v>
      </c>
      <c r="BL87" s="7">
        <v>1223</v>
      </c>
      <c r="BM87" s="7">
        <v>1139</v>
      </c>
      <c r="BN87" s="7">
        <v>1287</v>
      </c>
      <c r="BO87" s="7">
        <v>1241</v>
      </c>
      <c r="BP87" s="7">
        <v>1216</v>
      </c>
      <c r="BQ87" s="7">
        <v>1360</v>
      </c>
      <c r="BR87" s="7">
        <v>1333</v>
      </c>
      <c r="BS87" s="7">
        <v>1247</v>
      </c>
      <c r="BT87" s="7">
        <v>1271</v>
      </c>
      <c r="BU87" s="7">
        <v>1332</v>
      </c>
      <c r="BV87" s="7">
        <v>1325</v>
      </c>
      <c r="BW87" s="7">
        <v>1259</v>
      </c>
      <c r="BX87" s="7">
        <v>1264</v>
      </c>
      <c r="BY87" s="7">
        <v>1221</v>
      </c>
      <c r="BZ87" s="7">
        <v>1121</v>
      </c>
      <c r="CA87" s="7">
        <v>1191</v>
      </c>
      <c r="CB87" s="7">
        <v>1147</v>
      </c>
      <c r="CC87" s="7">
        <v>1134</v>
      </c>
      <c r="CD87" s="7">
        <v>1092</v>
      </c>
      <c r="CE87" s="7">
        <v>1033</v>
      </c>
      <c r="CF87" s="7">
        <v>1000</v>
      </c>
      <c r="CG87" s="7">
        <v>1057</v>
      </c>
      <c r="CH87" s="7">
        <v>1017</v>
      </c>
      <c r="CI87" s="7">
        <v>1043</v>
      </c>
      <c r="CJ87" s="7">
        <v>1184</v>
      </c>
      <c r="CK87" s="7">
        <v>1266</v>
      </c>
      <c r="CL87" s="7">
        <v>1360</v>
      </c>
      <c r="CM87" s="7">
        <v>1289</v>
      </c>
      <c r="CN87" s="7">
        <v>1286</v>
      </c>
      <c r="CO87" s="7">
        <v>1370</v>
      </c>
      <c r="CP87" s="7">
        <v>1422</v>
      </c>
      <c r="CQ87" s="7">
        <v>1427</v>
      </c>
      <c r="CR87" s="7">
        <v>1451</v>
      </c>
      <c r="CS87" s="7">
        <v>1396</v>
      </c>
      <c r="CT87" s="7">
        <v>1453</v>
      </c>
      <c r="CU87" s="7">
        <v>1423</v>
      </c>
      <c r="CV87" s="7">
        <v>1406</v>
      </c>
      <c r="CW87" s="7">
        <v>1237</v>
      </c>
      <c r="CX87" s="7">
        <v>1329</v>
      </c>
      <c r="CY87" s="7">
        <v>1142</v>
      </c>
      <c r="CZ87" s="7">
        <v>1194</v>
      </c>
      <c r="DA87" s="7">
        <v>1090</v>
      </c>
      <c r="DB87" s="7">
        <v>1057</v>
      </c>
      <c r="DC87" s="7">
        <v>947</v>
      </c>
      <c r="DD87" s="7">
        <v>997</v>
      </c>
      <c r="DE87" s="7">
        <v>996</v>
      </c>
      <c r="DF87" s="7">
        <v>899</v>
      </c>
      <c r="DG87" s="7">
        <v>971</v>
      </c>
      <c r="DH87" s="7">
        <v>948</v>
      </c>
      <c r="DI87" s="7">
        <v>949</v>
      </c>
      <c r="DJ87" s="7">
        <v>988</v>
      </c>
      <c r="DK87" s="7">
        <v>690</v>
      </c>
      <c r="DL87" s="7">
        <v>635</v>
      </c>
      <c r="DM87" s="7">
        <v>574</v>
      </c>
      <c r="DN87" s="7">
        <v>458</v>
      </c>
      <c r="DO87" s="7">
        <v>477</v>
      </c>
      <c r="DP87" s="7">
        <v>414</v>
      </c>
      <c r="DQ87" s="7">
        <v>434</v>
      </c>
      <c r="DR87" s="7">
        <v>388</v>
      </c>
      <c r="DS87" s="7">
        <v>389</v>
      </c>
      <c r="DT87" s="7">
        <v>332</v>
      </c>
      <c r="DU87" s="7">
        <v>239</v>
      </c>
      <c r="DV87" s="7">
        <v>262</v>
      </c>
      <c r="DW87" s="7">
        <v>849</v>
      </c>
      <c r="DX87" s="7">
        <f t="shared" si="12"/>
        <v>59988</v>
      </c>
      <c r="DY87" s="7">
        <f t="shared" si="13"/>
        <v>7572</v>
      </c>
      <c r="DZ87" s="7">
        <f t="shared" si="14"/>
        <v>29857</v>
      </c>
      <c r="EA87" s="7">
        <f t="shared" si="15"/>
        <v>20013</v>
      </c>
      <c r="EB87" s="7">
        <f>Table325[[#This Row],[18-64]]+Table325[[#This Row],[65+]]</f>
        <v>77090</v>
      </c>
    </row>
    <row r="88" spans="1:132" x14ac:dyDescent="0.35">
      <c r="A88" s="7">
        <v>5</v>
      </c>
      <c r="B88" t="s">
        <v>355</v>
      </c>
      <c r="C88" s="10" t="s">
        <v>318</v>
      </c>
      <c r="D88" s="10" t="s">
        <v>319</v>
      </c>
      <c r="E88" s="7">
        <f>SUM(Table325[[#This Row],[0]:[90]])</f>
        <v>156161</v>
      </c>
      <c r="F88" s="9">
        <f>SUM(Table325[[#This Row],[0]:[15]])</f>
        <v>31762</v>
      </c>
      <c r="G88" s="7">
        <f>SUM(Table325[[#This Row],[16]:[64]])</f>
        <v>98418</v>
      </c>
      <c r="H88" s="7">
        <f>SUM(Table325[[#This Row],[65]:[90]])</f>
        <v>25981</v>
      </c>
      <c r="I88" s="7">
        <f>SUM(Table325[[#This Row],[85]:[90]])</f>
        <v>3261</v>
      </c>
      <c r="J88" s="9">
        <f>SUM(Table325[[#This Row],[0]:[17]])</f>
        <v>35617</v>
      </c>
      <c r="K88" s="7">
        <f>SUM(Table325[[#This Row],[18]:[64]])</f>
        <v>94563</v>
      </c>
      <c r="L88" s="9">
        <f>SUM(Table325[[#This Row],[0]:[4]])</f>
        <v>9454</v>
      </c>
      <c r="M88" s="7">
        <f>SUM(Table325[[#This Row],[5]:[15]])</f>
        <v>22308</v>
      </c>
      <c r="N88" s="7">
        <f>SUM(Table325[[#This Row],[16]:[24]])</f>
        <v>17997</v>
      </c>
      <c r="O88" s="7">
        <f>SUM(Table325[[#This Row],[25]:[49]])</f>
        <v>54524</v>
      </c>
      <c r="P88" s="7">
        <f>SUM(Table325[[#This Row],[50]:[64]])</f>
        <v>25897</v>
      </c>
      <c r="Q88" s="7">
        <f>SUM(Table325[[#This Row],[65]:[74]])</f>
        <v>14248</v>
      </c>
      <c r="R88" s="7">
        <f>SUM(Table325[[#This Row],[75]:[84]])</f>
        <v>8472</v>
      </c>
      <c r="S88" s="9">
        <f>SUM(Table325[[#This Row],[5]:[9]])</f>
        <v>10071</v>
      </c>
      <c r="T88" s="7">
        <f>SUM(Table325[[#This Row],[10]:[14]])</f>
        <v>10425</v>
      </c>
      <c r="U88" s="7">
        <f>SUM(Table325[[#This Row],[15]:[19]])</f>
        <v>9505</v>
      </c>
      <c r="V88" s="7">
        <f>SUM(Table325[[#This Row],[20]:[24]])</f>
        <v>10304</v>
      </c>
      <c r="W88" s="7">
        <f>SUM(Table325[[#This Row],[25]:[29]])</f>
        <v>12722</v>
      </c>
      <c r="X88" s="7">
        <f>SUM(Table325[[#This Row],[30]:[34]])</f>
        <v>12596</v>
      </c>
      <c r="Y88" s="7">
        <f>SUM(Table325[[#This Row],[35]:[39]])</f>
        <v>11673</v>
      </c>
      <c r="Z88" s="7">
        <f>SUM(Table325[[#This Row],[40]:[44]])</f>
        <v>9805</v>
      </c>
      <c r="AA88" s="7">
        <f>SUM(Table325[[#This Row],[45]:[49]])</f>
        <v>7728</v>
      </c>
      <c r="AB88" s="7">
        <f>SUM(Table325[[#This Row],[50]:[54]])</f>
        <v>8109</v>
      </c>
      <c r="AC88" s="7">
        <f>SUM(Table325[[#This Row],[55]:[59]])</f>
        <v>8799</v>
      </c>
      <c r="AD88" s="7">
        <f>SUM(Table325[[#This Row],[60]:[64]])</f>
        <v>8989</v>
      </c>
      <c r="AE88" s="7">
        <f>SUM(Table325[[#This Row],[65]:[69]])</f>
        <v>7968</v>
      </c>
      <c r="AF88" s="7">
        <f>SUM(Table325[[#This Row],[70]:[74]])</f>
        <v>6280</v>
      </c>
      <c r="AG88" s="7">
        <f>SUM(Table325[[#This Row],[75]:[79]])</f>
        <v>5264</v>
      </c>
      <c r="AH88" s="7">
        <f>SUM(Table325[[#This Row],[80]:[84]])</f>
        <v>3208</v>
      </c>
      <c r="AI88" s="7">
        <f>SUM(Table325[[#This Row],[85]:[89]])</f>
        <v>2082</v>
      </c>
      <c r="AJ88" s="7">
        <f>Table325[[#This Row],[90]]</f>
        <v>1179</v>
      </c>
      <c r="AK88" s="9">
        <v>1881</v>
      </c>
      <c r="AL88" s="7">
        <v>1900</v>
      </c>
      <c r="AM88" s="7">
        <v>1950</v>
      </c>
      <c r="AN88" s="7">
        <v>1850</v>
      </c>
      <c r="AO88" s="7">
        <v>1873</v>
      </c>
      <c r="AP88" s="7">
        <v>1946</v>
      </c>
      <c r="AQ88" s="7">
        <v>1973</v>
      </c>
      <c r="AR88" s="7">
        <v>2138</v>
      </c>
      <c r="AS88" s="7">
        <v>1950</v>
      </c>
      <c r="AT88" s="7">
        <v>2064</v>
      </c>
      <c r="AU88" s="7">
        <v>2013</v>
      </c>
      <c r="AV88" s="7">
        <v>2154</v>
      </c>
      <c r="AW88" s="7">
        <v>2089</v>
      </c>
      <c r="AX88" s="7">
        <v>2116</v>
      </c>
      <c r="AY88" s="7">
        <v>2053</v>
      </c>
      <c r="AZ88" s="7">
        <v>1812</v>
      </c>
      <c r="BA88" s="7">
        <v>1951</v>
      </c>
      <c r="BB88" s="7">
        <v>1904</v>
      </c>
      <c r="BC88" s="7">
        <v>1913</v>
      </c>
      <c r="BD88" s="7">
        <v>1925</v>
      </c>
      <c r="BE88" s="7">
        <v>1920</v>
      </c>
      <c r="BF88" s="7">
        <v>1870</v>
      </c>
      <c r="BG88" s="7">
        <v>1988</v>
      </c>
      <c r="BH88" s="7">
        <v>2198</v>
      </c>
      <c r="BI88" s="7">
        <v>2328</v>
      </c>
      <c r="BJ88" s="7">
        <v>2288</v>
      </c>
      <c r="BK88" s="7">
        <v>2586</v>
      </c>
      <c r="BL88" s="7">
        <v>2618</v>
      </c>
      <c r="BM88" s="7">
        <v>2639</v>
      </c>
      <c r="BN88" s="7">
        <v>2591</v>
      </c>
      <c r="BO88" s="7">
        <v>2584</v>
      </c>
      <c r="BP88" s="7">
        <v>2595</v>
      </c>
      <c r="BQ88" s="7">
        <v>2612</v>
      </c>
      <c r="BR88" s="7">
        <v>2369</v>
      </c>
      <c r="BS88" s="7">
        <v>2436</v>
      </c>
      <c r="BT88" s="7">
        <v>2400</v>
      </c>
      <c r="BU88" s="7">
        <v>2340</v>
      </c>
      <c r="BV88" s="7">
        <v>2400</v>
      </c>
      <c r="BW88" s="7">
        <v>2336</v>
      </c>
      <c r="BX88" s="7">
        <v>2197</v>
      </c>
      <c r="BY88" s="7">
        <v>2191</v>
      </c>
      <c r="BZ88" s="7">
        <v>2012</v>
      </c>
      <c r="CA88" s="7">
        <v>1859</v>
      </c>
      <c r="CB88" s="7">
        <v>1876</v>
      </c>
      <c r="CC88" s="7">
        <v>1867</v>
      </c>
      <c r="CD88" s="7">
        <v>1749</v>
      </c>
      <c r="CE88" s="7">
        <v>1496</v>
      </c>
      <c r="CF88" s="7">
        <v>1427</v>
      </c>
      <c r="CG88" s="7">
        <v>1519</v>
      </c>
      <c r="CH88" s="7">
        <v>1537</v>
      </c>
      <c r="CI88" s="7">
        <v>1502</v>
      </c>
      <c r="CJ88" s="7">
        <v>1605</v>
      </c>
      <c r="CK88" s="7">
        <v>1609</v>
      </c>
      <c r="CL88" s="7">
        <v>1721</v>
      </c>
      <c r="CM88" s="7">
        <v>1672</v>
      </c>
      <c r="CN88" s="7">
        <v>1626</v>
      </c>
      <c r="CO88" s="7">
        <v>1786</v>
      </c>
      <c r="CP88" s="7">
        <v>1744</v>
      </c>
      <c r="CQ88" s="7">
        <v>1817</v>
      </c>
      <c r="CR88" s="7">
        <v>1826</v>
      </c>
      <c r="CS88" s="7">
        <v>1823</v>
      </c>
      <c r="CT88" s="7">
        <v>1821</v>
      </c>
      <c r="CU88" s="7">
        <v>1886</v>
      </c>
      <c r="CV88" s="7">
        <v>1758</v>
      </c>
      <c r="CW88" s="7">
        <v>1701</v>
      </c>
      <c r="CX88" s="7">
        <v>1681</v>
      </c>
      <c r="CY88" s="7">
        <v>1691</v>
      </c>
      <c r="CZ88" s="7">
        <v>1641</v>
      </c>
      <c r="DA88" s="7">
        <v>1502</v>
      </c>
      <c r="DB88" s="7">
        <v>1453</v>
      </c>
      <c r="DC88" s="7">
        <v>1311</v>
      </c>
      <c r="DD88" s="7">
        <v>1353</v>
      </c>
      <c r="DE88" s="7">
        <v>1238</v>
      </c>
      <c r="DF88" s="7">
        <v>1215</v>
      </c>
      <c r="DG88" s="7">
        <v>1163</v>
      </c>
      <c r="DH88" s="7">
        <v>1124</v>
      </c>
      <c r="DI88" s="7">
        <v>1138</v>
      </c>
      <c r="DJ88" s="7">
        <v>1275</v>
      </c>
      <c r="DK88" s="7">
        <v>883</v>
      </c>
      <c r="DL88" s="7">
        <v>844</v>
      </c>
      <c r="DM88" s="7">
        <v>745</v>
      </c>
      <c r="DN88" s="7">
        <v>685</v>
      </c>
      <c r="DO88" s="7">
        <v>680</v>
      </c>
      <c r="DP88" s="7">
        <v>568</v>
      </c>
      <c r="DQ88" s="7">
        <v>530</v>
      </c>
      <c r="DR88" s="7">
        <v>503</v>
      </c>
      <c r="DS88" s="7">
        <v>489</v>
      </c>
      <c r="DT88" s="7">
        <v>399</v>
      </c>
      <c r="DU88" s="7">
        <v>367</v>
      </c>
      <c r="DV88" s="7">
        <v>324</v>
      </c>
      <c r="DW88" s="7">
        <v>1179</v>
      </c>
      <c r="DX88" s="7">
        <f t="shared" si="12"/>
        <v>98418</v>
      </c>
      <c r="DY88" s="7">
        <f t="shared" si="13"/>
        <v>14142</v>
      </c>
      <c r="DZ88" s="7">
        <f t="shared" si="14"/>
        <v>54524</v>
      </c>
      <c r="EA88" s="7">
        <f t="shared" si="15"/>
        <v>25897</v>
      </c>
      <c r="EB88" s="7">
        <f>Table325[[#This Row],[18-64]]+Table325[[#This Row],[65+]]</f>
        <v>120544</v>
      </c>
    </row>
    <row r="89" spans="1:132" x14ac:dyDescent="0.35">
      <c r="A89" s="7">
        <v>5</v>
      </c>
      <c r="B89" t="s">
        <v>355</v>
      </c>
      <c r="C89" s="10" t="s">
        <v>320</v>
      </c>
      <c r="D89" s="10" t="s">
        <v>321</v>
      </c>
      <c r="E89" s="7">
        <f>SUM(Table325[[#This Row],[0]:[90]])</f>
        <v>320605</v>
      </c>
      <c r="F89" s="9">
        <f>SUM(Table325[[#This Row],[0]:[15]])</f>
        <v>54603</v>
      </c>
      <c r="G89" s="7">
        <f>SUM(Table325[[#This Row],[16]:[64]])</f>
        <v>218598</v>
      </c>
      <c r="H89" s="7">
        <f>SUM(Table325[[#This Row],[65]:[90]])</f>
        <v>47404</v>
      </c>
      <c r="I89" s="7">
        <f>SUM(Table325[[#This Row],[85]:[90]])</f>
        <v>6531</v>
      </c>
      <c r="J89" s="9">
        <f>SUM(Table325[[#This Row],[0]:[17]])</f>
        <v>61206</v>
      </c>
      <c r="K89" s="7">
        <f>SUM(Table325[[#This Row],[18]:[64]])</f>
        <v>211995</v>
      </c>
      <c r="L89" s="9">
        <f>SUM(Table325[[#This Row],[0]:[4]])</f>
        <v>16128</v>
      </c>
      <c r="M89" s="7">
        <f>SUM(Table325[[#This Row],[5]:[15]])</f>
        <v>38475</v>
      </c>
      <c r="N89" s="7">
        <f>SUM(Table325[[#This Row],[16]:[24]])</f>
        <v>63591</v>
      </c>
      <c r="O89" s="7">
        <f>SUM(Table325[[#This Row],[25]:[49]])</f>
        <v>105956</v>
      </c>
      <c r="P89" s="7">
        <f>SUM(Table325[[#This Row],[50]:[64]])</f>
        <v>49051</v>
      </c>
      <c r="Q89" s="7">
        <f>SUM(Table325[[#This Row],[65]:[74]])</f>
        <v>25124</v>
      </c>
      <c r="R89" s="7">
        <f>SUM(Table325[[#This Row],[75]:[84]])</f>
        <v>15749</v>
      </c>
      <c r="S89" s="9">
        <f>SUM(Table325[[#This Row],[5]:[9]])</f>
        <v>17498</v>
      </c>
      <c r="T89" s="7">
        <f>SUM(Table325[[#This Row],[10]:[14]])</f>
        <v>17534</v>
      </c>
      <c r="U89" s="7">
        <f>SUM(Table325[[#This Row],[15]:[19]])</f>
        <v>23467</v>
      </c>
      <c r="V89" s="7">
        <f>SUM(Table325[[#This Row],[20]:[24]])</f>
        <v>43567</v>
      </c>
      <c r="W89" s="7">
        <f>SUM(Table325[[#This Row],[25]:[29]])</f>
        <v>25408</v>
      </c>
      <c r="X89" s="7">
        <f>SUM(Table325[[#This Row],[30]:[34]])</f>
        <v>23298</v>
      </c>
      <c r="Y89" s="7">
        <f>SUM(Table325[[#This Row],[35]:[39]])</f>
        <v>21688</v>
      </c>
      <c r="Z89" s="7">
        <f>SUM(Table325[[#This Row],[40]:[44]])</f>
        <v>19333</v>
      </c>
      <c r="AA89" s="7">
        <f>SUM(Table325[[#This Row],[45]:[49]])</f>
        <v>16229</v>
      </c>
      <c r="AB89" s="7">
        <f>SUM(Table325[[#This Row],[50]:[54]])</f>
        <v>16221</v>
      </c>
      <c r="AC89" s="7">
        <f>SUM(Table325[[#This Row],[55]:[59]])</f>
        <v>16577</v>
      </c>
      <c r="AD89" s="7">
        <f>SUM(Table325[[#This Row],[60]:[64]])</f>
        <v>16253</v>
      </c>
      <c r="AE89" s="7">
        <f>SUM(Table325[[#This Row],[65]:[69]])</f>
        <v>13893</v>
      </c>
      <c r="AF89" s="7">
        <f>SUM(Table325[[#This Row],[70]:[74]])</f>
        <v>11231</v>
      </c>
      <c r="AG89" s="7">
        <f>SUM(Table325[[#This Row],[75]:[79]])</f>
        <v>9825</v>
      </c>
      <c r="AH89" s="7">
        <f>SUM(Table325[[#This Row],[80]:[84]])</f>
        <v>5924</v>
      </c>
      <c r="AI89" s="7">
        <f>SUM(Table325[[#This Row],[85]:[89]])</f>
        <v>4132</v>
      </c>
      <c r="AJ89" s="7">
        <f>Table325[[#This Row],[90]]</f>
        <v>2399</v>
      </c>
      <c r="AK89" s="9">
        <v>3050</v>
      </c>
      <c r="AL89" s="7">
        <v>3180</v>
      </c>
      <c r="AM89" s="7">
        <v>3287</v>
      </c>
      <c r="AN89" s="7">
        <v>3279</v>
      </c>
      <c r="AO89" s="7">
        <v>3332</v>
      </c>
      <c r="AP89" s="7">
        <v>3438</v>
      </c>
      <c r="AQ89" s="7">
        <v>3455</v>
      </c>
      <c r="AR89" s="7">
        <v>3515</v>
      </c>
      <c r="AS89" s="7">
        <v>3657</v>
      </c>
      <c r="AT89" s="7">
        <v>3433</v>
      </c>
      <c r="AU89" s="7">
        <v>3506</v>
      </c>
      <c r="AV89" s="7">
        <v>3585</v>
      </c>
      <c r="AW89" s="7">
        <v>3453</v>
      </c>
      <c r="AX89" s="7">
        <v>3523</v>
      </c>
      <c r="AY89" s="7">
        <v>3467</v>
      </c>
      <c r="AZ89" s="7">
        <v>3443</v>
      </c>
      <c r="BA89" s="7">
        <v>3370</v>
      </c>
      <c r="BB89" s="7">
        <v>3233</v>
      </c>
      <c r="BC89" s="7">
        <v>4122</v>
      </c>
      <c r="BD89" s="7">
        <v>9299</v>
      </c>
      <c r="BE89" s="7">
        <v>11426</v>
      </c>
      <c r="BF89" s="7">
        <v>11053</v>
      </c>
      <c r="BG89" s="7">
        <v>8778</v>
      </c>
      <c r="BH89" s="7">
        <v>6872</v>
      </c>
      <c r="BI89" s="7">
        <v>5438</v>
      </c>
      <c r="BJ89" s="7">
        <v>5094</v>
      </c>
      <c r="BK89" s="7">
        <v>5142</v>
      </c>
      <c r="BL89" s="7">
        <v>5243</v>
      </c>
      <c r="BM89" s="7">
        <v>5041</v>
      </c>
      <c r="BN89" s="7">
        <v>4888</v>
      </c>
      <c r="BO89" s="7">
        <v>4821</v>
      </c>
      <c r="BP89" s="7">
        <v>4713</v>
      </c>
      <c r="BQ89" s="7">
        <v>4621</v>
      </c>
      <c r="BR89" s="7">
        <v>4435</v>
      </c>
      <c r="BS89" s="7">
        <v>4708</v>
      </c>
      <c r="BT89" s="7">
        <v>4287</v>
      </c>
      <c r="BU89" s="7">
        <v>4556</v>
      </c>
      <c r="BV89" s="7">
        <v>4403</v>
      </c>
      <c r="BW89" s="7">
        <v>4273</v>
      </c>
      <c r="BX89" s="7">
        <v>4169</v>
      </c>
      <c r="BY89" s="7">
        <v>4032</v>
      </c>
      <c r="BZ89" s="7">
        <v>3809</v>
      </c>
      <c r="CA89" s="7">
        <v>3959</v>
      </c>
      <c r="CB89" s="7">
        <v>3793</v>
      </c>
      <c r="CC89" s="7">
        <v>3740</v>
      </c>
      <c r="CD89" s="7">
        <v>3507</v>
      </c>
      <c r="CE89" s="7">
        <v>3206</v>
      </c>
      <c r="CF89" s="7">
        <v>3006</v>
      </c>
      <c r="CG89" s="7">
        <v>3254</v>
      </c>
      <c r="CH89" s="7">
        <v>3256</v>
      </c>
      <c r="CI89" s="7">
        <v>3116</v>
      </c>
      <c r="CJ89" s="7">
        <v>3146</v>
      </c>
      <c r="CK89" s="7">
        <v>3267</v>
      </c>
      <c r="CL89" s="7">
        <v>3499</v>
      </c>
      <c r="CM89" s="7">
        <v>3193</v>
      </c>
      <c r="CN89" s="7">
        <v>3217</v>
      </c>
      <c r="CO89" s="7">
        <v>3218</v>
      </c>
      <c r="CP89" s="7">
        <v>3344</v>
      </c>
      <c r="CQ89" s="7">
        <v>3345</v>
      </c>
      <c r="CR89" s="7">
        <v>3453</v>
      </c>
      <c r="CS89" s="7">
        <v>3385</v>
      </c>
      <c r="CT89" s="7">
        <v>3382</v>
      </c>
      <c r="CU89" s="7">
        <v>3272</v>
      </c>
      <c r="CV89" s="7">
        <v>3100</v>
      </c>
      <c r="CW89" s="7">
        <v>3114</v>
      </c>
      <c r="CX89" s="7">
        <v>3030</v>
      </c>
      <c r="CY89" s="7">
        <v>2995</v>
      </c>
      <c r="CZ89" s="7">
        <v>2714</v>
      </c>
      <c r="DA89" s="7">
        <v>2699</v>
      </c>
      <c r="DB89" s="7">
        <v>2455</v>
      </c>
      <c r="DC89" s="7">
        <v>2400</v>
      </c>
      <c r="DD89" s="7">
        <v>2347</v>
      </c>
      <c r="DE89" s="7">
        <v>2250</v>
      </c>
      <c r="DF89" s="7">
        <v>2079</v>
      </c>
      <c r="DG89" s="7">
        <v>2155</v>
      </c>
      <c r="DH89" s="7">
        <v>2084</v>
      </c>
      <c r="DI89" s="7">
        <v>2147</v>
      </c>
      <c r="DJ89" s="7">
        <v>2385</v>
      </c>
      <c r="DK89" s="7">
        <v>1653</v>
      </c>
      <c r="DL89" s="7">
        <v>1556</v>
      </c>
      <c r="DM89" s="7">
        <v>1482</v>
      </c>
      <c r="DN89" s="7">
        <v>1264</v>
      </c>
      <c r="DO89" s="7">
        <v>1115</v>
      </c>
      <c r="DP89" s="7">
        <v>988</v>
      </c>
      <c r="DQ89" s="7">
        <v>1075</v>
      </c>
      <c r="DR89" s="7">
        <v>996</v>
      </c>
      <c r="DS89" s="7">
        <v>921</v>
      </c>
      <c r="DT89" s="7">
        <v>860</v>
      </c>
      <c r="DU89" s="7">
        <v>705</v>
      </c>
      <c r="DV89" s="7">
        <v>650</v>
      </c>
      <c r="DW89" s="7">
        <v>2399</v>
      </c>
      <c r="DX89" s="7">
        <f t="shared" si="12"/>
        <v>218598</v>
      </c>
      <c r="DY89" s="7">
        <f t="shared" si="13"/>
        <v>56988</v>
      </c>
      <c r="DZ89" s="7">
        <f t="shared" si="14"/>
        <v>105956</v>
      </c>
      <c r="EA89" s="7">
        <f t="shared" si="15"/>
        <v>49051</v>
      </c>
      <c r="EB89" s="7">
        <f>Table325[[#This Row],[18-64]]+Table325[[#This Row],[65+]]</f>
        <v>259399</v>
      </c>
    </row>
    <row r="90" spans="1:132" x14ac:dyDescent="0.35">
      <c r="A90" s="7">
        <v>5</v>
      </c>
      <c r="B90" t="s">
        <v>355</v>
      </c>
      <c r="C90" s="10" t="s">
        <v>322</v>
      </c>
      <c r="D90" s="10" t="s">
        <v>323</v>
      </c>
      <c r="E90" s="7">
        <f>SUM(Table325[[#This Row],[0]:[90]])</f>
        <v>215025</v>
      </c>
      <c r="F90" s="9">
        <f>SUM(Table325[[#This Row],[0]:[15]])</f>
        <v>37332</v>
      </c>
      <c r="G90" s="7">
        <f>SUM(Table325[[#This Row],[16]:[64]])</f>
        <v>132171</v>
      </c>
      <c r="H90" s="7">
        <f>SUM(Table325[[#This Row],[65]:[90]])</f>
        <v>45522</v>
      </c>
      <c r="I90" s="7">
        <f>SUM(Table325[[#This Row],[85]:[90]])</f>
        <v>5651</v>
      </c>
      <c r="J90" s="9">
        <f>SUM(Table325[[#This Row],[0]:[17]])</f>
        <v>42263</v>
      </c>
      <c r="K90" s="7">
        <f>SUM(Table325[[#This Row],[18]:[64]])</f>
        <v>127240</v>
      </c>
      <c r="L90" s="9">
        <f>SUM(Table325[[#This Row],[0]:[4]])</f>
        <v>10106</v>
      </c>
      <c r="M90" s="7">
        <f>SUM(Table325[[#This Row],[5]:[15]])</f>
        <v>27226</v>
      </c>
      <c r="N90" s="7">
        <f>SUM(Table325[[#This Row],[16]:[24]])</f>
        <v>18752</v>
      </c>
      <c r="O90" s="7">
        <f>SUM(Table325[[#This Row],[25]:[49]])</f>
        <v>70235</v>
      </c>
      <c r="P90" s="7">
        <f>SUM(Table325[[#This Row],[50]:[64]])</f>
        <v>43184</v>
      </c>
      <c r="Q90" s="7">
        <f>SUM(Table325[[#This Row],[65]:[74]])</f>
        <v>23933</v>
      </c>
      <c r="R90" s="7">
        <f>SUM(Table325[[#This Row],[75]:[84]])</f>
        <v>15938</v>
      </c>
      <c r="S90" s="9">
        <f>SUM(Table325[[#This Row],[5]:[9]])</f>
        <v>12147</v>
      </c>
      <c r="T90" s="7">
        <f>SUM(Table325[[#This Row],[10]:[14]])</f>
        <v>12614</v>
      </c>
      <c r="U90" s="7">
        <f>SUM(Table325[[#This Row],[15]:[19]])</f>
        <v>11672</v>
      </c>
      <c r="V90" s="7">
        <f>SUM(Table325[[#This Row],[20]:[24]])</f>
        <v>9545</v>
      </c>
      <c r="W90" s="7">
        <f>SUM(Table325[[#This Row],[25]:[29]])</f>
        <v>12354</v>
      </c>
      <c r="X90" s="7">
        <f>SUM(Table325[[#This Row],[30]:[34]])</f>
        <v>14389</v>
      </c>
      <c r="Y90" s="7">
        <f>SUM(Table325[[#This Row],[35]:[39]])</f>
        <v>15262</v>
      </c>
      <c r="Z90" s="7">
        <f>SUM(Table325[[#This Row],[40]:[44]])</f>
        <v>15181</v>
      </c>
      <c r="AA90" s="7">
        <f>SUM(Table325[[#This Row],[45]:[49]])</f>
        <v>13049</v>
      </c>
      <c r="AB90" s="7">
        <f>SUM(Table325[[#This Row],[50]:[54]])</f>
        <v>14181</v>
      </c>
      <c r="AC90" s="7">
        <f>SUM(Table325[[#This Row],[55]:[59]])</f>
        <v>14544</v>
      </c>
      <c r="AD90" s="7">
        <f>SUM(Table325[[#This Row],[60]:[64]])</f>
        <v>14459</v>
      </c>
      <c r="AE90" s="7">
        <f>SUM(Table325[[#This Row],[65]:[69]])</f>
        <v>12724</v>
      </c>
      <c r="AF90" s="7">
        <f>SUM(Table325[[#This Row],[70]:[74]])</f>
        <v>11209</v>
      </c>
      <c r="AG90" s="7">
        <f>SUM(Table325[[#This Row],[75]:[79]])</f>
        <v>10137</v>
      </c>
      <c r="AH90" s="7">
        <f>SUM(Table325[[#This Row],[80]:[84]])</f>
        <v>5801</v>
      </c>
      <c r="AI90" s="7">
        <f>SUM(Table325[[#This Row],[85]:[89]])</f>
        <v>3728</v>
      </c>
      <c r="AJ90" s="7">
        <f>Table325[[#This Row],[90]]</f>
        <v>1923</v>
      </c>
      <c r="AK90" s="9">
        <v>1815</v>
      </c>
      <c r="AL90" s="7">
        <v>1951</v>
      </c>
      <c r="AM90" s="7">
        <v>2146</v>
      </c>
      <c r="AN90" s="7">
        <v>2049</v>
      </c>
      <c r="AO90" s="7">
        <v>2145</v>
      </c>
      <c r="AP90" s="7">
        <v>2451</v>
      </c>
      <c r="AQ90" s="7">
        <v>2379</v>
      </c>
      <c r="AR90" s="7">
        <v>2384</v>
      </c>
      <c r="AS90" s="7">
        <v>2517</v>
      </c>
      <c r="AT90" s="7">
        <v>2416</v>
      </c>
      <c r="AU90" s="7">
        <v>2490</v>
      </c>
      <c r="AV90" s="7">
        <v>2541</v>
      </c>
      <c r="AW90" s="7">
        <v>2536</v>
      </c>
      <c r="AX90" s="7">
        <v>2487</v>
      </c>
      <c r="AY90" s="7">
        <v>2560</v>
      </c>
      <c r="AZ90" s="7">
        <v>2465</v>
      </c>
      <c r="BA90" s="7">
        <v>2552</v>
      </c>
      <c r="BB90" s="7">
        <v>2379</v>
      </c>
      <c r="BC90" s="7">
        <v>2390</v>
      </c>
      <c r="BD90" s="7">
        <v>1886</v>
      </c>
      <c r="BE90" s="7">
        <v>1730</v>
      </c>
      <c r="BF90" s="7">
        <v>1761</v>
      </c>
      <c r="BG90" s="7">
        <v>1868</v>
      </c>
      <c r="BH90" s="7">
        <v>1950</v>
      </c>
      <c r="BI90" s="7">
        <v>2236</v>
      </c>
      <c r="BJ90" s="7">
        <v>2270</v>
      </c>
      <c r="BK90" s="7">
        <v>2294</v>
      </c>
      <c r="BL90" s="7">
        <v>2658</v>
      </c>
      <c r="BM90" s="7">
        <v>2460</v>
      </c>
      <c r="BN90" s="7">
        <v>2672</v>
      </c>
      <c r="BO90" s="7">
        <v>2672</v>
      </c>
      <c r="BP90" s="7">
        <v>2772</v>
      </c>
      <c r="BQ90" s="7">
        <v>2955</v>
      </c>
      <c r="BR90" s="7">
        <v>3042</v>
      </c>
      <c r="BS90" s="7">
        <v>2948</v>
      </c>
      <c r="BT90" s="7">
        <v>3057</v>
      </c>
      <c r="BU90" s="7">
        <v>3005</v>
      </c>
      <c r="BV90" s="7">
        <v>3063</v>
      </c>
      <c r="BW90" s="7">
        <v>3096</v>
      </c>
      <c r="BX90" s="7">
        <v>3041</v>
      </c>
      <c r="BY90" s="7">
        <v>2999</v>
      </c>
      <c r="BZ90" s="7">
        <v>2994</v>
      </c>
      <c r="CA90" s="7">
        <v>2964</v>
      </c>
      <c r="CB90" s="7">
        <v>3038</v>
      </c>
      <c r="CC90" s="7">
        <v>3186</v>
      </c>
      <c r="CD90" s="7">
        <v>2977</v>
      </c>
      <c r="CE90" s="7">
        <v>2507</v>
      </c>
      <c r="CF90" s="7">
        <v>2393</v>
      </c>
      <c r="CG90" s="7">
        <v>2559</v>
      </c>
      <c r="CH90" s="7">
        <v>2613</v>
      </c>
      <c r="CI90" s="7">
        <v>2600</v>
      </c>
      <c r="CJ90" s="7">
        <v>2751</v>
      </c>
      <c r="CK90" s="7">
        <v>2965</v>
      </c>
      <c r="CL90" s="7">
        <v>3014</v>
      </c>
      <c r="CM90" s="7">
        <v>2851</v>
      </c>
      <c r="CN90" s="7">
        <v>2851</v>
      </c>
      <c r="CO90" s="7">
        <v>2884</v>
      </c>
      <c r="CP90" s="7">
        <v>2878</v>
      </c>
      <c r="CQ90" s="7">
        <v>2933</v>
      </c>
      <c r="CR90" s="7">
        <v>2998</v>
      </c>
      <c r="CS90" s="7">
        <v>3014</v>
      </c>
      <c r="CT90" s="7">
        <v>3026</v>
      </c>
      <c r="CU90" s="7">
        <v>2909</v>
      </c>
      <c r="CV90" s="7">
        <v>2766</v>
      </c>
      <c r="CW90" s="7">
        <v>2744</v>
      </c>
      <c r="CX90" s="7">
        <v>2660</v>
      </c>
      <c r="CY90" s="7">
        <v>2709</v>
      </c>
      <c r="CZ90" s="7">
        <v>2476</v>
      </c>
      <c r="DA90" s="7">
        <v>2494</v>
      </c>
      <c r="DB90" s="7">
        <v>2385</v>
      </c>
      <c r="DC90" s="7">
        <v>2393</v>
      </c>
      <c r="DD90" s="7">
        <v>2390</v>
      </c>
      <c r="DE90" s="7">
        <v>2139</v>
      </c>
      <c r="DF90" s="7">
        <v>2142</v>
      </c>
      <c r="DG90" s="7">
        <v>2145</v>
      </c>
      <c r="DH90" s="7">
        <v>2144</v>
      </c>
      <c r="DI90" s="7">
        <v>2307</v>
      </c>
      <c r="DJ90" s="7">
        <v>2382</v>
      </c>
      <c r="DK90" s="7">
        <v>1755</v>
      </c>
      <c r="DL90" s="7">
        <v>1549</v>
      </c>
      <c r="DM90" s="7">
        <v>1536</v>
      </c>
      <c r="DN90" s="7">
        <v>1261</v>
      </c>
      <c r="DO90" s="7">
        <v>1081</v>
      </c>
      <c r="DP90" s="7">
        <v>922</v>
      </c>
      <c r="DQ90" s="7">
        <v>1001</v>
      </c>
      <c r="DR90" s="7">
        <v>882</v>
      </c>
      <c r="DS90" s="7">
        <v>856</v>
      </c>
      <c r="DT90" s="7">
        <v>762</v>
      </c>
      <c r="DU90" s="7">
        <v>653</v>
      </c>
      <c r="DV90" s="7">
        <v>575</v>
      </c>
      <c r="DW90" s="7">
        <v>1923</v>
      </c>
      <c r="DX90" s="7">
        <f t="shared" si="12"/>
        <v>132171</v>
      </c>
      <c r="DY90" s="7">
        <f t="shared" si="13"/>
        <v>13821</v>
      </c>
      <c r="DZ90" s="7">
        <f t="shared" si="14"/>
        <v>70235</v>
      </c>
      <c r="EA90" s="7">
        <f t="shared" si="15"/>
        <v>43184</v>
      </c>
      <c r="EB90" s="7">
        <f>Table325[[#This Row],[18-64]]+Table325[[#This Row],[65+]]</f>
        <v>172762</v>
      </c>
    </row>
    <row r="91" spans="1:132" x14ac:dyDescent="0.35">
      <c r="A91" s="7">
        <v>5</v>
      </c>
      <c r="B91" t="s">
        <v>355</v>
      </c>
      <c r="C91" s="10" t="s">
        <v>324</v>
      </c>
      <c r="D91" s="10" t="s">
        <v>325</v>
      </c>
      <c r="E91" s="7">
        <f>SUM(Table325[[#This Row],[0]:[90]])</f>
        <v>331420</v>
      </c>
      <c r="F91" s="9">
        <f>SUM(Table325[[#This Row],[0]:[15]])</f>
        <v>51894</v>
      </c>
      <c r="G91" s="7">
        <f>SUM(Table325[[#This Row],[16]:[64]])</f>
        <v>191328</v>
      </c>
      <c r="H91" s="7">
        <f>SUM(Table325[[#This Row],[65]:[90]])</f>
        <v>88198</v>
      </c>
      <c r="I91" s="7">
        <f>SUM(Table325[[#This Row],[85]:[90]])</f>
        <v>10569</v>
      </c>
      <c r="J91" s="9">
        <f>SUM(Table325[[#This Row],[0]:[17]])</f>
        <v>59056</v>
      </c>
      <c r="K91" s="7">
        <f>SUM(Table325[[#This Row],[18]:[64]])</f>
        <v>184166</v>
      </c>
      <c r="L91" s="9">
        <f>SUM(Table325[[#This Row],[0]:[4]])</f>
        <v>13753</v>
      </c>
      <c r="M91" s="7">
        <f>SUM(Table325[[#This Row],[5]:[15]])</f>
        <v>38141</v>
      </c>
      <c r="N91" s="7">
        <f>SUM(Table325[[#This Row],[16]:[24]])</f>
        <v>27178</v>
      </c>
      <c r="O91" s="7">
        <f>SUM(Table325[[#This Row],[25]:[49]])</f>
        <v>90203</v>
      </c>
      <c r="P91" s="7">
        <f>SUM(Table325[[#This Row],[50]:[64]])</f>
        <v>73947</v>
      </c>
      <c r="Q91" s="7">
        <f>SUM(Table325[[#This Row],[65]:[74]])</f>
        <v>45809</v>
      </c>
      <c r="R91" s="7">
        <f>SUM(Table325[[#This Row],[75]:[84]])</f>
        <v>31820</v>
      </c>
      <c r="S91" s="9">
        <f>SUM(Table325[[#This Row],[5]:[9]])</f>
        <v>16471</v>
      </c>
      <c r="T91" s="7">
        <f>SUM(Table325[[#This Row],[10]:[14]])</f>
        <v>18141</v>
      </c>
      <c r="U91" s="7">
        <f>SUM(Table325[[#This Row],[15]:[19]])</f>
        <v>16789</v>
      </c>
      <c r="V91" s="7">
        <f>SUM(Table325[[#This Row],[20]:[24]])</f>
        <v>13918</v>
      </c>
      <c r="W91" s="7">
        <f>SUM(Table325[[#This Row],[25]:[29]])</f>
        <v>16424</v>
      </c>
      <c r="X91" s="7">
        <f>SUM(Table325[[#This Row],[30]:[34]])</f>
        <v>17965</v>
      </c>
      <c r="Y91" s="7">
        <f>SUM(Table325[[#This Row],[35]:[39]])</f>
        <v>18930</v>
      </c>
      <c r="Z91" s="7">
        <f>SUM(Table325[[#This Row],[40]:[44]])</f>
        <v>18792</v>
      </c>
      <c r="AA91" s="7">
        <f>SUM(Table325[[#This Row],[45]:[49]])</f>
        <v>18092</v>
      </c>
      <c r="AB91" s="7">
        <f>SUM(Table325[[#This Row],[50]:[54]])</f>
        <v>21968</v>
      </c>
      <c r="AC91" s="7">
        <f>SUM(Table325[[#This Row],[55]:[59]])</f>
        <v>25349</v>
      </c>
      <c r="AD91" s="7">
        <f>SUM(Table325[[#This Row],[60]:[64]])</f>
        <v>26630</v>
      </c>
      <c r="AE91" s="7">
        <f>SUM(Table325[[#This Row],[65]:[69]])</f>
        <v>24281</v>
      </c>
      <c r="AF91" s="7">
        <f>SUM(Table325[[#This Row],[70]:[74]])</f>
        <v>21528</v>
      </c>
      <c r="AG91" s="7">
        <f>SUM(Table325[[#This Row],[75]:[79]])</f>
        <v>20082</v>
      </c>
      <c r="AH91" s="7">
        <f>SUM(Table325[[#This Row],[80]:[84]])</f>
        <v>11738</v>
      </c>
      <c r="AI91" s="7">
        <f>SUM(Table325[[#This Row],[85]:[89]])</f>
        <v>6931</v>
      </c>
      <c r="AJ91" s="7">
        <f>Table325[[#This Row],[90]]</f>
        <v>3638</v>
      </c>
      <c r="AK91" s="9">
        <v>2531</v>
      </c>
      <c r="AL91" s="7">
        <v>2672</v>
      </c>
      <c r="AM91" s="7">
        <v>2735</v>
      </c>
      <c r="AN91" s="7">
        <v>2922</v>
      </c>
      <c r="AO91" s="7">
        <v>2893</v>
      </c>
      <c r="AP91" s="7">
        <v>3088</v>
      </c>
      <c r="AQ91" s="7">
        <v>3258</v>
      </c>
      <c r="AR91" s="7">
        <v>3309</v>
      </c>
      <c r="AS91" s="7">
        <v>3419</v>
      </c>
      <c r="AT91" s="7">
        <v>3397</v>
      </c>
      <c r="AU91" s="7">
        <v>3526</v>
      </c>
      <c r="AV91" s="7">
        <v>3585</v>
      </c>
      <c r="AW91" s="7">
        <v>3722</v>
      </c>
      <c r="AX91" s="7">
        <v>3714</v>
      </c>
      <c r="AY91" s="7">
        <v>3594</v>
      </c>
      <c r="AZ91" s="7">
        <v>3529</v>
      </c>
      <c r="BA91" s="7">
        <v>3712</v>
      </c>
      <c r="BB91" s="7">
        <v>3450</v>
      </c>
      <c r="BC91" s="7">
        <v>3411</v>
      </c>
      <c r="BD91" s="7">
        <v>2687</v>
      </c>
      <c r="BE91" s="7">
        <v>2360</v>
      </c>
      <c r="BF91" s="7">
        <v>2615</v>
      </c>
      <c r="BG91" s="7">
        <v>2776</v>
      </c>
      <c r="BH91" s="7">
        <v>3027</v>
      </c>
      <c r="BI91" s="7">
        <v>3140</v>
      </c>
      <c r="BJ91" s="7">
        <v>3205</v>
      </c>
      <c r="BK91" s="7">
        <v>3367</v>
      </c>
      <c r="BL91" s="7">
        <v>3162</v>
      </c>
      <c r="BM91" s="7">
        <v>3293</v>
      </c>
      <c r="BN91" s="7">
        <v>3397</v>
      </c>
      <c r="BO91" s="7">
        <v>3459</v>
      </c>
      <c r="BP91" s="7">
        <v>3467</v>
      </c>
      <c r="BQ91" s="7">
        <v>3676</v>
      </c>
      <c r="BR91" s="7">
        <v>3698</v>
      </c>
      <c r="BS91" s="7">
        <v>3665</v>
      </c>
      <c r="BT91" s="7">
        <v>3623</v>
      </c>
      <c r="BU91" s="7">
        <v>3837</v>
      </c>
      <c r="BV91" s="7">
        <v>3811</v>
      </c>
      <c r="BW91" s="7">
        <v>3735</v>
      </c>
      <c r="BX91" s="7">
        <v>3924</v>
      </c>
      <c r="BY91" s="7">
        <v>3687</v>
      </c>
      <c r="BZ91" s="7">
        <v>3703</v>
      </c>
      <c r="CA91" s="7">
        <v>3740</v>
      </c>
      <c r="CB91" s="7">
        <v>3702</v>
      </c>
      <c r="CC91" s="7">
        <v>3960</v>
      </c>
      <c r="CD91" s="7">
        <v>3848</v>
      </c>
      <c r="CE91" s="7">
        <v>3407</v>
      </c>
      <c r="CF91" s="7">
        <v>3373</v>
      </c>
      <c r="CG91" s="7">
        <v>3645</v>
      </c>
      <c r="CH91" s="7">
        <v>3819</v>
      </c>
      <c r="CI91" s="7">
        <v>3925</v>
      </c>
      <c r="CJ91" s="7">
        <v>4147</v>
      </c>
      <c r="CK91" s="7">
        <v>4546</v>
      </c>
      <c r="CL91" s="7">
        <v>4806</v>
      </c>
      <c r="CM91" s="7">
        <v>4544</v>
      </c>
      <c r="CN91" s="7">
        <v>4720</v>
      </c>
      <c r="CO91" s="7">
        <v>4932</v>
      </c>
      <c r="CP91" s="7">
        <v>5077</v>
      </c>
      <c r="CQ91" s="7">
        <v>5170</v>
      </c>
      <c r="CR91" s="7">
        <v>5450</v>
      </c>
      <c r="CS91" s="7">
        <v>5417</v>
      </c>
      <c r="CT91" s="7">
        <v>5356</v>
      </c>
      <c r="CU91" s="7">
        <v>5398</v>
      </c>
      <c r="CV91" s="7">
        <v>5159</v>
      </c>
      <c r="CW91" s="7">
        <v>5300</v>
      </c>
      <c r="CX91" s="7">
        <v>5113</v>
      </c>
      <c r="CY91" s="7">
        <v>4994</v>
      </c>
      <c r="CZ91" s="7">
        <v>4865</v>
      </c>
      <c r="DA91" s="7">
        <v>4771</v>
      </c>
      <c r="DB91" s="7">
        <v>4538</v>
      </c>
      <c r="DC91" s="7">
        <v>4489</v>
      </c>
      <c r="DD91" s="7">
        <v>4417</v>
      </c>
      <c r="DE91" s="7">
        <v>4242</v>
      </c>
      <c r="DF91" s="7">
        <v>4186</v>
      </c>
      <c r="DG91" s="7">
        <v>4194</v>
      </c>
      <c r="DH91" s="7">
        <v>4198</v>
      </c>
      <c r="DI91" s="7">
        <v>4572</v>
      </c>
      <c r="DJ91" s="7">
        <v>4702</v>
      </c>
      <c r="DK91" s="7">
        <v>3400</v>
      </c>
      <c r="DL91" s="7">
        <v>3210</v>
      </c>
      <c r="DM91" s="7">
        <v>3030</v>
      </c>
      <c r="DN91" s="7">
        <v>2647</v>
      </c>
      <c r="DO91" s="7">
        <v>2230</v>
      </c>
      <c r="DP91" s="7">
        <v>1937</v>
      </c>
      <c r="DQ91" s="7">
        <v>1894</v>
      </c>
      <c r="DR91" s="7">
        <v>1714</v>
      </c>
      <c r="DS91" s="7">
        <v>1543</v>
      </c>
      <c r="DT91" s="7">
        <v>1430</v>
      </c>
      <c r="DU91" s="7">
        <v>1197</v>
      </c>
      <c r="DV91" s="7">
        <v>1047</v>
      </c>
      <c r="DW91" s="7">
        <v>3638</v>
      </c>
      <c r="DX91" s="7">
        <f t="shared" si="12"/>
        <v>191328</v>
      </c>
      <c r="DY91" s="7">
        <f t="shared" si="13"/>
        <v>20016</v>
      </c>
      <c r="DZ91" s="7">
        <f t="shared" si="14"/>
        <v>90203</v>
      </c>
      <c r="EA91" s="7">
        <f t="shared" si="15"/>
        <v>73947</v>
      </c>
      <c r="EB91" s="7">
        <f>Table325[[#This Row],[18-64]]+Table325[[#This Row],[65+]]</f>
        <v>272364</v>
      </c>
    </row>
    <row r="92" spans="1:132" x14ac:dyDescent="0.35">
      <c r="A92" s="7">
        <v>5</v>
      </c>
      <c r="B92" t="s">
        <v>355</v>
      </c>
      <c r="C92" s="10" t="s">
        <v>326</v>
      </c>
      <c r="D92" s="10" t="s">
        <v>327</v>
      </c>
      <c r="E92" s="7">
        <f>SUM(Table325[[#This Row],[0]:[90]])</f>
        <v>139228</v>
      </c>
      <c r="F92" s="8">
        <f>SUM(Table325[[#This Row],[0]:[15]])</f>
        <v>24191</v>
      </c>
      <c r="G92" s="7">
        <f>SUM(Table325[[#This Row],[16]:[64]])</f>
        <v>81553</v>
      </c>
      <c r="H92" s="7">
        <f>SUM(Table325[[#This Row],[65]:[90]])</f>
        <v>33484</v>
      </c>
      <c r="I92" s="7">
        <f>SUM(Table325[[#This Row],[85]:[90]])</f>
        <v>4154</v>
      </c>
      <c r="J92" s="8">
        <f>SUM(Table325[[#This Row],[0]:[17]])</f>
        <v>27499</v>
      </c>
      <c r="K92" s="7">
        <f>SUM(Table325[[#This Row],[18]:[64]])</f>
        <v>78245</v>
      </c>
      <c r="L92" s="8">
        <f>SUM(Table325[[#This Row],[0]:[4]])</f>
        <v>6572</v>
      </c>
      <c r="M92" s="7">
        <f>SUM(Table325[[#This Row],[5]:[15]])</f>
        <v>17619</v>
      </c>
      <c r="N92" s="7">
        <f>SUM(Table325[[#This Row],[16]:[24]])</f>
        <v>12662</v>
      </c>
      <c r="O92" s="7">
        <f>SUM(Table325[[#This Row],[25]:[49]])</f>
        <v>38907</v>
      </c>
      <c r="P92" s="7">
        <f>SUM(Table325[[#This Row],[50]:[64]])</f>
        <v>29984</v>
      </c>
      <c r="Q92" s="7">
        <f>SUM(Table325[[#This Row],[65]:[74]])</f>
        <v>17013</v>
      </c>
      <c r="R92" s="7">
        <f>SUM(Table325[[#This Row],[75]:[84]])</f>
        <v>12317</v>
      </c>
      <c r="S92" s="8">
        <f>SUM(Table325[[#This Row],[5]:[9]])</f>
        <v>7593</v>
      </c>
      <c r="T92" s="7">
        <f>SUM(Table325[[#This Row],[10]:[14]])</f>
        <v>8438</v>
      </c>
      <c r="U92" s="7">
        <f>SUM(Table325[[#This Row],[15]:[19]])</f>
        <v>7799</v>
      </c>
      <c r="V92" s="7">
        <f>SUM(Table325[[#This Row],[20]:[24]])</f>
        <v>6451</v>
      </c>
      <c r="W92" s="7">
        <f>SUM(Table325[[#This Row],[25]:[29]])</f>
        <v>7320</v>
      </c>
      <c r="X92" s="7">
        <f>SUM(Table325[[#This Row],[30]:[34]])</f>
        <v>8268</v>
      </c>
      <c r="Y92" s="7">
        <f>SUM(Table325[[#This Row],[35]:[39]])</f>
        <v>8309</v>
      </c>
      <c r="Z92" s="7">
        <f>SUM(Table325[[#This Row],[40]:[44]])</f>
        <v>7863</v>
      </c>
      <c r="AA92" s="7">
        <f>SUM(Table325[[#This Row],[45]:[49]])</f>
        <v>7147</v>
      </c>
      <c r="AB92" s="7">
        <f>SUM(Table325[[#This Row],[50]:[54]])</f>
        <v>9021</v>
      </c>
      <c r="AC92" s="7">
        <f>SUM(Table325[[#This Row],[55]:[59]])</f>
        <v>10617</v>
      </c>
      <c r="AD92" s="7">
        <f>SUM(Table325[[#This Row],[60]:[64]])</f>
        <v>10346</v>
      </c>
      <c r="AE92" s="7">
        <f>SUM(Table325[[#This Row],[65]:[69]])</f>
        <v>9023</v>
      </c>
      <c r="AF92" s="7">
        <f>SUM(Table325[[#This Row],[70]:[74]])</f>
        <v>7990</v>
      </c>
      <c r="AG92" s="7">
        <f>SUM(Table325[[#This Row],[75]:[79]])</f>
        <v>7616</v>
      </c>
      <c r="AH92" s="7">
        <f>SUM(Table325[[#This Row],[80]:[84]])</f>
        <v>4701</v>
      </c>
      <c r="AI92" s="7">
        <f>SUM(Table325[[#This Row],[85]:[89]])</f>
        <v>2798</v>
      </c>
      <c r="AJ92" s="7">
        <f>Table325[[#This Row],[90]]</f>
        <v>1356</v>
      </c>
      <c r="AK92" s="8">
        <v>1182</v>
      </c>
      <c r="AL92" s="7">
        <v>1299</v>
      </c>
      <c r="AM92" s="7">
        <v>1423</v>
      </c>
      <c r="AN92" s="7">
        <v>1263</v>
      </c>
      <c r="AO92" s="7">
        <v>1405</v>
      </c>
      <c r="AP92" s="7">
        <v>1436</v>
      </c>
      <c r="AQ92" s="7">
        <v>1444</v>
      </c>
      <c r="AR92" s="7">
        <v>1567</v>
      </c>
      <c r="AS92" s="7">
        <v>1535</v>
      </c>
      <c r="AT92" s="7">
        <v>1611</v>
      </c>
      <c r="AU92" s="7">
        <v>1598</v>
      </c>
      <c r="AV92" s="7">
        <v>1692</v>
      </c>
      <c r="AW92" s="7">
        <v>1768</v>
      </c>
      <c r="AX92" s="7">
        <v>1756</v>
      </c>
      <c r="AY92" s="7">
        <v>1624</v>
      </c>
      <c r="AZ92" s="7">
        <v>1588</v>
      </c>
      <c r="BA92" s="7">
        <v>1654</v>
      </c>
      <c r="BB92" s="7">
        <v>1654</v>
      </c>
      <c r="BC92" s="7">
        <v>1641</v>
      </c>
      <c r="BD92" s="7">
        <v>1262</v>
      </c>
      <c r="BE92" s="7">
        <v>1231</v>
      </c>
      <c r="BF92" s="7">
        <v>1150</v>
      </c>
      <c r="BG92" s="7">
        <v>1259</v>
      </c>
      <c r="BH92" s="7">
        <v>1364</v>
      </c>
      <c r="BI92" s="7">
        <v>1447</v>
      </c>
      <c r="BJ92" s="7">
        <v>1490</v>
      </c>
      <c r="BK92" s="7">
        <v>1444</v>
      </c>
      <c r="BL92" s="7">
        <v>1400</v>
      </c>
      <c r="BM92" s="7">
        <v>1482</v>
      </c>
      <c r="BN92" s="7">
        <v>1504</v>
      </c>
      <c r="BO92" s="7">
        <v>1617</v>
      </c>
      <c r="BP92" s="7">
        <v>1573</v>
      </c>
      <c r="BQ92" s="7">
        <v>1705</v>
      </c>
      <c r="BR92" s="7">
        <v>1732</v>
      </c>
      <c r="BS92" s="7">
        <v>1641</v>
      </c>
      <c r="BT92" s="7">
        <v>1669</v>
      </c>
      <c r="BU92" s="7">
        <v>1660</v>
      </c>
      <c r="BV92" s="7">
        <v>1632</v>
      </c>
      <c r="BW92" s="7">
        <v>1624</v>
      </c>
      <c r="BX92" s="7">
        <v>1724</v>
      </c>
      <c r="BY92" s="7">
        <v>1545</v>
      </c>
      <c r="BZ92" s="7">
        <v>1508</v>
      </c>
      <c r="CA92" s="7">
        <v>1582</v>
      </c>
      <c r="CB92" s="7">
        <v>1596</v>
      </c>
      <c r="CC92" s="7">
        <v>1632</v>
      </c>
      <c r="CD92" s="7">
        <v>1488</v>
      </c>
      <c r="CE92" s="7">
        <v>1405</v>
      </c>
      <c r="CF92" s="7">
        <v>1312</v>
      </c>
      <c r="CG92" s="7">
        <v>1466</v>
      </c>
      <c r="CH92" s="7">
        <v>1476</v>
      </c>
      <c r="CI92" s="7">
        <v>1559</v>
      </c>
      <c r="CJ92" s="7">
        <v>1661</v>
      </c>
      <c r="CK92" s="7">
        <v>1849</v>
      </c>
      <c r="CL92" s="7">
        <v>2020</v>
      </c>
      <c r="CM92" s="7">
        <v>1932</v>
      </c>
      <c r="CN92" s="7">
        <v>2001</v>
      </c>
      <c r="CO92" s="7">
        <v>1969</v>
      </c>
      <c r="CP92" s="7">
        <v>2197</v>
      </c>
      <c r="CQ92" s="7">
        <v>2266</v>
      </c>
      <c r="CR92" s="7">
        <v>2184</v>
      </c>
      <c r="CS92" s="7">
        <v>2107</v>
      </c>
      <c r="CT92" s="7">
        <v>2163</v>
      </c>
      <c r="CU92" s="7">
        <v>2132</v>
      </c>
      <c r="CV92" s="7">
        <v>2000</v>
      </c>
      <c r="CW92" s="7">
        <v>1944</v>
      </c>
      <c r="CX92" s="7">
        <v>1945</v>
      </c>
      <c r="CY92" s="7">
        <v>1944</v>
      </c>
      <c r="CZ92" s="7">
        <v>1754</v>
      </c>
      <c r="DA92" s="7">
        <v>1776</v>
      </c>
      <c r="DB92" s="7">
        <v>1604</v>
      </c>
      <c r="DC92" s="7">
        <v>1689</v>
      </c>
      <c r="DD92" s="7">
        <v>1641</v>
      </c>
      <c r="DE92" s="7">
        <v>1560</v>
      </c>
      <c r="DF92" s="7">
        <v>1564</v>
      </c>
      <c r="DG92" s="7">
        <v>1536</v>
      </c>
      <c r="DH92" s="7">
        <v>1620</v>
      </c>
      <c r="DI92" s="7">
        <v>1623</v>
      </c>
      <c r="DJ92" s="7">
        <v>1764</v>
      </c>
      <c r="DK92" s="7">
        <v>1375</v>
      </c>
      <c r="DL92" s="7">
        <v>1234</v>
      </c>
      <c r="DM92" s="7">
        <v>1192</v>
      </c>
      <c r="DN92" s="7">
        <v>951</v>
      </c>
      <c r="DO92" s="7">
        <v>957</v>
      </c>
      <c r="DP92" s="7">
        <v>801</v>
      </c>
      <c r="DQ92" s="7">
        <v>800</v>
      </c>
      <c r="DR92" s="7">
        <v>768</v>
      </c>
      <c r="DS92" s="7">
        <v>623</v>
      </c>
      <c r="DT92" s="7">
        <v>566</v>
      </c>
      <c r="DU92" s="7">
        <v>466</v>
      </c>
      <c r="DV92" s="7">
        <v>375</v>
      </c>
      <c r="DW92" s="7">
        <v>1356</v>
      </c>
      <c r="DX92" s="7">
        <f t="shared" ref="DX92:DX97" si="16">G92</f>
        <v>81553</v>
      </c>
      <c r="DY92" s="7">
        <f t="shared" ref="DY92:DY97" si="17">SUM(BC92:BI92)</f>
        <v>9354</v>
      </c>
      <c r="DZ92" s="7">
        <f t="shared" ref="DZ92:DZ97" si="18">SUM(BJ92:CH92)</f>
        <v>38907</v>
      </c>
      <c r="EA92" s="7">
        <f t="shared" ref="EA92:EA97" si="19">SUM(CI92:CW92)</f>
        <v>29984</v>
      </c>
      <c r="EB92" s="7">
        <f>Table325[[#This Row],[18-64]]+Table325[[#This Row],[65+]]</f>
        <v>111729</v>
      </c>
    </row>
    <row r="93" spans="1:132" x14ac:dyDescent="0.35">
      <c r="A93" s="7">
        <v>5</v>
      </c>
      <c r="B93" t="s">
        <v>355</v>
      </c>
      <c r="C93" s="10" t="s">
        <v>328</v>
      </c>
      <c r="D93" s="10" t="s">
        <v>329</v>
      </c>
      <c r="E93" s="7">
        <f>SUM(Table325[[#This Row],[0]:[90]])</f>
        <v>151393</v>
      </c>
      <c r="F93" s="8">
        <f>SUM(Table325[[#This Row],[0]:[15]])</f>
        <v>26991</v>
      </c>
      <c r="G93" s="7">
        <f>SUM(Table325[[#This Row],[16]:[64]])</f>
        <v>91863</v>
      </c>
      <c r="H93" s="7">
        <f>SUM(Table325[[#This Row],[65]:[90]])</f>
        <v>32539</v>
      </c>
      <c r="I93" s="7">
        <f>SUM(Table325[[#This Row],[85]:[90]])</f>
        <v>4096</v>
      </c>
      <c r="J93" s="8">
        <f>SUM(Table325[[#This Row],[0]:[17]])</f>
        <v>30513</v>
      </c>
      <c r="K93" s="7">
        <f>SUM(Table325[[#This Row],[18]:[64]])</f>
        <v>88341</v>
      </c>
      <c r="L93" s="8">
        <f>SUM(Table325[[#This Row],[0]:[4]])</f>
        <v>7534</v>
      </c>
      <c r="M93" s="7">
        <f>SUM(Table325[[#This Row],[5]:[15]])</f>
        <v>19457</v>
      </c>
      <c r="N93" s="7">
        <f>SUM(Table325[[#This Row],[16]:[24]])</f>
        <v>14071</v>
      </c>
      <c r="O93" s="7">
        <f>SUM(Table325[[#This Row],[25]:[49]])</f>
        <v>46819</v>
      </c>
      <c r="P93" s="7">
        <f>SUM(Table325[[#This Row],[50]:[64]])</f>
        <v>30973</v>
      </c>
      <c r="Q93" s="7">
        <f>SUM(Table325[[#This Row],[65]:[74]])</f>
        <v>17449</v>
      </c>
      <c r="R93" s="7">
        <f>SUM(Table325[[#This Row],[75]:[84]])</f>
        <v>10994</v>
      </c>
      <c r="S93" s="8">
        <f>SUM(Table325[[#This Row],[5]:[9]])</f>
        <v>8656</v>
      </c>
      <c r="T93" s="7">
        <f>SUM(Table325[[#This Row],[10]:[14]])</f>
        <v>9010</v>
      </c>
      <c r="U93" s="7">
        <f>SUM(Table325[[#This Row],[15]:[19]])</f>
        <v>8417</v>
      </c>
      <c r="V93" s="7">
        <f>SUM(Table325[[#This Row],[20]:[24]])</f>
        <v>7445</v>
      </c>
      <c r="W93" s="7">
        <f>SUM(Table325[[#This Row],[25]:[29]])</f>
        <v>8754</v>
      </c>
      <c r="X93" s="7">
        <f>SUM(Table325[[#This Row],[30]:[34]])</f>
        <v>9890</v>
      </c>
      <c r="Y93" s="7">
        <f>SUM(Table325[[#This Row],[35]:[39]])</f>
        <v>10480</v>
      </c>
      <c r="Z93" s="7">
        <f>SUM(Table325[[#This Row],[40]:[44]])</f>
        <v>9482</v>
      </c>
      <c r="AA93" s="7">
        <f>SUM(Table325[[#This Row],[45]:[49]])</f>
        <v>8213</v>
      </c>
      <c r="AB93" s="7">
        <f>SUM(Table325[[#This Row],[50]:[54]])</f>
        <v>9336</v>
      </c>
      <c r="AC93" s="7">
        <f>SUM(Table325[[#This Row],[55]:[59]])</f>
        <v>10778</v>
      </c>
      <c r="AD93" s="7">
        <f>SUM(Table325[[#This Row],[60]:[64]])</f>
        <v>10859</v>
      </c>
      <c r="AE93" s="7">
        <f>SUM(Table325[[#This Row],[65]:[69]])</f>
        <v>9500</v>
      </c>
      <c r="AF93" s="7">
        <f>SUM(Table325[[#This Row],[70]:[74]])</f>
        <v>7949</v>
      </c>
      <c r="AG93" s="7">
        <f>SUM(Table325[[#This Row],[75]:[79]])</f>
        <v>6889</v>
      </c>
      <c r="AH93" s="7">
        <f>SUM(Table325[[#This Row],[80]:[84]])</f>
        <v>4105</v>
      </c>
      <c r="AI93" s="7">
        <f>SUM(Table325[[#This Row],[85]:[89]])</f>
        <v>2696</v>
      </c>
      <c r="AJ93" s="7">
        <f>Table325[[#This Row],[90]]</f>
        <v>1400</v>
      </c>
      <c r="AK93" s="8">
        <v>1331</v>
      </c>
      <c r="AL93" s="7">
        <v>1487</v>
      </c>
      <c r="AM93" s="7">
        <v>1492</v>
      </c>
      <c r="AN93" s="7">
        <v>1663</v>
      </c>
      <c r="AO93" s="7">
        <v>1561</v>
      </c>
      <c r="AP93" s="7">
        <v>1654</v>
      </c>
      <c r="AQ93" s="7">
        <v>1712</v>
      </c>
      <c r="AR93" s="7">
        <v>1735</v>
      </c>
      <c r="AS93" s="7">
        <v>1834</v>
      </c>
      <c r="AT93" s="7">
        <v>1721</v>
      </c>
      <c r="AU93" s="7">
        <v>1795</v>
      </c>
      <c r="AV93" s="7">
        <v>1798</v>
      </c>
      <c r="AW93" s="7">
        <v>1779</v>
      </c>
      <c r="AX93" s="7">
        <v>1846</v>
      </c>
      <c r="AY93" s="7">
        <v>1792</v>
      </c>
      <c r="AZ93" s="7">
        <v>1791</v>
      </c>
      <c r="BA93" s="7">
        <v>1810</v>
      </c>
      <c r="BB93" s="7">
        <v>1712</v>
      </c>
      <c r="BC93" s="7">
        <v>1642</v>
      </c>
      <c r="BD93" s="7">
        <v>1462</v>
      </c>
      <c r="BE93" s="7">
        <v>1382</v>
      </c>
      <c r="BF93" s="7">
        <v>1398</v>
      </c>
      <c r="BG93" s="7">
        <v>1465</v>
      </c>
      <c r="BH93" s="7">
        <v>1528</v>
      </c>
      <c r="BI93" s="7">
        <v>1672</v>
      </c>
      <c r="BJ93" s="7">
        <v>1667</v>
      </c>
      <c r="BK93" s="7">
        <v>1677</v>
      </c>
      <c r="BL93" s="7">
        <v>1763</v>
      </c>
      <c r="BM93" s="7">
        <v>1810</v>
      </c>
      <c r="BN93" s="7">
        <v>1837</v>
      </c>
      <c r="BO93" s="7">
        <v>1841</v>
      </c>
      <c r="BP93" s="7">
        <v>1978</v>
      </c>
      <c r="BQ93" s="7">
        <v>1917</v>
      </c>
      <c r="BR93" s="7">
        <v>2100</v>
      </c>
      <c r="BS93" s="7">
        <v>2054</v>
      </c>
      <c r="BT93" s="7">
        <v>2049</v>
      </c>
      <c r="BU93" s="7">
        <v>2093</v>
      </c>
      <c r="BV93" s="7">
        <v>2090</v>
      </c>
      <c r="BW93" s="7">
        <v>2188</v>
      </c>
      <c r="BX93" s="7">
        <v>2060</v>
      </c>
      <c r="BY93" s="7">
        <v>1893</v>
      </c>
      <c r="BZ93" s="7">
        <v>1882</v>
      </c>
      <c r="CA93" s="7">
        <v>1885</v>
      </c>
      <c r="CB93" s="7">
        <v>1912</v>
      </c>
      <c r="CC93" s="7">
        <v>1910</v>
      </c>
      <c r="CD93" s="7">
        <v>1871</v>
      </c>
      <c r="CE93" s="7">
        <v>1543</v>
      </c>
      <c r="CF93" s="7">
        <v>1513</v>
      </c>
      <c r="CG93" s="7">
        <v>1617</v>
      </c>
      <c r="CH93" s="7">
        <v>1669</v>
      </c>
      <c r="CI93" s="7">
        <v>1678</v>
      </c>
      <c r="CJ93" s="7">
        <v>1761</v>
      </c>
      <c r="CK93" s="7">
        <v>1904</v>
      </c>
      <c r="CL93" s="7">
        <v>2046</v>
      </c>
      <c r="CM93" s="7">
        <v>1947</v>
      </c>
      <c r="CN93" s="7">
        <v>2085</v>
      </c>
      <c r="CO93" s="7">
        <v>2127</v>
      </c>
      <c r="CP93" s="7">
        <v>2086</v>
      </c>
      <c r="CQ93" s="7">
        <v>2244</v>
      </c>
      <c r="CR93" s="7">
        <v>2236</v>
      </c>
      <c r="CS93" s="7">
        <v>2241</v>
      </c>
      <c r="CT93" s="7">
        <v>2226</v>
      </c>
      <c r="CU93" s="7">
        <v>2146</v>
      </c>
      <c r="CV93" s="7">
        <v>2174</v>
      </c>
      <c r="CW93" s="7">
        <v>2072</v>
      </c>
      <c r="CX93" s="7">
        <v>2092</v>
      </c>
      <c r="CY93" s="7">
        <v>1981</v>
      </c>
      <c r="CZ93" s="7">
        <v>1876</v>
      </c>
      <c r="DA93" s="7">
        <v>1838</v>
      </c>
      <c r="DB93" s="7">
        <v>1713</v>
      </c>
      <c r="DC93" s="7">
        <v>1745</v>
      </c>
      <c r="DD93" s="7">
        <v>1633</v>
      </c>
      <c r="DE93" s="7">
        <v>1479</v>
      </c>
      <c r="DF93" s="7">
        <v>1539</v>
      </c>
      <c r="DG93" s="7">
        <v>1553</v>
      </c>
      <c r="DH93" s="7">
        <v>1481</v>
      </c>
      <c r="DI93" s="7">
        <v>1549</v>
      </c>
      <c r="DJ93" s="7">
        <v>1582</v>
      </c>
      <c r="DK93" s="7">
        <v>1223</v>
      </c>
      <c r="DL93" s="7">
        <v>1054</v>
      </c>
      <c r="DM93" s="7">
        <v>995</v>
      </c>
      <c r="DN93" s="7">
        <v>919</v>
      </c>
      <c r="DO93" s="7">
        <v>797</v>
      </c>
      <c r="DP93" s="7">
        <v>691</v>
      </c>
      <c r="DQ93" s="7">
        <v>703</v>
      </c>
      <c r="DR93" s="7">
        <v>657</v>
      </c>
      <c r="DS93" s="7">
        <v>633</v>
      </c>
      <c r="DT93" s="7">
        <v>563</v>
      </c>
      <c r="DU93" s="7">
        <v>454</v>
      </c>
      <c r="DV93" s="7">
        <v>389</v>
      </c>
      <c r="DW93" s="7">
        <v>1400</v>
      </c>
      <c r="DX93" s="7">
        <f t="shared" si="16"/>
        <v>91863</v>
      </c>
      <c r="DY93" s="7">
        <f t="shared" si="17"/>
        <v>10549</v>
      </c>
      <c r="DZ93" s="7">
        <f t="shared" si="18"/>
        <v>46819</v>
      </c>
      <c r="EA93" s="7">
        <f t="shared" si="19"/>
        <v>30973</v>
      </c>
      <c r="EB93" s="7">
        <f>Table325[[#This Row],[18-64]]+Table325[[#This Row],[65+]]</f>
        <v>120880</v>
      </c>
    </row>
    <row r="94" spans="1:132" x14ac:dyDescent="0.35">
      <c r="A94" s="7">
        <v>5</v>
      </c>
      <c r="B94" t="s">
        <v>355</v>
      </c>
      <c r="C94" s="10" t="s">
        <v>330</v>
      </c>
      <c r="D94" s="10" t="s">
        <v>331</v>
      </c>
      <c r="E94" s="7">
        <f>SUM(Table325[[#This Row],[0]:[90]])</f>
        <v>206800</v>
      </c>
      <c r="F94" s="8">
        <f>SUM(Table325[[#This Row],[0]:[15]])</f>
        <v>39649</v>
      </c>
      <c r="G94" s="7">
        <f>SUM(Table325[[#This Row],[16]:[64]])</f>
        <v>126844</v>
      </c>
      <c r="H94" s="7">
        <f>SUM(Table325[[#This Row],[65]:[90]])</f>
        <v>40307</v>
      </c>
      <c r="I94" s="7">
        <f>SUM(Table325[[#This Row],[85]:[90]])</f>
        <v>4753</v>
      </c>
      <c r="J94" s="8">
        <f>SUM(Table325[[#This Row],[0]:[17]])</f>
        <v>45079</v>
      </c>
      <c r="K94" s="7">
        <f>SUM(Table325[[#This Row],[18]:[64]])</f>
        <v>121414</v>
      </c>
      <c r="L94" s="8">
        <f>SUM(Table325[[#This Row],[0]:[4]])</f>
        <v>10718</v>
      </c>
      <c r="M94" s="7">
        <f>SUM(Table325[[#This Row],[5]:[15]])</f>
        <v>28931</v>
      </c>
      <c r="N94" s="7">
        <f>SUM(Table325[[#This Row],[16]:[24]])</f>
        <v>19224</v>
      </c>
      <c r="O94" s="7">
        <f>SUM(Table325[[#This Row],[25]:[49]])</f>
        <v>67206</v>
      </c>
      <c r="P94" s="7">
        <f>SUM(Table325[[#This Row],[50]:[64]])</f>
        <v>40414</v>
      </c>
      <c r="Q94" s="7">
        <f>SUM(Table325[[#This Row],[65]:[74]])</f>
        <v>21630</v>
      </c>
      <c r="R94" s="7">
        <f>SUM(Table325[[#This Row],[75]:[84]])</f>
        <v>13924</v>
      </c>
      <c r="S94" s="8">
        <f>SUM(Table325[[#This Row],[5]:[9]])</f>
        <v>12459</v>
      </c>
      <c r="T94" s="7">
        <f>SUM(Table325[[#This Row],[10]:[14]])</f>
        <v>13731</v>
      </c>
      <c r="U94" s="7">
        <f>SUM(Table325[[#This Row],[15]:[19]])</f>
        <v>12568</v>
      </c>
      <c r="V94" s="7">
        <f>SUM(Table325[[#This Row],[20]:[24]])</f>
        <v>9397</v>
      </c>
      <c r="W94" s="7">
        <f>SUM(Table325[[#This Row],[25]:[29]])</f>
        <v>12414</v>
      </c>
      <c r="X94" s="7">
        <f>SUM(Table325[[#This Row],[30]:[34]])</f>
        <v>14350</v>
      </c>
      <c r="Y94" s="7">
        <f>SUM(Table325[[#This Row],[35]:[39]])</f>
        <v>14877</v>
      </c>
      <c r="Z94" s="7">
        <f>SUM(Table325[[#This Row],[40]:[44]])</f>
        <v>13696</v>
      </c>
      <c r="AA94" s="7">
        <f>SUM(Table325[[#This Row],[45]:[49]])</f>
        <v>11869</v>
      </c>
      <c r="AB94" s="7">
        <f>SUM(Table325[[#This Row],[50]:[54]])</f>
        <v>13008</v>
      </c>
      <c r="AC94" s="7">
        <f>SUM(Table325[[#This Row],[55]:[59]])</f>
        <v>13879</v>
      </c>
      <c r="AD94" s="7">
        <f>SUM(Table325[[#This Row],[60]:[64]])</f>
        <v>13527</v>
      </c>
      <c r="AE94" s="7">
        <f>SUM(Table325[[#This Row],[65]:[69]])</f>
        <v>11754</v>
      </c>
      <c r="AF94" s="7">
        <f>SUM(Table325[[#This Row],[70]:[74]])</f>
        <v>9876</v>
      </c>
      <c r="AG94" s="7">
        <f>SUM(Table325[[#This Row],[75]:[79]])</f>
        <v>8671</v>
      </c>
      <c r="AH94" s="7">
        <f>SUM(Table325[[#This Row],[80]:[84]])</f>
        <v>5253</v>
      </c>
      <c r="AI94" s="7">
        <f>SUM(Table325[[#This Row],[85]:[89]])</f>
        <v>3127</v>
      </c>
      <c r="AJ94" s="7">
        <f>Table325[[#This Row],[90]]</f>
        <v>1626</v>
      </c>
      <c r="AK94" s="8">
        <v>2034</v>
      </c>
      <c r="AL94" s="7">
        <v>2044</v>
      </c>
      <c r="AM94" s="7">
        <v>2199</v>
      </c>
      <c r="AN94" s="7">
        <v>2126</v>
      </c>
      <c r="AO94" s="7">
        <v>2315</v>
      </c>
      <c r="AP94" s="7">
        <v>2344</v>
      </c>
      <c r="AQ94" s="7">
        <v>2383</v>
      </c>
      <c r="AR94" s="7">
        <v>2574</v>
      </c>
      <c r="AS94" s="7">
        <v>2606</v>
      </c>
      <c r="AT94" s="7">
        <v>2552</v>
      </c>
      <c r="AU94" s="7">
        <v>2553</v>
      </c>
      <c r="AV94" s="7">
        <v>2811</v>
      </c>
      <c r="AW94" s="7">
        <v>2769</v>
      </c>
      <c r="AX94" s="7">
        <v>2875</v>
      </c>
      <c r="AY94" s="7">
        <v>2723</v>
      </c>
      <c r="AZ94" s="7">
        <v>2741</v>
      </c>
      <c r="BA94" s="7">
        <v>2767</v>
      </c>
      <c r="BB94" s="7">
        <v>2663</v>
      </c>
      <c r="BC94" s="7">
        <v>2506</v>
      </c>
      <c r="BD94" s="7">
        <v>1891</v>
      </c>
      <c r="BE94" s="7">
        <v>1751</v>
      </c>
      <c r="BF94" s="7">
        <v>1587</v>
      </c>
      <c r="BG94" s="7">
        <v>1803</v>
      </c>
      <c r="BH94" s="7">
        <v>2032</v>
      </c>
      <c r="BI94" s="7">
        <v>2224</v>
      </c>
      <c r="BJ94" s="7">
        <v>2325</v>
      </c>
      <c r="BK94" s="7">
        <v>2341</v>
      </c>
      <c r="BL94" s="7">
        <v>2690</v>
      </c>
      <c r="BM94" s="7">
        <v>2461</v>
      </c>
      <c r="BN94" s="7">
        <v>2597</v>
      </c>
      <c r="BO94" s="7">
        <v>2824</v>
      </c>
      <c r="BP94" s="7">
        <v>2797</v>
      </c>
      <c r="BQ94" s="7">
        <v>2959</v>
      </c>
      <c r="BR94" s="7">
        <v>2930</v>
      </c>
      <c r="BS94" s="7">
        <v>2840</v>
      </c>
      <c r="BT94" s="7">
        <v>2916</v>
      </c>
      <c r="BU94" s="7">
        <v>3034</v>
      </c>
      <c r="BV94" s="7">
        <v>2894</v>
      </c>
      <c r="BW94" s="7">
        <v>3058</v>
      </c>
      <c r="BX94" s="7">
        <v>2975</v>
      </c>
      <c r="BY94" s="7">
        <v>2827</v>
      </c>
      <c r="BZ94" s="7">
        <v>2785</v>
      </c>
      <c r="CA94" s="7">
        <v>2629</v>
      </c>
      <c r="CB94" s="7">
        <v>2769</v>
      </c>
      <c r="CC94" s="7">
        <v>2686</v>
      </c>
      <c r="CD94" s="7">
        <v>2625</v>
      </c>
      <c r="CE94" s="7">
        <v>2344</v>
      </c>
      <c r="CF94" s="7">
        <v>2231</v>
      </c>
      <c r="CG94" s="7">
        <v>2296</v>
      </c>
      <c r="CH94" s="7">
        <v>2373</v>
      </c>
      <c r="CI94" s="7">
        <v>2452</v>
      </c>
      <c r="CJ94" s="7">
        <v>2386</v>
      </c>
      <c r="CK94" s="7">
        <v>2660</v>
      </c>
      <c r="CL94" s="7">
        <v>2744</v>
      </c>
      <c r="CM94" s="7">
        <v>2766</v>
      </c>
      <c r="CN94" s="7">
        <v>2727</v>
      </c>
      <c r="CO94" s="7">
        <v>2794</v>
      </c>
      <c r="CP94" s="7">
        <v>2817</v>
      </c>
      <c r="CQ94" s="7">
        <v>2811</v>
      </c>
      <c r="CR94" s="7">
        <v>2730</v>
      </c>
      <c r="CS94" s="7">
        <v>2741</v>
      </c>
      <c r="CT94" s="7">
        <v>2808</v>
      </c>
      <c r="CU94" s="7">
        <v>2794</v>
      </c>
      <c r="CV94" s="7">
        <v>2606</v>
      </c>
      <c r="CW94" s="7">
        <v>2578</v>
      </c>
      <c r="CX94" s="7">
        <v>2524</v>
      </c>
      <c r="CY94" s="7">
        <v>2454</v>
      </c>
      <c r="CZ94" s="7">
        <v>2441</v>
      </c>
      <c r="DA94" s="7">
        <v>2265</v>
      </c>
      <c r="DB94" s="7">
        <v>2070</v>
      </c>
      <c r="DC94" s="7">
        <v>2151</v>
      </c>
      <c r="DD94" s="7">
        <v>1992</v>
      </c>
      <c r="DE94" s="7">
        <v>1963</v>
      </c>
      <c r="DF94" s="7">
        <v>1935</v>
      </c>
      <c r="DG94" s="7">
        <v>1835</v>
      </c>
      <c r="DH94" s="7">
        <v>1892</v>
      </c>
      <c r="DI94" s="7">
        <v>1965</v>
      </c>
      <c r="DJ94" s="7">
        <v>2032</v>
      </c>
      <c r="DK94" s="7">
        <v>1428</v>
      </c>
      <c r="DL94" s="7">
        <v>1354</v>
      </c>
      <c r="DM94" s="7">
        <v>1275</v>
      </c>
      <c r="DN94" s="7">
        <v>1110</v>
      </c>
      <c r="DO94" s="7">
        <v>1074</v>
      </c>
      <c r="DP94" s="7">
        <v>937</v>
      </c>
      <c r="DQ94" s="7">
        <v>857</v>
      </c>
      <c r="DR94" s="7">
        <v>806</v>
      </c>
      <c r="DS94" s="7">
        <v>752</v>
      </c>
      <c r="DT94" s="7">
        <v>618</v>
      </c>
      <c r="DU94" s="7">
        <v>505</v>
      </c>
      <c r="DV94" s="7">
        <v>446</v>
      </c>
      <c r="DW94" s="7">
        <v>1626</v>
      </c>
      <c r="DX94" s="7">
        <f t="shared" si="16"/>
        <v>126844</v>
      </c>
      <c r="DY94" s="7">
        <f t="shared" si="17"/>
        <v>13794</v>
      </c>
      <c r="DZ94" s="7">
        <f t="shared" si="18"/>
        <v>67206</v>
      </c>
      <c r="EA94" s="7">
        <f t="shared" si="19"/>
        <v>40414</v>
      </c>
      <c r="EB94" s="7">
        <f>Table325[[#This Row],[18-64]]+Table325[[#This Row],[65+]]</f>
        <v>161721</v>
      </c>
    </row>
    <row r="95" spans="1:132" x14ac:dyDescent="0.35">
      <c r="A95" s="7">
        <v>5</v>
      </c>
      <c r="B95" t="s">
        <v>355</v>
      </c>
      <c r="C95" s="10" t="s">
        <v>332</v>
      </c>
      <c r="D95" s="10" t="s">
        <v>333</v>
      </c>
      <c r="E95" s="7">
        <f>SUM(Table325[[#This Row],[0]:[90]])</f>
        <v>288606</v>
      </c>
      <c r="F95" s="8">
        <f>SUM(Table325[[#This Row],[0]:[15]])</f>
        <v>49906</v>
      </c>
      <c r="G95" s="7">
        <f>SUM(Table325[[#This Row],[16]:[64]])</f>
        <v>178855</v>
      </c>
      <c r="H95" s="7">
        <f>SUM(Table325[[#This Row],[65]:[90]])</f>
        <v>59845</v>
      </c>
      <c r="I95" s="7">
        <f>SUM(Table325[[#This Row],[85]:[90]])</f>
        <v>7330</v>
      </c>
      <c r="J95" s="8">
        <f>SUM(Table325[[#This Row],[0]:[17]])</f>
        <v>56770</v>
      </c>
      <c r="K95" s="7">
        <f>SUM(Table325[[#This Row],[18]:[64]])</f>
        <v>171991</v>
      </c>
      <c r="L95" s="8">
        <f>SUM(Table325[[#This Row],[0]:[4]])</f>
        <v>14289</v>
      </c>
      <c r="M95" s="7">
        <f>SUM(Table325[[#This Row],[5]:[15]])</f>
        <v>35617</v>
      </c>
      <c r="N95" s="7">
        <f>SUM(Table325[[#This Row],[16]:[24]])</f>
        <v>28594</v>
      </c>
      <c r="O95" s="7">
        <f>SUM(Table325[[#This Row],[25]:[49]])</f>
        <v>93006</v>
      </c>
      <c r="P95" s="7">
        <f>SUM(Table325[[#This Row],[50]:[64]])</f>
        <v>57255</v>
      </c>
      <c r="Q95" s="7">
        <f>SUM(Table325[[#This Row],[65]:[74]])</f>
        <v>32132</v>
      </c>
      <c r="R95" s="7">
        <f>SUM(Table325[[#This Row],[75]:[84]])</f>
        <v>20383</v>
      </c>
      <c r="S95" s="8">
        <f>SUM(Table325[[#This Row],[5]:[9]])</f>
        <v>15854</v>
      </c>
      <c r="T95" s="7">
        <f>SUM(Table325[[#This Row],[10]:[14]])</f>
        <v>16492</v>
      </c>
      <c r="U95" s="7">
        <f>SUM(Table325[[#This Row],[15]:[19]])</f>
        <v>16516</v>
      </c>
      <c r="V95" s="7">
        <f>SUM(Table325[[#This Row],[20]:[24]])</f>
        <v>15349</v>
      </c>
      <c r="W95" s="7">
        <f>SUM(Table325[[#This Row],[25]:[29]])</f>
        <v>17906</v>
      </c>
      <c r="X95" s="7">
        <f>SUM(Table325[[#This Row],[30]:[34]])</f>
        <v>20699</v>
      </c>
      <c r="Y95" s="7">
        <f>SUM(Table325[[#This Row],[35]:[39]])</f>
        <v>20307</v>
      </c>
      <c r="Z95" s="7">
        <f>SUM(Table325[[#This Row],[40]:[44]])</f>
        <v>18056</v>
      </c>
      <c r="AA95" s="7">
        <f>SUM(Table325[[#This Row],[45]:[49]])</f>
        <v>16038</v>
      </c>
      <c r="AB95" s="7">
        <f>SUM(Table325[[#This Row],[50]:[54]])</f>
        <v>18393</v>
      </c>
      <c r="AC95" s="7">
        <f>SUM(Table325[[#This Row],[55]:[59]])</f>
        <v>19507</v>
      </c>
      <c r="AD95" s="7">
        <f>SUM(Table325[[#This Row],[60]:[64]])</f>
        <v>19355</v>
      </c>
      <c r="AE95" s="7">
        <f>SUM(Table325[[#This Row],[65]:[69]])</f>
        <v>17492</v>
      </c>
      <c r="AF95" s="7">
        <f>SUM(Table325[[#This Row],[70]:[74]])</f>
        <v>14640</v>
      </c>
      <c r="AG95" s="7">
        <f>SUM(Table325[[#This Row],[75]:[79]])</f>
        <v>12838</v>
      </c>
      <c r="AH95" s="7">
        <f>SUM(Table325[[#This Row],[80]:[84]])</f>
        <v>7545</v>
      </c>
      <c r="AI95" s="7">
        <f>SUM(Table325[[#This Row],[85]:[89]])</f>
        <v>4849</v>
      </c>
      <c r="AJ95" s="7">
        <f>Table325[[#This Row],[90]]</f>
        <v>2481</v>
      </c>
      <c r="AK95" s="8">
        <v>2710</v>
      </c>
      <c r="AL95" s="7">
        <v>2770</v>
      </c>
      <c r="AM95" s="7">
        <v>2958</v>
      </c>
      <c r="AN95" s="7">
        <v>2919</v>
      </c>
      <c r="AO95" s="7">
        <v>2932</v>
      </c>
      <c r="AP95" s="7">
        <v>3022</v>
      </c>
      <c r="AQ95" s="7">
        <v>3135</v>
      </c>
      <c r="AR95" s="7">
        <v>3234</v>
      </c>
      <c r="AS95" s="7">
        <v>3273</v>
      </c>
      <c r="AT95" s="7">
        <v>3190</v>
      </c>
      <c r="AU95" s="7">
        <v>3127</v>
      </c>
      <c r="AV95" s="7">
        <v>3226</v>
      </c>
      <c r="AW95" s="7">
        <v>3487</v>
      </c>
      <c r="AX95" s="7">
        <v>3335</v>
      </c>
      <c r="AY95" s="7">
        <v>3317</v>
      </c>
      <c r="AZ95" s="7">
        <v>3271</v>
      </c>
      <c r="BA95" s="7">
        <v>3530</v>
      </c>
      <c r="BB95" s="7">
        <v>3334</v>
      </c>
      <c r="BC95" s="7">
        <v>3248</v>
      </c>
      <c r="BD95" s="7">
        <v>3133</v>
      </c>
      <c r="BE95" s="7">
        <v>3054</v>
      </c>
      <c r="BF95" s="7">
        <v>3008</v>
      </c>
      <c r="BG95" s="7">
        <v>3052</v>
      </c>
      <c r="BH95" s="7">
        <v>3032</v>
      </c>
      <c r="BI95" s="7">
        <v>3203</v>
      </c>
      <c r="BJ95" s="7">
        <v>3342</v>
      </c>
      <c r="BK95" s="7">
        <v>3524</v>
      </c>
      <c r="BL95" s="7">
        <v>3666</v>
      </c>
      <c r="BM95" s="7">
        <v>3523</v>
      </c>
      <c r="BN95" s="7">
        <v>3851</v>
      </c>
      <c r="BO95" s="7">
        <v>3991</v>
      </c>
      <c r="BP95" s="7">
        <v>3945</v>
      </c>
      <c r="BQ95" s="7">
        <v>4346</v>
      </c>
      <c r="BR95" s="7">
        <v>4305</v>
      </c>
      <c r="BS95" s="7">
        <v>4112</v>
      </c>
      <c r="BT95" s="7">
        <v>4093</v>
      </c>
      <c r="BU95" s="7">
        <v>4083</v>
      </c>
      <c r="BV95" s="7">
        <v>4089</v>
      </c>
      <c r="BW95" s="7">
        <v>4085</v>
      </c>
      <c r="BX95" s="7">
        <v>3957</v>
      </c>
      <c r="BY95" s="7">
        <v>3686</v>
      </c>
      <c r="BZ95" s="7">
        <v>3711</v>
      </c>
      <c r="CA95" s="7">
        <v>3545</v>
      </c>
      <c r="CB95" s="7">
        <v>3567</v>
      </c>
      <c r="CC95" s="7">
        <v>3547</v>
      </c>
      <c r="CD95" s="7">
        <v>3512</v>
      </c>
      <c r="CE95" s="7">
        <v>3214</v>
      </c>
      <c r="CF95" s="7">
        <v>2948</v>
      </c>
      <c r="CG95" s="7">
        <v>3173</v>
      </c>
      <c r="CH95" s="7">
        <v>3191</v>
      </c>
      <c r="CI95" s="7">
        <v>3180</v>
      </c>
      <c r="CJ95" s="7">
        <v>3561</v>
      </c>
      <c r="CK95" s="7">
        <v>3776</v>
      </c>
      <c r="CL95" s="7">
        <v>4082</v>
      </c>
      <c r="CM95" s="7">
        <v>3794</v>
      </c>
      <c r="CN95" s="7">
        <v>3825</v>
      </c>
      <c r="CO95" s="7">
        <v>3937</v>
      </c>
      <c r="CP95" s="7">
        <v>3916</v>
      </c>
      <c r="CQ95" s="7">
        <v>3852</v>
      </c>
      <c r="CR95" s="7">
        <v>3977</v>
      </c>
      <c r="CS95" s="7">
        <v>4025</v>
      </c>
      <c r="CT95" s="7">
        <v>3920</v>
      </c>
      <c r="CU95" s="7">
        <v>3943</v>
      </c>
      <c r="CV95" s="7">
        <v>3821</v>
      </c>
      <c r="CW95" s="7">
        <v>3646</v>
      </c>
      <c r="CX95" s="7">
        <v>3700</v>
      </c>
      <c r="CY95" s="7">
        <v>3748</v>
      </c>
      <c r="CZ95" s="7">
        <v>3628</v>
      </c>
      <c r="DA95" s="7">
        <v>3310</v>
      </c>
      <c r="DB95" s="7">
        <v>3106</v>
      </c>
      <c r="DC95" s="7">
        <v>3120</v>
      </c>
      <c r="DD95" s="7">
        <v>2939</v>
      </c>
      <c r="DE95" s="7">
        <v>2932</v>
      </c>
      <c r="DF95" s="7">
        <v>2855</v>
      </c>
      <c r="DG95" s="7">
        <v>2794</v>
      </c>
      <c r="DH95" s="7">
        <v>2785</v>
      </c>
      <c r="DI95" s="7">
        <v>2817</v>
      </c>
      <c r="DJ95" s="7">
        <v>3060</v>
      </c>
      <c r="DK95" s="7">
        <v>2186</v>
      </c>
      <c r="DL95" s="7">
        <v>1990</v>
      </c>
      <c r="DM95" s="7">
        <v>1836</v>
      </c>
      <c r="DN95" s="7">
        <v>1666</v>
      </c>
      <c r="DO95" s="7">
        <v>1440</v>
      </c>
      <c r="DP95" s="7">
        <v>1325</v>
      </c>
      <c r="DQ95" s="7">
        <v>1278</v>
      </c>
      <c r="DR95" s="7">
        <v>1229</v>
      </c>
      <c r="DS95" s="7">
        <v>1155</v>
      </c>
      <c r="DT95" s="7">
        <v>965</v>
      </c>
      <c r="DU95" s="7">
        <v>809</v>
      </c>
      <c r="DV95" s="7">
        <v>691</v>
      </c>
      <c r="DW95" s="7">
        <v>2481</v>
      </c>
      <c r="DX95" s="7">
        <f t="shared" si="16"/>
        <v>178855</v>
      </c>
      <c r="DY95" s="7">
        <f t="shared" si="17"/>
        <v>21730</v>
      </c>
      <c r="DZ95" s="7">
        <f t="shared" si="18"/>
        <v>93006</v>
      </c>
      <c r="EA95" s="7">
        <f t="shared" si="19"/>
        <v>57255</v>
      </c>
      <c r="EB95" s="7">
        <f>Table325[[#This Row],[18-64]]+Table325[[#This Row],[65+]]</f>
        <v>231836</v>
      </c>
    </row>
    <row r="96" spans="1:132" x14ac:dyDescent="0.35">
      <c r="A96" s="7">
        <v>6</v>
      </c>
      <c r="B96" t="s">
        <v>358</v>
      </c>
      <c r="C96" s="11" t="s">
        <v>206</v>
      </c>
      <c r="D96" s="11" t="s">
        <v>176</v>
      </c>
      <c r="E96" s="7">
        <f>SUM(Table325[[#This Row],[0]:[90]])</f>
        <v>94708</v>
      </c>
      <c r="F96" s="8">
        <f>SUM(Table325[[#This Row],[0]:[15]])</f>
        <v>15242</v>
      </c>
      <c r="G96" s="7">
        <f>SUM(Table325[[#This Row],[16]:[64]])</f>
        <v>55790</v>
      </c>
      <c r="H96" s="7">
        <f>SUM(Table325[[#This Row],[65]:[90]])</f>
        <v>23676</v>
      </c>
      <c r="I96" s="7">
        <f>SUM(Table325[[#This Row],[85]:[90]])</f>
        <v>2894</v>
      </c>
      <c r="J96" s="8">
        <f>SUM(Table325[[#This Row],[0]:[17]])</f>
        <v>17367</v>
      </c>
      <c r="K96" s="7">
        <f>SUM(Table325[[#This Row],[18]:[64]])</f>
        <v>53665</v>
      </c>
      <c r="L96" s="8">
        <f>SUM(Table325[[#This Row],[0]:[4]])</f>
        <v>4169</v>
      </c>
      <c r="M96" s="7">
        <f>SUM(Table325[[#This Row],[5]:[15]])</f>
        <v>11073</v>
      </c>
      <c r="N96" s="7">
        <f>SUM(Table325[[#This Row],[16]:[24]])</f>
        <v>8940</v>
      </c>
      <c r="O96" s="7">
        <f>SUM(Table325[[#This Row],[25]:[49]])</f>
        <v>25444</v>
      </c>
      <c r="P96" s="7">
        <f>SUM(Table325[[#This Row],[50]:[64]])</f>
        <v>21406</v>
      </c>
      <c r="Q96" s="7">
        <f>SUM(Table325[[#This Row],[65]:[74]])</f>
        <v>12266</v>
      </c>
      <c r="R96" s="7">
        <f>SUM(Table325[[#This Row],[75]:[84]])</f>
        <v>8516</v>
      </c>
      <c r="S96" s="8">
        <f>SUM(Table325[[#This Row],[5]:[9]])</f>
        <v>4664</v>
      </c>
      <c r="T96" s="7">
        <f>SUM(Table325[[#This Row],[10]:[14]])</f>
        <v>5360</v>
      </c>
      <c r="U96" s="7">
        <f>SUM(Table325[[#This Row],[15]:[19]])</f>
        <v>5211</v>
      </c>
      <c r="V96" s="7">
        <f>SUM(Table325[[#This Row],[20]:[24]])</f>
        <v>4778</v>
      </c>
      <c r="W96" s="7">
        <f>SUM(Table325[[#This Row],[25]:[29]])</f>
        <v>4732</v>
      </c>
      <c r="X96" s="7">
        <f>SUM(Table325[[#This Row],[30]:[34]])</f>
        <v>5041</v>
      </c>
      <c r="Y96" s="7">
        <f>SUM(Table325[[#This Row],[35]:[39]])</f>
        <v>5306</v>
      </c>
      <c r="Z96" s="7">
        <f>SUM(Table325[[#This Row],[40]:[44]])</f>
        <v>5306</v>
      </c>
      <c r="AA96" s="7">
        <f>SUM(Table325[[#This Row],[45]:[49]])</f>
        <v>5059</v>
      </c>
      <c r="AB96" s="7">
        <f>SUM(Table325[[#This Row],[50]:[54]])</f>
        <v>6442</v>
      </c>
      <c r="AC96" s="7">
        <f>SUM(Table325[[#This Row],[55]:[59]])</f>
        <v>7591</v>
      </c>
      <c r="AD96" s="7">
        <f>SUM(Table325[[#This Row],[60]:[64]])</f>
        <v>7373</v>
      </c>
      <c r="AE96" s="7">
        <f>SUM(Table325[[#This Row],[65]:[69]])</f>
        <v>6536</v>
      </c>
      <c r="AF96" s="7">
        <f>SUM(Table325[[#This Row],[70]:[74]])</f>
        <v>5730</v>
      </c>
      <c r="AG96" s="7">
        <f>SUM(Table325[[#This Row],[75]:[79]])</f>
        <v>5381</v>
      </c>
      <c r="AH96" s="7">
        <f>SUM(Table325[[#This Row],[80]:[84]])</f>
        <v>3135</v>
      </c>
      <c r="AI96" s="7">
        <f>SUM(Table325[[#This Row],[85]:[89]])</f>
        <v>1876</v>
      </c>
      <c r="AJ96" s="7">
        <f>Table325[[#This Row],[90]]</f>
        <v>1018</v>
      </c>
      <c r="AK96" s="8">
        <v>794</v>
      </c>
      <c r="AL96" s="7">
        <v>776</v>
      </c>
      <c r="AM96" s="7">
        <v>832</v>
      </c>
      <c r="AN96" s="7">
        <v>861</v>
      </c>
      <c r="AO96" s="7">
        <v>906</v>
      </c>
      <c r="AP96" s="7">
        <v>876</v>
      </c>
      <c r="AQ96" s="7">
        <v>946</v>
      </c>
      <c r="AR96" s="7">
        <v>925</v>
      </c>
      <c r="AS96" s="7">
        <v>959</v>
      </c>
      <c r="AT96" s="7">
        <v>958</v>
      </c>
      <c r="AU96" s="7">
        <v>1071</v>
      </c>
      <c r="AV96" s="7">
        <v>1083</v>
      </c>
      <c r="AW96" s="7">
        <v>1073</v>
      </c>
      <c r="AX96" s="7">
        <v>1090</v>
      </c>
      <c r="AY96" s="7">
        <v>1043</v>
      </c>
      <c r="AZ96" s="7">
        <v>1049</v>
      </c>
      <c r="BA96" s="7">
        <v>1089</v>
      </c>
      <c r="BB96" s="7">
        <v>1036</v>
      </c>
      <c r="BC96" s="7">
        <v>1034</v>
      </c>
      <c r="BD96" s="7">
        <v>1003</v>
      </c>
      <c r="BE96" s="7">
        <v>1201</v>
      </c>
      <c r="BF96" s="7">
        <v>1155</v>
      </c>
      <c r="BG96" s="7">
        <v>891</v>
      </c>
      <c r="BH96" s="7">
        <v>789</v>
      </c>
      <c r="BI96" s="7">
        <v>742</v>
      </c>
      <c r="BJ96" s="7">
        <v>951</v>
      </c>
      <c r="BK96" s="7">
        <v>932</v>
      </c>
      <c r="BL96" s="7">
        <v>970</v>
      </c>
      <c r="BM96" s="7">
        <v>920</v>
      </c>
      <c r="BN96" s="7">
        <v>959</v>
      </c>
      <c r="BO96" s="7">
        <v>955</v>
      </c>
      <c r="BP96" s="7">
        <v>977</v>
      </c>
      <c r="BQ96" s="7">
        <v>1011</v>
      </c>
      <c r="BR96" s="7">
        <v>1058</v>
      </c>
      <c r="BS96" s="7">
        <v>1040</v>
      </c>
      <c r="BT96" s="7">
        <v>1047</v>
      </c>
      <c r="BU96" s="7">
        <v>1092</v>
      </c>
      <c r="BV96" s="7">
        <v>995</v>
      </c>
      <c r="BW96" s="7">
        <v>1133</v>
      </c>
      <c r="BX96" s="7">
        <v>1039</v>
      </c>
      <c r="BY96" s="7">
        <v>1038</v>
      </c>
      <c r="BZ96" s="7">
        <v>1081</v>
      </c>
      <c r="CA96" s="7">
        <v>1021</v>
      </c>
      <c r="CB96" s="7">
        <v>1122</v>
      </c>
      <c r="CC96" s="7">
        <v>1044</v>
      </c>
      <c r="CD96" s="7">
        <v>1090</v>
      </c>
      <c r="CE96" s="7">
        <v>965</v>
      </c>
      <c r="CF96" s="7">
        <v>933</v>
      </c>
      <c r="CG96" s="7">
        <v>1015</v>
      </c>
      <c r="CH96" s="7">
        <v>1056</v>
      </c>
      <c r="CI96" s="7">
        <v>1065</v>
      </c>
      <c r="CJ96" s="7">
        <v>1252</v>
      </c>
      <c r="CK96" s="7">
        <v>1362</v>
      </c>
      <c r="CL96" s="7">
        <v>1401</v>
      </c>
      <c r="CM96" s="7">
        <v>1362</v>
      </c>
      <c r="CN96" s="7">
        <v>1389</v>
      </c>
      <c r="CO96" s="7">
        <v>1541</v>
      </c>
      <c r="CP96" s="7">
        <v>1503</v>
      </c>
      <c r="CQ96" s="7">
        <v>1581</v>
      </c>
      <c r="CR96" s="7">
        <v>1577</v>
      </c>
      <c r="CS96" s="7">
        <v>1555</v>
      </c>
      <c r="CT96" s="7">
        <v>1494</v>
      </c>
      <c r="CU96" s="7">
        <v>1532</v>
      </c>
      <c r="CV96" s="7">
        <v>1413</v>
      </c>
      <c r="CW96" s="7">
        <v>1379</v>
      </c>
      <c r="CX96" s="7">
        <v>1403</v>
      </c>
      <c r="CY96" s="7">
        <v>1354</v>
      </c>
      <c r="CZ96" s="7">
        <v>1333</v>
      </c>
      <c r="DA96" s="7">
        <v>1207</v>
      </c>
      <c r="DB96" s="7">
        <v>1239</v>
      </c>
      <c r="DC96" s="7">
        <v>1146</v>
      </c>
      <c r="DD96" s="7">
        <v>1212</v>
      </c>
      <c r="DE96" s="7">
        <v>1117</v>
      </c>
      <c r="DF96" s="7">
        <v>1148</v>
      </c>
      <c r="DG96" s="7">
        <v>1107</v>
      </c>
      <c r="DH96" s="7">
        <v>1230</v>
      </c>
      <c r="DI96" s="7">
        <v>1168</v>
      </c>
      <c r="DJ96" s="7">
        <v>1279</v>
      </c>
      <c r="DK96" s="7">
        <v>848</v>
      </c>
      <c r="DL96" s="7">
        <v>856</v>
      </c>
      <c r="DM96" s="7">
        <v>785</v>
      </c>
      <c r="DN96" s="7">
        <v>650</v>
      </c>
      <c r="DO96" s="7">
        <v>634</v>
      </c>
      <c r="DP96" s="7">
        <v>549</v>
      </c>
      <c r="DQ96" s="7">
        <v>517</v>
      </c>
      <c r="DR96" s="7">
        <v>470</v>
      </c>
      <c r="DS96" s="7">
        <v>398</v>
      </c>
      <c r="DT96" s="7">
        <v>392</v>
      </c>
      <c r="DU96" s="7">
        <v>314</v>
      </c>
      <c r="DV96" s="7">
        <v>302</v>
      </c>
      <c r="DW96" s="7">
        <v>1018</v>
      </c>
      <c r="DX96" s="7">
        <f t="shared" si="16"/>
        <v>55790</v>
      </c>
      <c r="DY96" s="7">
        <f t="shared" si="17"/>
        <v>6815</v>
      </c>
      <c r="DZ96" s="7">
        <f t="shared" si="18"/>
        <v>25444</v>
      </c>
      <c r="EA96" s="7">
        <f t="shared" si="19"/>
        <v>21406</v>
      </c>
      <c r="EB96" s="7">
        <f>Table325[[#This Row],[18-64]]+Table325[[#This Row],[65+]]</f>
        <v>77341</v>
      </c>
    </row>
    <row r="97" spans="1:132" x14ac:dyDescent="0.35">
      <c r="A97" s="7">
        <v>6</v>
      </c>
      <c r="B97" t="s">
        <v>358</v>
      </c>
      <c r="C97" s="11" t="s">
        <v>207</v>
      </c>
      <c r="D97" s="11" t="s">
        <v>208</v>
      </c>
      <c r="E97" s="7">
        <f>SUM(Table325[[#This Row],[0]:[90]])</f>
        <v>93967</v>
      </c>
      <c r="F97" s="8">
        <f>SUM(Table325[[#This Row],[0]:[15]])</f>
        <v>15758</v>
      </c>
      <c r="G97" s="7">
        <f>SUM(Table325[[#This Row],[16]:[64]])</f>
        <v>57219</v>
      </c>
      <c r="H97" s="7">
        <f>SUM(Table325[[#This Row],[65]:[90]])</f>
        <v>20990</v>
      </c>
      <c r="I97" s="7">
        <f>SUM(Table325[[#This Row],[85]:[90]])</f>
        <v>2794</v>
      </c>
      <c r="J97" s="8">
        <f>SUM(Table325[[#This Row],[0]:[17]])</f>
        <v>17940</v>
      </c>
      <c r="K97" s="7">
        <f>SUM(Table325[[#This Row],[18]:[64]])</f>
        <v>55037</v>
      </c>
      <c r="L97" s="8">
        <f>SUM(Table325[[#This Row],[0]:[4]])</f>
        <v>4335</v>
      </c>
      <c r="M97" s="7">
        <f>SUM(Table325[[#This Row],[5]:[15]])</f>
        <v>11423</v>
      </c>
      <c r="N97" s="7">
        <f>SUM(Table325[[#This Row],[16]:[24]])</f>
        <v>8365</v>
      </c>
      <c r="O97" s="7">
        <f>SUM(Table325[[#This Row],[25]:[49]])</f>
        <v>28947</v>
      </c>
      <c r="P97" s="7">
        <f>SUM(Table325[[#This Row],[50]:[64]])</f>
        <v>19907</v>
      </c>
      <c r="Q97" s="7">
        <f>SUM(Table325[[#This Row],[65]:[74]])</f>
        <v>10676</v>
      </c>
      <c r="R97" s="7">
        <f>SUM(Table325[[#This Row],[75]:[84]])</f>
        <v>7520</v>
      </c>
      <c r="S97" s="8">
        <f>SUM(Table325[[#This Row],[5]:[9]])</f>
        <v>5028</v>
      </c>
      <c r="T97" s="7">
        <f>SUM(Table325[[#This Row],[10]:[14]])</f>
        <v>5316</v>
      </c>
      <c r="U97" s="7">
        <f>SUM(Table325[[#This Row],[15]:[19]])</f>
        <v>5124</v>
      </c>
      <c r="V97" s="7">
        <f>SUM(Table325[[#This Row],[20]:[24]])</f>
        <v>4320</v>
      </c>
      <c r="W97" s="7">
        <f>SUM(Table325[[#This Row],[25]:[29]])</f>
        <v>5467</v>
      </c>
      <c r="X97" s="7">
        <f>SUM(Table325[[#This Row],[30]:[34]])</f>
        <v>6046</v>
      </c>
      <c r="Y97" s="7">
        <f>SUM(Table325[[#This Row],[35]:[39]])</f>
        <v>5923</v>
      </c>
      <c r="Z97" s="7">
        <f>SUM(Table325[[#This Row],[40]:[44]])</f>
        <v>6155</v>
      </c>
      <c r="AA97" s="7">
        <f>SUM(Table325[[#This Row],[45]:[49]])</f>
        <v>5356</v>
      </c>
      <c r="AB97" s="7">
        <f>SUM(Table325[[#This Row],[50]:[54]])</f>
        <v>6246</v>
      </c>
      <c r="AC97" s="7">
        <f>SUM(Table325[[#This Row],[55]:[59]])</f>
        <v>7071</v>
      </c>
      <c r="AD97" s="7">
        <f>SUM(Table325[[#This Row],[60]:[64]])</f>
        <v>6590</v>
      </c>
      <c r="AE97" s="7">
        <f>SUM(Table325[[#This Row],[65]:[69]])</f>
        <v>5785</v>
      </c>
      <c r="AF97" s="7">
        <f>SUM(Table325[[#This Row],[70]:[74]])</f>
        <v>4891</v>
      </c>
      <c r="AG97" s="7">
        <f>SUM(Table325[[#This Row],[75]:[79]])</f>
        <v>4642</v>
      </c>
      <c r="AH97" s="7">
        <f>SUM(Table325[[#This Row],[80]:[84]])</f>
        <v>2878</v>
      </c>
      <c r="AI97" s="7">
        <f>SUM(Table325[[#This Row],[85]:[89]])</f>
        <v>1881</v>
      </c>
      <c r="AJ97" s="7">
        <f>Table325[[#This Row],[90]]</f>
        <v>913</v>
      </c>
      <c r="AK97" s="8">
        <v>853</v>
      </c>
      <c r="AL97" s="7">
        <v>793</v>
      </c>
      <c r="AM97" s="7">
        <v>907</v>
      </c>
      <c r="AN97" s="7">
        <v>901</v>
      </c>
      <c r="AO97" s="7">
        <v>881</v>
      </c>
      <c r="AP97" s="7">
        <v>917</v>
      </c>
      <c r="AQ97" s="7">
        <v>984</v>
      </c>
      <c r="AR97" s="7">
        <v>986</v>
      </c>
      <c r="AS97" s="7">
        <v>1079</v>
      </c>
      <c r="AT97" s="7">
        <v>1062</v>
      </c>
      <c r="AU97" s="7">
        <v>1033</v>
      </c>
      <c r="AV97" s="7">
        <v>1058</v>
      </c>
      <c r="AW97" s="7">
        <v>1041</v>
      </c>
      <c r="AX97" s="7">
        <v>1112</v>
      </c>
      <c r="AY97" s="7">
        <v>1072</v>
      </c>
      <c r="AZ97" s="7">
        <v>1079</v>
      </c>
      <c r="BA97" s="7">
        <v>1071</v>
      </c>
      <c r="BB97" s="7">
        <v>1111</v>
      </c>
      <c r="BC97" s="7">
        <v>979</v>
      </c>
      <c r="BD97" s="7">
        <v>884</v>
      </c>
      <c r="BE97" s="7">
        <v>912</v>
      </c>
      <c r="BF97" s="7">
        <v>925</v>
      </c>
      <c r="BG97" s="7">
        <v>845</v>
      </c>
      <c r="BH97" s="7">
        <v>826</v>
      </c>
      <c r="BI97" s="7">
        <v>812</v>
      </c>
      <c r="BJ97" s="7">
        <v>1041</v>
      </c>
      <c r="BK97" s="7">
        <v>1059</v>
      </c>
      <c r="BL97" s="7">
        <v>1144</v>
      </c>
      <c r="BM97" s="7">
        <v>1132</v>
      </c>
      <c r="BN97" s="7">
        <v>1091</v>
      </c>
      <c r="BO97" s="7">
        <v>1129</v>
      </c>
      <c r="BP97" s="7">
        <v>1226</v>
      </c>
      <c r="BQ97" s="7">
        <v>1235</v>
      </c>
      <c r="BR97" s="7">
        <v>1267</v>
      </c>
      <c r="BS97" s="7">
        <v>1189</v>
      </c>
      <c r="BT97" s="7">
        <v>1202</v>
      </c>
      <c r="BU97" s="7">
        <v>1172</v>
      </c>
      <c r="BV97" s="7">
        <v>1161</v>
      </c>
      <c r="BW97" s="7">
        <v>1211</v>
      </c>
      <c r="BX97" s="7">
        <v>1177</v>
      </c>
      <c r="BY97" s="7">
        <v>1208</v>
      </c>
      <c r="BZ97" s="7">
        <v>1254</v>
      </c>
      <c r="CA97" s="7">
        <v>1217</v>
      </c>
      <c r="CB97" s="7">
        <v>1241</v>
      </c>
      <c r="CC97" s="7">
        <v>1235</v>
      </c>
      <c r="CD97" s="7">
        <v>1158</v>
      </c>
      <c r="CE97" s="7">
        <v>1012</v>
      </c>
      <c r="CF97" s="7">
        <v>957</v>
      </c>
      <c r="CG97" s="7">
        <v>1086</v>
      </c>
      <c r="CH97" s="7">
        <v>1143</v>
      </c>
      <c r="CI97" s="7">
        <v>1114</v>
      </c>
      <c r="CJ97" s="7">
        <v>1180</v>
      </c>
      <c r="CK97" s="7">
        <v>1330</v>
      </c>
      <c r="CL97" s="7">
        <v>1360</v>
      </c>
      <c r="CM97" s="7">
        <v>1262</v>
      </c>
      <c r="CN97" s="7">
        <v>1410</v>
      </c>
      <c r="CO97" s="7">
        <v>1348</v>
      </c>
      <c r="CP97" s="7">
        <v>1402</v>
      </c>
      <c r="CQ97" s="7">
        <v>1406</v>
      </c>
      <c r="CR97" s="7">
        <v>1505</v>
      </c>
      <c r="CS97" s="7">
        <v>1344</v>
      </c>
      <c r="CT97" s="7">
        <v>1373</v>
      </c>
      <c r="CU97" s="7">
        <v>1383</v>
      </c>
      <c r="CV97" s="7">
        <v>1282</v>
      </c>
      <c r="CW97" s="7">
        <v>1208</v>
      </c>
      <c r="CX97" s="7">
        <v>1264</v>
      </c>
      <c r="CY97" s="7">
        <v>1210</v>
      </c>
      <c r="CZ97" s="7">
        <v>1164</v>
      </c>
      <c r="DA97" s="7">
        <v>1070</v>
      </c>
      <c r="DB97" s="7">
        <v>1077</v>
      </c>
      <c r="DC97" s="7">
        <v>969</v>
      </c>
      <c r="DD97" s="7">
        <v>1022</v>
      </c>
      <c r="DE97" s="7">
        <v>959</v>
      </c>
      <c r="DF97" s="7">
        <v>973</v>
      </c>
      <c r="DG97" s="7">
        <v>968</v>
      </c>
      <c r="DH97" s="7">
        <v>1023</v>
      </c>
      <c r="DI97" s="7">
        <v>1015</v>
      </c>
      <c r="DJ97" s="7">
        <v>1058</v>
      </c>
      <c r="DK97" s="7">
        <v>786</v>
      </c>
      <c r="DL97" s="7">
        <v>760</v>
      </c>
      <c r="DM97" s="7">
        <v>741</v>
      </c>
      <c r="DN97" s="7">
        <v>648</v>
      </c>
      <c r="DO97" s="7">
        <v>501</v>
      </c>
      <c r="DP97" s="7">
        <v>501</v>
      </c>
      <c r="DQ97" s="7">
        <v>487</v>
      </c>
      <c r="DR97" s="7">
        <v>468</v>
      </c>
      <c r="DS97" s="7">
        <v>433</v>
      </c>
      <c r="DT97" s="7">
        <v>369</v>
      </c>
      <c r="DU97" s="7">
        <v>322</v>
      </c>
      <c r="DV97" s="7">
        <v>289</v>
      </c>
      <c r="DW97" s="7">
        <v>913</v>
      </c>
      <c r="DX97" s="7">
        <f t="shared" si="16"/>
        <v>57219</v>
      </c>
      <c r="DY97" s="7">
        <f t="shared" si="17"/>
        <v>6183</v>
      </c>
      <c r="DZ97" s="7">
        <f t="shared" si="18"/>
        <v>28947</v>
      </c>
      <c r="EA97" s="7">
        <f t="shared" si="19"/>
        <v>19907</v>
      </c>
      <c r="EB97" s="7">
        <f>Table325[[#This Row],[18-64]]+Table325[[#This Row],[65+]]</f>
        <v>76027</v>
      </c>
    </row>
    <row r="98" spans="1:132" x14ac:dyDescent="0.35">
      <c r="A98" s="7">
        <v>6</v>
      </c>
      <c r="B98" t="s">
        <v>358</v>
      </c>
      <c r="C98" s="11" t="s">
        <v>209</v>
      </c>
      <c r="D98" s="11" t="s">
        <v>210</v>
      </c>
      <c r="E98" s="7">
        <f>SUM(Table325[[#This Row],[0]:[90]])</f>
        <v>103412</v>
      </c>
      <c r="F98" s="8">
        <f>SUM(Table325[[#This Row],[0]:[15]])</f>
        <v>14390</v>
      </c>
      <c r="G98" s="7">
        <f>SUM(Table325[[#This Row],[16]:[64]])</f>
        <v>68624</v>
      </c>
      <c r="H98" s="7">
        <f>SUM(Table325[[#This Row],[65]:[90]])</f>
        <v>20398</v>
      </c>
      <c r="I98" s="7">
        <f>SUM(Table325[[#This Row],[85]:[90]])</f>
        <v>2331</v>
      </c>
      <c r="J98" s="8">
        <f>SUM(Table325[[#This Row],[0]:[17]])</f>
        <v>16439</v>
      </c>
      <c r="K98" s="7">
        <f>SUM(Table325[[#This Row],[18]:[64]])</f>
        <v>66575</v>
      </c>
      <c r="L98" s="8">
        <f>SUM(Table325[[#This Row],[0]:[4]])</f>
        <v>3728</v>
      </c>
      <c r="M98" s="7">
        <f>SUM(Table325[[#This Row],[5]:[15]])</f>
        <v>10662</v>
      </c>
      <c r="N98" s="7">
        <f>SUM(Table325[[#This Row],[16]:[24]])</f>
        <v>22375</v>
      </c>
      <c r="O98" s="7">
        <f>SUM(Table325[[#This Row],[25]:[49]])</f>
        <v>27775</v>
      </c>
      <c r="P98" s="7">
        <f>SUM(Table325[[#This Row],[50]:[64]])</f>
        <v>18474</v>
      </c>
      <c r="Q98" s="7">
        <f>SUM(Table325[[#This Row],[65]:[74]])</f>
        <v>10595</v>
      </c>
      <c r="R98" s="7">
        <f>SUM(Table325[[#This Row],[75]:[84]])</f>
        <v>7472</v>
      </c>
      <c r="S98" s="8">
        <f>SUM(Table325[[#This Row],[5]:[9]])</f>
        <v>4478</v>
      </c>
      <c r="T98" s="7">
        <f>SUM(Table325[[#This Row],[10]:[14]])</f>
        <v>5200</v>
      </c>
      <c r="U98" s="7">
        <f>SUM(Table325[[#This Row],[15]:[19]])</f>
        <v>8488</v>
      </c>
      <c r="V98" s="7">
        <f>SUM(Table325[[#This Row],[20]:[24]])</f>
        <v>14871</v>
      </c>
      <c r="W98" s="7">
        <f>SUM(Table325[[#This Row],[25]:[29]])</f>
        <v>5194</v>
      </c>
      <c r="X98" s="7">
        <f>SUM(Table325[[#This Row],[30]:[34]])</f>
        <v>5456</v>
      </c>
      <c r="Y98" s="7">
        <f>SUM(Table325[[#This Row],[35]:[39]])</f>
        <v>5946</v>
      </c>
      <c r="Z98" s="7">
        <f>SUM(Table325[[#This Row],[40]:[44]])</f>
        <v>5811</v>
      </c>
      <c r="AA98" s="7">
        <f>SUM(Table325[[#This Row],[45]:[49]])</f>
        <v>5368</v>
      </c>
      <c r="AB98" s="7">
        <f>SUM(Table325[[#This Row],[50]:[54]])</f>
        <v>5984</v>
      </c>
      <c r="AC98" s="7">
        <f>SUM(Table325[[#This Row],[55]:[59]])</f>
        <v>6304</v>
      </c>
      <c r="AD98" s="7">
        <f>SUM(Table325[[#This Row],[60]:[64]])</f>
        <v>6186</v>
      </c>
      <c r="AE98" s="7">
        <f>SUM(Table325[[#This Row],[65]:[69]])</f>
        <v>5534</v>
      </c>
      <c r="AF98" s="7">
        <f>SUM(Table325[[#This Row],[70]:[74]])</f>
        <v>5061</v>
      </c>
      <c r="AG98" s="7">
        <f>SUM(Table325[[#This Row],[75]:[79]])</f>
        <v>4690</v>
      </c>
      <c r="AH98" s="7">
        <f>SUM(Table325[[#This Row],[80]:[84]])</f>
        <v>2782</v>
      </c>
      <c r="AI98" s="7">
        <f>SUM(Table325[[#This Row],[85]:[89]])</f>
        <v>1585</v>
      </c>
      <c r="AJ98" s="7">
        <f>Table325[[#This Row],[90]]</f>
        <v>746</v>
      </c>
      <c r="AK98" s="8">
        <v>709</v>
      </c>
      <c r="AL98" s="7">
        <v>683</v>
      </c>
      <c r="AM98" s="7">
        <v>756</v>
      </c>
      <c r="AN98" s="7">
        <v>763</v>
      </c>
      <c r="AO98" s="7">
        <v>817</v>
      </c>
      <c r="AP98" s="7">
        <v>781</v>
      </c>
      <c r="AQ98" s="7">
        <v>850</v>
      </c>
      <c r="AR98" s="7">
        <v>925</v>
      </c>
      <c r="AS98" s="7">
        <v>954</v>
      </c>
      <c r="AT98" s="7">
        <v>968</v>
      </c>
      <c r="AU98" s="7">
        <v>1049</v>
      </c>
      <c r="AV98" s="7">
        <v>993</v>
      </c>
      <c r="AW98" s="7">
        <v>1081</v>
      </c>
      <c r="AX98" s="7">
        <v>1013</v>
      </c>
      <c r="AY98" s="7">
        <v>1064</v>
      </c>
      <c r="AZ98" s="7">
        <v>984</v>
      </c>
      <c r="BA98" s="7">
        <v>998</v>
      </c>
      <c r="BB98" s="7">
        <v>1051</v>
      </c>
      <c r="BC98" s="7">
        <v>1471</v>
      </c>
      <c r="BD98" s="7">
        <v>3984</v>
      </c>
      <c r="BE98" s="7">
        <v>3652</v>
      </c>
      <c r="BF98" s="7">
        <v>4335</v>
      </c>
      <c r="BG98" s="7">
        <v>2939</v>
      </c>
      <c r="BH98" s="7">
        <v>2097</v>
      </c>
      <c r="BI98" s="7">
        <v>1848</v>
      </c>
      <c r="BJ98" s="7">
        <v>1094</v>
      </c>
      <c r="BK98" s="7">
        <v>1053</v>
      </c>
      <c r="BL98" s="7">
        <v>1065</v>
      </c>
      <c r="BM98" s="7">
        <v>992</v>
      </c>
      <c r="BN98" s="7">
        <v>990</v>
      </c>
      <c r="BO98" s="7">
        <v>1045</v>
      </c>
      <c r="BP98" s="7">
        <v>1076</v>
      </c>
      <c r="BQ98" s="7">
        <v>1086</v>
      </c>
      <c r="BR98" s="7">
        <v>1117</v>
      </c>
      <c r="BS98" s="7">
        <v>1132</v>
      </c>
      <c r="BT98" s="7">
        <v>1232</v>
      </c>
      <c r="BU98" s="7">
        <v>1213</v>
      </c>
      <c r="BV98" s="7">
        <v>1154</v>
      </c>
      <c r="BW98" s="7">
        <v>1167</v>
      </c>
      <c r="BX98" s="7">
        <v>1180</v>
      </c>
      <c r="BY98" s="7">
        <v>1133</v>
      </c>
      <c r="BZ98" s="7">
        <v>1184</v>
      </c>
      <c r="CA98" s="7">
        <v>1180</v>
      </c>
      <c r="CB98" s="7">
        <v>1143</v>
      </c>
      <c r="CC98" s="7">
        <v>1171</v>
      </c>
      <c r="CD98" s="7">
        <v>1239</v>
      </c>
      <c r="CE98" s="7">
        <v>1056</v>
      </c>
      <c r="CF98" s="7">
        <v>1023</v>
      </c>
      <c r="CG98" s="7">
        <v>1026</v>
      </c>
      <c r="CH98" s="7">
        <v>1024</v>
      </c>
      <c r="CI98" s="7">
        <v>1035</v>
      </c>
      <c r="CJ98" s="7">
        <v>1189</v>
      </c>
      <c r="CK98" s="7">
        <v>1225</v>
      </c>
      <c r="CL98" s="7">
        <v>1294</v>
      </c>
      <c r="CM98" s="7">
        <v>1241</v>
      </c>
      <c r="CN98" s="7">
        <v>1245</v>
      </c>
      <c r="CO98" s="7">
        <v>1266</v>
      </c>
      <c r="CP98" s="7">
        <v>1280</v>
      </c>
      <c r="CQ98" s="7">
        <v>1264</v>
      </c>
      <c r="CR98" s="7">
        <v>1249</v>
      </c>
      <c r="CS98" s="7">
        <v>1313</v>
      </c>
      <c r="CT98" s="7">
        <v>1243</v>
      </c>
      <c r="CU98" s="7">
        <v>1291</v>
      </c>
      <c r="CV98" s="7">
        <v>1172</v>
      </c>
      <c r="CW98" s="7">
        <v>1167</v>
      </c>
      <c r="CX98" s="7">
        <v>1153</v>
      </c>
      <c r="CY98" s="7">
        <v>1142</v>
      </c>
      <c r="CZ98" s="7">
        <v>1104</v>
      </c>
      <c r="DA98" s="7">
        <v>1112</v>
      </c>
      <c r="DB98" s="7">
        <v>1023</v>
      </c>
      <c r="DC98" s="7">
        <v>1001</v>
      </c>
      <c r="DD98" s="7">
        <v>1045</v>
      </c>
      <c r="DE98" s="7">
        <v>989</v>
      </c>
      <c r="DF98" s="7">
        <v>1026</v>
      </c>
      <c r="DG98" s="7">
        <v>1000</v>
      </c>
      <c r="DH98" s="7">
        <v>1007</v>
      </c>
      <c r="DI98" s="7">
        <v>1029</v>
      </c>
      <c r="DJ98" s="7">
        <v>1112</v>
      </c>
      <c r="DK98" s="7">
        <v>782</v>
      </c>
      <c r="DL98" s="7">
        <v>760</v>
      </c>
      <c r="DM98" s="7">
        <v>749</v>
      </c>
      <c r="DN98" s="7">
        <v>606</v>
      </c>
      <c r="DO98" s="7">
        <v>488</v>
      </c>
      <c r="DP98" s="7">
        <v>491</v>
      </c>
      <c r="DQ98" s="7">
        <v>448</v>
      </c>
      <c r="DR98" s="7">
        <v>393</v>
      </c>
      <c r="DS98" s="7">
        <v>362</v>
      </c>
      <c r="DT98" s="7">
        <v>364</v>
      </c>
      <c r="DU98" s="7">
        <v>260</v>
      </c>
      <c r="DV98" s="7">
        <v>206</v>
      </c>
      <c r="DW98" s="7">
        <v>746</v>
      </c>
      <c r="DX98" s="7">
        <f t="shared" ref="DX98:DX161" si="20">G98</f>
        <v>68624</v>
      </c>
      <c r="DY98" s="7">
        <f t="shared" ref="DY98:DY161" si="21">SUM(BC98:BI98)</f>
        <v>20326</v>
      </c>
      <c r="DZ98" s="7">
        <f t="shared" ref="DZ98:DZ161" si="22">SUM(BJ98:CH98)</f>
        <v>27775</v>
      </c>
      <c r="EA98" s="7">
        <f t="shared" ref="EA98:EA161" si="23">SUM(CI98:CW98)</f>
        <v>18474</v>
      </c>
      <c r="EB98" s="7">
        <f>Table325[[#This Row],[18-64]]+Table325[[#This Row],[65+]]</f>
        <v>86973</v>
      </c>
    </row>
    <row r="99" spans="1:132" x14ac:dyDescent="0.35">
      <c r="A99" s="7">
        <v>6</v>
      </c>
      <c r="B99" t="s">
        <v>358</v>
      </c>
      <c r="C99" s="11" t="s">
        <v>211</v>
      </c>
      <c r="D99" s="11" t="s">
        <v>182</v>
      </c>
      <c r="E99" s="7">
        <f>SUM(Table325[[#This Row],[0]:[90]])</f>
        <v>96193</v>
      </c>
      <c r="F99" s="8">
        <f>SUM(Table325[[#This Row],[0]:[15]])</f>
        <v>16968</v>
      </c>
      <c r="G99" s="7">
        <f>SUM(Table325[[#This Row],[16]:[64]])</f>
        <v>59109</v>
      </c>
      <c r="H99" s="7">
        <f>SUM(Table325[[#This Row],[65]:[90]])</f>
        <v>20116</v>
      </c>
      <c r="I99" s="7">
        <f>SUM(Table325[[#This Row],[85]:[90]])</f>
        <v>2402</v>
      </c>
      <c r="J99" s="8">
        <f>SUM(Table325[[#This Row],[0]:[17]])</f>
        <v>19244</v>
      </c>
      <c r="K99" s="7">
        <f>SUM(Table325[[#This Row],[18]:[64]])</f>
        <v>56833</v>
      </c>
      <c r="L99" s="8">
        <f>SUM(Table325[[#This Row],[0]:[4]])</f>
        <v>4727</v>
      </c>
      <c r="M99" s="7">
        <f>SUM(Table325[[#This Row],[5]:[15]])</f>
        <v>12241</v>
      </c>
      <c r="N99" s="7">
        <f>SUM(Table325[[#This Row],[16]:[24]])</f>
        <v>9769</v>
      </c>
      <c r="O99" s="7">
        <f>SUM(Table325[[#This Row],[25]:[49]])</f>
        <v>28902</v>
      </c>
      <c r="P99" s="7">
        <f>SUM(Table325[[#This Row],[50]:[64]])</f>
        <v>20438</v>
      </c>
      <c r="Q99" s="7">
        <f>SUM(Table325[[#This Row],[65]:[74]])</f>
        <v>10937</v>
      </c>
      <c r="R99" s="7">
        <f>SUM(Table325[[#This Row],[75]:[84]])</f>
        <v>6777</v>
      </c>
      <c r="S99" s="8">
        <f>SUM(Table325[[#This Row],[5]:[9]])</f>
        <v>5308</v>
      </c>
      <c r="T99" s="7">
        <f>SUM(Table325[[#This Row],[10]:[14]])</f>
        <v>5789</v>
      </c>
      <c r="U99" s="7">
        <f>SUM(Table325[[#This Row],[15]:[19]])</f>
        <v>5644</v>
      </c>
      <c r="V99" s="7">
        <f>SUM(Table325[[#This Row],[20]:[24]])</f>
        <v>5269</v>
      </c>
      <c r="W99" s="7">
        <f>SUM(Table325[[#This Row],[25]:[29]])</f>
        <v>5466</v>
      </c>
      <c r="X99" s="7">
        <f>SUM(Table325[[#This Row],[30]:[34]])</f>
        <v>6003</v>
      </c>
      <c r="Y99" s="7">
        <f>SUM(Table325[[#This Row],[35]:[39]])</f>
        <v>6160</v>
      </c>
      <c r="Z99" s="7">
        <f>SUM(Table325[[#This Row],[40]:[44]])</f>
        <v>5981</v>
      </c>
      <c r="AA99" s="7">
        <f>SUM(Table325[[#This Row],[45]:[49]])</f>
        <v>5292</v>
      </c>
      <c r="AB99" s="7">
        <f>SUM(Table325[[#This Row],[50]:[54]])</f>
        <v>6244</v>
      </c>
      <c r="AC99" s="7">
        <f>SUM(Table325[[#This Row],[55]:[59]])</f>
        <v>7235</v>
      </c>
      <c r="AD99" s="7">
        <f>SUM(Table325[[#This Row],[60]:[64]])</f>
        <v>6959</v>
      </c>
      <c r="AE99" s="7">
        <f>SUM(Table325[[#This Row],[65]:[69]])</f>
        <v>6107</v>
      </c>
      <c r="AF99" s="7">
        <f>SUM(Table325[[#This Row],[70]:[74]])</f>
        <v>4830</v>
      </c>
      <c r="AG99" s="7">
        <f>SUM(Table325[[#This Row],[75]:[79]])</f>
        <v>4156</v>
      </c>
      <c r="AH99" s="7">
        <f>SUM(Table325[[#This Row],[80]:[84]])</f>
        <v>2621</v>
      </c>
      <c r="AI99" s="7">
        <f>SUM(Table325[[#This Row],[85]:[89]])</f>
        <v>1610</v>
      </c>
      <c r="AJ99" s="7">
        <f>Table325[[#This Row],[90]]</f>
        <v>792</v>
      </c>
      <c r="AK99" s="8">
        <v>952</v>
      </c>
      <c r="AL99" s="7">
        <v>879</v>
      </c>
      <c r="AM99" s="7">
        <v>952</v>
      </c>
      <c r="AN99" s="7">
        <v>959</v>
      </c>
      <c r="AO99" s="7">
        <v>985</v>
      </c>
      <c r="AP99" s="7">
        <v>1037</v>
      </c>
      <c r="AQ99" s="7">
        <v>1037</v>
      </c>
      <c r="AR99" s="7">
        <v>1040</v>
      </c>
      <c r="AS99" s="7">
        <v>1143</v>
      </c>
      <c r="AT99" s="7">
        <v>1051</v>
      </c>
      <c r="AU99" s="7">
        <v>1089</v>
      </c>
      <c r="AV99" s="7">
        <v>1188</v>
      </c>
      <c r="AW99" s="7">
        <v>1141</v>
      </c>
      <c r="AX99" s="7">
        <v>1231</v>
      </c>
      <c r="AY99" s="7">
        <v>1140</v>
      </c>
      <c r="AZ99" s="7">
        <v>1144</v>
      </c>
      <c r="BA99" s="7">
        <v>1173</v>
      </c>
      <c r="BB99" s="7">
        <v>1103</v>
      </c>
      <c r="BC99" s="7">
        <v>1082</v>
      </c>
      <c r="BD99" s="7">
        <v>1142</v>
      </c>
      <c r="BE99" s="7">
        <v>1249</v>
      </c>
      <c r="BF99" s="7">
        <v>1237</v>
      </c>
      <c r="BG99" s="7">
        <v>1036</v>
      </c>
      <c r="BH99" s="7">
        <v>880</v>
      </c>
      <c r="BI99" s="7">
        <v>867</v>
      </c>
      <c r="BJ99" s="7">
        <v>1037</v>
      </c>
      <c r="BK99" s="7">
        <v>1076</v>
      </c>
      <c r="BL99" s="7">
        <v>1086</v>
      </c>
      <c r="BM99" s="7">
        <v>1122</v>
      </c>
      <c r="BN99" s="7">
        <v>1145</v>
      </c>
      <c r="BO99" s="7">
        <v>1112</v>
      </c>
      <c r="BP99" s="7">
        <v>1219</v>
      </c>
      <c r="BQ99" s="7">
        <v>1196</v>
      </c>
      <c r="BR99" s="7">
        <v>1280</v>
      </c>
      <c r="BS99" s="7">
        <v>1196</v>
      </c>
      <c r="BT99" s="7">
        <v>1178</v>
      </c>
      <c r="BU99" s="7">
        <v>1262</v>
      </c>
      <c r="BV99" s="7">
        <v>1253</v>
      </c>
      <c r="BW99" s="7">
        <v>1258</v>
      </c>
      <c r="BX99" s="7">
        <v>1209</v>
      </c>
      <c r="BY99" s="7">
        <v>1217</v>
      </c>
      <c r="BZ99" s="7">
        <v>1188</v>
      </c>
      <c r="CA99" s="7">
        <v>1175</v>
      </c>
      <c r="CB99" s="7">
        <v>1190</v>
      </c>
      <c r="CC99" s="7">
        <v>1211</v>
      </c>
      <c r="CD99" s="7">
        <v>1160</v>
      </c>
      <c r="CE99" s="7">
        <v>1051</v>
      </c>
      <c r="CF99" s="7">
        <v>1010</v>
      </c>
      <c r="CG99" s="7">
        <v>1059</v>
      </c>
      <c r="CH99" s="7">
        <v>1012</v>
      </c>
      <c r="CI99" s="7">
        <v>1099</v>
      </c>
      <c r="CJ99" s="7">
        <v>1173</v>
      </c>
      <c r="CK99" s="7">
        <v>1290</v>
      </c>
      <c r="CL99" s="7">
        <v>1406</v>
      </c>
      <c r="CM99" s="7">
        <v>1276</v>
      </c>
      <c r="CN99" s="7">
        <v>1403</v>
      </c>
      <c r="CO99" s="7">
        <v>1413</v>
      </c>
      <c r="CP99" s="7">
        <v>1475</v>
      </c>
      <c r="CQ99" s="7">
        <v>1444</v>
      </c>
      <c r="CR99" s="7">
        <v>1500</v>
      </c>
      <c r="CS99" s="7">
        <v>1436</v>
      </c>
      <c r="CT99" s="7">
        <v>1423</v>
      </c>
      <c r="CU99" s="7">
        <v>1426</v>
      </c>
      <c r="CV99" s="7">
        <v>1387</v>
      </c>
      <c r="CW99" s="7">
        <v>1287</v>
      </c>
      <c r="CX99" s="7">
        <v>1414</v>
      </c>
      <c r="CY99" s="7">
        <v>1263</v>
      </c>
      <c r="CZ99" s="7">
        <v>1170</v>
      </c>
      <c r="DA99" s="7">
        <v>1159</v>
      </c>
      <c r="DB99" s="7">
        <v>1101</v>
      </c>
      <c r="DC99" s="7">
        <v>1122</v>
      </c>
      <c r="DD99" s="7">
        <v>982</v>
      </c>
      <c r="DE99" s="7">
        <v>865</v>
      </c>
      <c r="DF99" s="7">
        <v>971</v>
      </c>
      <c r="DG99" s="7">
        <v>890</v>
      </c>
      <c r="DH99" s="7">
        <v>913</v>
      </c>
      <c r="DI99" s="7">
        <v>892</v>
      </c>
      <c r="DJ99" s="7">
        <v>891</v>
      </c>
      <c r="DK99" s="7">
        <v>747</v>
      </c>
      <c r="DL99" s="7">
        <v>713</v>
      </c>
      <c r="DM99" s="7">
        <v>711</v>
      </c>
      <c r="DN99" s="7">
        <v>536</v>
      </c>
      <c r="DO99" s="7">
        <v>508</v>
      </c>
      <c r="DP99" s="7">
        <v>463</v>
      </c>
      <c r="DQ99" s="7">
        <v>403</v>
      </c>
      <c r="DR99" s="7">
        <v>407</v>
      </c>
      <c r="DS99" s="7">
        <v>349</v>
      </c>
      <c r="DT99" s="7">
        <v>321</v>
      </c>
      <c r="DU99" s="7">
        <v>279</v>
      </c>
      <c r="DV99" s="7">
        <v>254</v>
      </c>
      <c r="DW99" s="7">
        <v>792</v>
      </c>
      <c r="DX99" s="7">
        <f t="shared" si="20"/>
        <v>59109</v>
      </c>
      <c r="DY99" s="7">
        <f t="shared" si="21"/>
        <v>7493</v>
      </c>
      <c r="DZ99" s="7">
        <f t="shared" si="22"/>
        <v>28902</v>
      </c>
      <c r="EA99" s="7">
        <f t="shared" si="23"/>
        <v>20438</v>
      </c>
      <c r="EB99" s="7">
        <f>Table325[[#This Row],[18-64]]+Table325[[#This Row],[65+]]</f>
        <v>76949</v>
      </c>
    </row>
    <row r="100" spans="1:132" x14ac:dyDescent="0.35">
      <c r="A100" s="7">
        <v>6</v>
      </c>
      <c r="B100" t="s">
        <v>358</v>
      </c>
      <c r="C100" s="11" t="s">
        <v>212</v>
      </c>
      <c r="D100" s="11" t="s">
        <v>213</v>
      </c>
      <c r="E100" s="7">
        <f>SUM(Table325[[#This Row],[0]:[90]])</f>
        <v>98579</v>
      </c>
      <c r="F100" s="8">
        <f>SUM(Table325[[#This Row],[0]:[15]])</f>
        <v>17463</v>
      </c>
      <c r="G100" s="7">
        <f>SUM(Table325[[#This Row],[16]:[64]])</f>
        <v>60028</v>
      </c>
      <c r="H100" s="7">
        <f>SUM(Table325[[#This Row],[65]:[90]])</f>
        <v>21088</v>
      </c>
      <c r="I100" s="7">
        <f>SUM(Table325[[#This Row],[85]:[90]])</f>
        <v>2336</v>
      </c>
      <c r="J100" s="8">
        <f>SUM(Table325[[#This Row],[0]:[17]])</f>
        <v>19762</v>
      </c>
      <c r="K100" s="7">
        <f>SUM(Table325[[#This Row],[18]:[64]])</f>
        <v>57729</v>
      </c>
      <c r="L100" s="8">
        <f>SUM(Table325[[#This Row],[0]:[4]])</f>
        <v>5092</v>
      </c>
      <c r="M100" s="7">
        <f>SUM(Table325[[#This Row],[5]:[15]])</f>
        <v>12371</v>
      </c>
      <c r="N100" s="7">
        <f>SUM(Table325[[#This Row],[16]:[24]])</f>
        <v>9723</v>
      </c>
      <c r="O100" s="7">
        <f>SUM(Table325[[#This Row],[25]:[49]])</f>
        <v>29458</v>
      </c>
      <c r="P100" s="7">
        <f>SUM(Table325[[#This Row],[50]:[64]])</f>
        <v>20847</v>
      </c>
      <c r="Q100" s="7">
        <f>SUM(Table325[[#This Row],[65]:[74]])</f>
        <v>11192</v>
      </c>
      <c r="R100" s="7">
        <f>SUM(Table325[[#This Row],[75]:[84]])</f>
        <v>7560</v>
      </c>
      <c r="S100" s="8">
        <f>SUM(Table325[[#This Row],[5]:[9]])</f>
        <v>5381</v>
      </c>
      <c r="T100" s="7">
        <f>SUM(Table325[[#This Row],[10]:[14]])</f>
        <v>5877</v>
      </c>
      <c r="U100" s="7">
        <f>SUM(Table325[[#This Row],[15]:[19]])</f>
        <v>5513</v>
      </c>
      <c r="V100" s="7">
        <f>SUM(Table325[[#This Row],[20]:[24]])</f>
        <v>5323</v>
      </c>
      <c r="W100" s="7">
        <f>SUM(Table325[[#This Row],[25]:[29]])</f>
        <v>5716</v>
      </c>
      <c r="X100" s="7">
        <f>SUM(Table325[[#This Row],[30]:[34]])</f>
        <v>6356</v>
      </c>
      <c r="Y100" s="7">
        <f>SUM(Table325[[#This Row],[35]:[39]])</f>
        <v>6183</v>
      </c>
      <c r="Z100" s="7">
        <f>SUM(Table325[[#This Row],[40]:[44]])</f>
        <v>5801</v>
      </c>
      <c r="AA100" s="7">
        <f>SUM(Table325[[#This Row],[45]:[49]])</f>
        <v>5402</v>
      </c>
      <c r="AB100" s="7">
        <f>SUM(Table325[[#This Row],[50]:[54]])</f>
        <v>6361</v>
      </c>
      <c r="AC100" s="7">
        <f>SUM(Table325[[#This Row],[55]:[59]])</f>
        <v>7490</v>
      </c>
      <c r="AD100" s="7">
        <f>SUM(Table325[[#This Row],[60]:[64]])</f>
        <v>6996</v>
      </c>
      <c r="AE100" s="7">
        <f>SUM(Table325[[#This Row],[65]:[69]])</f>
        <v>5848</v>
      </c>
      <c r="AF100" s="7">
        <f>SUM(Table325[[#This Row],[70]:[74]])</f>
        <v>5344</v>
      </c>
      <c r="AG100" s="7">
        <f>SUM(Table325[[#This Row],[75]:[79]])</f>
        <v>4695</v>
      </c>
      <c r="AH100" s="7">
        <f>SUM(Table325[[#This Row],[80]:[84]])</f>
        <v>2865</v>
      </c>
      <c r="AI100" s="7">
        <f>SUM(Table325[[#This Row],[85]:[89]])</f>
        <v>1580</v>
      </c>
      <c r="AJ100" s="7">
        <f>Table325[[#This Row],[90]]</f>
        <v>756</v>
      </c>
      <c r="AK100" s="8">
        <v>991</v>
      </c>
      <c r="AL100" s="7">
        <v>1006</v>
      </c>
      <c r="AM100" s="7">
        <v>1018</v>
      </c>
      <c r="AN100" s="7">
        <v>1025</v>
      </c>
      <c r="AO100" s="7">
        <v>1052</v>
      </c>
      <c r="AP100" s="7">
        <v>1059</v>
      </c>
      <c r="AQ100" s="7">
        <v>1020</v>
      </c>
      <c r="AR100" s="7">
        <v>1069</v>
      </c>
      <c r="AS100" s="7">
        <v>1133</v>
      </c>
      <c r="AT100" s="7">
        <v>1100</v>
      </c>
      <c r="AU100" s="7">
        <v>1119</v>
      </c>
      <c r="AV100" s="7">
        <v>1140</v>
      </c>
      <c r="AW100" s="7">
        <v>1171</v>
      </c>
      <c r="AX100" s="7">
        <v>1217</v>
      </c>
      <c r="AY100" s="7">
        <v>1230</v>
      </c>
      <c r="AZ100" s="7">
        <v>1113</v>
      </c>
      <c r="BA100" s="7">
        <v>1179</v>
      </c>
      <c r="BB100" s="7">
        <v>1120</v>
      </c>
      <c r="BC100" s="7">
        <v>1072</v>
      </c>
      <c r="BD100" s="7">
        <v>1029</v>
      </c>
      <c r="BE100" s="7">
        <v>1286</v>
      </c>
      <c r="BF100" s="7">
        <v>1276</v>
      </c>
      <c r="BG100" s="7">
        <v>999</v>
      </c>
      <c r="BH100" s="7">
        <v>896</v>
      </c>
      <c r="BI100" s="7">
        <v>866</v>
      </c>
      <c r="BJ100" s="7">
        <v>1112</v>
      </c>
      <c r="BK100" s="7">
        <v>1032</v>
      </c>
      <c r="BL100" s="7">
        <v>1156</v>
      </c>
      <c r="BM100" s="7">
        <v>1198</v>
      </c>
      <c r="BN100" s="7">
        <v>1218</v>
      </c>
      <c r="BO100" s="7">
        <v>1220</v>
      </c>
      <c r="BP100" s="7">
        <v>1236</v>
      </c>
      <c r="BQ100" s="7">
        <v>1323</v>
      </c>
      <c r="BR100" s="7">
        <v>1299</v>
      </c>
      <c r="BS100" s="7">
        <v>1278</v>
      </c>
      <c r="BT100" s="7">
        <v>1233</v>
      </c>
      <c r="BU100" s="7">
        <v>1250</v>
      </c>
      <c r="BV100" s="7">
        <v>1246</v>
      </c>
      <c r="BW100" s="7">
        <v>1228</v>
      </c>
      <c r="BX100" s="7">
        <v>1226</v>
      </c>
      <c r="BY100" s="7">
        <v>1118</v>
      </c>
      <c r="BZ100" s="7">
        <v>1188</v>
      </c>
      <c r="CA100" s="7">
        <v>1191</v>
      </c>
      <c r="CB100" s="7">
        <v>1167</v>
      </c>
      <c r="CC100" s="7">
        <v>1137</v>
      </c>
      <c r="CD100" s="7">
        <v>1201</v>
      </c>
      <c r="CE100" s="7">
        <v>1078</v>
      </c>
      <c r="CF100" s="7">
        <v>1021</v>
      </c>
      <c r="CG100" s="7">
        <v>1025</v>
      </c>
      <c r="CH100" s="7">
        <v>1077</v>
      </c>
      <c r="CI100" s="7">
        <v>1130</v>
      </c>
      <c r="CJ100" s="7">
        <v>1238</v>
      </c>
      <c r="CK100" s="7">
        <v>1350</v>
      </c>
      <c r="CL100" s="7">
        <v>1340</v>
      </c>
      <c r="CM100" s="7">
        <v>1303</v>
      </c>
      <c r="CN100" s="7">
        <v>1470</v>
      </c>
      <c r="CO100" s="7">
        <v>1496</v>
      </c>
      <c r="CP100" s="7">
        <v>1491</v>
      </c>
      <c r="CQ100" s="7">
        <v>1500</v>
      </c>
      <c r="CR100" s="7">
        <v>1533</v>
      </c>
      <c r="CS100" s="7">
        <v>1444</v>
      </c>
      <c r="CT100" s="7">
        <v>1468</v>
      </c>
      <c r="CU100" s="7">
        <v>1434</v>
      </c>
      <c r="CV100" s="7">
        <v>1402</v>
      </c>
      <c r="CW100" s="7">
        <v>1248</v>
      </c>
      <c r="CX100" s="7">
        <v>1204</v>
      </c>
      <c r="CY100" s="7">
        <v>1265</v>
      </c>
      <c r="CZ100" s="7">
        <v>1106</v>
      </c>
      <c r="DA100" s="7">
        <v>1127</v>
      </c>
      <c r="DB100" s="7">
        <v>1146</v>
      </c>
      <c r="DC100" s="7">
        <v>1119</v>
      </c>
      <c r="DD100" s="7">
        <v>1108</v>
      </c>
      <c r="DE100" s="7">
        <v>1039</v>
      </c>
      <c r="DF100" s="7">
        <v>1033</v>
      </c>
      <c r="DG100" s="7">
        <v>1045</v>
      </c>
      <c r="DH100" s="7">
        <v>955</v>
      </c>
      <c r="DI100" s="7">
        <v>1027</v>
      </c>
      <c r="DJ100" s="7">
        <v>1109</v>
      </c>
      <c r="DK100" s="7">
        <v>847</v>
      </c>
      <c r="DL100" s="7">
        <v>757</v>
      </c>
      <c r="DM100" s="7">
        <v>747</v>
      </c>
      <c r="DN100" s="7">
        <v>636</v>
      </c>
      <c r="DO100" s="7">
        <v>539</v>
      </c>
      <c r="DP100" s="7">
        <v>475</v>
      </c>
      <c r="DQ100" s="7">
        <v>468</v>
      </c>
      <c r="DR100" s="7">
        <v>400</v>
      </c>
      <c r="DS100" s="7">
        <v>350</v>
      </c>
      <c r="DT100" s="7">
        <v>335</v>
      </c>
      <c r="DU100" s="7">
        <v>284</v>
      </c>
      <c r="DV100" s="7">
        <v>211</v>
      </c>
      <c r="DW100" s="7">
        <v>756</v>
      </c>
      <c r="DX100" s="7">
        <f t="shared" si="20"/>
        <v>60028</v>
      </c>
      <c r="DY100" s="7">
        <f t="shared" si="21"/>
        <v>7424</v>
      </c>
      <c r="DZ100" s="7">
        <f t="shared" si="22"/>
        <v>29458</v>
      </c>
      <c r="EA100" s="7">
        <f t="shared" si="23"/>
        <v>20847</v>
      </c>
      <c r="EB100" s="7">
        <f>Table325[[#This Row],[18-64]]+Table325[[#This Row],[65+]]</f>
        <v>78817</v>
      </c>
    </row>
    <row r="101" spans="1:132" x14ac:dyDescent="0.35">
      <c r="A101" s="7">
        <v>6</v>
      </c>
      <c r="B101" t="s">
        <v>358</v>
      </c>
      <c r="C101" s="11" t="s">
        <v>214</v>
      </c>
      <c r="D101" s="11" t="s">
        <v>197</v>
      </c>
      <c r="E101" s="7">
        <f>SUM(Table325[[#This Row],[0]:[90]])</f>
        <v>97555</v>
      </c>
      <c r="F101" s="8">
        <f>SUM(Table325[[#This Row],[0]:[15]])</f>
        <v>16159</v>
      </c>
      <c r="G101" s="7">
        <f>SUM(Table325[[#This Row],[16]:[64]])</f>
        <v>59152</v>
      </c>
      <c r="H101" s="7">
        <f>SUM(Table325[[#This Row],[65]:[90]])</f>
        <v>22244</v>
      </c>
      <c r="I101" s="7">
        <f>SUM(Table325[[#This Row],[85]:[90]])</f>
        <v>2744</v>
      </c>
      <c r="J101" s="8">
        <f>SUM(Table325[[#This Row],[0]:[17]])</f>
        <v>18444</v>
      </c>
      <c r="K101" s="7">
        <f>SUM(Table325[[#This Row],[18]:[64]])</f>
        <v>56867</v>
      </c>
      <c r="L101" s="8">
        <f>SUM(Table325[[#This Row],[0]:[4]])</f>
        <v>4305</v>
      </c>
      <c r="M101" s="7">
        <f>SUM(Table325[[#This Row],[5]:[15]])</f>
        <v>11854</v>
      </c>
      <c r="N101" s="7">
        <f>SUM(Table325[[#This Row],[16]:[24]])</f>
        <v>9344</v>
      </c>
      <c r="O101" s="7">
        <f>SUM(Table325[[#This Row],[25]:[49]])</f>
        <v>28391</v>
      </c>
      <c r="P101" s="7">
        <f>SUM(Table325[[#This Row],[50]:[64]])</f>
        <v>21417</v>
      </c>
      <c r="Q101" s="7">
        <f>SUM(Table325[[#This Row],[65]:[74]])</f>
        <v>11475</v>
      </c>
      <c r="R101" s="7">
        <f>SUM(Table325[[#This Row],[75]:[84]])</f>
        <v>8025</v>
      </c>
      <c r="S101" s="8">
        <f>SUM(Table325[[#This Row],[5]:[9]])</f>
        <v>5241</v>
      </c>
      <c r="T101" s="7">
        <f>SUM(Table325[[#This Row],[10]:[14]])</f>
        <v>5569</v>
      </c>
      <c r="U101" s="7">
        <f>SUM(Table325[[#This Row],[15]:[19]])</f>
        <v>5421</v>
      </c>
      <c r="V101" s="7">
        <f>SUM(Table325[[#This Row],[20]:[24]])</f>
        <v>4967</v>
      </c>
      <c r="W101" s="7">
        <f>SUM(Table325[[#This Row],[25]:[29]])</f>
        <v>5508</v>
      </c>
      <c r="X101" s="7">
        <f>SUM(Table325[[#This Row],[30]:[34]])</f>
        <v>5919</v>
      </c>
      <c r="Y101" s="7">
        <f>SUM(Table325[[#This Row],[35]:[39]])</f>
        <v>6029</v>
      </c>
      <c r="Z101" s="7">
        <f>SUM(Table325[[#This Row],[40]:[44]])</f>
        <v>5728</v>
      </c>
      <c r="AA101" s="7">
        <f>SUM(Table325[[#This Row],[45]:[49]])</f>
        <v>5207</v>
      </c>
      <c r="AB101" s="7">
        <f>SUM(Table325[[#This Row],[50]:[54]])</f>
        <v>6723</v>
      </c>
      <c r="AC101" s="7">
        <f>SUM(Table325[[#This Row],[55]:[59]])</f>
        <v>7564</v>
      </c>
      <c r="AD101" s="7">
        <f>SUM(Table325[[#This Row],[60]:[64]])</f>
        <v>7130</v>
      </c>
      <c r="AE101" s="7">
        <f>SUM(Table325[[#This Row],[65]:[69]])</f>
        <v>6183</v>
      </c>
      <c r="AF101" s="7">
        <f>SUM(Table325[[#This Row],[70]:[74]])</f>
        <v>5292</v>
      </c>
      <c r="AG101" s="7">
        <f>SUM(Table325[[#This Row],[75]:[79]])</f>
        <v>5091</v>
      </c>
      <c r="AH101" s="7">
        <f>SUM(Table325[[#This Row],[80]:[84]])</f>
        <v>2934</v>
      </c>
      <c r="AI101" s="7">
        <f>SUM(Table325[[#This Row],[85]:[89]])</f>
        <v>1903</v>
      </c>
      <c r="AJ101" s="7">
        <f>Table325[[#This Row],[90]]</f>
        <v>841</v>
      </c>
      <c r="AK101" s="8">
        <v>842</v>
      </c>
      <c r="AL101" s="7">
        <v>843</v>
      </c>
      <c r="AM101" s="7">
        <v>878</v>
      </c>
      <c r="AN101" s="7">
        <v>821</v>
      </c>
      <c r="AO101" s="7">
        <v>921</v>
      </c>
      <c r="AP101" s="7">
        <v>1032</v>
      </c>
      <c r="AQ101" s="7">
        <v>999</v>
      </c>
      <c r="AR101" s="7">
        <v>1016</v>
      </c>
      <c r="AS101" s="7">
        <v>1073</v>
      </c>
      <c r="AT101" s="7">
        <v>1121</v>
      </c>
      <c r="AU101" s="7">
        <v>1073</v>
      </c>
      <c r="AV101" s="7">
        <v>1119</v>
      </c>
      <c r="AW101" s="7">
        <v>1116</v>
      </c>
      <c r="AX101" s="7">
        <v>1086</v>
      </c>
      <c r="AY101" s="7">
        <v>1175</v>
      </c>
      <c r="AZ101" s="7">
        <v>1044</v>
      </c>
      <c r="BA101" s="7">
        <v>1155</v>
      </c>
      <c r="BB101" s="7">
        <v>1130</v>
      </c>
      <c r="BC101" s="7">
        <v>1110</v>
      </c>
      <c r="BD101" s="7">
        <v>982</v>
      </c>
      <c r="BE101" s="7">
        <v>1126</v>
      </c>
      <c r="BF101" s="7">
        <v>1200</v>
      </c>
      <c r="BG101" s="7">
        <v>980</v>
      </c>
      <c r="BH101" s="7">
        <v>875</v>
      </c>
      <c r="BI101" s="7">
        <v>786</v>
      </c>
      <c r="BJ101" s="7">
        <v>1011</v>
      </c>
      <c r="BK101" s="7">
        <v>1082</v>
      </c>
      <c r="BL101" s="7">
        <v>1134</v>
      </c>
      <c r="BM101" s="7">
        <v>1108</v>
      </c>
      <c r="BN101" s="7">
        <v>1173</v>
      </c>
      <c r="BO101" s="7">
        <v>1119</v>
      </c>
      <c r="BP101" s="7">
        <v>1150</v>
      </c>
      <c r="BQ101" s="7">
        <v>1223</v>
      </c>
      <c r="BR101" s="7">
        <v>1242</v>
      </c>
      <c r="BS101" s="7">
        <v>1185</v>
      </c>
      <c r="BT101" s="7">
        <v>1135</v>
      </c>
      <c r="BU101" s="7">
        <v>1223</v>
      </c>
      <c r="BV101" s="7">
        <v>1263</v>
      </c>
      <c r="BW101" s="7">
        <v>1226</v>
      </c>
      <c r="BX101" s="7">
        <v>1182</v>
      </c>
      <c r="BY101" s="7">
        <v>1155</v>
      </c>
      <c r="BZ101" s="7">
        <v>1132</v>
      </c>
      <c r="CA101" s="7">
        <v>1144</v>
      </c>
      <c r="CB101" s="7">
        <v>1125</v>
      </c>
      <c r="CC101" s="7">
        <v>1172</v>
      </c>
      <c r="CD101" s="7">
        <v>1088</v>
      </c>
      <c r="CE101" s="7">
        <v>1005</v>
      </c>
      <c r="CF101" s="7">
        <v>960</v>
      </c>
      <c r="CG101" s="7">
        <v>1026</v>
      </c>
      <c r="CH101" s="7">
        <v>1128</v>
      </c>
      <c r="CI101" s="7">
        <v>1112</v>
      </c>
      <c r="CJ101" s="7">
        <v>1266</v>
      </c>
      <c r="CK101" s="7">
        <v>1362</v>
      </c>
      <c r="CL101" s="7">
        <v>1548</v>
      </c>
      <c r="CM101" s="7">
        <v>1435</v>
      </c>
      <c r="CN101" s="7">
        <v>1447</v>
      </c>
      <c r="CO101" s="7">
        <v>1442</v>
      </c>
      <c r="CP101" s="7">
        <v>1544</v>
      </c>
      <c r="CQ101" s="7">
        <v>1563</v>
      </c>
      <c r="CR101" s="7">
        <v>1568</v>
      </c>
      <c r="CS101" s="7">
        <v>1574</v>
      </c>
      <c r="CT101" s="7">
        <v>1515</v>
      </c>
      <c r="CU101" s="7">
        <v>1411</v>
      </c>
      <c r="CV101" s="7">
        <v>1358</v>
      </c>
      <c r="CW101" s="7">
        <v>1272</v>
      </c>
      <c r="CX101" s="7">
        <v>1379</v>
      </c>
      <c r="CY101" s="7">
        <v>1239</v>
      </c>
      <c r="CZ101" s="7">
        <v>1235</v>
      </c>
      <c r="DA101" s="7">
        <v>1187</v>
      </c>
      <c r="DB101" s="7">
        <v>1143</v>
      </c>
      <c r="DC101" s="7">
        <v>1131</v>
      </c>
      <c r="DD101" s="7">
        <v>1060</v>
      </c>
      <c r="DE101" s="7">
        <v>1096</v>
      </c>
      <c r="DF101" s="7">
        <v>1004</v>
      </c>
      <c r="DG101" s="7">
        <v>1001</v>
      </c>
      <c r="DH101" s="7">
        <v>1057</v>
      </c>
      <c r="DI101" s="7">
        <v>1115</v>
      </c>
      <c r="DJ101" s="7">
        <v>1175</v>
      </c>
      <c r="DK101" s="7">
        <v>872</v>
      </c>
      <c r="DL101" s="7">
        <v>872</v>
      </c>
      <c r="DM101" s="7">
        <v>772</v>
      </c>
      <c r="DN101" s="7">
        <v>672</v>
      </c>
      <c r="DO101" s="7">
        <v>534</v>
      </c>
      <c r="DP101" s="7">
        <v>483</v>
      </c>
      <c r="DQ101" s="7">
        <v>473</v>
      </c>
      <c r="DR101" s="7">
        <v>430</v>
      </c>
      <c r="DS101" s="7">
        <v>474</v>
      </c>
      <c r="DT101" s="7">
        <v>388</v>
      </c>
      <c r="DU101" s="7">
        <v>349</v>
      </c>
      <c r="DV101" s="7">
        <v>262</v>
      </c>
      <c r="DW101" s="7">
        <v>841</v>
      </c>
      <c r="DX101" s="7">
        <f t="shared" si="20"/>
        <v>59152</v>
      </c>
      <c r="DY101" s="7">
        <f t="shared" si="21"/>
        <v>7059</v>
      </c>
      <c r="DZ101" s="7">
        <f t="shared" si="22"/>
        <v>28391</v>
      </c>
      <c r="EA101" s="7">
        <f t="shared" si="23"/>
        <v>21417</v>
      </c>
      <c r="EB101" s="7">
        <f>Table325[[#This Row],[18-64]]+Table325[[#This Row],[65+]]</f>
        <v>79111</v>
      </c>
    </row>
    <row r="102" spans="1:132" x14ac:dyDescent="0.35">
      <c r="A102" s="7">
        <v>6</v>
      </c>
      <c r="B102" t="s">
        <v>358</v>
      </c>
      <c r="C102" s="10" t="s">
        <v>354</v>
      </c>
      <c r="D102" s="10" t="s">
        <v>354</v>
      </c>
      <c r="E102" s="7">
        <f>SUM(E84,E86,E89,E90,E91,E93,E95)</f>
        <v>2047820</v>
      </c>
      <c r="F102" s="7">
        <f t="shared" ref="F102:AJ102" si="24">SUM(F84,F86,F89,F90,F91,F93,F95)</f>
        <v>344539</v>
      </c>
      <c r="G102" s="7">
        <f t="shared" si="24"/>
        <v>1270714</v>
      </c>
      <c r="H102" s="7">
        <f t="shared" si="24"/>
        <v>432567</v>
      </c>
      <c r="I102" s="7">
        <f t="shared" si="24"/>
        <v>53858</v>
      </c>
      <c r="J102" s="7">
        <f t="shared" si="24"/>
        <v>390654</v>
      </c>
      <c r="K102" s="7">
        <f t="shared" si="24"/>
        <v>1224599</v>
      </c>
      <c r="L102" s="7">
        <f t="shared" si="24"/>
        <v>95897</v>
      </c>
      <c r="M102" s="7">
        <f t="shared" si="24"/>
        <v>248642</v>
      </c>
      <c r="N102" s="7">
        <f t="shared" si="24"/>
        <v>236804</v>
      </c>
      <c r="O102" s="7">
        <f t="shared" si="24"/>
        <v>626919</v>
      </c>
      <c r="P102" s="7">
        <f t="shared" si="24"/>
        <v>406991</v>
      </c>
      <c r="Q102" s="7">
        <f t="shared" si="24"/>
        <v>227380</v>
      </c>
      <c r="R102" s="7">
        <f t="shared" si="24"/>
        <v>151329</v>
      </c>
      <c r="S102" s="7">
        <f t="shared" si="24"/>
        <v>109699</v>
      </c>
      <c r="T102" s="7">
        <f t="shared" si="24"/>
        <v>116144</v>
      </c>
      <c r="U102" s="7">
        <f t="shared" si="24"/>
        <v>121996</v>
      </c>
      <c r="V102" s="7">
        <f t="shared" si="24"/>
        <v>137607</v>
      </c>
      <c r="W102" s="7">
        <f t="shared" si="24"/>
        <v>123465</v>
      </c>
      <c r="X102" s="7">
        <f t="shared" si="24"/>
        <v>132234</v>
      </c>
      <c r="Y102" s="7">
        <f t="shared" si="24"/>
        <v>133245</v>
      </c>
      <c r="Z102" s="7">
        <f t="shared" si="24"/>
        <v>125879</v>
      </c>
      <c r="AA102" s="7">
        <f t="shared" si="24"/>
        <v>112096</v>
      </c>
      <c r="AB102" s="7">
        <f t="shared" si="24"/>
        <v>127838</v>
      </c>
      <c r="AC102" s="7">
        <f t="shared" si="24"/>
        <v>140365</v>
      </c>
      <c r="AD102" s="7">
        <f t="shared" si="24"/>
        <v>138788</v>
      </c>
      <c r="AE102" s="7">
        <f t="shared" si="24"/>
        <v>122491</v>
      </c>
      <c r="AF102" s="7">
        <f t="shared" si="24"/>
        <v>104889</v>
      </c>
      <c r="AG102" s="7">
        <f t="shared" si="24"/>
        <v>95059</v>
      </c>
      <c r="AH102" s="7">
        <f t="shared" si="24"/>
        <v>56270</v>
      </c>
      <c r="AI102" s="7">
        <f t="shared" si="24"/>
        <v>35475</v>
      </c>
      <c r="AJ102" s="7">
        <f t="shared" si="24"/>
        <v>18383</v>
      </c>
      <c r="AK102" s="7">
        <v>17950</v>
      </c>
      <c r="AL102" s="7">
        <v>18518</v>
      </c>
      <c r="AM102" s="7">
        <v>19577</v>
      </c>
      <c r="AN102" s="7">
        <v>19795</v>
      </c>
      <c r="AO102" s="7">
        <v>20057</v>
      </c>
      <c r="AP102" s="7">
        <v>21073</v>
      </c>
      <c r="AQ102" s="7">
        <v>21495</v>
      </c>
      <c r="AR102" s="7">
        <v>21989</v>
      </c>
      <c r="AS102" s="7">
        <v>22832</v>
      </c>
      <c r="AT102" s="7">
        <v>22310</v>
      </c>
      <c r="AU102" s="7">
        <v>22703</v>
      </c>
      <c r="AV102" s="7">
        <v>23094</v>
      </c>
      <c r="AW102" s="7">
        <v>23477</v>
      </c>
      <c r="AX102" s="7">
        <v>23566</v>
      </c>
      <c r="AY102" s="7">
        <v>23304</v>
      </c>
      <c r="AZ102" s="7">
        <v>22799</v>
      </c>
      <c r="BA102" s="7">
        <v>23420</v>
      </c>
      <c r="BB102" s="7">
        <v>22695</v>
      </c>
      <c r="BC102" s="7">
        <v>23543</v>
      </c>
      <c r="BD102" s="7">
        <v>29539</v>
      </c>
      <c r="BE102" s="7">
        <v>31024</v>
      </c>
      <c r="BF102" s="7">
        <v>31502</v>
      </c>
      <c r="BG102" s="7">
        <v>27144</v>
      </c>
      <c r="BH102" s="7">
        <v>24498</v>
      </c>
      <c r="BI102" s="7">
        <v>23439</v>
      </c>
      <c r="BJ102" s="7">
        <v>23827</v>
      </c>
      <c r="BK102" s="7">
        <v>24321</v>
      </c>
      <c r="BL102" s="7">
        <v>25165</v>
      </c>
      <c r="BM102" s="7">
        <v>24699</v>
      </c>
      <c r="BN102" s="7">
        <v>25453</v>
      </c>
      <c r="BO102" s="7">
        <v>25577</v>
      </c>
      <c r="BP102" s="7">
        <v>26004</v>
      </c>
      <c r="BQ102" s="7">
        <v>26899</v>
      </c>
      <c r="BR102" s="7">
        <v>27017</v>
      </c>
      <c r="BS102" s="7">
        <v>26737</v>
      </c>
      <c r="BT102" s="7">
        <v>26354</v>
      </c>
      <c r="BU102" s="7">
        <v>26985</v>
      </c>
      <c r="BV102" s="7">
        <v>26769</v>
      </c>
      <c r="BW102" s="7">
        <v>26842</v>
      </c>
      <c r="BX102" s="7">
        <v>26295</v>
      </c>
      <c r="BY102" s="7">
        <v>25298</v>
      </c>
      <c r="BZ102" s="7">
        <v>25249</v>
      </c>
      <c r="CA102" s="7">
        <v>24955</v>
      </c>
      <c r="CB102" s="7">
        <v>25020</v>
      </c>
      <c r="CC102" s="7">
        <v>25357</v>
      </c>
      <c r="CD102" s="7">
        <v>24547</v>
      </c>
      <c r="CE102" s="7">
        <v>21776</v>
      </c>
      <c r="CF102" s="7">
        <v>20814</v>
      </c>
      <c r="CG102" s="7">
        <v>22238</v>
      </c>
      <c r="CH102" s="7">
        <v>22721</v>
      </c>
      <c r="CI102" s="7">
        <v>22844</v>
      </c>
      <c r="CJ102" s="7">
        <v>24442</v>
      </c>
      <c r="CK102" s="7">
        <v>26428</v>
      </c>
      <c r="CL102" s="7">
        <v>27889</v>
      </c>
      <c r="CM102" s="7">
        <v>26235</v>
      </c>
      <c r="CN102" s="7">
        <v>27053</v>
      </c>
      <c r="CO102" s="7">
        <v>27645</v>
      </c>
      <c r="CP102" s="7">
        <v>28143</v>
      </c>
      <c r="CQ102" s="7">
        <v>28442</v>
      </c>
      <c r="CR102" s="7">
        <v>29082</v>
      </c>
      <c r="CS102" s="7">
        <v>28833</v>
      </c>
      <c r="CT102" s="7">
        <v>28525</v>
      </c>
      <c r="CU102" s="7">
        <v>28201</v>
      </c>
      <c r="CV102" s="7">
        <v>26953</v>
      </c>
      <c r="CW102" s="7">
        <v>26276</v>
      </c>
      <c r="CX102" s="7">
        <v>26209</v>
      </c>
      <c r="CY102" s="7">
        <v>25761</v>
      </c>
      <c r="CZ102" s="7">
        <v>24455</v>
      </c>
      <c r="DA102" s="7">
        <v>23555</v>
      </c>
      <c r="DB102" s="7">
        <v>22511</v>
      </c>
      <c r="DC102" s="7">
        <v>22145</v>
      </c>
      <c r="DD102" s="7">
        <v>21629</v>
      </c>
      <c r="DE102" s="7">
        <v>20501</v>
      </c>
      <c r="DF102" s="7">
        <v>20298</v>
      </c>
      <c r="DG102" s="7">
        <v>20316</v>
      </c>
      <c r="DH102" s="7">
        <v>20304</v>
      </c>
      <c r="DI102" s="7">
        <v>21122</v>
      </c>
      <c r="DJ102" s="7">
        <v>22310</v>
      </c>
      <c r="DK102" s="7">
        <v>16180</v>
      </c>
      <c r="DL102" s="7">
        <v>15143</v>
      </c>
      <c r="DM102" s="7">
        <v>14322</v>
      </c>
      <c r="DN102" s="7">
        <v>12321</v>
      </c>
      <c r="DO102" s="7">
        <v>10642</v>
      </c>
      <c r="DP102" s="7">
        <v>9530</v>
      </c>
      <c r="DQ102" s="7">
        <v>9455</v>
      </c>
      <c r="DR102" s="7">
        <v>8786</v>
      </c>
      <c r="DS102" s="7">
        <v>8089</v>
      </c>
      <c r="DT102" s="7">
        <v>7302</v>
      </c>
      <c r="DU102" s="7">
        <v>6023</v>
      </c>
      <c r="DV102" s="7">
        <v>5275</v>
      </c>
      <c r="DW102" s="7">
        <v>18383</v>
      </c>
      <c r="DX102" s="7">
        <f t="shared" ref="DX102:EA102" si="25">SUM(DX84,DX86,DX89,DX90,DX91,DX93,DX95)</f>
        <v>1270714</v>
      </c>
      <c r="DY102" s="7">
        <f t="shared" si="25"/>
        <v>190689</v>
      </c>
      <c r="DZ102" s="7">
        <f t="shared" si="25"/>
        <v>626919</v>
      </c>
      <c r="EA102" s="7">
        <f t="shared" si="25"/>
        <v>406991</v>
      </c>
      <c r="EB102" s="7">
        <f>Table325[[#This Row],[18-64]]+Table325[[#This Row],[65+]]</f>
        <v>1657166</v>
      </c>
    </row>
    <row r="103" spans="1:132" x14ac:dyDescent="0.35">
      <c r="A103" s="7">
        <v>7</v>
      </c>
      <c r="B103" t="s">
        <v>357</v>
      </c>
      <c r="C103" s="10" t="s">
        <v>336</v>
      </c>
      <c r="D103" s="10" t="s">
        <v>337</v>
      </c>
      <c r="E103" s="7">
        <f>SUM(Table325[[#This Row],[0]:[90]])</f>
        <v>6576306</v>
      </c>
      <c r="F103" s="8">
        <f>SUM(Table325[[#This Row],[0]:[15]])</f>
        <v>1234938</v>
      </c>
      <c r="G103" s="7">
        <f>SUM(Table325[[#This Row],[16]:[64]])</f>
        <v>4028657</v>
      </c>
      <c r="H103" s="7">
        <f>SUM(Table325[[#This Row],[65]:[90]])</f>
        <v>1312711</v>
      </c>
      <c r="I103" s="7">
        <f>SUM(Table325[[#This Row],[85]:[90]])</f>
        <v>185999</v>
      </c>
      <c r="J103" s="8">
        <f>SUM(Table325[[#This Row],[0]:[17]])</f>
        <v>1394026</v>
      </c>
      <c r="K103" s="7">
        <f>SUM(Table325[[#This Row],[18]:[64]])</f>
        <v>3869569</v>
      </c>
      <c r="L103" s="8">
        <f>SUM(Table325[[#This Row],[0]:[4]])</f>
        <v>351556</v>
      </c>
      <c r="M103" s="7">
        <f>SUM(Table325[[#This Row],[5]:[15]])</f>
        <v>883382</v>
      </c>
      <c r="N103" s="7">
        <f>SUM(Table325[[#This Row],[16]:[24]])</f>
        <v>627278</v>
      </c>
      <c r="O103" s="7">
        <f>SUM(Table325[[#This Row],[25]:[49]])</f>
        <v>2129008</v>
      </c>
      <c r="P103" s="7">
        <f>SUM(Table325[[#This Row],[50]:[64]])</f>
        <v>1272371</v>
      </c>
      <c r="Q103" s="7">
        <f>SUM(Table325[[#This Row],[65]:[74]])</f>
        <v>640048</v>
      </c>
      <c r="R103" s="7">
        <f>SUM(Table325[[#This Row],[75]:[84]])</f>
        <v>486664</v>
      </c>
      <c r="S103" s="8">
        <f>SUM(Table325[[#This Row],[5]:[9]])</f>
        <v>393142</v>
      </c>
      <c r="T103" s="7">
        <f>SUM(Table325[[#This Row],[10]:[14]])</f>
        <v>409341</v>
      </c>
      <c r="U103" s="7">
        <f>SUM(Table325[[#This Row],[15]:[19]])</f>
        <v>375750</v>
      </c>
      <c r="V103" s="7">
        <f>SUM(Table325[[#This Row],[20]:[24]])</f>
        <v>332427</v>
      </c>
      <c r="W103" s="7">
        <f>SUM(Table325[[#This Row],[25]:[29]])</f>
        <v>394791</v>
      </c>
      <c r="X103" s="7">
        <f>SUM(Table325[[#This Row],[30]:[34]])</f>
        <v>440088</v>
      </c>
      <c r="Y103" s="7">
        <f>SUM(Table325[[#This Row],[35]:[39]])</f>
        <v>455551</v>
      </c>
      <c r="Z103" s="7">
        <f>SUM(Table325[[#This Row],[40]:[44]])</f>
        <v>437694</v>
      </c>
      <c r="AA103" s="7">
        <f>SUM(Table325[[#This Row],[45]:[49]])</f>
        <v>400884</v>
      </c>
      <c r="AB103" s="7">
        <f>SUM(Table325[[#This Row],[50]:[54]])</f>
        <v>426083</v>
      </c>
      <c r="AC103" s="7">
        <f>SUM(Table325[[#This Row],[55]:[59]])</f>
        <v>440863</v>
      </c>
      <c r="AD103" s="7">
        <f>SUM(Table325[[#This Row],[60]:[64]])</f>
        <v>405425</v>
      </c>
      <c r="AE103" s="7">
        <f>SUM(Table325[[#This Row],[65]:[69]])</f>
        <v>339226</v>
      </c>
      <c r="AF103" s="7">
        <f>SUM(Table325[[#This Row],[70]:[74]])</f>
        <v>300822</v>
      </c>
      <c r="AG103" s="7">
        <f>SUM(Table325[[#This Row],[75]:[79]])</f>
        <v>299060</v>
      </c>
      <c r="AH103" s="7">
        <f>SUM(Table325[[#This Row],[80]:[84]])</f>
        <v>187604</v>
      </c>
      <c r="AI103" s="7">
        <f>SUM(Table325[[#This Row],[85]:[89]])</f>
        <v>118087</v>
      </c>
      <c r="AJ103" s="7">
        <f>Table325[[#This Row],[90]]</f>
        <v>67912</v>
      </c>
      <c r="AK103" s="8">
        <v>64450</v>
      </c>
      <c r="AL103" s="7">
        <v>67171</v>
      </c>
      <c r="AM103" s="7">
        <v>72379</v>
      </c>
      <c r="AN103" s="7">
        <v>72299</v>
      </c>
      <c r="AO103" s="7">
        <v>75257</v>
      </c>
      <c r="AP103" s="7">
        <v>76517</v>
      </c>
      <c r="AQ103" s="7">
        <v>77674</v>
      </c>
      <c r="AR103" s="7">
        <v>78681</v>
      </c>
      <c r="AS103" s="7">
        <v>80831</v>
      </c>
      <c r="AT103" s="7">
        <v>79439</v>
      </c>
      <c r="AU103" s="7">
        <v>80134</v>
      </c>
      <c r="AV103" s="7">
        <v>81497</v>
      </c>
      <c r="AW103" s="7">
        <v>83252</v>
      </c>
      <c r="AX103" s="7">
        <v>82771</v>
      </c>
      <c r="AY103" s="7">
        <v>81687</v>
      </c>
      <c r="AZ103" s="7">
        <v>80899</v>
      </c>
      <c r="BA103" s="7">
        <v>81221</v>
      </c>
      <c r="BB103" s="7">
        <v>77867</v>
      </c>
      <c r="BC103" s="7">
        <v>73767</v>
      </c>
      <c r="BD103" s="7">
        <v>61996</v>
      </c>
      <c r="BE103" s="7">
        <v>59705</v>
      </c>
      <c r="BF103" s="7">
        <v>60244</v>
      </c>
      <c r="BG103" s="7">
        <v>67028</v>
      </c>
      <c r="BH103" s="7">
        <v>71280</v>
      </c>
      <c r="BI103" s="7">
        <v>74170</v>
      </c>
      <c r="BJ103" s="7">
        <v>76837</v>
      </c>
      <c r="BK103" s="7">
        <v>78588</v>
      </c>
      <c r="BL103" s="7">
        <v>79065</v>
      </c>
      <c r="BM103" s="7">
        <v>79242</v>
      </c>
      <c r="BN103" s="7">
        <v>81059</v>
      </c>
      <c r="BO103" s="7">
        <v>84751</v>
      </c>
      <c r="BP103" s="7">
        <v>85315</v>
      </c>
      <c r="BQ103" s="7">
        <v>88487</v>
      </c>
      <c r="BR103" s="7">
        <v>90557</v>
      </c>
      <c r="BS103" s="7">
        <v>90978</v>
      </c>
      <c r="BT103" s="7">
        <v>91597</v>
      </c>
      <c r="BU103" s="7">
        <v>92936</v>
      </c>
      <c r="BV103" s="7">
        <v>91081</v>
      </c>
      <c r="BW103" s="7">
        <v>90671</v>
      </c>
      <c r="BX103" s="7">
        <v>89266</v>
      </c>
      <c r="BY103" s="7">
        <v>87226</v>
      </c>
      <c r="BZ103" s="7">
        <v>86691</v>
      </c>
      <c r="CA103" s="7">
        <v>87246</v>
      </c>
      <c r="CB103" s="7">
        <v>88430</v>
      </c>
      <c r="CC103" s="7">
        <v>88101</v>
      </c>
      <c r="CD103" s="7">
        <v>85283</v>
      </c>
      <c r="CE103" s="7">
        <v>78842</v>
      </c>
      <c r="CF103" s="7">
        <v>77551</v>
      </c>
      <c r="CG103" s="7">
        <v>78917</v>
      </c>
      <c r="CH103" s="7">
        <v>80291</v>
      </c>
      <c r="CI103" s="7">
        <v>81397</v>
      </c>
      <c r="CJ103" s="7">
        <v>83768</v>
      </c>
      <c r="CK103" s="7">
        <v>86216</v>
      </c>
      <c r="CL103" s="7">
        <v>88777</v>
      </c>
      <c r="CM103" s="7">
        <v>85925</v>
      </c>
      <c r="CN103" s="7">
        <v>88154</v>
      </c>
      <c r="CO103" s="7">
        <v>87729</v>
      </c>
      <c r="CP103" s="7">
        <v>88666</v>
      </c>
      <c r="CQ103" s="7">
        <v>88567</v>
      </c>
      <c r="CR103" s="7">
        <v>87747</v>
      </c>
      <c r="CS103" s="7">
        <v>86429</v>
      </c>
      <c r="CT103" s="7">
        <v>83799</v>
      </c>
      <c r="CU103" s="7">
        <v>81676</v>
      </c>
      <c r="CV103" s="7">
        <v>78950</v>
      </c>
      <c r="CW103" s="7">
        <v>74571</v>
      </c>
      <c r="CX103" s="7">
        <v>72967</v>
      </c>
      <c r="CY103" s="7">
        <v>70977</v>
      </c>
      <c r="CZ103" s="7">
        <v>67832</v>
      </c>
      <c r="DA103" s="7">
        <v>65231</v>
      </c>
      <c r="DB103" s="7">
        <v>62219</v>
      </c>
      <c r="DC103" s="7">
        <v>62541</v>
      </c>
      <c r="DD103" s="7">
        <v>60938</v>
      </c>
      <c r="DE103" s="7">
        <v>58872</v>
      </c>
      <c r="DF103" s="7">
        <v>58905</v>
      </c>
      <c r="DG103" s="7">
        <v>59566</v>
      </c>
      <c r="DH103" s="7">
        <v>60973</v>
      </c>
      <c r="DI103" s="7">
        <v>64846</v>
      </c>
      <c r="DJ103" s="7">
        <v>71311</v>
      </c>
      <c r="DK103" s="7">
        <v>52598</v>
      </c>
      <c r="DL103" s="7">
        <v>49332</v>
      </c>
      <c r="DM103" s="7">
        <v>47530</v>
      </c>
      <c r="DN103" s="7">
        <v>42641</v>
      </c>
      <c r="DO103" s="7">
        <v>36446</v>
      </c>
      <c r="DP103" s="7">
        <v>30297</v>
      </c>
      <c r="DQ103" s="7">
        <v>30690</v>
      </c>
      <c r="DR103" s="7">
        <v>29184</v>
      </c>
      <c r="DS103" s="7">
        <v>26815</v>
      </c>
      <c r="DT103" s="7">
        <v>23718</v>
      </c>
      <c r="DU103" s="7">
        <v>20577</v>
      </c>
      <c r="DV103" s="7">
        <v>17793</v>
      </c>
      <c r="DW103" s="7">
        <v>67912</v>
      </c>
      <c r="DX103" s="7">
        <f t="shared" si="20"/>
        <v>4028657</v>
      </c>
      <c r="DY103" s="7">
        <f t="shared" si="21"/>
        <v>468190</v>
      </c>
      <c r="DZ103" s="7">
        <f t="shared" si="22"/>
        <v>2129008</v>
      </c>
      <c r="EA103" s="7">
        <f t="shared" si="23"/>
        <v>1272371</v>
      </c>
      <c r="EB103" s="7">
        <f>Table325[[#This Row],[18-64]]+Table325[[#This Row],[65+]]</f>
        <v>5182280</v>
      </c>
    </row>
    <row r="104" spans="1:132" x14ac:dyDescent="0.35">
      <c r="A104" s="7">
        <v>7</v>
      </c>
      <c r="B104" t="s">
        <v>357</v>
      </c>
      <c r="C104" s="10" t="s">
        <v>338</v>
      </c>
      <c r="D104" s="10" t="s">
        <v>339</v>
      </c>
      <c r="E104" s="7">
        <f>SUM(Table325[[#This Row],[0]:[90]])</f>
        <v>5063164</v>
      </c>
      <c r="F104" s="8">
        <f>SUM(Table325[[#This Row],[0]:[15]])</f>
        <v>911354</v>
      </c>
      <c r="G104" s="7">
        <f>SUM(Table325[[#This Row],[16]:[64]])</f>
        <v>3146117</v>
      </c>
      <c r="H104" s="7">
        <f>SUM(Table325[[#This Row],[65]:[90]])</f>
        <v>1005693</v>
      </c>
      <c r="I104" s="7">
        <f>SUM(Table325[[#This Row],[85]:[90]])</f>
        <v>128625</v>
      </c>
      <c r="J104" s="8">
        <f>SUM(Table325[[#This Row],[0]:[17]])</f>
        <v>1032130</v>
      </c>
      <c r="K104" s="7">
        <f>SUM(Table325[[#This Row],[18]:[64]])</f>
        <v>3025341</v>
      </c>
      <c r="L104" s="8">
        <f>SUM(Table325[[#This Row],[0]:[4]])</f>
        <v>253444</v>
      </c>
      <c r="M104" s="7">
        <f>SUM(Table325[[#This Row],[5]:[15]])</f>
        <v>657910</v>
      </c>
      <c r="N104" s="7">
        <f>SUM(Table325[[#This Row],[16]:[24]])</f>
        <v>555899</v>
      </c>
      <c r="O104" s="7">
        <f>SUM(Table325[[#This Row],[25]:[49]])</f>
        <v>1590809</v>
      </c>
      <c r="P104" s="7">
        <f>SUM(Table325[[#This Row],[50]:[64]])</f>
        <v>999409</v>
      </c>
      <c r="Q104" s="7">
        <f>SUM(Table325[[#This Row],[65]:[74]])</f>
        <v>507828</v>
      </c>
      <c r="R104" s="7">
        <f>SUM(Table325[[#This Row],[75]:[84]])</f>
        <v>369240</v>
      </c>
      <c r="S104" s="8">
        <f>SUM(Table325[[#This Row],[5]:[9]])</f>
        <v>289560</v>
      </c>
      <c r="T104" s="7">
        <f>SUM(Table325[[#This Row],[10]:[14]])</f>
        <v>307400</v>
      </c>
      <c r="U104" s="7">
        <f>SUM(Table325[[#This Row],[15]:[19]])</f>
        <v>308230</v>
      </c>
      <c r="V104" s="7">
        <f>SUM(Table325[[#This Row],[20]:[24]])</f>
        <v>308619</v>
      </c>
      <c r="W104" s="7">
        <f>SUM(Table325[[#This Row],[25]:[29]])</f>
        <v>303489</v>
      </c>
      <c r="X104" s="7">
        <f>SUM(Table325[[#This Row],[30]:[34]])</f>
        <v>338755</v>
      </c>
      <c r="Y104" s="7">
        <f>SUM(Table325[[#This Row],[35]:[39]])</f>
        <v>337954</v>
      </c>
      <c r="Z104" s="7">
        <f>SUM(Table325[[#This Row],[40]:[44]])</f>
        <v>321124</v>
      </c>
      <c r="AA104" s="7">
        <f>SUM(Table325[[#This Row],[45]:[49]])</f>
        <v>289487</v>
      </c>
      <c r="AB104" s="7">
        <f>SUM(Table325[[#This Row],[50]:[54]])</f>
        <v>328421</v>
      </c>
      <c r="AC104" s="7">
        <f>SUM(Table325[[#This Row],[55]:[59]])</f>
        <v>347886</v>
      </c>
      <c r="AD104" s="7">
        <f>SUM(Table325[[#This Row],[60]:[64]])</f>
        <v>323102</v>
      </c>
      <c r="AE104" s="7">
        <f>SUM(Table325[[#This Row],[65]:[69]])</f>
        <v>268327</v>
      </c>
      <c r="AF104" s="7">
        <f>SUM(Table325[[#This Row],[70]:[74]])</f>
        <v>239501</v>
      </c>
      <c r="AG104" s="7">
        <f>SUM(Table325[[#This Row],[75]:[79]])</f>
        <v>227029</v>
      </c>
      <c r="AH104" s="7">
        <f>SUM(Table325[[#This Row],[80]:[84]])</f>
        <v>142211</v>
      </c>
      <c r="AI104" s="7">
        <f>SUM(Table325[[#This Row],[85]:[89]])</f>
        <v>83415</v>
      </c>
      <c r="AJ104" s="7">
        <f>Table325[[#This Row],[90]]</f>
        <v>45210</v>
      </c>
      <c r="AK104" s="8">
        <v>46372</v>
      </c>
      <c r="AL104" s="7">
        <v>48491</v>
      </c>
      <c r="AM104" s="7">
        <v>52004</v>
      </c>
      <c r="AN104" s="7">
        <v>52033</v>
      </c>
      <c r="AO104" s="7">
        <v>54544</v>
      </c>
      <c r="AP104" s="7">
        <v>55484</v>
      </c>
      <c r="AQ104" s="7">
        <v>56783</v>
      </c>
      <c r="AR104" s="7">
        <v>57931</v>
      </c>
      <c r="AS104" s="7">
        <v>59720</v>
      </c>
      <c r="AT104" s="7">
        <v>59642</v>
      </c>
      <c r="AU104" s="7">
        <v>59650</v>
      </c>
      <c r="AV104" s="7">
        <v>60889</v>
      </c>
      <c r="AW104" s="7">
        <v>62617</v>
      </c>
      <c r="AX104" s="7">
        <v>62865</v>
      </c>
      <c r="AY104" s="7">
        <v>61379</v>
      </c>
      <c r="AZ104" s="7">
        <v>60950</v>
      </c>
      <c r="BA104" s="7">
        <v>61832</v>
      </c>
      <c r="BB104" s="7">
        <v>58944</v>
      </c>
      <c r="BC104" s="7">
        <v>59678</v>
      </c>
      <c r="BD104" s="7">
        <v>66826</v>
      </c>
      <c r="BE104" s="7">
        <v>67945</v>
      </c>
      <c r="BF104" s="7">
        <v>65033</v>
      </c>
      <c r="BG104" s="7">
        <v>61418</v>
      </c>
      <c r="BH104" s="7">
        <v>57578</v>
      </c>
      <c r="BI104" s="7">
        <v>56645</v>
      </c>
      <c r="BJ104" s="7">
        <v>58515</v>
      </c>
      <c r="BK104" s="7">
        <v>59017</v>
      </c>
      <c r="BL104" s="7">
        <v>61521</v>
      </c>
      <c r="BM104" s="7">
        <v>61318</v>
      </c>
      <c r="BN104" s="7">
        <v>63118</v>
      </c>
      <c r="BO104" s="7">
        <v>65439</v>
      </c>
      <c r="BP104" s="7">
        <v>66006</v>
      </c>
      <c r="BQ104" s="7">
        <v>68295</v>
      </c>
      <c r="BR104" s="7">
        <v>69602</v>
      </c>
      <c r="BS104" s="7">
        <v>69413</v>
      </c>
      <c r="BT104" s="7">
        <v>68043</v>
      </c>
      <c r="BU104" s="7">
        <v>69072</v>
      </c>
      <c r="BV104" s="7">
        <v>67377</v>
      </c>
      <c r="BW104" s="7">
        <v>66734</v>
      </c>
      <c r="BX104" s="7">
        <v>66728</v>
      </c>
      <c r="BY104" s="7">
        <v>64407</v>
      </c>
      <c r="BZ104" s="7">
        <v>64387</v>
      </c>
      <c r="CA104" s="7">
        <v>63318</v>
      </c>
      <c r="CB104" s="7">
        <v>64438</v>
      </c>
      <c r="CC104" s="7">
        <v>64574</v>
      </c>
      <c r="CD104" s="7">
        <v>60987</v>
      </c>
      <c r="CE104" s="7">
        <v>56541</v>
      </c>
      <c r="CF104" s="7">
        <v>55681</v>
      </c>
      <c r="CG104" s="7">
        <v>57361</v>
      </c>
      <c r="CH104" s="7">
        <v>58917</v>
      </c>
      <c r="CI104" s="7">
        <v>60554</v>
      </c>
      <c r="CJ104" s="7">
        <v>63492</v>
      </c>
      <c r="CK104" s="7">
        <v>66963</v>
      </c>
      <c r="CL104" s="7">
        <v>70346</v>
      </c>
      <c r="CM104" s="7">
        <v>67066</v>
      </c>
      <c r="CN104" s="7">
        <v>70277</v>
      </c>
      <c r="CO104" s="7">
        <v>69483</v>
      </c>
      <c r="CP104" s="7">
        <v>69569</v>
      </c>
      <c r="CQ104" s="7">
        <v>69067</v>
      </c>
      <c r="CR104" s="7">
        <v>69490</v>
      </c>
      <c r="CS104" s="7">
        <v>68201</v>
      </c>
      <c r="CT104" s="7">
        <v>67255</v>
      </c>
      <c r="CU104" s="7">
        <v>64977</v>
      </c>
      <c r="CV104" s="7">
        <v>62839</v>
      </c>
      <c r="CW104" s="7">
        <v>59830</v>
      </c>
      <c r="CX104" s="7">
        <v>58121</v>
      </c>
      <c r="CY104" s="7">
        <v>56279</v>
      </c>
      <c r="CZ104" s="7">
        <v>53296</v>
      </c>
      <c r="DA104" s="7">
        <v>51569</v>
      </c>
      <c r="DB104" s="7">
        <v>49062</v>
      </c>
      <c r="DC104" s="7">
        <v>49718</v>
      </c>
      <c r="DD104" s="7">
        <v>48283</v>
      </c>
      <c r="DE104" s="7">
        <v>47310</v>
      </c>
      <c r="DF104" s="7">
        <v>46771</v>
      </c>
      <c r="DG104" s="7">
        <v>47419</v>
      </c>
      <c r="DH104" s="7">
        <v>47788</v>
      </c>
      <c r="DI104" s="7">
        <v>49853</v>
      </c>
      <c r="DJ104" s="7">
        <v>52417</v>
      </c>
      <c r="DK104" s="7">
        <v>39191</v>
      </c>
      <c r="DL104" s="7">
        <v>37780</v>
      </c>
      <c r="DM104" s="7">
        <v>36915</v>
      </c>
      <c r="DN104" s="7">
        <v>32359</v>
      </c>
      <c r="DO104" s="7">
        <v>27198</v>
      </c>
      <c r="DP104" s="7">
        <v>23276</v>
      </c>
      <c r="DQ104" s="7">
        <v>22463</v>
      </c>
      <c r="DR104" s="7">
        <v>21245</v>
      </c>
      <c r="DS104" s="7">
        <v>19164</v>
      </c>
      <c r="DT104" s="7">
        <v>16530</v>
      </c>
      <c r="DU104" s="7">
        <v>14214</v>
      </c>
      <c r="DV104" s="7">
        <v>12262</v>
      </c>
      <c r="DW104" s="7">
        <v>45210</v>
      </c>
      <c r="DX104" s="7">
        <f t="shared" si="20"/>
        <v>3146117</v>
      </c>
      <c r="DY104" s="7">
        <f t="shared" si="21"/>
        <v>435123</v>
      </c>
      <c r="DZ104" s="7">
        <f t="shared" si="22"/>
        <v>1590809</v>
      </c>
      <c r="EA104" s="7">
        <f t="shared" si="23"/>
        <v>999409</v>
      </c>
      <c r="EB104" s="7">
        <f>Table325[[#This Row],[18-64]]+Table325[[#This Row],[65+]]</f>
        <v>4031034</v>
      </c>
    </row>
    <row r="105" spans="1:132" x14ac:dyDescent="0.35">
      <c r="A105" s="7">
        <v>7</v>
      </c>
      <c r="B105" t="s">
        <v>357</v>
      </c>
      <c r="C105" s="10" t="s">
        <v>340</v>
      </c>
      <c r="D105" s="10" t="s">
        <v>341</v>
      </c>
      <c r="E105" s="7">
        <f>SUM(Table325[[#This Row],[0]:[90]])</f>
        <v>9089736</v>
      </c>
      <c r="F105" s="8">
        <f>SUM(Table325[[#This Row],[0]:[15]])</f>
        <v>1698384</v>
      </c>
      <c r="G105" s="7">
        <f>SUM(Table325[[#This Row],[16]:[64]])</f>
        <v>6275855</v>
      </c>
      <c r="H105" s="7">
        <f>SUM(Table325[[#This Row],[65]:[90]])</f>
        <v>1115497</v>
      </c>
      <c r="I105" s="7">
        <f>SUM(Table325[[#This Row],[85]:[90]])</f>
        <v>147556</v>
      </c>
      <c r="J105" s="8">
        <f>SUM(Table325[[#This Row],[0]:[17]])</f>
        <v>1916086</v>
      </c>
      <c r="K105" s="7">
        <f>SUM(Table325[[#This Row],[18]:[64]])</f>
        <v>6058153</v>
      </c>
      <c r="L105" s="8">
        <f>SUM(Table325[[#This Row],[0]:[4]])</f>
        <v>527257</v>
      </c>
      <c r="M105" s="7">
        <f>SUM(Table325[[#This Row],[5]:[15]])</f>
        <v>1171127</v>
      </c>
      <c r="N105" s="7">
        <f>SUM(Table325[[#This Row],[16]:[24]])</f>
        <v>1064837</v>
      </c>
      <c r="O105" s="7">
        <f>SUM(Table325[[#This Row],[25]:[49]])</f>
        <v>3674915</v>
      </c>
      <c r="P105" s="7">
        <f>SUM(Table325[[#This Row],[50]:[64]])</f>
        <v>1536103</v>
      </c>
      <c r="Q105" s="7">
        <f>SUM(Table325[[#This Row],[65]:[74]])</f>
        <v>602152</v>
      </c>
      <c r="R105" s="7">
        <f>SUM(Table325[[#This Row],[75]:[84]])</f>
        <v>365789</v>
      </c>
      <c r="S105" s="8">
        <f>SUM(Table325[[#This Row],[5]:[9]])</f>
        <v>527236</v>
      </c>
      <c r="T105" s="7">
        <f>SUM(Table325[[#This Row],[10]:[14]])</f>
        <v>535359</v>
      </c>
      <c r="U105" s="7">
        <f>SUM(Table325[[#This Row],[15]:[19]])</f>
        <v>533332</v>
      </c>
      <c r="V105" s="7">
        <f>SUM(Table325[[#This Row],[20]:[24]])</f>
        <v>640037</v>
      </c>
      <c r="W105" s="7">
        <f>SUM(Table325[[#This Row],[25]:[29]])</f>
        <v>868570</v>
      </c>
      <c r="X105" s="7">
        <f>SUM(Table325[[#This Row],[30]:[34]])</f>
        <v>808386</v>
      </c>
      <c r="Y105" s="7">
        <f>SUM(Table325[[#This Row],[35]:[39]])</f>
        <v>728986</v>
      </c>
      <c r="Z105" s="7">
        <f>SUM(Table325[[#This Row],[40]:[44]])</f>
        <v>669704</v>
      </c>
      <c r="AA105" s="7">
        <f>SUM(Table325[[#This Row],[45]:[49]])</f>
        <v>599269</v>
      </c>
      <c r="AB105" s="7">
        <f>SUM(Table325[[#This Row],[50]:[54]])</f>
        <v>559092</v>
      </c>
      <c r="AC105" s="7">
        <f>SUM(Table325[[#This Row],[55]:[59]])</f>
        <v>528426</v>
      </c>
      <c r="AD105" s="7">
        <f>SUM(Table325[[#This Row],[60]:[64]])</f>
        <v>448585</v>
      </c>
      <c r="AE105" s="7">
        <f>SUM(Table325[[#This Row],[65]:[69]])</f>
        <v>339081</v>
      </c>
      <c r="AF105" s="7">
        <f>SUM(Table325[[#This Row],[70]:[74]])</f>
        <v>263071</v>
      </c>
      <c r="AG105" s="7">
        <f>SUM(Table325[[#This Row],[75]:[79]])</f>
        <v>221986</v>
      </c>
      <c r="AH105" s="7">
        <f>SUM(Table325[[#This Row],[80]:[84]])</f>
        <v>143803</v>
      </c>
      <c r="AI105" s="7">
        <f>SUM(Table325[[#This Row],[85]:[89]])</f>
        <v>93258</v>
      </c>
      <c r="AJ105" s="7">
        <f>Table325[[#This Row],[90]]</f>
        <v>54298</v>
      </c>
      <c r="AK105" s="8">
        <v>105682</v>
      </c>
      <c r="AL105" s="7">
        <v>105105</v>
      </c>
      <c r="AM105" s="7">
        <v>108655</v>
      </c>
      <c r="AN105" s="7">
        <v>103252</v>
      </c>
      <c r="AO105" s="7">
        <v>104563</v>
      </c>
      <c r="AP105" s="7">
        <v>103952</v>
      </c>
      <c r="AQ105" s="7">
        <v>104028</v>
      </c>
      <c r="AR105" s="7">
        <v>106090</v>
      </c>
      <c r="AS105" s="7">
        <v>107616</v>
      </c>
      <c r="AT105" s="7">
        <v>105550</v>
      </c>
      <c r="AU105" s="7">
        <v>104417</v>
      </c>
      <c r="AV105" s="7">
        <v>106196</v>
      </c>
      <c r="AW105" s="7">
        <v>108248</v>
      </c>
      <c r="AX105" s="7">
        <v>108661</v>
      </c>
      <c r="AY105" s="7">
        <v>107837</v>
      </c>
      <c r="AZ105" s="7">
        <v>108532</v>
      </c>
      <c r="BA105" s="7">
        <v>109960</v>
      </c>
      <c r="BB105" s="7">
        <v>107742</v>
      </c>
      <c r="BC105" s="7">
        <v>105810</v>
      </c>
      <c r="BD105" s="7">
        <v>101288</v>
      </c>
      <c r="BE105" s="7">
        <v>104417</v>
      </c>
      <c r="BF105" s="7">
        <v>111841</v>
      </c>
      <c r="BG105" s="7">
        <v>124653</v>
      </c>
      <c r="BH105" s="7">
        <v>142100</v>
      </c>
      <c r="BI105" s="7">
        <v>157026</v>
      </c>
      <c r="BJ105" s="7">
        <v>168066</v>
      </c>
      <c r="BK105" s="7">
        <v>174779</v>
      </c>
      <c r="BL105" s="7">
        <v>177736</v>
      </c>
      <c r="BM105" s="7">
        <v>175401</v>
      </c>
      <c r="BN105" s="7">
        <v>172588</v>
      </c>
      <c r="BO105" s="7">
        <v>169601</v>
      </c>
      <c r="BP105" s="7">
        <v>163881</v>
      </c>
      <c r="BQ105" s="7">
        <v>161561</v>
      </c>
      <c r="BR105" s="7">
        <v>157256</v>
      </c>
      <c r="BS105" s="7">
        <v>156087</v>
      </c>
      <c r="BT105" s="7">
        <v>152546</v>
      </c>
      <c r="BU105" s="7">
        <v>149709</v>
      </c>
      <c r="BV105" s="7">
        <v>144369</v>
      </c>
      <c r="BW105" s="7">
        <v>142218</v>
      </c>
      <c r="BX105" s="7">
        <v>140144</v>
      </c>
      <c r="BY105" s="7">
        <v>135242</v>
      </c>
      <c r="BZ105" s="7">
        <v>134555</v>
      </c>
      <c r="CA105" s="7">
        <v>133093</v>
      </c>
      <c r="CB105" s="7">
        <v>133777</v>
      </c>
      <c r="CC105" s="7">
        <v>133037</v>
      </c>
      <c r="CD105" s="7">
        <v>127459</v>
      </c>
      <c r="CE105" s="7">
        <v>120966</v>
      </c>
      <c r="CF105" s="7">
        <v>117833</v>
      </c>
      <c r="CG105" s="7">
        <v>116600</v>
      </c>
      <c r="CH105" s="7">
        <v>116411</v>
      </c>
      <c r="CI105" s="7">
        <v>112845</v>
      </c>
      <c r="CJ105" s="7">
        <v>111978</v>
      </c>
      <c r="CK105" s="7">
        <v>111122</v>
      </c>
      <c r="CL105" s="7">
        <v>112036</v>
      </c>
      <c r="CM105" s="7">
        <v>111111</v>
      </c>
      <c r="CN105" s="7">
        <v>109647</v>
      </c>
      <c r="CO105" s="7">
        <v>108394</v>
      </c>
      <c r="CP105" s="7">
        <v>105028</v>
      </c>
      <c r="CQ105" s="7">
        <v>104216</v>
      </c>
      <c r="CR105" s="7">
        <v>101141</v>
      </c>
      <c r="CS105" s="7">
        <v>98300</v>
      </c>
      <c r="CT105" s="7">
        <v>94342</v>
      </c>
      <c r="CU105" s="7">
        <v>89178</v>
      </c>
      <c r="CV105" s="7">
        <v>84777</v>
      </c>
      <c r="CW105" s="7">
        <v>81988</v>
      </c>
      <c r="CX105" s="7">
        <v>76135</v>
      </c>
      <c r="CY105" s="7">
        <v>71487</v>
      </c>
      <c r="CZ105" s="7">
        <v>67283</v>
      </c>
      <c r="DA105" s="7">
        <v>63982</v>
      </c>
      <c r="DB105" s="7">
        <v>60194</v>
      </c>
      <c r="DC105" s="7">
        <v>57037</v>
      </c>
      <c r="DD105" s="7">
        <v>54287</v>
      </c>
      <c r="DE105" s="7">
        <v>51971</v>
      </c>
      <c r="DF105" s="7">
        <v>50650</v>
      </c>
      <c r="DG105" s="7">
        <v>49126</v>
      </c>
      <c r="DH105" s="7">
        <v>48084</v>
      </c>
      <c r="DI105" s="7">
        <v>48500</v>
      </c>
      <c r="DJ105" s="7">
        <v>49957</v>
      </c>
      <c r="DK105" s="7">
        <v>39632</v>
      </c>
      <c r="DL105" s="7">
        <v>35813</v>
      </c>
      <c r="DM105" s="7">
        <v>34567</v>
      </c>
      <c r="DN105" s="7">
        <v>31764</v>
      </c>
      <c r="DO105" s="7">
        <v>28050</v>
      </c>
      <c r="DP105" s="7">
        <v>24406</v>
      </c>
      <c r="DQ105" s="7">
        <v>25016</v>
      </c>
      <c r="DR105" s="7">
        <v>23162</v>
      </c>
      <c r="DS105" s="7">
        <v>21276</v>
      </c>
      <c r="DT105" s="7">
        <v>18555</v>
      </c>
      <c r="DU105" s="7">
        <v>16217</v>
      </c>
      <c r="DV105" s="7">
        <v>14048</v>
      </c>
      <c r="DW105" s="7">
        <v>54298</v>
      </c>
      <c r="DX105" s="7">
        <f t="shared" si="20"/>
        <v>6275855</v>
      </c>
      <c r="DY105" s="7">
        <f t="shared" si="21"/>
        <v>847135</v>
      </c>
      <c r="DZ105" s="7">
        <f t="shared" si="22"/>
        <v>3674915</v>
      </c>
      <c r="EA105" s="7">
        <f t="shared" si="23"/>
        <v>1536103</v>
      </c>
      <c r="EB105" s="7">
        <f>Table325[[#This Row],[18-64]]+Table325[[#This Row],[65+]]</f>
        <v>7173650</v>
      </c>
    </row>
    <row r="106" spans="1:132" x14ac:dyDescent="0.35">
      <c r="A106" s="7">
        <v>7</v>
      </c>
      <c r="B106" t="s">
        <v>357</v>
      </c>
      <c r="C106" s="10" t="s">
        <v>342</v>
      </c>
      <c r="D106" s="10" t="s">
        <v>343</v>
      </c>
      <c r="E106" s="7">
        <f>SUM(Table325[[#This Row],[0]:[90]])</f>
        <v>2760678</v>
      </c>
      <c r="F106" s="8">
        <f>SUM(Table325[[#This Row],[0]:[15]])</f>
        <v>478725</v>
      </c>
      <c r="G106" s="7">
        <f>SUM(Table325[[#This Row],[16]:[64]])</f>
        <v>1706169</v>
      </c>
      <c r="H106" s="7">
        <f>SUM(Table325[[#This Row],[65]:[90]])</f>
        <v>575784</v>
      </c>
      <c r="I106" s="7">
        <f>SUM(Table325[[#This Row],[85]:[90]])</f>
        <v>71633</v>
      </c>
      <c r="J106" s="8">
        <f>SUM(Table325[[#This Row],[0]:[17]])</f>
        <v>542710</v>
      </c>
      <c r="K106" s="7">
        <f>SUM(Table325[[#This Row],[18]:[64]])</f>
        <v>1642184</v>
      </c>
      <c r="L106" s="8">
        <f>SUM(Table325[[#This Row],[0]:[4]])</f>
        <v>133333</v>
      </c>
      <c r="M106" s="7">
        <f>SUM(Table325[[#This Row],[5]:[15]])</f>
        <v>345392</v>
      </c>
      <c r="N106" s="7">
        <f>SUM(Table325[[#This Row],[16]:[24]])</f>
        <v>306894</v>
      </c>
      <c r="O106" s="7">
        <f>SUM(Table325[[#This Row],[25]:[49]])</f>
        <v>853084</v>
      </c>
      <c r="P106" s="7">
        <f>SUM(Table325[[#This Row],[50]:[64]])</f>
        <v>546191</v>
      </c>
      <c r="Q106" s="7">
        <f>SUM(Table325[[#This Row],[65]:[74]])</f>
        <v>303004</v>
      </c>
      <c r="R106" s="7">
        <f>SUM(Table325[[#This Row],[75]:[84]])</f>
        <v>201147</v>
      </c>
      <c r="S106" s="8">
        <f>SUM(Table325[[#This Row],[5]:[9]])</f>
        <v>151832</v>
      </c>
      <c r="T106" s="7">
        <f>SUM(Table325[[#This Row],[10]:[14]])</f>
        <v>161940</v>
      </c>
      <c r="U106" s="7">
        <f>SUM(Table325[[#This Row],[15]:[19]])</f>
        <v>164366</v>
      </c>
      <c r="V106" s="7">
        <f>SUM(Table325[[#This Row],[20]:[24]])</f>
        <v>174148</v>
      </c>
      <c r="W106" s="7">
        <f>SUM(Table325[[#This Row],[25]:[29]])</f>
        <v>168867</v>
      </c>
      <c r="X106" s="7">
        <f>SUM(Table325[[#This Row],[30]:[34]])</f>
        <v>181347</v>
      </c>
      <c r="Y106" s="7">
        <f>SUM(Table325[[#This Row],[35]:[39]])</f>
        <v>182010</v>
      </c>
      <c r="Z106" s="7">
        <f>SUM(Table325[[#This Row],[40]:[44]])</f>
        <v>170158</v>
      </c>
      <c r="AA106" s="7">
        <f>SUM(Table325[[#This Row],[45]:[49]])</f>
        <v>150702</v>
      </c>
      <c r="AB106" s="7">
        <f>SUM(Table325[[#This Row],[50]:[54]])</f>
        <v>171572</v>
      </c>
      <c r="AC106" s="7">
        <f>SUM(Table325[[#This Row],[55]:[59]])</f>
        <v>188502</v>
      </c>
      <c r="AD106" s="7">
        <f>SUM(Table325[[#This Row],[60]:[64]])</f>
        <v>186117</v>
      </c>
      <c r="AE106" s="7">
        <f>SUM(Table325[[#This Row],[65]:[69]])</f>
        <v>163602</v>
      </c>
      <c r="AF106" s="7">
        <f>SUM(Table325[[#This Row],[70]:[74]])</f>
        <v>139402</v>
      </c>
      <c r="AG106" s="7">
        <f>SUM(Table325[[#This Row],[75]:[79]])</f>
        <v>126171</v>
      </c>
      <c r="AH106" s="7">
        <f>SUM(Table325[[#This Row],[80]:[84]])</f>
        <v>74976</v>
      </c>
      <c r="AI106" s="7">
        <f>SUM(Table325[[#This Row],[85]:[89]])</f>
        <v>47142</v>
      </c>
      <c r="AJ106" s="7">
        <f>Table325[[#This Row],[90]]</f>
        <v>24491</v>
      </c>
      <c r="AK106" s="8">
        <v>25050</v>
      </c>
      <c r="AL106" s="7">
        <v>25791</v>
      </c>
      <c r="AM106" s="7">
        <v>27324</v>
      </c>
      <c r="AN106" s="7">
        <v>27213</v>
      </c>
      <c r="AO106" s="7">
        <v>27955</v>
      </c>
      <c r="AP106" s="7">
        <v>29149</v>
      </c>
      <c r="AQ106" s="7">
        <v>29620</v>
      </c>
      <c r="AR106" s="7">
        <v>30653</v>
      </c>
      <c r="AS106" s="7">
        <v>31423</v>
      </c>
      <c r="AT106" s="7">
        <v>30987</v>
      </c>
      <c r="AU106" s="7">
        <v>31457</v>
      </c>
      <c r="AV106" s="7">
        <v>32358</v>
      </c>
      <c r="AW106" s="7">
        <v>32775</v>
      </c>
      <c r="AX106" s="7">
        <v>32979</v>
      </c>
      <c r="AY106" s="7">
        <v>32371</v>
      </c>
      <c r="AZ106" s="7">
        <v>31620</v>
      </c>
      <c r="BA106" s="7">
        <v>32510</v>
      </c>
      <c r="BB106" s="7">
        <v>31475</v>
      </c>
      <c r="BC106" s="7">
        <v>32083</v>
      </c>
      <c r="BD106" s="7">
        <v>36678</v>
      </c>
      <c r="BE106" s="7">
        <v>37842</v>
      </c>
      <c r="BF106" s="7">
        <v>37975</v>
      </c>
      <c r="BG106" s="7">
        <v>34189</v>
      </c>
      <c r="BH106" s="7">
        <v>32290</v>
      </c>
      <c r="BI106" s="7">
        <v>31852</v>
      </c>
      <c r="BJ106" s="7">
        <v>32520</v>
      </c>
      <c r="BK106" s="7">
        <v>33187</v>
      </c>
      <c r="BL106" s="7">
        <v>34516</v>
      </c>
      <c r="BM106" s="7">
        <v>33849</v>
      </c>
      <c r="BN106" s="7">
        <v>34795</v>
      </c>
      <c r="BO106" s="7">
        <v>35286</v>
      </c>
      <c r="BP106" s="7">
        <v>35659</v>
      </c>
      <c r="BQ106" s="7">
        <v>37038</v>
      </c>
      <c r="BR106" s="7">
        <v>36990</v>
      </c>
      <c r="BS106" s="7">
        <v>36374</v>
      </c>
      <c r="BT106" s="7">
        <v>36116</v>
      </c>
      <c r="BU106" s="7">
        <v>36956</v>
      </c>
      <c r="BV106" s="7">
        <v>36464</v>
      </c>
      <c r="BW106" s="7">
        <v>36620</v>
      </c>
      <c r="BX106" s="7">
        <v>35854</v>
      </c>
      <c r="BY106" s="7">
        <v>34511</v>
      </c>
      <c r="BZ106" s="7">
        <v>34080</v>
      </c>
      <c r="CA106" s="7">
        <v>33630</v>
      </c>
      <c r="CB106" s="7">
        <v>33839</v>
      </c>
      <c r="CC106" s="7">
        <v>34098</v>
      </c>
      <c r="CD106" s="7">
        <v>32958</v>
      </c>
      <c r="CE106" s="7">
        <v>29398</v>
      </c>
      <c r="CF106" s="7">
        <v>28020</v>
      </c>
      <c r="CG106" s="7">
        <v>29870</v>
      </c>
      <c r="CH106" s="7">
        <v>30456</v>
      </c>
      <c r="CI106" s="7">
        <v>30789</v>
      </c>
      <c r="CJ106" s="7">
        <v>32683</v>
      </c>
      <c r="CK106" s="7">
        <v>35346</v>
      </c>
      <c r="CL106" s="7">
        <v>37313</v>
      </c>
      <c r="CM106" s="7">
        <v>35441</v>
      </c>
      <c r="CN106" s="7">
        <v>36228</v>
      </c>
      <c r="CO106" s="7">
        <v>37117</v>
      </c>
      <c r="CP106" s="7">
        <v>37882</v>
      </c>
      <c r="CQ106" s="7">
        <v>38374</v>
      </c>
      <c r="CR106" s="7">
        <v>38901</v>
      </c>
      <c r="CS106" s="7">
        <v>38431</v>
      </c>
      <c r="CT106" s="7">
        <v>38350</v>
      </c>
      <c r="CU106" s="7">
        <v>37977</v>
      </c>
      <c r="CV106" s="7">
        <v>36241</v>
      </c>
      <c r="CW106" s="7">
        <v>35118</v>
      </c>
      <c r="CX106" s="7">
        <v>35100</v>
      </c>
      <c r="CY106" s="7">
        <v>34368</v>
      </c>
      <c r="CZ106" s="7">
        <v>32790</v>
      </c>
      <c r="DA106" s="7">
        <v>31456</v>
      </c>
      <c r="DB106" s="7">
        <v>29888</v>
      </c>
      <c r="DC106" s="7">
        <v>29403</v>
      </c>
      <c r="DD106" s="7">
        <v>28779</v>
      </c>
      <c r="DE106" s="7">
        <v>27356</v>
      </c>
      <c r="DF106" s="7">
        <v>26974</v>
      </c>
      <c r="DG106" s="7">
        <v>26890</v>
      </c>
      <c r="DH106" s="7">
        <v>27031</v>
      </c>
      <c r="DI106" s="7">
        <v>27924</v>
      </c>
      <c r="DJ106" s="7">
        <v>29633</v>
      </c>
      <c r="DK106" s="7">
        <v>21486</v>
      </c>
      <c r="DL106" s="7">
        <v>20097</v>
      </c>
      <c r="DM106" s="7">
        <v>18870</v>
      </c>
      <c r="DN106" s="7">
        <v>16203</v>
      </c>
      <c r="DO106" s="7">
        <v>14435</v>
      </c>
      <c r="DP106" s="7">
        <v>12824</v>
      </c>
      <c r="DQ106" s="7">
        <v>12644</v>
      </c>
      <c r="DR106" s="7">
        <v>11779</v>
      </c>
      <c r="DS106" s="7">
        <v>10802</v>
      </c>
      <c r="DT106" s="7">
        <v>9621</v>
      </c>
      <c r="DU106" s="7">
        <v>7940</v>
      </c>
      <c r="DV106" s="7">
        <v>7000</v>
      </c>
      <c r="DW106" s="7">
        <v>24491</v>
      </c>
      <c r="DX106" s="7">
        <f t="shared" si="20"/>
        <v>1706169</v>
      </c>
      <c r="DY106" s="7">
        <f t="shared" si="21"/>
        <v>242909</v>
      </c>
      <c r="DZ106" s="7">
        <f t="shared" si="22"/>
        <v>853084</v>
      </c>
      <c r="EA106" s="7">
        <f t="shared" si="23"/>
        <v>546191</v>
      </c>
      <c r="EB106" s="7">
        <f>Table325[[#This Row],[18-64]]+Table325[[#This Row],[65+]]</f>
        <v>2217968</v>
      </c>
    </row>
    <row r="107" spans="1:132" x14ac:dyDescent="0.35">
      <c r="A107" s="7">
        <v>7</v>
      </c>
      <c r="B107" t="s">
        <v>357</v>
      </c>
      <c r="C107" s="10" t="s">
        <v>344</v>
      </c>
      <c r="D107" s="10" t="s">
        <v>345</v>
      </c>
      <c r="E107" s="7">
        <f>SUM(Table325[[#This Row],[0]:[90]])</f>
        <v>7737414</v>
      </c>
      <c r="F107" s="8">
        <f>SUM(Table325[[#This Row],[0]:[15]])</f>
        <v>1440242</v>
      </c>
      <c r="G107" s="7">
        <f>SUM(Table325[[#This Row],[16]:[64]])</f>
        <v>4840994</v>
      </c>
      <c r="H107" s="7">
        <f>SUM(Table325[[#This Row],[65]:[90]])</f>
        <v>1456178</v>
      </c>
      <c r="I107" s="7">
        <f>SUM(Table325[[#This Row],[85]:[90]])</f>
        <v>184929</v>
      </c>
      <c r="J107" s="8">
        <f>SUM(Table325[[#This Row],[0]:[17]])</f>
        <v>1627558</v>
      </c>
      <c r="K107" s="7">
        <f>SUM(Table325[[#This Row],[18]:[64]])</f>
        <v>4653678</v>
      </c>
      <c r="L107" s="8">
        <f>SUM(Table325[[#This Row],[0]:[4]])</f>
        <v>409054</v>
      </c>
      <c r="M107" s="7">
        <f>SUM(Table325[[#This Row],[5]:[15]])</f>
        <v>1031188</v>
      </c>
      <c r="N107" s="7">
        <f>SUM(Table325[[#This Row],[16]:[24]])</f>
        <v>860349</v>
      </c>
      <c r="O107" s="7">
        <f>SUM(Table325[[#This Row],[25]:[49]])</f>
        <v>2500690</v>
      </c>
      <c r="P107" s="7">
        <f>SUM(Table325[[#This Row],[50]:[64]])</f>
        <v>1479955</v>
      </c>
      <c r="Q107" s="7">
        <f>SUM(Table325[[#This Row],[65]:[74]])</f>
        <v>746948</v>
      </c>
      <c r="R107" s="7">
        <f>SUM(Table325[[#This Row],[75]:[84]])</f>
        <v>524301</v>
      </c>
      <c r="S107" s="8">
        <f>SUM(Table325[[#This Row],[5]:[9]])</f>
        <v>456838</v>
      </c>
      <c r="T107" s="7">
        <f>SUM(Table325[[#This Row],[10]:[14]])</f>
        <v>479355</v>
      </c>
      <c r="U107" s="7">
        <f>SUM(Table325[[#This Row],[15]:[19]])</f>
        <v>473509</v>
      </c>
      <c r="V107" s="7">
        <f>SUM(Table325[[#This Row],[20]:[24]])</f>
        <v>481835</v>
      </c>
      <c r="W107" s="7">
        <f>SUM(Table325[[#This Row],[25]:[29]])</f>
        <v>504755</v>
      </c>
      <c r="X107" s="7">
        <f>SUM(Table325[[#This Row],[30]:[34]])</f>
        <v>533728</v>
      </c>
      <c r="Y107" s="7">
        <f>SUM(Table325[[#This Row],[35]:[39]])</f>
        <v>531240</v>
      </c>
      <c r="Z107" s="7">
        <f>SUM(Table325[[#This Row],[40]:[44]])</f>
        <v>494207</v>
      </c>
      <c r="AA107" s="7">
        <f>SUM(Table325[[#This Row],[45]:[49]])</f>
        <v>436760</v>
      </c>
      <c r="AB107" s="7">
        <f>SUM(Table325[[#This Row],[50]:[54]])</f>
        <v>483970</v>
      </c>
      <c r="AC107" s="7">
        <f>SUM(Table325[[#This Row],[55]:[59]])</f>
        <v>511840</v>
      </c>
      <c r="AD107" s="7">
        <f>SUM(Table325[[#This Row],[60]:[64]])</f>
        <v>484145</v>
      </c>
      <c r="AE107" s="7">
        <f>SUM(Table325[[#This Row],[65]:[69]])</f>
        <v>399898</v>
      </c>
      <c r="AF107" s="7">
        <f>SUM(Table325[[#This Row],[70]:[74]])</f>
        <v>347050</v>
      </c>
      <c r="AG107" s="7">
        <f>SUM(Table325[[#This Row],[75]:[79]])</f>
        <v>322227</v>
      </c>
      <c r="AH107" s="7">
        <f>SUM(Table325[[#This Row],[80]:[84]])</f>
        <v>202074</v>
      </c>
      <c r="AI107" s="7">
        <f>SUM(Table325[[#This Row],[85]:[89]])</f>
        <v>122067</v>
      </c>
      <c r="AJ107" s="7">
        <f>Table325[[#This Row],[90]]</f>
        <v>62862</v>
      </c>
      <c r="AK107" s="8">
        <v>75445</v>
      </c>
      <c r="AL107" s="7">
        <v>78848</v>
      </c>
      <c r="AM107" s="7">
        <v>84289</v>
      </c>
      <c r="AN107" s="7">
        <v>83555</v>
      </c>
      <c r="AO107" s="7">
        <v>86917</v>
      </c>
      <c r="AP107" s="7">
        <v>88727</v>
      </c>
      <c r="AQ107" s="7">
        <v>89141</v>
      </c>
      <c r="AR107" s="7">
        <v>91666</v>
      </c>
      <c r="AS107" s="7">
        <v>94063</v>
      </c>
      <c r="AT107" s="7">
        <v>93241</v>
      </c>
      <c r="AU107" s="7">
        <v>93810</v>
      </c>
      <c r="AV107" s="7">
        <v>95641</v>
      </c>
      <c r="AW107" s="7">
        <v>97101</v>
      </c>
      <c r="AX107" s="7">
        <v>97217</v>
      </c>
      <c r="AY107" s="7">
        <v>95586</v>
      </c>
      <c r="AZ107" s="7">
        <v>94995</v>
      </c>
      <c r="BA107" s="7">
        <v>95533</v>
      </c>
      <c r="BB107" s="7">
        <v>91783</v>
      </c>
      <c r="BC107" s="7">
        <v>92747</v>
      </c>
      <c r="BD107" s="7">
        <v>98451</v>
      </c>
      <c r="BE107" s="7">
        <v>99417</v>
      </c>
      <c r="BF107" s="7">
        <v>97698</v>
      </c>
      <c r="BG107" s="7">
        <v>95690</v>
      </c>
      <c r="BH107" s="7">
        <v>93610</v>
      </c>
      <c r="BI107" s="7">
        <v>95420</v>
      </c>
      <c r="BJ107" s="7">
        <v>99849</v>
      </c>
      <c r="BK107" s="7">
        <v>100296</v>
      </c>
      <c r="BL107" s="7">
        <v>103147</v>
      </c>
      <c r="BM107" s="7">
        <v>99743</v>
      </c>
      <c r="BN107" s="7">
        <v>101720</v>
      </c>
      <c r="BO107" s="7">
        <v>103706</v>
      </c>
      <c r="BP107" s="7">
        <v>105064</v>
      </c>
      <c r="BQ107" s="7">
        <v>107487</v>
      </c>
      <c r="BR107" s="7">
        <v>109332</v>
      </c>
      <c r="BS107" s="7">
        <v>108139</v>
      </c>
      <c r="BT107" s="7">
        <v>107153</v>
      </c>
      <c r="BU107" s="7">
        <v>108996</v>
      </c>
      <c r="BV107" s="7">
        <v>104836</v>
      </c>
      <c r="BW107" s="7">
        <v>105387</v>
      </c>
      <c r="BX107" s="7">
        <v>104868</v>
      </c>
      <c r="BY107" s="7">
        <v>100514</v>
      </c>
      <c r="BZ107" s="7">
        <v>99922</v>
      </c>
      <c r="CA107" s="7">
        <v>98104</v>
      </c>
      <c r="CB107" s="7">
        <v>97752</v>
      </c>
      <c r="CC107" s="7">
        <v>97915</v>
      </c>
      <c r="CD107" s="7">
        <v>92970</v>
      </c>
      <c r="CE107" s="7">
        <v>85541</v>
      </c>
      <c r="CF107" s="7">
        <v>83490</v>
      </c>
      <c r="CG107" s="7">
        <v>86293</v>
      </c>
      <c r="CH107" s="7">
        <v>88466</v>
      </c>
      <c r="CI107" s="7">
        <v>89100</v>
      </c>
      <c r="CJ107" s="7">
        <v>93254</v>
      </c>
      <c r="CK107" s="7">
        <v>98727</v>
      </c>
      <c r="CL107" s="7">
        <v>102770</v>
      </c>
      <c r="CM107" s="7">
        <v>100119</v>
      </c>
      <c r="CN107" s="7">
        <v>102931</v>
      </c>
      <c r="CO107" s="7">
        <v>101329</v>
      </c>
      <c r="CP107" s="7">
        <v>102387</v>
      </c>
      <c r="CQ107" s="7">
        <v>101866</v>
      </c>
      <c r="CR107" s="7">
        <v>103327</v>
      </c>
      <c r="CS107" s="7">
        <v>102367</v>
      </c>
      <c r="CT107" s="7">
        <v>99722</v>
      </c>
      <c r="CU107" s="7">
        <v>98276</v>
      </c>
      <c r="CV107" s="7">
        <v>93784</v>
      </c>
      <c r="CW107" s="7">
        <v>89996</v>
      </c>
      <c r="CX107" s="7">
        <v>86568</v>
      </c>
      <c r="CY107" s="7">
        <v>83881</v>
      </c>
      <c r="CZ107" s="7">
        <v>80208</v>
      </c>
      <c r="DA107" s="7">
        <v>76565</v>
      </c>
      <c r="DB107" s="7">
        <v>72676</v>
      </c>
      <c r="DC107" s="7">
        <v>72174</v>
      </c>
      <c r="DD107" s="7">
        <v>71014</v>
      </c>
      <c r="DE107" s="7">
        <v>67878</v>
      </c>
      <c r="DF107" s="7">
        <v>67972</v>
      </c>
      <c r="DG107" s="7">
        <v>68012</v>
      </c>
      <c r="DH107" s="7">
        <v>68407</v>
      </c>
      <c r="DI107" s="7">
        <v>71273</v>
      </c>
      <c r="DJ107" s="7">
        <v>75933</v>
      </c>
      <c r="DK107" s="7">
        <v>54978</v>
      </c>
      <c r="DL107" s="7">
        <v>51636</v>
      </c>
      <c r="DM107" s="7">
        <v>50450</v>
      </c>
      <c r="DN107" s="7">
        <v>45257</v>
      </c>
      <c r="DO107" s="7">
        <v>39028</v>
      </c>
      <c r="DP107" s="7">
        <v>34334</v>
      </c>
      <c r="DQ107" s="7">
        <v>33005</v>
      </c>
      <c r="DR107" s="7">
        <v>30925</v>
      </c>
      <c r="DS107" s="7">
        <v>28127</v>
      </c>
      <c r="DT107" s="7">
        <v>24253</v>
      </c>
      <c r="DU107" s="7">
        <v>21146</v>
      </c>
      <c r="DV107" s="7">
        <v>17616</v>
      </c>
      <c r="DW107" s="7">
        <v>62862</v>
      </c>
      <c r="DX107" s="7">
        <f t="shared" si="20"/>
        <v>4840994</v>
      </c>
      <c r="DY107" s="7">
        <f t="shared" si="21"/>
        <v>673033</v>
      </c>
      <c r="DZ107" s="7">
        <f t="shared" si="22"/>
        <v>2500690</v>
      </c>
      <c r="EA107" s="7">
        <f t="shared" si="23"/>
        <v>1479955</v>
      </c>
      <c r="EB107" s="7">
        <f>Table325[[#This Row],[18-64]]+Table325[[#This Row],[65+]]</f>
        <v>6109856</v>
      </c>
    </row>
    <row r="108" spans="1:132" x14ac:dyDescent="0.35">
      <c r="A108" s="7">
        <v>7</v>
      </c>
      <c r="B108" t="s">
        <v>357</v>
      </c>
      <c r="C108" s="10" t="s">
        <v>346</v>
      </c>
      <c r="D108" s="10" t="s">
        <v>347</v>
      </c>
      <c r="E108" s="7">
        <f>SUM(Table325[[#This Row],[0]:[90]])</f>
        <v>9642942</v>
      </c>
      <c r="F108" s="8">
        <f>SUM(Table325[[#This Row],[0]:[15]])</f>
        <v>1784899</v>
      </c>
      <c r="G108" s="7">
        <f>SUM(Table325[[#This Row],[16]:[64]])</f>
        <v>5947376</v>
      </c>
      <c r="H108" s="7">
        <f>SUM(Table325[[#This Row],[65]:[90]])</f>
        <v>1910667</v>
      </c>
      <c r="I108" s="7">
        <f>SUM(Table325[[#This Row],[85]:[90]])</f>
        <v>275580</v>
      </c>
      <c r="J108" s="8">
        <f>SUM(Table325[[#This Row],[0]:[17]])</f>
        <v>2023914</v>
      </c>
      <c r="K108" s="7">
        <f>SUM(Table325[[#This Row],[18]:[64]])</f>
        <v>5708361</v>
      </c>
      <c r="L108" s="8">
        <f>SUM(Table325[[#This Row],[0]:[4]])</f>
        <v>494455</v>
      </c>
      <c r="M108" s="7">
        <f>SUM(Table325[[#This Row],[5]:[15]])</f>
        <v>1290444</v>
      </c>
      <c r="N108" s="7">
        <f>SUM(Table325[[#This Row],[16]:[24]])</f>
        <v>967548</v>
      </c>
      <c r="O108" s="7">
        <f>SUM(Table325[[#This Row],[25]:[49]])</f>
        <v>3096846</v>
      </c>
      <c r="P108" s="7">
        <f>SUM(Table325[[#This Row],[50]:[64]])</f>
        <v>1882982</v>
      </c>
      <c r="Q108" s="7">
        <f>SUM(Table325[[#This Row],[65]:[74]])</f>
        <v>928044</v>
      </c>
      <c r="R108" s="7">
        <f>SUM(Table325[[#This Row],[75]:[84]])</f>
        <v>707043</v>
      </c>
      <c r="S108" s="8">
        <f>SUM(Table325[[#This Row],[5]:[9]])</f>
        <v>564979</v>
      </c>
      <c r="T108" s="7">
        <f>SUM(Table325[[#This Row],[10]:[14]])</f>
        <v>605228</v>
      </c>
      <c r="U108" s="7">
        <f>SUM(Table325[[#This Row],[15]:[19]])</f>
        <v>578007</v>
      </c>
      <c r="V108" s="7">
        <f>SUM(Table325[[#This Row],[20]:[24]])</f>
        <v>509778</v>
      </c>
      <c r="W108" s="7">
        <f>SUM(Table325[[#This Row],[25]:[29]])</f>
        <v>556343</v>
      </c>
      <c r="X108" s="7">
        <f>SUM(Table325[[#This Row],[30]:[34]])</f>
        <v>624332</v>
      </c>
      <c r="Y108" s="7">
        <f>SUM(Table325[[#This Row],[35]:[39]])</f>
        <v>660220</v>
      </c>
      <c r="Z108" s="7">
        <f>SUM(Table325[[#This Row],[40]:[44]])</f>
        <v>651532</v>
      </c>
      <c r="AA108" s="7">
        <f>SUM(Table325[[#This Row],[45]:[49]])</f>
        <v>604419</v>
      </c>
      <c r="AB108" s="7">
        <f>SUM(Table325[[#This Row],[50]:[54]])</f>
        <v>636294</v>
      </c>
      <c r="AC108" s="7">
        <f>SUM(Table325[[#This Row],[55]:[59]])</f>
        <v>651425</v>
      </c>
      <c r="AD108" s="7">
        <f>SUM(Table325[[#This Row],[60]:[64]])</f>
        <v>595263</v>
      </c>
      <c r="AE108" s="7">
        <f>SUM(Table325[[#This Row],[65]:[69]])</f>
        <v>494158</v>
      </c>
      <c r="AF108" s="7">
        <f>SUM(Table325[[#This Row],[70]:[74]])</f>
        <v>433886</v>
      </c>
      <c r="AG108" s="7">
        <f>SUM(Table325[[#This Row],[75]:[79]])</f>
        <v>431506</v>
      </c>
      <c r="AH108" s="7">
        <f>SUM(Table325[[#This Row],[80]:[84]])</f>
        <v>275537</v>
      </c>
      <c r="AI108" s="7">
        <f>SUM(Table325[[#This Row],[85]:[89]])</f>
        <v>172421</v>
      </c>
      <c r="AJ108" s="7">
        <f>Table325[[#This Row],[90]]</f>
        <v>103159</v>
      </c>
      <c r="AK108" s="8">
        <v>89537</v>
      </c>
      <c r="AL108" s="7">
        <v>94460</v>
      </c>
      <c r="AM108" s="7">
        <v>100992</v>
      </c>
      <c r="AN108" s="7">
        <v>102641</v>
      </c>
      <c r="AO108" s="7">
        <v>106825</v>
      </c>
      <c r="AP108" s="7">
        <v>109241</v>
      </c>
      <c r="AQ108" s="7">
        <v>110522</v>
      </c>
      <c r="AR108" s="7">
        <v>113205</v>
      </c>
      <c r="AS108" s="7">
        <v>115660</v>
      </c>
      <c r="AT108" s="7">
        <v>116351</v>
      </c>
      <c r="AU108" s="7">
        <v>116099</v>
      </c>
      <c r="AV108" s="7">
        <v>119801</v>
      </c>
      <c r="AW108" s="7">
        <v>123863</v>
      </c>
      <c r="AX108" s="7">
        <v>123374</v>
      </c>
      <c r="AY108" s="7">
        <v>122091</v>
      </c>
      <c r="AZ108" s="7">
        <v>120237</v>
      </c>
      <c r="BA108" s="7">
        <v>121346</v>
      </c>
      <c r="BB108" s="7">
        <v>117669</v>
      </c>
      <c r="BC108" s="7">
        <v>113195</v>
      </c>
      <c r="BD108" s="7">
        <v>105560</v>
      </c>
      <c r="BE108" s="7">
        <v>99959</v>
      </c>
      <c r="BF108" s="7">
        <v>98621</v>
      </c>
      <c r="BG108" s="7">
        <v>101164</v>
      </c>
      <c r="BH108" s="7">
        <v>104158</v>
      </c>
      <c r="BI108" s="7">
        <v>105876</v>
      </c>
      <c r="BJ108" s="7">
        <v>109367</v>
      </c>
      <c r="BK108" s="7">
        <v>110880</v>
      </c>
      <c r="BL108" s="7">
        <v>111831</v>
      </c>
      <c r="BM108" s="7">
        <v>110791</v>
      </c>
      <c r="BN108" s="7">
        <v>113474</v>
      </c>
      <c r="BO108" s="7">
        <v>118133</v>
      </c>
      <c r="BP108" s="7">
        <v>120167</v>
      </c>
      <c r="BQ108" s="7">
        <v>125671</v>
      </c>
      <c r="BR108" s="7">
        <v>129086</v>
      </c>
      <c r="BS108" s="7">
        <v>131275</v>
      </c>
      <c r="BT108" s="7">
        <v>131538</v>
      </c>
      <c r="BU108" s="7">
        <v>133704</v>
      </c>
      <c r="BV108" s="7">
        <v>132359</v>
      </c>
      <c r="BW108" s="7">
        <v>131347</v>
      </c>
      <c r="BX108" s="7">
        <v>131272</v>
      </c>
      <c r="BY108" s="7">
        <v>128370</v>
      </c>
      <c r="BZ108" s="7">
        <v>129893</v>
      </c>
      <c r="CA108" s="7">
        <v>129513</v>
      </c>
      <c r="CB108" s="7">
        <v>131484</v>
      </c>
      <c r="CC108" s="7">
        <v>132272</v>
      </c>
      <c r="CD108" s="7">
        <v>127627</v>
      </c>
      <c r="CE108" s="7">
        <v>120044</v>
      </c>
      <c r="CF108" s="7">
        <v>117505</v>
      </c>
      <c r="CG108" s="7">
        <v>118145</v>
      </c>
      <c r="CH108" s="7">
        <v>121098</v>
      </c>
      <c r="CI108" s="7">
        <v>122098</v>
      </c>
      <c r="CJ108" s="7">
        <v>126231</v>
      </c>
      <c r="CK108" s="7">
        <v>128743</v>
      </c>
      <c r="CL108" s="7">
        <v>132116</v>
      </c>
      <c r="CM108" s="7">
        <v>127106</v>
      </c>
      <c r="CN108" s="7">
        <v>129854</v>
      </c>
      <c r="CO108" s="7">
        <v>129957</v>
      </c>
      <c r="CP108" s="7">
        <v>131526</v>
      </c>
      <c r="CQ108" s="7">
        <v>129922</v>
      </c>
      <c r="CR108" s="7">
        <v>130166</v>
      </c>
      <c r="CS108" s="7">
        <v>127446</v>
      </c>
      <c r="CT108" s="7">
        <v>124276</v>
      </c>
      <c r="CU108" s="7">
        <v>119474</v>
      </c>
      <c r="CV108" s="7">
        <v>114723</v>
      </c>
      <c r="CW108" s="7">
        <v>109344</v>
      </c>
      <c r="CX108" s="7">
        <v>107112</v>
      </c>
      <c r="CY108" s="7">
        <v>103088</v>
      </c>
      <c r="CZ108" s="7">
        <v>98212</v>
      </c>
      <c r="DA108" s="7">
        <v>94496</v>
      </c>
      <c r="DB108" s="7">
        <v>91250</v>
      </c>
      <c r="DC108" s="7">
        <v>89806</v>
      </c>
      <c r="DD108" s="7">
        <v>88012</v>
      </c>
      <c r="DE108" s="7">
        <v>85043</v>
      </c>
      <c r="DF108" s="7">
        <v>84914</v>
      </c>
      <c r="DG108" s="7">
        <v>86111</v>
      </c>
      <c r="DH108" s="7">
        <v>88772</v>
      </c>
      <c r="DI108" s="7">
        <v>93346</v>
      </c>
      <c r="DJ108" s="7">
        <v>101561</v>
      </c>
      <c r="DK108" s="7">
        <v>76412</v>
      </c>
      <c r="DL108" s="7">
        <v>71415</v>
      </c>
      <c r="DM108" s="7">
        <v>69420</v>
      </c>
      <c r="DN108" s="7">
        <v>62551</v>
      </c>
      <c r="DO108" s="7">
        <v>53368</v>
      </c>
      <c r="DP108" s="7">
        <v>44696</v>
      </c>
      <c r="DQ108" s="7">
        <v>45502</v>
      </c>
      <c r="DR108" s="7">
        <v>42795</v>
      </c>
      <c r="DS108" s="7">
        <v>38735</v>
      </c>
      <c r="DT108" s="7">
        <v>34306</v>
      </c>
      <c r="DU108" s="7">
        <v>30421</v>
      </c>
      <c r="DV108" s="7">
        <v>26164</v>
      </c>
      <c r="DW108" s="7">
        <v>103159</v>
      </c>
      <c r="DX108" s="7">
        <f t="shared" si="20"/>
        <v>5947376</v>
      </c>
      <c r="DY108" s="7">
        <f t="shared" si="21"/>
        <v>728533</v>
      </c>
      <c r="DZ108" s="7">
        <f t="shared" si="22"/>
        <v>3096846</v>
      </c>
      <c r="EA108" s="7">
        <f t="shared" si="23"/>
        <v>1882982</v>
      </c>
      <c r="EB108" s="7">
        <f>Table325[[#This Row],[18-64]]+Table325[[#This Row],[65+]]</f>
        <v>7619028</v>
      </c>
    </row>
    <row r="109" spans="1:132" x14ac:dyDescent="0.35">
      <c r="A109" s="7">
        <v>7</v>
      </c>
      <c r="B109" t="s">
        <v>357</v>
      </c>
      <c r="C109" s="10" t="s">
        <v>348</v>
      </c>
      <c r="D109" s="10" t="s">
        <v>349</v>
      </c>
      <c r="E109" s="7">
        <f>SUM(Table325[[#This Row],[0]:[90]])</f>
        <v>5889695</v>
      </c>
      <c r="F109" s="8">
        <f>SUM(Table325[[#This Row],[0]:[15]])</f>
        <v>980311</v>
      </c>
      <c r="G109" s="7">
        <f>SUM(Table325[[#This Row],[16]:[64]])</f>
        <v>3568027</v>
      </c>
      <c r="H109" s="7">
        <f>SUM(Table325[[#This Row],[65]:[90]])</f>
        <v>1341357</v>
      </c>
      <c r="I109" s="7">
        <f>SUM(Table325[[#This Row],[85]:[90]])</f>
        <v>187087</v>
      </c>
      <c r="J109" s="8">
        <f>SUM(Table325[[#This Row],[0]:[17]])</f>
        <v>1114244</v>
      </c>
      <c r="K109" s="7">
        <f>SUM(Table325[[#This Row],[18]:[64]])</f>
        <v>3434094</v>
      </c>
      <c r="L109" s="8">
        <f>SUM(Table325[[#This Row],[0]:[4]])</f>
        <v>265479</v>
      </c>
      <c r="M109" s="7">
        <f>SUM(Table325[[#This Row],[5]:[15]])</f>
        <v>714832</v>
      </c>
      <c r="N109" s="7">
        <f>SUM(Table325[[#This Row],[16]:[24]])</f>
        <v>619361</v>
      </c>
      <c r="O109" s="7">
        <f>SUM(Table325[[#This Row],[25]:[49]])</f>
        <v>1767954</v>
      </c>
      <c r="P109" s="7">
        <f>SUM(Table325[[#This Row],[50]:[64]])</f>
        <v>1180712</v>
      </c>
      <c r="Q109" s="7">
        <f>SUM(Table325[[#This Row],[65]:[74]])</f>
        <v>652158</v>
      </c>
      <c r="R109" s="7">
        <f>SUM(Table325[[#This Row],[75]:[84]])</f>
        <v>502112</v>
      </c>
      <c r="S109" s="8">
        <f>SUM(Table325[[#This Row],[5]:[9]])</f>
        <v>310027</v>
      </c>
      <c r="T109" s="7">
        <f>SUM(Table325[[#This Row],[10]:[14]])</f>
        <v>337714</v>
      </c>
      <c r="U109" s="7">
        <f>SUM(Table325[[#This Row],[15]:[19]])</f>
        <v>339514</v>
      </c>
      <c r="V109" s="7">
        <f>SUM(Table325[[#This Row],[20]:[24]])</f>
        <v>346938</v>
      </c>
      <c r="W109" s="7">
        <f>SUM(Table325[[#This Row],[25]:[29]])</f>
        <v>337455</v>
      </c>
      <c r="X109" s="7">
        <f>SUM(Table325[[#This Row],[30]:[34]])</f>
        <v>367290</v>
      </c>
      <c r="Y109" s="7">
        <f>SUM(Table325[[#This Row],[35]:[39]])</f>
        <v>374792</v>
      </c>
      <c r="Z109" s="7">
        <f>SUM(Table325[[#This Row],[40]:[44]])</f>
        <v>359412</v>
      </c>
      <c r="AA109" s="7">
        <f>SUM(Table325[[#This Row],[45]:[49]])</f>
        <v>329005</v>
      </c>
      <c r="AB109" s="7">
        <f>SUM(Table325[[#This Row],[50]:[54]])</f>
        <v>375372</v>
      </c>
      <c r="AC109" s="7">
        <f>SUM(Table325[[#This Row],[55]:[59]])</f>
        <v>409346</v>
      </c>
      <c r="AD109" s="7">
        <f>SUM(Table325[[#This Row],[60]:[64]])</f>
        <v>395994</v>
      </c>
      <c r="AE109" s="7">
        <f>SUM(Table325[[#This Row],[65]:[69]])</f>
        <v>340645</v>
      </c>
      <c r="AF109" s="7">
        <f>SUM(Table325[[#This Row],[70]:[74]])</f>
        <v>311513</v>
      </c>
      <c r="AG109" s="7">
        <f>SUM(Table325[[#This Row],[75]:[79]])</f>
        <v>306741</v>
      </c>
      <c r="AH109" s="7">
        <f>SUM(Table325[[#This Row],[80]:[84]])</f>
        <v>195371</v>
      </c>
      <c r="AI109" s="7">
        <f>SUM(Table325[[#This Row],[85]:[89]])</f>
        <v>118234</v>
      </c>
      <c r="AJ109" s="7">
        <f>Table325[[#This Row],[90]]</f>
        <v>68853</v>
      </c>
      <c r="AK109" s="8">
        <v>48286</v>
      </c>
      <c r="AL109" s="7">
        <v>50347</v>
      </c>
      <c r="AM109" s="7">
        <v>54187</v>
      </c>
      <c r="AN109" s="7">
        <v>55299</v>
      </c>
      <c r="AO109" s="7">
        <v>57360</v>
      </c>
      <c r="AP109" s="7">
        <v>59333</v>
      </c>
      <c r="AQ109" s="7">
        <v>60533</v>
      </c>
      <c r="AR109" s="7">
        <v>61584</v>
      </c>
      <c r="AS109" s="7">
        <v>64572</v>
      </c>
      <c r="AT109" s="7">
        <v>64005</v>
      </c>
      <c r="AU109" s="7">
        <v>64754</v>
      </c>
      <c r="AV109" s="7">
        <v>66611</v>
      </c>
      <c r="AW109" s="7">
        <v>69100</v>
      </c>
      <c r="AX109" s="7">
        <v>68740</v>
      </c>
      <c r="AY109" s="7">
        <v>68509</v>
      </c>
      <c r="AZ109" s="7">
        <v>67091</v>
      </c>
      <c r="BA109" s="7">
        <v>67925</v>
      </c>
      <c r="BB109" s="7">
        <v>66008</v>
      </c>
      <c r="BC109" s="7">
        <v>65621</v>
      </c>
      <c r="BD109" s="7">
        <v>72869</v>
      </c>
      <c r="BE109" s="7">
        <v>73657</v>
      </c>
      <c r="BF109" s="7">
        <v>72894</v>
      </c>
      <c r="BG109" s="7">
        <v>68424</v>
      </c>
      <c r="BH109" s="7">
        <v>65637</v>
      </c>
      <c r="BI109" s="7">
        <v>66326</v>
      </c>
      <c r="BJ109" s="7">
        <v>67111</v>
      </c>
      <c r="BK109" s="7">
        <v>66668</v>
      </c>
      <c r="BL109" s="7">
        <v>68582</v>
      </c>
      <c r="BM109" s="7">
        <v>67009</v>
      </c>
      <c r="BN109" s="7">
        <v>68085</v>
      </c>
      <c r="BO109" s="7">
        <v>71323</v>
      </c>
      <c r="BP109" s="7">
        <v>71369</v>
      </c>
      <c r="BQ109" s="7">
        <v>73343</v>
      </c>
      <c r="BR109" s="7">
        <v>75368</v>
      </c>
      <c r="BS109" s="7">
        <v>75887</v>
      </c>
      <c r="BT109" s="7">
        <v>75870</v>
      </c>
      <c r="BU109" s="7">
        <v>76446</v>
      </c>
      <c r="BV109" s="7">
        <v>74943</v>
      </c>
      <c r="BW109" s="7">
        <v>73961</v>
      </c>
      <c r="BX109" s="7">
        <v>73572</v>
      </c>
      <c r="BY109" s="7">
        <v>71839</v>
      </c>
      <c r="BZ109" s="7">
        <v>71308</v>
      </c>
      <c r="CA109" s="7">
        <v>71653</v>
      </c>
      <c r="CB109" s="7">
        <v>72208</v>
      </c>
      <c r="CC109" s="7">
        <v>72404</v>
      </c>
      <c r="CD109" s="7">
        <v>69354</v>
      </c>
      <c r="CE109" s="7">
        <v>63820</v>
      </c>
      <c r="CF109" s="7">
        <v>63689</v>
      </c>
      <c r="CG109" s="7">
        <v>64968</v>
      </c>
      <c r="CH109" s="7">
        <v>67174</v>
      </c>
      <c r="CI109" s="7">
        <v>69589</v>
      </c>
      <c r="CJ109" s="7">
        <v>72906</v>
      </c>
      <c r="CK109" s="7">
        <v>76200</v>
      </c>
      <c r="CL109" s="7">
        <v>79069</v>
      </c>
      <c r="CM109" s="7">
        <v>77608</v>
      </c>
      <c r="CN109" s="7">
        <v>79983</v>
      </c>
      <c r="CO109" s="7">
        <v>80084</v>
      </c>
      <c r="CP109" s="7">
        <v>82651</v>
      </c>
      <c r="CQ109" s="7">
        <v>83045</v>
      </c>
      <c r="CR109" s="7">
        <v>83583</v>
      </c>
      <c r="CS109" s="7">
        <v>83542</v>
      </c>
      <c r="CT109" s="7">
        <v>81033</v>
      </c>
      <c r="CU109" s="7">
        <v>80025</v>
      </c>
      <c r="CV109" s="7">
        <v>77245</v>
      </c>
      <c r="CW109" s="7">
        <v>74149</v>
      </c>
      <c r="CX109" s="7">
        <v>72739</v>
      </c>
      <c r="CY109" s="7">
        <v>70838</v>
      </c>
      <c r="CZ109" s="7">
        <v>68621</v>
      </c>
      <c r="DA109" s="7">
        <v>64971</v>
      </c>
      <c r="DB109" s="7">
        <v>63476</v>
      </c>
      <c r="DC109" s="7">
        <v>64317</v>
      </c>
      <c r="DD109" s="7">
        <v>62965</v>
      </c>
      <c r="DE109" s="7">
        <v>60951</v>
      </c>
      <c r="DF109" s="7">
        <v>61097</v>
      </c>
      <c r="DG109" s="7">
        <v>62183</v>
      </c>
      <c r="DH109" s="7">
        <v>63376</v>
      </c>
      <c r="DI109" s="7">
        <v>66643</v>
      </c>
      <c r="DJ109" s="7">
        <v>71350</v>
      </c>
      <c r="DK109" s="7">
        <v>53975</v>
      </c>
      <c r="DL109" s="7">
        <v>51397</v>
      </c>
      <c r="DM109" s="7">
        <v>49623</v>
      </c>
      <c r="DN109" s="7">
        <v>44469</v>
      </c>
      <c r="DO109" s="7">
        <v>38037</v>
      </c>
      <c r="DP109" s="7">
        <v>31930</v>
      </c>
      <c r="DQ109" s="7">
        <v>31312</v>
      </c>
      <c r="DR109" s="7">
        <v>29425</v>
      </c>
      <c r="DS109" s="7">
        <v>26697</v>
      </c>
      <c r="DT109" s="7">
        <v>23692</v>
      </c>
      <c r="DU109" s="7">
        <v>20507</v>
      </c>
      <c r="DV109" s="7">
        <v>17913</v>
      </c>
      <c r="DW109" s="7">
        <v>68853</v>
      </c>
      <c r="DX109" s="7">
        <f t="shared" si="20"/>
        <v>3568027</v>
      </c>
      <c r="DY109" s="7">
        <f t="shared" si="21"/>
        <v>485428</v>
      </c>
      <c r="DZ109" s="7">
        <f t="shared" si="22"/>
        <v>1767954</v>
      </c>
      <c r="EA109" s="7">
        <f t="shared" si="23"/>
        <v>1180712</v>
      </c>
      <c r="EB109" s="7">
        <f>Table325[[#This Row],[18-64]]+Table325[[#This Row],[65+]]</f>
        <v>4775451</v>
      </c>
    </row>
    <row r="110" spans="1:132" x14ac:dyDescent="0.35">
      <c r="A110" s="7">
        <v>7</v>
      </c>
      <c r="B110" t="s">
        <v>357</v>
      </c>
      <c r="C110" s="10" t="s">
        <v>350</v>
      </c>
      <c r="D110" s="10" t="s">
        <v>351</v>
      </c>
      <c r="E110" s="7">
        <f>SUM(Table325[[#This Row],[0]:[90]])</f>
        <v>6187204</v>
      </c>
      <c r="F110" s="8">
        <f>SUM(Table325[[#This Row],[0]:[15]])</f>
        <v>1195329</v>
      </c>
      <c r="G110" s="7">
        <f>SUM(Table325[[#This Row],[16]:[64]])</f>
        <v>3824226</v>
      </c>
      <c r="H110" s="7">
        <f>SUM(Table325[[#This Row],[65]:[90]])</f>
        <v>1167649</v>
      </c>
      <c r="I110" s="7">
        <f>SUM(Table325[[#This Row],[85]:[90]])</f>
        <v>160162</v>
      </c>
      <c r="J110" s="8">
        <f>SUM(Table325[[#This Row],[0]:[17]])</f>
        <v>1351245</v>
      </c>
      <c r="K110" s="7">
        <f>SUM(Table325[[#This Row],[18]:[64]])</f>
        <v>3668310</v>
      </c>
      <c r="L110" s="8">
        <f>SUM(Table325[[#This Row],[0]:[4]])</f>
        <v>341409</v>
      </c>
      <c r="M110" s="7">
        <f>SUM(Table325[[#This Row],[5]:[15]])</f>
        <v>853920</v>
      </c>
      <c r="N110" s="7">
        <f>SUM(Table325[[#This Row],[16]:[24]])</f>
        <v>683151</v>
      </c>
      <c r="O110" s="7">
        <f>SUM(Table325[[#This Row],[25]:[49]])</f>
        <v>1976932</v>
      </c>
      <c r="P110" s="7">
        <f>SUM(Table325[[#This Row],[50]:[64]])</f>
        <v>1164143</v>
      </c>
      <c r="Q110" s="7">
        <f>SUM(Table325[[#This Row],[65]:[74]])</f>
        <v>580918</v>
      </c>
      <c r="R110" s="7">
        <f>SUM(Table325[[#This Row],[75]:[84]])</f>
        <v>426569</v>
      </c>
      <c r="S110" s="8">
        <f>SUM(Table325[[#This Row],[5]:[9]])</f>
        <v>377428</v>
      </c>
      <c r="T110" s="7">
        <f>SUM(Table325[[#This Row],[10]:[14]])</f>
        <v>397762</v>
      </c>
      <c r="U110" s="7">
        <f>SUM(Table325[[#This Row],[15]:[19]])</f>
        <v>387300</v>
      </c>
      <c r="V110" s="7">
        <f>SUM(Table325[[#This Row],[20]:[24]])</f>
        <v>374581</v>
      </c>
      <c r="W110" s="7">
        <f>SUM(Table325[[#This Row],[25]:[29]])</f>
        <v>391477</v>
      </c>
      <c r="X110" s="7">
        <f>SUM(Table325[[#This Row],[30]:[34]])</f>
        <v>419632</v>
      </c>
      <c r="Y110" s="7">
        <f>SUM(Table325[[#This Row],[35]:[39]])</f>
        <v>419482</v>
      </c>
      <c r="Z110" s="7">
        <f>SUM(Table325[[#This Row],[40]:[44]])</f>
        <v>394149</v>
      </c>
      <c r="AA110" s="7">
        <f>SUM(Table325[[#This Row],[45]:[49]])</f>
        <v>352192</v>
      </c>
      <c r="AB110" s="7">
        <f>SUM(Table325[[#This Row],[50]:[54]])</f>
        <v>389057</v>
      </c>
      <c r="AC110" s="7">
        <f>SUM(Table325[[#This Row],[55]:[59]])</f>
        <v>405086</v>
      </c>
      <c r="AD110" s="7">
        <f>SUM(Table325[[#This Row],[60]:[64]])</f>
        <v>370000</v>
      </c>
      <c r="AE110" s="7">
        <f>SUM(Table325[[#This Row],[65]:[69]])</f>
        <v>307922</v>
      </c>
      <c r="AF110" s="7">
        <f>SUM(Table325[[#This Row],[70]:[74]])</f>
        <v>272996</v>
      </c>
      <c r="AG110" s="7">
        <f>SUM(Table325[[#This Row],[75]:[79]])</f>
        <v>255211</v>
      </c>
      <c r="AH110" s="7">
        <f>SUM(Table325[[#This Row],[80]:[84]])</f>
        <v>171358</v>
      </c>
      <c r="AI110" s="7">
        <f>SUM(Table325[[#This Row],[85]:[89]])</f>
        <v>103672</v>
      </c>
      <c r="AJ110" s="7">
        <f>Table325[[#This Row],[90]]</f>
        <v>56490</v>
      </c>
      <c r="AK110" s="8">
        <v>63699</v>
      </c>
      <c r="AL110" s="7">
        <v>66124</v>
      </c>
      <c r="AM110" s="7">
        <v>69831</v>
      </c>
      <c r="AN110" s="7">
        <v>69549</v>
      </c>
      <c r="AO110" s="7">
        <v>72206</v>
      </c>
      <c r="AP110" s="7">
        <v>73144</v>
      </c>
      <c r="AQ110" s="7">
        <v>74201</v>
      </c>
      <c r="AR110" s="7">
        <v>76041</v>
      </c>
      <c r="AS110" s="7">
        <v>77454</v>
      </c>
      <c r="AT110" s="7">
        <v>76588</v>
      </c>
      <c r="AU110" s="7">
        <v>78156</v>
      </c>
      <c r="AV110" s="7">
        <v>79715</v>
      </c>
      <c r="AW110" s="7">
        <v>80947</v>
      </c>
      <c r="AX110" s="7">
        <v>80388</v>
      </c>
      <c r="AY110" s="7">
        <v>78556</v>
      </c>
      <c r="AZ110" s="7">
        <v>78730</v>
      </c>
      <c r="BA110" s="7">
        <v>79530</v>
      </c>
      <c r="BB110" s="7">
        <v>76386</v>
      </c>
      <c r="BC110" s="7">
        <v>75429</v>
      </c>
      <c r="BD110" s="7">
        <v>77225</v>
      </c>
      <c r="BE110" s="7">
        <v>76254</v>
      </c>
      <c r="BF110" s="7">
        <v>74517</v>
      </c>
      <c r="BG110" s="7">
        <v>74676</v>
      </c>
      <c r="BH110" s="7">
        <v>74710</v>
      </c>
      <c r="BI110" s="7">
        <v>74424</v>
      </c>
      <c r="BJ110" s="7">
        <v>76518</v>
      </c>
      <c r="BK110" s="7">
        <v>78005</v>
      </c>
      <c r="BL110" s="7">
        <v>79310</v>
      </c>
      <c r="BM110" s="7">
        <v>78384</v>
      </c>
      <c r="BN110" s="7">
        <v>79260</v>
      </c>
      <c r="BO110" s="7">
        <v>81309</v>
      </c>
      <c r="BP110" s="7">
        <v>81816</v>
      </c>
      <c r="BQ110" s="7">
        <v>84591</v>
      </c>
      <c r="BR110" s="7">
        <v>86073</v>
      </c>
      <c r="BS110" s="7">
        <v>85843</v>
      </c>
      <c r="BT110" s="7">
        <v>84893</v>
      </c>
      <c r="BU110" s="7">
        <v>85064</v>
      </c>
      <c r="BV110" s="7">
        <v>84346</v>
      </c>
      <c r="BW110" s="7">
        <v>82402</v>
      </c>
      <c r="BX110" s="7">
        <v>82777</v>
      </c>
      <c r="BY110" s="7">
        <v>79127</v>
      </c>
      <c r="BZ110" s="7">
        <v>79505</v>
      </c>
      <c r="CA110" s="7">
        <v>78116</v>
      </c>
      <c r="CB110" s="7">
        <v>78228</v>
      </c>
      <c r="CC110" s="7">
        <v>79173</v>
      </c>
      <c r="CD110" s="7">
        <v>74827</v>
      </c>
      <c r="CE110" s="7">
        <v>69088</v>
      </c>
      <c r="CF110" s="7">
        <v>67870</v>
      </c>
      <c r="CG110" s="7">
        <v>69839</v>
      </c>
      <c r="CH110" s="7">
        <v>70568</v>
      </c>
      <c r="CI110" s="7">
        <v>71959</v>
      </c>
      <c r="CJ110" s="7">
        <v>75609</v>
      </c>
      <c r="CK110" s="7">
        <v>78827</v>
      </c>
      <c r="CL110" s="7">
        <v>81878</v>
      </c>
      <c r="CM110" s="7">
        <v>80784</v>
      </c>
      <c r="CN110" s="7">
        <v>82132</v>
      </c>
      <c r="CO110" s="7">
        <v>81582</v>
      </c>
      <c r="CP110" s="7">
        <v>81283</v>
      </c>
      <c r="CQ110" s="7">
        <v>80159</v>
      </c>
      <c r="CR110" s="7">
        <v>79930</v>
      </c>
      <c r="CS110" s="7">
        <v>78210</v>
      </c>
      <c r="CT110" s="7">
        <v>76262</v>
      </c>
      <c r="CU110" s="7">
        <v>75321</v>
      </c>
      <c r="CV110" s="7">
        <v>72187</v>
      </c>
      <c r="CW110" s="7">
        <v>68020</v>
      </c>
      <c r="CX110" s="7">
        <v>66113</v>
      </c>
      <c r="CY110" s="7">
        <v>64669</v>
      </c>
      <c r="CZ110" s="7">
        <v>61785</v>
      </c>
      <c r="DA110" s="7">
        <v>58697</v>
      </c>
      <c r="DB110" s="7">
        <v>56658</v>
      </c>
      <c r="DC110" s="7">
        <v>57020</v>
      </c>
      <c r="DD110" s="7">
        <v>55799</v>
      </c>
      <c r="DE110" s="7">
        <v>53555</v>
      </c>
      <c r="DF110" s="7">
        <v>53124</v>
      </c>
      <c r="DG110" s="7">
        <v>53498</v>
      </c>
      <c r="DH110" s="7">
        <v>53899</v>
      </c>
      <c r="DI110" s="7">
        <v>55376</v>
      </c>
      <c r="DJ110" s="7">
        <v>57564</v>
      </c>
      <c r="DK110" s="7">
        <v>44565</v>
      </c>
      <c r="DL110" s="7">
        <v>43807</v>
      </c>
      <c r="DM110" s="7">
        <v>43620</v>
      </c>
      <c r="DN110" s="7">
        <v>38641</v>
      </c>
      <c r="DO110" s="7">
        <v>33225</v>
      </c>
      <c r="DP110" s="7">
        <v>28410</v>
      </c>
      <c r="DQ110" s="7">
        <v>27462</v>
      </c>
      <c r="DR110" s="7">
        <v>25912</v>
      </c>
      <c r="DS110" s="7">
        <v>23636</v>
      </c>
      <c r="DT110" s="7">
        <v>20899</v>
      </c>
      <c r="DU110" s="7">
        <v>18015</v>
      </c>
      <c r="DV110" s="7">
        <v>15210</v>
      </c>
      <c r="DW110" s="7">
        <v>56490</v>
      </c>
      <c r="DX110" s="7">
        <f t="shared" si="20"/>
        <v>3824226</v>
      </c>
      <c r="DY110" s="7">
        <f t="shared" si="21"/>
        <v>527235</v>
      </c>
      <c r="DZ110" s="7">
        <f t="shared" si="22"/>
        <v>1976932</v>
      </c>
      <c r="EA110" s="7">
        <f t="shared" si="23"/>
        <v>1164143</v>
      </c>
      <c r="EB110" s="7">
        <f>Table325[[#This Row],[18-64]]+Table325[[#This Row],[65+]]</f>
        <v>4835959</v>
      </c>
    </row>
    <row r="111" spans="1:132" x14ac:dyDescent="0.35">
      <c r="A111" s="7">
        <v>7</v>
      </c>
      <c r="B111" t="s">
        <v>357</v>
      </c>
      <c r="C111" s="10" t="s">
        <v>352</v>
      </c>
      <c r="D111" s="10" t="s">
        <v>353</v>
      </c>
      <c r="E111" s="7">
        <f>SUM(Table325[[#This Row],[0]:[90]])</f>
        <v>5672962</v>
      </c>
      <c r="F111" s="8">
        <f>SUM(Table325[[#This Row],[0]:[15]])</f>
        <v>1044066</v>
      </c>
      <c r="G111" s="7">
        <f>SUM(Table325[[#This Row],[16]:[64]])</f>
        <v>3533340</v>
      </c>
      <c r="H111" s="7">
        <f>SUM(Table325[[#This Row],[65]:[90]])</f>
        <v>1095556</v>
      </c>
      <c r="I111" s="7">
        <f>SUM(Table325[[#This Row],[85]:[90]])</f>
        <v>142441</v>
      </c>
      <c r="J111" s="8">
        <f>SUM(Table325[[#This Row],[0]:[17]])</f>
        <v>1181103</v>
      </c>
      <c r="K111" s="7">
        <f>SUM(Table325[[#This Row],[18]:[64]])</f>
        <v>3396303</v>
      </c>
      <c r="L111" s="8">
        <f>SUM(Table325[[#This Row],[0]:[4]])</f>
        <v>296256</v>
      </c>
      <c r="M111" s="7">
        <f>SUM(Table325[[#This Row],[5]:[15]])</f>
        <v>747810</v>
      </c>
      <c r="N111" s="7">
        <f>SUM(Table325[[#This Row],[16]:[24]])</f>
        <v>637307</v>
      </c>
      <c r="O111" s="7">
        <f>SUM(Table325[[#This Row],[25]:[49]])</f>
        <v>1804982</v>
      </c>
      <c r="P111" s="7">
        <f>SUM(Table325[[#This Row],[50]:[64]])</f>
        <v>1091051</v>
      </c>
      <c r="Q111" s="7">
        <f>SUM(Table325[[#This Row],[65]:[74]])</f>
        <v>558850</v>
      </c>
      <c r="R111" s="7">
        <f>SUM(Table325[[#This Row],[75]:[84]])</f>
        <v>394265</v>
      </c>
      <c r="S111" s="8">
        <f>SUM(Table325[[#This Row],[5]:[9]])</f>
        <v>330682</v>
      </c>
      <c r="T111" s="7">
        <f>SUM(Table325[[#This Row],[10]:[14]])</f>
        <v>347633</v>
      </c>
      <c r="U111" s="7">
        <f>SUM(Table325[[#This Row],[15]:[19]])</f>
        <v>349147</v>
      </c>
      <c r="V111" s="7">
        <f>SUM(Table325[[#This Row],[20]:[24]])</f>
        <v>357655</v>
      </c>
      <c r="W111" s="7">
        <f>SUM(Table325[[#This Row],[25]:[29]])</f>
        <v>359824</v>
      </c>
      <c r="X111" s="7">
        <f>SUM(Table325[[#This Row],[30]:[34]])</f>
        <v>387586</v>
      </c>
      <c r="Y111" s="7">
        <f>SUM(Table325[[#This Row],[35]:[39]])</f>
        <v>383223</v>
      </c>
      <c r="Z111" s="7">
        <f>SUM(Table325[[#This Row],[40]:[44]])</f>
        <v>357300</v>
      </c>
      <c r="AA111" s="7">
        <f>SUM(Table325[[#This Row],[45]:[49]])</f>
        <v>317049</v>
      </c>
      <c r="AB111" s="7">
        <f>SUM(Table325[[#This Row],[50]:[54]])</f>
        <v>358937</v>
      </c>
      <c r="AC111" s="7">
        <f>SUM(Table325[[#This Row],[55]:[59]])</f>
        <v>377966</v>
      </c>
      <c r="AD111" s="7">
        <f>SUM(Table325[[#This Row],[60]:[64]])</f>
        <v>354148</v>
      </c>
      <c r="AE111" s="7">
        <f>SUM(Table325[[#This Row],[65]:[69]])</f>
        <v>298783</v>
      </c>
      <c r="AF111" s="7">
        <f>SUM(Table325[[#This Row],[70]:[74]])</f>
        <v>260067</v>
      </c>
      <c r="AG111" s="7">
        <f>SUM(Table325[[#This Row],[75]:[79]])</f>
        <v>244064</v>
      </c>
      <c r="AH111" s="7">
        <f>SUM(Table325[[#This Row],[80]:[84]])</f>
        <v>150201</v>
      </c>
      <c r="AI111" s="7">
        <f>SUM(Table325[[#This Row],[85]:[89]])</f>
        <v>93073</v>
      </c>
      <c r="AJ111" s="7">
        <f>Table325[[#This Row],[90]]</f>
        <v>49368</v>
      </c>
      <c r="AK111" s="8">
        <v>55291</v>
      </c>
      <c r="AL111" s="7">
        <v>57238</v>
      </c>
      <c r="AM111" s="7">
        <v>60398</v>
      </c>
      <c r="AN111" s="7">
        <v>60107</v>
      </c>
      <c r="AO111" s="7">
        <v>63222</v>
      </c>
      <c r="AP111" s="7">
        <v>63874</v>
      </c>
      <c r="AQ111" s="7">
        <v>64749</v>
      </c>
      <c r="AR111" s="7">
        <v>66570</v>
      </c>
      <c r="AS111" s="7">
        <v>67918</v>
      </c>
      <c r="AT111" s="7">
        <v>67571</v>
      </c>
      <c r="AU111" s="7">
        <v>67424</v>
      </c>
      <c r="AV111" s="7">
        <v>69310</v>
      </c>
      <c r="AW111" s="7">
        <v>70756</v>
      </c>
      <c r="AX111" s="7">
        <v>70294</v>
      </c>
      <c r="AY111" s="7">
        <v>69849</v>
      </c>
      <c r="AZ111" s="7">
        <v>69495</v>
      </c>
      <c r="BA111" s="7">
        <v>69321</v>
      </c>
      <c r="BB111" s="7">
        <v>67716</v>
      </c>
      <c r="BC111" s="7">
        <v>68022</v>
      </c>
      <c r="BD111" s="7">
        <v>74593</v>
      </c>
      <c r="BE111" s="7">
        <v>76078</v>
      </c>
      <c r="BF111" s="7">
        <v>72583</v>
      </c>
      <c r="BG111" s="7">
        <v>70109</v>
      </c>
      <c r="BH111" s="7">
        <v>69283</v>
      </c>
      <c r="BI111" s="7">
        <v>69602</v>
      </c>
      <c r="BJ111" s="7">
        <v>70312</v>
      </c>
      <c r="BK111" s="7">
        <v>72096</v>
      </c>
      <c r="BL111" s="7">
        <v>72752</v>
      </c>
      <c r="BM111" s="7">
        <v>71635</v>
      </c>
      <c r="BN111" s="7">
        <v>73029</v>
      </c>
      <c r="BO111" s="7">
        <v>75691</v>
      </c>
      <c r="BP111" s="7">
        <v>76395</v>
      </c>
      <c r="BQ111" s="7">
        <v>78117</v>
      </c>
      <c r="BR111" s="7">
        <v>79218</v>
      </c>
      <c r="BS111" s="7">
        <v>78165</v>
      </c>
      <c r="BT111" s="7">
        <v>76936</v>
      </c>
      <c r="BU111" s="7">
        <v>78536</v>
      </c>
      <c r="BV111" s="7">
        <v>76770</v>
      </c>
      <c r="BW111" s="7">
        <v>76022</v>
      </c>
      <c r="BX111" s="7">
        <v>74959</v>
      </c>
      <c r="BY111" s="7">
        <v>72374</v>
      </c>
      <c r="BZ111" s="7">
        <v>71800</v>
      </c>
      <c r="CA111" s="7">
        <v>70873</v>
      </c>
      <c r="CB111" s="7">
        <v>71301</v>
      </c>
      <c r="CC111" s="7">
        <v>70952</v>
      </c>
      <c r="CD111" s="7">
        <v>67498</v>
      </c>
      <c r="CE111" s="7">
        <v>61979</v>
      </c>
      <c r="CF111" s="7">
        <v>60790</v>
      </c>
      <c r="CG111" s="7">
        <v>62756</v>
      </c>
      <c r="CH111" s="7">
        <v>64026</v>
      </c>
      <c r="CI111" s="7">
        <v>65482</v>
      </c>
      <c r="CJ111" s="7">
        <v>69467</v>
      </c>
      <c r="CK111" s="7">
        <v>72794</v>
      </c>
      <c r="CL111" s="7">
        <v>76587</v>
      </c>
      <c r="CM111" s="7">
        <v>74607</v>
      </c>
      <c r="CN111" s="7">
        <v>75900</v>
      </c>
      <c r="CO111" s="7">
        <v>75864</v>
      </c>
      <c r="CP111" s="7">
        <v>75816</v>
      </c>
      <c r="CQ111" s="7">
        <v>74964</v>
      </c>
      <c r="CR111" s="7">
        <v>75422</v>
      </c>
      <c r="CS111" s="7">
        <v>74565</v>
      </c>
      <c r="CT111" s="7">
        <v>73283</v>
      </c>
      <c r="CU111" s="7">
        <v>71665</v>
      </c>
      <c r="CV111" s="7">
        <v>68803</v>
      </c>
      <c r="CW111" s="7">
        <v>65832</v>
      </c>
      <c r="CX111" s="7">
        <v>64288</v>
      </c>
      <c r="CY111" s="7">
        <v>62927</v>
      </c>
      <c r="CZ111" s="7">
        <v>59855</v>
      </c>
      <c r="DA111" s="7">
        <v>57463</v>
      </c>
      <c r="DB111" s="7">
        <v>54250</v>
      </c>
      <c r="DC111" s="7">
        <v>54629</v>
      </c>
      <c r="DD111" s="7">
        <v>52972</v>
      </c>
      <c r="DE111" s="7">
        <v>50588</v>
      </c>
      <c r="DF111" s="7">
        <v>51103</v>
      </c>
      <c r="DG111" s="7">
        <v>50775</v>
      </c>
      <c r="DH111" s="7">
        <v>51383</v>
      </c>
      <c r="DI111" s="7">
        <v>53731</v>
      </c>
      <c r="DJ111" s="7">
        <v>57511</v>
      </c>
      <c r="DK111" s="7">
        <v>41571</v>
      </c>
      <c r="DL111" s="7">
        <v>39868</v>
      </c>
      <c r="DM111" s="7">
        <v>37758</v>
      </c>
      <c r="DN111" s="7">
        <v>33724</v>
      </c>
      <c r="DO111" s="7">
        <v>28869</v>
      </c>
      <c r="DP111" s="7">
        <v>24828</v>
      </c>
      <c r="DQ111" s="7">
        <v>25022</v>
      </c>
      <c r="DR111" s="7">
        <v>23189</v>
      </c>
      <c r="DS111" s="7">
        <v>21338</v>
      </c>
      <c r="DT111" s="7">
        <v>18671</v>
      </c>
      <c r="DU111" s="7">
        <v>16231</v>
      </c>
      <c r="DV111" s="7">
        <v>13644</v>
      </c>
      <c r="DW111" s="7">
        <v>49368</v>
      </c>
      <c r="DX111" s="7">
        <f t="shared" si="20"/>
        <v>3533340</v>
      </c>
      <c r="DY111" s="7">
        <f t="shared" si="21"/>
        <v>500270</v>
      </c>
      <c r="DZ111" s="7">
        <f t="shared" si="22"/>
        <v>1804982</v>
      </c>
      <c r="EA111" s="7">
        <f t="shared" si="23"/>
        <v>1091051</v>
      </c>
      <c r="EB111" s="7">
        <f>Table325[[#This Row],[18-64]]+Table325[[#This Row],[65+]]</f>
        <v>4491859</v>
      </c>
    </row>
    <row r="112" spans="1:132" x14ac:dyDescent="0.35">
      <c r="A112" s="7">
        <v>8</v>
      </c>
      <c r="B112" t="s">
        <v>356</v>
      </c>
      <c r="C112" s="10" t="s">
        <v>334</v>
      </c>
      <c r="D112" s="10" t="s">
        <v>335</v>
      </c>
      <c r="E112" s="7">
        <f>SUM(Table325[[#This Row],[0]:[90]])</f>
        <v>58620101</v>
      </c>
      <c r="F112" s="8">
        <f>SUM(Table325[[#This Row],[0]:[15]])</f>
        <v>10768248</v>
      </c>
      <c r="G112" s="7">
        <f>SUM(Table325[[#This Row],[16]:[64]])</f>
        <v>36870761</v>
      </c>
      <c r="H112" s="7">
        <f>SUM(Table325[[#This Row],[65]:[90]])</f>
        <v>10981092</v>
      </c>
      <c r="I112" s="7">
        <f>SUM(Table325[[#This Row],[85]:[90]])</f>
        <v>1484012</v>
      </c>
      <c r="J112" s="8">
        <f>SUM(Table325[[#This Row],[0]:[17]])</f>
        <v>12183016</v>
      </c>
      <c r="K112" s="7">
        <f>SUM(Table325[[#This Row],[18]:[64]])</f>
        <v>35455993</v>
      </c>
      <c r="L112" s="8">
        <f>SUM(Table325[[#This Row],[0]:[4]])</f>
        <v>3072243</v>
      </c>
      <c r="M112" s="7">
        <f>SUM(Table325[[#This Row],[5]:[15]])</f>
        <v>7696005</v>
      </c>
      <c r="N112" s="7">
        <f>SUM(Table325[[#This Row],[16]:[24]])</f>
        <v>6322624</v>
      </c>
      <c r="O112" s="7">
        <f>SUM(Table325[[#This Row],[25]:[49]])</f>
        <v>19395220</v>
      </c>
      <c r="P112" s="7">
        <f>SUM(Table325[[#This Row],[50]:[64]])</f>
        <v>11152917</v>
      </c>
      <c r="Q112" s="7">
        <f>SUM(Table325[[#This Row],[65]:[74]])</f>
        <v>5519950</v>
      </c>
      <c r="R112" s="7">
        <f>SUM(Table325[[#This Row],[75]:[84]])</f>
        <v>3977130</v>
      </c>
      <c r="S112" s="8">
        <f>SUM(Table325[[#This Row],[5]:[9]])</f>
        <v>3401724</v>
      </c>
      <c r="T112" s="7">
        <f>SUM(Table325[[#This Row],[10]:[14]])</f>
        <v>3581732</v>
      </c>
      <c r="U112" s="7">
        <f>SUM(Table325[[#This Row],[15]:[19]])</f>
        <v>3509155</v>
      </c>
      <c r="V112" s="7">
        <f>SUM(Table325[[#This Row],[20]:[24]])</f>
        <v>3526018</v>
      </c>
      <c r="W112" s="7">
        <f>SUM(Table325[[#This Row],[25]:[29]])</f>
        <v>3885571</v>
      </c>
      <c r="X112" s="7">
        <f>SUM(Table325[[#This Row],[30]:[34]])</f>
        <v>4101144</v>
      </c>
      <c r="Y112" s="7">
        <f>SUM(Table325[[#This Row],[35]:[39]])</f>
        <v>4073458</v>
      </c>
      <c r="Z112" s="7">
        <f>SUM(Table325[[#This Row],[40]:[44]])</f>
        <v>3855280</v>
      </c>
      <c r="AA112" s="7">
        <f>SUM(Table325[[#This Row],[45]:[49]])</f>
        <v>3479767</v>
      </c>
      <c r="AB112" s="7">
        <f>SUM(Table325[[#This Row],[50]:[54]])</f>
        <v>3728798</v>
      </c>
      <c r="AC112" s="7">
        <f>SUM(Table325[[#This Row],[55]:[59]])</f>
        <v>3861340</v>
      </c>
      <c r="AD112" s="7">
        <f>SUM(Table325[[#This Row],[60]:[64]])</f>
        <v>3562779</v>
      </c>
      <c r="AE112" s="7">
        <f>SUM(Table325[[#This Row],[65]:[69]])</f>
        <v>2951642</v>
      </c>
      <c r="AF112" s="7">
        <f>SUM(Table325[[#This Row],[70]:[74]])</f>
        <v>2568308</v>
      </c>
      <c r="AG112" s="7">
        <f>SUM(Table325[[#This Row],[75]:[79]])</f>
        <v>2433995</v>
      </c>
      <c r="AH112" s="7">
        <f>SUM(Table325[[#This Row],[80]:[84]])</f>
        <v>1543135</v>
      </c>
      <c r="AI112" s="7">
        <f>SUM(Table325[[#This Row],[85]:[89]])</f>
        <v>951369</v>
      </c>
      <c r="AJ112" s="7">
        <f>Table325[[#This Row],[90]]</f>
        <v>532643</v>
      </c>
      <c r="AK112" s="8">
        <v>573812</v>
      </c>
      <c r="AL112" s="7">
        <v>593575</v>
      </c>
      <c r="AM112" s="7">
        <v>630059</v>
      </c>
      <c r="AN112" s="7">
        <v>625948</v>
      </c>
      <c r="AO112" s="7">
        <v>648849</v>
      </c>
      <c r="AP112" s="7">
        <v>659421</v>
      </c>
      <c r="AQ112" s="7">
        <v>667251</v>
      </c>
      <c r="AR112" s="7">
        <v>682421</v>
      </c>
      <c r="AS112" s="7">
        <v>699257</v>
      </c>
      <c r="AT112" s="7">
        <v>693374</v>
      </c>
      <c r="AU112" s="7">
        <v>695901</v>
      </c>
      <c r="AV112" s="7">
        <v>712018</v>
      </c>
      <c r="AW112" s="7">
        <v>728659</v>
      </c>
      <c r="AX112" s="7">
        <v>727289</v>
      </c>
      <c r="AY112" s="7">
        <v>717865</v>
      </c>
      <c r="AZ112" s="7">
        <v>712549</v>
      </c>
      <c r="BA112" s="7">
        <v>719178</v>
      </c>
      <c r="BB112" s="7">
        <v>695590</v>
      </c>
      <c r="BC112" s="7">
        <v>686352</v>
      </c>
      <c r="BD112" s="7">
        <v>695486</v>
      </c>
      <c r="BE112" s="7">
        <v>695274</v>
      </c>
      <c r="BF112" s="7">
        <v>691406</v>
      </c>
      <c r="BG112" s="7">
        <v>697351</v>
      </c>
      <c r="BH112" s="7">
        <v>710646</v>
      </c>
      <c r="BI112" s="7">
        <v>731341</v>
      </c>
      <c r="BJ112" s="7">
        <v>759095</v>
      </c>
      <c r="BK112" s="7">
        <v>773516</v>
      </c>
      <c r="BL112" s="7">
        <v>788460</v>
      </c>
      <c r="BM112" s="7">
        <v>777372</v>
      </c>
      <c r="BN112" s="7">
        <v>787128</v>
      </c>
      <c r="BO112" s="7">
        <v>805239</v>
      </c>
      <c r="BP112" s="7">
        <v>805672</v>
      </c>
      <c r="BQ112" s="7">
        <v>824590</v>
      </c>
      <c r="BR112" s="7">
        <v>833482</v>
      </c>
      <c r="BS112" s="7">
        <v>832161</v>
      </c>
      <c r="BT112" s="7">
        <v>824692</v>
      </c>
      <c r="BU112" s="7">
        <v>831419</v>
      </c>
      <c r="BV112" s="7">
        <v>812545</v>
      </c>
      <c r="BW112" s="7">
        <v>805362</v>
      </c>
      <c r="BX112" s="7">
        <v>799440</v>
      </c>
      <c r="BY112" s="7">
        <v>773610</v>
      </c>
      <c r="BZ112" s="7">
        <v>772141</v>
      </c>
      <c r="CA112" s="7">
        <v>765546</v>
      </c>
      <c r="CB112" s="7">
        <v>771457</v>
      </c>
      <c r="CC112" s="7">
        <v>772526</v>
      </c>
      <c r="CD112" s="7">
        <v>738963</v>
      </c>
      <c r="CE112" s="7">
        <v>686219</v>
      </c>
      <c r="CF112" s="7">
        <v>672429</v>
      </c>
      <c r="CG112" s="7">
        <v>684749</v>
      </c>
      <c r="CH112" s="7">
        <v>697407</v>
      </c>
      <c r="CI112" s="7">
        <v>703813</v>
      </c>
      <c r="CJ112" s="7">
        <v>729388</v>
      </c>
      <c r="CK112" s="7">
        <v>754938</v>
      </c>
      <c r="CL112" s="7">
        <v>780892</v>
      </c>
      <c r="CM112" s="7">
        <v>759767</v>
      </c>
      <c r="CN112" s="7">
        <v>775106</v>
      </c>
      <c r="CO112" s="7">
        <v>771539</v>
      </c>
      <c r="CP112" s="7">
        <v>774808</v>
      </c>
      <c r="CQ112" s="7">
        <v>770180</v>
      </c>
      <c r="CR112" s="7">
        <v>769707</v>
      </c>
      <c r="CS112" s="7">
        <v>757491</v>
      </c>
      <c r="CT112" s="7">
        <v>738322</v>
      </c>
      <c r="CU112" s="7">
        <v>718569</v>
      </c>
      <c r="CV112" s="7">
        <v>689549</v>
      </c>
      <c r="CW112" s="7">
        <v>658848</v>
      </c>
      <c r="CX112" s="7">
        <v>639143</v>
      </c>
      <c r="CY112" s="7">
        <v>618514</v>
      </c>
      <c r="CZ112" s="7">
        <v>589882</v>
      </c>
      <c r="DA112" s="7">
        <v>564430</v>
      </c>
      <c r="DB112" s="7">
        <v>539673</v>
      </c>
      <c r="DC112" s="7">
        <v>536645</v>
      </c>
      <c r="DD112" s="7">
        <v>523049</v>
      </c>
      <c r="DE112" s="7">
        <v>503524</v>
      </c>
      <c r="DF112" s="7">
        <v>501510</v>
      </c>
      <c r="DG112" s="7">
        <v>503580</v>
      </c>
      <c r="DH112" s="7">
        <v>509713</v>
      </c>
      <c r="DI112" s="7">
        <v>531492</v>
      </c>
      <c r="DJ112" s="7">
        <v>567237</v>
      </c>
      <c r="DK112" s="7">
        <v>424408</v>
      </c>
      <c r="DL112" s="7">
        <v>401145</v>
      </c>
      <c r="DM112" s="7">
        <v>388753</v>
      </c>
      <c r="DN112" s="7">
        <v>347609</v>
      </c>
      <c r="DO112" s="7">
        <v>298656</v>
      </c>
      <c r="DP112" s="7">
        <v>255001</v>
      </c>
      <c r="DQ112" s="7">
        <v>253116</v>
      </c>
      <c r="DR112" s="7">
        <v>237616</v>
      </c>
      <c r="DS112" s="7">
        <v>216590</v>
      </c>
      <c r="DT112" s="7">
        <v>190245</v>
      </c>
      <c r="DU112" s="7">
        <v>165268</v>
      </c>
      <c r="DV112" s="7">
        <v>141650</v>
      </c>
      <c r="DW112" s="7">
        <v>532643</v>
      </c>
      <c r="DX112" s="7">
        <f t="shared" si="20"/>
        <v>36870761</v>
      </c>
      <c r="DY112" s="7">
        <f t="shared" si="21"/>
        <v>4907856</v>
      </c>
      <c r="DZ112" s="7">
        <f t="shared" si="22"/>
        <v>19395220</v>
      </c>
      <c r="EA112" s="7">
        <f t="shared" si="23"/>
        <v>11152917</v>
      </c>
      <c r="EB112" s="7">
        <f>Table325[[#This Row],[18-64]]+Table325[[#This Row],[65+]]</f>
        <v>46437085</v>
      </c>
    </row>
    <row r="113" spans="1:132" x14ac:dyDescent="0.35">
      <c r="A113" s="7">
        <v>11</v>
      </c>
      <c r="B113" t="s">
        <v>363</v>
      </c>
      <c r="C113" s="10" t="s">
        <v>159</v>
      </c>
      <c r="D113" s="10" t="s">
        <v>160</v>
      </c>
      <c r="E113" s="7">
        <f>SUM(Table325[[#This Row],[0]:[90]])</f>
        <v>95483</v>
      </c>
      <c r="F113" s="8">
        <f>SUM(Table325[[#This Row],[0]:[15]])</f>
        <v>16236</v>
      </c>
      <c r="G113" s="7">
        <f>SUM(Table325[[#This Row],[16]:[64]])</f>
        <v>58298</v>
      </c>
      <c r="H113" s="7">
        <f>SUM(Table325[[#This Row],[65]:[90]])</f>
        <v>20949</v>
      </c>
      <c r="I113" s="7">
        <f>SUM(Table325[[#This Row],[85]:[90]])</f>
        <v>2529</v>
      </c>
      <c r="J113" s="8">
        <f>SUM(Table325[[#This Row],[0]:[17]])</f>
        <v>18530</v>
      </c>
      <c r="K113" s="7">
        <f>SUM(Table325[[#This Row],[18]:[64]])</f>
        <v>56004</v>
      </c>
      <c r="L113" s="8">
        <f>SUM(Table325[[#This Row],[0]:[4]])</f>
        <v>4314</v>
      </c>
      <c r="M113" s="7">
        <f>SUM(Table325[[#This Row],[5]:[15]])</f>
        <v>11922</v>
      </c>
      <c r="N113" s="7">
        <f>SUM(Table325[[#This Row],[16]:[24]])</f>
        <v>9054</v>
      </c>
      <c r="O113" s="7">
        <f>SUM(Table325[[#This Row],[25]:[49]])</f>
        <v>28743</v>
      </c>
      <c r="P113" s="7">
        <f>SUM(Table325[[#This Row],[50]:[64]])</f>
        <v>20501</v>
      </c>
      <c r="Q113" s="7">
        <f>SUM(Table325[[#This Row],[65]:[74]])</f>
        <v>11073</v>
      </c>
      <c r="R113" s="7">
        <f>SUM(Table325[[#This Row],[75]:[84]])</f>
        <v>7347</v>
      </c>
      <c r="S113" s="8">
        <f>SUM(Table325[[#This Row],[5]:[9]])</f>
        <v>5172</v>
      </c>
      <c r="T113" s="7">
        <f>SUM(Table325[[#This Row],[10]:[14]])</f>
        <v>5645</v>
      </c>
      <c r="U113" s="7">
        <f>SUM(Table325[[#This Row],[15]:[19]])</f>
        <v>5389</v>
      </c>
      <c r="V113" s="7">
        <f>SUM(Table325[[#This Row],[20]:[24]])</f>
        <v>4770</v>
      </c>
      <c r="W113" s="7">
        <f>SUM(Table325[[#This Row],[25]:[29]])</f>
        <v>5177</v>
      </c>
      <c r="X113" s="7">
        <f>SUM(Table325[[#This Row],[30]:[34]])</f>
        <v>6044</v>
      </c>
      <c r="Y113" s="7">
        <f>SUM(Table325[[#This Row],[35]:[39]])</f>
        <v>6141</v>
      </c>
      <c r="Z113" s="7">
        <f>SUM(Table325[[#This Row],[40]:[44]])</f>
        <v>6012</v>
      </c>
      <c r="AA113" s="7">
        <f>SUM(Table325[[#This Row],[45]:[49]])</f>
        <v>5369</v>
      </c>
      <c r="AB113" s="7">
        <f>SUM(Table325[[#This Row],[50]:[54]])</f>
        <v>6428</v>
      </c>
      <c r="AC113" s="7">
        <f>SUM(Table325[[#This Row],[55]:[59]])</f>
        <v>7284</v>
      </c>
      <c r="AD113" s="7">
        <f>SUM(Table325[[#This Row],[60]:[64]])</f>
        <v>6789</v>
      </c>
      <c r="AE113" s="7">
        <f>SUM(Table325[[#This Row],[65]:[69]])</f>
        <v>6022</v>
      </c>
      <c r="AF113" s="7">
        <f>SUM(Table325[[#This Row],[70]:[74]])</f>
        <v>5051</v>
      </c>
      <c r="AG113" s="7">
        <f>SUM(Table325[[#This Row],[75]:[79]])</f>
        <v>4637</v>
      </c>
      <c r="AH113" s="7">
        <f>SUM(Table325[[#This Row],[80]:[84]])</f>
        <v>2710</v>
      </c>
      <c r="AI113" s="7">
        <f>SUM(Table325[[#This Row],[85]:[89]])</f>
        <v>1702</v>
      </c>
      <c r="AJ113" s="7">
        <f>Table325[[#This Row],[90]]</f>
        <v>827</v>
      </c>
      <c r="AK113" s="8">
        <v>834</v>
      </c>
      <c r="AL113" s="7">
        <v>804</v>
      </c>
      <c r="AM113" s="7">
        <v>885</v>
      </c>
      <c r="AN113" s="7">
        <v>863</v>
      </c>
      <c r="AO113" s="7">
        <v>928</v>
      </c>
      <c r="AP113" s="7">
        <v>921</v>
      </c>
      <c r="AQ113" s="7">
        <v>1025</v>
      </c>
      <c r="AR113" s="7">
        <v>989</v>
      </c>
      <c r="AS113" s="7">
        <v>1111</v>
      </c>
      <c r="AT113" s="7">
        <v>1126</v>
      </c>
      <c r="AU113" s="7">
        <v>1103</v>
      </c>
      <c r="AV113" s="7">
        <v>1136</v>
      </c>
      <c r="AW113" s="7">
        <v>1113</v>
      </c>
      <c r="AX113" s="7">
        <v>1128</v>
      </c>
      <c r="AY113" s="7">
        <v>1165</v>
      </c>
      <c r="AZ113" s="7">
        <v>1105</v>
      </c>
      <c r="BA113" s="7">
        <v>1153</v>
      </c>
      <c r="BB113" s="7">
        <v>1141</v>
      </c>
      <c r="BC113" s="7">
        <v>1038</v>
      </c>
      <c r="BD113" s="7">
        <v>952</v>
      </c>
      <c r="BE113" s="7">
        <v>1095</v>
      </c>
      <c r="BF113" s="7">
        <v>1166</v>
      </c>
      <c r="BG113" s="7">
        <v>887</v>
      </c>
      <c r="BH113" s="7">
        <v>829</v>
      </c>
      <c r="BI113" s="7">
        <v>793</v>
      </c>
      <c r="BJ113" s="7">
        <v>963</v>
      </c>
      <c r="BK113" s="7">
        <v>1002</v>
      </c>
      <c r="BL113" s="7">
        <v>1112</v>
      </c>
      <c r="BM113" s="7">
        <v>1066</v>
      </c>
      <c r="BN113" s="7">
        <v>1034</v>
      </c>
      <c r="BO113" s="7">
        <v>1128</v>
      </c>
      <c r="BP113" s="7">
        <v>1205</v>
      </c>
      <c r="BQ113" s="7">
        <v>1237</v>
      </c>
      <c r="BR113" s="7">
        <v>1279</v>
      </c>
      <c r="BS113" s="7">
        <v>1195</v>
      </c>
      <c r="BT113" s="7">
        <v>1221</v>
      </c>
      <c r="BU113" s="7">
        <v>1191</v>
      </c>
      <c r="BV113" s="7">
        <v>1242</v>
      </c>
      <c r="BW113" s="7">
        <v>1242</v>
      </c>
      <c r="BX113" s="7">
        <v>1245</v>
      </c>
      <c r="BY113" s="7">
        <v>1180</v>
      </c>
      <c r="BZ113" s="7">
        <v>1221</v>
      </c>
      <c r="CA113" s="7">
        <v>1239</v>
      </c>
      <c r="CB113" s="7">
        <v>1195</v>
      </c>
      <c r="CC113" s="7">
        <v>1177</v>
      </c>
      <c r="CD113" s="7">
        <v>1140</v>
      </c>
      <c r="CE113" s="7">
        <v>1045</v>
      </c>
      <c r="CF113" s="7">
        <v>944</v>
      </c>
      <c r="CG113" s="7">
        <v>1060</v>
      </c>
      <c r="CH113" s="7">
        <v>1180</v>
      </c>
      <c r="CI113" s="7">
        <v>1145</v>
      </c>
      <c r="CJ113" s="7">
        <v>1267</v>
      </c>
      <c r="CK113" s="7">
        <v>1309</v>
      </c>
      <c r="CL113" s="7">
        <v>1426</v>
      </c>
      <c r="CM113" s="7">
        <v>1281</v>
      </c>
      <c r="CN113" s="7">
        <v>1445</v>
      </c>
      <c r="CO113" s="7">
        <v>1341</v>
      </c>
      <c r="CP113" s="7">
        <v>1498</v>
      </c>
      <c r="CQ113" s="7">
        <v>1481</v>
      </c>
      <c r="CR113" s="7">
        <v>1519</v>
      </c>
      <c r="CS113" s="7">
        <v>1441</v>
      </c>
      <c r="CT113" s="7">
        <v>1391</v>
      </c>
      <c r="CU113" s="7">
        <v>1412</v>
      </c>
      <c r="CV113" s="7">
        <v>1328</v>
      </c>
      <c r="CW113" s="7">
        <v>1217</v>
      </c>
      <c r="CX113" s="7">
        <v>1330</v>
      </c>
      <c r="CY113" s="7">
        <v>1228</v>
      </c>
      <c r="CZ113" s="7">
        <v>1220</v>
      </c>
      <c r="DA113" s="7">
        <v>1154</v>
      </c>
      <c r="DB113" s="7">
        <v>1090</v>
      </c>
      <c r="DC113" s="7">
        <v>1024</v>
      </c>
      <c r="DD113" s="7">
        <v>1031</v>
      </c>
      <c r="DE113" s="7">
        <v>1030</v>
      </c>
      <c r="DF113" s="7">
        <v>990</v>
      </c>
      <c r="DG113" s="7">
        <v>976</v>
      </c>
      <c r="DH113" s="7">
        <v>1016</v>
      </c>
      <c r="DI113" s="7">
        <v>1005</v>
      </c>
      <c r="DJ113" s="7">
        <v>1077</v>
      </c>
      <c r="DK113" s="7">
        <v>812</v>
      </c>
      <c r="DL113" s="7">
        <v>727</v>
      </c>
      <c r="DM113" s="7">
        <v>713</v>
      </c>
      <c r="DN113" s="7">
        <v>620</v>
      </c>
      <c r="DO113" s="7">
        <v>479</v>
      </c>
      <c r="DP113" s="7">
        <v>455</v>
      </c>
      <c r="DQ113" s="7">
        <v>443</v>
      </c>
      <c r="DR113" s="7">
        <v>429</v>
      </c>
      <c r="DS113" s="7">
        <v>386</v>
      </c>
      <c r="DT113" s="7">
        <v>332</v>
      </c>
      <c r="DU113" s="7">
        <v>306</v>
      </c>
      <c r="DV113" s="7">
        <v>249</v>
      </c>
      <c r="DW113" s="7">
        <v>827</v>
      </c>
      <c r="DX113" s="7">
        <f t="shared" si="20"/>
        <v>58298</v>
      </c>
      <c r="DY113" s="7">
        <f t="shared" si="21"/>
        <v>6760</v>
      </c>
      <c r="DZ113" s="7">
        <f t="shared" si="22"/>
        <v>28743</v>
      </c>
      <c r="EA113" s="7">
        <f t="shared" si="23"/>
        <v>20501</v>
      </c>
      <c r="EB113" s="7">
        <f>Table325[[#This Row],[18-64]]+Table325[[#This Row],[65+]]</f>
        <v>76953</v>
      </c>
    </row>
    <row r="114" spans="1:132" x14ac:dyDescent="0.35">
      <c r="A114" s="7">
        <v>11</v>
      </c>
      <c r="B114" t="s">
        <v>363</v>
      </c>
      <c r="C114" s="10" t="s">
        <v>161</v>
      </c>
      <c r="D114" s="10" t="s">
        <v>162</v>
      </c>
      <c r="E114" s="7">
        <f>SUM(Table325[[#This Row],[0]:[90]])</f>
        <v>56129</v>
      </c>
      <c r="F114" s="8">
        <f>SUM(Table325[[#This Row],[0]:[15]])</f>
        <v>8933</v>
      </c>
      <c r="G114" s="7">
        <f>SUM(Table325[[#This Row],[16]:[64]])</f>
        <v>34175</v>
      </c>
      <c r="H114" s="7">
        <f>SUM(Table325[[#This Row],[65]:[90]])</f>
        <v>13021</v>
      </c>
      <c r="I114" s="7">
        <f>SUM(Table325[[#This Row],[85]:[90]])</f>
        <v>1719</v>
      </c>
      <c r="J114" s="8">
        <f>SUM(Table325[[#This Row],[0]:[17]])</f>
        <v>10219</v>
      </c>
      <c r="K114" s="7">
        <f>SUM(Table325[[#This Row],[18]:[64]])</f>
        <v>32889</v>
      </c>
      <c r="L114" s="8">
        <f>SUM(Table325[[#This Row],[0]:[4]])</f>
        <v>2442</v>
      </c>
      <c r="M114" s="7">
        <f>SUM(Table325[[#This Row],[5]:[15]])</f>
        <v>6491</v>
      </c>
      <c r="N114" s="7">
        <f>SUM(Table325[[#This Row],[16]:[24]])</f>
        <v>5322</v>
      </c>
      <c r="O114" s="7">
        <f>SUM(Table325[[#This Row],[25]:[49]])</f>
        <v>16185</v>
      </c>
      <c r="P114" s="7">
        <f>SUM(Table325[[#This Row],[50]:[64]])</f>
        <v>12668</v>
      </c>
      <c r="Q114" s="7">
        <f>SUM(Table325[[#This Row],[65]:[74]])</f>
        <v>6578</v>
      </c>
      <c r="R114" s="7">
        <f>SUM(Table325[[#This Row],[75]:[84]])</f>
        <v>4724</v>
      </c>
      <c r="S114" s="8">
        <f>SUM(Table325[[#This Row],[5]:[9]])</f>
        <v>2956</v>
      </c>
      <c r="T114" s="7">
        <f>SUM(Table325[[#This Row],[10]:[14]])</f>
        <v>2963</v>
      </c>
      <c r="U114" s="7">
        <f>SUM(Table325[[#This Row],[15]:[19]])</f>
        <v>3057</v>
      </c>
      <c r="V114" s="7">
        <f>SUM(Table325[[#This Row],[20]:[24]])</f>
        <v>2837</v>
      </c>
      <c r="W114" s="7">
        <f>SUM(Table325[[#This Row],[25]:[29]])</f>
        <v>3279</v>
      </c>
      <c r="X114" s="7">
        <f>SUM(Table325[[#This Row],[30]:[34]])</f>
        <v>3299</v>
      </c>
      <c r="Y114" s="7">
        <f>SUM(Table325[[#This Row],[35]:[39]])</f>
        <v>3354</v>
      </c>
      <c r="Z114" s="7">
        <f>SUM(Table325[[#This Row],[40]:[44]])</f>
        <v>3293</v>
      </c>
      <c r="AA114" s="7">
        <f>SUM(Table325[[#This Row],[45]:[49]])</f>
        <v>2960</v>
      </c>
      <c r="AB114" s="7">
        <f>SUM(Table325[[#This Row],[50]:[54]])</f>
        <v>3969</v>
      </c>
      <c r="AC114" s="7">
        <f>SUM(Table325[[#This Row],[55]:[59]])</f>
        <v>4442</v>
      </c>
      <c r="AD114" s="7">
        <f>SUM(Table325[[#This Row],[60]:[64]])</f>
        <v>4257</v>
      </c>
      <c r="AE114" s="7">
        <f>SUM(Table325[[#This Row],[65]:[69]])</f>
        <v>3525</v>
      </c>
      <c r="AF114" s="7">
        <f>SUM(Table325[[#This Row],[70]:[74]])</f>
        <v>3053</v>
      </c>
      <c r="AG114" s="7">
        <f>SUM(Table325[[#This Row],[75]:[79]])</f>
        <v>2953</v>
      </c>
      <c r="AH114" s="7">
        <f>SUM(Table325[[#This Row],[80]:[84]])</f>
        <v>1771</v>
      </c>
      <c r="AI114" s="7">
        <f>SUM(Table325[[#This Row],[85]:[89]])</f>
        <v>1211</v>
      </c>
      <c r="AJ114" s="7">
        <f>Table325[[#This Row],[90]]</f>
        <v>508</v>
      </c>
      <c r="AK114" s="8">
        <v>490</v>
      </c>
      <c r="AL114" s="7">
        <v>484</v>
      </c>
      <c r="AM114" s="7">
        <v>483</v>
      </c>
      <c r="AN114" s="7">
        <v>467</v>
      </c>
      <c r="AO114" s="7">
        <v>518</v>
      </c>
      <c r="AP114" s="7">
        <v>601</v>
      </c>
      <c r="AQ114" s="7">
        <v>553</v>
      </c>
      <c r="AR114" s="7">
        <v>589</v>
      </c>
      <c r="AS114" s="7">
        <v>597</v>
      </c>
      <c r="AT114" s="7">
        <v>616</v>
      </c>
      <c r="AU114" s="7">
        <v>578</v>
      </c>
      <c r="AV114" s="7">
        <v>577</v>
      </c>
      <c r="AW114" s="7">
        <v>604</v>
      </c>
      <c r="AX114" s="7">
        <v>585</v>
      </c>
      <c r="AY114" s="7">
        <v>619</v>
      </c>
      <c r="AZ114" s="7">
        <v>572</v>
      </c>
      <c r="BA114" s="7">
        <v>637</v>
      </c>
      <c r="BB114" s="7">
        <v>649</v>
      </c>
      <c r="BC114" s="7">
        <v>647</v>
      </c>
      <c r="BD114" s="7">
        <v>552</v>
      </c>
      <c r="BE114" s="7">
        <v>643</v>
      </c>
      <c r="BF114" s="7">
        <v>668</v>
      </c>
      <c r="BG114" s="7">
        <v>595</v>
      </c>
      <c r="BH114" s="7">
        <v>488</v>
      </c>
      <c r="BI114" s="7">
        <v>443</v>
      </c>
      <c r="BJ114" s="7">
        <v>621</v>
      </c>
      <c r="BK114" s="7">
        <v>643</v>
      </c>
      <c r="BL114" s="7">
        <v>649</v>
      </c>
      <c r="BM114" s="7">
        <v>665</v>
      </c>
      <c r="BN114" s="7">
        <v>701</v>
      </c>
      <c r="BO114" s="7">
        <v>629</v>
      </c>
      <c r="BP114" s="7">
        <v>608</v>
      </c>
      <c r="BQ114" s="7">
        <v>694</v>
      </c>
      <c r="BR114" s="7">
        <v>679</v>
      </c>
      <c r="BS114" s="7">
        <v>689</v>
      </c>
      <c r="BT114" s="7">
        <v>638</v>
      </c>
      <c r="BU114" s="7">
        <v>697</v>
      </c>
      <c r="BV114" s="7">
        <v>701</v>
      </c>
      <c r="BW114" s="7">
        <v>672</v>
      </c>
      <c r="BX114" s="7">
        <v>646</v>
      </c>
      <c r="BY114" s="7">
        <v>659</v>
      </c>
      <c r="BZ114" s="7">
        <v>646</v>
      </c>
      <c r="CA114" s="7">
        <v>645</v>
      </c>
      <c r="CB114" s="7">
        <v>656</v>
      </c>
      <c r="CC114" s="7">
        <v>687</v>
      </c>
      <c r="CD114" s="7">
        <v>616</v>
      </c>
      <c r="CE114" s="7">
        <v>561</v>
      </c>
      <c r="CF114" s="7">
        <v>562</v>
      </c>
      <c r="CG114" s="7">
        <v>585</v>
      </c>
      <c r="CH114" s="7">
        <v>636</v>
      </c>
      <c r="CI114" s="7">
        <v>661</v>
      </c>
      <c r="CJ114" s="7">
        <v>730</v>
      </c>
      <c r="CK114" s="7">
        <v>806</v>
      </c>
      <c r="CL114" s="7">
        <v>919</v>
      </c>
      <c r="CM114" s="7">
        <v>853</v>
      </c>
      <c r="CN114" s="7">
        <v>849</v>
      </c>
      <c r="CO114" s="7">
        <v>875</v>
      </c>
      <c r="CP114" s="7">
        <v>881</v>
      </c>
      <c r="CQ114" s="7">
        <v>915</v>
      </c>
      <c r="CR114" s="7">
        <v>922</v>
      </c>
      <c r="CS114" s="7">
        <v>952</v>
      </c>
      <c r="CT114" s="7">
        <v>925</v>
      </c>
      <c r="CU114" s="7">
        <v>825</v>
      </c>
      <c r="CV114" s="7">
        <v>785</v>
      </c>
      <c r="CW114" s="7">
        <v>770</v>
      </c>
      <c r="CX114" s="7">
        <v>786</v>
      </c>
      <c r="CY114" s="7">
        <v>712</v>
      </c>
      <c r="CZ114" s="7">
        <v>700</v>
      </c>
      <c r="DA114" s="7">
        <v>656</v>
      </c>
      <c r="DB114" s="7">
        <v>671</v>
      </c>
      <c r="DC114" s="7">
        <v>658</v>
      </c>
      <c r="DD114" s="7">
        <v>621</v>
      </c>
      <c r="DE114" s="7">
        <v>623</v>
      </c>
      <c r="DF114" s="7">
        <v>571</v>
      </c>
      <c r="DG114" s="7">
        <v>580</v>
      </c>
      <c r="DH114" s="7">
        <v>612</v>
      </c>
      <c r="DI114" s="7">
        <v>634</v>
      </c>
      <c r="DJ114" s="7">
        <v>670</v>
      </c>
      <c r="DK114" s="7">
        <v>512</v>
      </c>
      <c r="DL114" s="7">
        <v>525</v>
      </c>
      <c r="DM114" s="7">
        <v>462</v>
      </c>
      <c r="DN114" s="7">
        <v>402</v>
      </c>
      <c r="DO114" s="7">
        <v>310</v>
      </c>
      <c r="DP114" s="7">
        <v>302</v>
      </c>
      <c r="DQ114" s="7">
        <v>295</v>
      </c>
      <c r="DR114" s="7">
        <v>261</v>
      </c>
      <c r="DS114" s="7">
        <v>310</v>
      </c>
      <c r="DT114" s="7">
        <v>250</v>
      </c>
      <c r="DU114" s="7">
        <v>217</v>
      </c>
      <c r="DV114" s="7">
        <v>173</v>
      </c>
      <c r="DW114" s="7">
        <v>508</v>
      </c>
      <c r="DX114" s="7">
        <f t="shared" si="20"/>
        <v>34175</v>
      </c>
      <c r="DY114" s="7">
        <f t="shared" si="21"/>
        <v>4036</v>
      </c>
      <c r="DZ114" s="7">
        <f t="shared" si="22"/>
        <v>16185</v>
      </c>
      <c r="EA114" s="7">
        <f t="shared" si="23"/>
        <v>12668</v>
      </c>
      <c r="EB114" s="7">
        <f>Table325[[#This Row],[18-64]]+Table325[[#This Row],[65+]]</f>
        <v>45910</v>
      </c>
    </row>
    <row r="115" spans="1:132" x14ac:dyDescent="0.35">
      <c r="A115" s="7">
        <v>11</v>
      </c>
      <c r="B115" t="s">
        <v>363</v>
      </c>
      <c r="C115" s="10" t="s">
        <v>163</v>
      </c>
      <c r="D115" s="10" t="s">
        <v>164</v>
      </c>
      <c r="E115" s="7">
        <f>SUM(Table325[[#This Row],[0]:[90]])</f>
        <v>102884</v>
      </c>
      <c r="F115" s="8">
        <f>SUM(Table325[[#This Row],[0]:[15]])</f>
        <v>14516</v>
      </c>
      <c r="G115" s="7">
        <f>SUM(Table325[[#This Row],[16]:[64]])</f>
        <v>68695</v>
      </c>
      <c r="H115" s="7">
        <f>SUM(Table325[[#This Row],[65]:[90]])</f>
        <v>19673</v>
      </c>
      <c r="I115" s="7">
        <f>SUM(Table325[[#This Row],[85]:[90]])</f>
        <v>2293</v>
      </c>
      <c r="J115" s="8">
        <f>SUM(Table325[[#This Row],[0]:[17]])</f>
        <v>16535</v>
      </c>
      <c r="K115" s="7">
        <f>SUM(Table325[[#This Row],[18]:[64]])</f>
        <v>66676</v>
      </c>
      <c r="L115" s="8">
        <f>SUM(Table325[[#This Row],[0]:[4]])</f>
        <v>3827</v>
      </c>
      <c r="M115" s="7">
        <f>SUM(Table325[[#This Row],[5]:[15]])</f>
        <v>10689</v>
      </c>
      <c r="N115" s="7">
        <f>SUM(Table325[[#This Row],[16]:[24]])</f>
        <v>22282</v>
      </c>
      <c r="O115" s="7">
        <f>SUM(Table325[[#This Row],[25]:[49]])</f>
        <v>28325</v>
      </c>
      <c r="P115" s="7">
        <f>SUM(Table325[[#This Row],[50]:[64]])</f>
        <v>18088</v>
      </c>
      <c r="Q115" s="7">
        <f>SUM(Table325[[#This Row],[65]:[74]])</f>
        <v>10074</v>
      </c>
      <c r="R115" s="7">
        <f>SUM(Table325[[#This Row],[75]:[84]])</f>
        <v>7306</v>
      </c>
      <c r="S115" s="8">
        <f>SUM(Table325[[#This Row],[5]:[9]])</f>
        <v>4519</v>
      </c>
      <c r="T115" s="7">
        <f>SUM(Table325[[#This Row],[10]:[14]])</f>
        <v>5196</v>
      </c>
      <c r="U115" s="7">
        <f>SUM(Table325[[#This Row],[15]:[19]])</f>
        <v>8407</v>
      </c>
      <c r="V115" s="7">
        <f>SUM(Table325[[#This Row],[20]:[24]])</f>
        <v>14849</v>
      </c>
      <c r="W115" s="7">
        <f>SUM(Table325[[#This Row],[25]:[29]])</f>
        <v>5439</v>
      </c>
      <c r="X115" s="7">
        <f>SUM(Table325[[#This Row],[30]:[34]])</f>
        <v>5716</v>
      </c>
      <c r="Y115" s="7">
        <f>SUM(Table325[[#This Row],[35]:[39]])</f>
        <v>5997</v>
      </c>
      <c r="Z115" s="7">
        <f>SUM(Table325[[#This Row],[40]:[44]])</f>
        <v>5874</v>
      </c>
      <c r="AA115" s="7">
        <f>SUM(Table325[[#This Row],[45]:[49]])</f>
        <v>5299</v>
      </c>
      <c r="AB115" s="7">
        <f>SUM(Table325[[#This Row],[50]:[54]])</f>
        <v>5900</v>
      </c>
      <c r="AC115" s="7">
        <f>SUM(Table325[[#This Row],[55]:[59]])</f>
        <v>6081</v>
      </c>
      <c r="AD115" s="7">
        <f>SUM(Table325[[#This Row],[60]:[64]])</f>
        <v>6107</v>
      </c>
      <c r="AE115" s="7">
        <f>SUM(Table325[[#This Row],[65]:[69]])</f>
        <v>5231</v>
      </c>
      <c r="AF115" s="7">
        <f>SUM(Table325[[#This Row],[70]:[74]])</f>
        <v>4843</v>
      </c>
      <c r="AG115" s="7">
        <f>SUM(Table325[[#This Row],[75]:[79]])</f>
        <v>4541</v>
      </c>
      <c r="AH115" s="7">
        <f>SUM(Table325[[#This Row],[80]:[84]])</f>
        <v>2765</v>
      </c>
      <c r="AI115" s="7">
        <f>SUM(Table325[[#This Row],[85]:[89]])</f>
        <v>1584</v>
      </c>
      <c r="AJ115" s="7">
        <f>Table325[[#This Row],[90]]</f>
        <v>709</v>
      </c>
      <c r="AK115" s="8">
        <v>716</v>
      </c>
      <c r="AL115" s="7">
        <v>730</v>
      </c>
      <c r="AM115" s="7">
        <v>785</v>
      </c>
      <c r="AN115" s="7">
        <v>777</v>
      </c>
      <c r="AO115" s="7">
        <v>819</v>
      </c>
      <c r="AP115" s="7">
        <v>782</v>
      </c>
      <c r="AQ115" s="7">
        <v>872</v>
      </c>
      <c r="AR115" s="7">
        <v>938</v>
      </c>
      <c r="AS115" s="7">
        <v>962</v>
      </c>
      <c r="AT115" s="7">
        <v>965</v>
      </c>
      <c r="AU115" s="7">
        <v>1057</v>
      </c>
      <c r="AV115" s="7">
        <v>1004</v>
      </c>
      <c r="AW115" s="7">
        <v>1086</v>
      </c>
      <c r="AX115" s="7">
        <v>1007</v>
      </c>
      <c r="AY115" s="7">
        <v>1042</v>
      </c>
      <c r="AZ115" s="7">
        <v>974</v>
      </c>
      <c r="BA115" s="7">
        <v>983</v>
      </c>
      <c r="BB115" s="7">
        <v>1036</v>
      </c>
      <c r="BC115" s="7">
        <v>1453</v>
      </c>
      <c r="BD115" s="7">
        <v>3961</v>
      </c>
      <c r="BE115" s="7">
        <v>3614</v>
      </c>
      <c r="BF115" s="7">
        <v>4324</v>
      </c>
      <c r="BG115" s="7">
        <v>2967</v>
      </c>
      <c r="BH115" s="7">
        <v>2085</v>
      </c>
      <c r="BI115" s="7">
        <v>1859</v>
      </c>
      <c r="BJ115" s="7">
        <v>1138</v>
      </c>
      <c r="BK115" s="7">
        <v>1081</v>
      </c>
      <c r="BL115" s="7">
        <v>1132</v>
      </c>
      <c r="BM115" s="7">
        <v>1036</v>
      </c>
      <c r="BN115" s="7">
        <v>1052</v>
      </c>
      <c r="BO115" s="7">
        <v>1096</v>
      </c>
      <c r="BP115" s="7">
        <v>1121</v>
      </c>
      <c r="BQ115" s="7">
        <v>1143</v>
      </c>
      <c r="BR115" s="7">
        <v>1190</v>
      </c>
      <c r="BS115" s="7">
        <v>1166</v>
      </c>
      <c r="BT115" s="7">
        <v>1226</v>
      </c>
      <c r="BU115" s="7">
        <v>1246</v>
      </c>
      <c r="BV115" s="7">
        <v>1186</v>
      </c>
      <c r="BW115" s="7">
        <v>1158</v>
      </c>
      <c r="BX115" s="7">
        <v>1181</v>
      </c>
      <c r="BY115" s="7">
        <v>1159</v>
      </c>
      <c r="BZ115" s="7">
        <v>1156</v>
      </c>
      <c r="CA115" s="7">
        <v>1203</v>
      </c>
      <c r="CB115" s="7">
        <v>1145</v>
      </c>
      <c r="CC115" s="7">
        <v>1211</v>
      </c>
      <c r="CD115" s="7">
        <v>1222</v>
      </c>
      <c r="CE115" s="7">
        <v>1039</v>
      </c>
      <c r="CF115" s="7">
        <v>1003</v>
      </c>
      <c r="CG115" s="7">
        <v>1014</v>
      </c>
      <c r="CH115" s="7">
        <v>1021</v>
      </c>
      <c r="CI115" s="7">
        <v>1028</v>
      </c>
      <c r="CJ115" s="7">
        <v>1153</v>
      </c>
      <c r="CK115" s="7">
        <v>1197</v>
      </c>
      <c r="CL115" s="7">
        <v>1277</v>
      </c>
      <c r="CM115" s="7">
        <v>1245</v>
      </c>
      <c r="CN115" s="7">
        <v>1201</v>
      </c>
      <c r="CO115" s="7">
        <v>1257</v>
      </c>
      <c r="CP115" s="7">
        <v>1231</v>
      </c>
      <c r="CQ115" s="7">
        <v>1199</v>
      </c>
      <c r="CR115" s="7">
        <v>1193</v>
      </c>
      <c r="CS115" s="7">
        <v>1283</v>
      </c>
      <c r="CT115" s="7">
        <v>1245</v>
      </c>
      <c r="CU115" s="7">
        <v>1265</v>
      </c>
      <c r="CV115" s="7">
        <v>1153</v>
      </c>
      <c r="CW115" s="7">
        <v>1161</v>
      </c>
      <c r="CX115" s="7">
        <v>1062</v>
      </c>
      <c r="CY115" s="7">
        <v>1076</v>
      </c>
      <c r="CZ115" s="7">
        <v>1041</v>
      </c>
      <c r="DA115" s="7">
        <v>1047</v>
      </c>
      <c r="DB115" s="7">
        <v>1005</v>
      </c>
      <c r="DC115" s="7">
        <v>967</v>
      </c>
      <c r="DD115" s="7">
        <v>992</v>
      </c>
      <c r="DE115" s="7">
        <v>953</v>
      </c>
      <c r="DF115" s="7">
        <v>1000</v>
      </c>
      <c r="DG115" s="7">
        <v>931</v>
      </c>
      <c r="DH115" s="7">
        <v>952</v>
      </c>
      <c r="DI115" s="7">
        <v>997</v>
      </c>
      <c r="DJ115" s="7">
        <v>1091</v>
      </c>
      <c r="DK115" s="7">
        <v>760</v>
      </c>
      <c r="DL115" s="7">
        <v>741</v>
      </c>
      <c r="DM115" s="7">
        <v>735</v>
      </c>
      <c r="DN115" s="7">
        <v>615</v>
      </c>
      <c r="DO115" s="7">
        <v>476</v>
      </c>
      <c r="DP115" s="7">
        <v>477</v>
      </c>
      <c r="DQ115" s="7">
        <v>462</v>
      </c>
      <c r="DR115" s="7">
        <v>405</v>
      </c>
      <c r="DS115" s="7">
        <v>347</v>
      </c>
      <c r="DT115" s="7">
        <v>368</v>
      </c>
      <c r="DU115" s="7">
        <v>269</v>
      </c>
      <c r="DV115" s="7">
        <v>195</v>
      </c>
      <c r="DW115" s="7">
        <v>709</v>
      </c>
      <c r="DX115" s="7">
        <f t="shared" si="20"/>
        <v>68695</v>
      </c>
      <c r="DY115" s="7">
        <f t="shared" si="21"/>
        <v>20263</v>
      </c>
      <c r="DZ115" s="7">
        <f t="shared" si="22"/>
        <v>28325</v>
      </c>
      <c r="EA115" s="7">
        <f t="shared" si="23"/>
        <v>18088</v>
      </c>
      <c r="EB115" s="7">
        <f>Table325[[#This Row],[18-64]]+Table325[[#This Row],[65+]]</f>
        <v>86349</v>
      </c>
    </row>
    <row r="116" spans="1:132" x14ac:dyDescent="0.35">
      <c r="A116" s="7">
        <v>11</v>
      </c>
      <c r="B116" t="s">
        <v>363</v>
      </c>
      <c r="C116" s="10" t="s">
        <v>165</v>
      </c>
      <c r="D116" s="10" t="s">
        <v>166</v>
      </c>
      <c r="E116" s="7">
        <f>SUM(Table325[[#This Row],[0]:[90]])</f>
        <v>92642</v>
      </c>
      <c r="F116" s="8">
        <f>SUM(Table325[[#This Row],[0]:[15]])</f>
        <v>14786</v>
      </c>
      <c r="G116" s="7">
        <f>SUM(Table325[[#This Row],[16]:[64]])</f>
        <v>54577</v>
      </c>
      <c r="H116" s="7">
        <f>SUM(Table325[[#This Row],[65]:[90]])</f>
        <v>23279</v>
      </c>
      <c r="I116" s="7">
        <f>SUM(Table325[[#This Row],[85]:[90]])</f>
        <v>2767</v>
      </c>
      <c r="J116" s="8">
        <f>SUM(Table325[[#This Row],[0]:[17]])</f>
        <v>16882</v>
      </c>
      <c r="K116" s="7">
        <f>SUM(Table325[[#This Row],[18]:[64]])</f>
        <v>52481</v>
      </c>
      <c r="L116" s="8">
        <f>SUM(Table325[[#This Row],[0]:[4]])</f>
        <v>3966</v>
      </c>
      <c r="M116" s="7">
        <f>SUM(Table325[[#This Row],[5]:[15]])</f>
        <v>10820</v>
      </c>
      <c r="N116" s="7">
        <f>SUM(Table325[[#This Row],[16]:[24]])</f>
        <v>8816</v>
      </c>
      <c r="O116" s="7">
        <f>SUM(Table325[[#This Row],[25]:[49]])</f>
        <v>24610</v>
      </c>
      <c r="P116" s="7">
        <f>SUM(Table325[[#This Row],[50]:[64]])</f>
        <v>21151</v>
      </c>
      <c r="Q116" s="7">
        <f>SUM(Table325[[#This Row],[65]:[74]])</f>
        <v>12137</v>
      </c>
      <c r="R116" s="7">
        <f>SUM(Table325[[#This Row],[75]:[84]])</f>
        <v>8375</v>
      </c>
      <c r="S116" s="8">
        <f>SUM(Table325[[#This Row],[5]:[9]])</f>
        <v>4525</v>
      </c>
      <c r="T116" s="7">
        <f>SUM(Table325[[#This Row],[10]:[14]])</f>
        <v>5264</v>
      </c>
      <c r="U116" s="7">
        <f>SUM(Table325[[#This Row],[15]:[19]])</f>
        <v>5117</v>
      </c>
      <c r="V116" s="7">
        <f>SUM(Table325[[#This Row],[20]:[24]])</f>
        <v>4730</v>
      </c>
      <c r="W116" s="7">
        <f>SUM(Table325[[#This Row],[25]:[29]])</f>
        <v>4568</v>
      </c>
      <c r="X116" s="7">
        <f>SUM(Table325[[#This Row],[30]:[34]])</f>
        <v>4772</v>
      </c>
      <c r="Y116" s="7">
        <f>SUM(Table325[[#This Row],[35]:[39]])</f>
        <v>5125</v>
      </c>
      <c r="Z116" s="7">
        <f>SUM(Table325[[#This Row],[40]:[44]])</f>
        <v>5157</v>
      </c>
      <c r="AA116" s="7">
        <f>SUM(Table325[[#This Row],[45]:[49]])</f>
        <v>4988</v>
      </c>
      <c r="AB116" s="7">
        <f>SUM(Table325[[#This Row],[50]:[54]])</f>
        <v>6337</v>
      </c>
      <c r="AC116" s="7">
        <f>SUM(Table325[[#This Row],[55]:[59]])</f>
        <v>7550</v>
      </c>
      <c r="AD116" s="7">
        <f>SUM(Table325[[#This Row],[60]:[64]])</f>
        <v>7264</v>
      </c>
      <c r="AE116" s="7">
        <f>SUM(Table325[[#This Row],[65]:[69]])</f>
        <v>6459</v>
      </c>
      <c r="AF116" s="7">
        <f>SUM(Table325[[#This Row],[70]:[74]])</f>
        <v>5678</v>
      </c>
      <c r="AG116" s="7">
        <f>SUM(Table325[[#This Row],[75]:[79]])</f>
        <v>5268</v>
      </c>
      <c r="AH116" s="7">
        <f>SUM(Table325[[#This Row],[80]:[84]])</f>
        <v>3107</v>
      </c>
      <c r="AI116" s="7">
        <f>SUM(Table325[[#This Row],[85]:[89]])</f>
        <v>1805</v>
      </c>
      <c r="AJ116" s="7">
        <f>Table325[[#This Row],[90]]</f>
        <v>962</v>
      </c>
      <c r="AK116" s="8">
        <v>750</v>
      </c>
      <c r="AL116" s="7">
        <v>711</v>
      </c>
      <c r="AM116" s="7">
        <v>799</v>
      </c>
      <c r="AN116" s="7">
        <v>830</v>
      </c>
      <c r="AO116" s="7">
        <v>876</v>
      </c>
      <c r="AP116" s="7">
        <v>859</v>
      </c>
      <c r="AQ116" s="7">
        <v>909</v>
      </c>
      <c r="AR116" s="7">
        <v>879</v>
      </c>
      <c r="AS116" s="7">
        <v>931</v>
      </c>
      <c r="AT116" s="7">
        <v>947</v>
      </c>
      <c r="AU116" s="7">
        <v>1052</v>
      </c>
      <c r="AV116" s="7">
        <v>1068</v>
      </c>
      <c r="AW116" s="7">
        <v>1029</v>
      </c>
      <c r="AX116" s="7">
        <v>1085</v>
      </c>
      <c r="AY116" s="7">
        <v>1030</v>
      </c>
      <c r="AZ116" s="7">
        <v>1031</v>
      </c>
      <c r="BA116" s="7">
        <v>1083</v>
      </c>
      <c r="BB116" s="7">
        <v>1013</v>
      </c>
      <c r="BC116" s="7">
        <v>1007</v>
      </c>
      <c r="BD116" s="7">
        <v>983</v>
      </c>
      <c r="BE116" s="7">
        <v>1210</v>
      </c>
      <c r="BF116" s="7">
        <v>1152</v>
      </c>
      <c r="BG116" s="7">
        <v>844</v>
      </c>
      <c r="BH116" s="7">
        <v>777</v>
      </c>
      <c r="BI116" s="7">
        <v>747</v>
      </c>
      <c r="BJ116" s="7">
        <v>899</v>
      </c>
      <c r="BK116" s="7">
        <v>884</v>
      </c>
      <c r="BL116" s="7">
        <v>944</v>
      </c>
      <c r="BM116" s="7">
        <v>925</v>
      </c>
      <c r="BN116" s="7">
        <v>916</v>
      </c>
      <c r="BO116" s="7">
        <v>892</v>
      </c>
      <c r="BP116" s="7">
        <v>930</v>
      </c>
      <c r="BQ116" s="7">
        <v>950</v>
      </c>
      <c r="BR116" s="7">
        <v>976</v>
      </c>
      <c r="BS116" s="7">
        <v>1024</v>
      </c>
      <c r="BT116" s="7">
        <v>1006</v>
      </c>
      <c r="BU116" s="7">
        <v>1046</v>
      </c>
      <c r="BV116" s="7">
        <v>973</v>
      </c>
      <c r="BW116" s="7">
        <v>1106</v>
      </c>
      <c r="BX116" s="7">
        <v>994</v>
      </c>
      <c r="BY116" s="7">
        <v>975</v>
      </c>
      <c r="BZ116" s="7">
        <v>1065</v>
      </c>
      <c r="CA116" s="7">
        <v>983</v>
      </c>
      <c r="CB116" s="7">
        <v>1116</v>
      </c>
      <c r="CC116" s="7">
        <v>1018</v>
      </c>
      <c r="CD116" s="7">
        <v>1078</v>
      </c>
      <c r="CE116" s="7">
        <v>959</v>
      </c>
      <c r="CF116" s="7">
        <v>905</v>
      </c>
      <c r="CG116" s="7">
        <v>999</v>
      </c>
      <c r="CH116" s="7">
        <v>1047</v>
      </c>
      <c r="CI116" s="7">
        <v>1054</v>
      </c>
      <c r="CJ116" s="7">
        <v>1220</v>
      </c>
      <c r="CK116" s="7">
        <v>1323</v>
      </c>
      <c r="CL116" s="7">
        <v>1401</v>
      </c>
      <c r="CM116" s="7">
        <v>1339</v>
      </c>
      <c r="CN116" s="7">
        <v>1389</v>
      </c>
      <c r="CO116" s="7">
        <v>1538</v>
      </c>
      <c r="CP116" s="7">
        <v>1491</v>
      </c>
      <c r="CQ116" s="7">
        <v>1570</v>
      </c>
      <c r="CR116" s="7">
        <v>1562</v>
      </c>
      <c r="CS116" s="7">
        <v>1538</v>
      </c>
      <c r="CT116" s="7">
        <v>1475</v>
      </c>
      <c r="CU116" s="7">
        <v>1513</v>
      </c>
      <c r="CV116" s="7">
        <v>1397</v>
      </c>
      <c r="CW116" s="7">
        <v>1341</v>
      </c>
      <c r="CX116" s="7">
        <v>1376</v>
      </c>
      <c r="CY116" s="7">
        <v>1370</v>
      </c>
      <c r="CZ116" s="7">
        <v>1293</v>
      </c>
      <c r="DA116" s="7">
        <v>1201</v>
      </c>
      <c r="DB116" s="7">
        <v>1219</v>
      </c>
      <c r="DC116" s="7">
        <v>1134</v>
      </c>
      <c r="DD116" s="7">
        <v>1205</v>
      </c>
      <c r="DE116" s="7">
        <v>1115</v>
      </c>
      <c r="DF116" s="7">
        <v>1121</v>
      </c>
      <c r="DG116" s="7">
        <v>1103</v>
      </c>
      <c r="DH116" s="7">
        <v>1203</v>
      </c>
      <c r="DI116" s="7">
        <v>1135</v>
      </c>
      <c r="DJ116" s="7">
        <v>1252</v>
      </c>
      <c r="DK116" s="7">
        <v>823</v>
      </c>
      <c r="DL116" s="7">
        <v>855</v>
      </c>
      <c r="DM116" s="7">
        <v>780</v>
      </c>
      <c r="DN116" s="7">
        <v>637</v>
      </c>
      <c r="DO116" s="7">
        <v>628</v>
      </c>
      <c r="DP116" s="7">
        <v>545</v>
      </c>
      <c r="DQ116" s="7">
        <v>517</v>
      </c>
      <c r="DR116" s="7">
        <v>458</v>
      </c>
      <c r="DS116" s="7">
        <v>392</v>
      </c>
      <c r="DT116" s="7">
        <v>384</v>
      </c>
      <c r="DU116" s="7">
        <v>296</v>
      </c>
      <c r="DV116" s="7">
        <v>275</v>
      </c>
      <c r="DW116" s="7">
        <v>962</v>
      </c>
      <c r="DX116" s="7">
        <f t="shared" si="20"/>
        <v>54577</v>
      </c>
      <c r="DY116" s="7">
        <f t="shared" si="21"/>
        <v>6720</v>
      </c>
      <c r="DZ116" s="7">
        <f t="shared" si="22"/>
        <v>24610</v>
      </c>
      <c r="EA116" s="7">
        <f t="shared" si="23"/>
        <v>21151</v>
      </c>
      <c r="EB116" s="7">
        <f>Table325[[#This Row],[18-64]]+Table325[[#This Row],[65+]]</f>
        <v>75760</v>
      </c>
    </row>
    <row r="117" spans="1:132" x14ac:dyDescent="0.35">
      <c r="A117" s="7">
        <v>11</v>
      </c>
      <c r="B117" t="s">
        <v>363</v>
      </c>
      <c r="C117" s="10" t="s">
        <v>167</v>
      </c>
      <c r="D117" s="10" t="s">
        <v>168</v>
      </c>
      <c r="E117" s="7">
        <f>SUM(Table325[[#This Row],[0]:[90]])</f>
        <v>97032</v>
      </c>
      <c r="F117" s="8">
        <f>SUM(Table325[[#This Row],[0]:[15]])</f>
        <v>17107</v>
      </c>
      <c r="G117" s="7">
        <f>SUM(Table325[[#This Row],[16]:[64]])</f>
        <v>59634</v>
      </c>
      <c r="H117" s="7">
        <f>SUM(Table325[[#This Row],[65]:[90]])</f>
        <v>20291</v>
      </c>
      <c r="I117" s="7">
        <f>SUM(Table325[[#This Row],[85]:[90]])</f>
        <v>2437</v>
      </c>
      <c r="J117" s="8">
        <f>SUM(Table325[[#This Row],[0]:[17]])</f>
        <v>19407</v>
      </c>
      <c r="K117" s="7">
        <f>SUM(Table325[[#This Row],[18]:[64]])</f>
        <v>57334</v>
      </c>
      <c r="L117" s="8">
        <f>SUM(Table325[[#This Row],[0]:[4]])</f>
        <v>4793</v>
      </c>
      <c r="M117" s="7">
        <f>SUM(Table325[[#This Row],[5]:[15]])</f>
        <v>12314</v>
      </c>
      <c r="N117" s="7">
        <f>SUM(Table325[[#This Row],[16]:[24]])</f>
        <v>9851</v>
      </c>
      <c r="O117" s="7">
        <f>SUM(Table325[[#This Row],[25]:[49]])</f>
        <v>29129</v>
      </c>
      <c r="P117" s="7">
        <f>SUM(Table325[[#This Row],[50]:[64]])</f>
        <v>20654</v>
      </c>
      <c r="Q117" s="7">
        <f>SUM(Table325[[#This Row],[65]:[74]])</f>
        <v>11037</v>
      </c>
      <c r="R117" s="7">
        <f>SUM(Table325[[#This Row],[75]:[84]])</f>
        <v>6817</v>
      </c>
      <c r="S117" s="8">
        <f>SUM(Table325[[#This Row],[5]:[9]])</f>
        <v>5342</v>
      </c>
      <c r="T117" s="7">
        <f>SUM(Table325[[#This Row],[10]:[14]])</f>
        <v>5828</v>
      </c>
      <c r="U117" s="7">
        <f>SUM(Table325[[#This Row],[15]:[19]])</f>
        <v>5686</v>
      </c>
      <c r="V117" s="7">
        <f>SUM(Table325[[#This Row],[20]:[24]])</f>
        <v>5309</v>
      </c>
      <c r="W117" s="7">
        <f>SUM(Table325[[#This Row],[25]:[29]])</f>
        <v>5535</v>
      </c>
      <c r="X117" s="7">
        <f>SUM(Table325[[#This Row],[30]:[34]])</f>
        <v>6057</v>
      </c>
      <c r="Y117" s="7">
        <f>SUM(Table325[[#This Row],[35]:[39]])</f>
        <v>6201</v>
      </c>
      <c r="Z117" s="7">
        <f>SUM(Table325[[#This Row],[40]:[44]])</f>
        <v>6011</v>
      </c>
      <c r="AA117" s="7">
        <f>SUM(Table325[[#This Row],[45]:[49]])</f>
        <v>5325</v>
      </c>
      <c r="AB117" s="7">
        <f>SUM(Table325[[#This Row],[50]:[54]])</f>
        <v>6308</v>
      </c>
      <c r="AC117" s="7">
        <f>SUM(Table325[[#This Row],[55]:[59]])</f>
        <v>7331</v>
      </c>
      <c r="AD117" s="7">
        <f>SUM(Table325[[#This Row],[60]:[64]])</f>
        <v>7015</v>
      </c>
      <c r="AE117" s="7">
        <f>SUM(Table325[[#This Row],[65]:[69]])</f>
        <v>6179</v>
      </c>
      <c r="AF117" s="7">
        <f>SUM(Table325[[#This Row],[70]:[74]])</f>
        <v>4858</v>
      </c>
      <c r="AG117" s="7">
        <f>SUM(Table325[[#This Row],[75]:[79]])</f>
        <v>4187</v>
      </c>
      <c r="AH117" s="7">
        <f>SUM(Table325[[#This Row],[80]:[84]])</f>
        <v>2630</v>
      </c>
      <c r="AI117" s="7">
        <f>SUM(Table325[[#This Row],[85]:[89]])</f>
        <v>1633</v>
      </c>
      <c r="AJ117" s="7">
        <f>Table325[[#This Row],[90]]</f>
        <v>804</v>
      </c>
      <c r="AK117" s="8">
        <v>963</v>
      </c>
      <c r="AL117" s="7">
        <v>891</v>
      </c>
      <c r="AM117" s="7">
        <v>961</v>
      </c>
      <c r="AN117" s="7">
        <v>973</v>
      </c>
      <c r="AO117" s="7">
        <v>1005</v>
      </c>
      <c r="AP117" s="7">
        <v>1043</v>
      </c>
      <c r="AQ117" s="7">
        <v>1046</v>
      </c>
      <c r="AR117" s="7">
        <v>1046</v>
      </c>
      <c r="AS117" s="7">
        <v>1154</v>
      </c>
      <c r="AT117" s="7">
        <v>1053</v>
      </c>
      <c r="AU117" s="7">
        <v>1096</v>
      </c>
      <c r="AV117" s="7">
        <v>1196</v>
      </c>
      <c r="AW117" s="7">
        <v>1142</v>
      </c>
      <c r="AX117" s="7">
        <v>1240</v>
      </c>
      <c r="AY117" s="7">
        <v>1154</v>
      </c>
      <c r="AZ117" s="7">
        <v>1144</v>
      </c>
      <c r="BA117" s="7">
        <v>1188</v>
      </c>
      <c r="BB117" s="7">
        <v>1112</v>
      </c>
      <c r="BC117" s="7">
        <v>1092</v>
      </c>
      <c r="BD117" s="7">
        <v>1150</v>
      </c>
      <c r="BE117" s="7">
        <v>1258</v>
      </c>
      <c r="BF117" s="7">
        <v>1245</v>
      </c>
      <c r="BG117" s="7">
        <v>1048</v>
      </c>
      <c r="BH117" s="7">
        <v>891</v>
      </c>
      <c r="BI117" s="7">
        <v>867</v>
      </c>
      <c r="BJ117" s="7">
        <v>1046</v>
      </c>
      <c r="BK117" s="7">
        <v>1085</v>
      </c>
      <c r="BL117" s="7">
        <v>1110</v>
      </c>
      <c r="BM117" s="7">
        <v>1131</v>
      </c>
      <c r="BN117" s="7">
        <v>1163</v>
      </c>
      <c r="BO117" s="7">
        <v>1123</v>
      </c>
      <c r="BP117" s="7">
        <v>1228</v>
      </c>
      <c r="BQ117" s="7">
        <v>1211</v>
      </c>
      <c r="BR117" s="7">
        <v>1283</v>
      </c>
      <c r="BS117" s="7">
        <v>1212</v>
      </c>
      <c r="BT117" s="7">
        <v>1181</v>
      </c>
      <c r="BU117" s="7">
        <v>1272</v>
      </c>
      <c r="BV117" s="7">
        <v>1264</v>
      </c>
      <c r="BW117" s="7">
        <v>1257</v>
      </c>
      <c r="BX117" s="7">
        <v>1227</v>
      </c>
      <c r="BY117" s="7">
        <v>1212</v>
      </c>
      <c r="BZ117" s="7">
        <v>1201</v>
      </c>
      <c r="CA117" s="7">
        <v>1185</v>
      </c>
      <c r="CB117" s="7">
        <v>1199</v>
      </c>
      <c r="CC117" s="7">
        <v>1214</v>
      </c>
      <c r="CD117" s="7">
        <v>1163</v>
      </c>
      <c r="CE117" s="7">
        <v>1056</v>
      </c>
      <c r="CF117" s="7">
        <v>1022</v>
      </c>
      <c r="CG117" s="7">
        <v>1060</v>
      </c>
      <c r="CH117" s="7">
        <v>1024</v>
      </c>
      <c r="CI117" s="7">
        <v>1108</v>
      </c>
      <c r="CJ117" s="7">
        <v>1183</v>
      </c>
      <c r="CK117" s="7">
        <v>1316</v>
      </c>
      <c r="CL117" s="7">
        <v>1420</v>
      </c>
      <c r="CM117" s="7">
        <v>1281</v>
      </c>
      <c r="CN117" s="7">
        <v>1420</v>
      </c>
      <c r="CO117" s="7">
        <v>1440</v>
      </c>
      <c r="CP117" s="7">
        <v>1494</v>
      </c>
      <c r="CQ117" s="7">
        <v>1457</v>
      </c>
      <c r="CR117" s="7">
        <v>1520</v>
      </c>
      <c r="CS117" s="7">
        <v>1444</v>
      </c>
      <c r="CT117" s="7">
        <v>1430</v>
      </c>
      <c r="CU117" s="7">
        <v>1451</v>
      </c>
      <c r="CV117" s="7">
        <v>1397</v>
      </c>
      <c r="CW117" s="7">
        <v>1293</v>
      </c>
      <c r="CX117" s="7">
        <v>1436</v>
      </c>
      <c r="CY117" s="7">
        <v>1278</v>
      </c>
      <c r="CZ117" s="7">
        <v>1181</v>
      </c>
      <c r="DA117" s="7">
        <v>1170</v>
      </c>
      <c r="DB117" s="7">
        <v>1114</v>
      </c>
      <c r="DC117" s="7">
        <v>1126</v>
      </c>
      <c r="DD117" s="7">
        <v>989</v>
      </c>
      <c r="DE117" s="7">
        <v>873</v>
      </c>
      <c r="DF117" s="7">
        <v>976</v>
      </c>
      <c r="DG117" s="7">
        <v>894</v>
      </c>
      <c r="DH117" s="7">
        <v>913</v>
      </c>
      <c r="DI117" s="7">
        <v>902</v>
      </c>
      <c r="DJ117" s="7">
        <v>898</v>
      </c>
      <c r="DK117" s="7">
        <v>750</v>
      </c>
      <c r="DL117" s="7">
        <v>724</v>
      </c>
      <c r="DM117" s="7">
        <v>711</v>
      </c>
      <c r="DN117" s="7">
        <v>537</v>
      </c>
      <c r="DO117" s="7">
        <v>512</v>
      </c>
      <c r="DP117" s="7">
        <v>466</v>
      </c>
      <c r="DQ117" s="7">
        <v>404</v>
      </c>
      <c r="DR117" s="7">
        <v>414</v>
      </c>
      <c r="DS117" s="7">
        <v>354</v>
      </c>
      <c r="DT117" s="7">
        <v>322</v>
      </c>
      <c r="DU117" s="7">
        <v>285</v>
      </c>
      <c r="DV117" s="7">
        <v>258</v>
      </c>
      <c r="DW117" s="7">
        <v>804</v>
      </c>
      <c r="DX117" s="7">
        <f t="shared" si="20"/>
        <v>59634</v>
      </c>
      <c r="DY117" s="7">
        <f t="shared" si="21"/>
        <v>7551</v>
      </c>
      <c r="DZ117" s="7">
        <f t="shared" si="22"/>
        <v>29129</v>
      </c>
      <c r="EA117" s="7">
        <f t="shared" si="23"/>
        <v>20654</v>
      </c>
      <c r="EB117" s="7">
        <f>Table325[[#This Row],[18-64]]+Table325[[#This Row],[65+]]</f>
        <v>77625</v>
      </c>
    </row>
    <row r="118" spans="1:132" x14ac:dyDescent="0.35">
      <c r="A118" s="7">
        <v>11</v>
      </c>
      <c r="B118" t="s">
        <v>363</v>
      </c>
      <c r="C118" s="10" t="s">
        <v>169</v>
      </c>
      <c r="D118" s="10" t="s">
        <v>170</v>
      </c>
      <c r="E118" s="7">
        <f>SUM(Table325[[#This Row],[0]:[90]])</f>
        <v>93841</v>
      </c>
      <c r="F118" s="8">
        <f>SUM(Table325[[#This Row],[0]:[15]])</f>
        <v>16643</v>
      </c>
      <c r="G118" s="7">
        <f>SUM(Table325[[#This Row],[16]:[64]])</f>
        <v>56673</v>
      </c>
      <c r="H118" s="7">
        <f>SUM(Table325[[#This Row],[65]:[90]])</f>
        <v>20525</v>
      </c>
      <c r="I118" s="7">
        <f>SUM(Table325[[#This Row],[85]:[90]])</f>
        <v>2301</v>
      </c>
      <c r="J118" s="8">
        <f>SUM(Table325[[#This Row],[0]:[17]])</f>
        <v>18859</v>
      </c>
      <c r="K118" s="7">
        <f>SUM(Table325[[#This Row],[18]:[64]])</f>
        <v>54457</v>
      </c>
      <c r="L118" s="8">
        <f>SUM(Table325[[#This Row],[0]:[4]])</f>
        <v>4843</v>
      </c>
      <c r="M118" s="7">
        <f>SUM(Table325[[#This Row],[5]:[15]])</f>
        <v>11800</v>
      </c>
      <c r="N118" s="7">
        <f>SUM(Table325[[#This Row],[16]:[24]])</f>
        <v>9297</v>
      </c>
      <c r="O118" s="7">
        <f>SUM(Table325[[#This Row],[25]:[49]])</f>
        <v>27641</v>
      </c>
      <c r="P118" s="7">
        <f>SUM(Table325[[#This Row],[50]:[64]])</f>
        <v>19735</v>
      </c>
      <c r="Q118" s="7">
        <f>SUM(Table325[[#This Row],[65]:[74]])</f>
        <v>10903</v>
      </c>
      <c r="R118" s="7">
        <f>SUM(Table325[[#This Row],[75]:[84]])</f>
        <v>7321</v>
      </c>
      <c r="S118" s="8">
        <f>SUM(Table325[[#This Row],[5]:[9]])</f>
        <v>5108</v>
      </c>
      <c r="T118" s="7">
        <f>SUM(Table325[[#This Row],[10]:[14]])</f>
        <v>5615</v>
      </c>
      <c r="U118" s="7">
        <f>SUM(Table325[[#This Row],[15]:[19]])</f>
        <v>5340</v>
      </c>
      <c r="V118" s="7">
        <f>SUM(Table325[[#This Row],[20]:[24]])</f>
        <v>5034</v>
      </c>
      <c r="W118" s="7">
        <f>SUM(Table325[[#This Row],[25]:[29]])</f>
        <v>5216</v>
      </c>
      <c r="X118" s="7">
        <f>SUM(Table325[[#This Row],[30]:[34]])</f>
        <v>5913</v>
      </c>
      <c r="Y118" s="7">
        <f>SUM(Table325[[#This Row],[35]:[39]])</f>
        <v>5853</v>
      </c>
      <c r="Z118" s="7">
        <f>SUM(Table325[[#This Row],[40]:[44]])</f>
        <v>5525</v>
      </c>
      <c r="AA118" s="7">
        <f>SUM(Table325[[#This Row],[45]:[49]])</f>
        <v>5134</v>
      </c>
      <c r="AB118" s="7">
        <f>SUM(Table325[[#This Row],[50]:[54]])</f>
        <v>6039</v>
      </c>
      <c r="AC118" s="7">
        <f>SUM(Table325[[#This Row],[55]:[59]])</f>
        <v>7097</v>
      </c>
      <c r="AD118" s="7">
        <f>SUM(Table325[[#This Row],[60]:[64]])</f>
        <v>6599</v>
      </c>
      <c r="AE118" s="7">
        <f>SUM(Table325[[#This Row],[65]:[69]])</f>
        <v>5714</v>
      </c>
      <c r="AF118" s="7">
        <f>SUM(Table325[[#This Row],[70]:[74]])</f>
        <v>5189</v>
      </c>
      <c r="AG118" s="7">
        <f>SUM(Table325[[#This Row],[75]:[79]])</f>
        <v>4594</v>
      </c>
      <c r="AH118" s="7">
        <f>SUM(Table325[[#This Row],[80]:[84]])</f>
        <v>2727</v>
      </c>
      <c r="AI118" s="7">
        <f>SUM(Table325[[#This Row],[85]:[89]])</f>
        <v>1520</v>
      </c>
      <c r="AJ118" s="7">
        <f>Table325[[#This Row],[90]]</f>
        <v>781</v>
      </c>
      <c r="AK118" s="8">
        <v>955</v>
      </c>
      <c r="AL118" s="7">
        <v>959</v>
      </c>
      <c r="AM118" s="7">
        <v>963</v>
      </c>
      <c r="AN118" s="7">
        <v>971</v>
      </c>
      <c r="AO118" s="7">
        <v>995</v>
      </c>
      <c r="AP118" s="7">
        <v>1007</v>
      </c>
      <c r="AQ118" s="7">
        <v>967</v>
      </c>
      <c r="AR118" s="7">
        <v>1028</v>
      </c>
      <c r="AS118" s="7">
        <v>1067</v>
      </c>
      <c r="AT118" s="7">
        <v>1039</v>
      </c>
      <c r="AU118" s="7">
        <v>1061</v>
      </c>
      <c r="AV118" s="7">
        <v>1074</v>
      </c>
      <c r="AW118" s="7">
        <v>1141</v>
      </c>
      <c r="AX118" s="7">
        <v>1158</v>
      </c>
      <c r="AY118" s="7">
        <v>1181</v>
      </c>
      <c r="AZ118" s="7">
        <v>1077</v>
      </c>
      <c r="BA118" s="7">
        <v>1138</v>
      </c>
      <c r="BB118" s="7">
        <v>1078</v>
      </c>
      <c r="BC118" s="7">
        <v>1040</v>
      </c>
      <c r="BD118" s="7">
        <v>1007</v>
      </c>
      <c r="BE118" s="7">
        <v>1241</v>
      </c>
      <c r="BF118" s="7">
        <v>1206</v>
      </c>
      <c r="BG118" s="7">
        <v>949</v>
      </c>
      <c r="BH118" s="7">
        <v>847</v>
      </c>
      <c r="BI118" s="7">
        <v>791</v>
      </c>
      <c r="BJ118" s="7">
        <v>1043</v>
      </c>
      <c r="BK118" s="7">
        <v>971</v>
      </c>
      <c r="BL118" s="7">
        <v>1025</v>
      </c>
      <c r="BM118" s="7">
        <v>1070</v>
      </c>
      <c r="BN118" s="7">
        <v>1107</v>
      </c>
      <c r="BO118" s="7">
        <v>1139</v>
      </c>
      <c r="BP118" s="7">
        <v>1155</v>
      </c>
      <c r="BQ118" s="7">
        <v>1233</v>
      </c>
      <c r="BR118" s="7">
        <v>1228</v>
      </c>
      <c r="BS118" s="7">
        <v>1158</v>
      </c>
      <c r="BT118" s="7">
        <v>1184</v>
      </c>
      <c r="BU118" s="7">
        <v>1166</v>
      </c>
      <c r="BV118" s="7">
        <v>1147</v>
      </c>
      <c r="BW118" s="7">
        <v>1200</v>
      </c>
      <c r="BX118" s="7">
        <v>1156</v>
      </c>
      <c r="BY118" s="7">
        <v>1103</v>
      </c>
      <c r="BZ118" s="7">
        <v>1140</v>
      </c>
      <c r="CA118" s="7">
        <v>1119</v>
      </c>
      <c r="CB118" s="7">
        <v>1102</v>
      </c>
      <c r="CC118" s="7">
        <v>1061</v>
      </c>
      <c r="CD118" s="7">
        <v>1138</v>
      </c>
      <c r="CE118" s="7">
        <v>1014</v>
      </c>
      <c r="CF118" s="7">
        <v>984</v>
      </c>
      <c r="CG118" s="7">
        <v>987</v>
      </c>
      <c r="CH118" s="7">
        <v>1011</v>
      </c>
      <c r="CI118" s="7">
        <v>1052</v>
      </c>
      <c r="CJ118" s="7">
        <v>1205</v>
      </c>
      <c r="CK118" s="7">
        <v>1297</v>
      </c>
      <c r="CL118" s="7">
        <v>1246</v>
      </c>
      <c r="CM118" s="7">
        <v>1239</v>
      </c>
      <c r="CN118" s="7">
        <v>1382</v>
      </c>
      <c r="CO118" s="7">
        <v>1388</v>
      </c>
      <c r="CP118" s="7">
        <v>1415</v>
      </c>
      <c r="CQ118" s="7">
        <v>1440</v>
      </c>
      <c r="CR118" s="7">
        <v>1472</v>
      </c>
      <c r="CS118" s="7">
        <v>1366</v>
      </c>
      <c r="CT118" s="7">
        <v>1379</v>
      </c>
      <c r="CU118" s="7">
        <v>1349</v>
      </c>
      <c r="CV118" s="7">
        <v>1322</v>
      </c>
      <c r="CW118" s="7">
        <v>1183</v>
      </c>
      <c r="CX118" s="7">
        <v>1199</v>
      </c>
      <c r="CY118" s="7">
        <v>1202</v>
      </c>
      <c r="CZ118" s="7">
        <v>1106</v>
      </c>
      <c r="DA118" s="7">
        <v>1108</v>
      </c>
      <c r="DB118" s="7">
        <v>1099</v>
      </c>
      <c r="DC118" s="7">
        <v>1088</v>
      </c>
      <c r="DD118" s="7">
        <v>1075</v>
      </c>
      <c r="DE118" s="7">
        <v>994</v>
      </c>
      <c r="DF118" s="7">
        <v>1002</v>
      </c>
      <c r="DG118" s="7">
        <v>1030</v>
      </c>
      <c r="DH118" s="7">
        <v>966</v>
      </c>
      <c r="DI118" s="7">
        <v>1012</v>
      </c>
      <c r="DJ118" s="7">
        <v>1071</v>
      </c>
      <c r="DK118" s="7">
        <v>829</v>
      </c>
      <c r="DL118" s="7">
        <v>716</v>
      </c>
      <c r="DM118" s="7">
        <v>714</v>
      </c>
      <c r="DN118" s="7">
        <v>600</v>
      </c>
      <c r="DO118" s="7">
        <v>523</v>
      </c>
      <c r="DP118" s="7">
        <v>461</v>
      </c>
      <c r="DQ118" s="7">
        <v>429</v>
      </c>
      <c r="DR118" s="7">
        <v>363</v>
      </c>
      <c r="DS118" s="7">
        <v>347</v>
      </c>
      <c r="DT118" s="7">
        <v>315</v>
      </c>
      <c r="DU118" s="7">
        <v>269</v>
      </c>
      <c r="DV118" s="7">
        <v>226</v>
      </c>
      <c r="DW118" s="7">
        <v>781</v>
      </c>
      <c r="DX118" s="7">
        <f t="shared" si="20"/>
        <v>56673</v>
      </c>
      <c r="DY118" s="7">
        <f t="shared" si="21"/>
        <v>7081</v>
      </c>
      <c r="DZ118" s="7">
        <f t="shared" si="22"/>
        <v>27641</v>
      </c>
      <c r="EA118" s="7">
        <f t="shared" si="23"/>
        <v>19735</v>
      </c>
      <c r="EB118" s="7">
        <f>Table325[[#This Row],[18-64]]+Table325[[#This Row],[65+]]</f>
        <v>74982</v>
      </c>
    </row>
    <row r="119" spans="1:132" x14ac:dyDescent="0.35">
      <c r="A119" s="7">
        <v>12</v>
      </c>
      <c r="B119" t="s">
        <v>362</v>
      </c>
      <c r="C119" s="10" t="s">
        <v>171</v>
      </c>
      <c r="D119" s="10" t="s">
        <v>172</v>
      </c>
      <c r="E119" s="7">
        <f>SUM(Table325[[#This Row],[0]:[90]])</f>
        <v>254496</v>
      </c>
      <c r="F119" s="8">
        <f>SUM(Table325[[#This Row],[0]:[15]])</f>
        <v>39685</v>
      </c>
      <c r="G119" s="7">
        <f>SUM(Table325[[#This Row],[16]:[64]])</f>
        <v>161168</v>
      </c>
      <c r="H119" s="7">
        <f>SUM(Table325[[#This Row],[65]:[90]])</f>
        <v>53643</v>
      </c>
      <c r="I119" s="7">
        <f>SUM(Table325[[#This Row],[85]:[90]])</f>
        <v>6541</v>
      </c>
      <c r="J119" s="8">
        <f>SUM(Table325[[#This Row],[0]:[17]])</f>
        <v>45284</v>
      </c>
      <c r="K119" s="7">
        <f>SUM(Table325[[#This Row],[18]:[64]])</f>
        <v>155569</v>
      </c>
      <c r="L119" s="8">
        <f>SUM(Table325[[#This Row],[0]:[4]])</f>
        <v>10583</v>
      </c>
      <c r="M119" s="7">
        <f>SUM(Table325[[#This Row],[5]:[15]])</f>
        <v>29102</v>
      </c>
      <c r="N119" s="7">
        <f>SUM(Table325[[#This Row],[16]:[24]])</f>
        <v>36658</v>
      </c>
      <c r="O119" s="7">
        <f>SUM(Table325[[#This Row],[25]:[49]])</f>
        <v>73253</v>
      </c>
      <c r="P119" s="7">
        <f>SUM(Table325[[#This Row],[50]:[64]])</f>
        <v>51257</v>
      </c>
      <c r="Q119" s="7">
        <f>SUM(Table325[[#This Row],[65]:[74]])</f>
        <v>27725</v>
      </c>
      <c r="R119" s="7">
        <f>SUM(Table325[[#This Row],[75]:[84]])</f>
        <v>19377</v>
      </c>
      <c r="S119" s="8">
        <f>SUM(Table325[[#This Row],[5]:[9]])</f>
        <v>12647</v>
      </c>
      <c r="T119" s="7">
        <f>SUM(Table325[[#This Row],[10]:[14]])</f>
        <v>13804</v>
      </c>
      <c r="U119" s="7">
        <f>SUM(Table325[[#This Row],[15]:[19]])</f>
        <v>16853</v>
      </c>
      <c r="V119" s="7">
        <f>SUM(Table325[[#This Row],[20]:[24]])</f>
        <v>22456</v>
      </c>
      <c r="W119" s="7">
        <f>SUM(Table325[[#This Row],[25]:[29]])</f>
        <v>13895</v>
      </c>
      <c r="X119" s="7">
        <f>SUM(Table325[[#This Row],[30]:[34]])</f>
        <v>15059</v>
      </c>
      <c r="Y119" s="7">
        <f>SUM(Table325[[#This Row],[35]:[39]])</f>
        <v>15492</v>
      </c>
      <c r="Z119" s="7">
        <f>SUM(Table325[[#This Row],[40]:[44]])</f>
        <v>15179</v>
      </c>
      <c r="AA119" s="7">
        <f>SUM(Table325[[#This Row],[45]:[49]])</f>
        <v>13628</v>
      </c>
      <c r="AB119" s="7">
        <f>SUM(Table325[[#This Row],[50]:[54]])</f>
        <v>16297</v>
      </c>
      <c r="AC119" s="7">
        <f>SUM(Table325[[#This Row],[55]:[59]])</f>
        <v>17807</v>
      </c>
      <c r="AD119" s="7">
        <f>SUM(Table325[[#This Row],[60]:[64]])</f>
        <v>17153</v>
      </c>
      <c r="AE119" s="7">
        <f>SUM(Table325[[#This Row],[65]:[69]])</f>
        <v>14778</v>
      </c>
      <c r="AF119" s="7">
        <f>SUM(Table325[[#This Row],[70]:[74]])</f>
        <v>12947</v>
      </c>
      <c r="AG119" s="7">
        <f>SUM(Table325[[#This Row],[75]:[79]])</f>
        <v>12131</v>
      </c>
      <c r="AH119" s="7">
        <f>SUM(Table325[[#This Row],[80]:[84]])</f>
        <v>7246</v>
      </c>
      <c r="AI119" s="7">
        <f>SUM(Table325[[#This Row],[85]:[89]])</f>
        <v>4497</v>
      </c>
      <c r="AJ119" s="7">
        <f>Table325[[#This Row],[90]]</f>
        <v>2044</v>
      </c>
      <c r="AK119" s="8">
        <v>2040</v>
      </c>
      <c r="AL119" s="7">
        <v>2018</v>
      </c>
      <c r="AM119" s="7">
        <v>2153</v>
      </c>
      <c r="AN119" s="7">
        <v>2107</v>
      </c>
      <c r="AO119" s="7">
        <v>2265</v>
      </c>
      <c r="AP119" s="7">
        <v>2304</v>
      </c>
      <c r="AQ119" s="7">
        <v>2450</v>
      </c>
      <c r="AR119" s="7">
        <v>2516</v>
      </c>
      <c r="AS119" s="7">
        <v>2670</v>
      </c>
      <c r="AT119" s="7">
        <v>2707</v>
      </c>
      <c r="AU119" s="7">
        <v>2738</v>
      </c>
      <c r="AV119" s="7">
        <v>2717</v>
      </c>
      <c r="AW119" s="7">
        <v>2803</v>
      </c>
      <c r="AX119" s="7">
        <v>2720</v>
      </c>
      <c r="AY119" s="7">
        <v>2826</v>
      </c>
      <c r="AZ119" s="7">
        <v>2651</v>
      </c>
      <c r="BA119" s="7">
        <v>2773</v>
      </c>
      <c r="BB119" s="7">
        <v>2826</v>
      </c>
      <c r="BC119" s="7">
        <v>3138</v>
      </c>
      <c r="BD119" s="7">
        <v>5465</v>
      </c>
      <c r="BE119" s="7">
        <v>5352</v>
      </c>
      <c r="BF119" s="7">
        <v>6158</v>
      </c>
      <c r="BG119" s="7">
        <v>4449</v>
      </c>
      <c r="BH119" s="7">
        <v>3402</v>
      </c>
      <c r="BI119" s="7">
        <v>3095</v>
      </c>
      <c r="BJ119" s="7">
        <v>2722</v>
      </c>
      <c r="BK119" s="7">
        <v>2726</v>
      </c>
      <c r="BL119" s="7">
        <v>2893</v>
      </c>
      <c r="BM119" s="7">
        <v>2767</v>
      </c>
      <c r="BN119" s="7">
        <v>2787</v>
      </c>
      <c r="BO119" s="7">
        <v>2853</v>
      </c>
      <c r="BP119" s="7">
        <v>2934</v>
      </c>
      <c r="BQ119" s="7">
        <v>3074</v>
      </c>
      <c r="BR119" s="7">
        <v>3148</v>
      </c>
      <c r="BS119" s="7">
        <v>3050</v>
      </c>
      <c r="BT119" s="7">
        <v>3085</v>
      </c>
      <c r="BU119" s="7">
        <v>3134</v>
      </c>
      <c r="BV119" s="7">
        <v>3129</v>
      </c>
      <c r="BW119" s="7">
        <v>3072</v>
      </c>
      <c r="BX119" s="7">
        <v>3072</v>
      </c>
      <c r="BY119" s="7">
        <v>2998</v>
      </c>
      <c r="BZ119" s="7">
        <v>3023</v>
      </c>
      <c r="CA119" s="7">
        <v>3087</v>
      </c>
      <c r="CB119" s="7">
        <v>2996</v>
      </c>
      <c r="CC119" s="7">
        <v>3075</v>
      </c>
      <c r="CD119" s="7">
        <v>2978</v>
      </c>
      <c r="CE119" s="7">
        <v>2645</v>
      </c>
      <c r="CF119" s="7">
        <v>2509</v>
      </c>
      <c r="CG119" s="7">
        <v>2659</v>
      </c>
      <c r="CH119" s="7">
        <v>2837</v>
      </c>
      <c r="CI119" s="7">
        <v>2834</v>
      </c>
      <c r="CJ119" s="7">
        <v>3150</v>
      </c>
      <c r="CK119" s="7">
        <v>3312</v>
      </c>
      <c r="CL119" s="7">
        <v>3622</v>
      </c>
      <c r="CM119" s="7">
        <v>3379</v>
      </c>
      <c r="CN119" s="7">
        <v>3495</v>
      </c>
      <c r="CO119" s="7">
        <v>3473</v>
      </c>
      <c r="CP119" s="7">
        <v>3610</v>
      </c>
      <c r="CQ119" s="7">
        <v>3595</v>
      </c>
      <c r="CR119" s="7">
        <v>3634</v>
      </c>
      <c r="CS119" s="7">
        <v>3676</v>
      </c>
      <c r="CT119" s="7">
        <v>3561</v>
      </c>
      <c r="CU119" s="7">
        <v>3502</v>
      </c>
      <c r="CV119" s="7">
        <v>3266</v>
      </c>
      <c r="CW119" s="7">
        <v>3148</v>
      </c>
      <c r="CX119" s="7">
        <v>3178</v>
      </c>
      <c r="CY119" s="7">
        <v>3016</v>
      </c>
      <c r="CZ119" s="7">
        <v>2961</v>
      </c>
      <c r="DA119" s="7">
        <v>2857</v>
      </c>
      <c r="DB119" s="7">
        <v>2766</v>
      </c>
      <c r="DC119" s="7">
        <v>2649</v>
      </c>
      <c r="DD119" s="7">
        <v>2644</v>
      </c>
      <c r="DE119" s="7">
        <v>2606</v>
      </c>
      <c r="DF119" s="7">
        <v>2561</v>
      </c>
      <c r="DG119" s="7">
        <v>2487</v>
      </c>
      <c r="DH119" s="7">
        <v>2580</v>
      </c>
      <c r="DI119" s="7">
        <v>2636</v>
      </c>
      <c r="DJ119" s="7">
        <v>2838</v>
      </c>
      <c r="DK119" s="7">
        <v>2084</v>
      </c>
      <c r="DL119" s="7">
        <v>1993</v>
      </c>
      <c r="DM119" s="7">
        <v>1910</v>
      </c>
      <c r="DN119" s="7">
        <v>1637</v>
      </c>
      <c r="DO119" s="7">
        <v>1265</v>
      </c>
      <c r="DP119" s="7">
        <v>1234</v>
      </c>
      <c r="DQ119" s="7">
        <v>1200</v>
      </c>
      <c r="DR119" s="7">
        <v>1095</v>
      </c>
      <c r="DS119" s="7">
        <v>1043</v>
      </c>
      <c r="DT119" s="7">
        <v>950</v>
      </c>
      <c r="DU119" s="7">
        <v>792</v>
      </c>
      <c r="DV119" s="7">
        <v>617</v>
      </c>
      <c r="DW119" s="7">
        <v>2044</v>
      </c>
      <c r="DX119" s="7">
        <f t="shared" si="20"/>
        <v>161168</v>
      </c>
      <c r="DY119" s="7">
        <f t="shared" si="21"/>
        <v>31059</v>
      </c>
      <c r="DZ119" s="7">
        <f t="shared" si="22"/>
        <v>73253</v>
      </c>
      <c r="EA119" s="7">
        <f t="shared" si="23"/>
        <v>51257</v>
      </c>
      <c r="EB119" s="7">
        <f>Table325[[#This Row],[18-64]]+Table325[[#This Row],[65+]]</f>
        <v>209212</v>
      </c>
    </row>
    <row r="120" spans="1:132" x14ac:dyDescent="0.35">
      <c r="A120" s="7">
        <v>12</v>
      </c>
      <c r="B120" t="s">
        <v>362</v>
      </c>
      <c r="C120" s="10" t="s">
        <v>173</v>
      </c>
      <c r="D120" s="10" t="s">
        <v>174</v>
      </c>
      <c r="E120" s="7">
        <f>SUM(Table325[[#This Row],[0]:[90]])</f>
        <v>283515</v>
      </c>
      <c r="F120" s="8">
        <f>SUM(Table325[[#This Row],[0]:[15]])</f>
        <v>48536</v>
      </c>
      <c r="G120" s="7">
        <f>SUM(Table325[[#This Row],[16]:[64]])</f>
        <v>170884</v>
      </c>
      <c r="H120" s="7">
        <f>SUM(Table325[[#This Row],[65]:[90]])</f>
        <v>64095</v>
      </c>
      <c r="I120" s="7">
        <f>SUM(Table325[[#This Row],[85]:[90]])</f>
        <v>7505</v>
      </c>
      <c r="J120" s="8">
        <f>SUM(Table325[[#This Row],[0]:[17]])</f>
        <v>55148</v>
      </c>
      <c r="K120" s="7">
        <f>SUM(Table325[[#This Row],[18]:[64]])</f>
        <v>164272</v>
      </c>
      <c r="L120" s="8">
        <f>SUM(Table325[[#This Row],[0]:[4]])</f>
        <v>13602</v>
      </c>
      <c r="M120" s="7">
        <f>SUM(Table325[[#This Row],[5]:[15]])</f>
        <v>34934</v>
      </c>
      <c r="N120" s="7">
        <f>SUM(Table325[[#This Row],[16]:[24]])</f>
        <v>27964</v>
      </c>
      <c r="O120" s="7">
        <f>SUM(Table325[[#This Row],[25]:[49]])</f>
        <v>81380</v>
      </c>
      <c r="P120" s="7">
        <f>SUM(Table325[[#This Row],[50]:[64]])</f>
        <v>61540</v>
      </c>
      <c r="Q120" s="7">
        <f>SUM(Table325[[#This Row],[65]:[74]])</f>
        <v>34077</v>
      </c>
      <c r="R120" s="7">
        <f>SUM(Table325[[#This Row],[75]:[84]])</f>
        <v>22513</v>
      </c>
      <c r="S120" s="8">
        <f>SUM(Table325[[#This Row],[5]:[9]])</f>
        <v>14975</v>
      </c>
      <c r="T120" s="7">
        <f>SUM(Table325[[#This Row],[10]:[14]])</f>
        <v>16707</v>
      </c>
      <c r="U120" s="7">
        <f>SUM(Table325[[#This Row],[15]:[19]])</f>
        <v>16143</v>
      </c>
      <c r="V120" s="7">
        <f>SUM(Table325[[#This Row],[20]:[24]])</f>
        <v>15073</v>
      </c>
      <c r="W120" s="7">
        <f>SUM(Table325[[#This Row],[25]:[29]])</f>
        <v>15319</v>
      </c>
      <c r="X120" s="7">
        <f>SUM(Table325[[#This Row],[30]:[34]])</f>
        <v>16742</v>
      </c>
      <c r="Y120" s="7">
        <f>SUM(Table325[[#This Row],[35]:[39]])</f>
        <v>17179</v>
      </c>
      <c r="Z120" s="7">
        <f>SUM(Table325[[#This Row],[40]:[44]])</f>
        <v>16693</v>
      </c>
      <c r="AA120" s="7">
        <f>SUM(Table325[[#This Row],[45]:[49]])</f>
        <v>15447</v>
      </c>
      <c r="AB120" s="7">
        <f>SUM(Table325[[#This Row],[50]:[54]])</f>
        <v>18684</v>
      </c>
      <c r="AC120" s="7">
        <f>SUM(Table325[[#This Row],[55]:[59]])</f>
        <v>21978</v>
      </c>
      <c r="AD120" s="7">
        <f>SUM(Table325[[#This Row],[60]:[64]])</f>
        <v>20878</v>
      </c>
      <c r="AE120" s="7">
        <f>SUM(Table325[[#This Row],[65]:[69]])</f>
        <v>18352</v>
      </c>
      <c r="AF120" s="7">
        <f>SUM(Table325[[#This Row],[70]:[74]])</f>
        <v>15725</v>
      </c>
      <c r="AG120" s="7">
        <f>SUM(Table325[[#This Row],[75]:[79]])</f>
        <v>14049</v>
      </c>
      <c r="AH120" s="7">
        <f>SUM(Table325[[#This Row],[80]:[84]])</f>
        <v>8464</v>
      </c>
      <c r="AI120" s="7">
        <f>SUM(Table325[[#This Row],[85]:[89]])</f>
        <v>4958</v>
      </c>
      <c r="AJ120" s="7">
        <f>Table325[[#This Row],[90]]</f>
        <v>2547</v>
      </c>
      <c r="AK120" s="8">
        <v>2668</v>
      </c>
      <c r="AL120" s="7">
        <v>2561</v>
      </c>
      <c r="AM120" s="7">
        <v>2723</v>
      </c>
      <c r="AN120" s="7">
        <v>2774</v>
      </c>
      <c r="AO120" s="7">
        <v>2876</v>
      </c>
      <c r="AP120" s="7">
        <v>2909</v>
      </c>
      <c r="AQ120" s="7">
        <v>2922</v>
      </c>
      <c r="AR120" s="7">
        <v>2953</v>
      </c>
      <c r="AS120" s="7">
        <v>3152</v>
      </c>
      <c r="AT120" s="7">
        <v>3039</v>
      </c>
      <c r="AU120" s="7">
        <v>3209</v>
      </c>
      <c r="AV120" s="7">
        <v>3338</v>
      </c>
      <c r="AW120" s="7">
        <v>3312</v>
      </c>
      <c r="AX120" s="7">
        <v>3483</v>
      </c>
      <c r="AY120" s="7">
        <v>3365</v>
      </c>
      <c r="AZ120" s="7">
        <v>3252</v>
      </c>
      <c r="BA120" s="7">
        <v>3409</v>
      </c>
      <c r="BB120" s="7">
        <v>3203</v>
      </c>
      <c r="BC120" s="7">
        <v>3139</v>
      </c>
      <c r="BD120" s="7">
        <v>3140</v>
      </c>
      <c r="BE120" s="7">
        <v>3709</v>
      </c>
      <c r="BF120" s="7">
        <v>3603</v>
      </c>
      <c r="BG120" s="7">
        <v>2841</v>
      </c>
      <c r="BH120" s="7">
        <v>2515</v>
      </c>
      <c r="BI120" s="7">
        <v>2405</v>
      </c>
      <c r="BJ120" s="7">
        <v>2988</v>
      </c>
      <c r="BK120" s="7">
        <v>2940</v>
      </c>
      <c r="BL120" s="7">
        <v>3079</v>
      </c>
      <c r="BM120" s="7">
        <v>3126</v>
      </c>
      <c r="BN120" s="7">
        <v>3186</v>
      </c>
      <c r="BO120" s="7">
        <v>3154</v>
      </c>
      <c r="BP120" s="7">
        <v>3313</v>
      </c>
      <c r="BQ120" s="7">
        <v>3394</v>
      </c>
      <c r="BR120" s="7">
        <v>3487</v>
      </c>
      <c r="BS120" s="7">
        <v>3394</v>
      </c>
      <c r="BT120" s="7">
        <v>3371</v>
      </c>
      <c r="BU120" s="7">
        <v>3484</v>
      </c>
      <c r="BV120" s="7">
        <v>3384</v>
      </c>
      <c r="BW120" s="7">
        <v>3563</v>
      </c>
      <c r="BX120" s="7">
        <v>3377</v>
      </c>
      <c r="BY120" s="7">
        <v>3290</v>
      </c>
      <c r="BZ120" s="7">
        <v>3406</v>
      </c>
      <c r="CA120" s="7">
        <v>3287</v>
      </c>
      <c r="CB120" s="7">
        <v>3417</v>
      </c>
      <c r="CC120" s="7">
        <v>3293</v>
      </c>
      <c r="CD120" s="7">
        <v>3379</v>
      </c>
      <c r="CE120" s="7">
        <v>3029</v>
      </c>
      <c r="CF120" s="7">
        <v>2911</v>
      </c>
      <c r="CG120" s="7">
        <v>3046</v>
      </c>
      <c r="CH120" s="7">
        <v>3082</v>
      </c>
      <c r="CI120" s="7">
        <v>3214</v>
      </c>
      <c r="CJ120" s="7">
        <v>3608</v>
      </c>
      <c r="CK120" s="7">
        <v>3936</v>
      </c>
      <c r="CL120" s="7">
        <v>4067</v>
      </c>
      <c r="CM120" s="7">
        <v>3859</v>
      </c>
      <c r="CN120" s="7">
        <v>4191</v>
      </c>
      <c r="CO120" s="7">
        <v>4366</v>
      </c>
      <c r="CP120" s="7">
        <v>4400</v>
      </c>
      <c r="CQ120" s="7">
        <v>4467</v>
      </c>
      <c r="CR120" s="7">
        <v>4554</v>
      </c>
      <c r="CS120" s="7">
        <v>4348</v>
      </c>
      <c r="CT120" s="7">
        <v>4284</v>
      </c>
      <c r="CU120" s="7">
        <v>4313</v>
      </c>
      <c r="CV120" s="7">
        <v>4116</v>
      </c>
      <c r="CW120" s="7">
        <v>3817</v>
      </c>
      <c r="CX120" s="7">
        <v>4011</v>
      </c>
      <c r="CY120" s="7">
        <v>3850</v>
      </c>
      <c r="CZ120" s="7">
        <v>3580</v>
      </c>
      <c r="DA120" s="7">
        <v>3479</v>
      </c>
      <c r="DB120" s="7">
        <v>3432</v>
      </c>
      <c r="DC120" s="7">
        <v>3348</v>
      </c>
      <c r="DD120" s="7">
        <v>3269</v>
      </c>
      <c r="DE120" s="7">
        <v>2982</v>
      </c>
      <c r="DF120" s="7">
        <v>3099</v>
      </c>
      <c r="DG120" s="7">
        <v>3027</v>
      </c>
      <c r="DH120" s="7">
        <v>3082</v>
      </c>
      <c r="DI120" s="7">
        <v>3049</v>
      </c>
      <c r="DJ120" s="7">
        <v>3221</v>
      </c>
      <c r="DK120" s="7">
        <v>2402</v>
      </c>
      <c r="DL120" s="7">
        <v>2295</v>
      </c>
      <c r="DM120" s="7">
        <v>2205</v>
      </c>
      <c r="DN120" s="7">
        <v>1774</v>
      </c>
      <c r="DO120" s="7">
        <v>1663</v>
      </c>
      <c r="DP120" s="7">
        <v>1472</v>
      </c>
      <c r="DQ120" s="7">
        <v>1350</v>
      </c>
      <c r="DR120" s="7">
        <v>1235</v>
      </c>
      <c r="DS120" s="7">
        <v>1093</v>
      </c>
      <c r="DT120" s="7">
        <v>1021</v>
      </c>
      <c r="DU120" s="7">
        <v>850</v>
      </c>
      <c r="DV120" s="7">
        <v>759</v>
      </c>
      <c r="DW120" s="7">
        <v>2547</v>
      </c>
      <c r="DX120" s="7">
        <f t="shared" si="20"/>
        <v>170884</v>
      </c>
      <c r="DY120" s="7">
        <f t="shared" si="21"/>
        <v>21352</v>
      </c>
      <c r="DZ120" s="7">
        <f t="shared" si="22"/>
        <v>81380</v>
      </c>
      <c r="EA120" s="7">
        <f t="shared" si="23"/>
        <v>61540</v>
      </c>
      <c r="EB120" s="7">
        <f>Table325[[#This Row],[18-64]]+Table325[[#This Row],[65+]]</f>
        <v>228367</v>
      </c>
    </row>
    <row r="121" spans="1:132" x14ac:dyDescent="0.35">
      <c r="A121" s="7">
        <v>13</v>
      </c>
      <c r="B121" s="10" t="s">
        <v>1020</v>
      </c>
      <c r="C121" s="10" t="s">
        <v>366</v>
      </c>
      <c r="D121" s="10" t="s">
        <v>367</v>
      </c>
      <c r="E121" s="7">
        <f>SUM(Table325[[#This Row],[0]:[90]])</f>
        <v>1329</v>
      </c>
      <c r="F121" s="8">
        <f>SUM(Table325[[#This Row],[0]:[15]])</f>
        <v>204</v>
      </c>
      <c r="G121" s="7">
        <f>SUM(Table325[[#This Row],[16]:[64]])</f>
        <v>768</v>
      </c>
      <c r="H121" s="7">
        <f>SUM(Table325[[#This Row],[65]:[90]])</f>
        <v>357</v>
      </c>
      <c r="I121" s="7">
        <f>SUM(Table325[[#This Row],[85]:[90]])</f>
        <v>48</v>
      </c>
      <c r="J121" s="8">
        <f>SUM(Table325[[#This Row],[0]:[17]])</f>
        <v>246</v>
      </c>
      <c r="K121" s="7">
        <f>SUM(Table325[[#This Row],[18]:[64]])</f>
        <v>726</v>
      </c>
      <c r="L121" s="8">
        <f>SUM(Table325[[#This Row],[0]:[4]])</f>
        <v>55</v>
      </c>
      <c r="M121" s="7">
        <f>SUM(Table325[[#This Row],[5]:[15]])</f>
        <v>149</v>
      </c>
      <c r="N121" s="7">
        <f>SUM(Table325[[#This Row],[16]:[24]])</f>
        <v>167</v>
      </c>
      <c r="O121" s="7">
        <f>SUM(Table325[[#This Row],[25]:[49]])</f>
        <v>333</v>
      </c>
      <c r="P121" s="7">
        <f>SUM(Table325[[#This Row],[50]:[64]])</f>
        <v>268</v>
      </c>
      <c r="Q121" s="7">
        <f>SUM(Table325[[#This Row],[65]:[74]])</f>
        <v>201</v>
      </c>
      <c r="R121" s="7">
        <f>SUM(Table325[[#This Row],[75]:[84]])</f>
        <v>108</v>
      </c>
      <c r="S121" s="8">
        <f>SUM(Table325[[#This Row],[5]:[9]])</f>
        <v>59</v>
      </c>
      <c r="T121" s="7">
        <f>SUM(Table325[[#This Row],[10]:[14]])</f>
        <v>71</v>
      </c>
      <c r="U121" s="7">
        <f>SUM(Table325[[#This Row],[15]:[19]])</f>
        <v>93</v>
      </c>
      <c r="V121" s="7">
        <f>SUM(Table325[[#This Row],[20]:[24]])</f>
        <v>93</v>
      </c>
      <c r="W121" s="7">
        <f>SUM(Table325[[#This Row],[25]:[29]])</f>
        <v>58</v>
      </c>
      <c r="X121" s="7">
        <f>SUM(Table325[[#This Row],[30]:[34]])</f>
        <v>74</v>
      </c>
      <c r="Y121" s="7">
        <f>SUM(Table325[[#This Row],[35]:[39]])</f>
        <v>68</v>
      </c>
      <c r="Z121" s="7">
        <f>SUM(Table325[[#This Row],[40]:[44]])</f>
        <v>55</v>
      </c>
      <c r="AA121" s="7">
        <f>SUM(Table325[[#This Row],[45]:[49]])</f>
        <v>78</v>
      </c>
      <c r="AB121" s="7">
        <f>SUM(Table325[[#This Row],[50]:[54]])</f>
        <v>85</v>
      </c>
      <c r="AC121" s="7">
        <f>SUM(Table325[[#This Row],[55]:[59]])</f>
        <v>101</v>
      </c>
      <c r="AD121" s="7">
        <f>SUM(Table325[[#This Row],[60]:[64]])</f>
        <v>82</v>
      </c>
      <c r="AE121" s="7">
        <f>SUM(Table325[[#This Row],[65]:[69]])</f>
        <v>101</v>
      </c>
      <c r="AF121" s="7">
        <f>SUM(Table325[[#This Row],[70]:[74]])</f>
        <v>100</v>
      </c>
      <c r="AG121" s="7">
        <f>SUM(Table325[[#This Row],[75]:[79]])</f>
        <v>77</v>
      </c>
      <c r="AH121" s="7">
        <f>SUM(Table325[[#This Row],[80]:[84]])</f>
        <v>31</v>
      </c>
      <c r="AI121" s="7">
        <f>SUM(Table325[[#This Row],[85]:[89]])</f>
        <v>41</v>
      </c>
      <c r="AJ121" s="7">
        <f>Table325[[#This Row],[90]]</f>
        <v>7</v>
      </c>
      <c r="AK121" s="8">
        <v>14</v>
      </c>
      <c r="AL121" s="7">
        <v>17</v>
      </c>
      <c r="AM121" s="7">
        <v>8</v>
      </c>
      <c r="AN121" s="7">
        <v>9</v>
      </c>
      <c r="AO121" s="7">
        <v>7</v>
      </c>
      <c r="AP121" s="7">
        <v>13</v>
      </c>
      <c r="AQ121" s="7">
        <v>14</v>
      </c>
      <c r="AR121" s="7">
        <v>15</v>
      </c>
      <c r="AS121" s="7">
        <v>8</v>
      </c>
      <c r="AT121" s="7">
        <v>9</v>
      </c>
      <c r="AU121" s="7">
        <v>14</v>
      </c>
      <c r="AV121" s="7">
        <v>9</v>
      </c>
      <c r="AW121" s="7">
        <v>17</v>
      </c>
      <c r="AX121" s="7">
        <v>11</v>
      </c>
      <c r="AY121" s="7">
        <v>20</v>
      </c>
      <c r="AZ121" s="7">
        <v>19</v>
      </c>
      <c r="BA121" s="7">
        <v>16</v>
      </c>
      <c r="BB121" s="7">
        <v>26</v>
      </c>
      <c r="BC121" s="7">
        <v>17</v>
      </c>
      <c r="BD121" s="7">
        <v>15</v>
      </c>
      <c r="BE121" s="7">
        <v>24</v>
      </c>
      <c r="BF121" s="7">
        <v>17</v>
      </c>
      <c r="BG121" s="7">
        <v>18</v>
      </c>
      <c r="BH121" s="7">
        <v>20</v>
      </c>
      <c r="BI121" s="7">
        <v>14</v>
      </c>
      <c r="BJ121" s="7">
        <v>16</v>
      </c>
      <c r="BK121" s="7">
        <v>12</v>
      </c>
      <c r="BL121" s="7">
        <v>10</v>
      </c>
      <c r="BM121" s="7">
        <v>9</v>
      </c>
      <c r="BN121" s="7">
        <v>11</v>
      </c>
      <c r="BO121" s="7">
        <v>16</v>
      </c>
      <c r="BP121" s="7">
        <v>13</v>
      </c>
      <c r="BQ121" s="7">
        <v>10</v>
      </c>
      <c r="BR121" s="7">
        <v>21</v>
      </c>
      <c r="BS121" s="7">
        <v>14</v>
      </c>
      <c r="BT121" s="7">
        <v>16</v>
      </c>
      <c r="BU121" s="7">
        <v>11</v>
      </c>
      <c r="BV121" s="7">
        <v>14</v>
      </c>
      <c r="BW121" s="7">
        <v>11</v>
      </c>
      <c r="BX121" s="7">
        <v>16</v>
      </c>
      <c r="BY121" s="7">
        <v>12</v>
      </c>
      <c r="BZ121" s="7">
        <v>10</v>
      </c>
      <c r="CA121" s="7">
        <v>10</v>
      </c>
      <c r="CB121" s="7">
        <v>12</v>
      </c>
      <c r="CC121" s="7">
        <v>11</v>
      </c>
      <c r="CD121" s="7">
        <v>11</v>
      </c>
      <c r="CE121" s="7">
        <v>20</v>
      </c>
      <c r="CF121" s="7">
        <v>14</v>
      </c>
      <c r="CG121" s="7">
        <v>13</v>
      </c>
      <c r="CH121" s="7">
        <v>20</v>
      </c>
      <c r="CI121" s="7">
        <v>17</v>
      </c>
      <c r="CJ121" s="7">
        <v>16</v>
      </c>
      <c r="CK121" s="7">
        <v>25</v>
      </c>
      <c r="CL121" s="7">
        <v>14</v>
      </c>
      <c r="CM121" s="7">
        <v>13</v>
      </c>
      <c r="CN121" s="7">
        <v>15</v>
      </c>
      <c r="CO121" s="7">
        <v>14</v>
      </c>
      <c r="CP121" s="7">
        <v>24</v>
      </c>
      <c r="CQ121" s="7">
        <v>23</v>
      </c>
      <c r="CR121" s="7">
        <v>25</v>
      </c>
      <c r="CS121" s="7">
        <v>22</v>
      </c>
      <c r="CT121" s="7">
        <v>16</v>
      </c>
      <c r="CU121" s="7">
        <v>17</v>
      </c>
      <c r="CV121" s="7">
        <v>11</v>
      </c>
      <c r="CW121" s="7">
        <v>16</v>
      </c>
      <c r="CX121" s="7">
        <v>22</v>
      </c>
      <c r="CY121" s="7">
        <v>20</v>
      </c>
      <c r="CZ121" s="7">
        <v>24</v>
      </c>
      <c r="DA121" s="7">
        <v>19</v>
      </c>
      <c r="DB121" s="7">
        <v>16</v>
      </c>
      <c r="DC121" s="7">
        <v>20</v>
      </c>
      <c r="DD121" s="7">
        <v>23</v>
      </c>
      <c r="DE121" s="7">
        <v>26</v>
      </c>
      <c r="DF121" s="7">
        <v>14</v>
      </c>
      <c r="DG121" s="7">
        <v>17</v>
      </c>
      <c r="DH121" s="7">
        <v>15</v>
      </c>
      <c r="DI121" s="7">
        <v>19</v>
      </c>
      <c r="DJ121" s="7">
        <v>16</v>
      </c>
      <c r="DK121" s="7">
        <v>14</v>
      </c>
      <c r="DL121" s="7">
        <v>13</v>
      </c>
      <c r="DM121" s="7">
        <v>10</v>
      </c>
      <c r="DN121" s="7">
        <v>6</v>
      </c>
      <c r="DO121" s="7">
        <v>4</v>
      </c>
      <c r="DP121" s="7">
        <v>1</v>
      </c>
      <c r="DQ121" s="7">
        <v>10</v>
      </c>
      <c r="DR121" s="7">
        <v>6</v>
      </c>
      <c r="DS121" s="7">
        <v>12</v>
      </c>
      <c r="DT121" s="7">
        <v>10</v>
      </c>
      <c r="DU121" s="7">
        <v>5</v>
      </c>
      <c r="DV121" s="7">
        <v>8</v>
      </c>
      <c r="DW121" s="7">
        <v>7</v>
      </c>
      <c r="DX121" s="7">
        <f t="shared" si="20"/>
        <v>768</v>
      </c>
      <c r="DY121" s="7">
        <f t="shared" si="21"/>
        <v>125</v>
      </c>
      <c r="DZ121" s="7">
        <f t="shared" si="22"/>
        <v>333</v>
      </c>
      <c r="EA121" s="7">
        <f t="shared" si="23"/>
        <v>268</v>
      </c>
      <c r="EB121" s="7">
        <f>Table325[[#This Row],[18-64]]+Table325[[#This Row],[65+]]</f>
        <v>1083</v>
      </c>
    </row>
    <row r="122" spans="1:132" x14ac:dyDescent="0.35">
      <c r="A122" s="7">
        <v>13</v>
      </c>
      <c r="B122" s="10" t="s">
        <v>1020</v>
      </c>
      <c r="C122" s="10" t="s">
        <v>368</v>
      </c>
      <c r="D122" s="10" t="s">
        <v>369</v>
      </c>
      <c r="E122" s="7">
        <f>SUM(Table325[[#This Row],[0]:[90]])</f>
        <v>1557</v>
      </c>
      <c r="F122" s="8">
        <f>SUM(Table325[[#This Row],[0]:[15]])</f>
        <v>234</v>
      </c>
      <c r="G122" s="7">
        <f>SUM(Table325[[#This Row],[16]:[64]])</f>
        <v>899</v>
      </c>
      <c r="H122" s="7">
        <f>SUM(Table325[[#This Row],[65]:[90]])</f>
        <v>424</v>
      </c>
      <c r="I122" s="7">
        <f>SUM(Table325[[#This Row],[85]:[90]])</f>
        <v>52</v>
      </c>
      <c r="J122" s="8">
        <f>SUM(Table325[[#This Row],[0]:[17]])</f>
        <v>277</v>
      </c>
      <c r="K122" s="7">
        <f>SUM(Table325[[#This Row],[18]:[64]])</f>
        <v>856</v>
      </c>
      <c r="L122" s="8">
        <f>SUM(Table325[[#This Row],[0]:[4]])</f>
        <v>53</v>
      </c>
      <c r="M122" s="7">
        <f>SUM(Table325[[#This Row],[5]:[15]])</f>
        <v>181</v>
      </c>
      <c r="N122" s="7">
        <f>SUM(Table325[[#This Row],[16]:[24]])</f>
        <v>153</v>
      </c>
      <c r="O122" s="7">
        <f>SUM(Table325[[#This Row],[25]:[49]])</f>
        <v>396</v>
      </c>
      <c r="P122" s="7">
        <f>SUM(Table325[[#This Row],[50]:[64]])</f>
        <v>350</v>
      </c>
      <c r="Q122" s="7">
        <f>SUM(Table325[[#This Row],[65]:[74]])</f>
        <v>209</v>
      </c>
      <c r="R122" s="7">
        <f>SUM(Table325[[#This Row],[75]:[84]])</f>
        <v>163</v>
      </c>
      <c r="S122" s="8">
        <f>SUM(Table325[[#This Row],[5]:[9]])</f>
        <v>81</v>
      </c>
      <c r="T122" s="7">
        <f>SUM(Table325[[#This Row],[10]:[14]])</f>
        <v>81</v>
      </c>
      <c r="U122" s="7">
        <f>SUM(Table325[[#This Row],[15]:[19]])</f>
        <v>106</v>
      </c>
      <c r="V122" s="7">
        <f>SUM(Table325[[#This Row],[20]:[24]])</f>
        <v>66</v>
      </c>
      <c r="W122" s="7">
        <f>SUM(Table325[[#This Row],[25]:[29]])</f>
        <v>91</v>
      </c>
      <c r="X122" s="7">
        <f>SUM(Table325[[#This Row],[30]:[34]])</f>
        <v>63</v>
      </c>
      <c r="Y122" s="7">
        <f>SUM(Table325[[#This Row],[35]:[39]])</f>
        <v>84</v>
      </c>
      <c r="Z122" s="7">
        <f>SUM(Table325[[#This Row],[40]:[44]])</f>
        <v>75</v>
      </c>
      <c r="AA122" s="7">
        <f>SUM(Table325[[#This Row],[45]:[49]])</f>
        <v>83</v>
      </c>
      <c r="AB122" s="7">
        <f>SUM(Table325[[#This Row],[50]:[54]])</f>
        <v>108</v>
      </c>
      <c r="AC122" s="7">
        <f>SUM(Table325[[#This Row],[55]:[59]])</f>
        <v>121</v>
      </c>
      <c r="AD122" s="7">
        <f>SUM(Table325[[#This Row],[60]:[64]])</f>
        <v>121</v>
      </c>
      <c r="AE122" s="7">
        <f>SUM(Table325[[#This Row],[65]:[69]])</f>
        <v>107</v>
      </c>
      <c r="AF122" s="7">
        <f>SUM(Table325[[#This Row],[70]:[74]])</f>
        <v>102</v>
      </c>
      <c r="AG122" s="7">
        <f>SUM(Table325[[#This Row],[75]:[79]])</f>
        <v>104</v>
      </c>
      <c r="AH122" s="7">
        <f>SUM(Table325[[#This Row],[80]:[84]])</f>
        <v>59</v>
      </c>
      <c r="AI122" s="7">
        <f>SUM(Table325[[#This Row],[85]:[89]])</f>
        <v>36</v>
      </c>
      <c r="AJ122" s="7">
        <f>Table325[[#This Row],[90]]</f>
        <v>16</v>
      </c>
      <c r="AK122" s="8">
        <v>16</v>
      </c>
      <c r="AL122" s="7">
        <v>12</v>
      </c>
      <c r="AM122" s="7">
        <v>4</v>
      </c>
      <c r="AN122" s="7">
        <v>11</v>
      </c>
      <c r="AO122" s="7">
        <v>10</v>
      </c>
      <c r="AP122" s="7">
        <v>13</v>
      </c>
      <c r="AQ122" s="7">
        <v>20</v>
      </c>
      <c r="AR122" s="7">
        <v>14</v>
      </c>
      <c r="AS122" s="7">
        <v>17</v>
      </c>
      <c r="AT122" s="7">
        <v>17</v>
      </c>
      <c r="AU122" s="7">
        <v>16</v>
      </c>
      <c r="AV122" s="7">
        <v>16</v>
      </c>
      <c r="AW122" s="7">
        <v>13</v>
      </c>
      <c r="AX122" s="7">
        <v>16</v>
      </c>
      <c r="AY122" s="7">
        <v>20</v>
      </c>
      <c r="AZ122" s="7">
        <v>19</v>
      </c>
      <c r="BA122" s="7">
        <v>21</v>
      </c>
      <c r="BB122" s="7">
        <v>22</v>
      </c>
      <c r="BC122" s="7">
        <v>24</v>
      </c>
      <c r="BD122" s="7">
        <v>20</v>
      </c>
      <c r="BE122" s="7">
        <v>10</v>
      </c>
      <c r="BF122" s="7">
        <v>17</v>
      </c>
      <c r="BG122" s="7">
        <v>21</v>
      </c>
      <c r="BH122" s="7">
        <v>10</v>
      </c>
      <c r="BI122" s="7">
        <v>8</v>
      </c>
      <c r="BJ122" s="7">
        <v>14</v>
      </c>
      <c r="BK122" s="7">
        <v>22</v>
      </c>
      <c r="BL122" s="7">
        <v>20</v>
      </c>
      <c r="BM122" s="7">
        <v>17</v>
      </c>
      <c r="BN122" s="7">
        <v>18</v>
      </c>
      <c r="BO122" s="7">
        <v>12</v>
      </c>
      <c r="BP122" s="7">
        <v>11</v>
      </c>
      <c r="BQ122" s="7">
        <v>13</v>
      </c>
      <c r="BR122" s="7">
        <v>16</v>
      </c>
      <c r="BS122" s="7">
        <v>11</v>
      </c>
      <c r="BT122" s="7">
        <v>16</v>
      </c>
      <c r="BU122" s="7">
        <v>11</v>
      </c>
      <c r="BV122" s="7">
        <v>24</v>
      </c>
      <c r="BW122" s="7">
        <v>16</v>
      </c>
      <c r="BX122" s="7">
        <v>17</v>
      </c>
      <c r="BY122" s="7">
        <v>13</v>
      </c>
      <c r="BZ122" s="7">
        <v>19</v>
      </c>
      <c r="CA122" s="7">
        <v>8</v>
      </c>
      <c r="CB122" s="7">
        <v>17</v>
      </c>
      <c r="CC122" s="7">
        <v>18</v>
      </c>
      <c r="CD122" s="7">
        <v>18</v>
      </c>
      <c r="CE122" s="7">
        <v>13</v>
      </c>
      <c r="CF122" s="7">
        <v>16</v>
      </c>
      <c r="CG122" s="7">
        <v>15</v>
      </c>
      <c r="CH122" s="7">
        <v>21</v>
      </c>
      <c r="CI122" s="7">
        <v>20</v>
      </c>
      <c r="CJ122" s="7">
        <v>17</v>
      </c>
      <c r="CK122" s="7">
        <v>22</v>
      </c>
      <c r="CL122" s="7">
        <v>31</v>
      </c>
      <c r="CM122" s="7">
        <v>18</v>
      </c>
      <c r="CN122" s="7">
        <v>28</v>
      </c>
      <c r="CO122" s="7">
        <v>25</v>
      </c>
      <c r="CP122" s="7">
        <v>26</v>
      </c>
      <c r="CQ122" s="7">
        <v>19</v>
      </c>
      <c r="CR122" s="7">
        <v>23</v>
      </c>
      <c r="CS122" s="7">
        <v>31</v>
      </c>
      <c r="CT122" s="7">
        <v>20</v>
      </c>
      <c r="CU122" s="7">
        <v>24</v>
      </c>
      <c r="CV122" s="7">
        <v>20</v>
      </c>
      <c r="CW122" s="7">
        <v>26</v>
      </c>
      <c r="CX122" s="7">
        <v>24</v>
      </c>
      <c r="CY122" s="7">
        <v>22</v>
      </c>
      <c r="CZ122" s="7">
        <v>22</v>
      </c>
      <c r="DA122" s="7">
        <v>23</v>
      </c>
      <c r="DB122" s="7">
        <v>16</v>
      </c>
      <c r="DC122" s="7">
        <v>23</v>
      </c>
      <c r="DD122" s="7">
        <v>19</v>
      </c>
      <c r="DE122" s="7">
        <v>20</v>
      </c>
      <c r="DF122" s="7">
        <v>22</v>
      </c>
      <c r="DG122" s="7">
        <v>18</v>
      </c>
      <c r="DH122" s="7">
        <v>23</v>
      </c>
      <c r="DI122" s="7">
        <v>26</v>
      </c>
      <c r="DJ122" s="7">
        <v>24</v>
      </c>
      <c r="DK122" s="7">
        <v>22</v>
      </c>
      <c r="DL122" s="7">
        <v>9</v>
      </c>
      <c r="DM122" s="7">
        <v>9</v>
      </c>
      <c r="DN122" s="7">
        <v>14</v>
      </c>
      <c r="DO122" s="7">
        <v>17</v>
      </c>
      <c r="DP122" s="7">
        <v>9</v>
      </c>
      <c r="DQ122" s="7">
        <v>10</v>
      </c>
      <c r="DR122" s="7">
        <v>6</v>
      </c>
      <c r="DS122" s="7">
        <v>5</v>
      </c>
      <c r="DT122" s="7">
        <v>10</v>
      </c>
      <c r="DU122" s="7">
        <v>6</v>
      </c>
      <c r="DV122" s="7">
        <v>9</v>
      </c>
      <c r="DW122" s="7">
        <v>16</v>
      </c>
      <c r="DX122" s="7">
        <f t="shared" si="20"/>
        <v>899</v>
      </c>
      <c r="DY122" s="7">
        <f t="shared" si="21"/>
        <v>110</v>
      </c>
      <c r="DZ122" s="7">
        <f t="shared" si="22"/>
        <v>396</v>
      </c>
      <c r="EA122" s="7">
        <f t="shared" si="23"/>
        <v>350</v>
      </c>
      <c r="EB122" s="7">
        <f>Table325[[#This Row],[18-64]]+Table325[[#This Row],[65+]]</f>
        <v>1280</v>
      </c>
    </row>
    <row r="123" spans="1:132" x14ac:dyDescent="0.35">
      <c r="A123" s="7">
        <v>13</v>
      </c>
      <c r="B123" s="10" t="s">
        <v>1020</v>
      </c>
      <c r="C123" s="10" t="s">
        <v>370</v>
      </c>
      <c r="D123" s="10" t="s">
        <v>371</v>
      </c>
      <c r="E123" s="7">
        <f>SUM(Table325[[#This Row],[0]:[90]])</f>
        <v>1499</v>
      </c>
      <c r="F123" s="8">
        <f>SUM(Table325[[#This Row],[0]:[15]])</f>
        <v>358</v>
      </c>
      <c r="G123" s="7">
        <f>SUM(Table325[[#This Row],[16]:[64]])</f>
        <v>977</v>
      </c>
      <c r="H123" s="7">
        <f>SUM(Table325[[#This Row],[65]:[90]])</f>
        <v>164</v>
      </c>
      <c r="I123" s="7">
        <f>SUM(Table325[[#This Row],[85]:[90]])</f>
        <v>8</v>
      </c>
      <c r="J123" s="8">
        <f>SUM(Table325[[#This Row],[0]:[17]])</f>
        <v>416</v>
      </c>
      <c r="K123" s="7">
        <f>SUM(Table325[[#This Row],[18]:[64]])</f>
        <v>919</v>
      </c>
      <c r="L123" s="8">
        <f>SUM(Table325[[#This Row],[0]:[4]])</f>
        <v>87</v>
      </c>
      <c r="M123" s="7">
        <f>SUM(Table325[[#This Row],[5]:[15]])</f>
        <v>271</v>
      </c>
      <c r="N123" s="7">
        <f>SUM(Table325[[#This Row],[16]:[24]])</f>
        <v>219</v>
      </c>
      <c r="O123" s="7">
        <f>SUM(Table325[[#This Row],[25]:[49]])</f>
        <v>492</v>
      </c>
      <c r="P123" s="7">
        <f>SUM(Table325[[#This Row],[50]:[64]])</f>
        <v>266</v>
      </c>
      <c r="Q123" s="7">
        <f>SUM(Table325[[#This Row],[65]:[74]])</f>
        <v>109</v>
      </c>
      <c r="R123" s="7">
        <f>SUM(Table325[[#This Row],[75]:[84]])</f>
        <v>47</v>
      </c>
      <c r="S123" s="8">
        <f>SUM(Table325[[#This Row],[5]:[9]])</f>
        <v>126</v>
      </c>
      <c r="T123" s="7">
        <f>SUM(Table325[[#This Row],[10]:[14]])</f>
        <v>116</v>
      </c>
      <c r="U123" s="7">
        <f>SUM(Table325[[#This Row],[15]:[19]])</f>
        <v>135</v>
      </c>
      <c r="V123" s="7">
        <f>SUM(Table325[[#This Row],[20]:[24]])</f>
        <v>113</v>
      </c>
      <c r="W123" s="7">
        <f>SUM(Table325[[#This Row],[25]:[29]])</f>
        <v>90</v>
      </c>
      <c r="X123" s="7">
        <f>SUM(Table325[[#This Row],[30]:[34]])</f>
        <v>98</v>
      </c>
      <c r="Y123" s="7">
        <f>SUM(Table325[[#This Row],[35]:[39]])</f>
        <v>130</v>
      </c>
      <c r="Z123" s="7">
        <f>SUM(Table325[[#This Row],[40]:[44]])</f>
        <v>95</v>
      </c>
      <c r="AA123" s="7">
        <f>SUM(Table325[[#This Row],[45]:[49]])</f>
        <v>79</v>
      </c>
      <c r="AB123" s="7">
        <f>SUM(Table325[[#This Row],[50]:[54]])</f>
        <v>96</v>
      </c>
      <c r="AC123" s="7">
        <f>SUM(Table325[[#This Row],[55]:[59]])</f>
        <v>91</v>
      </c>
      <c r="AD123" s="7">
        <f>SUM(Table325[[#This Row],[60]:[64]])</f>
        <v>79</v>
      </c>
      <c r="AE123" s="7">
        <f>SUM(Table325[[#This Row],[65]:[69]])</f>
        <v>59</v>
      </c>
      <c r="AF123" s="7">
        <f>SUM(Table325[[#This Row],[70]:[74]])</f>
        <v>50</v>
      </c>
      <c r="AG123" s="7">
        <f>SUM(Table325[[#This Row],[75]:[79]])</f>
        <v>40</v>
      </c>
      <c r="AH123" s="7">
        <f>SUM(Table325[[#This Row],[80]:[84]])</f>
        <v>7</v>
      </c>
      <c r="AI123" s="7">
        <f>SUM(Table325[[#This Row],[85]:[89]])</f>
        <v>6</v>
      </c>
      <c r="AJ123" s="7">
        <f>Table325[[#This Row],[90]]</f>
        <v>2</v>
      </c>
      <c r="AK123" s="8">
        <v>12</v>
      </c>
      <c r="AL123" s="7">
        <v>19</v>
      </c>
      <c r="AM123" s="7">
        <v>20</v>
      </c>
      <c r="AN123" s="7">
        <v>14</v>
      </c>
      <c r="AO123" s="7">
        <v>22</v>
      </c>
      <c r="AP123" s="7">
        <v>28</v>
      </c>
      <c r="AQ123" s="7">
        <v>27</v>
      </c>
      <c r="AR123" s="7">
        <v>23</v>
      </c>
      <c r="AS123" s="7">
        <v>28</v>
      </c>
      <c r="AT123" s="7">
        <v>20</v>
      </c>
      <c r="AU123" s="7">
        <v>17</v>
      </c>
      <c r="AV123" s="7">
        <v>26</v>
      </c>
      <c r="AW123" s="7">
        <v>25</v>
      </c>
      <c r="AX123" s="7">
        <v>24</v>
      </c>
      <c r="AY123" s="7">
        <v>24</v>
      </c>
      <c r="AZ123" s="7">
        <v>29</v>
      </c>
      <c r="BA123" s="7">
        <v>31</v>
      </c>
      <c r="BB123" s="7">
        <v>27</v>
      </c>
      <c r="BC123" s="7">
        <v>24</v>
      </c>
      <c r="BD123" s="7">
        <v>24</v>
      </c>
      <c r="BE123" s="7">
        <v>28</v>
      </c>
      <c r="BF123" s="7">
        <v>15</v>
      </c>
      <c r="BG123" s="7">
        <v>29</v>
      </c>
      <c r="BH123" s="7">
        <v>22</v>
      </c>
      <c r="BI123" s="7">
        <v>19</v>
      </c>
      <c r="BJ123" s="7">
        <v>16</v>
      </c>
      <c r="BK123" s="7">
        <v>14</v>
      </c>
      <c r="BL123" s="7">
        <v>20</v>
      </c>
      <c r="BM123" s="7">
        <v>18</v>
      </c>
      <c r="BN123" s="7">
        <v>22</v>
      </c>
      <c r="BO123" s="7">
        <v>17</v>
      </c>
      <c r="BP123" s="7">
        <v>18</v>
      </c>
      <c r="BQ123" s="7">
        <v>28</v>
      </c>
      <c r="BR123" s="7">
        <v>15</v>
      </c>
      <c r="BS123" s="7">
        <v>20</v>
      </c>
      <c r="BT123" s="7">
        <v>19</v>
      </c>
      <c r="BU123" s="7">
        <v>27</v>
      </c>
      <c r="BV123" s="7">
        <v>19</v>
      </c>
      <c r="BW123" s="7">
        <v>32</v>
      </c>
      <c r="BX123" s="7">
        <v>33</v>
      </c>
      <c r="BY123" s="7">
        <v>20</v>
      </c>
      <c r="BZ123" s="7">
        <v>25</v>
      </c>
      <c r="CA123" s="7">
        <v>15</v>
      </c>
      <c r="CB123" s="7">
        <v>17</v>
      </c>
      <c r="CC123" s="7">
        <v>18</v>
      </c>
      <c r="CD123" s="7">
        <v>20</v>
      </c>
      <c r="CE123" s="7">
        <v>16</v>
      </c>
      <c r="CF123" s="7">
        <v>16</v>
      </c>
      <c r="CG123" s="7">
        <v>13</v>
      </c>
      <c r="CH123" s="7">
        <v>14</v>
      </c>
      <c r="CI123" s="7">
        <v>20</v>
      </c>
      <c r="CJ123" s="7">
        <v>14</v>
      </c>
      <c r="CK123" s="7">
        <v>23</v>
      </c>
      <c r="CL123" s="7">
        <v>20</v>
      </c>
      <c r="CM123" s="7">
        <v>19</v>
      </c>
      <c r="CN123" s="7">
        <v>16</v>
      </c>
      <c r="CO123" s="7">
        <v>20</v>
      </c>
      <c r="CP123" s="7">
        <v>19</v>
      </c>
      <c r="CQ123" s="7">
        <v>20</v>
      </c>
      <c r="CR123" s="7">
        <v>16</v>
      </c>
      <c r="CS123" s="7">
        <v>17</v>
      </c>
      <c r="CT123" s="7">
        <v>10</v>
      </c>
      <c r="CU123" s="7">
        <v>21</v>
      </c>
      <c r="CV123" s="7">
        <v>15</v>
      </c>
      <c r="CW123" s="7">
        <v>16</v>
      </c>
      <c r="CX123" s="7">
        <v>11</v>
      </c>
      <c r="CY123" s="7">
        <v>17</v>
      </c>
      <c r="CZ123" s="7">
        <v>10</v>
      </c>
      <c r="DA123" s="7">
        <v>9</v>
      </c>
      <c r="DB123" s="7">
        <v>12</v>
      </c>
      <c r="DC123" s="7">
        <v>14</v>
      </c>
      <c r="DD123" s="7">
        <v>11</v>
      </c>
      <c r="DE123" s="7">
        <v>7</v>
      </c>
      <c r="DF123" s="7">
        <v>11</v>
      </c>
      <c r="DG123" s="7">
        <v>7</v>
      </c>
      <c r="DH123" s="7">
        <v>8</v>
      </c>
      <c r="DI123" s="7">
        <v>8</v>
      </c>
      <c r="DJ123" s="7">
        <v>10</v>
      </c>
      <c r="DK123" s="7">
        <v>8</v>
      </c>
      <c r="DL123" s="7">
        <v>6</v>
      </c>
      <c r="DM123" s="7">
        <v>1</v>
      </c>
      <c r="DN123" s="7">
        <v>2</v>
      </c>
      <c r="DO123" s="7">
        <v>2</v>
      </c>
      <c r="DP123" s="7">
        <v>0</v>
      </c>
      <c r="DQ123" s="7">
        <v>2</v>
      </c>
      <c r="DR123" s="7">
        <v>1</v>
      </c>
      <c r="DS123" s="7">
        <v>1</v>
      </c>
      <c r="DT123" s="7">
        <v>1</v>
      </c>
      <c r="DU123" s="7">
        <v>2</v>
      </c>
      <c r="DV123" s="7">
        <v>1</v>
      </c>
      <c r="DW123" s="7">
        <v>2</v>
      </c>
      <c r="DX123" s="7">
        <f t="shared" si="20"/>
        <v>977</v>
      </c>
      <c r="DY123" s="7">
        <f t="shared" si="21"/>
        <v>161</v>
      </c>
      <c r="DZ123" s="7">
        <f t="shared" si="22"/>
        <v>492</v>
      </c>
      <c r="EA123" s="7">
        <f t="shared" si="23"/>
        <v>266</v>
      </c>
      <c r="EB123" s="7">
        <f>Table325[[#This Row],[18-64]]+Table325[[#This Row],[65+]]</f>
        <v>1083</v>
      </c>
    </row>
    <row r="124" spans="1:132" x14ac:dyDescent="0.35">
      <c r="A124" s="7">
        <v>13</v>
      </c>
      <c r="B124" s="10" t="s">
        <v>1020</v>
      </c>
      <c r="C124" s="10" t="s">
        <v>372</v>
      </c>
      <c r="D124" s="10" t="s">
        <v>373</v>
      </c>
      <c r="E124" s="7">
        <f>SUM(Table325[[#This Row],[0]:[90]])</f>
        <v>1325</v>
      </c>
      <c r="F124" s="8">
        <f>SUM(Table325[[#This Row],[0]:[15]])</f>
        <v>218</v>
      </c>
      <c r="G124" s="7">
        <f>SUM(Table325[[#This Row],[16]:[64]])</f>
        <v>903</v>
      </c>
      <c r="H124" s="7">
        <f>SUM(Table325[[#This Row],[65]:[90]])</f>
        <v>204</v>
      </c>
      <c r="I124" s="7">
        <f>SUM(Table325[[#This Row],[85]:[90]])</f>
        <v>19</v>
      </c>
      <c r="J124" s="8">
        <f>SUM(Table325[[#This Row],[0]:[17]])</f>
        <v>242</v>
      </c>
      <c r="K124" s="7">
        <f>SUM(Table325[[#This Row],[18]:[64]])</f>
        <v>879</v>
      </c>
      <c r="L124" s="8">
        <f>SUM(Table325[[#This Row],[0]:[4]])</f>
        <v>64</v>
      </c>
      <c r="M124" s="7">
        <f>SUM(Table325[[#This Row],[5]:[15]])</f>
        <v>154</v>
      </c>
      <c r="N124" s="7">
        <f>SUM(Table325[[#This Row],[16]:[24]])</f>
        <v>145</v>
      </c>
      <c r="O124" s="7">
        <f>SUM(Table325[[#This Row],[25]:[49]])</f>
        <v>462</v>
      </c>
      <c r="P124" s="7">
        <f>SUM(Table325[[#This Row],[50]:[64]])</f>
        <v>296</v>
      </c>
      <c r="Q124" s="7">
        <f>SUM(Table325[[#This Row],[65]:[74]])</f>
        <v>112</v>
      </c>
      <c r="R124" s="7">
        <f>SUM(Table325[[#This Row],[75]:[84]])</f>
        <v>73</v>
      </c>
      <c r="S124" s="8">
        <f>SUM(Table325[[#This Row],[5]:[9]])</f>
        <v>105</v>
      </c>
      <c r="T124" s="7">
        <f>SUM(Table325[[#This Row],[10]:[14]])</f>
        <v>40</v>
      </c>
      <c r="U124" s="7">
        <f>SUM(Table325[[#This Row],[15]:[19]])</f>
        <v>71</v>
      </c>
      <c r="V124" s="7">
        <f>SUM(Table325[[#This Row],[20]:[24]])</f>
        <v>83</v>
      </c>
      <c r="W124" s="7">
        <f>SUM(Table325[[#This Row],[25]:[29]])</f>
        <v>112</v>
      </c>
      <c r="X124" s="7">
        <f>SUM(Table325[[#This Row],[30]:[34]])</f>
        <v>98</v>
      </c>
      <c r="Y124" s="7">
        <f>SUM(Table325[[#This Row],[35]:[39]])</f>
        <v>108</v>
      </c>
      <c r="Z124" s="7">
        <f>SUM(Table325[[#This Row],[40]:[44]])</f>
        <v>62</v>
      </c>
      <c r="AA124" s="7">
        <f>SUM(Table325[[#This Row],[45]:[49]])</f>
        <v>82</v>
      </c>
      <c r="AB124" s="7">
        <f>SUM(Table325[[#This Row],[50]:[54]])</f>
        <v>110</v>
      </c>
      <c r="AC124" s="7">
        <f>SUM(Table325[[#This Row],[55]:[59]])</f>
        <v>107</v>
      </c>
      <c r="AD124" s="7">
        <f>SUM(Table325[[#This Row],[60]:[64]])</f>
        <v>79</v>
      </c>
      <c r="AE124" s="7">
        <f>SUM(Table325[[#This Row],[65]:[69]])</f>
        <v>64</v>
      </c>
      <c r="AF124" s="7">
        <f>SUM(Table325[[#This Row],[70]:[74]])</f>
        <v>48</v>
      </c>
      <c r="AG124" s="7">
        <f>SUM(Table325[[#This Row],[75]:[79]])</f>
        <v>44</v>
      </c>
      <c r="AH124" s="7">
        <f>SUM(Table325[[#This Row],[80]:[84]])</f>
        <v>29</v>
      </c>
      <c r="AI124" s="7">
        <f>SUM(Table325[[#This Row],[85]:[89]])</f>
        <v>14</v>
      </c>
      <c r="AJ124" s="7">
        <f>Table325[[#This Row],[90]]</f>
        <v>5</v>
      </c>
      <c r="AK124" s="8">
        <v>15</v>
      </c>
      <c r="AL124" s="7">
        <v>12</v>
      </c>
      <c r="AM124" s="7">
        <v>12</v>
      </c>
      <c r="AN124" s="7">
        <v>13</v>
      </c>
      <c r="AO124" s="7">
        <v>12</v>
      </c>
      <c r="AP124" s="7">
        <v>25</v>
      </c>
      <c r="AQ124" s="7">
        <v>20</v>
      </c>
      <c r="AR124" s="7">
        <v>15</v>
      </c>
      <c r="AS124" s="7">
        <v>19</v>
      </c>
      <c r="AT124" s="7">
        <v>26</v>
      </c>
      <c r="AU124" s="7">
        <v>7</v>
      </c>
      <c r="AV124" s="7">
        <v>9</v>
      </c>
      <c r="AW124" s="7">
        <v>3</v>
      </c>
      <c r="AX124" s="7">
        <v>11</v>
      </c>
      <c r="AY124" s="7">
        <v>10</v>
      </c>
      <c r="AZ124" s="7">
        <v>9</v>
      </c>
      <c r="BA124" s="7">
        <v>7</v>
      </c>
      <c r="BB124" s="7">
        <v>17</v>
      </c>
      <c r="BC124" s="7">
        <v>18</v>
      </c>
      <c r="BD124" s="7">
        <v>20</v>
      </c>
      <c r="BE124" s="7">
        <v>22</v>
      </c>
      <c r="BF124" s="7">
        <v>11</v>
      </c>
      <c r="BG124" s="7">
        <v>22</v>
      </c>
      <c r="BH124" s="7">
        <v>13</v>
      </c>
      <c r="BI124" s="7">
        <v>15</v>
      </c>
      <c r="BJ124" s="7">
        <v>19</v>
      </c>
      <c r="BK124" s="7">
        <v>23</v>
      </c>
      <c r="BL124" s="7">
        <v>16</v>
      </c>
      <c r="BM124" s="7">
        <v>21</v>
      </c>
      <c r="BN124" s="7">
        <v>33</v>
      </c>
      <c r="BO124" s="7">
        <v>21</v>
      </c>
      <c r="BP124" s="7">
        <v>19</v>
      </c>
      <c r="BQ124" s="7">
        <v>25</v>
      </c>
      <c r="BR124" s="7">
        <v>18</v>
      </c>
      <c r="BS124" s="7">
        <v>15</v>
      </c>
      <c r="BT124" s="7">
        <v>14</v>
      </c>
      <c r="BU124" s="7">
        <v>23</v>
      </c>
      <c r="BV124" s="7">
        <v>19</v>
      </c>
      <c r="BW124" s="7">
        <v>31</v>
      </c>
      <c r="BX124" s="7">
        <v>21</v>
      </c>
      <c r="BY124" s="7">
        <v>18</v>
      </c>
      <c r="BZ124" s="7">
        <v>13</v>
      </c>
      <c r="CA124" s="7">
        <v>9</v>
      </c>
      <c r="CB124" s="7">
        <v>10</v>
      </c>
      <c r="CC124" s="7">
        <v>12</v>
      </c>
      <c r="CD124" s="7">
        <v>18</v>
      </c>
      <c r="CE124" s="7">
        <v>12</v>
      </c>
      <c r="CF124" s="7">
        <v>22</v>
      </c>
      <c r="CG124" s="7">
        <v>16</v>
      </c>
      <c r="CH124" s="7">
        <v>14</v>
      </c>
      <c r="CI124" s="7">
        <v>22</v>
      </c>
      <c r="CJ124" s="7">
        <v>25</v>
      </c>
      <c r="CK124" s="7">
        <v>13</v>
      </c>
      <c r="CL124" s="7">
        <v>24</v>
      </c>
      <c r="CM124" s="7">
        <v>26</v>
      </c>
      <c r="CN124" s="7">
        <v>21</v>
      </c>
      <c r="CO124" s="7">
        <v>24</v>
      </c>
      <c r="CP124" s="7">
        <v>27</v>
      </c>
      <c r="CQ124" s="7">
        <v>19</v>
      </c>
      <c r="CR124" s="7">
        <v>16</v>
      </c>
      <c r="CS124" s="7">
        <v>22</v>
      </c>
      <c r="CT124" s="7">
        <v>15</v>
      </c>
      <c r="CU124" s="7">
        <v>15</v>
      </c>
      <c r="CV124" s="7">
        <v>17</v>
      </c>
      <c r="CW124" s="7">
        <v>10</v>
      </c>
      <c r="CX124" s="7">
        <v>13</v>
      </c>
      <c r="CY124" s="7">
        <v>12</v>
      </c>
      <c r="CZ124" s="7">
        <v>13</v>
      </c>
      <c r="DA124" s="7">
        <v>11</v>
      </c>
      <c r="DB124" s="7">
        <v>15</v>
      </c>
      <c r="DC124" s="7">
        <v>8</v>
      </c>
      <c r="DD124" s="7">
        <v>6</v>
      </c>
      <c r="DE124" s="7">
        <v>17</v>
      </c>
      <c r="DF124" s="7">
        <v>8</v>
      </c>
      <c r="DG124" s="7">
        <v>9</v>
      </c>
      <c r="DH124" s="7">
        <v>8</v>
      </c>
      <c r="DI124" s="7">
        <v>14</v>
      </c>
      <c r="DJ124" s="7">
        <v>11</v>
      </c>
      <c r="DK124" s="7">
        <v>4</v>
      </c>
      <c r="DL124" s="7">
        <v>7</v>
      </c>
      <c r="DM124" s="7">
        <v>14</v>
      </c>
      <c r="DN124" s="7">
        <v>6</v>
      </c>
      <c r="DO124" s="7">
        <v>1</v>
      </c>
      <c r="DP124" s="7">
        <v>5</v>
      </c>
      <c r="DQ124" s="7">
        <v>3</v>
      </c>
      <c r="DR124" s="7">
        <v>4</v>
      </c>
      <c r="DS124" s="7">
        <v>5</v>
      </c>
      <c r="DT124" s="7">
        <v>2</v>
      </c>
      <c r="DU124" s="7">
        <v>1</v>
      </c>
      <c r="DV124" s="7">
        <v>2</v>
      </c>
      <c r="DW124" s="7">
        <v>5</v>
      </c>
      <c r="DX124" s="7">
        <f t="shared" si="20"/>
        <v>903</v>
      </c>
      <c r="DY124" s="7">
        <f t="shared" si="21"/>
        <v>121</v>
      </c>
      <c r="DZ124" s="7">
        <f t="shared" si="22"/>
        <v>462</v>
      </c>
      <c r="EA124" s="7">
        <f t="shared" si="23"/>
        <v>296</v>
      </c>
      <c r="EB124" s="7">
        <f>Table325[[#This Row],[18-64]]+Table325[[#This Row],[65+]]</f>
        <v>1083</v>
      </c>
    </row>
    <row r="125" spans="1:132" x14ac:dyDescent="0.35">
      <c r="A125" s="7">
        <v>13</v>
      </c>
      <c r="B125" s="10" t="s">
        <v>1020</v>
      </c>
      <c r="C125" s="10" t="s">
        <v>374</v>
      </c>
      <c r="D125" s="10" t="s">
        <v>375</v>
      </c>
      <c r="E125" s="7">
        <f>SUM(Table325[[#This Row],[0]:[90]])</f>
        <v>1552</v>
      </c>
      <c r="F125" s="8">
        <f>SUM(Table325[[#This Row],[0]:[15]])</f>
        <v>207</v>
      </c>
      <c r="G125" s="7">
        <f>SUM(Table325[[#This Row],[16]:[64]])</f>
        <v>998</v>
      </c>
      <c r="H125" s="7">
        <f>SUM(Table325[[#This Row],[65]:[90]])</f>
        <v>347</v>
      </c>
      <c r="I125" s="7">
        <f>SUM(Table325[[#This Row],[85]:[90]])</f>
        <v>33</v>
      </c>
      <c r="J125" s="8">
        <f>SUM(Table325[[#This Row],[0]:[17]])</f>
        <v>237</v>
      </c>
      <c r="K125" s="7">
        <f>SUM(Table325[[#This Row],[18]:[64]])</f>
        <v>968</v>
      </c>
      <c r="L125" s="8">
        <f>SUM(Table325[[#This Row],[0]:[4]])</f>
        <v>46</v>
      </c>
      <c r="M125" s="7">
        <f>SUM(Table325[[#This Row],[5]:[15]])</f>
        <v>161</v>
      </c>
      <c r="N125" s="7">
        <f>SUM(Table325[[#This Row],[16]:[24]])</f>
        <v>142</v>
      </c>
      <c r="O125" s="7">
        <f>SUM(Table325[[#This Row],[25]:[49]])</f>
        <v>498</v>
      </c>
      <c r="P125" s="7">
        <f>SUM(Table325[[#This Row],[50]:[64]])</f>
        <v>358</v>
      </c>
      <c r="Q125" s="7">
        <f>SUM(Table325[[#This Row],[65]:[74]])</f>
        <v>180</v>
      </c>
      <c r="R125" s="7">
        <f>SUM(Table325[[#This Row],[75]:[84]])</f>
        <v>134</v>
      </c>
      <c r="S125" s="8">
        <f>SUM(Table325[[#This Row],[5]:[9]])</f>
        <v>69</v>
      </c>
      <c r="T125" s="7">
        <f>SUM(Table325[[#This Row],[10]:[14]])</f>
        <v>79</v>
      </c>
      <c r="U125" s="7">
        <f>SUM(Table325[[#This Row],[15]:[19]])</f>
        <v>72</v>
      </c>
      <c r="V125" s="7">
        <f>SUM(Table325[[#This Row],[20]:[24]])</f>
        <v>83</v>
      </c>
      <c r="W125" s="7">
        <f>SUM(Table325[[#This Row],[25]:[29]])</f>
        <v>118</v>
      </c>
      <c r="X125" s="7">
        <f>SUM(Table325[[#This Row],[30]:[34]])</f>
        <v>94</v>
      </c>
      <c r="Y125" s="7">
        <f>SUM(Table325[[#This Row],[35]:[39]])</f>
        <v>108</v>
      </c>
      <c r="Z125" s="7">
        <f>SUM(Table325[[#This Row],[40]:[44]])</f>
        <v>82</v>
      </c>
      <c r="AA125" s="7">
        <f>SUM(Table325[[#This Row],[45]:[49]])</f>
        <v>96</v>
      </c>
      <c r="AB125" s="7">
        <f>SUM(Table325[[#This Row],[50]:[54]])</f>
        <v>124</v>
      </c>
      <c r="AC125" s="7">
        <f>SUM(Table325[[#This Row],[55]:[59]])</f>
        <v>123</v>
      </c>
      <c r="AD125" s="7">
        <f>SUM(Table325[[#This Row],[60]:[64]])</f>
        <v>111</v>
      </c>
      <c r="AE125" s="7">
        <f>SUM(Table325[[#This Row],[65]:[69]])</f>
        <v>106</v>
      </c>
      <c r="AF125" s="7">
        <f>SUM(Table325[[#This Row],[70]:[74]])</f>
        <v>74</v>
      </c>
      <c r="AG125" s="7">
        <f>SUM(Table325[[#This Row],[75]:[79]])</f>
        <v>70</v>
      </c>
      <c r="AH125" s="7">
        <f>SUM(Table325[[#This Row],[80]:[84]])</f>
        <v>64</v>
      </c>
      <c r="AI125" s="7">
        <f>SUM(Table325[[#This Row],[85]:[89]])</f>
        <v>17</v>
      </c>
      <c r="AJ125" s="7">
        <f>Table325[[#This Row],[90]]</f>
        <v>16</v>
      </c>
      <c r="AK125" s="8">
        <v>10</v>
      </c>
      <c r="AL125" s="7">
        <v>6</v>
      </c>
      <c r="AM125" s="7">
        <v>13</v>
      </c>
      <c r="AN125" s="7">
        <v>14</v>
      </c>
      <c r="AO125" s="7">
        <v>3</v>
      </c>
      <c r="AP125" s="7">
        <v>11</v>
      </c>
      <c r="AQ125" s="7">
        <v>14</v>
      </c>
      <c r="AR125" s="7">
        <v>10</v>
      </c>
      <c r="AS125" s="7">
        <v>15</v>
      </c>
      <c r="AT125" s="7">
        <v>19</v>
      </c>
      <c r="AU125" s="7">
        <v>18</v>
      </c>
      <c r="AV125" s="7">
        <v>10</v>
      </c>
      <c r="AW125" s="7">
        <v>16</v>
      </c>
      <c r="AX125" s="7">
        <v>22</v>
      </c>
      <c r="AY125" s="7">
        <v>13</v>
      </c>
      <c r="AZ125" s="7">
        <v>13</v>
      </c>
      <c r="BA125" s="7">
        <v>13</v>
      </c>
      <c r="BB125" s="7">
        <v>17</v>
      </c>
      <c r="BC125" s="7">
        <v>14</v>
      </c>
      <c r="BD125" s="7">
        <v>15</v>
      </c>
      <c r="BE125" s="7">
        <v>18</v>
      </c>
      <c r="BF125" s="7">
        <v>19</v>
      </c>
      <c r="BG125" s="7">
        <v>18</v>
      </c>
      <c r="BH125" s="7">
        <v>15</v>
      </c>
      <c r="BI125" s="7">
        <v>13</v>
      </c>
      <c r="BJ125" s="7">
        <v>17</v>
      </c>
      <c r="BK125" s="7">
        <v>29</v>
      </c>
      <c r="BL125" s="7">
        <v>23</v>
      </c>
      <c r="BM125" s="7">
        <v>28</v>
      </c>
      <c r="BN125" s="7">
        <v>21</v>
      </c>
      <c r="BO125" s="7">
        <v>26</v>
      </c>
      <c r="BP125" s="7">
        <v>15</v>
      </c>
      <c r="BQ125" s="7">
        <v>14</v>
      </c>
      <c r="BR125" s="7">
        <v>15</v>
      </c>
      <c r="BS125" s="7">
        <v>24</v>
      </c>
      <c r="BT125" s="7">
        <v>22</v>
      </c>
      <c r="BU125" s="7">
        <v>28</v>
      </c>
      <c r="BV125" s="7">
        <v>28</v>
      </c>
      <c r="BW125" s="7">
        <v>14</v>
      </c>
      <c r="BX125" s="7">
        <v>16</v>
      </c>
      <c r="BY125" s="7">
        <v>17</v>
      </c>
      <c r="BZ125" s="7">
        <v>23</v>
      </c>
      <c r="CA125" s="7">
        <v>18</v>
      </c>
      <c r="CB125" s="7">
        <v>12</v>
      </c>
      <c r="CC125" s="7">
        <v>12</v>
      </c>
      <c r="CD125" s="7">
        <v>16</v>
      </c>
      <c r="CE125" s="7">
        <v>15</v>
      </c>
      <c r="CF125" s="7">
        <v>22</v>
      </c>
      <c r="CG125" s="7">
        <v>19</v>
      </c>
      <c r="CH125" s="7">
        <v>24</v>
      </c>
      <c r="CI125" s="7">
        <v>20</v>
      </c>
      <c r="CJ125" s="7">
        <v>25</v>
      </c>
      <c r="CK125" s="7">
        <v>23</v>
      </c>
      <c r="CL125" s="7">
        <v>26</v>
      </c>
      <c r="CM125" s="7">
        <v>30</v>
      </c>
      <c r="CN125" s="7">
        <v>26</v>
      </c>
      <c r="CO125" s="7">
        <v>23</v>
      </c>
      <c r="CP125" s="7">
        <v>22</v>
      </c>
      <c r="CQ125" s="7">
        <v>30</v>
      </c>
      <c r="CR125" s="7">
        <v>22</v>
      </c>
      <c r="CS125" s="7">
        <v>21</v>
      </c>
      <c r="CT125" s="7">
        <v>28</v>
      </c>
      <c r="CU125" s="7">
        <v>21</v>
      </c>
      <c r="CV125" s="7">
        <v>21</v>
      </c>
      <c r="CW125" s="7">
        <v>20</v>
      </c>
      <c r="CX125" s="7">
        <v>16</v>
      </c>
      <c r="CY125" s="7">
        <v>33</v>
      </c>
      <c r="CZ125" s="7">
        <v>22</v>
      </c>
      <c r="DA125" s="7">
        <v>24</v>
      </c>
      <c r="DB125" s="7">
        <v>11</v>
      </c>
      <c r="DC125" s="7">
        <v>21</v>
      </c>
      <c r="DD125" s="7">
        <v>13</v>
      </c>
      <c r="DE125" s="7">
        <v>11</v>
      </c>
      <c r="DF125" s="7">
        <v>11</v>
      </c>
      <c r="DG125" s="7">
        <v>18</v>
      </c>
      <c r="DH125" s="7">
        <v>14</v>
      </c>
      <c r="DI125" s="7">
        <v>20</v>
      </c>
      <c r="DJ125" s="7">
        <v>15</v>
      </c>
      <c r="DK125" s="7">
        <v>8</v>
      </c>
      <c r="DL125" s="7">
        <v>13</v>
      </c>
      <c r="DM125" s="7">
        <v>17</v>
      </c>
      <c r="DN125" s="7">
        <v>16</v>
      </c>
      <c r="DO125" s="7">
        <v>12</v>
      </c>
      <c r="DP125" s="7">
        <v>8</v>
      </c>
      <c r="DQ125" s="7">
        <v>11</v>
      </c>
      <c r="DR125" s="7">
        <v>2</v>
      </c>
      <c r="DS125" s="7">
        <v>4</v>
      </c>
      <c r="DT125" s="7">
        <v>3</v>
      </c>
      <c r="DU125" s="7">
        <v>7</v>
      </c>
      <c r="DV125" s="7">
        <v>1</v>
      </c>
      <c r="DW125" s="7">
        <v>16</v>
      </c>
      <c r="DX125" s="7">
        <f t="shared" si="20"/>
        <v>998</v>
      </c>
      <c r="DY125" s="7">
        <f t="shared" si="21"/>
        <v>112</v>
      </c>
      <c r="DZ125" s="7">
        <f t="shared" si="22"/>
        <v>498</v>
      </c>
      <c r="EA125" s="7">
        <f t="shared" si="23"/>
        <v>358</v>
      </c>
      <c r="EB125" s="7">
        <f>Table325[[#This Row],[18-64]]+Table325[[#This Row],[65+]]</f>
        <v>1315</v>
      </c>
    </row>
    <row r="126" spans="1:132" x14ac:dyDescent="0.35">
      <c r="A126" s="7">
        <v>13</v>
      </c>
      <c r="B126" s="10" t="s">
        <v>1020</v>
      </c>
      <c r="C126" s="10" t="s">
        <v>376</v>
      </c>
      <c r="D126" s="10" t="s">
        <v>377</v>
      </c>
      <c r="E126" s="7">
        <f>SUM(Table325[[#This Row],[0]:[90]])</f>
        <v>1702</v>
      </c>
      <c r="F126" s="8">
        <f>SUM(Table325[[#This Row],[0]:[15]])</f>
        <v>242</v>
      </c>
      <c r="G126" s="7">
        <f>SUM(Table325[[#This Row],[16]:[64]])</f>
        <v>906</v>
      </c>
      <c r="H126" s="7">
        <f>SUM(Table325[[#This Row],[65]:[90]])</f>
        <v>554</v>
      </c>
      <c r="I126" s="7">
        <f>SUM(Table325[[#This Row],[85]:[90]])</f>
        <v>82</v>
      </c>
      <c r="J126" s="8">
        <f>SUM(Table325[[#This Row],[0]:[17]])</f>
        <v>274</v>
      </c>
      <c r="K126" s="7">
        <f>SUM(Table325[[#This Row],[18]:[64]])</f>
        <v>874</v>
      </c>
      <c r="L126" s="8">
        <f>SUM(Table325[[#This Row],[0]:[4]])</f>
        <v>62</v>
      </c>
      <c r="M126" s="7">
        <f>SUM(Table325[[#This Row],[5]:[15]])</f>
        <v>180</v>
      </c>
      <c r="N126" s="7">
        <f>SUM(Table325[[#This Row],[16]:[24]])</f>
        <v>115</v>
      </c>
      <c r="O126" s="7">
        <f>SUM(Table325[[#This Row],[25]:[49]])</f>
        <v>393</v>
      </c>
      <c r="P126" s="7">
        <f>SUM(Table325[[#This Row],[50]:[64]])</f>
        <v>398</v>
      </c>
      <c r="Q126" s="7">
        <f>SUM(Table325[[#This Row],[65]:[74]])</f>
        <v>254</v>
      </c>
      <c r="R126" s="7">
        <f>SUM(Table325[[#This Row],[75]:[84]])</f>
        <v>218</v>
      </c>
      <c r="S126" s="8">
        <f>SUM(Table325[[#This Row],[5]:[9]])</f>
        <v>83</v>
      </c>
      <c r="T126" s="7">
        <f>SUM(Table325[[#This Row],[10]:[14]])</f>
        <v>84</v>
      </c>
      <c r="U126" s="7">
        <f>SUM(Table325[[#This Row],[15]:[19]])</f>
        <v>70</v>
      </c>
      <c r="V126" s="7">
        <f>SUM(Table325[[#This Row],[20]:[24]])</f>
        <v>58</v>
      </c>
      <c r="W126" s="7">
        <f>SUM(Table325[[#This Row],[25]:[29]])</f>
        <v>48</v>
      </c>
      <c r="X126" s="7">
        <f>SUM(Table325[[#This Row],[30]:[34]])</f>
        <v>96</v>
      </c>
      <c r="Y126" s="7">
        <f>SUM(Table325[[#This Row],[35]:[39]])</f>
        <v>89</v>
      </c>
      <c r="Z126" s="7">
        <f>SUM(Table325[[#This Row],[40]:[44]])</f>
        <v>83</v>
      </c>
      <c r="AA126" s="7">
        <f>SUM(Table325[[#This Row],[45]:[49]])</f>
        <v>77</v>
      </c>
      <c r="AB126" s="7">
        <f>SUM(Table325[[#This Row],[50]:[54]])</f>
        <v>120</v>
      </c>
      <c r="AC126" s="7">
        <f>SUM(Table325[[#This Row],[55]:[59]])</f>
        <v>156</v>
      </c>
      <c r="AD126" s="7">
        <f>SUM(Table325[[#This Row],[60]:[64]])</f>
        <v>122</v>
      </c>
      <c r="AE126" s="7">
        <f>SUM(Table325[[#This Row],[65]:[69]])</f>
        <v>142</v>
      </c>
      <c r="AF126" s="7">
        <f>SUM(Table325[[#This Row],[70]:[74]])</f>
        <v>112</v>
      </c>
      <c r="AG126" s="7">
        <f>SUM(Table325[[#This Row],[75]:[79]])</f>
        <v>134</v>
      </c>
      <c r="AH126" s="7">
        <f>SUM(Table325[[#This Row],[80]:[84]])</f>
        <v>84</v>
      </c>
      <c r="AI126" s="7">
        <f>SUM(Table325[[#This Row],[85]:[89]])</f>
        <v>57</v>
      </c>
      <c r="AJ126" s="7">
        <f>Table325[[#This Row],[90]]</f>
        <v>25</v>
      </c>
      <c r="AK126" s="8">
        <v>6</v>
      </c>
      <c r="AL126" s="7">
        <v>12</v>
      </c>
      <c r="AM126" s="7">
        <v>12</v>
      </c>
      <c r="AN126" s="7">
        <v>19</v>
      </c>
      <c r="AO126" s="7">
        <v>13</v>
      </c>
      <c r="AP126" s="7">
        <v>20</v>
      </c>
      <c r="AQ126" s="7">
        <v>18</v>
      </c>
      <c r="AR126" s="7">
        <v>14</v>
      </c>
      <c r="AS126" s="7">
        <v>16</v>
      </c>
      <c r="AT126" s="7">
        <v>15</v>
      </c>
      <c r="AU126" s="7">
        <v>14</v>
      </c>
      <c r="AV126" s="7">
        <v>17</v>
      </c>
      <c r="AW126" s="7">
        <v>17</v>
      </c>
      <c r="AX126" s="7">
        <v>23</v>
      </c>
      <c r="AY126" s="7">
        <v>13</v>
      </c>
      <c r="AZ126" s="7">
        <v>13</v>
      </c>
      <c r="BA126" s="7">
        <v>18</v>
      </c>
      <c r="BB126" s="7">
        <v>14</v>
      </c>
      <c r="BC126" s="7">
        <v>15</v>
      </c>
      <c r="BD126" s="7">
        <v>10</v>
      </c>
      <c r="BE126" s="7">
        <v>18</v>
      </c>
      <c r="BF126" s="7">
        <v>12</v>
      </c>
      <c r="BG126" s="7">
        <v>11</v>
      </c>
      <c r="BH126" s="7">
        <v>8</v>
      </c>
      <c r="BI126" s="7">
        <v>9</v>
      </c>
      <c r="BJ126" s="7">
        <v>12</v>
      </c>
      <c r="BK126" s="7">
        <v>10</v>
      </c>
      <c r="BL126" s="7">
        <v>12</v>
      </c>
      <c r="BM126" s="7">
        <v>9</v>
      </c>
      <c r="BN126" s="7">
        <v>5</v>
      </c>
      <c r="BO126" s="7">
        <v>17</v>
      </c>
      <c r="BP126" s="7">
        <v>26</v>
      </c>
      <c r="BQ126" s="7">
        <v>7</v>
      </c>
      <c r="BR126" s="7">
        <v>21</v>
      </c>
      <c r="BS126" s="7">
        <v>25</v>
      </c>
      <c r="BT126" s="7">
        <v>17</v>
      </c>
      <c r="BU126" s="7">
        <v>11</v>
      </c>
      <c r="BV126" s="7">
        <v>18</v>
      </c>
      <c r="BW126" s="7">
        <v>26</v>
      </c>
      <c r="BX126" s="7">
        <v>17</v>
      </c>
      <c r="BY126" s="7">
        <v>23</v>
      </c>
      <c r="BZ126" s="7">
        <v>14</v>
      </c>
      <c r="CA126" s="7">
        <v>14</v>
      </c>
      <c r="CB126" s="7">
        <v>13</v>
      </c>
      <c r="CC126" s="7">
        <v>19</v>
      </c>
      <c r="CD126" s="7">
        <v>15</v>
      </c>
      <c r="CE126" s="7">
        <v>17</v>
      </c>
      <c r="CF126" s="7">
        <v>14</v>
      </c>
      <c r="CG126" s="7">
        <v>14</v>
      </c>
      <c r="CH126" s="7">
        <v>17</v>
      </c>
      <c r="CI126" s="7">
        <v>17</v>
      </c>
      <c r="CJ126" s="7">
        <v>22</v>
      </c>
      <c r="CK126" s="7">
        <v>26</v>
      </c>
      <c r="CL126" s="7">
        <v>31</v>
      </c>
      <c r="CM126" s="7">
        <v>24</v>
      </c>
      <c r="CN126" s="7">
        <v>35</v>
      </c>
      <c r="CO126" s="7">
        <v>25</v>
      </c>
      <c r="CP126" s="7">
        <v>23</v>
      </c>
      <c r="CQ126" s="7">
        <v>24</v>
      </c>
      <c r="CR126" s="7">
        <v>49</v>
      </c>
      <c r="CS126" s="7">
        <v>29</v>
      </c>
      <c r="CT126" s="7">
        <v>29</v>
      </c>
      <c r="CU126" s="7">
        <v>22</v>
      </c>
      <c r="CV126" s="7">
        <v>16</v>
      </c>
      <c r="CW126" s="7">
        <v>26</v>
      </c>
      <c r="CX126" s="7">
        <v>26</v>
      </c>
      <c r="CY126" s="7">
        <v>29</v>
      </c>
      <c r="CZ126" s="7">
        <v>28</v>
      </c>
      <c r="DA126" s="7">
        <v>25</v>
      </c>
      <c r="DB126" s="7">
        <v>34</v>
      </c>
      <c r="DC126" s="7">
        <v>26</v>
      </c>
      <c r="DD126" s="7">
        <v>29</v>
      </c>
      <c r="DE126" s="7">
        <v>14</v>
      </c>
      <c r="DF126" s="7">
        <v>17</v>
      </c>
      <c r="DG126" s="7">
        <v>26</v>
      </c>
      <c r="DH126" s="7">
        <v>36</v>
      </c>
      <c r="DI126" s="7">
        <v>22</v>
      </c>
      <c r="DJ126" s="7">
        <v>31</v>
      </c>
      <c r="DK126" s="7">
        <v>28</v>
      </c>
      <c r="DL126" s="7">
        <v>17</v>
      </c>
      <c r="DM126" s="7">
        <v>17</v>
      </c>
      <c r="DN126" s="7">
        <v>17</v>
      </c>
      <c r="DO126" s="7">
        <v>16</v>
      </c>
      <c r="DP126" s="7">
        <v>16</v>
      </c>
      <c r="DQ126" s="7">
        <v>18</v>
      </c>
      <c r="DR126" s="7">
        <v>10</v>
      </c>
      <c r="DS126" s="7">
        <v>9</v>
      </c>
      <c r="DT126" s="7">
        <v>13</v>
      </c>
      <c r="DU126" s="7">
        <v>13</v>
      </c>
      <c r="DV126" s="7">
        <v>12</v>
      </c>
      <c r="DW126" s="7">
        <v>25</v>
      </c>
      <c r="DX126" s="7">
        <f t="shared" si="20"/>
        <v>906</v>
      </c>
      <c r="DY126" s="7">
        <f t="shared" si="21"/>
        <v>83</v>
      </c>
      <c r="DZ126" s="7">
        <f t="shared" si="22"/>
        <v>393</v>
      </c>
      <c r="EA126" s="7">
        <f t="shared" si="23"/>
        <v>398</v>
      </c>
      <c r="EB126" s="7">
        <f>Table325[[#This Row],[18-64]]+Table325[[#This Row],[65+]]</f>
        <v>1428</v>
      </c>
    </row>
    <row r="127" spans="1:132" x14ac:dyDescent="0.35">
      <c r="A127" s="7">
        <v>13</v>
      </c>
      <c r="B127" s="10" t="s">
        <v>1020</v>
      </c>
      <c r="C127" s="10" t="s">
        <v>378</v>
      </c>
      <c r="D127" s="10" t="s">
        <v>379</v>
      </c>
      <c r="E127" s="7">
        <f>SUM(Table325[[#This Row],[0]:[90]])</f>
        <v>1501</v>
      </c>
      <c r="F127" s="8">
        <f>SUM(Table325[[#This Row],[0]:[15]])</f>
        <v>270</v>
      </c>
      <c r="G127" s="7">
        <f>SUM(Table325[[#This Row],[16]:[64]])</f>
        <v>932</v>
      </c>
      <c r="H127" s="7">
        <f>SUM(Table325[[#This Row],[65]:[90]])</f>
        <v>299</v>
      </c>
      <c r="I127" s="7">
        <f>SUM(Table325[[#This Row],[85]:[90]])</f>
        <v>38</v>
      </c>
      <c r="J127" s="8">
        <f>SUM(Table325[[#This Row],[0]:[17]])</f>
        <v>307</v>
      </c>
      <c r="K127" s="7">
        <f>SUM(Table325[[#This Row],[18]:[64]])</f>
        <v>895</v>
      </c>
      <c r="L127" s="8">
        <f>SUM(Table325[[#This Row],[0]:[4]])</f>
        <v>59</v>
      </c>
      <c r="M127" s="7">
        <f>SUM(Table325[[#This Row],[5]:[15]])</f>
        <v>211</v>
      </c>
      <c r="N127" s="7">
        <f>SUM(Table325[[#This Row],[16]:[24]])</f>
        <v>140</v>
      </c>
      <c r="O127" s="7">
        <f>SUM(Table325[[#This Row],[25]:[49]])</f>
        <v>436</v>
      </c>
      <c r="P127" s="7">
        <f>SUM(Table325[[#This Row],[50]:[64]])</f>
        <v>356</v>
      </c>
      <c r="Q127" s="7">
        <f>SUM(Table325[[#This Row],[65]:[74]])</f>
        <v>160</v>
      </c>
      <c r="R127" s="7">
        <f>SUM(Table325[[#This Row],[75]:[84]])</f>
        <v>101</v>
      </c>
      <c r="S127" s="8">
        <f>SUM(Table325[[#This Row],[5]:[9]])</f>
        <v>88</v>
      </c>
      <c r="T127" s="7">
        <f>SUM(Table325[[#This Row],[10]:[14]])</f>
        <v>103</v>
      </c>
      <c r="U127" s="7">
        <f>SUM(Table325[[#This Row],[15]:[19]])</f>
        <v>88</v>
      </c>
      <c r="V127" s="7">
        <f>SUM(Table325[[#This Row],[20]:[24]])</f>
        <v>72</v>
      </c>
      <c r="W127" s="7">
        <f>SUM(Table325[[#This Row],[25]:[29]])</f>
        <v>85</v>
      </c>
      <c r="X127" s="7">
        <f>SUM(Table325[[#This Row],[30]:[34]])</f>
        <v>89</v>
      </c>
      <c r="Y127" s="7">
        <f>SUM(Table325[[#This Row],[35]:[39]])</f>
        <v>101</v>
      </c>
      <c r="Z127" s="7">
        <f>SUM(Table325[[#This Row],[40]:[44]])</f>
        <v>86</v>
      </c>
      <c r="AA127" s="7">
        <f>SUM(Table325[[#This Row],[45]:[49]])</f>
        <v>75</v>
      </c>
      <c r="AB127" s="7">
        <f>SUM(Table325[[#This Row],[50]:[54]])</f>
        <v>116</v>
      </c>
      <c r="AC127" s="7">
        <f>SUM(Table325[[#This Row],[55]:[59]])</f>
        <v>126</v>
      </c>
      <c r="AD127" s="7">
        <f>SUM(Table325[[#This Row],[60]:[64]])</f>
        <v>114</v>
      </c>
      <c r="AE127" s="7">
        <f>SUM(Table325[[#This Row],[65]:[69]])</f>
        <v>81</v>
      </c>
      <c r="AF127" s="7">
        <f>SUM(Table325[[#This Row],[70]:[74]])</f>
        <v>79</v>
      </c>
      <c r="AG127" s="7">
        <f>SUM(Table325[[#This Row],[75]:[79]])</f>
        <v>66</v>
      </c>
      <c r="AH127" s="7">
        <f>SUM(Table325[[#This Row],[80]:[84]])</f>
        <v>35</v>
      </c>
      <c r="AI127" s="7">
        <f>SUM(Table325[[#This Row],[85]:[89]])</f>
        <v>26</v>
      </c>
      <c r="AJ127" s="7">
        <f>Table325[[#This Row],[90]]</f>
        <v>12</v>
      </c>
      <c r="AK127" s="8">
        <v>15</v>
      </c>
      <c r="AL127" s="7">
        <v>9</v>
      </c>
      <c r="AM127" s="7">
        <v>10</v>
      </c>
      <c r="AN127" s="7">
        <v>11</v>
      </c>
      <c r="AO127" s="7">
        <v>14</v>
      </c>
      <c r="AP127" s="7">
        <v>18</v>
      </c>
      <c r="AQ127" s="7">
        <v>15</v>
      </c>
      <c r="AR127" s="7">
        <v>17</v>
      </c>
      <c r="AS127" s="7">
        <v>18</v>
      </c>
      <c r="AT127" s="7">
        <v>20</v>
      </c>
      <c r="AU127" s="7">
        <v>30</v>
      </c>
      <c r="AV127" s="7">
        <v>26</v>
      </c>
      <c r="AW127" s="7">
        <v>14</v>
      </c>
      <c r="AX127" s="7">
        <v>16</v>
      </c>
      <c r="AY127" s="7">
        <v>17</v>
      </c>
      <c r="AZ127" s="7">
        <v>20</v>
      </c>
      <c r="BA127" s="7">
        <v>20</v>
      </c>
      <c r="BB127" s="7">
        <v>17</v>
      </c>
      <c r="BC127" s="7">
        <v>20</v>
      </c>
      <c r="BD127" s="7">
        <v>11</v>
      </c>
      <c r="BE127" s="7">
        <v>14</v>
      </c>
      <c r="BF127" s="7">
        <v>23</v>
      </c>
      <c r="BG127" s="7">
        <v>10</v>
      </c>
      <c r="BH127" s="7">
        <v>14</v>
      </c>
      <c r="BI127" s="7">
        <v>11</v>
      </c>
      <c r="BJ127" s="7">
        <v>14</v>
      </c>
      <c r="BK127" s="7">
        <v>18</v>
      </c>
      <c r="BL127" s="7">
        <v>19</v>
      </c>
      <c r="BM127" s="7">
        <v>16</v>
      </c>
      <c r="BN127" s="7">
        <v>18</v>
      </c>
      <c r="BO127" s="7">
        <v>20</v>
      </c>
      <c r="BP127" s="7">
        <v>16</v>
      </c>
      <c r="BQ127" s="7">
        <v>13</v>
      </c>
      <c r="BR127" s="7">
        <v>20</v>
      </c>
      <c r="BS127" s="7">
        <v>20</v>
      </c>
      <c r="BT127" s="7">
        <v>24</v>
      </c>
      <c r="BU127" s="7">
        <v>15</v>
      </c>
      <c r="BV127" s="7">
        <v>24</v>
      </c>
      <c r="BW127" s="7">
        <v>23</v>
      </c>
      <c r="BX127" s="7">
        <v>15</v>
      </c>
      <c r="BY127" s="7">
        <v>17</v>
      </c>
      <c r="BZ127" s="7">
        <v>16</v>
      </c>
      <c r="CA127" s="7">
        <v>19</v>
      </c>
      <c r="CB127" s="7">
        <v>20</v>
      </c>
      <c r="CC127" s="7">
        <v>14</v>
      </c>
      <c r="CD127" s="7">
        <v>23</v>
      </c>
      <c r="CE127" s="7">
        <v>14</v>
      </c>
      <c r="CF127" s="7">
        <v>12</v>
      </c>
      <c r="CG127" s="7">
        <v>12</v>
      </c>
      <c r="CH127" s="7">
        <v>14</v>
      </c>
      <c r="CI127" s="7">
        <v>20</v>
      </c>
      <c r="CJ127" s="7">
        <v>20</v>
      </c>
      <c r="CK127" s="7">
        <v>23</v>
      </c>
      <c r="CL127" s="7">
        <v>28</v>
      </c>
      <c r="CM127" s="7">
        <v>25</v>
      </c>
      <c r="CN127" s="7">
        <v>18</v>
      </c>
      <c r="CO127" s="7">
        <v>23</v>
      </c>
      <c r="CP127" s="7">
        <v>27</v>
      </c>
      <c r="CQ127" s="7">
        <v>31</v>
      </c>
      <c r="CR127" s="7">
        <v>27</v>
      </c>
      <c r="CS127" s="7">
        <v>24</v>
      </c>
      <c r="CT127" s="7">
        <v>31</v>
      </c>
      <c r="CU127" s="7">
        <v>17</v>
      </c>
      <c r="CV127" s="7">
        <v>26</v>
      </c>
      <c r="CW127" s="7">
        <v>16</v>
      </c>
      <c r="CX127" s="7">
        <v>21</v>
      </c>
      <c r="CY127" s="7">
        <v>20</v>
      </c>
      <c r="CZ127" s="7">
        <v>20</v>
      </c>
      <c r="DA127" s="7">
        <v>9</v>
      </c>
      <c r="DB127" s="7">
        <v>11</v>
      </c>
      <c r="DC127" s="7">
        <v>20</v>
      </c>
      <c r="DD127" s="7">
        <v>24</v>
      </c>
      <c r="DE127" s="7">
        <v>12</v>
      </c>
      <c r="DF127" s="7">
        <v>14</v>
      </c>
      <c r="DG127" s="7">
        <v>9</v>
      </c>
      <c r="DH127" s="7">
        <v>18</v>
      </c>
      <c r="DI127" s="7">
        <v>11</v>
      </c>
      <c r="DJ127" s="7">
        <v>13</v>
      </c>
      <c r="DK127" s="7">
        <v>10</v>
      </c>
      <c r="DL127" s="7">
        <v>14</v>
      </c>
      <c r="DM127" s="7">
        <v>9</v>
      </c>
      <c r="DN127" s="7">
        <v>11</v>
      </c>
      <c r="DO127" s="7">
        <v>6</v>
      </c>
      <c r="DP127" s="7">
        <v>6</v>
      </c>
      <c r="DQ127" s="7">
        <v>3</v>
      </c>
      <c r="DR127" s="7">
        <v>11</v>
      </c>
      <c r="DS127" s="7">
        <v>7</v>
      </c>
      <c r="DT127" s="7">
        <v>2</v>
      </c>
      <c r="DU127" s="7">
        <v>2</v>
      </c>
      <c r="DV127" s="7">
        <v>4</v>
      </c>
      <c r="DW127" s="7">
        <v>12</v>
      </c>
      <c r="DX127" s="7">
        <f t="shared" si="20"/>
        <v>932</v>
      </c>
      <c r="DY127" s="7">
        <f t="shared" si="21"/>
        <v>103</v>
      </c>
      <c r="DZ127" s="7">
        <f t="shared" si="22"/>
        <v>436</v>
      </c>
      <c r="EA127" s="7">
        <f t="shared" si="23"/>
        <v>356</v>
      </c>
      <c r="EB127" s="7">
        <f>Table325[[#This Row],[18-64]]+Table325[[#This Row],[65+]]</f>
        <v>1194</v>
      </c>
    </row>
    <row r="128" spans="1:132" x14ac:dyDescent="0.35">
      <c r="A128" s="7">
        <v>13</v>
      </c>
      <c r="B128" s="10" t="s">
        <v>1020</v>
      </c>
      <c r="C128" s="10" t="s">
        <v>380</v>
      </c>
      <c r="D128" s="10" t="s">
        <v>381</v>
      </c>
      <c r="E128" s="7">
        <f>SUM(Table325[[#This Row],[0]:[90]])</f>
        <v>1385</v>
      </c>
      <c r="F128" s="8">
        <f>SUM(Table325[[#This Row],[0]:[15]])</f>
        <v>191</v>
      </c>
      <c r="G128" s="7">
        <f>SUM(Table325[[#This Row],[16]:[64]])</f>
        <v>751</v>
      </c>
      <c r="H128" s="7">
        <f>SUM(Table325[[#This Row],[65]:[90]])</f>
        <v>443</v>
      </c>
      <c r="I128" s="7">
        <f>SUM(Table325[[#This Row],[85]:[90]])</f>
        <v>50</v>
      </c>
      <c r="J128" s="8">
        <f>SUM(Table325[[#This Row],[0]:[17]])</f>
        <v>215</v>
      </c>
      <c r="K128" s="7">
        <f>SUM(Table325[[#This Row],[18]:[64]])</f>
        <v>727</v>
      </c>
      <c r="L128" s="8">
        <f>SUM(Table325[[#This Row],[0]:[4]])</f>
        <v>48</v>
      </c>
      <c r="M128" s="7">
        <f>SUM(Table325[[#This Row],[5]:[15]])</f>
        <v>143</v>
      </c>
      <c r="N128" s="7">
        <f>SUM(Table325[[#This Row],[16]:[24]])</f>
        <v>104</v>
      </c>
      <c r="O128" s="7">
        <f>SUM(Table325[[#This Row],[25]:[49]])</f>
        <v>335</v>
      </c>
      <c r="P128" s="7">
        <f>SUM(Table325[[#This Row],[50]:[64]])</f>
        <v>312</v>
      </c>
      <c r="Q128" s="7">
        <f>SUM(Table325[[#This Row],[65]:[74]])</f>
        <v>185</v>
      </c>
      <c r="R128" s="7">
        <f>SUM(Table325[[#This Row],[75]:[84]])</f>
        <v>208</v>
      </c>
      <c r="S128" s="8">
        <f>SUM(Table325[[#This Row],[5]:[9]])</f>
        <v>51</v>
      </c>
      <c r="T128" s="7">
        <f>SUM(Table325[[#This Row],[10]:[14]])</f>
        <v>82</v>
      </c>
      <c r="U128" s="7">
        <f>SUM(Table325[[#This Row],[15]:[19]])</f>
        <v>61</v>
      </c>
      <c r="V128" s="7">
        <f>SUM(Table325[[#This Row],[20]:[24]])</f>
        <v>53</v>
      </c>
      <c r="W128" s="7">
        <f>SUM(Table325[[#This Row],[25]:[29]])</f>
        <v>73</v>
      </c>
      <c r="X128" s="7">
        <f>SUM(Table325[[#This Row],[30]:[34]])</f>
        <v>69</v>
      </c>
      <c r="Y128" s="7">
        <f>SUM(Table325[[#This Row],[35]:[39]])</f>
        <v>64</v>
      </c>
      <c r="Z128" s="7">
        <f>SUM(Table325[[#This Row],[40]:[44]])</f>
        <v>53</v>
      </c>
      <c r="AA128" s="7">
        <f>SUM(Table325[[#This Row],[45]:[49]])</f>
        <v>76</v>
      </c>
      <c r="AB128" s="7">
        <f>SUM(Table325[[#This Row],[50]:[54]])</f>
        <v>95</v>
      </c>
      <c r="AC128" s="7">
        <f>SUM(Table325[[#This Row],[55]:[59]])</f>
        <v>103</v>
      </c>
      <c r="AD128" s="7">
        <f>SUM(Table325[[#This Row],[60]:[64]])</f>
        <v>114</v>
      </c>
      <c r="AE128" s="7">
        <f>SUM(Table325[[#This Row],[65]:[69]])</f>
        <v>82</v>
      </c>
      <c r="AF128" s="7">
        <f>SUM(Table325[[#This Row],[70]:[74]])</f>
        <v>103</v>
      </c>
      <c r="AG128" s="7">
        <f>SUM(Table325[[#This Row],[75]:[79]])</f>
        <v>110</v>
      </c>
      <c r="AH128" s="7">
        <f>SUM(Table325[[#This Row],[80]:[84]])</f>
        <v>98</v>
      </c>
      <c r="AI128" s="7">
        <f>SUM(Table325[[#This Row],[85]:[89]])</f>
        <v>45</v>
      </c>
      <c r="AJ128" s="7">
        <f>Table325[[#This Row],[90]]</f>
        <v>5</v>
      </c>
      <c r="AK128" s="8">
        <v>7</v>
      </c>
      <c r="AL128" s="7">
        <v>11</v>
      </c>
      <c r="AM128" s="7">
        <v>11</v>
      </c>
      <c r="AN128" s="7">
        <v>10</v>
      </c>
      <c r="AO128" s="7">
        <v>9</v>
      </c>
      <c r="AP128" s="7">
        <v>10</v>
      </c>
      <c r="AQ128" s="7">
        <v>12</v>
      </c>
      <c r="AR128" s="7">
        <v>10</v>
      </c>
      <c r="AS128" s="7">
        <v>10</v>
      </c>
      <c r="AT128" s="7">
        <v>9</v>
      </c>
      <c r="AU128" s="7">
        <v>22</v>
      </c>
      <c r="AV128" s="7">
        <v>10</v>
      </c>
      <c r="AW128" s="7">
        <v>13</v>
      </c>
      <c r="AX128" s="7">
        <v>18</v>
      </c>
      <c r="AY128" s="7">
        <v>19</v>
      </c>
      <c r="AZ128" s="7">
        <v>10</v>
      </c>
      <c r="BA128" s="7">
        <v>7</v>
      </c>
      <c r="BB128" s="7">
        <v>17</v>
      </c>
      <c r="BC128" s="7">
        <v>14</v>
      </c>
      <c r="BD128" s="7">
        <v>13</v>
      </c>
      <c r="BE128" s="7">
        <v>18</v>
      </c>
      <c r="BF128" s="7">
        <v>10</v>
      </c>
      <c r="BG128" s="7">
        <v>8</v>
      </c>
      <c r="BH128" s="7">
        <v>11</v>
      </c>
      <c r="BI128" s="7">
        <v>6</v>
      </c>
      <c r="BJ128" s="7">
        <v>14</v>
      </c>
      <c r="BK128" s="7">
        <v>18</v>
      </c>
      <c r="BL128" s="7">
        <v>15</v>
      </c>
      <c r="BM128" s="7">
        <v>9</v>
      </c>
      <c r="BN128" s="7">
        <v>17</v>
      </c>
      <c r="BO128" s="7">
        <v>13</v>
      </c>
      <c r="BP128" s="7">
        <v>9</v>
      </c>
      <c r="BQ128" s="7">
        <v>10</v>
      </c>
      <c r="BR128" s="7">
        <v>16</v>
      </c>
      <c r="BS128" s="7">
        <v>21</v>
      </c>
      <c r="BT128" s="7">
        <v>4</v>
      </c>
      <c r="BU128" s="7">
        <v>8</v>
      </c>
      <c r="BV128" s="7">
        <v>17</v>
      </c>
      <c r="BW128" s="7">
        <v>16</v>
      </c>
      <c r="BX128" s="7">
        <v>19</v>
      </c>
      <c r="BY128" s="7">
        <v>7</v>
      </c>
      <c r="BZ128" s="7">
        <v>9</v>
      </c>
      <c r="CA128" s="7">
        <v>14</v>
      </c>
      <c r="CB128" s="7">
        <v>13</v>
      </c>
      <c r="CC128" s="7">
        <v>10</v>
      </c>
      <c r="CD128" s="7">
        <v>14</v>
      </c>
      <c r="CE128" s="7">
        <v>14</v>
      </c>
      <c r="CF128" s="7">
        <v>14</v>
      </c>
      <c r="CG128" s="7">
        <v>15</v>
      </c>
      <c r="CH128" s="7">
        <v>19</v>
      </c>
      <c r="CI128" s="7">
        <v>16</v>
      </c>
      <c r="CJ128" s="7">
        <v>21</v>
      </c>
      <c r="CK128" s="7">
        <v>15</v>
      </c>
      <c r="CL128" s="7">
        <v>27</v>
      </c>
      <c r="CM128" s="7">
        <v>16</v>
      </c>
      <c r="CN128" s="7">
        <v>15</v>
      </c>
      <c r="CO128" s="7">
        <v>24</v>
      </c>
      <c r="CP128" s="7">
        <v>23</v>
      </c>
      <c r="CQ128" s="7">
        <v>24</v>
      </c>
      <c r="CR128" s="7">
        <v>17</v>
      </c>
      <c r="CS128" s="7">
        <v>17</v>
      </c>
      <c r="CT128" s="7">
        <v>22</v>
      </c>
      <c r="CU128" s="7">
        <v>29</v>
      </c>
      <c r="CV128" s="7">
        <v>29</v>
      </c>
      <c r="CW128" s="7">
        <v>17</v>
      </c>
      <c r="CX128" s="7">
        <v>22</v>
      </c>
      <c r="CY128" s="7">
        <v>10</v>
      </c>
      <c r="CZ128" s="7">
        <v>14</v>
      </c>
      <c r="DA128" s="7">
        <v>18</v>
      </c>
      <c r="DB128" s="7">
        <v>18</v>
      </c>
      <c r="DC128" s="7">
        <v>16</v>
      </c>
      <c r="DD128" s="7">
        <v>21</v>
      </c>
      <c r="DE128" s="7">
        <v>23</v>
      </c>
      <c r="DF128" s="7">
        <v>16</v>
      </c>
      <c r="DG128" s="7">
        <v>27</v>
      </c>
      <c r="DH128" s="7">
        <v>20</v>
      </c>
      <c r="DI128" s="7">
        <v>13</v>
      </c>
      <c r="DJ128" s="7">
        <v>24</v>
      </c>
      <c r="DK128" s="7">
        <v>28</v>
      </c>
      <c r="DL128" s="7">
        <v>25</v>
      </c>
      <c r="DM128" s="7">
        <v>27</v>
      </c>
      <c r="DN128" s="7">
        <v>22</v>
      </c>
      <c r="DO128" s="7">
        <v>19</v>
      </c>
      <c r="DP128" s="7">
        <v>20</v>
      </c>
      <c r="DQ128" s="7">
        <v>10</v>
      </c>
      <c r="DR128" s="7">
        <v>6</v>
      </c>
      <c r="DS128" s="7">
        <v>13</v>
      </c>
      <c r="DT128" s="7">
        <v>10</v>
      </c>
      <c r="DU128" s="7">
        <v>11</v>
      </c>
      <c r="DV128" s="7">
        <v>5</v>
      </c>
      <c r="DW128" s="7">
        <v>5</v>
      </c>
      <c r="DX128" s="7">
        <f t="shared" si="20"/>
        <v>751</v>
      </c>
      <c r="DY128" s="7">
        <f t="shared" si="21"/>
        <v>80</v>
      </c>
      <c r="DZ128" s="7">
        <f t="shared" si="22"/>
        <v>335</v>
      </c>
      <c r="EA128" s="7">
        <f t="shared" si="23"/>
        <v>312</v>
      </c>
      <c r="EB128" s="7">
        <f>Table325[[#This Row],[18-64]]+Table325[[#This Row],[65+]]</f>
        <v>1170</v>
      </c>
    </row>
    <row r="129" spans="1:132" x14ac:dyDescent="0.35">
      <c r="A129" s="7">
        <v>13</v>
      </c>
      <c r="B129" s="10" t="s">
        <v>1020</v>
      </c>
      <c r="C129" s="10" t="s">
        <v>382</v>
      </c>
      <c r="D129" s="10" t="s">
        <v>383</v>
      </c>
      <c r="E129" s="7">
        <f>SUM(Table325[[#This Row],[0]:[90]])</f>
        <v>1674</v>
      </c>
      <c r="F129" s="8">
        <f>SUM(Table325[[#This Row],[0]:[15]])</f>
        <v>181</v>
      </c>
      <c r="G129" s="7">
        <f>SUM(Table325[[#This Row],[16]:[64]])</f>
        <v>963</v>
      </c>
      <c r="H129" s="7">
        <f>SUM(Table325[[#This Row],[65]:[90]])</f>
        <v>530</v>
      </c>
      <c r="I129" s="7">
        <f>SUM(Table325[[#This Row],[85]:[90]])</f>
        <v>133</v>
      </c>
      <c r="J129" s="8">
        <f>SUM(Table325[[#This Row],[0]:[17]])</f>
        <v>225</v>
      </c>
      <c r="K129" s="7">
        <f>SUM(Table325[[#This Row],[18]:[64]])</f>
        <v>919</v>
      </c>
      <c r="L129" s="8">
        <f>SUM(Table325[[#This Row],[0]:[4]])</f>
        <v>44</v>
      </c>
      <c r="M129" s="7">
        <f>SUM(Table325[[#This Row],[5]:[15]])</f>
        <v>137</v>
      </c>
      <c r="N129" s="7">
        <f>SUM(Table325[[#This Row],[16]:[24]])</f>
        <v>149</v>
      </c>
      <c r="O129" s="7">
        <f>SUM(Table325[[#This Row],[25]:[49]])</f>
        <v>435</v>
      </c>
      <c r="P129" s="7">
        <f>SUM(Table325[[#This Row],[50]:[64]])</f>
        <v>379</v>
      </c>
      <c r="Q129" s="7">
        <f>SUM(Table325[[#This Row],[65]:[74]])</f>
        <v>202</v>
      </c>
      <c r="R129" s="7">
        <f>SUM(Table325[[#This Row],[75]:[84]])</f>
        <v>195</v>
      </c>
      <c r="S129" s="8">
        <f>SUM(Table325[[#This Row],[5]:[9]])</f>
        <v>69</v>
      </c>
      <c r="T129" s="7">
        <f>SUM(Table325[[#This Row],[10]:[14]])</f>
        <v>53</v>
      </c>
      <c r="U129" s="7">
        <f>SUM(Table325[[#This Row],[15]:[19]])</f>
        <v>98</v>
      </c>
      <c r="V129" s="7">
        <f>SUM(Table325[[#This Row],[20]:[24]])</f>
        <v>66</v>
      </c>
      <c r="W129" s="7">
        <f>SUM(Table325[[#This Row],[25]:[29]])</f>
        <v>102</v>
      </c>
      <c r="X129" s="7">
        <f>SUM(Table325[[#This Row],[30]:[34]])</f>
        <v>86</v>
      </c>
      <c r="Y129" s="7">
        <f>SUM(Table325[[#This Row],[35]:[39]])</f>
        <v>71</v>
      </c>
      <c r="Z129" s="7">
        <f>SUM(Table325[[#This Row],[40]:[44]])</f>
        <v>79</v>
      </c>
      <c r="AA129" s="7">
        <f>SUM(Table325[[#This Row],[45]:[49]])</f>
        <v>97</v>
      </c>
      <c r="AB129" s="7">
        <f>SUM(Table325[[#This Row],[50]:[54]])</f>
        <v>115</v>
      </c>
      <c r="AC129" s="7">
        <f>SUM(Table325[[#This Row],[55]:[59]])</f>
        <v>122</v>
      </c>
      <c r="AD129" s="7">
        <f>SUM(Table325[[#This Row],[60]:[64]])</f>
        <v>142</v>
      </c>
      <c r="AE129" s="7">
        <f>SUM(Table325[[#This Row],[65]:[69]])</f>
        <v>102</v>
      </c>
      <c r="AF129" s="7">
        <f>SUM(Table325[[#This Row],[70]:[74]])</f>
        <v>100</v>
      </c>
      <c r="AG129" s="7">
        <f>SUM(Table325[[#This Row],[75]:[79]])</f>
        <v>108</v>
      </c>
      <c r="AH129" s="7">
        <f>SUM(Table325[[#This Row],[80]:[84]])</f>
        <v>87</v>
      </c>
      <c r="AI129" s="7">
        <f>SUM(Table325[[#This Row],[85]:[89]])</f>
        <v>81</v>
      </c>
      <c r="AJ129" s="7">
        <f>Table325[[#This Row],[90]]</f>
        <v>52</v>
      </c>
      <c r="AK129" s="8">
        <v>7</v>
      </c>
      <c r="AL129" s="7">
        <v>13</v>
      </c>
      <c r="AM129" s="7">
        <v>12</v>
      </c>
      <c r="AN129" s="7">
        <v>6</v>
      </c>
      <c r="AO129" s="7">
        <v>6</v>
      </c>
      <c r="AP129" s="7">
        <v>10</v>
      </c>
      <c r="AQ129" s="7">
        <v>16</v>
      </c>
      <c r="AR129" s="7">
        <v>17</v>
      </c>
      <c r="AS129" s="7">
        <v>9</v>
      </c>
      <c r="AT129" s="7">
        <v>17</v>
      </c>
      <c r="AU129" s="7">
        <v>6</v>
      </c>
      <c r="AV129" s="7">
        <v>17</v>
      </c>
      <c r="AW129" s="7">
        <v>14</v>
      </c>
      <c r="AX129" s="7">
        <v>6</v>
      </c>
      <c r="AY129" s="7">
        <v>10</v>
      </c>
      <c r="AZ129" s="7">
        <v>15</v>
      </c>
      <c r="BA129" s="7">
        <v>23</v>
      </c>
      <c r="BB129" s="7">
        <v>21</v>
      </c>
      <c r="BC129" s="7">
        <v>24</v>
      </c>
      <c r="BD129" s="7">
        <v>15</v>
      </c>
      <c r="BE129" s="7">
        <v>7</v>
      </c>
      <c r="BF129" s="7">
        <v>15</v>
      </c>
      <c r="BG129" s="7">
        <v>19</v>
      </c>
      <c r="BH129" s="7">
        <v>11</v>
      </c>
      <c r="BI129" s="7">
        <v>14</v>
      </c>
      <c r="BJ129" s="7">
        <v>24</v>
      </c>
      <c r="BK129" s="7">
        <v>18</v>
      </c>
      <c r="BL129" s="7">
        <v>23</v>
      </c>
      <c r="BM129" s="7">
        <v>18</v>
      </c>
      <c r="BN129" s="7">
        <v>19</v>
      </c>
      <c r="BO129" s="7">
        <v>22</v>
      </c>
      <c r="BP129" s="7">
        <v>11</v>
      </c>
      <c r="BQ129" s="7">
        <v>25</v>
      </c>
      <c r="BR129" s="7">
        <v>15</v>
      </c>
      <c r="BS129" s="7">
        <v>13</v>
      </c>
      <c r="BT129" s="7">
        <v>15</v>
      </c>
      <c r="BU129" s="7">
        <v>16</v>
      </c>
      <c r="BV129" s="7">
        <v>12</v>
      </c>
      <c r="BW129" s="7">
        <v>12</v>
      </c>
      <c r="BX129" s="7">
        <v>16</v>
      </c>
      <c r="BY129" s="7">
        <v>13</v>
      </c>
      <c r="BZ129" s="7">
        <v>10</v>
      </c>
      <c r="CA129" s="7">
        <v>20</v>
      </c>
      <c r="CB129" s="7">
        <v>18</v>
      </c>
      <c r="CC129" s="7">
        <v>18</v>
      </c>
      <c r="CD129" s="7">
        <v>16</v>
      </c>
      <c r="CE129" s="7">
        <v>21</v>
      </c>
      <c r="CF129" s="7">
        <v>20</v>
      </c>
      <c r="CG129" s="7">
        <v>20</v>
      </c>
      <c r="CH129" s="7">
        <v>20</v>
      </c>
      <c r="CI129" s="7">
        <v>17</v>
      </c>
      <c r="CJ129" s="7">
        <v>15</v>
      </c>
      <c r="CK129" s="7">
        <v>30</v>
      </c>
      <c r="CL129" s="7">
        <v>30</v>
      </c>
      <c r="CM129" s="7">
        <v>23</v>
      </c>
      <c r="CN129" s="7">
        <v>24</v>
      </c>
      <c r="CO129" s="7">
        <v>23</v>
      </c>
      <c r="CP129" s="7">
        <v>22</v>
      </c>
      <c r="CQ129" s="7">
        <v>32</v>
      </c>
      <c r="CR129" s="7">
        <v>21</v>
      </c>
      <c r="CS129" s="7">
        <v>28</v>
      </c>
      <c r="CT129" s="7">
        <v>31</v>
      </c>
      <c r="CU129" s="7">
        <v>31</v>
      </c>
      <c r="CV129" s="7">
        <v>22</v>
      </c>
      <c r="CW129" s="7">
        <v>30</v>
      </c>
      <c r="CX129" s="7">
        <v>26</v>
      </c>
      <c r="CY129" s="7">
        <v>17</v>
      </c>
      <c r="CZ129" s="7">
        <v>19</v>
      </c>
      <c r="DA129" s="7">
        <v>18</v>
      </c>
      <c r="DB129" s="7">
        <v>22</v>
      </c>
      <c r="DC129" s="7">
        <v>23</v>
      </c>
      <c r="DD129" s="7">
        <v>12</v>
      </c>
      <c r="DE129" s="7">
        <v>30</v>
      </c>
      <c r="DF129" s="7">
        <v>12</v>
      </c>
      <c r="DG129" s="7">
        <v>23</v>
      </c>
      <c r="DH129" s="7">
        <v>26</v>
      </c>
      <c r="DI129" s="7">
        <v>15</v>
      </c>
      <c r="DJ129" s="7">
        <v>20</v>
      </c>
      <c r="DK129" s="7">
        <v>24</v>
      </c>
      <c r="DL129" s="7">
        <v>23</v>
      </c>
      <c r="DM129" s="7">
        <v>27</v>
      </c>
      <c r="DN129" s="7">
        <v>10</v>
      </c>
      <c r="DO129" s="7">
        <v>15</v>
      </c>
      <c r="DP129" s="7">
        <v>19</v>
      </c>
      <c r="DQ129" s="7">
        <v>16</v>
      </c>
      <c r="DR129" s="7">
        <v>9</v>
      </c>
      <c r="DS129" s="7">
        <v>23</v>
      </c>
      <c r="DT129" s="7">
        <v>21</v>
      </c>
      <c r="DU129" s="7">
        <v>14</v>
      </c>
      <c r="DV129" s="7">
        <v>14</v>
      </c>
      <c r="DW129" s="7">
        <v>52</v>
      </c>
      <c r="DX129" s="7">
        <f t="shared" si="20"/>
        <v>963</v>
      </c>
      <c r="DY129" s="7">
        <f t="shared" si="21"/>
        <v>105</v>
      </c>
      <c r="DZ129" s="7">
        <f t="shared" si="22"/>
        <v>435</v>
      </c>
      <c r="EA129" s="7">
        <f t="shared" si="23"/>
        <v>379</v>
      </c>
      <c r="EB129" s="7">
        <f>Table325[[#This Row],[18-64]]+Table325[[#This Row],[65+]]</f>
        <v>1449</v>
      </c>
    </row>
    <row r="130" spans="1:132" x14ac:dyDescent="0.35">
      <c r="A130" s="7">
        <v>13</v>
      </c>
      <c r="B130" s="10" t="s">
        <v>1020</v>
      </c>
      <c r="C130" s="10" t="s">
        <v>384</v>
      </c>
      <c r="D130" s="10" t="s">
        <v>385</v>
      </c>
      <c r="E130" s="7">
        <f>SUM(Table325[[#This Row],[0]:[90]])</f>
        <v>1772</v>
      </c>
      <c r="F130" s="8">
        <f>SUM(Table325[[#This Row],[0]:[15]])</f>
        <v>319</v>
      </c>
      <c r="G130" s="7">
        <f>SUM(Table325[[#This Row],[16]:[64]])</f>
        <v>1121</v>
      </c>
      <c r="H130" s="7">
        <f>SUM(Table325[[#This Row],[65]:[90]])</f>
        <v>332</v>
      </c>
      <c r="I130" s="7">
        <f>SUM(Table325[[#This Row],[85]:[90]])</f>
        <v>68</v>
      </c>
      <c r="J130" s="8">
        <f>SUM(Table325[[#This Row],[0]:[17]])</f>
        <v>365</v>
      </c>
      <c r="K130" s="7">
        <f>SUM(Table325[[#This Row],[18]:[64]])</f>
        <v>1075</v>
      </c>
      <c r="L130" s="8">
        <f>SUM(Table325[[#This Row],[0]:[4]])</f>
        <v>80</v>
      </c>
      <c r="M130" s="7">
        <f>SUM(Table325[[#This Row],[5]:[15]])</f>
        <v>239</v>
      </c>
      <c r="N130" s="7">
        <f>SUM(Table325[[#This Row],[16]:[24]])</f>
        <v>189</v>
      </c>
      <c r="O130" s="7">
        <f>SUM(Table325[[#This Row],[25]:[49]])</f>
        <v>582</v>
      </c>
      <c r="P130" s="7">
        <f>SUM(Table325[[#This Row],[50]:[64]])</f>
        <v>350</v>
      </c>
      <c r="Q130" s="7">
        <f>SUM(Table325[[#This Row],[65]:[74]])</f>
        <v>167</v>
      </c>
      <c r="R130" s="7">
        <f>SUM(Table325[[#This Row],[75]:[84]])</f>
        <v>97</v>
      </c>
      <c r="S130" s="8">
        <f>SUM(Table325[[#This Row],[5]:[9]])</f>
        <v>111</v>
      </c>
      <c r="T130" s="7">
        <f>SUM(Table325[[#This Row],[10]:[14]])</f>
        <v>103</v>
      </c>
      <c r="U130" s="7">
        <f>SUM(Table325[[#This Row],[15]:[19]])</f>
        <v>117</v>
      </c>
      <c r="V130" s="7">
        <f>SUM(Table325[[#This Row],[20]:[24]])</f>
        <v>97</v>
      </c>
      <c r="W130" s="7">
        <f>SUM(Table325[[#This Row],[25]:[29]])</f>
        <v>139</v>
      </c>
      <c r="X130" s="7">
        <f>SUM(Table325[[#This Row],[30]:[34]])</f>
        <v>135</v>
      </c>
      <c r="Y130" s="7">
        <f>SUM(Table325[[#This Row],[35]:[39]])</f>
        <v>123</v>
      </c>
      <c r="Z130" s="7">
        <f>SUM(Table325[[#This Row],[40]:[44]])</f>
        <v>115</v>
      </c>
      <c r="AA130" s="7">
        <f>SUM(Table325[[#This Row],[45]:[49]])</f>
        <v>70</v>
      </c>
      <c r="AB130" s="7">
        <f>SUM(Table325[[#This Row],[50]:[54]])</f>
        <v>110</v>
      </c>
      <c r="AC130" s="7">
        <f>SUM(Table325[[#This Row],[55]:[59]])</f>
        <v>130</v>
      </c>
      <c r="AD130" s="7">
        <f>SUM(Table325[[#This Row],[60]:[64]])</f>
        <v>110</v>
      </c>
      <c r="AE130" s="7">
        <f>SUM(Table325[[#This Row],[65]:[69]])</f>
        <v>85</v>
      </c>
      <c r="AF130" s="7">
        <f>SUM(Table325[[#This Row],[70]:[74]])</f>
        <v>82</v>
      </c>
      <c r="AG130" s="7">
        <f>SUM(Table325[[#This Row],[75]:[79]])</f>
        <v>69</v>
      </c>
      <c r="AH130" s="7">
        <f>SUM(Table325[[#This Row],[80]:[84]])</f>
        <v>28</v>
      </c>
      <c r="AI130" s="7">
        <f>SUM(Table325[[#This Row],[85]:[89]])</f>
        <v>46</v>
      </c>
      <c r="AJ130" s="7">
        <f>Table325[[#This Row],[90]]</f>
        <v>22</v>
      </c>
      <c r="AK130" s="8">
        <v>15</v>
      </c>
      <c r="AL130" s="7">
        <v>16</v>
      </c>
      <c r="AM130" s="7">
        <v>16</v>
      </c>
      <c r="AN130" s="7">
        <v>15</v>
      </c>
      <c r="AO130" s="7">
        <v>18</v>
      </c>
      <c r="AP130" s="7">
        <v>24</v>
      </c>
      <c r="AQ130" s="7">
        <v>17</v>
      </c>
      <c r="AR130" s="7">
        <v>28</v>
      </c>
      <c r="AS130" s="7">
        <v>17</v>
      </c>
      <c r="AT130" s="7">
        <v>25</v>
      </c>
      <c r="AU130" s="7">
        <v>21</v>
      </c>
      <c r="AV130" s="7">
        <v>16</v>
      </c>
      <c r="AW130" s="7">
        <v>20</v>
      </c>
      <c r="AX130" s="7">
        <v>24</v>
      </c>
      <c r="AY130" s="7">
        <v>22</v>
      </c>
      <c r="AZ130" s="7">
        <v>25</v>
      </c>
      <c r="BA130" s="7">
        <v>19</v>
      </c>
      <c r="BB130" s="7">
        <v>27</v>
      </c>
      <c r="BC130" s="7">
        <v>28</v>
      </c>
      <c r="BD130" s="7">
        <v>18</v>
      </c>
      <c r="BE130" s="7">
        <v>20</v>
      </c>
      <c r="BF130" s="7">
        <v>24</v>
      </c>
      <c r="BG130" s="7">
        <v>19</v>
      </c>
      <c r="BH130" s="7">
        <v>16</v>
      </c>
      <c r="BI130" s="7">
        <v>18</v>
      </c>
      <c r="BJ130" s="7">
        <v>34</v>
      </c>
      <c r="BK130" s="7">
        <v>30</v>
      </c>
      <c r="BL130" s="7">
        <v>22</v>
      </c>
      <c r="BM130" s="7">
        <v>26</v>
      </c>
      <c r="BN130" s="7">
        <v>27</v>
      </c>
      <c r="BO130" s="7">
        <v>25</v>
      </c>
      <c r="BP130" s="7">
        <v>25</v>
      </c>
      <c r="BQ130" s="7">
        <v>38</v>
      </c>
      <c r="BR130" s="7">
        <v>24</v>
      </c>
      <c r="BS130" s="7">
        <v>23</v>
      </c>
      <c r="BT130" s="7">
        <v>23</v>
      </c>
      <c r="BU130" s="7">
        <v>18</v>
      </c>
      <c r="BV130" s="7">
        <v>31</v>
      </c>
      <c r="BW130" s="7">
        <v>21</v>
      </c>
      <c r="BX130" s="7">
        <v>30</v>
      </c>
      <c r="BY130" s="7">
        <v>22</v>
      </c>
      <c r="BZ130" s="7">
        <v>22</v>
      </c>
      <c r="CA130" s="7">
        <v>27</v>
      </c>
      <c r="CB130" s="7">
        <v>20</v>
      </c>
      <c r="CC130" s="7">
        <v>24</v>
      </c>
      <c r="CD130" s="7">
        <v>16</v>
      </c>
      <c r="CE130" s="7">
        <v>15</v>
      </c>
      <c r="CF130" s="7">
        <v>12</v>
      </c>
      <c r="CG130" s="7">
        <v>13</v>
      </c>
      <c r="CH130" s="7">
        <v>14</v>
      </c>
      <c r="CI130" s="7">
        <v>14</v>
      </c>
      <c r="CJ130" s="7">
        <v>18</v>
      </c>
      <c r="CK130" s="7">
        <v>24</v>
      </c>
      <c r="CL130" s="7">
        <v>29</v>
      </c>
      <c r="CM130" s="7">
        <v>25</v>
      </c>
      <c r="CN130" s="7">
        <v>28</v>
      </c>
      <c r="CO130" s="7">
        <v>25</v>
      </c>
      <c r="CP130" s="7">
        <v>26</v>
      </c>
      <c r="CQ130" s="7">
        <v>26</v>
      </c>
      <c r="CR130" s="7">
        <v>25</v>
      </c>
      <c r="CS130" s="7">
        <v>24</v>
      </c>
      <c r="CT130" s="7">
        <v>34</v>
      </c>
      <c r="CU130" s="7">
        <v>21</v>
      </c>
      <c r="CV130" s="7">
        <v>12</v>
      </c>
      <c r="CW130" s="7">
        <v>19</v>
      </c>
      <c r="CX130" s="7">
        <v>20</v>
      </c>
      <c r="CY130" s="7">
        <v>13</v>
      </c>
      <c r="CZ130" s="7">
        <v>16</v>
      </c>
      <c r="DA130" s="7">
        <v>19</v>
      </c>
      <c r="DB130" s="7">
        <v>17</v>
      </c>
      <c r="DC130" s="7">
        <v>16</v>
      </c>
      <c r="DD130" s="7">
        <v>21</v>
      </c>
      <c r="DE130" s="7">
        <v>18</v>
      </c>
      <c r="DF130" s="7">
        <v>15</v>
      </c>
      <c r="DG130" s="7">
        <v>12</v>
      </c>
      <c r="DH130" s="7">
        <v>10</v>
      </c>
      <c r="DI130" s="7">
        <v>14</v>
      </c>
      <c r="DJ130" s="7">
        <v>18</v>
      </c>
      <c r="DK130" s="7">
        <v>12</v>
      </c>
      <c r="DL130" s="7">
        <v>15</v>
      </c>
      <c r="DM130" s="7">
        <v>5</v>
      </c>
      <c r="DN130" s="7">
        <v>9</v>
      </c>
      <c r="DO130" s="7">
        <v>2</v>
      </c>
      <c r="DP130" s="7">
        <v>8</v>
      </c>
      <c r="DQ130" s="7">
        <v>4</v>
      </c>
      <c r="DR130" s="7">
        <v>11</v>
      </c>
      <c r="DS130" s="7">
        <v>11</v>
      </c>
      <c r="DT130" s="7">
        <v>6</v>
      </c>
      <c r="DU130" s="7">
        <v>13</v>
      </c>
      <c r="DV130" s="7">
        <v>5</v>
      </c>
      <c r="DW130" s="7">
        <v>22</v>
      </c>
      <c r="DX130" s="7">
        <f t="shared" si="20"/>
        <v>1121</v>
      </c>
      <c r="DY130" s="7">
        <f t="shared" si="21"/>
        <v>143</v>
      </c>
      <c r="DZ130" s="7">
        <f t="shared" si="22"/>
        <v>582</v>
      </c>
      <c r="EA130" s="7">
        <f t="shared" si="23"/>
        <v>350</v>
      </c>
      <c r="EB130" s="7">
        <f>Table325[[#This Row],[18-64]]+Table325[[#This Row],[65+]]</f>
        <v>1407</v>
      </c>
    </row>
    <row r="131" spans="1:132" x14ac:dyDescent="0.35">
      <c r="A131" s="7">
        <v>13</v>
      </c>
      <c r="B131" s="10" t="s">
        <v>1020</v>
      </c>
      <c r="C131" s="10" t="s">
        <v>386</v>
      </c>
      <c r="D131" s="10" t="s">
        <v>387</v>
      </c>
      <c r="E131" s="7">
        <f>SUM(Table325[[#This Row],[0]:[90]])</f>
        <v>1462</v>
      </c>
      <c r="F131" s="8">
        <f>SUM(Table325[[#This Row],[0]:[15]])</f>
        <v>215</v>
      </c>
      <c r="G131" s="7">
        <f>SUM(Table325[[#This Row],[16]:[64]])</f>
        <v>778</v>
      </c>
      <c r="H131" s="7">
        <f>SUM(Table325[[#This Row],[65]:[90]])</f>
        <v>469</v>
      </c>
      <c r="I131" s="7">
        <f>SUM(Table325[[#This Row],[85]:[90]])</f>
        <v>63</v>
      </c>
      <c r="J131" s="8">
        <f>SUM(Table325[[#This Row],[0]:[17]])</f>
        <v>253</v>
      </c>
      <c r="K131" s="7">
        <f>SUM(Table325[[#This Row],[18]:[64]])</f>
        <v>740</v>
      </c>
      <c r="L131" s="8">
        <f>SUM(Table325[[#This Row],[0]:[4]])</f>
        <v>52</v>
      </c>
      <c r="M131" s="7">
        <f>SUM(Table325[[#This Row],[5]:[15]])</f>
        <v>163</v>
      </c>
      <c r="N131" s="7">
        <f>SUM(Table325[[#This Row],[16]:[24]])</f>
        <v>156</v>
      </c>
      <c r="O131" s="7">
        <f>SUM(Table325[[#This Row],[25]:[49]])</f>
        <v>294</v>
      </c>
      <c r="P131" s="7">
        <f>SUM(Table325[[#This Row],[50]:[64]])</f>
        <v>328</v>
      </c>
      <c r="Q131" s="7">
        <f>SUM(Table325[[#This Row],[65]:[74]])</f>
        <v>222</v>
      </c>
      <c r="R131" s="7">
        <f>SUM(Table325[[#This Row],[75]:[84]])</f>
        <v>184</v>
      </c>
      <c r="S131" s="8">
        <f>SUM(Table325[[#This Row],[5]:[9]])</f>
        <v>67</v>
      </c>
      <c r="T131" s="7">
        <f>SUM(Table325[[#This Row],[10]:[14]])</f>
        <v>80</v>
      </c>
      <c r="U131" s="7">
        <f>SUM(Table325[[#This Row],[15]:[19]])</f>
        <v>93</v>
      </c>
      <c r="V131" s="7">
        <f>SUM(Table325[[#This Row],[20]:[24]])</f>
        <v>79</v>
      </c>
      <c r="W131" s="7">
        <f>SUM(Table325[[#This Row],[25]:[29]])</f>
        <v>36</v>
      </c>
      <c r="X131" s="7">
        <f>SUM(Table325[[#This Row],[30]:[34]])</f>
        <v>39</v>
      </c>
      <c r="Y131" s="7">
        <f>SUM(Table325[[#This Row],[35]:[39]])</f>
        <v>61</v>
      </c>
      <c r="Z131" s="7">
        <f>SUM(Table325[[#This Row],[40]:[44]])</f>
        <v>78</v>
      </c>
      <c r="AA131" s="7">
        <f>SUM(Table325[[#This Row],[45]:[49]])</f>
        <v>80</v>
      </c>
      <c r="AB131" s="7">
        <f>SUM(Table325[[#This Row],[50]:[54]])</f>
        <v>91</v>
      </c>
      <c r="AC131" s="7">
        <f>SUM(Table325[[#This Row],[55]:[59]])</f>
        <v>109</v>
      </c>
      <c r="AD131" s="7">
        <f>SUM(Table325[[#This Row],[60]:[64]])</f>
        <v>128</v>
      </c>
      <c r="AE131" s="7">
        <f>SUM(Table325[[#This Row],[65]:[69]])</f>
        <v>128</v>
      </c>
      <c r="AF131" s="7">
        <f>SUM(Table325[[#This Row],[70]:[74]])</f>
        <v>94</v>
      </c>
      <c r="AG131" s="7">
        <f>SUM(Table325[[#This Row],[75]:[79]])</f>
        <v>117</v>
      </c>
      <c r="AH131" s="7">
        <f>SUM(Table325[[#This Row],[80]:[84]])</f>
        <v>67</v>
      </c>
      <c r="AI131" s="7">
        <f>SUM(Table325[[#This Row],[85]:[89]])</f>
        <v>51</v>
      </c>
      <c r="AJ131" s="7">
        <f>Table325[[#This Row],[90]]</f>
        <v>12</v>
      </c>
      <c r="AK131" s="8">
        <v>9</v>
      </c>
      <c r="AL131" s="7">
        <v>6</v>
      </c>
      <c r="AM131" s="7">
        <v>10</v>
      </c>
      <c r="AN131" s="7">
        <v>15</v>
      </c>
      <c r="AO131" s="7">
        <v>12</v>
      </c>
      <c r="AP131" s="7">
        <v>11</v>
      </c>
      <c r="AQ131" s="7">
        <v>12</v>
      </c>
      <c r="AR131" s="7">
        <v>18</v>
      </c>
      <c r="AS131" s="7">
        <v>14</v>
      </c>
      <c r="AT131" s="7">
        <v>12</v>
      </c>
      <c r="AU131" s="7">
        <v>15</v>
      </c>
      <c r="AV131" s="7">
        <v>10</v>
      </c>
      <c r="AW131" s="7">
        <v>16</v>
      </c>
      <c r="AX131" s="7">
        <v>20</v>
      </c>
      <c r="AY131" s="7">
        <v>19</v>
      </c>
      <c r="AZ131" s="7">
        <v>16</v>
      </c>
      <c r="BA131" s="7">
        <v>21</v>
      </c>
      <c r="BB131" s="7">
        <v>17</v>
      </c>
      <c r="BC131" s="7">
        <v>23</v>
      </c>
      <c r="BD131" s="7">
        <v>16</v>
      </c>
      <c r="BE131" s="7">
        <v>13</v>
      </c>
      <c r="BF131" s="7">
        <v>30</v>
      </c>
      <c r="BG131" s="7">
        <v>13</v>
      </c>
      <c r="BH131" s="7">
        <v>12</v>
      </c>
      <c r="BI131" s="7">
        <v>11</v>
      </c>
      <c r="BJ131" s="7">
        <v>10</v>
      </c>
      <c r="BK131" s="7">
        <v>6</v>
      </c>
      <c r="BL131" s="7">
        <v>9</v>
      </c>
      <c r="BM131" s="7">
        <v>4</v>
      </c>
      <c r="BN131" s="7">
        <v>7</v>
      </c>
      <c r="BO131" s="7">
        <v>6</v>
      </c>
      <c r="BP131" s="7">
        <v>5</v>
      </c>
      <c r="BQ131" s="7">
        <v>14</v>
      </c>
      <c r="BR131" s="7">
        <v>5</v>
      </c>
      <c r="BS131" s="7">
        <v>9</v>
      </c>
      <c r="BT131" s="7">
        <v>13</v>
      </c>
      <c r="BU131" s="7">
        <v>16</v>
      </c>
      <c r="BV131" s="7">
        <v>12</v>
      </c>
      <c r="BW131" s="7">
        <v>9</v>
      </c>
      <c r="BX131" s="7">
        <v>11</v>
      </c>
      <c r="BY131" s="7">
        <v>16</v>
      </c>
      <c r="BZ131" s="7">
        <v>14</v>
      </c>
      <c r="CA131" s="7">
        <v>13</v>
      </c>
      <c r="CB131" s="7">
        <v>22</v>
      </c>
      <c r="CC131" s="7">
        <v>13</v>
      </c>
      <c r="CD131" s="7">
        <v>21</v>
      </c>
      <c r="CE131" s="7">
        <v>13</v>
      </c>
      <c r="CF131" s="7">
        <v>19</v>
      </c>
      <c r="CG131" s="7">
        <v>12</v>
      </c>
      <c r="CH131" s="7">
        <v>15</v>
      </c>
      <c r="CI131" s="7">
        <v>14</v>
      </c>
      <c r="CJ131" s="7">
        <v>14</v>
      </c>
      <c r="CK131" s="7">
        <v>15</v>
      </c>
      <c r="CL131" s="7">
        <v>27</v>
      </c>
      <c r="CM131" s="7">
        <v>21</v>
      </c>
      <c r="CN131" s="7">
        <v>30</v>
      </c>
      <c r="CO131" s="7">
        <v>14</v>
      </c>
      <c r="CP131" s="7">
        <v>18</v>
      </c>
      <c r="CQ131" s="7">
        <v>21</v>
      </c>
      <c r="CR131" s="7">
        <v>26</v>
      </c>
      <c r="CS131" s="7">
        <v>35</v>
      </c>
      <c r="CT131" s="7">
        <v>21</v>
      </c>
      <c r="CU131" s="7">
        <v>19</v>
      </c>
      <c r="CV131" s="7">
        <v>21</v>
      </c>
      <c r="CW131" s="7">
        <v>32</v>
      </c>
      <c r="CX131" s="7">
        <v>23</v>
      </c>
      <c r="CY131" s="7">
        <v>31</v>
      </c>
      <c r="CZ131" s="7">
        <v>32</v>
      </c>
      <c r="DA131" s="7">
        <v>23</v>
      </c>
      <c r="DB131" s="7">
        <v>19</v>
      </c>
      <c r="DC131" s="7">
        <v>27</v>
      </c>
      <c r="DD131" s="7">
        <v>14</v>
      </c>
      <c r="DE131" s="7">
        <v>22</v>
      </c>
      <c r="DF131" s="7">
        <v>14</v>
      </c>
      <c r="DG131" s="7">
        <v>17</v>
      </c>
      <c r="DH131" s="7">
        <v>22</v>
      </c>
      <c r="DI131" s="7">
        <v>20</v>
      </c>
      <c r="DJ131" s="7">
        <v>27</v>
      </c>
      <c r="DK131" s="7">
        <v>21</v>
      </c>
      <c r="DL131" s="7">
        <v>27</v>
      </c>
      <c r="DM131" s="7">
        <v>19</v>
      </c>
      <c r="DN131" s="7">
        <v>14</v>
      </c>
      <c r="DO131" s="7">
        <v>15</v>
      </c>
      <c r="DP131" s="7">
        <v>9</v>
      </c>
      <c r="DQ131" s="7">
        <v>10</v>
      </c>
      <c r="DR131" s="7">
        <v>9</v>
      </c>
      <c r="DS131" s="7">
        <v>16</v>
      </c>
      <c r="DT131" s="7">
        <v>6</v>
      </c>
      <c r="DU131" s="7">
        <v>9</v>
      </c>
      <c r="DV131" s="7">
        <v>11</v>
      </c>
      <c r="DW131" s="7">
        <v>12</v>
      </c>
      <c r="DX131" s="7">
        <f t="shared" si="20"/>
        <v>778</v>
      </c>
      <c r="DY131" s="7">
        <f t="shared" si="21"/>
        <v>118</v>
      </c>
      <c r="DZ131" s="7">
        <f t="shared" si="22"/>
        <v>294</v>
      </c>
      <c r="EA131" s="7">
        <f t="shared" si="23"/>
        <v>328</v>
      </c>
      <c r="EB131" s="7">
        <f>Table325[[#This Row],[18-64]]+Table325[[#This Row],[65+]]</f>
        <v>1209</v>
      </c>
    </row>
    <row r="132" spans="1:132" x14ac:dyDescent="0.35">
      <c r="A132" s="7">
        <v>13</v>
      </c>
      <c r="B132" s="10" t="s">
        <v>1020</v>
      </c>
      <c r="C132" s="10" t="s">
        <v>388</v>
      </c>
      <c r="D132" s="10" t="s">
        <v>389</v>
      </c>
      <c r="E132" s="7">
        <f>SUM(Table325[[#This Row],[0]:[90]])</f>
        <v>1442</v>
      </c>
      <c r="F132" s="8">
        <f>SUM(Table325[[#This Row],[0]:[15]])</f>
        <v>232</v>
      </c>
      <c r="G132" s="7">
        <f>SUM(Table325[[#This Row],[16]:[64]])</f>
        <v>902</v>
      </c>
      <c r="H132" s="7">
        <f>SUM(Table325[[#This Row],[65]:[90]])</f>
        <v>308</v>
      </c>
      <c r="I132" s="7">
        <f>SUM(Table325[[#This Row],[85]:[90]])</f>
        <v>39</v>
      </c>
      <c r="J132" s="8">
        <f>SUM(Table325[[#This Row],[0]:[17]])</f>
        <v>264</v>
      </c>
      <c r="K132" s="7">
        <f>SUM(Table325[[#This Row],[18]:[64]])</f>
        <v>870</v>
      </c>
      <c r="L132" s="8">
        <f>SUM(Table325[[#This Row],[0]:[4]])</f>
        <v>57</v>
      </c>
      <c r="M132" s="7">
        <f>SUM(Table325[[#This Row],[5]:[15]])</f>
        <v>175</v>
      </c>
      <c r="N132" s="7">
        <f>SUM(Table325[[#This Row],[16]:[24]])</f>
        <v>140</v>
      </c>
      <c r="O132" s="7">
        <f>SUM(Table325[[#This Row],[25]:[49]])</f>
        <v>371</v>
      </c>
      <c r="P132" s="7">
        <f>SUM(Table325[[#This Row],[50]:[64]])</f>
        <v>391</v>
      </c>
      <c r="Q132" s="7">
        <f>SUM(Table325[[#This Row],[65]:[74]])</f>
        <v>152</v>
      </c>
      <c r="R132" s="7">
        <f>SUM(Table325[[#This Row],[75]:[84]])</f>
        <v>117</v>
      </c>
      <c r="S132" s="8">
        <f>SUM(Table325[[#This Row],[5]:[9]])</f>
        <v>77</v>
      </c>
      <c r="T132" s="7">
        <f>SUM(Table325[[#This Row],[10]:[14]])</f>
        <v>84</v>
      </c>
      <c r="U132" s="7">
        <f>SUM(Table325[[#This Row],[15]:[19]])</f>
        <v>82</v>
      </c>
      <c r="V132" s="7">
        <f>SUM(Table325[[#This Row],[20]:[24]])</f>
        <v>72</v>
      </c>
      <c r="W132" s="7">
        <f>SUM(Table325[[#This Row],[25]:[29]])</f>
        <v>63</v>
      </c>
      <c r="X132" s="7">
        <f>SUM(Table325[[#This Row],[30]:[34]])</f>
        <v>80</v>
      </c>
      <c r="Y132" s="7">
        <f>SUM(Table325[[#This Row],[35]:[39]])</f>
        <v>86</v>
      </c>
      <c r="Z132" s="7">
        <f>SUM(Table325[[#This Row],[40]:[44]])</f>
        <v>86</v>
      </c>
      <c r="AA132" s="7">
        <f>SUM(Table325[[#This Row],[45]:[49]])</f>
        <v>56</v>
      </c>
      <c r="AB132" s="7">
        <f>SUM(Table325[[#This Row],[50]:[54]])</f>
        <v>124</v>
      </c>
      <c r="AC132" s="7">
        <f>SUM(Table325[[#This Row],[55]:[59]])</f>
        <v>161</v>
      </c>
      <c r="AD132" s="7">
        <f>SUM(Table325[[#This Row],[60]:[64]])</f>
        <v>106</v>
      </c>
      <c r="AE132" s="7">
        <f>SUM(Table325[[#This Row],[65]:[69]])</f>
        <v>75</v>
      </c>
      <c r="AF132" s="7">
        <f>SUM(Table325[[#This Row],[70]:[74]])</f>
        <v>77</v>
      </c>
      <c r="AG132" s="7">
        <f>SUM(Table325[[#This Row],[75]:[79]])</f>
        <v>70</v>
      </c>
      <c r="AH132" s="7">
        <f>SUM(Table325[[#This Row],[80]:[84]])</f>
        <v>47</v>
      </c>
      <c r="AI132" s="7">
        <f>SUM(Table325[[#This Row],[85]:[89]])</f>
        <v>33</v>
      </c>
      <c r="AJ132" s="7">
        <f>Table325[[#This Row],[90]]</f>
        <v>6</v>
      </c>
      <c r="AK132" s="8">
        <v>6</v>
      </c>
      <c r="AL132" s="7">
        <v>7</v>
      </c>
      <c r="AM132" s="7">
        <v>14</v>
      </c>
      <c r="AN132" s="7">
        <v>18</v>
      </c>
      <c r="AO132" s="7">
        <v>12</v>
      </c>
      <c r="AP132" s="7">
        <v>17</v>
      </c>
      <c r="AQ132" s="7">
        <v>10</v>
      </c>
      <c r="AR132" s="7">
        <v>15</v>
      </c>
      <c r="AS132" s="7">
        <v>24</v>
      </c>
      <c r="AT132" s="7">
        <v>11</v>
      </c>
      <c r="AU132" s="7">
        <v>22</v>
      </c>
      <c r="AV132" s="7">
        <v>18</v>
      </c>
      <c r="AW132" s="7">
        <v>9</v>
      </c>
      <c r="AX132" s="7">
        <v>22</v>
      </c>
      <c r="AY132" s="7">
        <v>13</v>
      </c>
      <c r="AZ132" s="7">
        <v>14</v>
      </c>
      <c r="BA132" s="7">
        <v>16</v>
      </c>
      <c r="BB132" s="7">
        <v>16</v>
      </c>
      <c r="BC132" s="7">
        <v>15</v>
      </c>
      <c r="BD132" s="7">
        <v>21</v>
      </c>
      <c r="BE132" s="7">
        <v>10</v>
      </c>
      <c r="BF132" s="7">
        <v>25</v>
      </c>
      <c r="BG132" s="7">
        <v>14</v>
      </c>
      <c r="BH132" s="7">
        <v>12</v>
      </c>
      <c r="BI132" s="7">
        <v>11</v>
      </c>
      <c r="BJ132" s="7">
        <v>13</v>
      </c>
      <c r="BK132" s="7">
        <v>13</v>
      </c>
      <c r="BL132" s="7">
        <v>13</v>
      </c>
      <c r="BM132" s="7">
        <v>12</v>
      </c>
      <c r="BN132" s="7">
        <v>12</v>
      </c>
      <c r="BO132" s="7">
        <v>16</v>
      </c>
      <c r="BP132" s="7">
        <v>15</v>
      </c>
      <c r="BQ132" s="7">
        <v>22</v>
      </c>
      <c r="BR132" s="7">
        <v>11</v>
      </c>
      <c r="BS132" s="7">
        <v>16</v>
      </c>
      <c r="BT132" s="7">
        <v>13</v>
      </c>
      <c r="BU132" s="7">
        <v>22</v>
      </c>
      <c r="BV132" s="7">
        <v>20</v>
      </c>
      <c r="BW132" s="7">
        <v>14</v>
      </c>
      <c r="BX132" s="7">
        <v>17</v>
      </c>
      <c r="BY132" s="7">
        <v>18</v>
      </c>
      <c r="BZ132" s="7">
        <v>16</v>
      </c>
      <c r="CA132" s="7">
        <v>19</v>
      </c>
      <c r="CB132" s="7">
        <v>16</v>
      </c>
      <c r="CC132" s="7">
        <v>17</v>
      </c>
      <c r="CD132" s="7">
        <v>6</v>
      </c>
      <c r="CE132" s="7">
        <v>10</v>
      </c>
      <c r="CF132" s="7">
        <v>14</v>
      </c>
      <c r="CG132" s="7">
        <v>14</v>
      </c>
      <c r="CH132" s="7">
        <v>12</v>
      </c>
      <c r="CI132" s="7">
        <v>20</v>
      </c>
      <c r="CJ132" s="7">
        <v>25</v>
      </c>
      <c r="CK132" s="7">
        <v>24</v>
      </c>
      <c r="CL132" s="7">
        <v>28</v>
      </c>
      <c r="CM132" s="7">
        <v>27</v>
      </c>
      <c r="CN132" s="7">
        <v>20</v>
      </c>
      <c r="CO132" s="7">
        <v>39</v>
      </c>
      <c r="CP132" s="7">
        <v>40</v>
      </c>
      <c r="CQ132" s="7">
        <v>39</v>
      </c>
      <c r="CR132" s="7">
        <v>23</v>
      </c>
      <c r="CS132" s="7">
        <v>23</v>
      </c>
      <c r="CT132" s="7">
        <v>20</v>
      </c>
      <c r="CU132" s="7">
        <v>23</v>
      </c>
      <c r="CV132" s="7">
        <v>21</v>
      </c>
      <c r="CW132" s="7">
        <v>19</v>
      </c>
      <c r="CX132" s="7">
        <v>17</v>
      </c>
      <c r="CY132" s="7">
        <v>23</v>
      </c>
      <c r="CZ132" s="7">
        <v>14</v>
      </c>
      <c r="DA132" s="7">
        <v>10</v>
      </c>
      <c r="DB132" s="7">
        <v>11</v>
      </c>
      <c r="DC132" s="7">
        <v>21</v>
      </c>
      <c r="DD132" s="7">
        <v>11</v>
      </c>
      <c r="DE132" s="7">
        <v>22</v>
      </c>
      <c r="DF132" s="7">
        <v>12</v>
      </c>
      <c r="DG132" s="7">
        <v>11</v>
      </c>
      <c r="DH132" s="7">
        <v>12</v>
      </c>
      <c r="DI132" s="7">
        <v>14</v>
      </c>
      <c r="DJ132" s="7">
        <v>16</v>
      </c>
      <c r="DK132" s="7">
        <v>12</v>
      </c>
      <c r="DL132" s="7">
        <v>16</v>
      </c>
      <c r="DM132" s="7">
        <v>8</v>
      </c>
      <c r="DN132" s="7">
        <v>13</v>
      </c>
      <c r="DO132" s="7">
        <v>7</v>
      </c>
      <c r="DP132" s="7">
        <v>10</v>
      </c>
      <c r="DQ132" s="7">
        <v>9</v>
      </c>
      <c r="DR132" s="7">
        <v>7</v>
      </c>
      <c r="DS132" s="7">
        <v>9</v>
      </c>
      <c r="DT132" s="7">
        <v>7</v>
      </c>
      <c r="DU132" s="7">
        <v>7</v>
      </c>
      <c r="DV132" s="7">
        <v>3</v>
      </c>
      <c r="DW132" s="7">
        <v>6</v>
      </c>
      <c r="DX132" s="7">
        <f t="shared" si="20"/>
        <v>902</v>
      </c>
      <c r="DY132" s="7">
        <f t="shared" si="21"/>
        <v>108</v>
      </c>
      <c r="DZ132" s="7">
        <f t="shared" si="22"/>
        <v>371</v>
      </c>
      <c r="EA132" s="7">
        <f t="shared" si="23"/>
        <v>391</v>
      </c>
      <c r="EB132" s="7">
        <f>Table325[[#This Row],[18-64]]+Table325[[#This Row],[65+]]</f>
        <v>1178</v>
      </c>
    </row>
    <row r="133" spans="1:132" x14ac:dyDescent="0.35">
      <c r="A133" s="7">
        <v>13</v>
      </c>
      <c r="B133" s="10" t="s">
        <v>1020</v>
      </c>
      <c r="C133" s="10" t="s">
        <v>390</v>
      </c>
      <c r="D133" s="10" t="s">
        <v>391</v>
      </c>
      <c r="E133" s="7">
        <f>SUM(Table325[[#This Row],[0]:[90]])</f>
        <v>2007</v>
      </c>
      <c r="F133" s="8">
        <f>SUM(Table325[[#This Row],[0]:[15]])</f>
        <v>347</v>
      </c>
      <c r="G133" s="7">
        <f>SUM(Table325[[#This Row],[16]:[64]])</f>
        <v>1095</v>
      </c>
      <c r="H133" s="7">
        <f>SUM(Table325[[#This Row],[65]:[90]])</f>
        <v>565</v>
      </c>
      <c r="I133" s="7">
        <f>SUM(Table325[[#This Row],[85]:[90]])</f>
        <v>137</v>
      </c>
      <c r="J133" s="8">
        <f>SUM(Table325[[#This Row],[0]:[17]])</f>
        <v>387</v>
      </c>
      <c r="K133" s="7">
        <f>SUM(Table325[[#This Row],[18]:[64]])</f>
        <v>1055</v>
      </c>
      <c r="L133" s="8">
        <f>SUM(Table325[[#This Row],[0]:[4]])</f>
        <v>117</v>
      </c>
      <c r="M133" s="7">
        <f>SUM(Table325[[#This Row],[5]:[15]])</f>
        <v>230</v>
      </c>
      <c r="N133" s="7">
        <f>SUM(Table325[[#This Row],[16]:[24]])</f>
        <v>164</v>
      </c>
      <c r="O133" s="7">
        <f>SUM(Table325[[#This Row],[25]:[49]])</f>
        <v>558</v>
      </c>
      <c r="P133" s="7">
        <f>SUM(Table325[[#This Row],[50]:[64]])</f>
        <v>373</v>
      </c>
      <c r="Q133" s="7">
        <f>SUM(Table325[[#This Row],[65]:[74]])</f>
        <v>221</v>
      </c>
      <c r="R133" s="7">
        <f>SUM(Table325[[#This Row],[75]:[84]])</f>
        <v>207</v>
      </c>
      <c r="S133" s="8">
        <f>SUM(Table325[[#This Row],[5]:[9]])</f>
        <v>117</v>
      </c>
      <c r="T133" s="7">
        <f>SUM(Table325[[#This Row],[10]:[14]])</f>
        <v>98</v>
      </c>
      <c r="U133" s="7">
        <f>SUM(Table325[[#This Row],[15]:[19]])</f>
        <v>92</v>
      </c>
      <c r="V133" s="7">
        <f>SUM(Table325[[#This Row],[20]:[24]])</f>
        <v>87</v>
      </c>
      <c r="W133" s="7">
        <f>SUM(Table325[[#This Row],[25]:[29]])</f>
        <v>150</v>
      </c>
      <c r="X133" s="7">
        <f>SUM(Table325[[#This Row],[30]:[34]])</f>
        <v>106</v>
      </c>
      <c r="Y133" s="7">
        <f>SUM(Table325[[#This Row],[35]:[39]])</f>
        <v>130</v>
      </c>
      <c r="Z133" s="7">
        <f>SUM(Table325[[#This Row],[40]:[44]])</f>
        <v>88</v>
      </c>
      <c r="AA133" s="7">
        <f>SUM(Table325[[#This Row],[45]:[49]])</f>
        <v>84</v>
      </c>
      <c r="AB133" s="7">
        <f>SUM(Table325[[#This Row],[50]:[54]])</f>
        <v>113</v>
      </c>
      <c r="AC133" s="7">
        <f>SUM(Table325[[#This Row],[55]:[59]])</f>
        <v>131</v>
      </c>
      <c r="AD133" s="7">
        <f>SUM(Table325[[#This Row],[60]:[64]])</f>
        <v>129</v>
      </c>
      <c r="AE133" s="7">
        <f>SUM(Table325[[#This Row],[65]:[69]])</f>
        <v>115</v>
      </c>
      <c r="AF133" s="7">
        <f>SUM(Table325[[#This Row],[70]:[74]])</f>
        <v>106</v>
      </c>
      <c r="AG133" s="7">
        <f>SUM(Table325[[#This Row],[75]:[79]])</f>
        <v>115</v>
      </c>
      <c r="AH133" s="7">
        <f>SUM(Table325[[#This Row],[80]:[84]])</f>
        <v>92</v>
      </c>
      <c r="AI133" s="7">
        <f>SUM(Table325[[#This Row],[85]:[89]])</f>
        <v>87</v>
      </c>
      <c r="AJ133" s="7">
        <f>Table325[[#This Row],[90]]</f>
        <v>50</v>
      </c>
      <c r="AK133" s="8">
        <v>32</v>
      </c>
      <c r="AL133" s="7">
        <v>17</v>
      </c>
      <c r="AM133" s="7">
        <v>22</v>
      </c>
      <c r="AN133" s="7">
        <v>26</v>
      </c>
      <c r="AO133" s="7">
        <v>20</v>
      </c>
      <c r="AP133" s="7">
        <v>24</v>
      </c>
      <c r="AQ133" s="7">
        <v>19</v>
      </c>
      <c r="AR133" s="7">
        <v>24</v>
      </c>
      <c r="AS133" s="7">
        <v>29</v>
      </c>
      <c r="AT133" s="7">
        <v>21</v>
      </c>
      <c r="AU133" s="7">
        <v>19</v>
      </c>
      <c r="AV133" s="7">
        <v>12</v>
      </c>
      <c r="AW133" s="7">
        <v>19</v>
      </c>
      <c r="AX133" s="7">
        <v>20</v>
      </c>
      <c r="AY133" s="7">
        <v>28</v>
      </c>
      <c r="AZ133" s="7">
        <v>15</v>
      </c>
      <c r="BA133" s="7">
        <v>25</v>
      </c>
      <c r="BB133" s="7">
        <v>15</v>
      </c>
      <c r="BC133" s="7">
        <v>16</v>
      </c>
      <c r="BD133" s="7">
        <v>21</v>
      </c>
      <c r="BE133" s="7">
        <v>18</v>
      </c>
      <c r="BF133" s="7">
        <v>19</v>
      </c>
      <c r="BG133" s="7">
        <v>20</v>
      </c>
      <c r="BH133" s="7">
        <v>20</v>
      </c>
      <c r="BI133" s="7">
        <v>10</v>
      </c>
      <c r="BJ133" s="7">
        <v>25</v>
      </c>
      <c r="BK133" s="7">
        <v>35</v>
      </c>
      <c r="BL133" s="7">
        <v>20</v>
      </c>
      <c r="BM133" s="7">
        <v>33</v>
      </c>
      <c r="BN133" s="7">
        <v>37</v>
      </c>
      <c r="BO133" s="7">
        <v>22</v>
      </c>
      <c r="BP133" s="7">
        <v>23</v>
      </c>
      <c r="BQ133" s="7">
        <v>19</v>
      </c>
      <c r="BR133" s="7">
        <v>25</v>
      </c>
      <c r="BS133" s="7">
        <v>17</v>
      </c>
      <c r="BT133" s="7">
        <v>19</v>
      </c>
      <c r="BU133" s="7">
        <v>25</v>
      </c>
      <c r="BV133" s="7">
        <v>28</v>
      </c>
      <c r="BW133" s="7">
        <v>33</v>
      </c>
      <c r="BX133" s="7">
        <v>25</v>
      </c>
      <c r="BY133" s="7">
        <v>22</v>
      </c>
      <c r="BZ133" s="7">
        <v>12</v>
      </c>
      <c r="CA133" s="7">
        <v>19</v>
      </c>
      <c r="CB133" s="7">
        <v>12</v>
      </c>
      <c r="CC133" s="7">
        <v>23</v>
      </c>
      <c r="CD133" s="7">
        <v>21</v>
      </c>
      <c r="CE133" s="7">
        <v>10</v>
      </c>
      <c r="CF133" s="7">
        <v>13</v>
      </c>
      <c r="CG133" s="7">
        <v>20</v>
      </c>
      <c r="CH133" s="7">
        <v>20</v>
      </c>
      <c r="CI133" s="7">
        <v>16</v>
      </c>
      <c r="CJ133" s="7">
        <v>20</v>
      </c>
      <c r="CK133" s="7">
        <v>28</v>
      </c>
      <c r="CL133" s="7">
        <v>23</v>
      </c>
      <c r="CM133" s="7">
        <v>26</v>
      </c>
      <c r="CN133" s="7">
        <v>23</v>
      </c>
      <c r="CO133" s="7">
        <v>21</v>
      </c>
      <c r="CP133" s="7">
        <v>26</v>
      </c>
      <c r="CQ133" s="7">
        <v>35</v>
      </c>
      <c r="CR133" s="7">
        <v>26</v>
      </c>
      <c r="CS133" s="7">
        <v>31</v>
      </c>
      <c r="CT133" s="7">
        <v>32</v>
      </c>
      <c r="CU133" s="7">
        <v>22</v>
      </c>
      <c r="CV133" s="7">
        <v>24</v>
      </c>
      <c r="CW133" s="7">
        <v>20</v>
      </c>
      <c r="CX133" s="7">
        <v>32</v>
      </c>
      <c r="CY133" s="7">
        <v>17</v>
      </c>
      <c r="CZ133" s="7">
        <v>23</v>
      </c>
      <c r="DA133" s="7">
        <v>23</v>
      </c>
      <c r="DB133" s="7">
        <v>20</v>
      </c>
      <c r="DC133" s="7">
        <v>25</v>
      </c>
      <c r="DD133" s="7">
        <v>23</v>
      </c>
      <c r="DE133" s="7">
        <v>19</v>
      </c>
      <c r="DF133" s="7">
        <v>17</v>
      </c>
      <c r="DG133" s="7">
        <v>22</v>
      </c>
      <c r="DH133" s="7">
        <v>16</v>
      </c>
      <c r="DI133" s="7">
        <v>18</v>
      </c>
      <c r="DJ133" s="7">
        <v>32</v>
      </c>
      <c r="DK133" s="7">
        <v>28</v>
      </c>
      <c r="DL133" s="7">
        <v>21</v>
      </c>
      <c r="DM133" s="7">
        <v>20</v>
      </c>
      <c r="DN133" s="7">
        <v>19</v>
      </c>
      <c r="DO133" s="7">
        <v>17</v>
      </c>
      <c r="DP133" s="7">
        <v>14</v>
      </c>
      <c r="DQ133" s="7">
        <v>22</v>
      </c>
      <c r="DR133" s="7">
        <v>25</v>
      </c>
      <c r="DS133" s="7">
        <v>22</v>
      </c>
      <c r="DT133" s="7">
        <v>18</v>
      </c>
      <c r="DU133" s="7">
        <v>14</v>
      </c>
      <c r="DV133" s="7">
        <v>8</v>
      </c>
      <c r="DW133" s="7">
        <v>50</v>
      </c>
      <c r="DX133" s="7">
        <f t="shared" si="20"/>
        <v>1095</v>
      </c>
      <c r="DY133" s="7">
        <f t="shared" si="21"/>
        <v>124</v>
      </c>
      <c r="DZ133" s="7">
        <f t="shared" si="22"/>
        <v>558</v>
      </c>
      <c r="EA133" s="7">
        <f t="shared" si="23"/>
        <v>373</v>
      </c>
      <c r="EB133" s="7">
        <f>Table325[[#This Row],[18-64]]+Table325[[#This Row],[65+]]</f>
        <v>1620</v>
      </c>
    </row>
    <row r="134" spans="1:132" x14ac:dyDescent="0.35">
      <c r="A134" s="7">
        <v>13</v>
      </c>
      <c r="B134" s="10" t="s">
        <v>1020</v>
      </c>
      <c r="C134" s="10" t="s">
        <v>392</v>
      </c>
      <c r="D134" s="10" t="s">
        <v>393</v>
      </c>
      <c r="E134" s="7">
        <f>SUM(Table325[[#This Row],[0]:[90]])</f>
        <v>1640</v>
      </c>
      <c r="F134" s="8">
        <f>SUM(Table325[[#This Row],[0]:[15]])</f>
        <v>186</v>
      </c>
      <c r="G134" s="7">
        <f>SUM(Table325[[#This Row],[16]:[64]])</f>
        <v>1000</v>
      </c>
      <c r="H134" s="7">
        <f>SUM(Table325[[#This Row],[65]:[90]])</f>
        <v>454</v>
      </c>
      <c r="I134" s="7">
        <f>SUM(Table325[[#This Row],[85]:[90]])</f>
        <v>43</v>
      </c>
      <c r="J134" s="8">
        <f>SUM(Table325[[#This Row],[0]:[17]])</f>
        <v>236</v>
      </c>
      <c r="K134" s="7">
        <f>SUM(Table325[[#This Row],[18]:[64]])</f>
        <v>950</v>
      </c>
      <c r="L134" s="8">
        <f>SUM(Table325[[#This Row],[0]:[4]])</f>
        <v>44</v>
      </c>
      <c r="M134" s="7">
        <f>SUM(Table325[[#This Row],[5]:[15]])</f>
        <v>142</v>
      </c>
      <c r="N134" s="7">
        <f>SUM(Table325[[#This Row],[16]:[24]])</f>
        <v>178</v>
      </c>
      <c r="O134" s="7">
        <f>SUM(Table325[[#This Row],[25]:[49]])</f>
        <v>325</v>
      </c>
      <c r="P134" s="7">
        <f>SUM(Table325[[#This Row],[50]:[64]])</f>
        <v>497</v>
      </c>
      <c r="Q134" s="7">
        <f>SUM(Table325[[#This Row],[65]:[74]])</f>
        <v>247</v>
      </c>
      <c r="R134" s="7">
        <f>SUM(Table325[[#This Row],[75]:[84]])</f>
        <v>164</v>
      </c>
      <c r="S134" s="8">
        <f>SUM(Table325[[#This Row],[5]:[9]])</f>
        <v>58</v>
      </c>
      <c r="T134" s="7">
        <f>SUM(Table325[[#This Row],[10]:[14]])</f>
        <v>70</v>
      </c>
      <c r="U134" s="7">
        <f>SUM(Table325[[#This Row],[15]:[19]])</f>
        <v>102</v>
      </c>
      <c r="V134" s="7">
        <f>SUM(Table325[[#This Row],[20]:[24]])</f>
        <v>90</v>
      </c>
      <c r="W134" s="7">
        <f>SUM(Table325[[#This Row],[25]:[29]])</f>
        <v>56</v>
      </c>
      <c r="X134" s="7">
        <f>SUM(Table325[[#This Row],[30]:[34]])</f>
        <v>52</v>
      </c>
      <c r="Y134" s="7">
        <f>SUM(Table325[[#This Row],[35]:[39]])</f>
        <v>50</v>
      </c>
      <c r="Z134" s="7">
        <f>SUM(Table325[[#This Row],[40]:[44]])</f>
        <v>79</v>
      </c>
      <c r="AA134" s="7">
        <f>SUM(Table325[[#This Row],[45]:[49]])</f>
        <v>88</v>
      </c>
      <c r="AB134" s="7">
        <f>SUM(Table325[[#This Row],[50]:[54]])</f>
        <v>152</v>
      </c>
      <c r="AC134" s="7">
        <f>SUM(Table325[[#This Row],[55]:[59]])</f>
        <v>159</v>
      </c>
      <c r="AD134" s="7">
        <f>SUM(Table325[[#This Row],[60]:[64]])</f>
        <v>186</v>
      </c>
      <c r="AE134" s="7">
        <f>SUM(Table325[[#This Row],[65]:[69]])</f>
        <v>147</v>
      </c>
      <c r="AF134" s="7">
        <f>SUM(Table325[[#This Row],[70]:[74]])</f>
        <v>100</v>
      </c>
      <c r="AG134" s="7">
        <f>SUM(Table325[[#This Row],[75]:[79]])</f>
        <v>115</v>
      </c>
      <c r="AH134" s="7">
        <f>SUM(Table325[[#This Row],[80]:[84]])</f>
        <v>49</v>
      </c>
      <c r="AI134" s="7">
        <f>SUM(Table325[[#This Row],[85]:[89]])</f>
        <v>31</v>
      </c>
      <c r="AJ134" s="7">
        <f>Table325[[#This Row],[90]]</f>
        <v>12</v>
      </c>
      <c r="AK134" s="8">
        <v>7</v>
      </c>
      <c r="AL134" s="7">
        <v>3</v>
      </c>
      <c r="AM134" s="7">
        <v>8</v>
      </c>
      <c r="AN134" s="7">
        <v>15</v>
      </c>
      <c r="AO134" s="7">
        <v>11</v>
      </c>
      <c r="AP134" s="7">
        <v>8</v>
      </c>
      <c r="AQ134" s="7">
        <v>18</v>
      </c>
      <c r="AR134" s="7">
        <v>9</v>
      </c>
      <c r="AS134" s="7">
        <v>11</v>
      </c>
      <c r="AT134" s="7">
        <v>12</v>
      </c>
      <c r="AU134" s="7">
        <v>11</v>
      </c>
      <c r="AV134" s="7">
        <v>11</v>
      </c>
      <c r="AW134" s="7">
        <v>19</v>
      </c>
      <c r="AX134" s="7">
        <v>16</v>
      </c>
      <c r="AY134" s="7">
        <v>13</v>
      </c>
      <c r="AZ134" s="7">
        <v>14</v>
      </c>
      <c r="BA134" s="7">
        <v>32</v>
      </c>
      <c r="BB134" s="7">
        <v>18</v>
      </c>
      <c r="BC134" s="7">
        <v>21</v>
      </c>
      <c r="BD134" s="7">
        <v>17</v>
      </c>
      <c r="BE134" s="7">
        <v>17</v>
      </c>
      <c r="BF134" s="7">
        <v>28</v>
      </c>
      <c r="BG134" s="7">
        <v>22</v>
      </c>
      <c r="BH134" s="7">
        <v>14</v>
      </c>
      <c r="BI134" s="7">
        <v>9</v>
      </c>
      <c r="BJ134" s="7">
        <v>17</v>
      </c>
      <c r="BK134" s="7">
        <v>9</v>
      </c>
      <c r="BL134" s="7">
        <v>11</v>
      </c>
      <c r="BM134" s="7">
        <v>9</v>
      </c>
      <c r="BN134" s="7">
        <v>10</v>
      </c>
      <c r="BO134" s="7">
        <v>8</v>
      </c>
      <c r="BP134" s="7">
        <v>6</v>
      </c>
      <c r="BQ134" s="7">
        <v>14</v>
      </c>
      <c r="BR134" s="7">
        <v>14</v>
      </c>
      <c r="BS134" s="7">
        <v>10</v>
      </c>
      <c r="BT134" s="7">
        <v>5</v>
      </c>
      <c r="BU134" s="7">
        <v>9</v>
      </c>
      <c r="BV134" s="7">
        <v>14</v>
      </c>
      <c r="BW134" s="7">
        <v>11</v>
      </c>
      <c r="BX134" s="7">
        <v>11</v>
      </c>
      <c r="BY134" s="7">
        <v>11</v>
      </c>
      <c r="BZ134" s="7">
        <v>17</v>
      </c>
      <c r="CA134" s="7">
        <v>25</v>
      </c>
      <c r="CB134" s="7">
        <v>15</v>
      </c>
      <c r="CC134" s="7">
        <v>11</v>
      </c>
      <c r="CD134" s="7">
        <v>23</v>
      </c>
      <c r="CE134" s="7">
        <v>16</v>
      </c>
      <c r="CF134" s="7">
        <v>16</v>
      </c>
      <c r="CG134" s="7">
        <v>17</v>
      </c>
      <c r="CH134" s="7">
        <v>16</v>
      </c>
      <c r="CI134" s="7">
        <v>19</v>
      </c>
      <c r="CJ134" s="7">
        <v>30</v>
      </c>
      <c r="CK134" s="7">
        <v>36</v>
      </c>
      <c r="CL134" s="7">
        <v>27</v>
      </c>
      <c r="CM134" s="7">
        <v>40</v>
      </c>
      <c r="CN134" s="7">
        <v>38</v>
      </c>
      <c r="CO134" s="7">
        <v>29</v>
      </c>
      <c r="CP134" s="7">
        <v>25</v>
      </c>
      <c r="CQ134" s="7">
        <v>33</v>
      </c>
      <c r="CR134" s="7">
        <v>34</v>
      </c>
      <c r="CS134" s="7">
        <v>43</v>
      </c>
      <c r="CT134" s="7">
        <v>25</v>
      </c>
      <c r="CU134" s="7">
        <v>45</v>
      </c>
      <c r="CV134" s="7">
        <v>35</v>
      </c>
      <c r="CW134" s="7">
        <v>38</v>
      </c>
      <c r="CX134" s="7">
        <v>38</v>
      </c>
      <c r="CY134" s="7">
        <v>29</v>
      </c>
      <c r="CZ134" s="7">
        <v>25</v>
      </c>
      <c r="DA134" s="7">
        <v>23</v>
      </c>
      <c r="DB134" s="7">
        <v>32</v>
      </c>
      <c r="DC134" s="7">
        <v>21</v>
      </c>
      <c r="DD134" s="7">
        <v>18</v>
      </c>
      <c r="DE134" s="7">
        <v>20</v>
      </c>
      <c r="DF134" s="7">
        <v>18</v>
      </c>
      <c r="DG134" s="7">
        <v>23</v>
      </c>
      <c r="DH134" s="7">
        <v>22</v>
      </c>
      <c r="DI134" s="7">
        <v>27</v>
      </c>
      <c r="DJ134" s="7">
        <v>27</v>
      </c>
      <c r="DK134" s="7">
        <v>17</v>
      </c>
      <c r="DL134" s="7">
        <v>22</v>
      </c>
      <c r="DM134" s="7">
        <v>14</v>
      </c>
      <c r="DN134" s="7">
        <v>15</v>
      </c>
      <c r="DO134" s="7">
        <v>6</v>
      </c>
      <c r="DP134" s="7">
        <v>11</v>
      </c>
      <c r="DQ134" s="7">
        <v>3</v>
      </c>
      <c r="DR134" s="7">
        <v>6</v>
      </c>
      <c r="DS134" s="7">
        <v>12</v>
      </c>
      <c r="DT134" s="7">
        <v>4</v>
      </c>
      <c r="DU134" s="7">
        <v>4</v>
      </c>
      <c r="DV134" s="7">
        <v>5</v>
      </c>
      <c r="DW134" s="7">
        <v>12</v>
      </c>
      <c r="DX134" s="7">
        <f t="shared" si="20"/>
        <v>1000</v>
      </c>
      <c r="DY134" s="7">
        <f t="shared" si="21"/>
        <v>128</v>
      </c>
      <c r="DZ134" s="7">
        <f t="shared" si="22"/>
        <v>325</v>
      </c>
      <c r="EA134" s="7">
        <f t="shared" si="23"/>
        <v>497</v>
      </c>
      <c r="EB134" s="7">
        <f>Table325[[#This Row],[18-64]]+Table325[[#This Row],[65+]]</f>
        <v>1404</v>
      </c>
    </row>
    <row r="135" spans="1:132" x14ac:dyDescent="0.35">
      <c r="A135" s="7">
        <v>13</v>
      </c>
      <c r="B135" s="10" t="s">
        <v>1020</v>
      </c>
      <c r="C135" s="10" t="s">
        <v>394</v>
      </c>
      <c r="D135" s="10" t="s">
        <v>395</v>
      </c>
      <c r="E135" s="7">
        <f>SUM(Table325[[#This Row],[0]:[90]])</f>
        <v>1402</v>
      </c>
      <c r="F135" s="8">
        <f>SUM(Table325[[#This Row],[0]:[15]])</f>
        <v>194</v>
      </c>
      <c r="G135" s="7">
        <f>SUM(Table325[[#This Row],[16]:[64]])</f>
        <v>823</v>
      </c>
      <c r="H135" s="7">
        <f>SUM(Table325[[#This Row],[65]:[90]])</f>
        <v>385</v>
      </c>
      <c r="I135" s="7">
        <f>SUM(Table325[[#This Row],[85]:[90]])</f>
        <v>33</v>
      </c>
      <c r="J135" s="8">
        <f>SUM(Table325[[#This Row],[0]:[17]])</f>
        <v>219</v>
      </c>
      <c r="K135" s="7">
        <f>SUM(Table325[[#This Row],[18]:[64]])</f>
        <v>798</v>
      </c>
      <c r="L135" s="8">
        <f>SUM(Table325[[#This Row],[0]:[4]])</f>
        <v>51</v>
      </c>
      <c r="M135" s="7">
        <f>SUM(Table325[[#This Row],[5]:[15]])</f>
        <v>143</v>
      </c>
      <c r="N135" s="7">
        <f>SUM(Table325[[#This Row],[16]:[24]])</f>
        <v>116</v>
      </c>
      <c r="O135" s="7">
        <f>SUM(Table325[[#This Row],[25]:[49]])</f>
        <v>327</v>
      </c>
      <c r="P135" s="7">
        <f>SUM(Table325[[#This Row],[50]:[64]])</f>
        <v>380</v>
      </c>
      <c r="Q135" s="7">
        <f>SUM(Table325[[#This Row],[65]:[74]])</f>
        <v>255</v>
      </c>
      <c r="R135" s="7">
        <f>SUM(Table325[[#This Row],[75]:[84]])</f>
        <v>97</v>
      </c>
      <c r="S135" s="8">
        <f>SUM(Table325[[#This Row],[5]:[9]])</f>
        <v>68</v>
      </c>
      <c r="T135" s="7">
        <f>SUM(Table325[[#This Row],[10]:[14]])</f>
        <v>61</v>
      </c>
      <c r="U135" s="7">
        <f>SUM(Table325[[#This Row],[15]:[19]])</f>
        <v>71</v>
      </c>
      <c r="V135" s="7">
        <f>SUM(Table325[[#This Row],[20]:[24]])</f>
        <v>59</v>
      </c>
      <c r="W135" s="7">
        <f>SUM(Table325[[#This Row],[25]:[29]])</f>
        <v>57</v>
      </c>
      <c r="X135" s="7">
        <f>SUM(Table325[[#This Row],[30]:[34]])</f>
        <v>65</v>
      </c>
      <c r="Y135" s="7">
        <f>SUM(Table325[[#This Row],[35]:[39]])</f>
        <v>62</v>
      </c>
      <c r="Z135" s="7">
        <f>SUM(Table325[[#This Row],[40]:[44]])</f>
        <v>68</v>
      </c>
      <c r="AA135" s="7">
        <f>SUM(Table325[[#This Row],[45]:[49]])</f>
        <v>75</v>
      </c>
      <c r="AB135" s="7">
        <f>SUM(Table325[[#This Row],[50]:[54]])</f>
        <v>106</v>
      </c>
      <c r="AC135" s="7">
        <f>SUM(Table325[[#This Row],[55]:[59]])</f>
        <v>125</v>
      </c>
      <c r="AD135" s="7">
        <f>SUM(Table325[[#This Row],[60]:[64]])</f>
        <v>149</v>
      </c>
      <c r="AE135" s="7">
        <f>SUM(Table325[[#This Row],[65]:[69]])</f>
        <v>130</v>
      </c>
      <c r="AF135" s="7">
        <f>SUM(Table325[[#This Row],[70]:[74]])</f>
        <v>125</v>
      </c>
      <c r="AG135" s="7">
        <f>SUM(Table325[[#This Row],[75]:[79]])</f>
        <v>65</v>
      </c>
      <c r="AH135" s="7">
        <f>SUM(Table325[[#This Row],[80]:[84]])</f>
        <v>32</v>
      </c>
      <c r="AI135" s="7">
        <f>SUM(Table325[[#This Row],[85]:[89]])</f>
        <v>25</v>
      </c>
      <c r="AJ135" s="7">
        <f>Table325[[#This Row],[90]]</f>
        <v>8</v>
      </c>
      <c r="AK135" s="8">
        <v>10</v>
      </c>
      <c r="AL135" s="7">
        <v>12</v>
      </c>
      <c r="AM135" s="7">
        <v>10</v>
      </c>
      <c r="AN135" s="7">
        <v>8</v>
      </c>
      <c r="AO135" s="7">
        <v>11</v>
      </c>
      <c r="AP135" s="7">
        <v>12</v>
      </c>
      <c r="AQ135" s="7">
        <v>14</v>
      </c>
      <c r="AR135" s="7">
        <v>14</v>
      </c>
      <c r="AS135" s="7">
        <v>21</v>
      </c>
      <c r="AT135" s="7">
        <v>7</v>
      </c>
      <c r="AU135" s="7">
        <v>12</v>
      </c>
      <c r="AV135" s="7">
        <v>6</v>
      </c>
      <c r="AW135" s="7">
        <v>13</v>
      </c>
      <c r="AX135" s="7">
        <v>15</v>
      </c>
      <c r="AY135" s="7">
        <v>15</v>
      </c>
      <c r="AZ135" s="7">
        <v>14</v>
      </c>
      <c r="BA135" s="7">
        <v>14</v>
      </c>
      <c r="BB135" s="7">
        <v>11</v>
      </c>
      <c r="BC135" s="7">
        <v>17</v>
      </c>
      <c r="BD135" s="7">
        <v>15</v>
      </c>
      <c r="BE135" s="7">
        <v>16</v>
      </c>
      <c r="BF135" s="7">
        <v>19</v>
      </c>
      <c r="BG135" s="7">
        <v>8</v>
      </c>
      <c r="BH135" s="7">
        <v>6</v>
      </c>
      <c r="BI135" s="7">
        <v>10</v>
      </c>
      <c r="BJ135" s="7">
        <v>13</v>
      </c>
      <c r="BK135" s="7">
        <v>10</v>
      </c>
      <c r="BL135" s="7">
        <v>13</v>
      </c>
      <c r="BM135" s="7">
        <v>12</v>
      </c>
      <c r="BN135" s="7">
        <v>9</v>
      </c>
      <c r="BO135" s="7">
        <v>9</v>
      </c>
      <c r="BP135" s="7">
        <v>12</v>
      </c>
      <c r="BQ135" s="7">
        <v>13</v>
      </c>
      <c r="BR135" s="7">
        <v>12</v>
      </c>
      <c r="BS135" s="7">
        <v>19</v>
      </c>
      <c r="BT135" s="7">
        <v>9</v>
      </c>
      <c r="BU135" s="7">
        <v>16</v>
      </c>
      <c r="BV135" s="7">
        <v>16</v>
      </c>
      <c r="BW135" s="7">
        <v>10</v>
      </c>
      <c r="BX135" s="7">
        <v>11</v>
      </c>
      <c r="BY135" s="7">
        <v>14</v>
      </c>
      <c r="BZ135" s="7">
        <v>14</v>
      </c>
      <c r="CA135" s="7">
        <v>14</v>
      </c>
      <c r="CB135" s="7">
        <v>11</v>
      </c>
      <c r="CC135" s="7">
        <v>15</v>
      </c>
      <c r="CD135" s="7">
        <v>15</v>
      </c>
      <c r="CE135" s="7">
        <v>19</v>
      </c>
      <c r="CF135" s="7">
        <v>11</v>
      </c>
      <c r="CG135" s="7">
        <v>16</v>
      </c>
      <c r="CH135" s="7">
        <v>14</v>
      </c>
      <c r="CI135" s="7">
        <v>23</v>
      </c>
      <c r="CJ135" s="7">
        <v>15</v>
      </c>
      <c r="CK135" s="7">
        <v>21</v>
      </c>
      <c r="CL135" s="7">
        <v>24</v>
      </c>
      <c r="CM135" s="7">
        <v>23</v>
      </c>
      <c r="CN135" s="7">
        <v>22</v>
      </c>
      <c r="CO135" s="7">
        <v>17</v>
      </c>
      <c r="CP135" s="7">
        <v>22</v>
      </c>
      <c r="CQ135" s="7">
        <v>35</v>
      </c>
      <c r="CR135" s="7">
        <v>29</v>
      </c>
      <c r="CS135" s="7">
        <v>25</v>
      </c>
      <c r="CT135" s="7">
        <v>39</v>
      </c>
      <c r="CU135" s="7">
        <v>27</v>
      </c>
      <c r="CV135" s="7">
        <v>26</v>
      </c>
      <c r="CW135" s="7">
        <v>32</v>
      </c>
      <c r="CX135" s="7">
        <v>32</v>
      </c>
      <c r="CY135" s="7">
        <v>23</v>
      </c>
      <c r="CZ135" s="7">
        <v>26</v>
      </c>
      <c r="DA135" s="7">
        <v>19</v>
      </c>
      <c r="DB135" s="7">
        <v>30</v>
      </c>
      <c r="DC135" s="7">
        <v>24</v>
      </c>
      <c r="DD135" s="7">
        <v>29</v>
      </c>
      <c r="DE135" s="7">
        <v>21</v>
      </c>
      <c r="DF135" s="7">
        <v>27</v>
      </c>
      <c r="DG135" s="7">
        <v>24</v>
      </c>
      <c r="DH135" s="7">
        <v>16</v>
      </c>
      <c r="DI135" s="7">
        <v>11</v>
      </c>
      <c r="DJ135" s="7">
        <v>15</v>
      </c>
      <c r="DK135" s="7">
        <v>16</v>
      </c>
      <c r="DL135" s="7">
        <v>7</v>
      </c>
      <c r="DM135" s="7">
        <v>8</v>
      </c>
      <c r="DN135" s="7">
        <v>5</v>
      </c>
      <c r="DO135" s="7">
        <v>7</v>
      </c>
      <c r="DP135" s="7">
        <v>9</v>
      </c>
      <c r="DQ135" s="7">
        <v>3</v>
      </c>
      <c r="DR135" s="7">
        <v>1</v>
      </c>
      <c r="DS135" s="7">
        <v>8</v>
      </c>
      <c r="DT135" s="7">
        <v>2</v>
      </c>
      <c r="DU135" s="7">
        <v>8</v>
      </c>
      <c r="DV135" s="7">
        <v>6</v>
      </c>
      <c r="DW135" s="7">
        <v>8</v>
      </c>
      <c r="DX135" s="7">
        <f t="shared" si="20"/>
        <v>823</v>
      </c>
      <c r="DY135" s="7">
        <f t="shared" si="21"/>
        <v>91</v>
      </c>
      <c r="DZ135" s="7">
        <f t="shared" si="22"/>
        <v>327</v>
      </c>
      <c r="EA135" s="7">
        <f t="shared" si="23"/>
        <v>380</v>
      </c>
      <c r="EB135" s="7">
        <f>Table325[[#This Row],[18-64]]+Table325[[#This Row],[65+]]</f>
        <v>1183</v>
      </c>
    </row>
    <row r="136" spans="1:132" x14ac:dyDescent="0.35">
      <c r="A136" s="7">
        <v>13</v>
      </c>
      <c r="B136" s="10" t="s">
        <v>1020</v>
      </c>
      <c r="C136" s="10" t="s">
        <v>396</v>
      </c>
      <c r="D136" s="10" t="s">
        <v>397</v>
      </c>
      <c r="E136" s="7">
        <f>SUM(Table325[[#This Row],[0]:[90]])</f>
        <v>1583</v>
      </c>
      <c r="F136" s="8">
        <f>SUM(Table325[[#This Row],[0]:[15]])</f>
        <v>167</v>
      </c>
      <c r="G136" s="7">
        <f>SUM(Table325[[#This Row],[16]:[64]])</f>
        <v>1001</v>
      </c>
      <c r="H136" s="7">
        <f>SUM(Table325[[#This Row],[65]:[90]])</f>
        <v>415</v>
      </c>
      <c r="I136" s="7">
        <f>SUM(Table325[[#This Row],[85]:[90]])</f>
        <v>36</v>
      </c>
      <c r="J136" s="8">
        <f>SUM(Table325[[#This Row],[0]:[17]])</f>
        <v>209</v>
      </c>
      <c r="K136" s="7">
        <f>SUM(Table325[[#This Row],[18]:[64]])</f>
        <v>959</v>
      </c>
      <c r="L136" s="8">
        <f>SUM(Table325[[#This Row],[0]:[4]])</f>
        <v>43</v>
      </c>
      <c r="M136" s="7">
        <f>SUM(Table325[[#This Row],[5]:[15]])</f>
        <v>124</v>
      </c>
      <c r="N136" s="7">
        <f>SUM(Table325[[#This Row],[16]:[24]])</f>
        <v>170</v>
      </c>
      <c r="O136" s="7">
        <f>SUM(Table325[[#This Row],[25]:[49]])</f>
        <v>345</v>
      </c>
      <c r="P136" s="7">
        <f>SUM(Table325[[#This Row],[50]:[64]])</f>
        <v>486</v>
      </c>
      <c r="Q136" s="7">
        <f>SUM(Table325[[#This Row],[65]:[74]])</f>
        <v>241</v>
      </c>
      <c r="R136" s="7">
        <f>SUM(Table325[[#This Row],[75]:[84]])</f>
        <v>138</v>
      </c>
      <c r="S136" s="8">
        <f>SUM(Table325[[#This Row],[5]:[9]])</f>
        <v>50</v>
      </c>
      <c r="T136" s="7">
        <f>SUM(Table325[[#This Row],[10]:[14]])</f>
        <v>58</v>
      </c>
      <c r="U136" s="7">
        <f>SUM(Table325[[#This Row],[15]:[19]])</f>
        <v>97</v>
      </c>
      <c r="V136" s="7">
        <f>SUM(Table325[[#This Row],[20]:[24]])</f>
        <v>89</v>
      </c>
      <c r="W136" s="7">
        <f>SUM(Table325[[#This Row],[25]:[29]])</f>
        <v>60</v>
      </c>
      <c r="X136" s="7">
        <f>SUM(Table325[[#This Row],[30]:[34]])</f>
        <v>60</v>
      </c>
      <c r="Y136" s="7">
        <f>SUM(Table325[[#This Row],[35]:[39]])</f>
        <v>61</v>
      </c>
      <c r="Z136" s="7">
        <f>SUM(Table325[[#This Row],[40]:[44]])</f>
        <v>80</v>
      </c>
      <c r="AA136" s="7">
        <f>SUM(Table325[[#This Row],[45]:[49]])</f>
        <v>84</v>
      </c>
      <c r="AB136" s="7">
        <f>SUM(Table325[[#This Row],[50]:[54]])</f>
        <v>160</v>
      </c>
      <c r="AC136" s="7">
        <f>SUM(Table325[[#This Row],[55]:[59]])</f>
        <v>167</v>
      </c>
      <c r="AD136" s="7">
        <f>SUM(Table325[[#This Row],[60]:[64]])</f>
        <v>159</v>
      </c>
      <c r="AE136" s="7">
        <f>SUM(Table325[[#This Row],[65]:[69]])</f>
        <v>123</v>
      </c>
      <c r="AF136" s="7">
        <f>SUM(Table325[[#This Row],[70]:[74]])</f>
        <v>118</v>
      </c>
      <c r="AG136" s="7">
        <f>SUM(Table325[[#This Row],[75]:[79]])</f>
        <v>90</v>
      </c>
      <c r="AH136" s="7">
        <f>SUM(Table325[[#This Row],[80]:[84]])</f>
        <v>48</v>
      </c>
      <c r="AI136" s="7">
        <f>SUM(Table325[[#This Row],[85]:[89]])</f>
        <v>24</v>
      </c>
      <c r="AJ136" s="7">
        <f>Table325[[#This Row],[90]]</f>
        <v>12</v>
      </c>
      <c r="AK136" s="8">
        <v>6</v>
      </c>
      <c r="AL136" s="7">
        <v>9</v>
      </c>
      <c r="AM136" s="7">
        <v>12</v>
      </c>
      <c r="AN136" s="7">
        <v>7</v>
      </c>
      <c r="AO136" s="7">
        <v>9</v>
      </c>
      <c r="AP136" s="7">
        <v>12</v>
      </c>
      <c r="AQ136" s="7">
        <v>7</v>
      </c>
      <c r="AR136" s="7">
        <v>9</v>
      </c>
      <c r="AS136" s="7">
        <v>8</v>
      </c>
      <c r="AT136" s="7">
        <v>14</v>
      </c>
      <c r="AU136" s="7">
        <v>11</v>
      </c>
      <c r="AV136" s="7">
        <v>7</v>
      </c>
      <c r="AW136" s="7">
        <v>17</v>
      </c>
      <c r="AX136" s="7">
        <v>10</v>
      </c>
      <c r="AY136" s="7">
        <v>13</v>
      </c>
      <c r="AZ136" s="7">
        <v>16</v>
      </c>
      <c r="BA136" s="7">
        <v>19</v>
      </c>
      <c r="BB136" s="7">
        <v>23</v>
      </c>
      <c r="BC136" s="7">
        <v>24</v>
      </c>
      <c r="BD136" s="7">
        <v>15</v>
      </c>
      <c r="BE136" s="7">
        <v>17</v>
      </c>
      <c r="BF136" s="7">
        <v>17</v>
      </c>
      <c r="BG136" s="7">
        <v>19</v>
      </c>
      <c r="BH136" s="7">
        <v>18</v>
      </c>
      <c r="BI136" s="7">
        <v>18</v>
      </c>
      <c r="BJ136" s="7">
        <v>10</v>
      </c>
      <c r="BK136" s="7">
        <v>14</v>
      </c>
      <c r="BL136" s="7">
        <v>12</v>
      </c>
      <c r="BM136" s="7">
        <v>10</v>
      </c>
      <c r="BN136" s="7">
        <v>14</v>
      </c>
      <c r="BO136" s="7">
        <v>9</v>
      </c>
      <c r="BP136" s="7">
        <v>4</v>
      </c>
      <c r="BQ136" s="7">
        <v>13</v>
      </c>
      <c r="BR136" s="7">
        <v>16</v>
      </c>
      <c r="BS136" s="7">
        <v>18</v>
      </c>
      <c r="BT136" s="7">
        <v>12</v>
      </c>
      <c r="BU136" s="7">
        <v>18</v>
      </c>
      <c r="BV136" s="7">
        <v>8</v>
      </c>
      <c r="BW136" s="7">
        <v>14</v>
      </c>
      <c r="BX136" s="7">
        <v>9</v>
      </c>
      <c r="BY136" s="7">
        <v>11</v>
      </c>
      <c r="BZ136" s="7">
        <v>17</v>
      </c>
      <c r="CA136" s="7">
        <v>9</v>
      </c>
      <c r="CB136" s="7">
        <v>19</v>
      </c>
      <c r="CC136" s="7">
        <v>24</v>
      </c>
      <c r="CD136" s="7">
        <v>15</v>
      </c>
      <c r="CE136" s="7">
        <v>15</v>
      </c>
      <c r="CF136" s="7">
        <v>14</v>
      </c>
      <c r="CG136" s="7">
        <v>18</v>
      </c>
      <c r="CH136" s="7">
        <v>22</v>
      </c>
      <c r="CI136" s="7">
        <v>20</v>
      </c>
      <c r="CJ136" s="7">
        <v>37</v>
      </c>
      <c r="CK136" s="7">
        <v>36</v>
      </c>
      <c r="CL136" s="7">
        <v>30</v>
      </c>
      <c r="CM136" s="7">
        <v>37</v>
      </c>
      <c r="CN136" s="7">
        <v>37</v>
      </c>
      <c r="CO136" s="7">
        <v>31</v>
      </c>
      <c r="CP136" s="7">
        <v>26</v>
      </c>
      <c r="CQ136" s="7">
        <v>47</v>
      </c>
      <c r="CR136" s="7">
        <v>26</v>
      </c>
      <c r="CS136" s="7">
        <v>35</v>
      </c>
      <c r="CT136" s="7">
        <v>33</v>
      </c>
      <c r="CU136" s="7">
        <v>33</v>
      </c>
      <c r="CV136" s="7">
        <v>35</v>
      </c>
      <c r="CW136" s="7">
        <v>23</v>
      </c>
      <c r="CX136" s="7">
        <v>26</v>
      </c>
      <c r="CY136" s="7">
        <v>20</v>
      </c>
      <c r="CZ136" s="7">
        <v>20</v>
      </c>
      <c r="DA136" s="7">
        <v>30</v>
      </c>
      <c r="DB136" s="7">
        <v>27</v>
      </c>
      <c r="DC136" s="7">
        <v>27</v>
      </c>
      <c r="DD136" s="7">
        <v>27</v>
      </c>
      <c r="DE136" s="7">
        <v>24</v>
      </c>
      <c r="DF136" s="7">
        <v>21</v>
      </c>
      <c r="DG136" s="7">
        <v>19</v>
      </c>
      <c r="DH136" s="7">
        <v>20</v>
      </c>
      <c r="DI136" s="7">
        <v>20</v>
      </c>
      <c r="DJ136" s="7">
        <v>21</v>
      </c>
      <c r="DK136" s="7">
        <v>17</v>
      </c>
      <c r="DL136" s="7">
        <v>12</v>
      </c>
      <c r="DM136" s="7">
        <v>10</v>
      </c>
      <c r="DN136" s="7">
        <v>9</v>
      </c>
      <c r="DO136" s="7">
        <v>5</v>
      </c>
      <c r="DP136" s="7">
        <v>11</v>
      </c>
      <c r="DQ136" s="7">
        <v>13</v>
      </c>
      <c r="DR136" s="7">
        <v>7</v>
      </c>
      <c r="DS136" s="7">
        <v>5</v>
      </c>
      <c r="DT136" s="7">
        <v>2</v>
      </c>
      <c r="DU136" s="7">
        <v>7</v>
      </c>
      <c r="DV136" s="7">
        <v>3</v>
      </c>
      <c r="DW136" s="7">
        <v>12</v>
      </c>
      <c r="DX136" s="7">
        <f t="shared" si="20"/>
        <v>1001</v>
      </c>
      <c r="DY136" s="7">
        <f t="shared" si="21"/>
        <v>128</v>
      </c>
      <c r="DZ136" s="7">
        <f t="shared" si="22"/>
        <v>345</v>
      </c>
      <c r="EA136" s="7">
        <f t="shared" si="23"/>
        <v>486</v>
      </c>
      <c r="EB136" s="7">
        <f>Table325[[#This Row],[18-64]]+Table325[[#This Row],[65+]]</f>
        <v>1374</v>
      </c>
    </row>
    <row r="137" spans="1:132" x14ac:dyDescent="0.35">
      <c r="A137" s="7">
        <v>13</v>
      </c>
      <c r="B137" s="10" t="s">
        <v>1020</v>
      </c>
      <c r="C137" s="10" t="s">
        <v>398</v>
      </c>
      <c r="D137" s="10" t="s">
        <v>399</v>
      </c>
      <c r="E137" s="7">
        <f>SUM(Table325[[#This Row],[0]:[90]])</f>
        <v>1393</v>
      </c>
      <c r="F137" s="8">
        <f>SUM(Table325[[#This Row],[0]:[15]])</f>
        <v>197</v>
      </c>
      <c r="G137" s="7">
        <f>SUM(Table325[[#This Row],[16]:[64]])</f>
        <v>877</v>
      </c>
      <c r="H137" s="7">
        <f>SUM(Table325[[#This Row],[65]:[90]])</f>
        <v>319</v>
      </c>
      <c r="I137" s="7">
        <f>SUM(Table325[[#This Row],[85]:[90]])</f>
        <v>48</v>
      </c>
      <c r="J137" s="8">
        <f>SUM(Table325[[#This Row],[0]:[17]])</f>
        <v>226</v>
      </c>
      <c r="K137" s="7">
        <f>SUM(Table325[[#This Row],[18]:[64]])</f>
        <v>848</v>
      </c>
      <c r="L137" s="8">
        <f>SUM(Table325[[#This Row],[0]:[4]])</f>
        <v>66</v>
      </c>
      <c r="M137" s="7">
        <f>SUM(Table325[[#This Row],[5]:[15]])</f>
        <v>131</v>
      </c>
      <c r="N137" s="7">
        <f>SUM(Table325[[#This Row],[16]:[24]])</f>
        <v>134</v>
      </c>
      <c r="O137" s="7">
        <f>SUM(Table325[[#This Row],[25]:[49]])</f>
        <v>408</v>
      </c>
      <c r="P137" s="7">
        <f>SUM(Table325[[#This Row],[50]:[64]])</f>
        <v>335</v>
      </c>
      <c r="Q137" s="7">
        <f>SUM(Table325[[#This Row],[65]:[74]])</f>
        <v>165</v>
      </c>
      <c r="R137" s="7">
        <f>SUM(Table325[[#This Row],[75]:[84]])</f>
        <v>106</v>
      </c>
      <c r="S137" s="8">
        <f>SUM(Table325[[#This Row],[5]:[9]])</f>
        <v>59</v>
      </c>
      <c r="T137" s="7">
        <f>SUM(Table325[[#This Row],[10]:[14]])</f>
        <v>60</v>
      </c>
      <c r="U137" s="7">
        <f>SUM(Table325[[#This Row],[15]:[19]])</f>
        <v>61</v>
      </c>
      <c r="V137" s="7">
        <f>SUM(Table325[[#This Row],[20]:[24]])</f>
        <v>85</v>
      </c>
      <c r="W137" s="7">
        <f>SUM(Table325[[#This Row],[25]:[29]])</f>
        <v>82</v>
      </c>
      <c r="X137" s="7">
        <f>SUM(Table325[[#This Row],[30]:[34]])</f>
        <v>107</v>
      </c>
      <c r="Y137" s="7">
        <f>SUM(Table325[[#This Row],[35]:[39]])</f>
        <v>71</v>
      </c>
      <c r="Z137" s="7">
        <f>SUM(Table325[[#This Row],[40]:[44]])</f>
        <v>90</v>
      </c>
      <c r="AA137" s="7">
        <f>SUM(Table325[[#This Row],[45]:[49]])</f>
        <v>58</v>
      </c>
      <c r="AB137" s="7">
        <f>SUM(Table325[[#This Row],[50]:[54]])</f>
        <v>86</v>
      </c>
      <c r="AC137" s="7">
        <f>SUM(Table325[[#This Row],[55]:[59]])</f>
        <v>117</v>
      </c>
      <c r="AD137" s="7">
        <f>SUM(Table325[[#This Row],[60]:[64]])</f>
        <v>132</v>
      </c>
      <c r="AE137" s="7">
        <f>SUM(Table325[[#This Row],[65]:[69]])</f>
        <v>83</v>
      </c>
      <c r="AF137" s="7">
        <f>SUM(Table325[[#This Row],[70]:[74]])</f>
        <v>82</v>
      </c>
      <c r="AG137" s="7">
        <f>SUM(Table325[[#This Row],[75]:[79]])</f>
        <v>70</v>
      </c>
      <c r="AH137" s="7">
        <f>SUM(Table325[[#This Row],[80]:[84]])</f>
        <v>36</v>
      </c>
      <c r="AI137" s="7">
        <f>SUM(Table325[[#This Row],[85]:[89]])</f>
        <v>32</v>
      </c>
      <c r="AJ137" s="7">
        <f>Table325[[#This Row],[90]]</f>
        <v>16</v>
      </c>
      <c r="AK137" s="8">
        <v>8</v>
      </c>
      <c r="AL137" s="7">
        <v>13</v>
      </c>
      <c r="AM137" s="7">
        <v>16</v>
      </c>
      <c r="AN137" s="7">
        <v>14</v>
      </c>
      <c r="AO137" s="7">
        <v>15</v>
      </c>
      <c r="AP137" s="7">
        <v>22</v>
      </c>
      <c r="AQ137" s="7">
        <v>6</v>
      </c>
      <c r="AR137" s="7">
        <v>14</v>
      </c>
      <c r="AS137" s="7">
        <v>7</v>
      </c>
      <c r="AT137" s="7">
        <v>10</v>
      </c>
      <c r="AU137" s="7">
        <v>8</v>
      </c>
      <c r="AV137" s="7">
        <v>12</v>
      </c>
      <c r="AW137" s="7">
        <v>11</v>
      </c>
      <c r="AX137" s="7">
        <v>17</v>
      </c>
      <c r="AY137" s="7">
        <v>12</v>
      </c>
      <c r="AZ137" s="7">
        <v>12</v>
      </c>
      <c r="BA137" s="7">
        <v>13</v>
      </c>
      <c r="BB137" s="7">
        <v>16</v>
      </c>
      <c r="BC137" s="7">
        <v>10</v>
      </c>
      <c r="BD137" s="7">
        <v>10</v>
      </c>
      <c r="BE137" s="7">
        <v>24</v>
      </c>
      <c r="BF137" s="7">
        <v>16</v>
      </c>
      <c r="BG137" s="7">
        <v>18</v>
      </c>
      <c r="BH137" s="7">
        <v>12</v>
      </c>
      <c r="BI137" s="7">
        <v>15</v>
      </c>
      <c r="BJ137" s="7">
        <v>17</v>
      </c>
      <c r="BK137" s="7">
        <v>23</v>
      </c>
      <c r="BL137" s="7">
        <v>18</v>
      </c>
      <c r="BM137" s="7">
        <v>16</v>
      </c>
      <c r="BN137" s="7">
        <v>8</v>
      </c>
      <c r="BO137" s="7">
        <v>20</v>
      </c>
      <c r="BP137" s="7">
        <v>21</v>
      </c>
      <c r="BQ137" s="7">
        <v>17</v>
      </c>
      <c r="BR137" s="7">
        <v>22</v>
      </c>
      <c r="BS137" s="7">
        <v>27</v>
      </c>
      <c r="BT137" s="7">
        <v>13</v>
      </c>
      <c r="BU137" s="7">
        <v>14</v>
      </c>
      <c r="BV137" s="7">
        <v>18</v>
      </c>
      <c r="BW137" s="7">
        <v>11</v>
      </c>
      <c r="BX137" s="7">
        <v>15</v>
      </c>
      <c r="BY137" s="7">
        <v>18</v>
      </c>
      <c r="BZ137" s="7">
        <v>17</v>
      </c>
      <c r="CA137" s="7">
        <v>16</v>
      </c>
      <c r="CB137" s="7">
        <v>20</v>
      </c>
      <c r="CC137" s="7">
        <v>19</v>
      </c>
      <c r="CD137" s="7">
        <v>14</v>
      </c>
      <c r="CE137" s="7">
        <v>11</v>
      </c>
      <c r="CF137" s="7">
        <v>9</v>
      </c>
      <c r="CG137" s="7">
        <v>17</v>
      </c>
      <c r="CH137" s="7">
        <v>7</v>
      </c>
      <c r="CI137" s="7">
        <v>15</v>
      </c>
      <c r="CJ137" s="7">
        <v>14</v>
      </c>
      <c r="CK137" s="7">
        <v>14</v>
      </c>
      <c r="CL137" s="7">
        <v>24</v>
      </c>
      <c r="CM137" s="7">
        <v>19</v>
      </c>
      <c r="CN137" s="7">
        <v>19</v>
      </c>
      <c r="CO137" s="7">
        <v>33</v>
      </c>
      <c r="CP137" s="7">
        <v>17</v>
      </c>
      <c r="CQ137" s="7">
        <v>17</v>
      </c>
      <c r="CR137" s="7">
        <v>31</v>
      </c>
      <c r="CS137" s="7">
        <v>33</v>
      </c>
      <c r="CT137" s="7">
        <v>25</v>
      </c>
      <c r="CU137" s="7">
        <v>20</v>
      </c>
      <c r="CV137" s="7">
        <v>28</v>
      </c>
      <c r="CW137" s="7">
        <v>26</v>
      </c>
      <c r="CX137" s="7">
        <v>27</v>
      </c>
      <c r="CY137" s="7">
        <v>14</v>
      </c>
      <c r="CZ137" s="7">
        <v>17</v>
      </c>
      <c r="DA137" s="7">
        <v>12</v>
      </c>
      <c r="DB137" s="7">
        <v>13</v>
      </c>
      <c r="DC137" s="7">
        <v>14</v>
      </c>
      <c r="DD137" s="7">
        <v>22</v>
      </c>
      <c r="DE137" s="7">
        <v>23</v>
      </c>
      <c r="DF137" s="7">
        <v>13</v>
      </c>
      <c r="DG137" s="7">
        <v>10</v>
      </c>
      <c r="DH137" s="7">
        <v>15</v>
      </c>
      <c r="DI137" s="7">
        <v>17</v>
      </c>
      <c r="DJ137" s="7">
        <v>13</v>
      </c>
      <c r="DK137" s="7">
        <v>10</v>
      </c>
      <c r="DL137" s="7">
        <v>15</v>
      </c>
      <c r="DM137" s="7">
        <v>9</v>
      </c>
      <c r="DN137" s="7">
        <v>11</v>
      </c>
      <c r="DO137" s="7">
        <v>4</v>
      </c>
      <c r="DP137" s="7">
        <v>5</v>
      </c>
      <c r="DQ137" s="7">
        <v>7</v>
      </c>
      <c r="DR137" s="7">
        <v>11</v>
      </c>
      <c r="DS137" s="7">
        <v>8</v>
      </c>
      <c r="DT137" s="7">
        <v>2</v>
      </c>
      <c r="DU137" s="7">
        <v>8</v>
      </c>
      <c r="DV137" s="7">
        <v>3</v>
      </c>
      <c r="DW137" s="7">
        <v>16</v>
      </c>
      <c r="DX137" s="7">
        <f t="shared" si="20"/>
        <v>877</v>
      </c>
      <c r="DY137" s="7">
        <f t="shared" si="21"/>
        <v>105</v>
      </c>
      <c r="DZ137" s="7">
        <f t="shared" si="22"/>
        <v>408</v>
      </c>
      <c r="EA137" s="7">
        <f t="shared" si="23"/>
        <v>335</v>
      </c>
      <c r="EB137" s="7">
        <f>Table325[[#This Row],[18-64]]+Table325[[#This Row],[65+]]</f>
        <v>1167</v>
      </c>
    </row>
    <row r="138" spans="1:132" x14ac:dyDescent="0.35">
      <c r="A138" s="7">
        <v>13</v>
      </c>
      <c r="B138" s="10" t="s">
        <v>1020</v>
      </c>
      <c r="C138" s="10" t="s">
        <v>400</v>
      </c>
      <c r="D138" s="10" t="s">
        <v>401</v>
      </c>
      <c r="E138" s="7">
        <f>SUM(Table325[[#This Row],[0]:[90]])</f>
        <v>2181</v>
      </c>
      <c r="F138" s="8">
        <f>SUM(Table325[[#This Row],[0]:[15]])</f>
        <v>384</v>
      </c>
      <c r="G138" s="7">
        <f>SUM(Table325[[#This Row],[16]:[64]])</f>
        <v>1460</v>
      </c>
      <c r="H138" s="7">
        <f>SUM(Table325[[#This Row],[65]:[90]])</f>
        <v>337</v>
      </c>
      <c r="I138" s="7">
        <f>SUM(Table325[[#This Row],[85]:[90]])</f>
        <v>26</v>
      </c>
      <c r="J138" s="8">
        <f>SUM(Table325[[#This Row],[0]:[17]])</f>
        <v>423</v>
      </c>
      <c r="K138" s="7">
        <f>SUM(Table325[[#This Row],[18]:[64]])</f>
        <v>1421</v>
      </c>
      <c r="L138" s="8">
        <f>SUM(Table325[[#This Row],[0]:[4]])</f>
        <v>111</v>
      </c>
      <c r="M138" s="7">
        <f>SUM(Table325[[#This Row],[5]:[15]])</f>
        <v>273</v>
      </c>
      <c r="N138" s="7">
        <f>SUM(Table325[[#This Row],[16]:[24]])</f>
        <v>211</v>
      </c>
      <c r="O138" s="7">
        <f>SUM(Table325[[#This Row],[25]:[49]])</f>
        <v>753</v>
      </c>
      <c r="P138" s="7">
        <f>SUM(Table325[[#This Row],[50]:[64]])</f>
        <v>496</v>
      </c>
      <c r="Q138" s="7">
        <f>SUM(Table325[[#This Row],[65]:[74]])</f>
        <v>191</v>
      </c>
      <c r="R138" s="7">
        <f>SUM(Table325[[#This Row],[75]:[84]])</f>
        <v>120</v>
      </c>
      <c r="S138" s="8">
        <f>SUM(Table325[[#This Row],[5]:[9]])</f>
        <v>127</v>
      </c>
      <c r="T138" s="7">
        <f>SUM(Table325[[#This Row],[10]:[14]])</f>
        <v>129</v>
      </c>
      <c r="U138" s="7">
        <f>SUM(Table325[[#This Row],[15]:[19]])</f>
        <v>106</v>
      </c>
      <c r="V138" s="7">
        <f>SUM(Table325[[#This Row],[20]:[24]])</f>
        <v>122</v>
      </c>
      <c r="W138" s="7">
        <f>SUM(Table325[[#This Row],[25]:[29]])</f>
        <v>161</v>
      </c>
      <c r="X138" s="7">
        <f>SUM(Table325[[#This Row],[30]:[34]])</f>
        <v>177</v>
      </c>
      <c r="Y138" s="7">
        <f>SUM(Table325[[#This Row],[35]:[39]])</f>
        <v>179</v>
      </c>
      <c r="Z138" s="7">
        <f>SUM(Table325[[#This Row],[40]:[44]])</f>
        <v>137</v>
      </c>
      <c r="AA138" s="7">
        <f>SUM(Table325[[#This Row],[45]:[49]])</f>
        <v>99</v>
      </c>
      <c r="AB138" s="7">
        <f>SUM(Table325[[#This Row],[50]:[54]])</f>
        <v>160</v>
      </c>
      <c r="AC138" s="7">
        <f>SUM(Table325[[#This Row],[55]:[59]])</f>
        <v>202</v>
      </c>
      <c r="AD138" s="7">
        <f>SUM(Table325[[#This Row],[60]:[64]])</f>
        <v>134</v>
      </c>
      <c r="AE138" s="7">
        <f>SUM(Table325[[#This Row],[65]:[69]])</f>
        <v>108</v>
      </c>
      <c r="AF138" s="7">
        <f>SUM(Table325[[#This Row],[70]:[74]])</f>
        <v>83</v>
      </c>
      <c r="AG138" s="7">
        <f>SUM(Table325[[#This Row],[75]:[79]])</f>
        <v>71</v>
      </c>
      <c r="AH138" s="7">
        <f>SUM(Table325[[#This Row],[80]:[84]])</f>
        <v>49</v>
      </c>
      <c r="AI138" s="7">
        <f>SUM(Table325[[#This Row],[85]:[89]])</f>
        <v>19</v>
      </c>
      <c r="AJ138" s="7">
        <f>Table325[[#This Row],[90]]</f>
        <v>7</v>
      </c>
      <c r="AK138" s="8">
        <v>27</v>
      </c>
      <c r="AL138" s="7">
        <v>21</v>
      </c>
      <c r="AM138" s="7">
        <v>22</v>
      </c>
      <c r="AN138" s="7">
        <v>19</v>
      </c>
      <c r="AO138" s="7">
        <v>22</v>
      </c>
      <c r="AP138" s="7">
        <v>25</v>
      </c>
      <c r="AQ138" s="7">
        <v>31</v>
      </c>
      <c r="AR138" s="7">
        <v>19</v>
      </c>
      <c r="AS138" s="7">
        <v>27</v>
      </c>
      <c r="AT138" s="7">
        <v>25</v>
      </c>
      <c r="AU138" s="7">
        <v>23</v>
      </c>
      <c r="AV138" s="7">
        <v>29</v>
      </c>
      <c r="AW138" s="7">
        <v>28</v>
      </c>
      <c r="AX138" s="7">
        <v>25</v>
      </c>
      <c r="AY138" s="7">
        <v>24</v>
      </c>
      <c r="AZ138" s="7">
        <v>17</v>
      </c>
      <c r="BA138" s="7">
        <v>20</v>
      </c>
      <c r="BB138" s="7">
        <v>19</v>
      </c>
      <c r="BC138" s="7">
        <v>23</v>
      </c>
      <c r="BD138" s="7">
        <v>27</v>
      </c>
      <c r="BE138" s="7">
        <v>24</v>
      </c>
      <c r="BF138" s="7">
        <v>27</v>
      </c>
      <c r="BG138" s="7">
        <v>24</v>
      </c>
      <c r="BH138" s="7">
        <v>26</v>
      </c>
      <c r="BI138" s="7">
        <v>21</v>
      </c>
      <c r="BJ138" s="7">
        <v>33</v>
      </c>
      <c r="BK138" s="7">
        <v>25</v>
      </c>
      <c r="BL138" s="7">
        <v>29</v>
      </c>
      <c r="BM138" s="7">
        <v>30</v>
      </c>
      <c r="BN138" s="7">
        <v>44</v>
      </c>
      <c r="BO138" s="7">
        <v>35</v>
      </c>
      <c r="BP138" s="7">
        <v>32</v>
      </c>
      <c r="BQ138" s="7">
        <v>33</v>
      </c>
      <c r="BR138" s="7">
        <v>33</v>
      </c>
      <c r="BS138" s="7">
        <v>44</v>
      </c>
      <c r="BT138" s="7">
        <v>39</v>
      </c>
      <c r="BU138" s="7">
        <v>38</v>
      </c>
      <c r="BV138" s="7">
        <v>42</v>
      </c>
      <c r="BW138" s="7">
        <v>28</v>
      </c>
      <c r="BX138" s="7">
        <v>32</v>
      </c>
      <c r="BY138" s="7">
        <v>30</v>
      </c>
      <c r="BZ138" s="7">
        <v>30</v>
      </c>
      <c r="CA138" s="7">
        <v>25</v>
      </c>
      <c r="CB138" s="7">
        <v>23</v>
      </c>
      <c r="CC138" s="7">
        <v>29</v>
      </c>
      <c r="CD138" s="7">
        <v>16</v>
      </c>
      <c r="CE138" s="7">
        <v>20</v>
      </c>
      <c r="CF138" s="7">
        <v>15</v>
      </c>
      <c r="CG138" s="7">
        <v>22</v>
      </c>
      <c r="CH138" s="7">
        <v>26</v>
      </c>
      <c r="CI138" s="7">
        <v>20</v>
      </c>
      <c r="CJ138" s="7">
        <v>33</v>
      </c>
      <c r="CK138" s="7">
        <v>29</v>
      </c>
      <c r="CL138" s="7">
        <v>46</v>
      </c>
      <c r="CM138" s="7">
        <v>32</v>
      </c>
      <c r="CN138" s="7">
        <v>39</v>
      </c>
      <c r="CO138" s="7">
        <v>43</v>
      </c>
      <c r="CP138" s="7">
        <v>42</v>
      </c>
      <c r="CQ138" s="7">
        <v>31</v>
      </c>
      <c r="CR138" s="7">
        <v>47</v>
      </c>
      <c r="CS138" s="7">
        <v>36</v>
      </c>
      <c r="CT138" s="7">
        <v>26</v>
      </c>
      <c r="CU138" s="7">
        <v>22</v>
      </c>
      <c r="CV138" s="7">
        <v>22</v>
      </c>
      <c r="CW138" s="7">
        <v>28</v>
      </c>
      <c r="CX138" s="7">
        <v>22</v>
      </c>
      <c r="CY138" s="7">
        <v>21</v>
      </c>
      <c r="CZ138" s="7">
        <v>25</v>
      </c>
      <c r="DA138" s="7">
        <v>19</v>
      </c>
      <c r="DB138" s="7">
        <v>21</v>
      </c>
      <c r="DC138" s="7">
        <v>16</v>
      </c>
      <c r="DD138" s="7">
        <v>24</v>
      </c>
      <c r="DE138" s="7">
        <v>9</v>
      </c>
      <c r="DF138" s="7">
        <v>20</v>
      </c>
      <c r="DG138" s="7">
        <v>14</v>
      </c>
      <c r="DH138" s="7">
        <v>12</v>
      </c>
      <c r="DI138" s="7">
        <v>21</v>
      </c>
      <c r="DJ138" s="7">
        <v>16</v>
      </c>
      <c r="DK138" s="7">
        <v>10</v>
      </c>
      <c r="DL138" s="7">
        <v>12</v>
      </c>
      <c r="DM138" s="7">
        <v>13</v>
      </c>
      <c r="DN138" s="7">
        <v>13</v>
      </c>
      <c r="DO138" s="7">
        <v>10</v>
      </c>
      <c r="DP138" s="7">
        <v>6</v>
      </c>
      <c r="DQ138" s="7">
        <v>7</v>
      </c>
      <c r="DR138" s="7">
        <v>5</v>
      </c>
      <c r="DS138" s="7">
        <v>5</v>
      </c>
      <c r="DT138" s="7">
        <v>4</v>
      </c>
      <c r="DU138" s="7">
        <v>1</v>
      </c>
      <c r="DV138" s="7">
        <v>4</v>
      </c>
      <c r="DW138" s="7">
        <v>7</v>
      </c>
      <c r="DX138" s="7">
        <f t="shared" si="20"/>
        <v>1460</v>
      </c>
      <c r="DY138" s="7">
        <f t="shared" si="21"/>
        <v>172</v>
      </c>
      <c r="DZ138" s="7">
        <f t="shared" si="22"/>
        <v>753</v>
      </c>
      <c r="EA138" s="7">
        <f t="shared" si="23"/>
        <v>496</v>
      </c>
      <c r="EB138" s="7">
        <f>Table325[[#This Row],[18-64]]+Table325[[#This Row],[65+]]</f>
        <v>1758</v>
      </c>
    </row>
    <row r="139" spans="1:132" x14ac:dyDescent="0.35">
      <c r="A139" s="7">
        <v>13</v>
      </c>
      <c r="B139" s="10" t="s">
        <v>1020</v>
      </c>
      <c r="C139" s="10" t="s">
        <v>402</v>
      </c>
      <c r="D139" s="10" t="s">
        <v>403</v>
      </c>
      <c r="E139" s="7">
        <f>SUM(Table325[[#This Row],[0]:[90]])</f>
        <v>1908</v>
      </c>
      <c r="F139" s="8">
        <f>SUM(Table325[[#This Row],[0]:[15]])</f>
        <v>299</v>
      </c>
      <c r="G139" s="7">
        <f>SUM(Table325[[#This Row],[16]:[64]])</f>
        <v>1239</v>
      </c>
      <c r="H139" s="7">
        <f>SUM(Table325[[#This Row],[65]:[90]])</f>
        <v>370</v>
      </c>
      <c r="I139" s="7">
        <f>SUM(Table325[[#This Row],[85]:[90]])</f>
        <v>24</v>
      </c>
      <c r="J139" s="8">
        <f>SUM(Table325[[#This Row],[0]:[17]])</f>
        <v>366</v>
      </c>
      <c r="K139" s="7">
        <f>SUM(Table325[[#This Row],[18]:[64]])</f>
        <v>1172</v>
      </c>
      <c r="L139" s="8">
        <f>SUM(Table325[[#This Row],[0]:[4]])</f>
        <v>81</v>
      </c>
      <c r="M139" s="7">
        <f>SUM(Table325[[#This Row],[5]:[15]])</f>
        <v>218</v>
      </c>
      <c r="N139" s="7">
        <f>SUM(Table325[[#This Row],[16]:[24]])</f>
        <v>196</v>
      </c>
      <c r="O139" s="7">
        <f>SUM(Table325[[#This Row],[25]:[49]])</f>
        <v>554</v>
      </c>
      <c r="P139" s="7">
        <f>SUM(Table325[[#This Row],[50]:[64]])</f>
        <v>489</v>
      </c>
      <c r="Q139" s="7">
        <f>SUM(Table325[[#This Row],[65]:[74]])</f>
        <v>239</v>
      </c>
      <c r="R139" s="7">
        <f>SUM(Table325[[#This Row],[75]:[84]])</f>
        <v>107</v>
      </c>
      <c r="S139" s="8">
        <f>SUM(Table325[[#This Row],[5]:[9]])</f>
        <v>87</v>
      </c>
      <c r="T139" s="7">
        <f>SUM(Table325[[#This Row],[10]:[14]])</f>
        <v>104</v>
      </c>
      <c r="U139" s="7">
        <f>SUM(Table325[[#This Row],[15]:[19]])</f>
        <v>133</v>
      </c>
      <c r="V139" s="7">
        <f>SUM(Table325[[#This Row],[20]:[24]])</f>
        <v>90</v>
      </c>
      <c r="W139" s="7">
        <f>SUM(Table325[[#This Row],[25]:[29]])</f>
        <v>98</v>
      </c>
      <c r="X139" s="7">
        <f>SUM(Table325[[#This Row],[30]:[34]])</f>
        <v>101</v>
      </c>
      <c r="Y139" s="7">
        <f>SUM(Table325[[#This Row],[35]:[39]])</f>
        <v>112</v>
      </c>
      <c r="Z139" s="7">
        <f>SUM(Table325[[#This Row],[40]:[44]])</f>
        <v>113</v>
      </c>
      <c r="AA139" s="7">
        <f>SUM(Table325[[#This Row],[45]:[49]])</f>
        <v>130</v>
      </c>
      <c r="AB139" s="7">
        <f>SUM(Table325[[#This Row],[50]:[54]])</f>
        <v>168</v>
      </c>
      <c r="AC139" s="7">
        <f>SUM(Table325[[#This Row],[55]:[59]])</f>
        <v>181</v>
      </c>
      <c r="AD139" s="7">
        <f>SUM(Table325[[#This Row],[60]:[64]])</f>
        <v>140</v>
      </c>
      <c r="AE139" s="7">
        <f>SUM(Table325[[#This Row],[65]:[69]])</f>
        <v>125</v>
      </c>
      <c r="AF139" s="7">
        <f>SUM(Table325[[#This Row],[70]:[74]])</f>
        <v>114</v>
      </c>
      <c r="AG139" s="7">
        <f>SUM(Table325[[#This Row],[75]:[79]])</f>
        <v>72</v>
      </c>
      <c r="AH139" s="7">
        <f>SUM(Table325[[#This Row],[80]:[84]])</f>
        <v>35</v>
      </c>
      <c r="AI139" s="7">
        <f>SUM(Table325[[#This Row],[85]:[89]])</f>
        <v>12</v>
      </c>
      <c r="AJ139" s="7">
        <f>Table325[[#This Row],[90]]</f>
        <v>12</v>
      </c>
      <c r="AK139" s="8">
        <v>21</v>
      </c>
      <c r="AL139" s="7">
        <v>11</v>
      </c>
      <c r="AM139" s="7">
        <v>12</v>
      </c>
      <c r="AN139" s="7">
        <v>16</v>
      </c>
      <c r="AO139" s="7">
        <v>21</v>
      </c>
      <c r="AP139" s="7">
        <v>19</v>
      </c>
      <c r="AQ139" s="7">
        <v>15</v>
      </c>
      <c r="AR139" s="7">
        <v>17</v>
      </c>
      <c r="AS139" s="7">
        <v>17</v>
      </c>
      <c r="AT139" s="7">
        <v>19</v>
      </c>
      <c r="AU139" s="7">
        <v>16</v>
      </c>
      <c r="AV139" s="7">
        <v>26</v>
      </c>
      <c r="AW139" s="7">
        <v>18</v>
      </c>
      <c r="AX139" s="7">
        <v>20</v>
      </c>
      <c r="AY139" s="7">
        <v>24</v>
      </c>
      <c r="AZ139" s="7">
        <v>27</v>
      </c>
      <c r="BA139" s="7">
        <v>26</v>
      </c>
      <c r="BB139" s="7">
        <v>41</v>
      </c>
      <c r="BC139" s="7">
        <v>28</v>
      </c>
      <c r="BD139" s="7">
        <v>11</v>
      </c>
      <c r="BE139" s="7">
        <v>23</v>
      </c>
      <c r="BF139" s="7">
        <v>22</v>
      </c>
      <c r="BG139" s="7">
        <v>13</v>
      </c>
      <c r="BH139" s="7">
        <v>19</v>
      </c>
      <c r="BI139" s="7">
        <v>13</v>
      </c>
      <c r="BJ139" s="7">
        <v>16</v>
      </c>
      <c r="BK139" s="7">
        <v>25</v>
      </c>
      <c r="BL139" s="7">
        <v>18</v>
      </c>
      <c r="BM139" s="7">
        <v>24</v>
      </c>
      <c r="BN139" s="7">
        <v>15</v>
      </c>
      <c r="BO139" s="7">
        <v>20</v>
      </c>
      <c r="BP139" s="7">
        <v>25</v>
      </c>
      <c r="BQ139" s="7">
        <v>22</v>
      </c>
      <c r="BR139" s="7">
        <v>18</v>
      </c>
      <c r="BS139" s="7">
        <v>16</v>
      </c>
      <c r="BT139" s="7">
        <v>19</v>
      </c>
      <c r="BU139" s="7">
        <v>21</v>
      </c>
      <c r="BV139" s="7">
        <v>22</v>
      </c>
      <c r="BW139" s="7">
        <v>28</v>
      </c>
      <c r="BX139" s="7">
        <v>22</v>
      </c>
      <c r="BY139" s="7">
        <v>26</v>
      </c>
      <c r="BZ139" s="7">
        <v>22</v>
      </c>
      <c r="CA139" s="7">
        <v>23</v>
      </c>
      <c r="CB139" s="7">
        <v>17</v>
      </c>
      <c r="CC139" s="7">
        <v>25</v>
      </c>
      <c r="CD139" s="7">
        <v>19</v>
      </c>
      <c r="CE139" s="7">
        <v>20</v>
      </c>
      <c r="CF139" s="7">
        <v>22</v>
      </c>
      <c r="CG139" s="7">
        <v>32</v>
      </c>
      <c r="CH139" s="7">
        <v>37</v>
      </c>
      <c r="CI139" s="7">
        <v>27</v>
      </c>
      <c r="CJ139" s="7">
        <v>33</v>
      </c>
      <c r="CK139" s="7">
        <v>31</v>
      </c>
      <c r="CL139" s="7">
        <v>42</v>
      </c>
      <c r="CM139" s="7">
        <v>35</v>
      </c>
      <c r="CN139" s="7">
        <v>32</v>
      </c>
      <c r="CO139" s="7">
        <v>33</v>
      </c>
      <c r="CP139" s="7">
        <v>46</v>
      </c>
      <c r="CQ139" s="7">
        <v>32</v>
      </c>
      <c r="CR139" s="7">
        <v>38</v>
      </c>
      <c r="CS139" s="7">
        <v>33</v>
      </c>
      <c r="CT139" s="7">
        <v>30</v>
      </c>
      <c r="CU139" s="7">
        <v>31</v>
      </c>
      <c r="CV139" s="7">
        <v>19</v>
      </c>
      <c r="CW139" s="7">
        <v>27</v>
      </c>
      <c r="CX139" s="7">
        <v>23</v>
      </c>
      <c r="CY139" s="7">
        <v>28</v>
      </c>
      <c r="CZ139" s="7">
        <v>31</v>
      </c>
      <c r="DA139" s="7">
        <v>25</v>
      </c>
      <c r="DB139" s="7">
        <v>18</v>
      </c>
      <c r="DC139" s="7">
        <v>23</v>
      </c>
      <c r="DD139" s="7">
        <v>21</v>
      </c>
      <c r="DE139" s="7">
        <v>24</v>
      </c>
      <c r="DF139" s="7">
        <v>24</v>
      </c>
      <c r="DG139" s="7">
        <v>22</v>
      </c>
      <c r="DH139" s="7">
        <v>14</v>
      </c>
      <c r="DI139" s="7">
        <v>10</v>
      </c>
      <c r="DJ139" s="7">
        <v>22</v>
      </c>
      <c r="DK139" s="7">
        <v>11</v>
      </c>
      <c r="DL139" s="7">
        <v>15</v>
      </c>
      <c r="DM139" s="7">
        <v>9</v>
      </c>
      <c r="DN139" s="7">
        <v>8</v>
      </c>
      <c r="DO139" s="7">
        <v>5</v>
      </c>
      <c r="DP139" s="7">
        <v>7</v>
      </c>
      <c r="DQ139" s="7">
        <v>6</v>
      </c>
      <c r="DR139" s="7">
        <v>1</v>
      </c>
      <c r="DS139" s="7">
        <v>3</v>
      </c>
      <c r="DT139" s="7">
        <v>4</v>
      </c>
      <c r="DU139" s="7">
        <v>3</v>
      </c>
      <c r="DV139" s="7">
        <v>1</v>
      </c>
      <c r="DW139" s="7">
        <v>12</v>
      </c>
      <c r="DX139" s="7">
        <f t="shared" si="20"/>
        <v>1239</v>
      </c>
      <c r="DY139" s="7">
        <f t="shared" si="21"/>
        <v>129</v>
      </c>
      <c r="DZ139" s="7">
        <f t="shared" si="22"/>
        <v>554</v>
      </c>
      <c r="EA139" s="7">
        <f t="shared" si="23"/>
        <v>489</v>
      </c>
      <c r="EB139" s="7">
        <f>Table325[[#This Row],[18-64]]+Table325[[#This Row],[65+]]</f>
        <v>1542</v>
      </c>
    </row>
    <row r="140" spans="1:132" x14ac:dyDescent="0.35">
      <c r="A140" s="7">
        <v>13</v>
      </c>
      <c r="B140" s="10" t="s">
        <v>1020</v>
      </c>
      <c r="C140" s="10" t="s">
        <v>404</v>
      </c>
      <c r="D140" s="10" t="s">
        <v>405</v>
      </c>
      <c r="E140" s="7">
        <f>SUM(Table325[[#This Row],[0]:[90]])</f>
        <v>1312</v>
      </c>
      <c r="F140" s="8">
        <f>SUM(Table325[[#This Row],[0]:[15]])</f>
        <v>222</v>
      </c>
      <c r="G140" s="7">
        <f>SUM(Table325[[#This Row],[16]:[64]])</f>
        <v>676</v>
      </c>
      <c r="H140" s="7">
        <f>SUM(Table325[[#This Row],[65]:[90]])</f>
        <v>414</v>
      </c>
      <c r="I140" s="7">
        <f>SUM(Table325[[#This Row],[85]:[90]])</f>
        <v>90</v>
      </c>
      <c r="J140" s="8">
        <f>SUM(Table325[[#This Row],[0]:[17]])</f>
        <v>252</v>
      </c>
      <c r="K140" s="7">
        <f>SUM(Table325[[#This Row],[18]:[64]])</f>
        <v>646</v>
      </c>
      <c r="L140" s="8">
        <f>SUM(Table325[[#This Row],[0]:[4]])</f>
        <v>42</v>
      </c>
      <c r="M140" s="7">
        <f>SUM(Table325[[#This Row],[5]:[15]])</f>
        <v>180</v>
      </c>
      <c r="N140" s="7">
        <f>SUM(Table325[[#This Row],[16]:[24]])</f>
        <v>100</v>
      </c>
      <c r="O140" s="7">
        <f>SUM(Table325[[#This Row],[25]:[49]])</f>
        <v>323</v>
      </c>
      <c r="P140" s="7">
        <f>SUM(Table325[[#This Row],[50]:[64]])</f>
        <v>253</v>
      </c>
      <c r="Q140" s="7">
        <f>SUM(Table325[[#This Row],[65]:[74]])</f>
        <v>168</v>
      </c>
      <c r="R140" s="7">
        <f>SUM(Table325[[#This Row],[75]:[84]])</f>
        <v>156</v>
      </c>
      <c r="S140" s="8">
        <f>SUM(Table325[[#This Row],[5]:[9]])</f>
        <v>81</v>
      </c>
      <c r="T140" s="7">
        <f>SUM(Table325[[#This Row],[10]:[14]])</f>
        <v>88</v>
      </c>
      <c r="U140" s="7">
        <f>SUM(Table325[[#This Row],[15]:[19]])</f>
        <v>58</v>
      </c>
      <c r="V140" s="7">
        <f>SUM(Table325[[#This Row],[20]:[24]])</f>
        <v>53</v>
      </c>
      <c r="W140" s="7">
        <f>SUM(Table325[[#This Row],[25]:[29]])</f>
        <v>64</v>
      </c>
      <c r="X140" s="7">
        <f>SUM(Table325[[#This Row],[30]:[34]])</f>
        <v>61</v>
      </c>
      <c r="Y140" s="7">
        <f>SUM(Table325[[#This Row],[35]:[39]])</f>
        <v>67</v>
      </c>
      <c r="Z140" s="7">
        <f>SUM(Table325[[#This Row],[40]:[44]])</f>
        <v>65</v>
      </c>
      <c r="AA140" s="7">
        <f>SUM(Table325[[#This Row],[45]:[49]])</f>
        <v>66</v>
      </c>
      <c r="AB140" s="7">
        <f>SUM(Table325[[#This Row],[50]:[54]])</f>
        <v>100</v>
      </c>
      <c r="AC140" s="7">
        <f>SUM(Table325[[#This Row],[55]:[59]])</f>
        <v>82</v>
      </c>
      <c r="AD140" s="7">
        <f>SUM(Table325[[#This Row],[60]:[64]])</f>
        <v>71</v>
      </c>
      <c r="AE140" s="7">
        <f>SUM(Table325[[#This Row],[65]:[69]])</f>
        <v>93</v>
      </c>
      <c r="AF140" s="7">
        <f>SUM(Table325[[#This Row],[70]:[74]])</f>
        <v>75</v>
      </c>
      <c r="AG140" s="7">
        <f>SUM(Table325[[#This Row],[75]:[79]])</f>
        <v>85</v>
      </c>
      <c r="AH140" s="7">
        <f>SUM(Table325[[#This Row],[80]:[84]])</f>
        <v>71</v>
      </c>
      <c r="AI140" s="7">
        <f>SUM(Table325[[#This Row],[85]:[89]])</f>
        <v>66</v>
      </c>
      <c r="AJ140" s="7">
        <f>Table325[[#This Row],[90]]</f>
        <v>24</v>
      </c>
      <c r="AK140" s="8">
        <v>12</v>
      </c>
      <c r="AL140" s="7">
        <v>5</v>
      </c>
      <c r="AM140" s="7">
        <v>7</v>
      </c>
      <c r="AN140" s="7">
        <v>8</v>
      </c>
      <c r="AO140" s="7">
        <v>10</v>
      </c>
      <c r="AP140" s="7">
        <v>15</v>
      </c>
      <c r="AQ140" s="7">
        <v>11</v>
      </c>
      <c r="AR140" s="7">
        <v>19</v>
      </c>
      <c r="AS140" s="7">
        <v>16</v>
      </c>
      <c r="AT140" s="7">
        <v>20</v>
      </c>
      <c r="AU140" s="7">
        <v>20</v>
      </c>
      <c r="AV140" s="7">
        <v>17</v>
      </c>
      <c r="AW140" s="7">
        <v>14</v>
      </c>
      <c r="AX140" s="7">
        <v>17</v>
      </c>
      <c r="AY140" s="7">
        <v>20</v>
      </c>
      <c r="AZ140" s="7">
        <v>11</v>
      </c>
      <c r="BA140" s="7">
        <v>22</v>
      </c>
      <c r="BB140" s="7">
        <v>8</v>
      </c>
      <c r="BC140" s="7">
        <v>12</v>
      </c>
      <c r="BD140" s="7">
        <v>5</v>
      </c>
      <c r="BE140" s="7">
        <v>16</v>
      </c>
      <c r="BF140" s="7">
        <v>16</v>
      </c>
      <c r="BG140" s="7">
        <v>3</v>
      </c>
      <c r="BH140" s="7">
        <v>10</v>
      </c>
      <c r="BI140" s="7">
        <v>8</v>
      </c>
      <c r="BJ140" s="7">
        <v>4</v>
      </c>
      <c r="BK140" s="7">
        <v>16</v>
      </c>
      <c r="BL140" s="7">
        <v>15</v>
      </c>
      <c r="BM140" s="7">
        <v>14</v>
      </c>
      <c r="BN140" s="7">
        <v>15</v>
      </c>
      <c r="BO140" s="7">
        <v>14</v>
      </c>
      <c r="BP140" s="7">
        <v>15</v>
      </c>
      <c r="BQ140" s="7">
        <v>11</v>
      </c>
      <c r="BR140" s="7">
        <v>7</v>
      </c>
      <c r="BS140" s="7">
        <v>14</v>
      </c>
      <c r="BT140" s="7">
        <v>17</v>
      </c>
      <c r="BU140" s="7">
        <v>10</v>
      </c>
      <c r="BV140" s="7">
        <v>14</v>
      </c>
      <c r="BW140" s="7">
        <v>17</v>
      </c>
      <c r="BX140" s="7">
        <v>9</v>
      </c>
      <c r="BY140" s="7">
        <v>9</v>
      </c>
      <c r="BZ140" s="7">
        <v>16</v>
      </c>
      <c r="CA140" s="7">
        <v>14</v>
      </c>
      <c r="CB140" s="7">
        <v>17</v>
      </c>
      <c r="CC140" s="7">
        <v>9</v>
      </c>
      <c r="CD140" s="7">
        <v>14</v>
      </c>
      <c r="CE140" s="7">
        <v>12</v>
      </c>
      <c r="CF140" s="7">
        <v>14</v>
      </c>
      <c r="CG140" s="7">
        <v>13</v>
      </c>
      <c r="CH140" s="7">
        <v>13</v>
      </c>
      <c r="CI140" s="7">
        <v>25</v>
      </c>
      <c r="CJ140" s="7">
        <v>21</v>
      </c>
      <c r="CK140" s="7">
        <v>21</v>
      </c>
      <c r="CL140" s="7">
        <v>16</v>
      </c>
      <c r="CM140" s="7">
        <v>17</v>
      </c>
      <c r="CN140" s="7">
        <v>21</v>
      </c>
      <c r="CO140" s="7">
        <v>14</v>
      </c>
      <c r="CP140" s="7">
        <v>15</v>
      </c>
      <c r="CQ140" s="7">
        <v>20</v>
      </c>
      <c r="CR140" s="7">
        <v>12</v>
      </c>
      <c r="CS140" s="7">
        <v>14</v>
      </c>
      <c r="CT140" s="7">
        <v>17</v>
      </c>
      <c r="CU140" s="7">
        <v>19</v>
      </c>
      <c r="CV140" s="7">
        <v>10</v>
      </c>
      <c r="CW140" s="7">
        <v>11</v>
      </c>
      <c r="CX140" s="7">
        <v>26</v>
      </c>
      <c r="CY140" s="7">
        <v>19</v>
      </c>
      <c r="CZ140" s="7">
        <v>10</v>
      </c>
      <c r="DA140" s="7">
        <v>17</v>
      </c>
      <c r="DB140" s="7">
        <v>21</v>
      </c>
      <c r="DC140" s="7">
        <v>19</v>
      </c>
      <c r="DD140" s="7">
        <v>14</v>
      </c>
      <c r="DE140" s="7">
        <v>13</v>
      </c>
      <c r="DF140" s="7">
        <v>16</v>
      </c>
      <c r="DG140" s="7">
        <v>13</v>
      </c>
      <c r="DH140" s="7">
        <v>11</v>
      </c>
      <c r="DI140" s="7">
        <v>16</v>
      </c>
      <c r="DJ140" s="7">
        <v>22</v>
      </c>
      <c r="DK140" s="7">
        <v>22</v>
      </c>
      <c r="DL140" s="7">
        <v>14</v>
      </c>
      <c r="DM140" s="7">
        <v>20</v>
      </c>
      <c r="DN140" s="7">
        <v>9</v>
      </c>
      <c r="DO140" s="7">
        <v>16</v>
      </c>
      <c r="DP140" s="7">
        <v>16</v>
      </c>
      <c r="DQ140" s="7">
        <v>10</v>
      </c>
      <c r="DR140" s="7">
        <v>16</v>
      </c>
      <c r="DS140" s="7">
        <v>22</v>
      </c>
      <c r="DT140" s="7">
        <v>12</v>
      </c>
      <c r="DU140" s="7">
        <v>14</v>
      </c>
      <c r="DV140" s="7">
        <v>2</v>
      </c>
      <c r="DW140" s="7">
        <v>24</v>
      </c>
      <c r="DX140" s="7">
        <f t="shared" si="20"/>
        <v>676</v>
      </c>
      <c r="DY140" s="7">
        <f t="shared" si="21"/>
        <v>70</v>
      </c>
      <c r="DZ140" s="7">
        <f t="shared" si="22"/>
        <v>323</v>
      </c>
      <c r="EA140" s="7">
        <f t="shared" si="23"/>
        <v>253</v>
      </c>
      <c r="EB140" s="7">
        <f>Table325[[#This Row],[18-64]]+Table325[[#This Row],[65+]]</f>
        <v>1060</v>
      </c>
    </row>
    <row r="141" spans="1:132" x14ac:dyDescent="0.35">
      <c r="A141" s="7">
        <v>13</v>
      </c>
      <c r="B141" s="10" t="s">
        <v>1020</v>
      </c>
      <c r="C141" s="10" t="s">
        <v>406</v>
      </c>
      <c r="D141" s="10" t="s">
        <v>407</v>
      </c>
      <c r="E141" s="7">
        <f>SUM(Table325[[#This Row],[0]:[90]])</f>
        <v>1392</v>
      </c>
      <c r="F141" s="8">
        <f>SUM(Table325[[#This Row],[0]:[15]])</f>
        <v>207</v>
      </c>
      <c r="G141" s="7">
        <f>SUM(Table325[[#This Row],[16]:[64]])</f>
        <v>819</v>
      </c>
      <c r="H141" s="7">
        <f>SUM(Table325[[#This Row],[65]:[90]])</f>
        <v>366</v>
      </c>
      <c r="I141" s="7">
        <f>SUM(Table325[[#This Row],[85]:[90]])</f>
        <v>38</v>
      </c>
      <c r="J141" s="8">
        <f>SUM(Table325[[#This Row],[0]:[17]])</f>
        <v>236</v>
      </c>
      <c r="K141" s="7">
        <f>SUM(Table325[[#This Row],[18]:[64]])</f>
        <v>790</v>
      </c>
      <c r="L141" s="8">
        <f>SUM(Table325[[#This Row],[0]:[4]])</f>
        <v>46</v>
      </c>
      <c r="M141" s="7">
        <f>SUM(Table325[[#This Row],[5]:[15]])</f>
        <v>161</v>
      </c>
      <c r="N141" s="7">
        <f>SUM(Table325[[#This Row],[16]:[24]])</f>
        <v>121</v>
      </c>
      <c r="O141" s="7">
        <f>SUM(Table325[[#This Row],[25]:[49]])</f>
        <v>334</v>
      </c>
      <c r="P141" s="7">
        <f>SUM(Table325[[#This Row],[50]:[64]])</f>
        <v>364</v>
      </c>
      <c r="Q141" s="7">
        <f>SUM(Table325[[#This Row],[65]:[74]])</f>
        <v>200</v>
      </c>
      <c r="R141" s="7">
        <f>SUM(Table325[[#This Row],[75]:[84]])</f>
        <v>128</v>
      </c>
      <c r="S141" s="8">
        <f>SUM(Table325[[#This Row],[5]:[9]])</f>
        <v>56</v>
      </c>
      <c r="T141" s="7">
        <f>SUM(Table325[[#This Row],[10]:[14]])</f>
        <v>91</v>
      </c>
      <c r="U141" s="7">
        <f>SUM(Table325[[#This Row],[15]:[19]])</f>
        <v>80</v>
      </c>
      <c r="V141" s="7">
        <f>SUM(Table325[[#This Row],[20]:[24]])</f>
        <v>55</v>
      </c>
      <c r="W141" s="7">
        <f>SUM(Table325[[#This Row],[25]:[29]])</f>
        <v>79</v>
      </c>
      <c r="X141" s="7">
        <f>SUM(Table325[[#This Row],[30]:[34]])</f>
        <v>45</v>
      </c>
      <c r="Y141" s="7">
        <f>SUM(Table325[[#This Row],[35]:[39]])</f>
        <v>60</v>
      </c>
      <c r="Z141" s="7">
        <f>SUM(Table325[[#This Row],[40]:[44]])</f>
        <v>77</v>
      </c>
      <c r="AA141" s="7">
        <f>SUM(Table325[[#This Row],[45]:[49]])</f>
        <v>73</v>
      </c>
      <c r="AB141" s="7">
        <f>SUM(Table325[[#This Row],[50]:[54]])</f>
        <v>96</v>
      </c>
      <c r="AC141" s="7">
        <f>SUM(Table325[[#This Row],[55]:[59]])</f>
        <v>128</v>
      </c>
      <c r="AD141" s="7">
        <f>SUM(Table325[[#This Row],[60]:[64]])</f>
        <v>140</v>
      </c>
      <c r="AE141" s="7">
        <f>SUM(Table325[[#This Row],[65]:[69]])</f>
        <v>92</v>
      </c>
      <c r="AF141" s="7">
        <f>SUM(Table325[[#This Row],[70]:[74]])</f>
        <v>108</v>
      </c>
      <c r="AG141" s="7">
        <f>SUM(Table325[[#This Row],[75]:[79]])</f>
        <v>87</v>
      </c>
      <c r="AH141" s="7">
        <f>SUM(Table325[[#This Row],[80]:[84]])</f>
        <v>41</v>
      </c>
      <c r="AI141" s="7">
        <f>SUM(Table325[[#This Row],[85]:[89]])</f>
        <v>24</v>
      </c>
      <c r="AJ141" s="7">
        <f>Table325[[#This Row],[90]]</f>
        <v>14</v>
      </c>
      <c r="AK141" s="8">
        <v>9</v>
      </c>
      <c r="AL141" s="7">
        <v>6</v>
      </c>
      <c r="AM141" s="7">
        <v>10</v>
      </c>
      <c r="AN141" s="7">
        <v>6</v>
      </c>
      <c r="AO141" s="7">
        <v>15</v>
      </c>
      <c r="AP141" s="7">
        <v>7</v>
      </c>
      <c r="AQ141" s="7">
        <v>10</v>
      </c>
      <c r="AR141" s="7">
        <v>11</v>
      </c>
      <c r="AS141" s="7">
        <v>16</v>
      </c>
      <c r="AT141" s="7">
        <v>12</v>
      </c>
      <c r="AU141" s="7">
        <v>21</v>
      </c>
      <c r="AV141" s="7">
        <v>21</v>
      </c>
      <c r="AW141" s="7">
        <v>18</v>
      </c>
      <c r="AX141" s="7">
        <v>14</v>
      </c>
      <c r="AY141" s="7">
        <v>17</v>
      </c>
      <c r="AZ141" s="7">
        <v>14</v>
      </c>
      <c r="BA141" s="7">
        <v>11</v>
      </c>
      <c r="BB141" s="7">
        <v>18</v>
      </c>
      <c r="BC141" s="7">
        <v>22</v>
      </c>
      <c r="BD141" s="7">
        <v>15</v>
      </c>
      <c r="BE141" s="7">
        <v>10</v>
      </c>
      <c r="BF141" s="7">
        <v>16</v>
      </c>
      <c r="BG141" s="7">
        <v>6</v>
      </c>
      <c r="BH141" s="7">
        <v>15</v>
      </c>
      <c r="BI141" s="7">
        <v>8</v>
      </c>
      <c r="BJ141" s="7">
        <v>17</v>
      </c>
      <c r="BK141" s="7">
        <v>15</v>
      </c>
      <c r="BL141" s="7">
        <v>14</v>
      </c>
      <c r="BM141" s="7">
        <v>16</v>
      </c>
      <c r="BN141" s="7">
        <v>17</v>
      </c>
      <c r="BO141" s="7">
        <v>9</v>
      </c>
      <c r="BP141" s="7">
        <v>12</v>
      </c>
      <c r="BQ141" s="7">
        <v>6</v>
      </c>
      <c r="BR141" s="7">
        <v>10</v>
      </c>
      <c r="BS141" s="7">
        <v>8</v>
      </c>
      <c r="BT141" s="7">
        <v>12</v>
      </c>
      <c r="BU141" s="7">
        <v>14</v>
      </c>
      <c r="BV141" s="7">
        <v>13</v>
      </c>
      <c r="BW141" s="7">
        <v>6</v>
      </c>
      <c r="BX141" s="7">
        <v>15</v>
      </c>
      <c r="BY141" s="7">
        <v>16</v>
      </c>
      <c r="BZ141" s="7">
        <v>7</v>
      </c>
      <c r="CA141" s="7">
        <v>21</v>
      </c>
      <c r="CB141" s="7">
        <v>17</v>
      </c>
      <c r="CC141" s="7">
        <v>16</v>
      </c>
      <c r="CD141" s="7">
        <v>20</v>
      </c>
      <c r="CE141" s="7">
        <v>12</v>
      </c>
      <c r="CF141" s="7">
        <v>13</v>
      </c>
      <c r="CG141" s="7">
        <v>14</v>
      </c>
      <c r="CH141" s="7">
        <v>14</v>
      </c>
      <c r="CI141" s="7">
        <v>14</v>
      </c>
      <c r="CJ141" s="7">
        <v>10</v>
      </c>
      <c r="CK141" s="7">
        <v>26</v>
      </c>
      <c r="CL141" s="7">
        <v>16</v>
      </c>
      <c r="CM141" s="7">
        <v>30</v>
      </c>
      <c r="CN141" s="7">
        <v>25</v>
      </c>
      <c r="CO141" s="7">
        <v>23</v>
      </c>
      <c r="CP141" s="7">
        <v>29</v>
      </c>
      <c r="CQ141" s="7">
        <v>24</v>
      </c>
      <c r="CR141" s="7">
        <v>27</v>
      </c>
      <c r="CS141" s="7">
        <v>24</v>
      </c>
      <c r="CT141" s="7">
        <v>38</v>
      </c>
      <c r="CU141" s="7">
        <v>23</v>
      </c>
      <c r="CV141" s="7">
        <v>35</v>
      </c>
      <c r="CW141" s="7">
        <v>20</v>
      </c>
      <c r="CX141" s="7">
        <v>26</v>
      </c>
      <c r="CY141" s="7">
        <v>13</v>
      </c>
      <c r="CZ141" s="7">
        <v>18</v>
      </c>
      <c r="DA141" s="7">
        <v>15</v>
      </c>
      <c r="DB141" s="7">
        <v>20</v>
      </c>
      <c r="DC141" s="7">
        <v>21</v>
      </c>
      <c r="DD141" s="7">
        <v>28</v>
      </c>
      <c r="DE141" s="7">
        <v>23</v>
      </c>
      <c r="DF141" s="7">
        <v>19</v>
      </c>
      <c r="DG141" s="7">
        <v>17</v>
      </c>
      <c r="DH141" s="7">
        <v>20</v>
      </c>
      <c r="DI141" s="7">
        <v>23</v>
      </c>
      <c r="DJ141" s="7">
        <v>25</v>
      </c>
      <c r="DK141" s="7">
        <v>10</v>
      </c>
      <c r="DL141" s="7">
        <v>9</v>
      </c>
      <c r="DM141" s="7">
        <v>13</v>
      </c>
      <c r="DN141" s="7">
        <v>7</v>
      </c>
      <c r="DO141" s="7">
        <v>11</v>
      </c>
      <c r="DP141" s="7">
        <v>5</v>
      </c>
      <c r="DQ141" s="7">
        <v>5</v>
      </c>
      <c r="DR141" s="7">
        <v>3</v>
      </c>
      <c r="DS141" s="7">
        <v>5</v>
      </c>
      <c r="DT141" s="7">
        <v>7</v>
      </c>
      <c r="DU141" s="7">
        <v>6</v>
      </c>
      <c r="DV141" s="7">
        <v>3</v>
      </c>
      <c r="DW141" s="7">
        <v>14</v>
      </c>
      <c r="DX141" s="7">
        <f t="shared" si="20"/>
        <v>819</v>
      </c>
      <c r="DY141" s="7">
        <f t="shared" si="21"/>
        <v>92</v>
      </c>
      <c r="DZ141" s="7">
        <f t="shared" si="22"/>
        <v>334</v>
      </c>
      <c r="EA141" s="7">
        <f t="shared" si="23"/>
        <v>364</v>
      </c>
      <c r="EB141" s="7">
        <f>Table325[[#This Row],[18-64]]+Table325[[#This Row],[65+]]</f>
        <v>1156</v>
      </c>
    </row>
    <row r="142" spans="1:132" x14ac:dyDescent="0.35">
      <c r="A142" s="7">
        <v>13</v>
      </c>
      <c r="B142" s="10" t="s">
        <v>1020</v>
      </c>
      <c r="C142" s="10" t="s">
        <v>408</v>
      </c>
      <c r="D142" s="10" t="s">
        <v>409</v>
      </c>
      <c r="E142" s="7">
        <f>SUM(Table325[[#This Row],[0]:[90]])</f>
        <v>2089</v>
      </c>
      <c r="F142" s="8">
        <f>SUM(Table325[[#This Row],[0]:[15]])</f>
        <v>339</v>
      </c>
      <c r="G142" s="7">
        <f>SUM(Table325[[#This Row],[16]:[64]])</f>
        <v>1288</v>
      </c>
      <c r="H142" s="7">
        <f>SUM(Table325[[#This Row],[65]:[90]])</f>
        <v>462</v>
      </c>
      <c r="I142" s="7">
        <f>SUM(Table325[[#This Row],[85]:[90]])</f>
        <v>73</v>
      </c>
      <c r="J142" s="8">
        <f>SUM(Table325[[#This Row],[0]:[17]])</f>
        <v>371</v>
      </c>
      <c r="K142" s="7">
        <f>SUM(Table325[[#This Row],[18]:[64]])</f>
        <v>1256</v>
      </c>
      <c r="L142" s="8">
        <f>SUM(Table325[[#This Row],[0]:[4]])</f>
        <v>116</v>
      </c>
      <c r="M142" s="7">
        <f>SUM(Table325[[#This Row],[5]:[15]])</f>
        <v>223</v>
      </c>
      <c r="N142" s="7">
        <f>SUM(Table325[[#This Row],[16]:[24]])</f>
        <v>179</v>
      </c>
      <c r="O142" s="7">
        <f>SUM(Table325[[#This Row],[25]:[49]])</f>
        <v>686</v>
      </c>
      <c r="P142" s="7">
        <f>SUM(Table325[[#This Row],[50]:[64]])</f>
        <v>423</v>
      </c>
      <c r="Q142" s="7">
        <f>SUM(Table325[[#This Row],[65]:[74]])</f>
        <v>204</v>
      </c>
      <c r="R142" s="7">
        <f>SUM(Table325[[#This Row],[75]:[84]])</f>
        <v>185</v>
      </c>
      <c r="S142" s="8">
        <f>SUM(Table325[[#This Row],[5]:[9]])</f>
        <v>109</v>
      </c>
      <c r="T142" s="7">
        <f>SUM(Table325[[#This Row],[10]:[14]])</f>
        <v>92</v>
      </c>
      <c r="U142" s="7">
        <f>SUM(Table325[[#This Row],[15]:[19]])</f>
        <v>98</v>
      </c>
      <c r="V142" s="7">
        <f>SUM(Table325[[#This Row],[20]:[24]])</f>
        <v>103</v>
      </c>
      <c r="W142" s="7">
        <f>SUM(Table325[[#This Row],[25]:[29]])</f>
        <v>151</v>
      </c>
      <c r="X142" s="7">
        <f>SUM(Table325[[#This Row],[30]:[34]])</f>
        <v>149</v>
      </c>
      <c r="Y142" s="7">
        <f>SUM(Table325[[#This Row],[35]:[39]])</f>
        <v>140</v>
      </c>
      <c r="Z142" s="7">
        <f>SUM(Table325[[#This Row],[40]:[44]])</f>
        <v>138</v>
      </c>
      <c r="AA142" s="7">
        <f>SUM(Table325[[#This Row],[45]:[49]])</f>
        <v>108</v>
      </c>
      <c r="AB142" s="7">
        <f>SUM(Table325[[#This Row],[50]:[54]])</f>
        <v>118</v>
      </c>
      <c r="AC142" s="7">
        <f>SUM(Table325[[#This Row],[55]:[59]])</f>
        <v>141</v>
      </c>
      <c r="AD142" s="7">
        <f>SUM(Table325[[#This Row],[60]:[64]])</f>
        <v>164</v>
      </c>
      <c r="AE142" s="7">
        <f>SUM(Table325[[#This Row],[65]:[69]])</f>
        <v>124</v>
      </c>
      <c r="AF142" s="7">
        <f>SUM(Table325[[#This Row],[70]:[74]])</f>
        <v>80</v>
      </c>
      <c r="AG142" s="7">
        <f>SUM(Table325[[#This Row],[75]:[79]])</f>
        <v>114</v>
      </c>
      <c r="AH142" s="7">
        <f>SUM(Table325[[#This Row],[80]:[84]])</f>
        <v>71</v>
      </c>
      <c r="AI142" s="7">
        <f>SUM(Table325[[#This Row],[85]:[89]])</f>
        <v>58</v>
      </c>
      <c r="AJ142" s="7">
        <f>Table325[[#This Row],[90]]</f>
        <v>15</v>
      </c>
      <c r="AK142" s="8">
        <v>23</v>
      </c>
      <c r="AL142" s="7">
        <v>30</v>
      </c>
      <c r="AM142" s="7">
        <v>21</v>
      </c>
      <c r="AN142" s="7">
        <v>20</v>
      </c>
      <c r="AO142" s="7">
        <v>22</v>
      </c>
      <c r="AP142" s="7">
        <v>18</v>
      </c>
      <c r="AQ142" s="7">
        <v>33</v>
      </c>
      <c r="AR142" s="7">
        <v>19</v>
      </c>
      <c r="AS142" s="7">
        <v>19</v>
      </c>
      <c r="AT142" s="7">
        <v>20</v>
      </c>
      <c r="AU142" s="7">
        <v>14</v>
      </c>
      <c r="AV142" s="7">
        <v>26</v>
      </c>
      <c r="AW142" s="7">
        <v>15</v>
      </c>
      <c r="AX142" s="7">
        <v>16</v>
      </c>
      <c r="AY142" s="7">
        <v>21</v>
      </c>
      <c r="AZ142" s="7">
        <v>22</v>
      </c>
      <c r="BA142" s="7">
        <v>14</v>
      </c>
      <c r="BB142" s="7">
        <v>18</v>
      </c>
      <c r="BC142" s="7">
        <v>25</v>
      </c>
      <c r="BD142" s="7">
        <v>19</v>
      </c>
      <c r="BE142" s="7">
        <v>21</v>
      </c>
      <c r="BF142" s="7">
        <v>21</v>
      </c>
      <c r="BG142" s="7">
        <v>19</v>
      </c>
      <c r="BH142" s="7">
        <v>21</v>
      </c>
      <c r="BI142" s="7">
        <v>21</v>
      </c>
      <c r="BJ142" s="7">
        <v>30</v>
      </c>
      <c r="BK142" s="7">
        <v>24</v>
      </c>
      <c r="BL142" s="7">
        <v>27</v>
      </c>
      <c r="BM142" s="7">
        <v>24</v>
      </c>
      <c r="BN142" s="7">
        <v>46</v>
      </c>
      <c r="BO142" s="7">
        <v>24</v>
      </c>
      <c r="BP142" s="7">
        <v>28</v>
      </c>
      <c r="BQ142" s="7">
        <v>28</v>
      </c>
      <c r="BR142" s="7">
        <v>35</v>
      </c>
      <c r="BS142" s="7">
        <v>34</v>
      </c>
      <c r="BT142" s="7">
        <v>37</v>
      </c>
      <c r="BU142" s="7">
        <v>30</v>
      </c>
      <c r="BV142" s="7">
        <v>30</v>
      </c>
      <c r="BW142" s="7">
        <v>20</v>
      </c>
      <c r="BX142" s="7">
        <v>23</v>
      </c>
      <c r="BY142" s="7">
        <v>23</v>
      </c>
      <c r="BZ142" s="7">
        <v>25</v>
      </c>
      <c r="CA142" s="7">
        <v>28</v>
      </c>
      <c r="CB142" s="7">
        <v>31</v>
      </c>
      <c r="CC142" s="7">
        <v>31</v>
      </c>
      <c r="CD142" s="7">
        <v>21</v>
      </c>
      <c r="CE142" s="7">
        <v>29</v>
      </c>
      <c r="CF142" s="7">
        <v>18</v>
      </c>
      <c r="CG142" s="7">
        <v>16</v>
      </c>
      <c r="CH142" s="7">
        <v>24</v>
      </c>
      <c r="CI142" s="7">
        <v>21</v>
      </c>
      <c r="CJ142" s="7">
        <v>18</v>
      </c>
      <c r="CK142" s="7">
        <v>22</v>
      </c>
      <c r="CL142" s="7">
        <v>25</v>
      </c>
      <c r="CM142" s="7">
        <v>32</v>
      </c>
      <c r="CN142" s="7">
        <v>28</v>
      </c>
      <c r="CO142" s="7">
        <v>29</v>
      </c>
      <c r="CP142" s="7">
        <v>22</v>
      </c>
      <c r="CQ142" s="7">
        <v>31</v>
      </c>
      <c r="CR142" s="7">
        <v>31</v>
      </c>
      <c r="CS142" s="7">
        <v>37</v>
      </c>
      <c r="CT142" s="7">
        <v>37</v>
      </c>
      <c r="CU142" s="7">
        <v>39</v>
      </c>
      <c r="CV142" s="7">
        <v>31</v>
      </c>
      <c r="CW142" s="7">
        <v>20</v>
      </c>
      <c r="CX142" s="7">
        <v>30</v>
      </c>
      <c r="CY142" s="7">
        <v>25</v>
      </c>
      <c r="CZ142" s="7">
        <v>31</v>
      </c>
      <c r="DA142" s="7">
        <v>20</v>
      </c>
      <c r="DB142" s="7">
        <v>18</v>
      </c>
      <c r="DC142" s="7">
        <v>15</v>
      </c>
      <c r="DD142" s="7">
        <v>25</v>
      </c>
      <c r="DE142" s="7">
        <v>11</v>
      </c>
      <c r="DF142" s="7">
        <v>15</v>
      </c>
      <c r="DG142" s="7">
        <v>14</v>
      </c>
      <c r="DH142" s="7">
        <v>19</v>
      </c>
      <c r="DI142" s="7">
        <v>33</v>
      </c>
      <c r="DJ142" s="7">
        <v>25</v>
      </c>
      <c r="DK142" s="7">
        <v>16</v>
      </c>
      <c r="DL142" s="7">
        <v>21</v>
      </c>
      <c r="DM142" s="7">
        <v>22</v>
      </c>
      <c r="DN142" s="7">
        <v>20</v>
      </c>
      <c r="DO142" s="7">
        <v>8</v>
      </c>
      <c r="DP142" s="7">
        <v>9</v>
      </c>
      <c r="DQ142" s="7">
        <v>12</v>
      </c>
      <c r="DR142" s="7">
        <v>14</v>
      </c>
      <c r="DS142" s="7">
        <v>15</v>
      </c>
      <c r="DT142" s="7">
        <v>14</v>
      </c>
      <c r="DU142" s="7">
        <v>8</v>
      </c>
      <c r="DV142" s="7">
        <v>7</v>
      </c>
      <c r="DW142" s="7">
        <v>15</v>
      </c>
      <c r="DX142" s="7">
        <f t="shared" si="20"/>
        <v>1288</v>
      </c>
      <c r="DY142" s="7">
        <f t="shared" si="21"/>
        <v>147</v>
      </c>
      <c r="DZ142" s="7">
        <f t="shared" si="22"/>
        <v>686</v>
      </c>
      <c r="EA142" s="7">
        <f t="shared" si="23"/>
        <v>423</v>
      </c>
      <c r="EB142" s="7">
        <f>Table325[[#This Row],[18-64]]+Table325[[#This Row],[65+]]</f>
        <v>1718</v>
      </c>
    </row>
    <row r="143" spans="1:132" x14ac:dyDescent="0.35">
      <c r="A143" s="7">
        <v>13</v>
      </c>
      <c r="B143" s="10" t="s">
        <v>1020</v>
      </c>
      <c r="C143" s="10" t="s">
        <v>410</v>
      </c>
      <c r="D143" s="10" t="s">
        <v>411</v>
      </c>
      <c r="E143" s="7">
        <f>SUM(Table325[[#This Row],[0]:[90]])</f>
        <v>1543</v>
      </c>
      <c r="F143" s="8">
        <f>SUM(Table325[[#This Row],[0]:[15]])</f>
        <v>188</v>
      </c>
      <c r="G143" s="7">
        <f>SUM(Table325[[#This Row],[16]:[64]])</f>
        <v>802</v>
      </c>
      <c r="H143" s="7">
        <f>SUM(Table325[[#This Row],[65]:[90]])</f>
        <v>553</v>
      </c>
      <c r="I143" s="7">
        <f>SUM(Table325[[#This Row],[85]:[90]])</f>
        <v>102</v>
      </c>
      <c r="J143" s="8">
        <f>SUM(Table325[[#This Row],[0]:[17]])</f>
        <v>209</v>
      </c>
      <c r="K143" s="7">
        <f>SUM(Table325[[#This Row],[18]:[64]])</f>
        <v>781</v>
      </c>
      <c r="L143" s="8">
        <f>SUM(Table325[[#This Row],[0]:[4]])</f>
        <v>51</v>
      </c>
      <c r="M143" s="7">
        <f>SUM(Table325[[#This Row],[5]:[15]])</f>
        <v>137</v>
      </c>
      <c r="N143" s="7">
        <f>SUM(Table325[[#This Row],[16]:[24]])</f>
        <v>114</v>
      </c>
      <c r="O143" s="7">
        <f>SUM(Table325[[#This Row],[25]:[49]])</f>
        <v>340</v>
      </c>
      <c r="P143" s="7">
        <f>SUM(Table325[[#This Row],[50]:[64]])</f>
        <v>348</v>
      </c>
      <c r="Q143" s="7">
        <f>SUM(Table325[[#This Row],[65]:[74]])</f>
        <v>223</v>
      </c>
      <c r="R143" s="7">
        <f>SUM(Table325[[#This Row],[75]:[84]])</f>
        <v>228</v>
      </c>
      <c r="S143" s="8">
        <f>SUM(Table325[[#This Row],[5]:[9]])</f>
        <v>55</v>
      </c>
      <c r="T143" s="7">
        <f>SUM(Table325[[#This Row],[10]:[14]])</f>
        <v>60</v>
      </c>
      <c r="U143" s="7">
        <f>SUM(Table325[[#This Row],[15]:[19]])</f>
        <v>73</v>
      </c>
      <c r="V143" s="7">
        <f>SUM(Table325[[#This Row],[20]:[24]])</f>
        <v>63</v>
      </c>
      <c r="W143" s="7">
        <f>SUM(Table325[[#This Row],[25]:[29]])</f>
        <v>46</v>
      </c>
      <c r="X143" s="7">
        <f>SUM(Table325[[#This Row],[30]:[34]])</f>
        <v>60</v>
      </c>
      <c r="Y143" s="7">
        <f>SUM(Table325[[#This Row],[35]:[39]])</f>
        <v>69</v>
      </c>
      <c r="Z143" s="7">
        <f>SUM(Table325[[#This Row],[40]:[44]])</f>
        <v>77</v>
      </c>
      <c r="AA143" s="7">
        <f>SUM(Table325[[#This Row],[45]:[49]])</f>
        <v>88</v>
      </c>
      <c r="AB143" s="7">
        <f>SUM(Table325[[#This Row],[50]:[54]])</f>
        <v>98</v>
      </c>
      <c r="AC143" s="7">
        <f>SUM(Table325[[#This Row],[55]:[59]])</f>
        <v>120</v>
      </c>
      <c r="AD143" s="7">
        <f>SUM(Table325[[#This Row],[60]:[64]])</f>
        <v>130</v>
      </c>
      <c r="AE143" s="7">
        <f>SUM(Table325[[#This Row],[65]:[69]])</f>
        <v>129</v>
      </c>
      <c r="AF143" s="7">
        <f>SUM(Table325[[#This Row],[70]:[74]])</f>
        <v>94</v>
      </c>
      <c r="AG143" s="7">
        <f>SUM(Table325[[#This Row],[75]:[79]])</f>
        <v>145</v>
      </c>
      <c r="AH143" s="7">
        <f>SUM(Table325[[#This Row],[80]:[84]])</f>
        <v>83</v>
      </c>
      <c r="AI143" s="7">
        <f>SUM(Table325[[#This Row],[85]:[89]])</f>
        <v>71</v>
      </c>
      <c r="AJ143" s="7">
        <f>Table325[[#This Row],[90]]</f>
        <v>31</v>
      </c>
      <c r="AK143" s="8">
        <v>8</v>
      </c>
      <c r="AL143" s="7">
        <v>8</v>
      </c>
      <c r="AM143" s="7">
        <v>18</v>
      </c>
      <c r="AN143" s="7">
        <v>7</v>
      </c>
      <c r="AO143" s="7">
        <v>10</v>
      </c>
      <c r="AP143" s="7">
        <v>16</v>
      </c>
      <c r="AQ143" s="7">
        <v>10</v>
      </c>
      <c r="AR143" s="7">
        <v>11</v>
      </c>
      <c r="AS143" s="7">
        <v>8</v>
      </c>
      <c r="AT143" s="7">
        <v>10</v>
      </c>
      <c r="AU143" s="7">
        <v>9</v>
      </c>
      <c r="AV143" s="7">
        <v>13</v>
      </c>
      <c r="AW143" s="7">
        <v>17</v>
      </c>
      <c r="AX143" s="7">
        <v>8</v>
      </c>
      <c r="AY143" s="7">
        <v>13</v>
      </c>
      <c r="AZ143" s="7">
        <v>22</v>
      </c>
      <c r="BA143" s="7">
        <v>7</v>
      </c>
      <c r="BB143" s="7">
        <v>14</v>
      </c>
      <c r="BC143" s="7">
        <v>18</v>
      </c>
      <c r="BD143" s="7">
        <v>12</v>
      </c>
      <c r="BE143" s="7">
        <v>19</v>
      </c>
      <c r="BF143" s="7">
        <v>14</v>
      </c>
      <c r="BG143" s="7">
        <v>12</v>
      </c>
      <c r="BH143" s="7">
        <v>11</v>
      </c>
      <c r="BI143" s="7">
        <v>7</v>
      </c>
      <c r="BJ143" s="7">
        <v>6</v>
      </c>
      <c r="BK143" s="7">
        <v>10</v>
      </c>
      <c r="BL143" s="7">
        <v>11</v>
      </c>
      <c r="BM143" s="7">
        <v>10</v>
      </c>
      <c r="BN143" s="7">
        <v>9</v>
      </c>
      <c r="BO143" s="7">
        <v>11</v>
      </c>
      <c r="BP143" s="7">
        <v>11</v>
      </c>
      <c r="BQ143" s="7">
        <v>14</v>
      </c>
      <c r="BR143" s="7">
        <v>17</v>
      </c>
      <c r="BS143" s="7">
        <v>7</v>
      </c>
      <c r="BT143" s="7">
        <v>13</v>
      </c>
      <c r="BU143" s="7">
        <v>19</v>
      </c>
      <c r="BV143" s="7">
        <v>7</v>
      </c>
      <c r="BW143" s="7">
        <v>13</v>
      </c>
      <c r="BX143" s="7">
        <v>17</v>
      </c>
      <c r="BY143" s="7">
        <v>13</v>
      </c>
      <c r="BZ143" s="7">
        <v>15</v>
      </c>
      <c r="CA143" s="7">
        <v>14</v>
      </c>
      <c r="CB143" s="7">
        <v>17</v>
      </c>
      <c r="CC143" s="7">
        <v>18</v>
      </c>
      <c r="CD143" s="7">
        <v>16</v>
      </c>
      <c r="CE143" s="7">
        <v>16</v>
      </c>
      <c r="CF143" s="7">
        <v>14</v>
      </c>
      <c r="CG143" s="7">
        <v>14</v>
      </c>
      <c r="CH143" s="7">
        <v>28</v>
      </c>
      <c r="CI143" s="7">
        <v>13</v>
      </c>
      <c r="CJ143" s="7">
        <v>28</v>
      </c>
      <c r="CK143" s="7">
        <v>15</v>
      </c>
      <c r="CL143" s="7">
        <v>20</v>
      </c>
      <c r="CM143" s="7">
        <v>22</v>
      </c>
      <c r="CN143" s="7">
        <v>27</v>
      </c>
      <c r="CO143" s="7">
        <v>30</v>
      </c>
      <c r="CP143" s="7">
        <v>22</v>
      </c>
      <c r="CQ143" s="7">
        <v>21</v>
      </c>
      <c r="CR143" s="7">
        <v>20</v>
      </c>
      <c r="CS143" s="7">
        <v>33</v>
      </c>
      <c r="CT143" s="7">
        <v>24</v>
      </c>
      <c r="CU143" s="7">
        <v>29</v>
      </c>
      <c r="CV143" s="7">
        <v>15</v>
      </c>
      <c r="CW143" s="7">
        <v>29</v>
      </c>
      <c r="CX143" s="7">
        <v>29</v>
      </c>
      <c r="CY143" s="7">
        <v>24</v>
      </c>
      <c r="CZ143" s="7">
        <v>26</v>
      </c>
      <c r="DA143" s="7">
        <v>33</v>
      </c>
      <c r="DB143" s="7">
        <v>17</v>
      </c>
      <c r="DC143" s="7">
        <v>16</v>
      </c>
      <c r="DD143" s="7">
        <v>22</v>
      </c>
      <c r="DE143" s="7">
        <v>22</v>
      </c>
      <c r="DF143" s="7">
        <v>18</v>
      </c>
      <c r="DG143" s="7">
        <v>16</v>
      </c>
      <c r="DH143" s="7">
        <v>29</v>
      </c>
      <c r="DI143" s="7">
        <v>33</v>
      </c>
      <c r="DJ143" s="7">
        <v>27</v>
      </c>
      <c r="DK143" s="7">
        <v>26</v>
      </c>
      <c r="DL143" s="7">
        <v>30</v>
      </c>
      <c r="DM143" s="7">
        <v>28</v>
      </c>
      <c r="DN143" s="7">
        <v>18</v>
      </c>
      <c r="DO143" s="7">
        <v>14</v>
      </c>
      <c r="DP143" s="7">
        <v>11</v>
      </c>
      <c r="DQ143" s="7">
        <v>12</v>
      </c>
      <c r="DR143" s="7">
        <v>19</v>
      </c>
      <c r="DS143" s="7">
        <v>19</v>
      </c>
      <c r="DT143" s="7">
        <v>12</v>
      </c>
      <c r="DU143" s="7">
        <v>7</v>
      </c>
      <c r="DV143" s="7">
        <v>14</v>
      </c>
      <c r="DW143" s="7">
        <v>31</v>
      </c>
      <c r="DX143" s="7">
        <f t="shared" si="20"/>
        <v>802</v>
      </c>
      <c r="DY143" s="7">
        <f t="shared" si="21"/>
        <v>93</v>
      </c>
      <c r="DZ143" s="7">
        <f t="shared" si="22"/>
        <v>340</v>
      </c>
      <c r="EA143" s="7">
        <f t="shared" si="23"/>
        <v>348</v>
      </c>
      <c r="EB143" s="7">
        <f>Table325[[#This Row],[18-64]]+Table325[[#This Row],[65+]]</f>
        <v>1334</v>
      </c>
    </row>
    <row r="144" spans="1:132" x14ac:dyDescent="0.35">
      <c r="A144" s="7">
        <v>13</v>
      </c>
      <c r="B144" s="10" t="s">
        <v>1020</v>
      </c>
      <c r="C144" s="10" t="s">
        <v>412</v>
      </c>
      <c r="D144" s="10" t="s">
        <v>413</v>
      </c>
      <c r="E144" s="7">
        <f>SUM(Table325[[#This Row],[0]:[90]])</f>
        <v>1358</v>
      </c>
      <c r="F144" s="8">
        <f>SUM(Table325[[#This Row],[0]:[15]])</f>
        <v>201</v>
      </c>
      <c r="G144" s="7">
        <f>SUM(Table325[[#This Row],[16]:[64]])</f>
        <v>805</v>
      </c>
      <c r="H144" s="7">
        <f>SUM(Table325[[#This Row],[65]:[90]])</f>
        <v>352</v>
      </c>
      <c r="I144" s="7">
        <f>SUM(Table325[[#This Row],[85]:[90]])</f>
        <v>36</v>
      </c>
      <c r="J144" s="8">
        <f>SUM(Table325[[#This Row],[0]:[17]])</f>
        <v>236</v>
      </c>
      <c r="K144" s="7">
        <f>SUM(Table325[[#This Row],[18]:[64]])</f>
        <v>770</v>
      </c>
      <c r="L144" s="8">
        <f>SUM(Table325[[#This Row],[0]:[4]])</f>
        <v>48</v>
      </c>
      <c r="M144" s="7">
        <f>SUM(Table325[[#This Row],[5]:[15]])</f>
        <v>153</v>
      </c>
      <c r="N144" s="7">
        <f>SUM(Table325[[#This Row],[16]:[24]])</f>
        <v>118</v>
      </c>
      <c r="O144" s="7">
        <f>SUM(Table325[[#This Row],[25]:[49]])</f>
        <v>325</v>
      </c>
      <c r="P144" s="7">
        <f>SUM(Table325[[#This Row],[50]:[64]])</f>
        <v>362</v>
      </c>
      <c r="Q144" s="7">
        <f>SUM(Table325[[#This Row],[65]:[74]])</f>
        <v>148</v>
      </c>
      <c r="R144" s="7">
        <f>SUM(Table325[[#This Row],[75]:[84]])</f>
        <v>168</v>
      </c>
      <c r="S144" s="8">
        <f>SUM(Table325[[#This Row],[5]:[9]])</f>
        <v>72</v>
      </c>
      <c r="T144" s="7">
        <f>SUM(Table325[[#This Row],[10]:[14]])</f>
        <v>75</v>
      </c>
      <c r="U144" s="7">
        <f>SUM(Table325[[#This Row],[15]:[19]])</f>
        <v>67</v>
      </c>
      <c r="V144" s="7">
        <f>SUM(Table325[[#This Row],[20]:[24]])</f>
        <v>57</v>
      </c>
      <c r="W144" s="7">
        <f>SUM(Table325[[#This Row],[25]:[29]])</f>
        <v>56</v>
      </c>
      <c r="X144" s="7">
        <f>SUM(Table325[[#This Row],[30]:[34]])</f>
        <v>64</v>
      </c>
      <c r="Y144" s="7">
        <f>SUM(Table325[[#This Row],[35]:[39]])</f>
        <v>64</v>
      </c>
      <c r="Z144" s="7">
        <f>SUM(Table325[[#This Row],[40]:[44]])</f>
        <v>78</v>
      </c>
      <c r="AA144" s="7">
        <f>SUM(Table325[[#This Row],[45]:[49]])</f>
        <v>63</v>
      </c>
      <c r="AB144" s="7">
        <f>SUM(Table325[[#This Row],[50]:[54]])</f>
        <v>116</v>
      </c>
      <c r="AC144" s="7">
        <f>SUM(Table325[[#This Row],[55]:[59]])</f>
        <v>132</v>
      </c>
      <c r="AD144" s="7">
        <f>SUM(Table325[[#This Row],[60]:[64]])</f>
        <v>114</v>
      </c>
      <c r="AE144" s="7">
        <f>SUM(Table325[[#This Row],[65]:[69]])</f>
        <v>78</v>
      </c>
      <c r="AF144" s="7">
        <f>SUM(Table325[[#This Row],[70]:[74]])</f>
        <v>70</v>
      </c>
      <c r="AG144" s="7">
        <f>SUM(Table325[[#This Row],[75]:[79]])</f>
        <v>76</v>
      </c>
      <c r="AH144" s="7">
        <f>SUM(Table325[[#This Row],[80]:[84]])</f>
        <v>92</v>
      </c>
      <c r="AI144" s="7">
        <f>SUM(Table325[[#This Row],[85]:[89]])</f>
        <v>29</v>
      </c>
      <c r="AJ144" s="7">
        <f>Table325[[#This Row],[90]]</f>
        <v>7</v>
      </c>
      <c r="AK144" s="8">
        <v>11</v>
      </c>
      <c r="AL144" s="7">
        <v>9</v>
      </c>
      <c r="AM144" s="7">
        <v>11</v>
      </c>
      <c r="AN144" s="7">
        <v>7</v>
      </c>
      <c r="AO144" s="7">
        <v>10</v>
      </c>
      <c r="AP144" s="7">
        <v>16</v>
      </c>
      <c r="AQ144" s="7">
        <v>16</v>
      </c>
      <c r="AR144" s="7">
        <v>15</v>
      </c>
      <c r="AS144" s="7">
        <v>12</v>
      </c>
      <c r="AT144" s="7">
        <v>13</v>
      </c>
      <c r="AU144" s="7">
        <v>11</v>
      </c>
      <c r="AV144" s="7">
        <v>13</v>
      </c>
      <c r="AW144" s="7">
        <v>20</v>
      </c>
      <c r="AX144" s="7">
        <v>15</v>
      </c>
      <c r="AY144" s="7">
        <v>16</v>
      </c>
      <c r="AZ144" s="7">
        <v>6</v>
      </c>
      <c r="BA144" s="7">
        <v>20</v>
      </c>
      <c r="BB144" s="7">
        <v>15</v>
      </c>
      <c r="BC144" s="7">
        <v>11</v>
      </c>
      <c r="BD144" s="7">
        <v>15</v>
      </c>
      <c r="BE144" s="7">
        <v>8</v>
      </c>
      <c r="BF144" s="7">
        <v>19</v>
      </c>
      <c r="BG144" s="7">
        <v>15</v>
      </c>
      <c r="BH144" s="7">
        <v>7</v>
      </c>
      <c r="BI144" s="7">
        <v>8</v>
      </c>
      <c r="BJ144" s="7">
        <v>13</v>
      </c>
      <c r="BK144" s="7">
        <v>14</v>
      </c>
      <c r="BL144" s="7">
        <v>5</v>
      </c>
      <c r="BM144" s="7">
        <v>10</v>
      </c>
      <c r="BN144" s="7">
        <v>14</v>
      </c>
      <c r="BO144" s="7">
        <v>16</v>
      </c>
      <c r="BP144" s="7">
        <v>11</v>
      </c>
      <c r="BQ144" s="7">
        <v>12</v>
      </c>
      <c r="BR144" s="7">
        <v>13</v>
      </c>
      <c r="BS144" s="7">
        <v>12</v>
      </c>
      <c r="BT144" s="7">
        <v>16</v>
      </c>
      <c r="BU144" s="7">
        <v>13</v>
      </c>
      <c r="BV144" s="7">
        <v>12</v>
      </c>
      <c r="BW144" s="7">
        <v>15</v>
      </c>
      <c r="BX144" s="7">
        <v>8</v>
      </c>
      <c r="BY144" s="7">
        <v>13</v>
      </c>
      <c r="BZ144" s="7">
        <v>13</v>
      </c>
      <c r="CA144" s="7">
        <v>15</v>
      </c>
      <c r="CB144" s="7">
        <v>17</v>
      </c>
      <c r="CC144" s="7">
        <v>20</v>
      </c>
      <c r="CD144" s="7">
        <v>9</v>
      </c>
      <c r="CE144" s="7">
        <v>14</v>
      </c>
      <c r="CF144" s="7">
        <v>11</v>
      </c>
      <c r="CG144" s="7">
        <v>15</v>
      </c>
      <c r="CH144" s="7">
        <v>14</v>
      </c>
      <c r="CI144" s="7">
        <v>20</v>
      </c>
      <c r="CJ144" s="7">
        <v>16</v>
      </c>
      <c r="CK144" s="7">
        <v>25</v>
      </c>
      <c r="CL144" s="7">
        <v>32</v>
      </c>
      <c r="CM144" s="7">
        <v>23</v>
      </c>
      <c r="CN144" s="7">
        <v>34</v>
      </c>
      <c r="CO144" s="7">
        <v>25</v>
      </c>
      <c r="CP144" s="7">
        <v>22</v>
      </c>
      <c r="CQ144" s="7">
        <v>21</v>
      </c>
      <c r="CR144" s="7">
        <v>30</v>
      </c>
      <c r="CS144" s="7">
        <v>25</v>
      </c>
      <c r="CT144" s="7">
        <v>29</v>
      </c>
      <c r="CU144" s="7">
        <v>25</v>
      </c>
      <c r="CV144" s="7">
        <v>19</v>
      </c>
      <c r="CW144" s="7">
        <v>16</v>
      </c>
      <c r="CX144" s="7">
        <v>16</v>
      </c>
      <c r="CY144" s="7">
        <v>13</v>
      </c>
      <c r="CZ144" s="7">
        <v>20</v>
      </c>
      <c r="DA144" s="7">
        <v>13</v>
      </c>
      <c r="DB144" s="7">
        <v>16</v>
      </c>
      <c r="DC144" s="7">
        <v>20</v>
      </c>
      <c r="DD144" s="7">
        <v>14</v>
      </c>
      <c r="DE144" s="7">
        <v>9</v>
      </c>
      <c r="DF144" s="7">
        <v>11</v>
      </c>
      <c r="DG144" s="7">
        <v>16</v>
      </c>
      <c r="DH144" s="7">
        <v>17</v>
      </c>
      <c r="DI144" s="7">
        <v>13</v>
      </c>
      <c r="DJ144" s="7">
        <v>14</v>
      </c>
      <c r="DK144" s="7">
        <v>14</v>
      </c>
      <c r="DL144" s="7">
        <v>18</v>
      </c>
      <c r="DM144" s="7">
        <v>28</v>
      </c>
      <c r="DN144" s="7">
        <v>16</v>
      </c>
      <c r="DO144" s="7">
        <v>13</v>
      </c>
      <c r="DP144" s="7">
        <v>17</v>
      </c>
      <c r="DQ144" s="7">
        <v>18</v>
      </c>
      <c r="DR144" s="7">
        <v>4</v>
      </c>
      <c r="DS144" s="7">
        <v>7</v>
      </c>
      <c r="DT144" s="7">
        <v>10</v>
      </c>
      <c r="DU144" s="7">
        <v>6</v>
      </c>
      <c r="DV144" s="7">
        <v>2</v>
      </c>
      <c r="DW144" s="7">
        <v>7</v>
      </c>
      <c r="DX144" s="7">
        <f t="shared" si="20"/>
        <v>805</v>
      </c>
      <c r="DY144" s="7">
        <f t="shared" si="21"/>
        <v>83</v>
      </c>
      <c r="DZ144" s="7">
        <f t="shared" si="22"/>
        <v>325</v>
      </c>
      <c r="EA144" s="7">
        <f t="shared" si="23"/>
        <v>362</v>
      </c>
      <c r="EB144" s="7">
        <f>Table325[[#This Row],[18-64]]+Table325[[#This Row],[65+]]</f>
        <v>1122</v>
      </c>
    </row>
    <row r="145" spans="1:132" x14ac:dyDescent="0.35">
      <c r="A145" s="7">
        <v>13</v>
      </c>
      <c r="B145" s="10" t="s">
        <v>1020</v>
      </c>
      <c r="C145" s="10" t="s">
        <v>414</v>
      </c>
      <c r="D145" s="10" t="s">
        <v>415</v>
      </c>
      <c r="E145" s="7">
        <f>SUM(Table325[[#This Row],[0]:[90]])</f>
        <v>1390</v>
      </c>
      <c r="F145" s="8">
        <f>SUM(Table325[[#This Row],[0]:[15]])</f>
        <v>176</v>
      </c>
      <c r="G145" s="7">
        <f>SUM(Table325[[#This Row],[16]:[64]])</f>
        <v>714</v>
      </c>
      <c r="H145" s="7">
        <f>SUM(Table325[[#This Row],[65]:[90]])</f>
        <v>500</v>
      </c>
      <c r="I145" s="7">
        <f>SUM(Table325[[#This Row],[85]:[90]])</f>
        <v>120</v>
      </c>
      <c r="J145" s="8">
        <f>SUM(Table325[[#This Row],[0]:[17]])</f>
        <v>197</v>
      </c>
      <c r="K145" s="7">
        <f>SUM(Table325[[#This Row],[18]:[64]])</f>
        <v>693</v>
      </c>
      <c r="L145" s="8">
        <f>SUM(Table325[[#This Row],[0]:[4]])</f>
        <v>61</v>
      </c>
      <c r="M145" s="7">
        <f>SUM(Table325[[#This Row],[5]:[15]])</f>
        <v>115</v>
      </c>
      <c r="N145" s="7">
        <f>SUM(Table325[[#This Row],[16]:[24]])</f>
        <v>112</v>
      </c>
      <c r="O145" s="7">
        <f>SUM(Table325[[#This Row],[25]:[49]])</f>
        <v>341</v>
      </c>
      <c r="P145" s="7">
        <f>SUM(Table325[[#This Row],[50]:[64]])</f>
        <v>261</v>
      </c>
      <c r="Q145" s="7">
        <f>SUM(Table325[[#This Row],[65]:[74]])</f>
        <v>186</v>
      </c>
      <c r="R145" s="7">
        <f>SUM(Table325[[#This Row],[75]:[84]])</f>
        <v>194</v>
      </c>
      <c r="S145" s="8">
        <f>SUM(Table325[[#This Row],[5]:[9]])</f>
        <v>48</v>
      </c>
      <c r="T145" s="7">
        <f>SUM(Table325[[#This Row],[10]:[14]])</f>
        <v>59</v>
      </c>
      <c r="U145" s="7">
        <f>SUM(Table325[[#This Row],[15]:[19]])</f>
        <v>50</v>
      </c>
      <c r="V145" s="7">
        <f>SUM(Table325[[#This Row],[20]:[24]])</f>
        <v>70</v>
      </c>
      <c r="W145" s="7">
        <f>SUM(Table325[[#This Row],[25]:[29]])</f>
        <v>53</v>
      </c>
      <c r="X145" s="7">
        <f>SUM(Table325[[#This Row],[30]:[34]])</f>
        <v>75</v>
      </c>
      <c r="Y145" s="7">
        <f>SUM(Table325[[#This Row],[35]:[39]])</f>
        <v>75</v>
      </c>
      <c r="Z145" s="7">
        <f>SUM(Table325[[#This Row],[40]:[44]])</f>
        <v>91</v>
      </c>
      <c r="AA145" s="7">
        <f>SUM(Table325[[#This Row],[45]:[49]])</f>
        <v>47</v>
      </c>
      <c r="AB145" s="7">
        <f>SUM(Table325[[#This Row],[50]:[54]])</f>
        <v>74</v>
      </c>
      <c r="AC145" s="7">
        <f>SUM(Table325[[#This Row],[55]:[59]])</f>
        <v>94</v>
      </c>
      <c r="AD145" s="7">
        <f>SUM(Table325[[#This Row],[60]:[64]])</f>
        <v>93</v>
      </c>
      <c r="AE145" s="7">
        <f>SUM(Table325[[#This Row],[65]:[69]])</f>
        <v>94</v>
      </c>
      <c r="AF145" s="7">
        <f>SUM(Table325[[#This Row],[70]:[74]])</f>
        <v>92</v>
      </c>
      <c r="AG145" s="7">
        <f>SUM(Table325[[#This Row],[75]:[79]])</f>
        <v>102</v>
      </c>
      <c r="AH145" s="7">
        <f>SUM(Table325[[#This Row],[80]:[84]])</f>
        <v>92</v>
      </c>
      <c r="AI145" s="7">
        <f>SUM(Table325[[#This Row],[85]:[89]])</f>
        <v>80</v>
      </c>
      <c r="AJ145" s="7">
        <f>Table325[[#This Row],[90]]</f>
        <v>40</v>
      </c>
      <c r="AK145" s="8">
        <v>9</v>
      </c>
      <c r="AL145" s="7">
        <v>9</v>
      </c>
      <c r="AM145" s="7">
        <v>12</v>
      </c>
      <c r="AN145" s="7">
        <v>14</v>
      </c>
      <c r="AO145" s="7">
        <v>17</v>
      </c>
      <c r="AP145" s="7">
        <v>6</v>
      </c>
      <c r="AQ145" s="7">
        <v>8</v>
      </c>
      <c r="AR145" s="7">
        <v>12</v>
      </c>
      <c r="AS145" s="7">
        <v>15</v>
      </c>
      <c r="AT145" s="7">
        <v>7</v>
      </c>
      <c r="AU145" s="7">
        <v>8</v>
      </c>
      <c r="AV145" s="7">
        <v>14</v>
      </c>
      <c r="AW145" s="7">
        <v>13</v>
      </c>
      <c r="AX145" s="7">
        <v>7</v>
      </c>
      <c r="AY145" s="7">
        <v>17</v>
      </c>
      <c r="AZ145" s="7">
        <v>8</v>
      </c>
      <c r="BA145" s="7">
        <v>14</v>
      </c>
      <c r="BB145" s="7">
        <v>7</v>
      </c>
      <c r="BC145" s="7">
        <v>13</v>
      </c>
      <c r="BD145" s="7">
        <v>8</v>
      </c>
      <c r="BE145" s="7">
        <v>18</v>
      </c>
      <c r="BF145" s="7">
        <v>10</v>
      </c>
      <c r="BG145" s="7">
        <v>23</v>
      </c>
      <c r="BH145" s="7">
        <v>13</v>
      </c>
      <c r="BI145" s="7">
        <v>6</v>
      </c>
      <c r="BJ145" s="7">
        <v>11</v>
      </c>
      <c r="BK145" s="7">
        <v>6</v>
      </c>
      <c r="BL145" s="7">
        <v>11</v>
      </c>
      <c r="BM145" s="7">
        <v>13</v>
      </c>
      <c r="BN145" s="7">
        <v>12</v>
      </c>
      <c r="BO145" s="7">
        <v>14</v>
      </c>
      <c r="BP145" s="7">
        <v>13</v>
      </c>
      <c r="BQ145" s="7">
        <v>20</v>
      </c>
      <c r="BR145" s="7">
        <v>11</v>
      </c>
      <c r="BS145" s="7">
        <v>17</v>
      </c>
      <c r="BT145" s="7">
        <v>14</v>
      </c>
      <c r="BU145" s="7">
        <v>19</v>
      </c>
      <c r="BV145" s="7">
        <v>11</v>
      </c>
      <c r="BW145" s="7">
        <v>19</v>
      </c>
      <c r="BX145" s="7">
        <v>12</v>
      </c>
      <c r="BY145" s="7">
        <v>21</v>
      </c>
      <c r="BZ145" s="7">
        <v>18</v>
      </c>
      <c r="CA145" s="7">
        <v>11</v>
      </c>
      <c r="CB145" s="7">
        <v>18</v>
      </c>
      <c r="CC145" s="7">
        <v>23</v>
      </c>
      <c r="CD145" s="7">
        <v>8</v>
      </c>
      <c r="CE145" s="7">
        <v>13</v>
      </c>
      <c r="CF145" s="7">
        <v>10</v>
      </c>
      <c r="CG145" s="7">
        <v>7</v>
      </c>
      <c r="CH145" s="7">
        <v>9</v>
      </c>
      <c r="CI145" s="7">
        <v>16</v>
      </c>
      <c r="CJ145" s="7">
        <v>13</v>
      </c>
      <c r="CK145" s="7">
        <v>9</v>
      </c>
      <c r="CL145" s="7">
        <v>22</v>
      </c>
      <c r="CM145" s="7">
        <v>14</v>
      </c>
      <c r="CN145" s="7">
        <v>17</v>
      </c>
      <c r="CO145" s="7">
        <v>19</v>
      </c>
      <c r="CP145" s="7">
        <v>17</v>
      </c>
      <c r="CQ145" s="7">
        <v>19</v>
      </c>
      <c r="CR145" s="7">
        <v>22</v>
      </c>
      <c r="CS145" s="7">
        <v>21</v>
      </c>
      <c r="CT145" s="7">
        <v>15</v>
      </c>
      <c r="CU145" s="7">
        <v>18</v>
      </c>
      <c r="CV145" s="7">
        <v>23</v>
      </c>
      <c r="CW145" s="7">
        <v>16</v>
      </c>
      <c r="CX145" s="7">
        <v>13</v>
      </c>
      <c r="CY145" s="7">
        <v>18</v>
      </c>
      <c r="CZ145" s="7">
        <v>23</v>
      </c>
      <c r="DA145" s="7">
        <v>18</v>
      </c>
      <c r="DB145" s="7">
        <v>22</v>
      </c>
      <c r="DC145" s="7">
        <v>22</v>
      </c>
      <c r="DD145" s="7">
        <v>14</v>
      </c>
      <c r="DE145" s="7">
        <v>18</v>
      </c>
      <c r="DF145" s="7">
        <v>19</v>
      </c>
      <c r="DG145" s="7">
        <v>19</v>
      </c>
      <c r="DH145" s="7">
        <v>24</v>
      </c>
      <c r="DI145" s="7">
        <v>26</v>
      </c>
      <c r="DJ145" s="7">
        <v>15</v>
      </c>
      <c r="DK145" s="7">
        <v>18</v>
      </c>
      <c r="DL145" s="7">
        <v>19</v>
      </c>
      <c r="DM145" s="7">
        <v>24</v>
      </c>
      <c r="DN145" s="7">
        <v>20</v>
      </c>
      <c r="DO145" s="7">
        <v>21</v>
      </c>
      <c r="DP145" s="7">
        <v>8</v>
      </c>
      <c r="DQ145" s="7">
        <v>19</v>
      </c>
      <c r="DR145" s="7">
        <v>16</v>
      </c>
      <c r="DS145" s="7">
        <v>20</v>
      </c>
      <c r="DT145" s="7">
        <v>21</v>
      </c>
      <c r="DU145" s="7">
        <v>12</v>
      </c>
      <c r="DV145" s="7">
        <v>11</v>
      </c>
      <c r="DW145" s="7">
        <v>40</v>
      </c>
      <c r="DX145" s="7">
        <f t="shared" si="20"/>
        <v>714</v>
      </c>
      <c r="DY145" s="7">
        <f t="shared" si="21"/>
        <v>91</v>
      </c>
      <c r="DZ145" s="7">
        <f t="shared" si="22"/>
        <v>341</v>
      </c>
      <c r="EA145" s="7">
        <f t="shared" si="23"/>
        <v>261</v>
      </c>
      <c r="EB145" s="7">
        <f>Table325[[#This Row],[18-64]]+Table325[[#This Row],[65+]]</f>
        <v>1193</v>
      </c>
    </row>
    <row r="146" spans="1:132" x14ac:dyDescent="0.35">
      <c r="A146" s="7">
        <v>13</v>
      </c>
      <c r="B146" s="10" t="s">
        <v>1020</v>
      </c>
      <c r="C146" s="10" t="s">
        <v>416</v>
      </c>
      <c r="D146" s="10" t="s">
        <v>417</v>
      </c>
      <c r="E146" s="7">
        <f>SUM(Table325[[#This Row],[0]:[90]])</f>
        <v>1674</v>
      </c>
      <c r="F146" s="8">
        <f>SUM(Table325[[#This Row],[0]:[15]])</f>
        <v>335</v>
      </c>
      <c r="G146" s="7">
        <f>SUM(Table325[[#This Row],[16]:[64]])</f>
        <v>1025</v>
      </c>
      <c r="H146" s="7">
        <f>SUM(Table325[[#This Row],[65]:[90]])</f>
        <v>314</v>
      </c>
      <c r="I146" s="7">
        <f>SUM(Table325[[#This Row],[85]:[90]])</f>
        <v>40</v>
      </c>
      <c r="J146" s="8">
        <f>SUM(Table325[[#This Row],[0]:[17]])</f>
        <v>386</v>
      </c>
      <c r="K146" s="7">
        <f>SUM(Table325[[#This Row],[18]:[64]])</f>
        <v>974</v>
      </c>
      <c r="L146" s="8">
        <f>SUM(Table325[[#This Row],[0]:[4]])</f>
        <v>71</v>
      </c>
      <c r="M146" s="7">
        <f>SUM(Table325[[#This Row],[5]:[15]])</f>
        <v>264</v>
      </c>
      <c r="N146" s="7">
        <f>SUM(Table325[[#This Row],[16]:[24]])</f>
        <v>163</v>
      </c>
      <c r="O146" s="7">
        <f>SUM(Table325[[#This Row],[25]:[49]])</f>
        <v>471</v>
      </c>
      <c r="P146" s="7">
        <f>SUM(Table325[[#This Row],[50]:[64]])</f>
        <v>391</v>
      </c>
      <c r="Q146" s="7">
        <f>SUM(Table325[[#This Row],[65]:[74]])</f>
        <v>166</v>
      </c>
      <c r="R146" s="7">
        <f>SUM(Table325[[#This Row],[75]:[84]])</f>
        <v>108</v>
      </c>
      <c r="S146" s="8">
        <f>SUM(Table325[[#This Row],[5]:[9]])</f>
        <v>130</v>
      </c>
      <c r="T146" s="7">
        <f>SUM(Table325[[#This Row],[10]:[14]])</f>
        <v>114</v>
      </c>
      <c r="U146" s="7">
        <f>SUM(Table325[[#This Row],[15]:[19]])</f>
        <v>106</v>
      </c>
      <c r="V146" s="7">
        <f>SUM(Table325[[#This Row],[20]:[24]])</f>
        <v>77</v>
      </c>
      <c r="W146" s="7">
        <f>SUM(Table325[[#This Row],[25]:[29]])</f>
        <v>98</v>
      </c>
      <c r="X146" s="7">
        <f>SUM(Table325[[#This Row],[30]:[34]])</f>
        <v>99</v>
      </c>
      <c r="Y146" s="7">
        <f>SUM(Table325[[#This Row],[35]:[39]])</f>
        <v>105</v>
      </c>
      <c r="Z146" s="7">
        <f>SUM(Table325[[#This Row],[40]:[44]])</f>
        <v>88</v>
      </c>
      <c r="AA146" s="7">
        <f>SUM(Table325[[#This Row],[45]:[49]])</f>
        <v>81</v>
      </c>
      <c r="AB146" s="7">
        <f>SUM(Table325[[#This Row],[50]:[54]])</f>
        <v>118</v>
      </c>
      <c r="AC146" s="7">
        <f>SUM(Table325[[#This Row],[55]:[59]])</f>
        <v>144</v>
      </c>
      <c r="AD146" s="7">
        <f>SUM(Table325[[#This Row],[60]:[64]])</f>
        <v>129</v>
      </c>
      <c r="AE146" s="7">
        <f>SUM(Table325[[#This Row],[65]:[69]])</f>
        <v>94</v>
      </c>
      <c r="AF146" s="7">
        <f>SUM(Table325[[#This Row],[70]:[74]])</f>
        <v>72</v>
      </c>
      <c r="AG146" s="7">
        <f>SUM(Table325[[#This Row],[75]:[79]])</f>
        <v>69</v>
      </c>
      <c r="AH146" s="7">
        <f>SUM(Table325[[#This Row],[80]:[84]])</f>
        <v>39</v>
      </c>
      <c r="AI146" s="7">
        <f>SUM(Table325[[#This Row],[85]:[89]])</f>
        <v>29</v>
      </c>
      <c r="AJ146" s="7">
        <f>Table325[[#This Row],[90]]</f>
        <v>11</v>
      </c>
      <c r="AK146" s="8">
        <v>15</v>
      </c>
      <c r="AL146" s="7">
        <v>10</v>
      </c>
      <c r="AM146" s="7">
        <v>15</v>
      </c>
      <c r="AN146" s="7">
        <v>13</v>
      </c>
      <c r="AO146" s="7">
        <v>18</v>
      </c>
      <c r="AP146" s="7">
        <v>33</v>
      </c>
      <c r="AQ146" s="7">
        <v>19</v>
      </c>
      <c r="AR146" s="7">
        <v>23</v>
      </c>
      <c r="AS146" s="7">
        <v>25</v>
      </c>
      <c r="AT146" s="7">
        <v>30</v>
      </c>
      <c r="AU146" s="7">
        <v>21</v>
      </c>
      <c r="AV146" s="7">
        <v>28</v>
      </c>
      <c r="AW146" s="7">
        <v>23</v>
      </c>
      <c r="AX146" s="7">
        <v>17</v>
      </c>
      <c r="AY146" s="7">
        <v>25</v>
      </c>
      <c r="AZ146" s="7">
        <v>20</v>
      </c>
      <c r="BA146" s="7">
        <v>25</v>
      </c>
      <c r="BB146" s="7">
        <v>26</v>
      </c>
      <c r="BC146" s="7">
        <v>20</v>
      </c>
      <c r="BD146" s="7">
        <v>15</v>
      </c>
      <c r="BE146" s="7">
        <v>19</v>
      </c>
      <c r="BF146" s="7">
        <v>26</v>
      </c>
      <c r="BG146" s="7">
        <v>14</v>
      </c>
      <c r="BH146" s="7">
        <v>8</v>
      </c>
      <c r="BI146" s="7">
        <v>10</v>
      </c>
      <c r="BJ146" s="7">
        <v>22</v>
      </c>
      <c r="BK146" s="7">
        <v>13</v>
      </c>
      <c r="BL146" s="7">
        <v>19</v>
      </c>
      <c r="BM146" s="7">
        <v>19</v>
      </c>
      <c r="BN146" s="7">
        <v>25</v>
      </c>
      <c r="BO146" s="7">
        <v>15</v>
      </c>
      <c r="BP146" s="7">
        <v>16</v>
      </c>
      <c r="BQ146" s="7">
        <v>31</v>
      </c>
      <c r="BR146" s="7">
        <v>19</v>
      </c>
      <c r="BS146" s="7">
        <v>18</v>
      </c>
      <c r="BT146" s="7">
        <v>18</v>
      </c>
      <c r="BU146" s="7">
        <v>19</v>
      </c>
      <c r="BV146" s="7">
        <v>26</v>
      </c>
      <c r="BW146" s="7">
        <v>23</v>
      </c>
      <c r="BX146" s="7">
        <v>19</v>
      </c>
      <c r="BY146" s="7">
        <v>18</v>
      </c>
      <c r="BZ146" s="7">
        <v>22</v>
      </c>
      <c r="CA146" s="7">
        <v>13</v>
      </c>
      <c r="CB146" s="7">
        <v>18</v>
      </c>
      <c r="CC146" s="7">
        <v>17</v>
      </c>
      <c r="CD146" s="7">
        <v>15</v>
      </c>
      <c r="CE146" s="7">
        <v>17</v>
      </c>
      <c r="CF146" s="7">
        <v>16</v>
      </c>
      <c r="CG146" s="7">
        <v>12</v>
      </c>
      <c r="CH146" s="7">
        <v>21</v>
      </c>
      <c r="CI146" s="7">
        <v>20</v>
      </c>
      <c r="CJ146" s="7">
        <v>21</v>
      </c>
      <c r="CK146" s="7">
        <v>19</v>
      </c>
      <c r="CL146" s="7">
        <v>31</v>
      </c>
      <c r="CM146" s="7">
        <v>27</v>
      </c>
      <c r="CN146" s="7">
        <v>23</v>
      </c>
      <c r="CO146" s="7">
        <v>32</v>
      </c>
      <c r="CP146" s="7">
        <v>31</v>
      </c>
      <c r="CQ146" s="7">
        <v>29</v>
      </c>
      <c r="CR146" s="7">
        <v>29</v>
      </c>
      <c r="CS146" s="7">
        <v>30</v>
      </c>
      <c r="CT146" s="7">
        <v>34</v>
      </c>
      <c r="CU146" s="7">
        <v>20</v>
      </c>
      <c r="CV146" s="7">
        <v>28</v>
      </c>
      <c r="CW146" s="7">
        <v>17</v>
      </c>
      <c r="CX146" s="7">
        <v>25</v>
      </c>
      <c r="CY146" s="7">
        <v>25</v>
      </c>
      <c r="CZ146" s="7">
        <v>18</v>
      </c>
      <c r="DA146" s="7">
        <v>9</v>
      </c>
      <c r="DB146" s="7">
        <v>17</v>
      </c>
      <c r="DC146" s="7">
        <v>16</v>
      </c>
      <c r="DD146" s="7">
        <v>8</v>
      </c>
      <c r="DE146" s="7">
        <v>14</v>
      </c>
      <c r="DF146" s="7">
        <v>20</v>
      </c>
      <c r="DG146" s="7">
        <v>14</v>
      </c>
      <c r="DH146" s="7">
        <v>21</v>
      </c>
      <c r="DI146" s="7">
        <v>12</v>
      </c>
      <c r="DJ146" s="7">
        <v>15</v>
      </c>
      <c r="DK146" s="7">
        <v>9</v>
      </c>
      <c r="DL146" s="7">
        <v>12</v>
      </c>
      <c r="DM146" s="7">
        <v>7</v>
      </c>
      <c r="DN146" s="7">
        <v>11</v>
      </c>
      <c r="DO146" s="7">
        <v>9</v>
      </c>
      <c r="DP146" s="7">
        <v>6</v>
      </c>
      <c r="DQ146" s="7">
        <v>6</v>
      </c>
      <c r="DR146" s="7">
        <v>4</v>
      </c>
      <c r="DS146" s="7">
        <v>6</v>
      </c>
      <c r="DT146" s="7">
        <v>10</v>
      </c>
      <c r="DU146" s="7">
        <v>4</v>
      </c>
      <c r="DV146" s="7">
        <v>5</v>
      </c>
      <c r="DW146" s="7">
        <v>11</v>
      </c>
      <c r="DX146" s="7">
        <f t="shared" si="20"/>
        <v>1025</v>
      </c>
      <c r="DY146" s="7">
        <f t="shared" si="21"/>
        <v>112</v>
      </c>
      <c r="DZ146" s="7">
        <f t="shared" si="22"/>
        <v>471</v>
      </c>
      <c r="EA146" s="7">
        <f t="shared" si="23"/>
        <v>391</v>
      </c>
      <c r="EB146" s="7">
        <f>Table325[[#This Row],[18-64]]+Table325[[#This Row],[65+]]</f>
        <v>1288</v>
      </c>
    </row>
    <row r="147" spans="1:132" x14ac:dyDescent="0.35">
      <c r="A147" s="7">
        <v>13</v>
      </c>
      <c r="B147" s="10" t="s">
        <v>1020</v>
      </c>
      <c r="C147" s="10" t="s">
        <v>418</v>
      </c>
      <c r="D147" s="10" t="s">
        <v>419</v>
      </c>
      <c r="E147" s="7">
        <f>SUM(Table325[[#This Row],[0]:[90]])</f>
        <v>1689</v>
      </c>
      <c r="F147" s="8">
        <f>SUM(Table325[[#This Row],[0]:[15]])</f>
        <v>319</v>
      </c>
      <c r="G147" s="7">
        <f>SUM(Table325[[#This Row],[16]:[64]])</f>
        <v>1113</v>
      </c>
      <c r="H147" s="7">
        <f>SUM(Table325[[#This Row],[65]:[90]])</f>
        <v>257</v>
      </c>
      <c r="I147" s="7">
        <f>SUM(Table325[[#This Row],[85]:[90]])</f>
        <v>25</v>
      </c>
      <c r="J147" s="8">
        <f>SUM(Table325[[#This Row],[0]:[17]])</f>
        <v>351</v>
      </c>
      <c r="K147" s="7">
        <f>SUM(Table325[[#This Row],[18]:[64]])</f>
        <v>1081</v>
      </c>
      <c r="L147" s="8">
        <f>SUM(Table325[[#This Row],[0]:[4]])</f>
        <v>92</v>
      </c>
      <c r="M147" s="7">
        <f>SUM(Table325[[#This Row],[5]:[15]])</f>
        <v>227</v>
      </c>
      <c r="N147" s="7">
        <f>SUM(Table325[[#This Row],[16]:[24]])</f>
        <v>167</v>
      </c>
      <c r="O147" s="7">
        <f>SUM(Table325[[#This Row],[25]:[49]])</f>
        <v>582</v>
      </c>
      <c r="P147" s="7">
        <f>SUM(Table325[[#This Row],[50]:[64]])</f>
        <v>364</v>
      </c>
      <c r="Q147" s="7">
        <f>SUM(Table325[[#This Row],[65]:[74]])</f>
        <v>135</v>
      </c>
      <c r="R147" s="7">
        <f>SUM(Table325[[#This Row],[75]:[84]])</f>
        <v>97</v>
      </c>
      <c r="S147" s="8">
        <f>SUM(Table325[[#This Row],[5]:[9]])</f>
        <v>93</v>
      </c>
      <c r="T147" s="7">
        <f>SUM(Table325[[#This Row],[10]:[14]])</f>
        <v>123</v>
      </c>
      <c r="U147" s="7">
        <f>SUM(Table325[[#This Row],[15]:[19]])</f>
        <v>74</v>
      </c>
      <c r="V147" s="7">
        <f>SUM(Table325[[#This Row],[20]:[24]])</f>
        <v>104</v>
      </c>
      <c r="W147" s="7">
        <f>SUM(Table325[[#This Row],[25]:[29]])</f>
        <v>139</v>
      </c>
      <c r="X147" s="7">
        <f>SUM(Table325[[#This Row],[30]:[34]])</f>
        <v>126</v>
      </c>
      <c r="Y147" s="7">
        <f>SUM(Table325[[#This Row],[35]:[39]])</f>
        <v>100</v>
      </c>
      <c r="Z147" s="7">
        <f>SUM(Table325[[#This Row],[40]:[44]])</f>
        <v>97</v>
      </c>
      <c r="AA147" s="7">
        <f>SUM(Table325[[#This Row],[45]:[49]])</f>
        <v>120</v>
      </c>
      <c r="AB147" s="7">
        <f>SUM(Table325[[#This Row],[50]:[54]])</f>
        <v>121</v>
      </c>
      <c r="AC147" s="7">
        <f>SUM(Table325[[#This Row],[55]:[59]])</f>
        <v>130</v>
      </c>
      <c r="AD147" s="7">
        <f>SUM(Table325[[#This Row],[60]:[64]])</f>
        <v>113</v>
      </c>
      <c r="AE147" s="7">
        <f>SUM(Table325[[#This Row],[65]:[69]])</f>
        <v>80</v>
      </c>
      <c r="AF147" s="7">
        <f>SUM(Table325[[#This Row],[70]:[74]])</f>
        <v>55</v>
      </c>
      <c r="AG147" s="7">
        <f>SUM(Table325[[#This Row],[75]:[79]])</f>
        <v>72</v>
      </c>
      <c r="AH147" s="7">
        <f>SUM(Table325[[#This Row],[80]:[84]])</f>
        <v>25</v>
      </c>
      <c r="AI147" s="7">
        <f>SUM(Table325[[#This Row],[85]:[89]])</f>
        <v>15</v>
      </c>
      <c r="AJ147" s="7">
        <f>Table325[[#This Row],[90]]</f>
        <v>10</v>
      </c>
      <c r="AK147" s="8">
        <v>16</v>
      </c>
      <c r="AL147" s="7">
        <v>22</v>
      </c>
      <c r="AM147" s="7">
        <v>23</v>
      </c>
      <c r="AN147" s="7">
        <v>15</v>
      </c>
      <c r="AO147" s="7">
        <v>16</v>
      </c>
      <c r="AP147" s="7">
        <v>17</v>
      </c>
      <c r="AQ147" s="7">
        <v>15</v>
      </c>
      <c r="AR147" s="7">
        <v>20</v>
      </c>
      <c r="AS147" s="7">
        <v>17</v>
      </c>
      <c r="AT147" s="7">
        <v>24</v>
      </c>
      <c r="AU147" s="7">
        <v>27</v>
      </c>
      <c r="AV147" s="7">
        <v>26</v>
      </c>
      <c r="AW147" s="7">
        <v>27</v>
      </c>
      <c r="AX147" s="7">
        <v>15</v>
      </c>
      <c r="AY147" s="7">
        <v>28</v>
      </c>
      <c r="AZ147" s="7">
        <v>11</v>
      </c>
      <c r="BA147" s="7">
        <v>14</v>
      </c>
      <c r="BB147" s="7">
        <v>18</v>
      </c>
      <c r="BC147" s="7">
        <v>14</v>
      </c>
      <c r="BD147" s="7">
        <v>17</v>
      </c>
      <c r="BE147" s="7">
        <v>26</v>
      </c>
      <c r="BF147" s="7">
        <v>15</v>
      </c>
      <c r="BG147" s="7">
        <v>29</v>
      </c>
      <c r="BH147" s="7">
        <v>14</v>
      </c>
      <c r="BI147" s="7">
        <v>20</v>
      </c>
      <c r="BJ147" s="7">
        <v>22</v>
      </c>
      <c r="BK147" s="7">
        <v>21</v>
      </c>
      <c r="BL147" s="7">
        <v>36</v>
      </c>
      <c r="BM147" s="7">
        <v>29</v>
      </c>
      <c r="BN147" s="7">
        <v>31</v>
      </c>
      <c r="BO147" s="7">
        <v>24</v>
      </c>
      <c r="BP147" s="7">
        <v>28</v>
      </c>
      <c r="BQ147" s="7">
        <v>23</v>
      </c>
      <c r="BR147" s="7">
        <v>26</v>
      </c>
      <c r="BS147" s="7">
        <v>25</v>
      </c>
      <c r="BT147" s="7">
        <v>18</v>
      </c>
      <c r="BU147" s="7">
        <v>23</v>
      </c>
      <c r="BV147" s="7">
        <v>20</v>
      </c>
      <c r="BW147" s="7">
        <v>17</v>
      </c>
      <c r="BX147" s="7">
        <v>22</v>
      </c>
      <c r="BY147" s="7">
        <v>19</v>
      </c>
      <c r="BZ147" s="7">
        <v>16</v>
      </c>
      <c r="CA147" s="7">
        <v>23</v>
      </c>
      <c r="CB147" s="7">
        <v>20</v>
      </c>
      <c r="CC147" s="7">
        <v>19</v>
      </c>
      <c r="CD147" s="7">
        <v>24</v>
      </c>
      <c r="CE147" s="7">
        <v>20</v>
      </c>
      <c r="CF147" s="7">
        <v>31</v>
      </c>
      <c r="CG147" s="7">
        <v>17</v>
      </c>
      <c r="CH147" s="7">
        <v>28</v>
      </c>
      <c r="CI147" s="7">
        <v>22</v>
      </c>
      <c r="CJ147" s="7">
        <v>21</v>
      </c>
      <c r="CK147" s="7">
        <v>20</v>
      </c>
      <c r="CL147" s="7">
        <v>36</v>
      </c>
      <c r="CM147" s="7">
        <v>22</v>
      </c>
      <c r="CN147" s="7">
        <v>13</v>
      </c>
      <c r="CO147" s="7">
        <v>26</v>
      </c>
      <c r="CP147" s="7">
        <v>32</v>
      </c>
      <c r="CQ147" s="7">
        <v>24</v>
      </c>
      <c r="CR147" s="7">
        <v>35</v>
      </c>
      <c r="CS147" s="7">
        <v>24</v>
      </c>
      <c r="CT147" s="7">
        <v>26</v>
      </c>
      <c r="CU147" s="7">
        <v>18</v>
      </c>
      <c r="CV147" s="7">
        <v>19</v>
      </c>
      <c r="CW147" s="7">
        <v>26</v>
      </c>
      <c r="CX147" s="7">
        <v>14</v>
      </c>
      <c r="CY147" s="7">
        <v>17</v>
      </c>
      <c r="CZ147" s="7">
        <v>20</v>
      </c>
      <c r="DA147" s="7">
        <v>15</v>
      </c>
      <c r="DB147" s="7">
        <v>14</v>
      </c>
      <c r="DC147" s="7">
        <v>14</v>
      </c>
      <c r="DD147" s="7">
        <v>13</v>
      </c>
      <c r="DE147" s="7">
        <v>11</v>
      </c>
      <c r="DF147" s="7">
        <v>10</v>
      </c>
      <c r="DG147" s="7">
        <v>7</v>
      </c>
      <c r="DH147" s="7">
        <v>21</v>
      </c>
      <c r="DI147" s="7">
        <v>14</v>
      </c>
      <c r="DJ147" s="7">
        <v>17</v>
      </c>
      <c r="DK147" s="7">
        <v>7</v>
      </c>
      <c r="DL147" s="7">
        <v>13</v>
      </c>
      <c r="DM147" s="7">
        <v>5</v>
      </c>
      <c r="DN147" s="7">
        <v>7</v>
      </c>
      <c r="DO147" s="7">
        <v>6</v>
      </c>
      <c r="DP147" s="7">
        <v>6</v>
      </c>
      <c r="DQ147" s="7">
        <v>1</v>
      </c>
      <c r="DR147" s="7">
        <v>3</v>
      </c>
      <c r="DS147" s="7">
        <v>5</v>
      </c>
      <c r="DT147" s="7">
        <v>3</v>
      </c>
      <c r="DU147" s="7">
        <v>3</v>
      </c>
      <c r="DV147" s="7">
        <v>1</v>
      </c>
      <c r="DW147" s="7">
        <v>10</v>
      </c>
      <c r="DX147" s="7">
        <f t="shared" si="20"/>
        <v>1113</v>
      </c>
      <c r="DY147" s="7">
        <f t="shared" si="21"/>
        <v>135</v>
      </c>
      <c r="DZ147" s="7">
        <f t="shared" si="22"/>
        <v>582</v>
      </c>
      <c r="EA147" s="7">
        <f t="shared" si="23"/>
        <v>364</v>
      </c>
      <c r="EB147" s="7">
        <f>Table325[[#This Row],[18-64]]+Table325[[#This Row],[65+]]</f>
        <v>1338</v>
      </c>
    </row>
    <row r="148" spans="1:132" x14ac:dyDescent="0.35">
      <c r="A148" s="7">
        <v>13</v>
      </c>
      <c r="B148" s="10" t="s">
        <v>1020</v>
      </c>
      <c r="C148" s="10" t="s">
        <v>420</v>
      </c>
      <c r="D148" s="10" t="s">
        <v>421</v>
      </c>
      <c r="E148" s="7">
        <f>SUM(Table325[[#This Row],[0]:[90]])</f>
        <v>2762</v>
      </c>
      <c r="F148" s="8">
        <f>SUM(Table325[[#This Row],[0]:[15]])</f>
        <v>475</v>
      </c>
      <c r="G148" s="7">
        <f>SUM(Table325[[#This Row],[16]:[64]])</f>
        <v>1807</v>
      </c>
      <c r="H148" s="7">
        <f>SUM(Table325[[#This Row],[65]:[90]])</f>
        <v>480</v>
      </c>
      <c r="I148" s="7">
        <f>SUM(Table325[[#This Row],[85]:[90]])</f>
        <v>44</v>
      </c>
      <c r="J148" s="8">
        <f>SUM(Table325[[#This Row],[0]:[17]])</f>
        <v>529</v>
      </c>
      <c r="K148" s="7">
        <f>SUM(Table325[[#This Row],[18]:[64]])</f>
        <v>1753</v>
      </c>
      <c r="L148" s="8">
        <f>SUM(Table325[[#This Row],[0]:[4]])</f>
        <v>146</v>
      </c>
      <c r="M148" s="7">
        <f>SUM(Table325[[#This Row],[5]:[15]])</f>
        <v>329</v>
      </c>
      <c r="N148" s="7">
        <f>SUM(Table325[[#This Row],[16]:[24]])</f>
        <v>244</v>
      </c>
      <c r="O148" s="7">
        <f>SUM(Table325[[#This Row],[25]:[49]])</f>
        <v>996</v>
      </c>
      <c r="P148" s="7">
        <f>SUM(Table325[[#This Row],[50]:[64]])</f>
        <v>567</v>
      </c>
      <c r="Q148" s="7">
        <f>SUM(Table325[[#This Row],[65]:[74]])</f>
        <v>266</v>
      </c>
      <c r="R148" s="7">
        <f>SUM(Table325[[#This Row],[75]:[84]])</f>
        <v>170</v>
      </c>
      <c r="S148" s="8">
        <f>SUM(Table325[[#This Row],[5]:[9]])</f>
        <v>152</v>
      </c>
      <c r="T148" s="7">
        <f>SUM(Table325[[#This Row],[10]:[14]])</f>
        <v>160</v>
      </c>
      <c r="U148" s="7">
        <f>SUM(Table325[[#This Row],[15]:[19]])</f>
        <v>127</v>
      </c>
      <c r="V148" s="7">
        <f>SUM(Table325[[#This Row],[20]:[24]])</f>
        <v>134</v>
      </c>
      <c r="W148" s="7">
        <f>SUM(Table325[[#This Row],[25]:[29]])</f>
        <v>174</v>
      </c>
      <c r="X148" s="7">
        <f>SUM(Table325[[#This Row],[30]:[34]])</f>
        <v>249</v>
      </c>
      <c r="Y148" s="7">
        <f>SUM(Table325[[#This Row],[35]:[39]])</f>
        <v>239</v>
      </c>
      <c r="Z148" s="7">
        <f>SUM(Table325[[#This Row],[40]:[44]])</f>
        <v>202</v>
      </c>
      <c r="AA148" s="7">
        <f>SUM(Table325[[#This Row],[45]:[49]])</f>
        <v>132</v>
      </c>
      <c r="AB148" s="7">
        <f>SUM(Table325[[#This Row],[50]:[54]])</f>
        <v>189</v>
      </c>
      <c r="AC148" s="7">
        <f>SUM(Table325[[#This Row],[55]:[59]])</f>
        <v>180</v>
      </c>
      <c r="AD148" s="7">
        <f>SUM(Table325[[#This Row],[60]:[64]])</f>
        <v>198</v>
      </c>
      <c r="AE148" s="7">
        <f>SUM(Table325[[#This Row],[65]:[69]])</f>
        <v>146</v>
      </c>
      <c r="AF148" s="7">
        <f>SUM(Table325[[#This Row],[70]:[74]])</f>
        <v>120</v>
      </c>
      <c r="AG148" s="7">
        <f>SUM(Table325[[#This Row],[75]:[79]])</f>
        <v>111</v>
      </c>
      <c r="AH148" s="7">
        <f>SUM(Table325[[#This Row],[80]:[84]])</f>
        <v>59</v>
      </c>
      <c r="AI148" s="7">
        <f>SUM(Table325[[#This Row],[85]:[89]])</f>
        <v>33</v>
      </c>
      <c r="AJ148" s="7">
        <f>Table325[[#This Row],[90]]</f>
        <v>11</v>
      </c>
      <c r="AK148" s="8">
        <v>34</v>
      </c>
      <c r="AL148" s="7">
        <v>30</v>
      </c>
      <c r="AM148" s="7">
        <v>26</v>
      </c>
      <c r="AN148" s="7">
        <v>27</v>
      </c>
      <c r="AO148" s="7">
        <v>29</v>
      </c>
      <c r="AP148" s="7">
        <v>30</v>
      </c>
      <c r="AQ148" s="7">
        <v>27</v>
      </c>
      <c r="AR148" s="7">
        <v>24</v>
      </c>
      <c r="AS148" s="7">
        <v>31</v>
      </c>
      <c r="AT148" s="7">
        <v>40</v>
      </c>
      <c r="AU148" s="7">
        <v>31</v>
      </c>
      <c r="AV148" s="7">
        <v>41</v>
      </c>
      <c r="AW148" s="7">
        <v>33</v>
      </c>
      <c r="AX148" s="7">
        <v>31</v>
      </c>
      <c r="AY148" s="7">
        <v>24</v>
      </c>
      <c r="AZ148" s="7">
        <v>17</v>
      </c>
      <c r="BA148" s="7">
        <v>29</v>
      </c>
      <c r="BB148" s="7">
        <v>25</v>
      </c>
      <c r="BC148" s="7">
        <v>18</v>
      </c>
      <c r="BD148" s="7">
        <v>38</v>
      </c>
      <c r="BE148" s="7">
        <v>25</v>
      </c>
      <c r="BF148" s="7">
        <v>32</v>
      </c>
      <c r="BG148" s="7">
        <v>33</v>
      </c>
      <c r="BH148" s="7">
        <v>19</v>
      </c>
      <c r="BI148" s="7">
        <v>25</v>
      </c>
      <c r="BJ148" s="7">
        <v>41</v>
      </c>
      <c r="BK148" s="7">
        <v>36</v>
      </c>
      <c r="BL148" s="7">
        <v>29</v>
      </c>
      <c r="BM148" s="7">
        <v>33</v>
      </c>
      <c r="BN148" s="7">
        <v>35</v>
      </c>
      <c r="BO148" s="7">
        <v>48</v>
      </c>
      <c r="BP148" s="7">
        <v>48</v>
      </c>
      <c r="BQ148" s="7">
        <v>55</v>
      </c>
      <c r="BR148" s="7">
        <v>43</v>
      </c>
      <c r="BS148" s="7">
        <v>55</v>
      </c>
      <c r="BT148" s="7">
        <v>55</v>
      </c>
      <c r="BU148" s="7">
        <v>51</v>
      </c>
      <c r="BV148" s="7">
        <v>37</v>
      </c>
      <c r="BW148" s="7">
        <v>49</v>
      </c>
      <c r="BX148" s="7">
        <v>47</v>
      </c>
      <c r="BY148" s="7">
        <v>34</v>
      </c>
      <c r="BZ148" s="7">
        <v>41</v>
      </c>
      <c r="CA148" s="7">
        <v>43</v>
      </c>
      <c r="CB148" s="7">
        <v>36</v>
      </c>
      <c r="CC148" s="7">
        <v>48</v>
      </c>
      <c r="CD148" s="7">
        <v>24</v>
      </c>
      <c r="CE148" s="7">
        <v>30</v>
      </c>
      <c r="CF148" s="7">
        <v>22</v>
      </c>
      <c r="CG148" s="7">
        <v>28</v>
      </c>
      <c r="CH148" s="7">
        <v>28</v>
      </c>
      <c r="CI148" s="7">
        <v>29</v>
      </c>
      <c r="CJ148" s="7">
        <v>41</v>
      </c>
      <c r="CK148" s="7">
        <v>42</v>
      </c>
      <c r="CL148" s="7">
        <v>43</v>
      </c>
      <c r="CM148" s="7">
        <v>34</v>
      </c>
      <c r="CN148" s="7">
        <v>36</v>
      </c>
      <c r="CO148" s="7">
        <v>38</v>
      </c>
      <c r="CP148" s="7">
        <v>40</v>
      </c>
      <c r="CQ148" s="7">
        <v>37</v>
      </c>
      <c r="CR148" s="7">
        <v>29</v>
      </c>
      <c r="CS148" s="7">
        <v>46</v>
      </c>
      <c r="CT148" s="7">
        <v>42</v>
      </c>
      <c r="CU148" s="7">
        <v>36</v>
      </c>
      <c r="CV148" s="7">
        <v>37</v>
      </c>
      <c r="CW148" s="7">
        <v>37</v>
      </c>
      <c r="CX148" s="7">
        <v>31</v>
      </c>
      <c r="CY148" s="7">
        <v>24</v>
      </c>
      <c r="CZ148" s="7">
        <v>20</v>
      </c>
      <c r="DA148" s="7">
        <v>34</v>
      </c>
      <c r="DB148" s="7">
        <v>37</v>
      </c>
      <c r="DC148" s="7">
        <v>23</v>
      </c>
      <c r="DD148" s="7">
        <v>15</v>
      </c>
      <c r="DE148" s="7">
        <v>24</v>
      </c>
      <c r="DF148" s="7">
        <v>30</v>
      </c>
      <c r="DG148" s="7">
        <v>28</v>
      </c>
      <c r="DH148" s="7">
        <v>13</v>
      </c>
      <c r="DI148" s="7">
        <v>30</v>
      </c>
      <c r="DJ148" s="7">
        <v>23</v>
      </c>
      <c r="DK148" s="7">
        <v>20</v>
      </c>
      <c r="DL148" s="7">
        <v>25</v>
      </c>
      <c r="DM148" s="7">
        <v>16</v>
      </c>
      <c r="DN148" s="7">
        <v>14</v>
      </c>
      <c r="DO148" s="7">
        <v>7</v>
      </c>
      <c r="DP148" s="7">
        <v>9</v>
      </c>
      <c r="DQ148" s="7">
        <v>13</v>
      </c>
      <c r="DR148" s="7">
        <v>9</v>
      </c>
      <c r="DS148" s="7">
        <v>9</v>
      </c>
      <c r="DT148" s="7">
        <v>7</v>
      </c>
      <c r="DU148" s="7">
        <v>3</v>
      </c>
      <c r="DV148" s="7">
        <v>5</v>
      </c>
      <c r="DW148" s="7">
        <v>11</v>
      </c>
      <c r="DX148" s="7">
        <f t="shared" si="20"/>
        <v>1807</v>
      </c>
      <c r="DY148" s="7">
        <f t="shared" si="21"/>
        <v>190</v>
      </c>
      <c r="DZ148" s="7">
        <f t="shared" si="22"/>
        <v>996</v>
      </c>
      <c r="EA148" s="7">
        <f t="shared" si="23"/>
        <v>567</v>
      </c>
      <c r="EB148" s="7">
        <f>Table325[[#This Row],[18-64]]+Table325[[#This Row],[65+]]</f>
        <v>2233</v>
      </c>
    </row>
    <row r="149" spans="1:132" x14ac:dyDescent="0.35">
      <c r="A149" s="7">
        <v>13</v>
      </c>
      <c r="B149" s="10" t="s">
        <v>1020</v>
      </c>
      <c r="C149" s="10" t="s">
        <v>422</v>
      </c>
      <c r="D149" s="10" t="s">
        <v>423</v>
      </c>
      <c r="E149" s="7">
        <f>SUM(Table325[[#This Row],[0]:[90]])</f>
        <v>2352</v>
      </c>
      <c r="F149" s="8">
        <f>SUM(Table325[[#This Row],[0]:[15]])</f>
        <v>486</v>
      </c>
      <c r="G149" s="7">
        <f>SUM(Table325[[#This Row],[16]:[64]])</f>
        <v>1566</v>
      </c>
      <c r="H149" s="7">
        <f>SUM(Table325[[#This Row],[65]:[90]])</f>
        <v>300</v>
      </c>
      <c r="I149" s="7">
        <f>SUM(Table325[[#This Row],[85]:[90]])</f>
        <v>28</v>
      </c>
      <c r="J149" s="8">
        <f>SUM(Table325[[#This Row],[0]:[17]])</f>
        <v>552</v>
      </c>
      <c r="K149" s="7">
        <f>SUM(Table325[[#This Row],[18]:[64]])</f>
        <v>1500</v>
      </c>
      <c r="L149" s="8">
        <f>SUM(Table325[[#This Row],[0]:[4]])</f>
        <v>134</v>
      </c>
      <c r="M149" s="7">
        <f>SUM(Table325[[#This Row],[5]:[15]])</f>
        <v>352</v>
      </c>
      <c r="N149" s="7">
        <f>SUM(Table325[[#This Row],[16]:[24]])</f>
        <v>204</v>
      </c>
      <c r="O149" s="7">
        <f>SUM(Table325[[#This Row],[25]:[49]])</f>
        <v>937</v>
      </c>
      <c r="P149" s="7">
        <f>SUM(Table325[[#This Row],[50]:[64]])</f>
        <v>425</v>
      </c>
      <c r="Q149" s="7">
        <f>SUM(Table325[[#This Row],[65]:[74]])</f>
        <v>165</v>
      </c>
      <c r="R149" s="7">
        <f>SUM(Table325[[#This Row],[75]:[84]])</f>
        <v>107</v>
      </c>
      <c r="S149" s="8">
        <f>SUM(Table325[[#This Row],[5]:[9]])</f>
        <v>171</v>
      </c>
      <c r="T149" s="7">
        <f>SUM(Table325[[#This Row],[10]:[14]])</f>
        <v>151</v>
      </c>
      <c r="U149" s="7">
        <f>SUM(Table325[[#This Row],[15]:[19]])</f>
        <v>142</v>
      </c>
      <c r="V149" s="7">
        <f>SUM(Table325[[#This Row],[20]:[24]])</f>
        <v>92</v>
      </c>
      <c r="W149" s="7">
        <f>SUM(Table325[[#This Row],[25]:[29]])</f>
        <v>238</v>
      </c>
      <c r="X149" s="7">
        <f>SUM(Table325[[#This Row],[30]:[34]])</f>
        <v>193</v>
      </c>
      <c r="Y149" s="7">
        <f>SUM(Table325[[#This Row],[35]:[39]])</f>
        <v>208</v>
      </c>
      <c r="Z149" s="7">
        <f>SUM(Table325[[#This Row],[40]:[44]])</f>
        <v>189</v>
      </c>
      <c r="AA149" s="7">
        <f>SUM(Table325[[#This Row],[45]:[49]])</f>
        <v>109</v>
      </c>
      <c r="AB149" s="7">
        <f>SUM(Table325[[#This Row],[50]:[54]])</f>
        <v>133</v>
      </c>
      <c r="AC149" s="7">
        <f>SUM(Table325[[#This Row],[55]:[59]])</f>
        <v>149</v>
      </c>
      <c r="AD149" s="7">
        <f>SUM(Table325[[#This Row],[60]:[64]])</f>
        <v>143</v>
      </c>
      <c r="AE149" s="7">
        <f>SUM(Table325[[#This Row],[65]:[69]])</f>
        <v>82</v>
      </c>
      <c r="AF149" s="7">
        <f>SUM(Table325[[#This Row],[70]:[74]])</f>
        <v>83</v>
      </c>
      <c r="AG149" s="7">
        <f>SUM(Table325[[#This Row],[75]:[79]])</f>
        <v>66</v>
      </c>
      <c r="AH149" s="7">
        <f>SUM(Table325[[#This Row],[80]:[84]])</f>
        <v>41</v>
      </c>
      <c r="AI149" s="7">
        <f>SUM(Table325[[#This Row],[85]:[89]])</f>
        <v>22</v>
      </c>
      <c r="AJ149" s="7">
        <f>Table325[[#This Row],[90]]</f>
        <v>6</v>
      </c>
      <c r="AK149" s="8">
        <v>28</v>
      </c>
      <c r="AL149" s="7">
        <v>35</v>
      </c>
      <c r="AM149" s="7">
        <v>20</v>
      </c>
      <c r="AN149" s="7">
        <v>23</v>
      </c>
      <c r="AO149" s="7">
        <v>28</v>
      </c>
      <c r="AP149" s="7">
        <v>33</v>
      </c>
      <c r="AQ149" s="7">
        <v>33</v>
      </c>
      <c r="AR149" s="7">
        <v>41</v>
      </c>
      <c r="AS149" s="7">
        <v>35</v>
      </c>
      <c r="AT149" s="7">
        <v>29</v>
      </c>
      <c r="AU149" s="7">
        <v>36</v>
      </c>
      <c r="AV149" s="7">
        <v>27</v>
      </c>
      <c r="AW149" s="7">
        <v>34</v>
      </c>
      <c r="AX149" s="7">
        <v>22</v>
      </c>
      <c r="AY149" s="7">
        <v>32</v>
      </c>
      <c r="AZ149" s="7">
        <v>30</v>
      </c>
      <c r="BA149" s="7">
        <v>39</v>
      </c>
      <c r="BB149" s="7">
        <v>27</v>
      </c>
      <c r="BC149" s="7">
        <v>27</v>
      </c>
      <c r="BD149" s="7">
        <v>19</v>
      </c>
      <c r="BE149" s="7">
        <v>32</v>
      </c>
      <c r="BF149" s="7">
        <v>13</v>
      </c>
      <c r="BG149" s="7">
        <v>14</v>
      </c>
      <c r="BH149" s="7">
        <v>14</v>
      </c>
      <c r="BI149" s="7">
        <v>19</v>
      </c>
      <c r="BJ149" s="7">
        <v>40</v>
      </c>
      <c r="BK149" s="7">
        <v>39</v>
      </c>
      <c r="BL149" s="7">
        <v>55</v>
      </c>
      <c r="BM149" s="7">
        <v>54</v>
      </c>
      <c r="BN149" s="7">
        <v>50</v>
      </c>
      <c r="BO149" s="7">
        <v>39</v>
      </c>
      <c r="BP149" s="7">
        <v>32</v>
      </c>
      <c r="BQ149" s="7">
        <v>40</v>
      </c>
      <c r="BR149" s="7">
        <v>39</v>
      </c>
      <c r="BS149" s="7">
        <v>43</v>
      </c>
      <c r="BT149" s="7">
        <v>44</v>
      </c>
      <c r="BU149" s="7">
        <v>51</v>
      </c>
      <c r="BV149" s="7">
        <v>41</v>
      </c>
      <c r="BW149" s="7">
        <v>38</v>
      </c>
      <c r="BX149" s="7">
        <v>34</v>
      </c>
      <c r="BY149" s="7">
        <v>36</v>
      </c>
      <c r="BZ149" s="7">
        <v>52</v>
      </c>
      <c r="CA149" s="7">
        <v>33</v>
      </c>
      <c r="CB149" s="7">
        <v>35</v>
      </c>
      <c r="CC149" s="7">
        <v>33</v>
      </c>
      <c r="CD149" s="7">
        <v>26</v>
      </c>
      <c r="CE149" s="7">
        <v>18</v>
      </c>
      <c r="CF149" s="7">
        <v>27</v>
      </c>
      <c r="CG149" s="7">
        <v>18</v>
      </c>
      <c r="CH149" s="7">
        <v>20</v>
      </c>
      <c r="CI149" s="7">
        <v>31</v>
      </c>
      <c r="CJ149" s="7">
        <v>23</v>
      </c>
      <c r="CK149" s="7">
        <v>28</v>
      </c>
      <c r="CL149" s="7">
        <v>24</v>
      </c>
      <c r="CM149" s="7">
        <v>27</v>
      </c>
      <c r="CN149" s="7">
        <v>22</v>
      </c>
      <c r="CO149" s="7">
        <v>28</v>
      </c>
      <c r="CP149" s="7">
        <v>35</v>
      </c>
      <c r="CQ149" s="7">
        <v>31</v>
      </c>
      <c r="CR149" s="7">
        <v>33</v>
      </c>
      <c r="CS149" s="7">
        <v>29</v>
      </c>
      <c r="CT149" s="7">
        <v>28</v>
      </c>
      <c r="CU149" s="7">
        <v>30</v>
      </c>
      <c r="CV149" s="7">
        <v>28</v>
      </c>
      <c r="CW149" s="7">
        <v>28</v>
      </c>
      <c r="CX149" s="7">
        <v>13</v>
      </c>
      <c r="CY149" s="7">
        <v>20</v>
      </c>
      <c r="CZ149" s="7">
        <v>19</v>
      </c>
      <c r="DA149" s="7">
        <v>14</v>
      </c>
      <c r="DB149" s="7">
        <v>16</v>
      </c>
      <c r="DC149" s="7">
        <v>20</v>
      </c>
      <c r="DD149" s="7">
        <v>14</v>
      </c>
      <c r="DE149" s="7">
        <v>20</v>
      </c>
      <c r="DF149" s="7">
        <v>16</v>
      </c>
      <c r="DG149" s="7">
        <v>13</v>
      </c>
      <c r="DH149" s="7">
        <v>11</v>
      </c>
      <c r="DI149" s="7">
        <v>13</v>
      </c>
      <c r="DJ149" s="7">
        <v>20</v>
      </c>
      <c r="DK149" s="7">
        <v>13</v>
      </c>
      <c r="DL149" s="7">
        <v>9</v>
      </c>
      <c r="DM149" s="7">
        <v>9</v>
      </c>
      <c r="DN149" s="7">
        <v>15</v>
      </c>
      <c r="DO149" s="7">
        <v>3</v>
      </c>
      <c r="DP149" s="7">
        <v>7</v>
      </c>
      <c r="DQ149" s="7">
        <v>7</v>
      </c>
      <c r="DR149" s="7">
        <v>7</v>
      </c>
      <c r="DS149" s="7">
        <v>4</v>
      </c>
      <c r="DT149" s="7">
        <v>7</v>
      </c>
      <c r="DU149" s="7">
        <v>1</v>
      </c>
      <c r="DV149" s="7">
        <v>3</v>
      </c>
      <c r="DW149" s="7">
        <v>6</v>
      </c>
      <c r="DX149" s="7">
        <f t="shared" si="20"/>
        <v>1566</v>
      </c>
      <c r="DY149" s="7">
        <f t="shared" si="21"/>
        <v>138</v>
      </c>
      <c r="DZ149" s="7">
        <f t="shared" si="22"/>
        <v>937</v>
      </c>
      <c r="EA149" s="7">
        <f t="shared" si="23"/>
        <v>425</v>
      </c>
      <c r="EB149" s="7">
        <f>Table325[[#This Row],[18-64]]+Table325[[#This Row],[65+]]</f>
        <v>1800</v>
      </c>
    </row>
    <row r="150" spans="1:132" x14ac:dyDescent="0.35">
      <c r="A150" s="7">
        <v>13</v>
      </c>
      <c r="B150" s="10" t="s">
        <v>1020</v>
      </c>
      <c r="C150" s="10" t="s">
        <v>424</v>
      </c>
      <c r="D150" s="10" t="s">
        <v>425</v>
      </c>
      <c r="E150" s="7">
        <f>SUM(Table325[[#This Row],[0]:[90]])</f>
        <v>1593</v>
      </c>
      <c r="F150" s="8">
        <f>SUM(Table325[[#This Row],[0]:[15]])</f>
        <v>272</v>
      </c>
      <c r="G150" s="7">
        <f>SUM(Table325[[#This Row],[16]:[64]])</f>
        <v>957</v>
      </c>
      <c r="H150" s="7">
        <f>SUM(Table325[[#This Row],[65]:[90]])</f>
        <v>364</v>
      </c>
      <c r="I150" s="7">
        <f>SUM(Table325[[#This Row],[85]:[90]])</f>
        <v>34</v>
      </c>
      <c r="J150" s="8">
        <f>SUM(Table325[[#This Row],[0]:[17]])</f>
        <v>295</v>
      </c>
      <c r="K150" s="7">
        <f>SUM(Table325[[#This Row],[18]:[64]])</f>
        <v>934</v>
      </c>
      <c r="L150" s="8">
        <f>SUM(Table325[[#This Row],[0]:[4]])</f>
        <v>91</v>
      </c>
      <c r="M150" s="7">
        <f>SUM(Table325[[#This Row],[5]:[15]])</f>
        <v>181</v>
      </c>
      <c r="N150" s="7">
        <f>SUM(Table325[[#This Row],[16]:[24]])</f>
        <v>150</v>
      </c>
      <c r="O150" s="7">
        <f>SUM(Table325[[#This Row],[25]:[49]])</f>
        <v>503</v>
      </c>
      <c r="P150" s="7">
        <f>SUM(Table325[[#This Row],[50]:[64]])</f>
        <v>304</v>
      </c>
      <c r="Q150" s="7">
        <f>SUM(Table325[[#This Row],[65]:[74]])</f>
        <v>209</v>
      </c>
      <c r="R150" s="7">
        <f>SUM(Table325[[#This Row],[75]:[84]])</f>
        <v>121</v>
      </c>
      <c r="S150" s="8">
        <f>SUM(Table325[[#This Row],[5]:[9]])</f>
        <v>81</v>
      </c>
      <c r="T150" s="7">
        <f>SUM(Table325[[#This Row],[10]:[14]])</f>
        <v>81</v>
      </c>
      <c r="U150" s="7">
        <f>SUM(Table325[[#This Row],[15]:[19]])</f>
        <v>69</v>
      </c>
      <c r="V150" s="7">
        <f>SUM(Table325[[#This Row],[20]:[24]])</f>
        <v>100</v>
      </c>
      <c r="W150" s="7">
        <f>SUM(Table325[[#This Row],[25]:[29]])</f>
        <v>104</v>
      </c>
      <c r="X150" s="7">
        <f>SUM(Table325[[#This Row],[30]:[34]])</f>
        <v>101</v>
      </c>
      <c r="Y150" s="7">
        <f>SUM(Table325[[#This Row],[35]:[39]])</f>
        <v>86</v>
      </c>
      <c r="Z150" s="7">
        <f>SUM(Table325[[#This Row],[40]:[44]])</f>
        <v>110</v>
      </c>
      <c r="AA150" s="7">
        <f>SUM(Table325[[#This Row],[45]:[49]])</f>
        <v>102</v>
      </c>
      <c r="AB150" s="7">
        <f>SUM(Table325[[#This Row],[50]:[54]])</f>
        <v>96</v>
      </c>
      <c r="AC150" s="7">
        <f>SUM(Table325[[#This Row],[55]:[59]])</f>
        <v>100</v>
      </c>
      <c r="AD150" s="7">
        <f>SUM(Table325[[#This Row],[60]:[64]])</f>
        <v>108</v>
      </c>
      <c r="AE150" s="7">
        <f>SUM(Table325[[#This Row],[65]:[69]])</f>
        <v>124</v>
      </c>
      <c r="AF150" s="7">
        <f>SUM(Table325[[#This Row],[70]:[74]])</f>
        <v>85</v>
      </c>
      <c r="AG150" s="7">
        <f>SUM(Table325[[#This Row],[75]:[79]])</f>
        <v>75</v>
      </c>
      <c r="AH150" s="7">
        <f>SUM(Table325[[#This Row],[80]:[84]])</f>
        <v>46</v>
      </c>
      <c r="AI150" s="7">
        <f>SUM(Table325[[#This Row],[85]:[89]])</f>
        <v>28</v>
      </c>
      <c r="AJ150" s="7">
        <f>Table325[[#This Row],[90]]</f>
        <v>6</v>
      </c>
      <c r="AK150" s="8">
        <v>15</v>
      </c>
      <c r="AL150" s="7">
        <v>19</v>
      </c>
      <c r="AM150" s="7">
        <v>22</v>
      </c>
      <c r="AN150" s="7">
        <v>11</v>
      </c>
      <c r="AO150" s="7">
        <v>24</v>
      </c>
      <c r="AP150" s="7">
        <v>20</v>
      </c>
      <c r="AQ150" s="7">
        <v>11</v>
      </c>
      <c r="AR150" s="7">
        <v>14</v>
      </c>
      <c r="AS150" s="7">
        <v>19</v>
      </c>
      <c r="AT150" s="7">
        <v>17</v>
      </c>
      <c r="AU150" s="7">
        <v>16</v>
      </c>
      <c r="AV150" s="7">
        <v>11</v>
      </c>
      <c r="AW150" s="7">
        <v>15</v>
      </c>
      <c r="AX150" s="7">
        <v>23</v>
      </c>
      <c r="AY150" s="7">
        <v>16</v>
      </c>
      <c r="AZ150" s="7">
        <v>19</v>
      </c>
      <c r="BA150" s="7">
        <v>11</v>
      </c>
      <c r="BB150" s="7">
        <v>12</v>
      </c>
      <c r="BC150" s="7">
        <v>15</v>
      </c>
      <c r="BD150" s="7">
        <v>12</v>
      </c>
      <c r="BE150" s="7">
        <v>23</v>
      </c>
      <c r="BF150" s="7">
        <v>30</v>
      </c>
      <c r="BG150" s="7">
        <v>21</v>
      </c>
      <c r="BH150" s="7">
        <v>11</v>
      </c>
      <c r="BI150" s="7">
        <v>15</v>
      </c>
      <c r="BJ150" s="7">
        <v>18</v>
      </c>
      <c r="BK150" s="7">
        <v>19</v>
      </c>
      <c r="BL150" s="7">
        <v>16</v>
      </c>
      <c r="BM150" s="7">
        <v>30</v>
      </c>
      <c r="BN150" s="7">
        <v>21</v>
      </c>
      <c r="BO150" s="7">
        <v>18</v>
      </c>
      <c r="BP150" s="7">
        <v>19</v>
      </c>
      <c r="BQ150" s="7">
        <v>19</v>
      </c>
      <c r="BR150" s="7">
        <v>23</v>
      </c>
      <c r="BS150" s="7">
        <v>22</v>
      </c>
      <c r="BT150" s="7">
        <v>18</v>
      </c>
      <c r="BU150" s="7">
        <v>16</v>
      </c>
      <c r="BV150" s="7">
        <v>18</v>
      </c>
      <c r="BW150" s="7">
        <v>24</v>
      </c>
      <c r="BX150" s="7">
        <v>10</v>
      </c>
      <c r="BY150" s="7">
        <v>22</v>
      </c>
      <c r="BZ150" s="7">
        <v>16</v>
      </c>
      <c r="CA150" s="7">
        <v>31</v>
      </c>
      <c r="CB150" s="7">
        <v>20</v>
      </c>
      <c r="CC150" s="7">
        <v>21</v>
      </c>
      <c r="CD150" s="7">
        <v>30</v>
      </c>
      <c r="CE150" s="7">
        <v>22</v>
      </c>
      <c r="CF150" s="7">
        <v>19</v>
      </c>
      <c r="CG150" s="7">
        <v>18</v>
      </c>
      <c r="CH150" s="7">
        <v>13</v>
      </c>
      <c r="CI150" s="7">
        <v>18</v>
      </c>
      <c r="CJ150" s="7">
        <v>17</v>
      </c>
      <c r="CK150" s="7">
        <v>20</v>
      </c>
      <c r="CL150" s="7">
        <v>18</v>
      </c>
      <c r="CM150" s="7">
        <v>23</v>
      </c>
      <c r="CN150" s="7">
        <v>20</v>
      </c>
      <c r="CO150" s="7">
        <v>18</v>
      </c>
      <c r="CP150" s="7">
        <v>16</v>
      </c>
      <c r="CQ150" s="7">
        <v>19</v>
      </c>
      <c r="CR150" s="7">
        <v>27</v>
      </c>
      <c r="CS150" s="7">
        <v>28</v>
      </c>
      <c r="CT150" s="7">
        <v>27</v>
      </c>
      <c r="CU150" s="7">
        <v>16</v>
      </c>
      <c r="CV150" s="7">
        <v>19</v>
      </c>
      <c r="CW150" s="7">
        <v>18</v>
      </c>
      <c r="CX150" s="7">
        <v>29</v>
      </c>
      <c r="CY150" s="7">
        <v>22</v>
      </c>
      <c r="CZ150" s="7">
        <v>24</v>
      </c>
      <c r="DA150" s="7">
        <v>31</v>
      </c>
      <c r="DB150" s="7">
        <v>18</v>
      </c>
      <c r="DC150" s="7">
        <v>15</v>
      </c>
      <c r="DD150" s="7">
        <v>12</v>
      </c>
      <c r="DE150" s="7">
        <v>19</v>
      </c>
      <c r="DF150" s="7">
        <v>17</v>
      </c>
      <c r="DG150" s="7">
        <v>22</v>
      </c>
      <c r="DH150" s="7">
        <v>14</v>
      </c>
      <c r="DI150" s="7">
        <v>24</v>
      </c>
      <c r="DJ150" s="7">
        <v>19</v>
      </c>
      <c r="DK150" s="7">
        <v>9</v>
      </c>
      <c r="DL150" s="7">
        <v>9</v>
      </c>
      <c r="DM150" s="7">
        <v>10</v>
      </c>
      <c r="DN150" s="7">
        <v>12</v>
      </c>
      <c r="DO150" s="7">
        <v>8</v>
      </c>
      <c r="DP150" s="7">
        <v>9</v>
      </c>
      <c r="DQ150" s="7">
        <v>7</v>
      </c>
      <c r="DR150" s="7">
        <v>6</v>
      </c>
      <c r="DS150" s="7">
        <v>7</v>
      </c>
      <c r="DT150" s="7">
        <v>2</v>
      </c>
      <c r="DU150" s="7">
        <v>9</v>
      </c>
      <c r="DV150" s="7">
        <v>4</v>
      </c>
      <c r="DW150" s="7">
        <v>6</v>
      </c>
      <c r="DX150" s="7">
        <f t="shared" si="20"/>
        <v>957</v>
      </c>
      <c r="DY150" s="7">
        <f t="shared" si="21"/>
        <v>127</v>
      </c>
      <c r="DZ150" s="7">
        <f t="shared" si="22"/>
        <v>503</v>
      </c>
      <c r="EA150" s="7">
        <f t="shared" si="23"/>
        <v>304</v>
      </c>
      <c r="EB150" s="7">
        <f>Table325[[#This Row],[18-64]]+Table325[[#This Row],[65+]]</f>
        <v>1298</v>
      </c>
    </row>
    <row r="151" spans="1:132" x14ac:dyDescent="0.35">
      <c r="A151" s="7">
        <v>13</v>
      </c>
      <c r="B151" s="10" t="s">
        <v>1020</v>
      </c>
      <c r="C151" s="10" t="s">
        <v>426</v>
      </c>
      <c r="D151" s="10" t="s">
        <v>427</v>
      </c>
      <c r="E151" s="7">
        <f>SUM(Table325[[#This Row],[0]:[90]])</f>
        <v>1595</v>
      </c>
      <c r="F151" s="8">
        <f>SUM(Table325[[#This Row],[0]:[15]])</f>
        <v>266</v>
      </c>
      <c r="G151" s="7">
        <f>SUM(Table325[[#This Row],[16]:[64]])</f>
        <v>1057</v>
      </c>
      <c r="H151" s="7">
        <f>SUM(Table325[[#This Row],[65]:[90]])</f>
        <v>272</v>
      </c>
      <c r="I151" s="7">
        <f>SUM(Table325[[#This Row],[85]:[90]])</f>
        <v>37</v>
      </c>
      <c r="J151" s="8">
        <f>SUM(Table325[[#This Row],[0]:[17]])</f>
        <v>309</v>
      </c>
      <c r="K151" s="7">
        <f>SUM(Table325[[#This Row],[18]:[64]])</f>
        <v>1014</v>
      </c>
      <c r="L151" s="8">
        <f>SUM(Table325[[#This Row],[0]:[4]])</f>
        <v>74</v>
      </c>
      <c r="M151" s="7">
        <f>SUM(Table325[[#This Row],[5]:[15]])</f>
        <v>192</v>
      </c>
      <c r="N151" s="7">
        <f>SUM(Table325[[#This Row],[16]:[24]])</f>
        <v>196</v>
      </c>
      <c r="O151" s="7">
        <f>SUM(Table325[[#This Row],[25]:[49]])</f>
        <v>487</v>
      </c>
      <c r="P151" s="7">
        <f>SUM(Table325[[#This Row],[50]:[64]])</f>
        <v>374</v>
      </c>
      <c r="Q151" s="7">
        <f>SUM(Table325[[#This Row],[65]:[74]])</f>
        <v>134</v>
      </c>
      <c r="R151" s="7">
        <f>SUM(Table325[[#This Row],[75]:[84]])</f>
        <v>101</v>
      </c>
      <c r="S151" s="8">
        <f>SUM(Table325[[#This Row],[5]:[9]])</f>
        <v>100</v>
      </c>
      <c r="T151" s="7">
        <f>SUM(Table325[[#This Row],[10]:[14]])</f>
        <v>74</v>
      </c>
      <c r="U151" s="7">
        <f>SUM(Table325[[#This Row],[15]:[19]])</f>
        <v>94</v>
      </c>
      <c r="V151" s="7">
        <f>SUM(Table325[[#This Row],[20]:[24]])</f>
        <v>120</v>
      </c>
      <c r="W151" s="7">
        <f>SUM(Table325[[#This Row],[25]:[29]])</f>
        <v>95</v>
      </c>
      <c r="X151" s="7">
        <f>SUM(Table325[[#This Row],[30]:[34]])</f>
        <v>83</v>
      </c>
      <c r="Y151" s="7">
        <f>SUM(Table325[[#This Row],[35]:[39]])</f>
        <v>100</v>
      </c>
      <c r="Z151" s="7">
        <f>SUM(Table325[[#This Row],[40]:[44]])</f>
        <v>126</v>
      </c>
      <c r="AA151" s="7">
        <f>SUM(Table325[[#This Row],[45]:[49]])</f>
        <v>83</v>
      </c>
      <c r="AB151" s="7">
        <f>SUM(Table325[[#This Row],[50]:[54]])</f>
        <v>110</v>
      </c>
      <c r="AC151" s="7">
        <f>SUM(Table325[[#This Row],[55]:[59]])</f>
        <v>136</v>
      </c>
      <c r="AD151" s="7">
        <f>SUM(Table325[[#This Row],[60]:[64]])</f>
        <v>128</v>
      </c>
      <c r="AE151" s="7">
        <f>SUM(Table325[[#This Row],[65]:[69]])</f>
        <v>67</v>
      </c>
      <c r="AF151" s="7">
        <f>SUM(Table325[[#This Row],[70]:[74]])</f>
        <v>67</v>
      </c>
      <c r="AG151" s="7">
        <f>SUM(Table325[[#This Row],[75]:[79]])</f>
        <v>62</v>
      </c>
      <c r="AH151" s="7">
        <f>SUM(Table325[[#This Row],[80]:[84]])</f>
        <v>39</v>
      </c>
      <c r="AI151" s="7">
        <f>SUM(Table325[[#This Row],[85]:[89]])</f>
        <v>28</v>
      </c>
      <c r="AJ151" s="7">
        <f>Table325[[#This Row],[90]]</f>
        <v>9</v>
      </c>
      <c r="AK151" s="8">
        <v>12</v>
      </c>
      <c r="AL151" s="7">
        <v>21</v>
      </c>
      <c r="AM151" s="7">
        <v>12</v>
      </c>
      <c r="AN151" s="7">
        <v>13</v>
      </c>
      <c r="AO151" s="7">
        <v>16</v>
      </c>
      <c r="AP151" s="7">
        <v>19</v>
      </c>
      <c r="AQ151" s="7">
        <v>22</v>
      </c>
      <c r="AR151" s="7">
        <v>22</v>
      </c>
      <c r="AS151" s="7">
        <v>11</v>
      </c>
      <c r="AT151" s="7">
        <v>26</v>
      </c>
      <c r="AU151" s="7">
        <v>15</v>
      </c>
      <c r="AV151" s="7">
        <v>11</v>
      </c>
      <c r="AW151" s="7">
        <v>11</v>
      </c>
      <c r="AX151" s="7">
        <v>16</v>
      </c>
      <c r="AY151" s="7">
        <v>21</v>
      </c>
      <c r="AZ151" s="7">
        <v>18</v>
      </c>
      <c r="BA151" s="7">
        <v>26</v>
      </c>
      <c r="BB151" s="7">
        <v>17</v>
      </c>
      <c r="BC151" s="7">
        <v>18</v>
      </c>
      <c r="BD151" s="7">
        <v>15</v>
      </c>
      <c r="BE151" s="7">
        <v>25</v>
      </c>
      <c r="BF151" s="7">
        <v>29</v>
      </c>
      <c r="BG151" s="7">
        <v>27</v>
      </c>
      <c r="BH151" s="7">
        <v>22</v>
      </c>
      <c r="BI151" s="7">
        <v>17</v>
      </c>
      <c r="BJ151" s="7">
        <v>15</v>
      </c>
      <c r="BK151" s="7">
        <v>18</v>
      </c>
      <c r="BL151" s="7">
        <v>23</v>
      </c>
      <c r="BM151" s="7">
        <v>22</v>
      </c>
      <c r="BN151" s="7">
        <v>17</v>
      </c>
      <c r="BO151" s="7">
        <v>9</v>
      </c>
      <c r="BP151" s="7">
        <v>21</v>
      </c>
      <c r="BQ151" s="7">
        <v>12</v>
      </c>
      <c r="BR151" s="7">
        <v>27</v>
      </c>
      <c r="BS151" s="7">
        <v>14</v>
      </c>
      <c r="BT151" s="7">
        <v>13</v>
      </c>
      <c r="BU151" s="7">
        <v>25</v>
      </c>
      <c r="BV151" s="7">
        <v>20</v>
      </c>
      <c r="BW151" s="7">
        <v>20</v>
      </c>
      <c r="BX151" s="7">
        <v>22</v>
      </c>
      <c r="BY151" s="7">
        <v>29</v>
      </c>
      <c r="BZ151" s="7">
        <v>16</v>
      </c>
      <c r="CA151" s="7">
        <v>25</v>
      </c>
      <c r="CB151" s="7">
        <v>29</v>
      </c>
      <c r="CC151" s="7">
        <v>27</v>
      </c>
      <c r="CD151" s="7">
        <v>13</v>
      </c>
      <c r="CE151" s="7">
        <v>12</v>
      </c>
      <c r="CF151" s="7">
        <v>22</v>
      </c>
      <c r="CG151" s="7">
        <v>22</v>
      </c>
      <c r="CH151" s="7">
        <v>14</v>
      </c>
      <c r="CI151" s="7">
        <v>10</v>
      </c>
      <c r="CJ151" s="7">
        <v>22</v>
      </c>
      <c r="CK151" s="7">
        <v>26</v>
      </c>
      <c r="CL151" s="7">
        <v>24</v>
      </c>
      <c r="CM151" s="7">
        <v>28</v>
      </c>
      <c r="CN151" s="7">
        <v>37</v>
      </c>
      <c r="CO151" s="7">
        <v>28</v>
      </c>
      <c r="CP151" s="7">
        <v>23</v>
      </c>
      <c r="CQ151" s="7">
        <v>24</v>
      </c>
      <c r="CR151" s="7">
        <v>24</v>
      </c>
      <c r="CS151" s="7">
        <v>22</v>
      </c>
      <c r="CT151" s="7">
        <v>29</v>
      </c>
      <c r="CU151" s="7">
        <v>27</v>
      </c>
      <c r="CV151" s="7">
        <v>29</v>
      </c>
      <c r="CW151" s="7">
        <v>21</v>
      </c>
      <c r="CX151" s="7">
        <v>16</v>
      </c>
      <c r="CY151" s="7">
        <v>12</v>
      </c>
      <c r="CZ151" s="7">
        <v>8</v>
      </c>
      <c r="DA151" s="7">
        <v>15</v>
      </c>
      <c r="DB151" s="7">
        <v>16</v>
      </c>
      <c r="DC151" s="7">
        <v>15</v>
      </c>
      <c r="DD151" s="7">
        <v>10</v>
      </c>
      <c r="DE151" s="7">
        <v>14</v>
      </c>
      <c r="DF151" s="7">
        <v>13</v>
      </c>
      <c r="DG151" s="7">
        <v>15</v>
      </c>
      <c r="DH151" s="7">
        <v>14</v>
      </c>
      <c r="DI151" s="7">
        <v>19</v>
      </c>
      <c r="DJ151" s="7">
        <v>16</v>
      </c>
      <c r="DK151" s="7">
        <v>3</v>
      </c>
      <c r="DL151" s="7">
        <v>10</v>
      </c>
      <c r="DM151" s="7">
        <v>8</v>
      </c>
      <c r="DN151" s="7">
        <v>11</v>
      </c>
      <c r="DO151" s="7">
        <v>6</v>
      </c>
      <c r="DP151" s="7">
        <v>11</v>
      </c>
      <c r="DQ151" s="7">
        <v>3</v>
      </c>
      <c r="DR151" s="7">
        <v>12</v>
      </c>
      <c r="DS151" s="7">
        <v>2</v>
      </c>
      <c r="DT151" s="7">
        <v>6</v>
      </c>
      <c r="DU151" s="7">
        <v>2</v>
      </c>
      <c r="DV151" s="7">
        <v>6</v>
      </c>
      <c r="DW151" s="7">
        <v>9</v>
      </c>
      <c r="DX151" s="7">
        <f t="shared" si="20"/>
        <v>1057</v>
      </c>
      <c r="DY151" s="7">
        <f t="shared" si="21"/>
        <v>153</v>
      </c>
      <c r="DZ151" s="7">
        <f t="shared" si="22"/>
        <v>487</v>
      </c>
      <c r="EA151" s="7">
        <f t="shared" si="23"/>
        <v>374</v>
      </c>
      <c r="EB151" s="7">
        <f>Table325[[#This Row],[18-64]]+Table325[[#This Row],[65+]]</f>
        <v>1286</v>
      </c>
    </row>
    <row r="152" spans="1:132" x14ac:dyDescent="0.35">
      <c r="A152" s="7">
        <v>13</v>
      </c>
      <c r="B152" s="10" t="s">
        <v>1020</v>
      </c>
      <c r="C152" s="10" t="s">
        <v>428</v>
      </c>
      <c r="D152" s="10" t="s">
        <v>429</v>
      </c>
      <c r="E152" s="7">
        <f>SUM(Table325[[#This Row],[0]:[90]])</f>
        <v>2105</v>
      </c>
      <c r="F152" s="8">
        <f>SUM(Table325[[#This Row],[0]:[15]])</f>
        <v>403</v>
      </c>
      <c r="G152" s="7">
        <f>SUM(Table325[[#This Row],[16]:[64]])</f>
        <v>1292</v>
      </c>
      <c r="H152" s="7">
        <f>SUM(Table325[[#This Row],[65]:[90]])</f>
        <v>410</v>
      </c>
      <c r="I152" s="7">
        <f>SUM(Table325[[#This Row],[85]:[90]])</f>
        <v>46</v>
      </c>
      <c r="J152" s="8">
        <f>SUM(Table325[[#This Row],[0]:[17]])</f>
        <v>452</v>
      </c>
      <c r="K152" s="7">
        <f>SUM(Table325[[#This Row],[18]:[64]])</f>
        <v>1243</v>
      </c>
      <c r="L152" s="8">
        <f>SUM(Table325[[#This Row],[0]:[4]])</f>
        <v>107</v>
      </c>
      <c r="M152" s="7">
        <f>SUM(Table325[[#This Row],[5]:[15]])</f>
        <v>296</v>
      </c>
      <c r="N152" s="7">
        <f>SUM(Table325[[#This Row],[16]:[24]])</f>
        <v>206</v>
      </c>
      <c r="O152" s="7">
        <f>SUM(Table325[[#This Row],[25]:[49]])</f>
        <v>691</v>
      </c>
      <c r="P152" s="7">
        <f>SUM(Table325[[#This Row],[50]:[64]])</f>
        <v>395</v>
      </c>
      <c r="Q152" s="7">
        <f>SUM(Table325[[#This Row],[65]:[74]])</f>
        <v>196</v>
      </c>
      <c r="R152" s="7">
        <f>SUM(Table325[[#This Row],[75]:[84]])</f>
        <v>168</v>
      </c>
      <c r="S152" s="8">
        <f>SUM(Table325[[#This Row],[5]:[9]])</f>
        <v>155</v>
      </c>
      <c r="T152" s="7">
        <f>SUM(Table325[[#This Row],[10]:[14]])</f>
        <v>112</v>
      </c>
      <c r="U152" s="7">
        <f>SUM(Table325[[#This Row],[15]:[19]])</f>
        <v>128</v>
      </c>
      <c r="V152" s="7">
        <f>SUM(Table325[[#This Row],[20]:[24]])</f>
        <v>107</v>
      </c>
      <c r="W152" s="7">
        <f>SUM(Table325[[#This Row],[25]:[29]])</f>
        <v>136</v>
      </c>
      <c r="X152" s="7">
        <f>SUM(Table325[[#This Row],[30]:[34]])</f>
        <v>137</v>
      </c>
      <c r="Y152" s="7">
        <f>SUM(Table325[[#This Row],[35]:[39]])</f>
        <v>130</v>
      </c>
      <c r="Z152" s="7">
        <f>SUM(Table325[[#This Row],[40]:[44]])</f>
        <v>152</v>
      </c>
      <c r="AA152" s="7">
        <f>SUM(Table325[[#This Row],[45]:[49]])</f>
        <v>136</v>
      </c>
      <c r="AB152" s="7">
        <f>SUM(Table325[[#This Row],[50]:[54]])</f>
        <v>137</v>
      </c>
      <c r="AC152" s="7">
        <f>SUM(Table325[[#This Row],[55]:[59]])</f>
        <v>120</v>
      </c>
      <c r="AD152" s="7">
        <f>SUM(Table325[[#This Row],[60]:[64]])</f>
        <v>138</v>
      </c>
      <c r="AE152" s="7">
        <f>SUM(Table325[[#This Row],[65]:[69]])</f>
        <v>106</v>
      </c>
      <c r="AF152" s="7">
        <f>SUM(Table325[[#This Row],[70]:[74]])</f>
        <v>90</v>
      </c>
      <c r="AG152" s="7">
        <f>SUM(Table325[[#This Row],[75]:[79]])</f>
        <v>115</v>
      </c>
      <c r="AH152" s="7">
        <f>SUM(Table325[[#This Row],[80]:[84]])</f>
        <v>53</v>
      </c>
      <c r="AI152" s="7">
        <f>SUM(Table325[[#This Row],[85]:[89]])</f>
        <v>36</v>
      </c>
      <c r="AJ152" s="7">
        <f>Table325[[#This Row],[90]]</f>
        <v>10</v>
      </c>
      <c r="AK152" s="8">
        <v>24</v>
      </c>
      <c r="AL152" s="7">
        <v>22</v>
      </c>
      <c r="AM152" s="7">
        <v>16</v>
      </c>
      <c r="AN152" s="7">
        <v>23</v>
      </c>
      <c r="AO152" s="7">
        <v>22</v>
      </c>
      <c r="AP152" s="7">
        <v>28</v>
      </c>
      <c r="AQ152" s="7">
        <v>21</v>
      </c>
      <c r="AR152" s="7">
        <v>32</v>
      </c>
      <c r="AS152" s="7">
        <v>33</v>
      </c>
      <c r="AT152" s="7">
        <v>41</v>
      </c>
      <c r="AU152" s="7">
        <v>21</v>
      </c>
      <c r="AV152" s="7">
        <v>17</v>
      </c>
      <c r="AW152" s="7">
        <v>34</v>
      </c>
      <c r="AX152" s="7">
        <v>22</v>
      </c>
      <c r="AY152" s="7">
        <v>18</v>
      </c>
      <c r="AZ152" s="7">
        <v>29</v>
      </c>
      <c r="BA152" s="7">
        <v>14</v>
      </c>
      <c r="BB152" s="7">
        <v>35</v>
      </c>
      <c r="BC152" s="7">
        <v>31</v>
      </c>
      <c r="BD152" s="7">
        <v>19</v>
      </c>
      <c r="BE152" s="7">
        <v>22</v>
      </c>
      <c r="BF152" s="7">
        <v>27</v>
      </c>
      <c r="BG152" s="7">
        <v>24</v>
      </c>
      <c r="BH152" s="7">
        <v>21</v>
      </c>
      <c r="BI152" s="7">
        <v>13</v>
      </c>
      <c r="BJ152" s="7">
        <v>23</v>
      </c>
      <c r="BK152" s="7">
        <v>25</v>
      </c>
      <c r="BL152" s="7">
        <v>30</v>
      </c>
      <c r="BM152" s="7">
        <v>33</v>
      </c>
      <c r="BN152" s="7">
        <v>25</v>
      </c>
      <c r="BO152" s="7">
        <v>25</v>
      </c>
      <c r="BP152" s="7">
        <v>18</v>
      </c>
      <c r="BQ152" s="7">
        <v>30</v>
      </c>
      <c r="BR152" s="7">
        <v>37</v>
      </c>
      <c r="BS152" s="7">
        <v>27</v>
      </c>
      <c r="BT152" s="7">
        <v>16</v>
      </c>
      <c r="BU152" s="7">
        <v>25</v>
      </c>
      <c r="BV152" s="7">
        <v>30</v>
      </c>
      <c r="BW152" s="7">
        <v>28</v>
      </c>
      <c r="BX152" s="7">
        <v>31</v>
      </c>
      <c r="BY152" s="7">
        <v>38</v>
      </c>
      <c r="BZ152" s="7">
        <v>32</v>
      </c>
      <c r="CA152" s="7">
        <v>28</v>
      </c>
      <c r="CB152" s="7">
        <v>30</v>
      </c>
      <c r="CC152" s="7">
        <v>24</v>
      </c>
      <c r="CD152" s="7">
        <v>32</v>
      </c>
      <c r="CE152" s="7">
        <v>20</v>
      </c>
      <c r="CF152" s="7">
        <v>21</v>
      </c>
      <c r="CG152" s="7">
        <v>36</v>
      </c>
      <c r="CH152" s="7">
        <v>27</v>
      </c>
      <c r="CI152" s="7">
        <v>23</v>
      </c>
      <c r="CJ152" s="7">
        <v>30</v>
      </c>
      <c r="CK152" s="7">
        <v>24</v>
      </c>
      <c r="CL152" s="7">
        <v>39</v>
      </c>
      <c r="CM152" s="7">
        <v>21</v>
      </c>
      <c r="CN152" s="7">
        <v>24</v>
      </c>
      <c r="CO152" s="7">
        <v>23</v>
      </c>
      <c r="CP152" s="7">
        <v>27</v>
      </c>
      <c r="CQ152" s="7">
        <v>24</v>
      </c>
      <c r="CR152" s="7">
        <v>22</v>
      </c>
      <c r="CS152" s="7">
        <v>35</v>
      </c>
      <c r="CT152" s="7">
        <v>27</v>
      </c>
      <c r="CU152" s="7">
        <v>20</v>
      </c>
      <c r="CV152" s="7">
        <v>30</v>
      </c>
      <c r="CW152" s="7">
        <v>26</v>
      </c>
      <c r="CX152" s="7">
        <v>24</v>
      </c>
      <c r="CY152" s="7">
        <v>18</v>
      </c>
      <c r="CZ152" s="7">
        <v>20</v>
      </c>
      <c r="DA152" s="7">
        <v>20</v>
      </c>
      <c r="DB152" s="7">
        <v>24</v>
      </c>
      <c r="DC152" s="7">
        <v>17</v>
      </c>
      <c r="DD152" s="7">
        <v>16</v>
      </c>
      <c r="DE152" s="7">
        <v>22</v>
      </c>
      <c r="DF152" s="7">
        <v>16</v>
      </c>
      <c r="DG152" s="7">
        <v>19</v>
      </c>
      <c r="DH152" s="7">
        <v>28</v>
      </c>
      <c r="DI152" s="7">
        <v>24</v>
      </c>
      <c r="DJ152" s="7">
        <v>23</v>
      </c>
      <c r="DK152" s="7">
        <v>25</v>
      </c>
      <c r="DL152" s="7">
        <v>15</v>
      </c>
      <c r="DM152" s="7">
        <v>14</v>
      </c>
      <c r="DN152" s="7">
        <v>11</v>
      </c>
      <c r="DO152" s="7">
        <v>13</v>
      </c>
      <c r="DP152" s="7">
        <v>9</v>
      </c>
      <c r="DQ152" s="7">
        <v>6</v>
      </c>
      <c r="DR152" s="7">
        <v>10</v>
      </c>
      <c r="DS152" s="7">
        <v>9</v>
      </c>
      <c r="DT152" s="7">
        <v>9</v>
      </c>
      <c r="DU152" s="7">
        <v>4</v>
      </c>
      <c r="DV152" s="7">
        <v>4</v>
      </c>
      <c r="DW152" s="7">
        <v>10</v>
      </c>
      <c r="DX152" s="7">
        <f t="shared" si="20"/>
        <v>1292</v>
      </c>
      <c r="DY152" s="7">
        <f t="shared" si="21"/>
        <v>157</v>
      </c>
      <c r="DZ152" s="7">
        <f t="shared" si="22"/>
        <v>691</v>
      </c>
      <c r="EA152" s="7">
        <f t="shared" si="23"/>
        <v>395</v>
      </c>
      <c r="EB152" s="7">
        <f>Table325[[#This Row],[18-64]]+Table325[[#This Row],[65+]]</f>
        <v>1653</v>
      </c>
    </row>
    <row r="153" spans="1:132" x14ac:dyDescent="0.35">
      <c r="A153" s="7">
        <v>13</v>
      </c>
      <c r="B153" s="10" t="s">
        <v>1020</v>
      </c>
      <c r="C153" s="10" t="s">
        <v>430</v>
      </c>
      <c r="D153" s="10" t="s">
        <v>431</v>
      </c>
      <c r="E153" s="7">
        <f>SUM(Table325[[#This Row],[0]:[90]])</f>
        <v>1524</v>
      </c>
      <c r="F153" s="8">
        <f>SUM(Table325[[#This Row],[0]:[15]])</f>
        <v>200</v>
      </c>
      <c r="G153" s="7">
        <f>SUM(Table325[[#This Row],[16]:[64]])</f>
        <v>926</v>
      </c>
      <c r="H153" s="7">
        <f>SUM(Table325[[#This Row],[65]:[90]])</f>
        <v>398</v>
      </c>
      <c r="I153" s="7">
        <f>SUM(Table325[[#This Row],[85]:[90]])</f>
        <v>14</v>
      </c>
      <c r="J153" s="8">
        <f>SUM(Table325[[#This Row],[0]:[17]])</f>
        <v>236</v>
      </c>
      <c r="K153" s="7">
        <f>SUM(Table325[[#This Row],[18]:[64]])</f>
        <v>890</v>
      </c>
      <c r="L153" s="8">
        <f>SUM(Table325[[#This Row],[0]:[4]])</f>
        <v>61</v>
      </c>
      <c r="M153" s="7">
        <f>SUM(Table325[[#This Row],[5]:[15]])</f>
        <v>139</v>
      </c>
      <c r="N153" s="7">
        <f>SUM(Table325[[#This Row],[16]:[24]])</f>
        <v>119</v>
      </c>
      <c r="O153" s="7">
        <f>SUM(Table325[[#This Row],[25]:[49]])</f>
        <v>442</v>
      </c>
      <c r="P153" s="7">
        <f>SUM(Table325[[#This Row],[50]:[64]])</f>
        <v>365</v>
      </c>
      <c r="Q153" s="7">
        <f>SUM(Table325[[#This Row],[65]:[74]])</f>
        <v>255</v>
      </c>
      <c r="R153" s="7">
        <f>SUM(Table325[[#This Row],[75]:[84]])</f>
        <v>129</v>
      </c>
      <c r="S153" s="8">
        <f>SUM(Table325[[#This Row],[5]:[9]])</f>
        <v>52</v>
      </c>
      <c r="T153" s="7">
        <f>SUM(Table325[[#This Row],[10]:[14]])</f>
        <v>76</v>
      </c>
      <c r="U153" s="7">
        <f>SUM(Table325[[#This Row],[15]:[19]])</f>
        <v>76</v>
      </c>
      <c r="V153" s="7">
        <f>SUM(Table325[[#This Row],[20]:[24]])</f>
        <v>54</v>
      </c>
      <c r="W153" s="7">
        <f>SUM(Table325[[#This Row],[25]:[29]])</f>
        <v>75</v>
      </c>
      <c r="X153" s="7">
        <f>SUM(Table325[[#This Row],[30]:[34]])</f>
        <v>68</v>
      </c>
      <c r="Y153" s="7">
        <f>SUM(Table325[[#This Row],[35]:[39]])</f>
        <v>85</v>
      </c>
      <c r="Z153" s="7">
        <f>SUM(Table325[[#This Row],[40]:[44]])</f>
        <v>112</v>
      </c>
      <c r="AA153" s="7">
        <f>SUM(Table325[[#This Row],[45]:[49]])</f>
        <v>102</v>
      </c>
      <c r="AB153" s="7">
        <f>SUM(Table325[[#This Row],[50]:[54]])</f>
        <v>103</v>
      </c>
      <c r="AC153" s="7">
        <f>SUM(Table325[[#This Row],[55]:[59]])</f>
        <v>136</v>
      </c>
      <c r="AD153" s="7">
        <f>SUM(Table325[[#This Row],[60]:[64]])</f>
        <v>126</v>
      </c>
      <c r="AE153" s="7">
        <f>SUM(Table325[[#This Row],[65]:[69]])</f>
        <v>148</v>
      </c>
      <c r="AF153" s="7">
        <f>SUM(Table325[[#This Row],[70]:[74]])</f>
        <v>107</v>
      </c>
      <c r="AG153" s="7">
        <f>SUM(Table325[[#This Row],[75]:[79]])</f>
        <v>99</v>
      </c>
      <c r="AH153" s="7">
        <f>SUM(Table325[[#This Row],[80]:[84]])</f>
        <v>30</v>
      </c>
      <c r="AI153" s="7">
        <f>SUM(Table325[[#This Row],[85]:[89]])</f>
        <v>6</v>
      </c>
      <c r="AJ153" s="7">
        <f>Table325[[#This Row],[90]]</f>
        <v>8</v>
      </c>
      <c r="AK153" s="8">
        <v>11</v>
      </c>
      <c r="AL153" s="7">
        <v>13</v>
      </c>
      <c r="AM153" s="7">
        <v>12</v>
      </c>
      <c r="AN153" s="7">
        <v>7</v>
      </c>
      <c r="AO153" s="7">
        <v>18</v>
      </c>
      <c r="AP153" s="7">
        <v>11</v>
      </c>
      <c r="AQ153" s="7">
        <v>3</v>
      </c>
      <c r="AR153" s="7">
        <v>14</v>
      </c>
      <c r="AS153" s="7">
        <v>15</v>
      </c>
      <c r="AT153" s="7">
        <v>9</v>
      </c>
      <c r="AU153" s="7">
        <v>16</v>
      </c>
      <c r="AV153" s="7">
        <v>14</v>
      </c>
      <c r="AW153" s="7">
        <v>18</v>
      </c>
      <c r="AX153" s="7">
        <v>15</v>
      </c>
      <c r="AY153" s="7">
        <v>13</v>
      </c>
      <c r="AZ153" s="7">
        <v>11</v>
      </c>
      <c r="BA153" s="7">
        <v>16</v>
      </c>
      <c r="BB153" s="7">
        <v>20</v>
      </c>
      <c r="BC153" s="7">
        <v>14</v>
      </c>
      <c r="BD153" s="7">
        <v>15</v>
      </c>
      <c r="BE153" s="7">
        <v>17</v>
      </c>
      <c r="BF153" s="7">
        <v>13</v>
      </c>
      <c r="BG153" s="7">
        <v>11</v>
      </c>
      <c r="BH153" s="7">
        <v>6</v>
      </c>
      <c r="BI153" s="7">
        <v>7</v>
      </c>
      <c r="BJ153" s="7">
        <v>11</v>
      </c>
      <c r="BK153" s="7">
        <v>19</v>
      </c>
      <c r="BL153" s="7">
        <v>12</v>
      </c>
      <c r="BM153" s="7">
        <v>14</v>
      </c>
      <c r="BN153" s="7">
        <v>19</v>
      </c>
      <c r="BO153" s="7">
        <v>12</v>
      </c>
      <c r="BP153" s="7">
        <v>11</v>
      </c>
      <c r="BQ153" s="7">
        <v>19</v>
      </c>
      <c r="BR153" s="7">
        <v>14</v>
      </c>
      <c r="BS153" s="7">
        <v>12</v>
      </c>
      <c r="BT153" s="7">
        <v>14</v>
      </c>
      <c r="BU153" s="7">
        <v>25</v>
      </c>
      <c r="BV153" s="7">
        <v>21</v>
      </c>
      <c r="BW153" s="7">
        <v>12</v>
      </c>
      <c r="BX153" s="7">
        <v>13</v>
      </c>
      <c r="BY153" s="7">
        <v>24</v>
      </c>
      <c r="BZ153" s="7">
        <v>22</v>
      </c>
      <c r="CA153" s="7">
        <v>13</v>
      </c>
      <c r="CB153" s="7">
        <v>24</v>
      </c>
      <c r="CC153" s="7">
        <v>29</v>
      </c>
      <c r="CD153" s="7">
        <v>26</v>
      </c>
      <c r="CE153" s="7">
        <v>20</v>
      </c>
      <c r="CF153" s="7">
        <v>16</v>
      </c>
      <c r="CG153" s="7">
        <v>18</v>
      </c>
      <c r="CH153" s="7">
        <v>22</v>
      </c>
      <c r="CI153" s="7">
        <v>25</v>
      </c>
      <c r="CJ153" s="7">
        <v>14</v>
      </c>
      <c r="CK153" s="7">
        <v>21</v>
      </c>
      <c r="CL153" s="7">
        <v>23</v>
      </c>
      <c r="CM153" s="7">
        <v>20</v>
      </c>
      <c r="CN153" s="7">
        <v>19</v>
      </c>
      <c r="CO153" s="7">
        <v>30</v>
      </c>
      <c r="CP153" s="7">
        <v>32</v>
      </c>
      <c r="CQ153" s="7">
        <v>27</v>
      </c>
      <c r="CR153" s="7">
        <v>28</v>
      </c>
      <c r="CS153" s="7">
        <v>28</v>
      </c>
      <c r="CT153" s="7">
        <v>35</v>
      </c>
      <c r="CU153" s="7">
        <v>19</v>
      </c>
      <c r="CV153" s="7">
        <v>21</v>
      </c>
      <c r="CW153" s="7">
        <v>23</v>
      </c>
      <c r="CX153" s="7">
        <v>26</v>
      </c>
      <c r="CY153" s="7">
        <v>40</v>
      </c>
      <c r="CZ153" s="7">
        <v>21</v>
      </c>
      <c r="DA153" s="7">
        <v>27</v>
      </c>
      <c r="DB153" s="7">
        <v>34</v>
      </c>
      <c r="DC153" s="7">
        <v>22</v>
      </c>
      <c r="DD153" s="7">
        <v>20</v>
      </c>
      <c r="DE153" s="7">
        <v>13</v>
      </c>
      <c r="DF153" s="7">
        <v>29</v>
      </c>
      <c r="DG153" s="7">
        <v>23</v>
      </c>
      <c r="DH153" s="7">
        <v>28</v>
      </c>
      <c r="DI153" s="7">
        <v>20</v>
      </c>
      <c r="DJ153" s="7">
        <v>24</v>
      </c>
      <c r="DK153" s="7">
        <v>9</v>
      </c>
      <c r="DL153" s="7">
        <v>18</v>
      </c>
      <c r="DM153" s="7">
        <v>9</v>
      </c>
      <c r="DN153" s="7">
        <v>7</v>
      </c>
      <c r="DO153" s="7">
        <v>3</v>
      </c>
      <c r="DP153" s="7">
        <v>5</v>
      </c>
      <c r="DQ153" s="7">
        <v>6</v>
      </c>
      <c r="DR153" s="7">
        <v>0</v>
      </c>
      <c r="DS153" s="7">
        <v>1</v>
      </c>
      <c r="DT153" s="7">
        <v>2</v>
      </c>
      <c r="DU153" s="7">
        <v>2</v>
      </c>
      <c r="DV153" s="7">
        <v>1</v>
      </c>
      <c r="DW153" s="7">
        <v>8</v>
      </c>
      <c r="DX153" s="7">
        <f t="shared" si="20"/>
        <v>926</v>
      </c>
      <c r="DY153" s="7">
        <f t="shared" si="21"/>
        <v>83</v>
      </c>
      <c r="DZ153" s="7">
        <f t="shared" si="22"/>
        <v>442</v>
      </c>
      <c r="EA153" s="7">
        <f t="shared" si="23"/>
        <v>365</v>
      </c>
      <c r="EB153" s="7">
        <f>Table325[[#This Row],[18-64]]+Table325[[#This Row],[65+]]</f>
        <v>1288</v>
      </c>
    </row>
    <row r="154" spans="1:132" x14ac:dyDescent="0.35">
      <c r="A154" s="7">
        <v>13</v>
      </c>
      <c r="B154" s="10" t="s">
        <v>1020</v>
      </c>
      <c r="C154" s="10" t="s">
        <v>432</v>
      </c>
      <c r="D154" s="10" t="s">
        <v>433</v>
      </c>
      <c r="E154" s="7">
        <f>SUM(Table325[[#This Row],[0]:[90]])</f>
        <v>1437</v>
      </c>
      <c r="F154" s="8">
        <f>SUM(Table325[[#This Row],[0]:[15]])</f>
        <v>199</v>
      </c>
      <c r="G154" s="7">
        <f>SUM(Table325[[#This Row],[16]:[64]])</f>
        <v>935</v>
      </c>
      <c r="H154" s="7">
        <f>SUM(Table325[[#This Row],[65]:[90]])</f>
        <v>303</v>
      </c>
      <c r="I154" s="7">
        <f>SUM(Table325[[#This Row],[85]:[90]])</f>
        <v>12</v>
      </c>
      <c r="J154" s="8">
        <f>SUM(Table325[[#This Row],[0]:[17]])</f>
        <v>221</v>
      </c>
      <c r="K154" s="7">
        <f>SUM(Table325[[#This Row],[18]:[64]])</f>
        <v>913</v>
      </c>
      <c r="L154" s="8">
        <f>SUM(Table325[[#This Row],[0]:[4]])</f>
        <v>82</v>
      </c>
      <c r="M154" s="7">
        <f>SUM(Table325[[#This Row],[5]:[15]])</f>
        <v>117</v>
      </c>
      <c r="N154" s="7">
        <f>SUM(Table325[[#This Row],[16]:[24]])</f>
        <v>141</v>
      </c>
      <c r="O154" s="7">
        <f>SUM(Table325[[#This Row],[25]:[49]])</f>
        <v>430</v>
      </c>
      <c r="P154" s="7">
        <f>SUM(Table325[[#This Row],[50]:[64]])</f>
        <v>364</v>
      </c>
      <c r="Q154" s="7">
        <f>SUM(Table325[[#This Row],[65]:[74]])</f>
        <v>211</v>
      </c>
      <c r="R154" s="7">
        <f>SUM(Table325[[#This Row],[75]:[84]])</f>
        <v>80</v>
      </c>
      <c r="S154" s="8">
        <f>SUM(Table325[[#This Row],[5]:[9]])</f>
        <v>49</v>
      </c>
      <c r="T154" s="7">
        <f>SUM(Table325[[#This Row],[10]:[14]])</f>
        <v>51</v>
      </c>
      <c r="U154" s="7">
        <f>SUM(Table325[[#This Row],[15]:[19]])</f>
        <v>67</v>
      </c>
      <c r="V154" s="7">
        <f>SUM(Table325[[#This Row],[20]:[24]])</f>
        <v>91</v>
      </c>
      <c r="W154" s="7">
        <f>SUM(Table325[[#This Row],[25]:[29]])</f>
        <v>92</v>
      </c>
      <c r="X154" s="7">
        <f>SUM(Table325[[#This Row],[30]:[34]])</f>
        <v>100</v>
      </c>
      <c r="Y154" s="7">
        <f>SUM(Table325[[#This Row],[35]:[39]])</f>
        <v>68</v>
      </c>
      <c r="Z154" s="7">
        <f>SUM(Table325[[#This Row],[40]:[44]])</f>
        <v>87</v>
      </c>
      <c r="AA154" s="7">
        <f>SUM(Table325[[#This Row],[45]:[49]])</f>
        <v>83</v>
      </c>
      <c r="AB154" s="7">
        <f>SUM(Table325[[#This Row],[50]:[54]])</f>
        <v>121</v>
      </c>
      <c r="AC154" s="7">
        <f>SUM(Table325[[#This Row],[55]:[59]])</f>
        <v>118</v>
      </c>
      <c r="AD154" s="7">
        <f>SUM(Table325[[#This Row],[60]:[64]])</f>
        <v>125</v>
      </c>
      <c r="AE154" s="7">
        <f>SUM(Table325[[#This Row],[65]:[69]])</f>
        <v>105</v>
      </c>
      <c r="AF154" s="7">
        <f>SUM(Table325[[#This Row],[70]:[74]])</f>
        <v>106</v>
      </c>
      <c r="AG154" s="7">
        <f>SUM(Table325[[#This Row],[75]:[79]])</f>
        <v>68</v>
      </c>
      <c r="AH154" s="7">
        <f>SUM(Table325[[#This Row],[80]:[84]])</f>
        <v>12</v>
      </c>
      <c r="AI154" s="7">
        <f>SUM(Table325[[#This Row],[85]:[89]])</f>
        <v>3</v>
      </c>
      <c r="AJ154" s="7">
        <f>Table325[[#This Row],[90]]</f>
        <v>9</v>
      </c>
      <c r="AK154" s="8">
        <v>20</v>
      </c>
      <c r="AL154" s="7">
        <v>19</v>
      </c>
      <c r="AM154" s="7">
        <v>14</v>
      </c>
      <c r="AN154" s="7">
        <v>13</v>
      </c>
      <c r="AO154" s="7">
        <v>16</v>
      </c>
      <c r="AP154" s="7">
        <v>10</v>
      </c>
      <c r="AQ154" s="7">
        <v>9</v>
      </c>
      <c r="AR154" s="7">
        <v>10</v>
      </c>
      <c r="AS154" s="7">
        <v>10</v>
      </c>
      <c r="AT154" s="7">
        <v>10</v>
      </c>
      <c r="AU154" s="7">
        <v>10</v>
      </c>
      <c r="AV154" s="7">
        <v>11</v>
      </c>
      <c r="AW154" s="7">
        <v>10</v>
      </c>
      <c r="AX154" s="7">
        <v>11</v>
      </c>
      <c r="AY154" s="7">
        <v>9</v>
      </c>
      <c r="AZ154" s="7">
        <v>17</v>
      </c>
      <c r="BA154" s="7">
        <v>14</v>
      </c>
      <c r="BB154" s="7">
        <v>8</v>
      </c>
      <c r="BC154" s="7">
        <v>14</v>
      </c>
      <c r="BD154" s="7">
        <v>14</v>
      </c>
      <c r="BE154" s="7">
        <v>21</v>
      </c>
      <c r="BF154" s="7">
        <v>21</v>
      </c>
      <c r="BG154" s="7">
        <v>18</v>
      </c>
      <c r="BH154" s="7">
        <v>17</v>
      </c>
      <c r="BI154" s="7">
        <v>14</v>
      </c>
      <c r="BJ154" s="7">
        <v>14</v>
      </c>
      <c r="BK154" s="7">
        <v>14</v>
      </c>
      <c r="BL154" s="7">
        <v>23</v>
      </c>
      <c r="BM154" s="7">
        <v>23</v>
      </c>
      <c r="BN154" s="7">
        <v>18</v>
      </c>
      <c r="BO154" s="7">
        <v>17</v>
      </c>
      <c r="BP154" s="7">
        <v>19</v>
      </c>
      <c r="BQ154" s="7">
        <v>24</v>
      </c>
      <c r="BR154" s="7">
        <v>21</v>
      </c>
      <c r="BS154" s="7">
        <v>19</v>
      </c>
      <c r="BT154" s="7">
        <v>21</v>
      </c>
      <c r="BU154" s="7">
        <v>10</v>
      </c>
      <c r="BV154" s="7">
        <v>15</v>
      </c>
      <c r="BW154" s="7">
        <v>11</v>
      </c>
      <c r="BX154" s="7">
        <v>11</v>
      </c>
      <c r="BY154" s="7">
        <v>16</v>
      </c>
      <c r="BZ154" s="7">
        <v>15</v>
      </c>
      <c r="CA154" s="7">
        <v>16</v>
      </c>
      <c r="CB154" s="7">
        <v>20</v>
      </c>
      <c r="CC154" s="7">
        <v>20</v>
      </c>
      <c r="CD154" s="7">
        <v>21</v>
      </c>
      <c r="CE154" s="7">
        <v>15</v>
      </c>
      <c r="CF154" s="7">
        <v>13</v>
      </c>
      <c r="CG154" s="7">
        <v>19</v>
      </c>
      <c r="CH154" s="7">
        <v>15</v>
      </c>
      <c r="CI154" s="7">
        <v>17</v>
      </c>
      <c r="CJ154" s="7">
        <v>21</v>
      </c>
      <c r="CK154" s="7">
        <v>30</v>
      </c>
      <c r="CL154" s="7">
        <v>19</v>
      </c>
      <c r="CM154" s="7">
        <v>34</v>
      </c>
      <c r="CN154" s="7">
        <v>17</v>
      </c>
      <c r="CO154" s="7">
        <v>26</v>
      </c>
      <c r="CP154" s="7">
        <v>17</v>
      </c>
      <c r="CQ154" s="7">
        <v>26</v>
      </c>
      <c r="CR154" s="7">
        <v>32</v>
      </c>
      <c r="CS154" s="7">
        <v>27</v>
      </c>
      <c r="CT154" s="7">
        <v>30</v>
      </c>
      <c r="CU154" s="7">
        <v>26</v>
      </c>
      <c r="CV154" s="7">
        <v>21</v>
      </c>
      <c r="CW154" s="7">
        <v>21</v>
      </c>
      <c r="CX154" s="7">
        <v>27</v>
      </c>
      <c r="CY154" s="7">
        <v>23</v>
      </c>
      <c r="CZ154" s="7">
        <v>21</v>
      </c>
      <c r="DA154" s="7">
        <v>16</v>
      </c>
      <c r="DB154" s="7">
        <v>18</v>
      </c>
      <c r="DC154" s="7">
        <v>18</v>
      </c>
      <c r="DD154" s="7">
        <v>28</v>
      </c>
      <c r="DE154" s="7">
        <v>28</v>
      </c>
      <c r="DF154" s="7">
        <v>16</v>
      </c>
      <c r="DG154" s="7">
        <v>16</v>
      </c>
      <c r="DH154" s="7">
        <v>15</v>
      </c>
      <c r="DI154" s="7">
        <v>14</v>
      </c>
      <c r="DJ154" s="7">
        <v>14</v>
      </c>
      <c r="DK154" s="7">
        <v>11</v>
      </c>
      <c r="DL154" s="7">
        <v>14</v>
      </c>
      <c r="DM154" s="7">
        <v>3</v>
      </c>
      <c r="DN154" s="7">
        <v>4</v>
      </c>
      <c r="DO154" s="7">
        <v>2</v>
      </c>
      <c r="DP154" s="7">
        <v>0</v>
      </c>
      <c r="DQ154" s="7">
        <v>3</v>
      </c>
      <c r="DR154" s="7">
        <v>0</v>
      </c>
      <c r="DS154" s="7">
        <v>1</v>
      </c>
      <c r="DT154" s="7">
        <v>1</v>
      </c>
      <c r="DU154" s="7">
        <v>1</v>
      </c>
      <c r="DV154" s="7">
        <v>0</v>
      </c>
      <c r="DW154" s="7">
        <v>9</v>
      </c>
      <c r="DX154" s="7">
        <f t="shared" si="20"/>
        <v>935</v>
      </c>
      <c r="DY154" s="7">
        <f t="shared" si="21"/>
        <v>119</v>
      </c>
      <c r="DZ154" s="7">
        <f t="shared" si="22"/>
        <v>430</v>
      </c>
      <c r="EA154" s="7">
        <f t="shared" si="23"/>
        <v>364</v>
      </c>
      <c r="EB154" s="7">
        <f>Table325[[#This Row],[18-64]]+Table325[[#This Row],[65+]]</f>
        <v>1216</v>
      </c>
    </row>
    <row r="155" spans="1:132" x14ac:dyDescent="0.35">
      <c r="A155" s="7">
        <v>13</v>
      </c>
      <c r="B155" s="10" t="s">
        <v>1020</v>
      </c>
      <c r="C155" s="10" t="s">
        <v>434</v>
      </c>
      <c r="D155" s="10" t="s">
        <v>435</v>
      </c>
      <c r="E155" s="7">
        <f>SUM(Table325[[#This Row],[0]:[90]])</f>
        <v>1778</v>
      </c>
      <c r="F155" s="8">
        <f>SUM(Table325[[#This Row],[0]:[15]])</f>
        <v>319</v>
      </c>
      <c r="G155" s="7">
        <f>SUM(Table325[[#This Row],[16]:[64]])</f>
        <v>1212</v>
      </c>
      <c r="H155" s="7">
        <f>SUM(Table325[[#This Row],[65]:[90]])</f>
        <v>247</v>
      </c>
      <c r="I155" s="7">
        <f>SUM(Table325[[#This Row],[85]:[90]])</f>
        <v>11</v>
      </c>
      <c r="J155" s="8">
        <f>SUM(Table325[[#This Row],[0]:[17]])</f>
        <v>363</v>
      </c>
      <c r="K155" s="7">
        <f>SUM(Table325[[#This Row],[18]:[64]])</f>
        <v>1168</v>
      </c>
      <c r="L155" s="8">
        <f>SUM(Table325[[#This Row],[0]:[4]])</f>
        <v>99</v>
      </c>
      <c r="M155" s="7">
        <f>SUM(Table325[[#This Row],[5]:[15]])</f>
        <v>220</v>
      </c>
      <c r="N155" s="7">
        <f>SUM(Table325[[#This Row],[16]:[24]])</f>
        <v>211</v>
      </c>
      <c r="O155" s="7">
        <f>SUM(Table325[[#This Row],[25]:[49]])</f>
        <v>640</v>
      </c>
      <c r="P155" s="7">
        <f>SUM(Table325[[#This Row],[50]:[64]])</f>
        <v>361</v>
      </c>
      <c r="Q155" s="7">
        <f>SUM(Table325[[#This Row],[65]:[74]])</f>
        <v>150</v>
      </c>
      <c r="R155" s="7">
        <f>SUM(Table325[[#This Row],[75]:[84]])</f>
        <v>86</v>
      </c>
      <c r="S155" s="8">
        <f>SUM(Table325[[#This Row],[5]:[9]])</f>
        <v>88</v>
      </c>
      <c r="T155" s="7">
        <f>SUM(Table325[[#This Row],[10]:[14]])</f>
        <v>115</v>
      </c>
      <c r="U155" s="7">
        <f>SUM(Table325[[#This Row],[15]:[19]])</f>
        <v>117</v>
      </c>
      <c r="V155" s="7">
        <f>SUM(Table325[[#This Row],[20]:[24]])</f>
        <v>111</v>
      </c>
      <c r="W155" s="7">
        <f>SUM(Table325[[#This Row],[25]:[29]])</f>
        <v>126</v>
      </c>
      <c r="X155" s="7">
        <f>SUM(Table325[[#This Row],[30]:[34]])</f>
        <v>171</v>
      </c>
      <c r="Y155" s="7">
        <f>SUM(Table325[[#This Row],[35]:[39]])</f>
        <v>168</v>
      </c>
      <c r="Z155" s="7">
        <f>SUM(Table325[[#This Row],[40]:[44]])</f>
        <v>94</v>
      </c>
      <c r="AA155" s="7">
        <f>SUM(Table325[[#This Row],[45]:[49]])</f>
        <v>81</v>
      </c>
      <c r="AB155" s="7">
        <f>SUM(Table325[[#This Row],[50]:[54]])</f>
        <v>132</v>
      </c>
      <c r="AC155" s="7">
        <f>SUM(Table325[[#This Row],[55]:[59]])</f>
        <v>127</v>
      </c>
      <c r="AD155" s="7">
        <f>SUM(Table325[[#This Row],[60]:[64]])</f>
        <v>102</v>
      </c>
      <c r="AE155" s="7">
        <f>SUM(Table325[[#This Row],[65]:[69]])</f>
        <v>96</v>
      </c>
      <c r="AF155" s="7">
        <f>SUM(Table325[[#This Row],[70]:[74]])</f>
        <v>54</v>
      </c>
      <c r="AG155" s="7">
        <f>SUM(Table325[[#This Row],[75]:[79]])</f>
        <v>61</v>
      </c>
      <c r="AH155" s="7">
        <f>SUM(Table325[[#This Row],[80]:[84]])</f>
        <v>25</v>
      </c>
      <c r="AI155" s="7">
        <f>SUM(Table325[[#This Row],[85]:[89]])</f>
        <v>5</v>
      </c>
      <c r="AJ155" s="7">
        <f>Table325[[#This Row],[90]]</f>
        <v>6</v>
      </c>
      <c r="AK155" s="8">
        <v>20</v>
      </c>
      <c r="AL155" s="7">
        <v>20</v>
      </c>
      <c r="AM155" s="7">
        <v>19</v>
      </c>
      <c r="AN155" s="7">
        <v>20</v>
      </c>
      <c r="AO155" s="7">
        <v>20</v>
      </c>
      <c r="AP155" s="7">
        <v>19</v>
      </c>
      <c r="AQ155" s="7">
        <v>17</v>
      </c>
      <c r="AR155" s="7">
        <v>19</v>
      </c>
      <c r="AS155" s="7">
        <v>15</v>
      </c>
      <c r="AT155" s="7">
        <v>18</v>
      </c>
      <c r="AU155" s="7">
        <v>19</v>
      </c>
      <c r="AV155" s="7">
        <v>32</v>
      </c>
      <c r="AW155" s="7">
        <v>17</v>
      </c>
      <c r="AX155" s="7">
        <v>24</v>
      </c>
      <c r="AY155" s="7">
        <v>23</v>
      </c>
      <c r="AZ155" s="7">
        <v>17</v>
      </c>
      <c r="BA155" s="7">
        <v>25</v>
      </c>
      <c r="BB155" s="7">
        <v>19</v>
      </c>
      <c r="BC155" s="7">
        <v>34</v>
      </c>
      <c r="BD155" s="7">
        <v>22</v>
      </c>
      <c r="BE155" s="7">
        <v>33</v>
      </c>
      <c r="BF155" s="7">
        <v>24</v>
      </c>
      <c r="BG155" s="7">
        <v>21</v>
      </c>
      <c r="BH155" s="7">
        <v>13</v>
      </c>
      <c r="BI155" s="7">
        <v>20</v>
      </c>
      <c r="BJ155" s="7">
        <v>18</v>
      </c>
      <c r="BK155" s="7">
        <v>17</v>
      </c>
      <c r="BL155" s="7">
        <v>33</v>
      </c>
      <c r="BM155" s="7">
        <v>26</v>
      </c>
      <c r="BN155" s="7">
        <v>32</v>
      </c>
      <c r="BO155" s="7">
        <v>29</v>
      </c>
      <c r="BP155" s="7">
        <v>36</v>
      </c>
      <c r="BQ155" s="7">
        <v>38</v>
      </c>
      <c r="BR155" s="7">
        <v>37</v>
      </c>
      <c r="BS155" s="7">
        <v>31</v>
      </c>
      <c r="BT155" s="7">
        <v>31</v>
      </c>
      <c r="BU155" s="7">
        <v>32</v>
      </c>
      <c r="BV155" s="7">
        <v>30</v>
      </c>
      <c r="BW155" s="7">
        <v>38</v>
      </c>
      <c r="BX155" s="7">
        <v>37</v>
      </c>
      <c r="BY155" s="7">
        <v>18</v>
      </c>
      <c r="BZ155" s="7">
        <v>15</v>
      </c>
      <c r="CA155" s="7">
        <v>23</v>
      </c>
      <c r="CB155" s="7">
        <v>14</v>
      </c>
      <c r="CC155" s="7">
        <v>24</v>
      </c>
      <c r="CD155" s="7">
        <v>16</v>
      </c>
      <c r="CE155" s="7">
        <v>16</v>
      </c>
      <c r="CF155" s="7">
        <v>12</v>
      </c>
      <c r="CG155" s="7">
        <v>16</v>
      </c>
      <c r="CH155" s="7">
        <v>21</v>
      </c>
      <c r="CI155" s="7">
        <v>25</v>
      </c>
      <c r="CJ155" s="7">
        <v>28</v>
      </c>
      <c r="CK155" s="7">
        <v>21</v>
      </c>
      <c r="CL155" s="7">
        <v>25</v>
      </c>
      <c r="CM155" s="7">
        <v>33</v>
      </c>
      <c r="CN155" s="7">
        <v>27</v>
      </c>
      <c r="CO155" s="7">
        <v>20</v>
      </c>
      <c r="CP155" s="7">
        <v>26</v>
      </c>
      <c r="CQ155" s="7">
        <v>33</v>
      </c>
      <c r="CR155" s="7">
        <v>21</v>
      </c>
      <c r="CS155" s="7">
        <v>23</v>
      </c>
      <c r="CT155" s="7">
        <v>32</v>
      </c>
      <c r="CU155" s="7">
        <v>13</v>
      </c>
      <c r="CV155" s="7">
        <v>23</v>
      </c>
      <c r="CW155" s="7">
        <v>11</v>
      </c>
      <c r="CX155" s="7">
        <v>28</v>
      </c>
      <c r="CY155" s="7">
        <v>22</v>
      </c>
      <c r="CZ155" s="7">
        <v>13</v>
      </c>
      <c r="DA155" s="7">
        <v>15</v>
      </c>
      <c r="DB155" s="7">
        <v>18</v>
      </c>
      <c r="DC155" s="7">
        <v>8</v>
      </c>
      <c r="DD155" s="7">
        <v>15</v>
      </c>
      <c r="DE155" s="7">
        <v>9</v>
      </c>
      <c r="DF155" s="7">
        <v>11</v>
      </c>
      <c r="DG155" s="7">
        <v>11</v>
      </c>
      <c r="DH155" s="7">
        <v>14</v>
      </c>
      <c r="DI155" s="7">
        <v>16</v>
      </c>
      <c r="DJ155" s="7">
        <v>18</v>
      </c>
      <c r="DK155" s="7">
        <v>7</v>
      </c>
      <c r="DL155" s="7">
        <v>6</v>
      </c>
      <c r="DM155" s="7">
        <v>5</v>
      </c>
      <c r="DN155" s="7">
        <v>8</v>
      </c>
      <c r="DO155" s="7">
        <v>3</v>
      </c>
      <c r="DP155" s="7">
        <v>3</v>
      </c>
      <c r="DQ155" s="7">
        <v>6</v>
      </c>
      <c r="DR155" s="7">
        <v>3</v>
      </c>
      <c r="DS155" s="7">
        <v>1</v>
      </c>
      <c r="DT155" s="7">
        <v>1</v>
      </c>
      <c r="DU155" s="7">
        <v>0</v>
      </c>
      <c r="DV155" s="7">
        <v>0</v>
      </c>
      <c r="DW155" s="7">
        <v>6</v>
      </c>
      <c r="DX155" s="7">
        <f t="shared" si="20"/>
        <v>1212</v>
      </c>
      <c r="DY155" s="7">
        <f t="shared" si="21"/>
        <v>167</v>
      </c>
      <c r="DZ155" s="7">
        <f t="shared" si="22"/>
        <v>640</v>
      </c>
      <c r="EA155" s="7">
        <f t="shared" si="23"/>
        <v>361</v>
      </c>
      <c r="EB155" s="7">
        <f>Table325[[#This Row],[18-64]]+Table325[[#This Row],[65+]]</f>
        <v>1415</v>
      </c>
    </row>
    <row r="156" spans="1:132" x14ac:dyDescent="0.35">
      <c r="A156" s="7">
        <v>13</v>
      </c>
      <c r="B156" s="10" t="s">
        <v>1020</v>
      </c>
      <c r="C156" s="10" t="s">
        <v>436</v>
      </c>
      <c r="D156" s="10" t="s">
        <v>437</v>
      </c>
      <c r="E156" s="7">
        <f>SUM(Table325[[#This Row],[0]:[90]])</f>
        <v>1666</v>
      </c>
      <c r="F156" s="8">
        <f>SUM(Table325[[#This Row],[0]:[15]])</f>
        <v>243</v>
      </c>
      <c r="G156" s="7">
        <f>SUM(Table325[[#This Row],[16]:[64]])</f>
        <v>1064</v>
      </c>
      <c r="H156" s="7">
        <f>SUM(Table325[[#This Row],[65]:[90]])</f>
        <v>359</v>
      </c>
      <c r="I156" s="7">
        <f>SUM(Table325[[#This Row],[85]:[90]])</f>
        <v>35</v>
      </c>
      <c r="J156" s="8">
        <f>SUM(Table325[[#This Row],[0]:[17]])</f>
        <v>290</v>
      </c>
      <c r="K156" s="7">
        <f>SUM(Table325[[#This Row],[18]:[64]])</f>
        <v>1017</v>
      </c>
      <c r="L156" s="8">
        <f>SUM(Table325[[#This Row],[0]:[4]])</f>
        <v>78</v>
      </c>
      <c r="M156" s="7">
        <f>SUM(Table325[[#This Row],[5]:[15]])</f>
        <v>165</v>
      </c>
      <c r="N156" s="7">
        <f>SUM(Table325[[#This Row],[16]:[24]])</f>
        <v>188</v>
      </c>
      <c r="O156" s="7">
        <f>SUM(Table325[[#This Row],[25]:[49]])</f>
        <v>508</v>
      </c>
      <c r="P156" s="7">
        <f>SUM(Table325[[#This Row],[50]:[64]])</f>
        <v>368</v>
      </c>
      <c r="Q156" s="7">
        <f>SUM(Table325[[#This Row],[65]:[74]])</f>
        <v>209</v>
      </c>
      <c r="R156" s="7">
        <f>SUM(Table325[[#This Row],[75]:[84]])</f>
        <v>115</v>
      </c>
      <c r="S156" s="8">
        <f>SUM(Table325[[#This Row],[5]:[9]])</f>
        <v>81</v>
      </c>
      <c r="T156" s="7">
        <f>SUM(Table325[[#This Row],[10]:[14]])</f>
        <v>72</v>
      </c>
      <c r="U156" s="7">
        <f>SUM(Table325[[#This Row],[15]:[19]])</f>
        <v>90</v>
      </c>
      <c r="V156" s="7">
        <f>SUM(Table325[[#This Row],[20]:[24]])</f>
        <v>110</v>
      </c>
      <c r="W156" s="7">
        <f>SUM(Table325[[#This Row],[25]:[29]])</f>
        <v>131</v>
      </c>
      <c r="X156" s="7">
        <f>SUM(Table325[[#This Row],[30]:[34]])</f>
        <v>100</v>
      </c>
      <c r="Y156" s="7">
        <f>SUM(Table325[[#This Row],[35]:[39]])</f>
        <v>106</v>
      </c>
      <c r="Z156" s="7">
        <f>SUM(Table325[[#This Row],[40]:[44]])</f>
        <v>79</v>
      </c>
      <c r="AA156" s="7">
        <f>SUM(Table325[[#This Row],[45]:[49]])</f>
        <v>92</v>
      </c>
      <c r="AB156" s="7">
        <f>SUM(Table325[[#This Row],[50]:[54]])</f>
        <v>108</v>
      </c>
      <c r="AC156" s="7">
        <f>SUM(Table325[[#This Row],[55]:[59]])</f>
        <v>110</v>
      </c>
      <c r="AD156" s="7">
        <f>SUM(Table325[[#This Row],[60]:[64]])</f>
        <v>150</v>
      </c>
      <c r="AE156" s="7">
        <f>SUM(Table325[[#This Row],[65]:[69]])</f>
        <v>110</v>
      </c>
      <c r="AF156" s="7">
        <f>SUM(Table325[[#This Row],[70]:[74]])</f>
        <v>99</v>
      </c>
      <c r="AG156" s="7">
        <f>SUM(Table325[[#This Row],[75]:[79]])</f>
        <v>62</v>
      </c>
      <c r="AH156" s="7">
        <f>SUM(Table325[[#This Row],[80]:[84]])</f>
        <v>53</v>
      </c>
      <c r="AI156" s="7">
        <f>SUM(Table325[[#This Row],[85]:[89]])</f>
        <v>22</v>
      </c>
      <c r="AJ156" s="7">
        <f>Table325[[#This Row],[90]]</f>
        <v>13</v>
      </c>
      <c r="AK156" s="8">
        <v>10</v>
      </c>
      <c r="AL156" s="7">
        <v>14</v>
      </c>
      <c r="AM156" s="7">
        <v>17</v>
      </c>
      <c r="AN156" s="7">
        <v>18</v>
      </c>
      <c r="AO156" s="7">
        <v>19</v>
      </c>
      <c r="AP156" s="7">
        <v>16</v>
      </c>
      <c r="AQ156" s="7">
        <v>21</v>
      </c>
      <c r="AR156" s="7">
        <v>12</v>
      </c>
      <c r="AS156" s="7">
        <v>20</v>
      </c>
      <c r="AT156" s="7">
        <v>12</v>
      </c>
      <c r="AU156" s="7">
        <v>18</v>
      </c>
      <c r="AV156" s="7">
        <v>11</v>
      </c>
      <c r="AW156" s="7">
        <v>14</v>
      </c>
      <c r="AX156" s="7">
        <v>11</v>
      </c>
      <c r="AY156" s="7">
        <v>18</v>
      </c>
      <c r="AZ156" s="7">
        <v>12</v>
      </c>
      <c r="BA156" s="7">
        <v>20</v>
      </c>
      <c r="BB156" s="7">
        <v>27</v>
      </c>
      <c r="BC156" s="7">
        <v>16</v>
      </c>
      <c r="BD156" s="7">
        <v>15</v>
      </c>
      <c r="BE156" s="7">
        <v>21</v>
      </c>
      <c r="BF156" s="7">
        <v>22</v>
      </c>
      <c r="BG156" s="7">
        <v>23</v>
      </c>
      <c r="BH156" s="7">
        <v>20</v>
      </c>
      <c r="BI156" s="7">
        <v>24</v>
      </c>
      <c r="BJ156" s="7">
        <v>28</v>
      </c>
      <c r="BK156" s="7">
        <v>27</v>
      </c>
      <c r="BL156" s="7">
        <v>26</v>
      </c>
      <c r="BM156" s="7">
        <v>26</v>
      </c>
      <c r="BN156" s="7">
        <v>24</v>
      </c>
      <c r="BO156" s="7">
        <v>21</v>
      </c>
      <c r="BP156" s="7">
        <v>19</v>
      </c>
      <c r="BQ156" s="7">
        <v>20</v>
      </c>
      <c r="BR156" s="7">
        <v>18</v>
      </c>
      <c r="BS156" s="7">
        <v>22</v>
      </c>
      <c r="BT156" s="7">
        <v>17</v>
      </c>
      <c r="BU156" s="7">
        <v>24</v>
      </c>
      <c r="BV156" s="7">
        <v>23</v>
      </c>
      <c r="BW156" s="7">
        <v>24</v>
      </c>
      <c r="BX156" s="7">
        <v>18</v>
      </c>
      <c r="BY156" s="7">
        <v>16</v>
      </c>
      <c r="BZ156" s="7">
        <v>18</v>
      </c>
      <c r="CA156" s="7">
        <v>13</v>
      </c>
      <c r="CB156" s="7">
        <v>16</v>
      </c>
      <c r="CC156" s="7">
        <v>16</v>
      </c>
      <c r="CD156" s="7">
        <v>12</v>
      </c>
      <c r="CE156" s="7">
        <v>18</v>
      </c>
      <c r="CF156" s="7">
        <v>17</v>
      </c>
      <c r="CG156" s="7">
        <v>18</v>
      </c>
      <c r="CH156" s="7">
        <v>27</v>
      </c>
      <c r="CI156" s="7">
        <v>18</v>
      </c>
      <c r="CJ156" s="7">
        <v>22</v>
      </c>
      <c r="CK156" s="7">
        <v>23</v>
      </c>
      <c r="CL156" s="7">
        <v>19</v>
      </c>
      <c r="CM156" s="7">
        <v>26</v>
      </c>
      <c r="CN156" s="7">
        <v>22</v>
      </c>
      <c r="CO156" s="7">
        <v>23</v>
      </c>
      <c r="CP156" s="7">
        <v>17</v>
      </c>
      <c r="CQ156" s="7">
        <v>21</v>
      </c>
      <c r="CR156" s="7">
        <v>27</v>
      </c>
      <c r="CS156" s="7">
        <v>40</v>
      </c>
      <c r="CT156" s="7">
        <v>28</v>
      </c>
      <c r="CU156" s="7">
        <v>28</v>
      </c>
      <c r="CV156" s="7">
        <v>27</v>
      </c>
      <c r="CW156" s="7">
        <v>27</v>
      </c>
      <c r="CX156" s="7">
        <v>22</v>
      </c>
      <c r="CY156" s="7">
        <v>26</v>
      </c>
      <c r="CZ156" s="7">
        <v>30</v>
      </c>
      <c r="DA156" s="7">
        <v>15</v>
      </c>
      <c r="DB156" s="7">
        <v>17</v>
      </c>
      <c r="DC156" s="7">
        <v>18</v>
      </c>
      <c r="DD156" s="7">
        <v>29</v>
      </c>
      <c r="DE156" s="7">
        <v>19</v>
      </c>
      <c r="DF156" s="7">
        <v>15</v>
      </c>
      <c r="DG156" s="7">
        <v>18</v>
      </c>
      <c r="DH156" s="7">
        <v>10</v>
      </c>
      <c r="DI156" s="7">
        <v>13</v>
      </c>
      <c r="DJ156" s="7">
        <v>14</v>
      </c>
      <c r="DK156" s="7">
        <v>11</v>
      </c>
      <c r="DL156" s="7">
        <v>14</v>
      </c>
      <c r="DM156" s="7">
        <v>15</v>
      </c>
      <c r="DN156" s="7">
        <v>12</v>
      </c>
      <c r="DO156" s="7">
        <v>14</v>
      </c>
      <c r="DP156" s="7">
        <v>8</v>
      </c>
      <c r="DQ156" s="7">
        <v>4</v>
      </c>
      <c r="DR156" s="7">
        <v>3</v>
      </c>
      <c r="DS156" s="7">
        <v>9</v>
      </c>
      <c r="DT156" s="7">
        <v>2</v>
      </c>
      <c r="DU156" s="7">
        <v>4</v>
      </c>
      <c r="DV156" s="7">
        <v>4</v>
      </c>
      <c r="DW156" s="7">
        <v>13</v>
      </c>
      <c r="DX156" s="7">
        <f t="shared" si="20"/>
        <v>1064</v>
      </c>
      <c r="DY156" s="7">
        <f t="shared" si="21"/>
        <v>141</v>
      </c>
      <c r="DZ156" s="7">
        <f t="shared" si="22"/>
        <v>508</v>
      </c>
      <c r="EA156" s="7">
        <f t="shared" si="23"/>
        <v>368</v>
      </c>
      <c r="EB156" s="7">
        <f>Table325[[#This Row],[18-64]]+Table325[[#This Row],[65+]]</f>
        <v>1376</v>
      </c>
    </row>
    <row r="157" spans="1:132" x14ac:dyDescent="0.35">
      <c r="A157" s="7">
        <v>13</v>
      </c>
      <c r="B157" s="10" t="s">
        <v>1020</v>
      </c>
      <c r="C157" s="10" t="s">
        <v>438</v>
      </c>
      <c r="D157" s="10" t="s">
        <v>439</v>
      </c>
      <c r="E157" s="7">
        <f>SUM(Table325[[#This Row],[0]:[90]])</f>
        <v>1511</v>
      </c>
      <c r="F157" s="8">
        <f>SUM(Table325[[#This Row],[0]:[15]])</f>
        <v>244</v>
      </c>
      <c r="G157" s="7">
        <f>SUM(Table325[[#This Row],[16]:[64]])</f>
        <v>873</v>
      </c>
      <c r="H157" s="7">
        <f>SUM(Table325[[#This Row],[65]:[90]])</f>
        <v>394</v>
      </c>
      <c r="I157" s="7">
        <f>SUM(Table325[[#This Row],[85]:[90]])</f>
        <v>55</v>
      </c>
      <c r="J157" s="8">
        <f>SUM(Table325[[#This Row],[0]:[17]])</f>
        <v>289</v>
      </c>
      <c r="K157" s="7">
        <f>SUM(Table325[[#This Row],[18]:[64]])</f>
        <v>828</v>
      </c>
      <c r="L157" s="8">
        <f>SUM(Table325[[#This Row],[0]:[4]])</f>
        <v>67</v>
      </c>
      <c r="M157" s="7">
        <f>SUM(Table325[[#This Row],[5]:[15]])</f>
        <v>177</v>
      </c>
      <c r="N157" s="7">
        <f>SUM(Table325[[#This Row],[16]:[24]])</f>
        <v>214</v>
      </c>
      <c r="O157" s="7">
        <f>SUM(Table325[[#This Row],[25]:[49]])</f>
        <v>383</v>
      </c>
      <c r="P157" s="7">
        <f>SUM(Table325[[#This Row],[50]:[64]])</f>
        <v>276</v>
      </c>
      <c r="Q157" s="7">
        <f>SUM(Table325[[#This Row],[65]:[74]])</f>
        <v>181</v>
      </c>
      <c r="R157" s="7">
        <f>SUM(Table325[[#This Row],[75]:[84]])</f>
        <v>158</v>
      </c>
      <c r="S157" s="8">
        <f>SUM(Table325[[#This Row],[5]:[9]])</f>
        <v>63</v>
      </c>
      <c r="T157" s="7">
        <f>SUM(Table325[[#This Row],[10]:[14]])</f>
        <v>91</v>
      </c>
      <c r="U157" s="7">
        <f>SUM(Table325[[#This Row],[15]:[19]])</f>
        <v>107</v>
      </c>
      <c r="V157" s="7">
        <f>SUM(Table325[[#This Row],[20]:[24]])</f>
        <v>130</v>
      </c>
      <c r="W157" s="7">
        <f>SUM(Table325[[#This Row],[25]:[29]])</f>
        <v>64</v>
      </c>
      <c r="X157" s="7">
        <f>SUM(Table325[[#This Row],[30]:[34]])</f>
        <v>90</v>
      </c>
      <c r="Y157" s="7">
        <f>SUM(Table325[[#This Row],[35]:[39]])</f>
        <v>81</v>
      </c>
      <c r="Z157" s="7">
        <f>SUM(Table325[[#This Row],[40]:[44]])</f>
        <v>75</v>
      </c>
      <c r="AA157" s="7">
        <f>SUM(Table325[[#This Row],[45]:[49]])</f>
        <v>73</v>
      </c>
      <c r="AB157" s="7">
        <f>SUM(Table325[[#This Row],[50]:[54]])</f>
        <v>92</v>
      </c>
      <c r="AC157" s="7">
        <f>SUM(Table325[[#This Row],[55]:[59]])</f>
        <v>81</v>
      </c>
      <c r="AD157" s="7">
        <f>SUM(Table325[[#This Row],[60]:[64]])</f>
        <v>103</v>
      </c>
      <c r="AE157" s="7">
        <f>SUM(Table325[[#This Row],[65]:[69]])</f>
        <v>95</v>
      </c>
      <c r="AF157" s="7">
        <f>SUM(Table325[[#This Row],[70]:[74]])</f>
        <v>86</v>
      </c>
      <c r="AG157" s="7">
        <f>SUM(Table325[[#This Row],[75]:[79]])</f>
        <v>99</v>
      </c>
      <c r="AH157" s="7">
        <f>SUM(Table325[[#This Row],[80]:[84]])</f>
        <v>59</v>
      </c>
      <c r="AI157" s="7">
        <f>SUM(Table325[[#This Row],[85]:[89]])</f>
        <v>35</v>
      </c>
      <c r="AJ157" s="7">
        <f>Table325[[#This Row],[90]]</f>
        <v>20</v>
      </c>
      <c r="AK157" s="8">
        <v>9</v>
      </c>
      <c r="AL157" s="7">
        <v>14</v>
      </c>
      <c r="AM157" s="7">
        <v>16</v>
      </c>
      <c r="AN157" s="7">
        <v>13</v>
      </c>
      <c r="AO157" s="7">
        <v>15</v>
      </c>
      <c r="AP157" s="7">
        <v>11</v>
      </c>
      <c r="AQ157" s="7">
        <v>10</v>
      </c>
      <c r="AR157" s="7">
        <v>11</v>
      </c>
      <c r="AS157" s="7">
        <v>18</v>
      </c>
      <c r="AT157" s="7">
        <v>13</v>
      </c>
      <c r="AU157" s="7">
        <v>13</v>
      </c>
      <c r="AV157" s="7">
        <v>19</v>
      </c>
      <c r="AW157" s="7">
        <v>25</v>
      </c>
      <c r="AX157" s="7">
        <v>19</v>
      </c>
      <c r="AY157" s="7">
        <v>15</v>
      </c>
      <c r="AZ157" s="7">
        <v>23</v>
      </c>
      <c r="BA157" s="7">
        <v>26</v>
      </c>
      <c r="BB157" s="7">
        <v>19</v>
      </c>
      <c r="BC157" s="7">
        <v>19</v>
      </c>
      <c r="BD157" s="7">
        <v>20</v>
      </c>
      <c r="BE157" s="7">
        <v>31</v>
      </c>
      <c r="BF157" s="7">
        <v>41</v>
      </c>
      <c r="BG157" s="7">
        <v>17</v>
      </c>
      <c r="BH157" s="7">
        <v>19</v>
      </c>
      <c r="BI157" s="7">
        <v>22</v>
      </c>
      <c r="BJ157" s="7">
        <v>10</v>
      </c>
      <c r="BK157" s="7">
        <v>14</v>
      </c>
      <c r="BL157" s="7">
        <v>12</v>
      </c>
      <c r="BM157" s="7">
        <v>16</v>
      </c>
      <c r="BN157" s="7">
        <v>12</v>
      </c>
      <c r="BO157" s="7">
        <v>20</v>
      </c>
      <c r="BP157" s="7">
        <v>20</v>
      </c>
      <c r="BQ157" s="7">
        <v>16</v>
      </c>
      <c r="BR157" s="7">
        <v>19</v>
      </c>
      <c r="BS157" s="7">
        <v>15</v>
      </c>
      <c r="BT157" s="7">
        <v>16</v>
      </c>
      <c r="BU157" s="7">
        <v>14</v>
      </c>
      <c r="BV157" s="7">
        <v>14</v>
      </c>
      <c r="BW157" s="7">
        <v>15</v>
      </c>
      <c r="BX157" s="7">
        <v>22</v>
      </c>
      <c r="BY157" s="7">
        <v>15</v>
      </c>
      <c r="BZ157" s="7">
        <v>14</v>
      </c>
      <c r="CA157" s="7">
        <v>13</v>
      </c>
      <c r="CB157" s="7">
        <v>23</v>
      </c>
      <c r="CC157" s="7">
        <v>10</v>
      </c>
      <c r="CD157" s="7">
        <v>16</v>
      </c>
      <c r="CE157" s="7">
        <v>7</v>
      </c>
      <c r="CF157" s="7">
        <v>17</v>
      </c>
      <c r="CG157" s="7">
        <v>14</v>
      </c>
      <c r="CH157" s="7">
        <v>19</v>
      </c>
      <c r="CI157" s="7">
        <v>17</v>
      </c>
      <c r="CJ157" s="7">
        <v>20</v>
      </c>
      <c r="CK157" s="7">
        <v>14</v>
      </c>
      <c r="CL157" s="7">
        <v>21</v>
      </c>
      <c r="CM157" s="7">
        <v>20</v>
      </c>
      <c r="CN157" s="7">
        <v>12</v>
      </c>
      <c r="CO157" s="7">
        <v>15</v>
      </c>
      <c r="CP157" s="7">
        <v>14</v>
      </c>
      <c r="CQ157" s="7">
        <v>20</v>
      </c>
      <c r="CR157" s="7">
        <v>20</v>
      </c>
      <c r="CS157" s="7">
        <v>21</v>
      </c>
      <c r="CT157" s="7">
        <v>28</v>
      </c>
      <c r="CU157" s="7">
        <v>22</v>
      </c>
      <c r="CV157" s="7">
        <v>18</v>
      </c>
      <c r="CW157" s="7">
        <v>14</v>
      </c>
      <c r="CX157" s="7">
        <v>17</v>
      </c>
      <c r="CY157" s="7">
        <v>15</v>
      </c>
      <c r="CZ157" s="7">
        <v>22</v>
      </c>
      <c r="DA157" s="7">
        <v>22</v>
      </c>
      <c r="DB157" s="7">
        <v>19</v>
      </c>
      <c r="DC157" s="7">
        <v>21</v>
      </c>
      <c r="DD157" s="7">
        <v>18</v>
      </c>
      <c r="DE157" s="7">
        <v>9</v>
      </c>
      <c r="DF157" s="7">
        <v>18</v>
      </c>
      <c r="DG157" s="7">
        <v>20</v>
      </c>
      <c r="DH157" s="7">
        <v>21</v>
      </c>
      <c r="DI157" s="7">
        <v>27</v>
      </c>
      <c r="DJ157" s="7">
        <v>25</v>
      </c>
      <c r="DK157" s="7">
        <v>15</v>
      </c>
      <c r="DL157" s="7">
        <v>11</v>
      </c>
      <c r="DM157" s="7">
        <v>13</v>
      </c>
      <c r="DN157" s="7">
        <v>19</v>
      </c>
      <c r="DO157" s="7">
        <v>8</v>
      </c>
      <c r="DP157" s="7">
        <v>9</v>
      </c>
      <c r="DQ157" s="7">
        <v>10</v>
      </c>
      <c r="DR157" s="7">
        <v>10</v>
      </c>
      <c r="DS157" s="7">
        <v>10</v>
      </c>
      <c r="DT157" s="7">
        <v>7</v>
      </c>
      <c r="DU157" s="7">
        <v>5</v>
      </c>
      <c r="DV157" s="7">
        <v>3</v>
      </c>
      <c r="DW157" s="7">
        <v>20</v>
      </c>
      <c r="DX157" s="7">
        <f t="shared" si="20"/>
        <v>873</v>
      </c>
      <c r="DY157" s="7">
        <f t="shared" si="21"/>
        <v>169</v>
      </c>
      <c r="DZ157" s="7">
        <f t="shared" si="22"/>
        <v>383</v>
      </c>
      <c r="EA157" s="7">
        <f t="shared" si="23"/>
        <v>276</v>
      </c>
      <c r="EB157" s="7">
        <f>Table325[[#This Row],[18-64]]+Table325[[#This Row],[65+]]</f>
        <v>1222</v>
      </c>
    </row>
    <row r="158" spans="1:132" x14ac:dyDescent="0.35">
      <c r="A158" s="7">
        <v>13</v>
      </c>
      <c r="B158" s="10" t="s">
        <v>1020</v>
      </c>
      <c r="C158" s="10" t="s">
        <v>440</v>
      </c>
      <c r="D158" s="10" t="s">
        <v>441</v>
      </c>
      <c r="E158" s="7">
        <f>SUM(Table325[[#This Row],[0]:[90]])</f>
        <v>1475</v>
      </c>
      <c r="F158" s="8">
        <f>SUM(Table325[[#This Row],[0]:[15]])</f>
        <v>227</v>
      </c>
      <c r="G158" s="7">
        <f>SUM(Table325[[#This Row],[16]:[64]])</f>
        <v>887</v>
      </c>
      <c r="H158" s="7">
        <f>SUM(Table325[[#This Row],[65]:[90]])</f>
        <v>361</v>
      </c>
      <c r="I158" s="7">
        <f>SUM(Table325[[#This Row],[85]:[90]])</f>
        <v>46</v>
      </c>
      <c r="J158" s="8">
        <f>SUM(Table325[[#This Row],[0]:[17]])</f>
        <v>257</v>
      </c>
      <c r="K158" s="7">
        <f>SUM(Table325[[#This Row],[18]:[64]])</f>
        <v>857</v>
      </c>
      <c r="L158" s="8">
        <f>SUM(Table325[[#This Row],[0]:[4]])</f>
        <v>67</v>
      </c>
      <c r="M158" s="7">
        <f>SUM(Table325[[#This Row],[5]:[15]])</f>
        <v>160</v>
      </c>
      <c r="N158" s="7">
        <f>SUM(Table325[[#This Row],[16]:[24]])</f>
        <v>125</v>
      </c>
      <c r="O158" s="7">
        <f>SUM(Table325[[#This Row],[25]:[49]])</f>
        <v>390</v>
      </c>
      <c r="P158" s="7">
        <f>SUM(Table325[[#This Row],[50]:[64]])</f>
        <v>372</v>
      </c>
      <c r="Q158" s="7">
        <f>SUM(Table325[[#This Row],[65]:[74]])</f>
        <v>194</v>
      </c>
      <c r="R158" s="7">
        <f>SUM(Table325[[#This Row],[75]:[84]])</f>
        <v>121</v>
      </c>
      <c r="S158" s="8">
        <f>SUM(Table325[[#This Row],[5]:[9]])</f>
        <v>69</v>
      </c>
      <c r="T158" s="7">
        <f>SUM(Table325[[#This Row],[10]:[14]])</f>
        <v>69</v>
      </c>
      <c r="U158" s="7">
        <f>SUM(Table325[[#This Row],[15]:[19]])</f>
        <v>81</v>
      </c>
      <c r="V158" s="7">
        <f>SUM(Table325[[#This Row],[20]:[24]])</f>
        <v>66</v>
      </c>
      <c r="W158" s="7">
        <f>SUM(Table325[[#This Row],[25]:[29]])</f>
        <v>66</v>
      </c>
      <c r="X158" s="7">
        <f>SUM(Table325[[#This Row],[30]:[34]])</f>
        <v>59</v>
      </c>
      <c r="Y158" s="7">
        <f>SUM(Table325[[#This Row],[35]:[39]])</f>
        <v>68</v>
      </c>
      <c r="Z158" s="7">
        <f>SUM(Table325[[#This Row],[40]:[44]])</f>
        <v>106</v>
      </c>
      <c r="AA158" s="7">
        <f>SUM(Table325[[#This Row],[45]:[49]])</f>
        <v>91</v>
      </c>
      <c r="AB158" s="7">
        <f>SUM(Table325[[#This Row],[50]:[54]])</f>
        <v>127</v>
      </c>
      <c r="AC158" s="7">
        <f>SUM(Table325[[#This Row],[55]:[59]])</f>
        <v>152</v>
      </c>
      <c r="AD158" s="7">
        <f>SUM(Table325[[#This Row],[60]:[64]])</f>
        <v>93</v>
      </c>
      <c r="AE158" s="7">
        <f>SUM(Table325[[#This Row],[65]:[69]])</f>
        <v>113</v>
      </c>
      <c r="AF158" s="7">
        <f>SUM(Table325[[#This Row],[70]:[74]])</f>
        <v>81</v>
      </c>
      <c r="AG158" s="7">
        <f>SUM(Table325[[#This Row],[75]:[79]])</f>
        <v>72</v>
      </c>
      <c r="AH158" s="7">
        <f>SUM(Table325[[#This Row],[80]:[84]])</f>
        <v>49</v>
      </c>
      <c r="AI158" s="7">
        <f>SUM(Table325[[#This Row],[85]:[89]])</f>
        <v>35</v>
      </c>
      <c r="AJ158" s="7">
        <f>Table325[[#This Row],[90]]</f>
        <v>11</v>
      </c>
      <c r="AK158" s="8">
        <v>7</v>
      </c>
      <c r="AL158" s="7">
        <v>15</v>
      </c>
      <c r="AM158" s="7">
        <v>15</v>
      </c>
      <c r="AN158" s="7">
        <v>16</v>
      </c>
      <c r="AO158" s="7">
        <v>14</v>
      </c>
      <c r="AP158" s="7">
        <v>10</v>
      </c>
      <c r="AQ158" s="7">
        <v>14</v>
      </c>
      <c r="AR158" s="7">
        <v>12</v>
      </c>
      <c r="AS158" s="7">
        <v>14</v>
      </c>
      <c r="AT158" s="7">
        <v>19</v>
      </c>
      <c r="AU158" s="7">
        <v>16</v>
      </c>
      <c r="AV158" s="7">
        <v>8</v>
      </c>
      <c r="AW158" s="7">
        <v>11</v>
      </c>
      <c r="AX158" s="7">
        <v>26</v>
      </c>
      <c r="AY158" s="7">
        <v>8</v>
      </c>
      <c r="AZ158" s="7">
        <v>22</v>
      </c>
      <c r="BA158" s="7">
        <v>13</v>
      </c>
      <c r="BB158" s="7">
        <v>17</v>
      </c>
      <c r="BC158" s="7">
        <v>16</v>
      </c>
      <c r="BD158" s="7">
        <v>13</v>
      </c>
      <c r="BE158" s="7">
        <v>11</v>
      </c>
      <c r="BF158" s="7">
        <v>17</v>
      </c>
      <c r="BG158" s="7">
        <v>14</v>
      </c>
      <c r="BH158" s="7">
        <v>16</v>
      </c>
      <c r="BI158" s="7">
        <v>8</v>
      </c>
      <c r="BJ158" s="7">
        <v>6</v>
      </c>
      <c r="BK158" s="7">
        <v>13</v>
      </c>
      <c r="BL158" s="7">
        <v>17</v>
      </c>
      <c r="BM158" s="7">
        <v>12</v>
      </c>
      <c r="BN158" s="7">
        <v>18</v>
      </c>
      <c r="BO158" s="7">
        <v>11</v>
      </c>
      <c r="BP158" s="7">
        <v>9</v>
      </c>
      <c r="BQ158" s="7">
        <v>9</v>
      </c>
      <c r="BR158" s="7">
        <v>14</v>
      </c>
      <c r="BS158" s="7">
        <v>16</v>
      </c>
      <c r="BT158" s="7">
        <v>15</v>
      </c>
      <c r="BU158" s="7">
        <v>9</v>
      </c>
      <c r="BV158" s="7">
        <v>18</v>
      </c>
      <c r="BW158" s="7">
        <v>15</v>
      </c>
      <c r="BX158" s="7">
        <v>11</v>
      </c>
      <c r="BY158" s="7">
        <v>20</v>
      </c>
      <c r="BZ158" s="7">
        <v>20</v>
      </c>
      <c r="CA158" s="7">
        <v>23</v>
      </c>
      <c r="CB158" s="7">
        <v>19</v>
      </c>
      <c r="CC158" s="7">
        <v>24</v>
      </c>
      <c r="CD158" s="7">
        <v>22</v>
      </c>
      <c r="CE158" s="7">
        <v>15</v>
      </c>
      <c r="CF158" s="7">
        <v>12</v>
      </c>
      <c r="CG158" s="7">
        <v>17</v>
      </c>
      <c r="CH158" s="7">
        <v>25</v>
      </c>
      <c r="CI158" s="7">
        <v>25</v>
      </c>
      <c r="CJ158" s="7">
        <v>26</v>
      </c>
      <c r="CK158" s="7">
        <v>24</v>
      </c>
      <c r="CL158" s="7">
        <v>32</v>
      </c>
      <c r="CM158" s="7">
        <v>20</v>
      </c>
      <c r="CN158" s="7">
        <v>32</v>
      </c>
      <c r="CO158" s="7">
        <v>20</v>
      </c>
      <c r="CP158" s="7">
        <v>38</v>
      </c>
      <c r="CQ158" s="7">
        <v>28</v>
      </c>
      <c r="CR158" s="7">
        <v>34</v>
      </c>
      <c r="CS158" s="7">
        <v>18</v>
      </c>
      <c r="CT158" s="7">
        <v>23</v>
      </c>
      <c r="CU158" s="7">
        <v>18</v>
      </c>
      <c r="CV158" s="7">
        <v>18</v>
      </c>
      <c r="CW158" s="7">
        <v>16</v>
      </c>
      <c r="CX158" s="7">
        <v>24</v>
      </c>
      <c r="CY158" s="7">
        <v>19</v>
      </c>
      <c r="CZ158" s="7">
        <v>26</v>
      </c>
      <c r="DA158" s="7">
        <v>20</v>
      </c>
      <c r="DB158" s="7">
        <v>24</v>
      </c>
      <c r="DC158" s="7">
        <v>19</v>
      </c>
      <c r="DD158" s="7">
        <v>15</v>
      </c>
      <c r="DE158" s="7">
        <v>18</v>
      </c>
      <c r="DF158" s="7">
        <v>12</v>
      </c>
      <c r="DG158" s="7">
        <v>17</v>
      </c>
      <c r="DH158" s="7">
        <v>22</v>
      </c>
      <c r="DI158" s="7">
        <v>9</v>
      </c>
      <c r="DJ158" s="7">
        <v>16</v>
      </c>
      <c r="DK158" s="7">
        <v>13</v>
      </c>
      <c r="DL158" s="7">
        <v>12</v>
      </c>
      <c r="DM158" s="7">
        <v>20</v>
      </c>
      <c r="DN158" s="7">
        <v>6</v>
      </c>
      <c r="DO158" s="7">
        <v>6</v>
      </c>
      <c r="DP158" s="7">
        <v>9</v>
      </c>
      <c r="DQ158" s="7">
        <v>8</v>
      </c>
      <c r="DR158" s="7">
        <v>8</v>
      </c>
      <c r="DS158" s="7">
        <v>10</v>
      </c>
      <c r="DT158" s="7">
        <v>4</v>
      </c>
      <c r="DU158" s="7">
        <v>5</v>
      </c>
      <c r="DV158" s="7">
        <v>8</v>
      </c>
      <c r="DW158" s="7">
        <v>11</v>
      </c>
      <c r="DX158" s="7">
        <f t="shared" si="20"/>
        <v>887</v>
      </c>
      <c r="DY158" s="7">
        <f t="shared" si="21"/>
        <v>95</v>
      </c>
      <c r="DZ158" s="7">
        <f t="shared" si="22"/>
        <v>390</v>
      </c>
      <c r="EA158" s="7">
        <f t="shared" si="23"/>
        <v>372</v>
      </c>
      <c r="EB158" s="7">
        <f>Table325[[#This Row],[18-64]]+Table325[[#This Row],[65+]]</f>
        <v>1218</v>
      </c>
    </row>
    <row r="159" spans="1:132" x14ac:dyDescent="0.35">
      <c r="A159" s="7">
        <v>13</v>
      </c>
      <c r="B159" s="10" t="s">
        <v>1020</v>
      </c>
      <c r="C159" s="10" t="s">
        <v>442</v>
      </c>
      <c r="D159" s="10" t="s">
        <v>443</v>
      </c>
      <c r="E159" s="7">
        <f>SUM(Table325[[#This Row],[0]:[90]])</f>
        <v>1798</v>
      </c>
      <c r="F159" s="8">
        <f>SUM(Table325[[#This Row],[0]:[15]])</f>
        <v>253</v>
      </c>
      <c r="G159" s="7">
        <f>SUM(Table325[[#This Row],[16]:[64]])</f>
        <v>1006</v>
      </c>
      <c r="H159" s="7">
        <f>SUM(Table325[[#This Row],[65]:[90]])</f>
        <v>539</v>
      </c>
      <c r="I159" s="7">
        <f>SUM(Table325[[#This Row],[85]:[90]])</f>
        <v>91</v>
      </c>
      <c r="J159" s="8">
        <f>SUM(Table325[[#This Row],[0]:[17]])</f>
        <v>296</v>
      </c>
      <c r="K159" s="7">
        <f>SUM(Table325[[#This Row],[18]:[64]])</f>
        <v>963</v>
      </c>
      <c r="L159" s="8">
        <f>SUM(Table325[[#This Row],[0]:[4]])</f>
        <v>45</v>
      </c>
      <c r="M159" s="7">
        <f>SUM(Table325[[#This Row],[5]:[15]])</f>
        <v>208</v>
      </c>
      <c r="N159" s="7">
        <f>SUM(Table325[[#This Row],[16]:[24]])</f>
        <v>146</v>
      </c>
      <c r="O159" s="7">
        <f>SUM(Table325[[#This Row],[25]:[49]])</f>
        <v>462</v>
      </c>
      <c r="P159" s="7">
        <f>SUM(Table325[[#This Row],[50]:[64]])</f>
        <v>398</v>
      </c>
      <c r="Q159" s="7">
        <f>SUM(Table325[[#This Row],[65]:[74]])</f>
        <v>277</v>
      </c>
      <c r="R159" s="7">
        <f>SUM(Table325[[#This Row],[75]:[84]])</f>
        <v>171</v>
      </c>
      <c r="S159" s="8">
        <f>SUM(Table325[[#This Row],[5]:[9]])</f>
        <v>85</v>
      </c>
      <c r="T159" s="7">
        <f>SUM(Table325[[#This Row],[10]:[14]])</f>
        <v>93</v>
      </c>
      <c r="U159" s="7">
        <f>SUM(Table325[[#This Row],[15]:[19]])</f>
        <v>109</v>
      </c>
      <c r="V159" s="7">
        <f>SUM(Table325[[#This Row],[20]:[24]])</f>
        <v>67</v>
      </c>
      <c r="W159" s="7">
        <f>SUM(Table325[[#This Row],[25]:[29]])</f>
        <v>64</v>
      </c>
      <c r="X159" s="7">
        <f>SUM(Table325[[#This Row],[30]:[34]])</f>
        <v>75</v>
      </c>
      <c r="Y159" s="7">
        <f>SUM(Table325[[#This Row],[35]:[39]])</f>
        <v>74</v>
      </c>
      <c r="Z159" s="7">
        <f>SUM(Table325[[#This Row],[40]:[44]])</f>
        <v>127</v>
      </c>
      <c r="AA159" s="7">
        <f>SUM(Table325[[#This Row],[45]:[49]])</f>
        <v>122</v>
      </c>
      <c r="AB159" s="7">
        <f>SUM(Table325[[#This Row],[50]:[54]])</f>
        <v>126</v>
      </c>
      <c r="AC159" s="7">
        <f>SUM(Table325[[#This Row],[55]:[59]])</f>
        <v>136</v>
      </c>
      <c r="AD159" s="7">
        <f>SUM(Table325[[#This Row],[60]:[64]])</f>
        <v>136</v>
      </c>
      <c r="AE159" s="7">
        <f>SUM(Table325[[#This Row],[65]:[69]])</f>
        <v>132</v>
      </c>
      <c r="AF159" s="7">
        <f>SUM(Table325[[#This Row],[70]:[74]])</f>
        <v>145</v>
      </c>
      <c r="AG159" s="7">
        <f>SUM(Table325[[#This Row],[75]:[79]])</f>
        <v>106</v>
      </c>
      <c r="AH159" s="7">
        <f>SUM(Table325[[#This Row],[80]:[84]])</f>
        <v>65</v>
      </c>
      <c r="AI159" s="7">
        <f>SUM(Table325[[#This Row],[85]:[89]])</f>
        <v>62</v>
      </c>
      <c r="AJ159" s="7">
        <f>Table325[[#This Row],[90]]</f>
        <v>29</v>
      </c>
      <c r="AK159" s="8">
        <v>6</v>
      </c>
      <c r="AL159" s="7">
        <v>9</v>
      </c>
      <c r="AM159" s="7">
        <v>7</v>
      </c>
      <c r="AN159" s="7">
        <v>12</v>
      </c>
      <c r="AO159" s="7">
        <v>11</v>
      </c>
      <c r="AP159" s="7">
        <v>20</v>
      </c>
      <c r="AQ159" s="7">
        <v>15</v>
      </c>
      <c r="AR159" s="7">
        <v>19</v>
      </c>
      <c r="AS159" s="7">
        <v>16</v>
      </c>
      <c r="AT159" s="7">
        <v>15</v>
      </c>
      <c r="AU159" s="7">
        <v>19</v>
      </c>
      <c r="AV159" s="7">
        <v>16</v>
      </c>
      <c r="AW159" s="7">
        <v>19</v>
      </c>
      <c r="AX159" s="7">
        <v>24</v>
      </c>
      <c r="AY159" s="7">
        <v>15</v>
      </c>
      <c r="AZ159" s="7">
        <v>30</v>
      </c>
      <c r="BA159" s="7">
        <v>19</v>
      </c>
      <c r="BB159" s="7">
        <v>24</v>
      </c>
      <c r="BC159" s="7">
        <v>18</v>
      </c>
      <c r="BD159" s="7">
        <v>18</v>
      </c>
      <c r="BE159" s="7">
        <v>14</v>
      </c>
      <c r="BF159" s="7">
        <v>18</v>
      </c>
      <c r="BG159" s="7">
        <v>14</v>
      </c>
      <c r="BH159" s="7">
        <v>9</v>
      </c>
      <c r="BI159" s="7">
        <v>12</v>
      </c>
      <c r="BJ159" s="7">
        <v>19</v>
      </c>
      <c r="BK159" s="7">
        <v>11</v>
      </c>
      <c r="BL159" s="7">
        <v>15</v>
      </c>
      <c r="BM159" s="7">
        <v>14</v>
      </c>
      <c r="BN159" s="7">
        <v>5</v>
      </c>
      <c r="BO159" s="7">
        <v>7</v>
      </c>
      <c r="BP159" s="7">
        <v>17</v>
      </c>
      <c r="BQ159" s="7">
        <v>13</v>
      </c>
      <c r="BR159" s="7">
        <v>20</v>
      </c>
      <c r="BS159" s="7">
        <v>18</v>
      </c>
      <c r="BT159" s="7">
        <v>14</v>
      </c>
      <c r="BU159" s="7">
        <v>10</v>
      </c>
      <c r="BV159" s="7">
        <v>12</v>
      </c>
      <c r="BW159" s="7">
        <v>15</v>
      </c>
      <c r="BX159" s="7">
        <v>23</v>
      </c>
      <c r="BY159" s="7">
        <v>19</v>
      </c>
      <c r="BZ159" s="7">
        <v>38</v>
      </c>
      <c r="CA159" s="7">
        <v>21</v>
      </c>
      <c r="CB159" s="7">
        <v>25</v>
      </c>
      <c r="CC159" s="7">
        <v>24</v>
      </c>
      <c r="CD159" s="7">
        <v>24</v>
      </c>
      <c r="CE159" s="7">
        <v>27</v>
      </c>
      <c r="CF159" s="7">
        <v>20</v>
      </c>
      <c r="CG159" s="7">
        <v>23</v>
      </c>
      <c r="CH159" s="7">
        <v>28</v>
      </c>
      <c r="CI159" s="7">
        <v>19</v>
      </c>
      <c r="CJ159" s="7">
        <v>30</v>
      </c>
      <c r="CK159" s="7">
        <v>28</v>
      </c>
      <c r="CL159" s="7">
        <v>19</v>
      </c>
      <c r="CM159" s="7">
        <v>30</v>
      </c>
      <c r="CN159" s="7">
        <v>28</v>
      </c>
      <c r="CO159" s="7">
        <v>24</v>
      </c>
      <c r="CP159" s="7">
        <v>23</v>
      </c>
      <c r="CQ159" s="7">
        <v>27</v>
      </c>
      <c r="CR159" s="7">
        <v>34</v>
      </c>
      <c r="CS159" s="7">
        <v>27</v>
      </c>
      <c r="CT159" s="7">
        <v>27</v>
      </c>
      <c r="CU159" s="7">
        <v>32</v>
      </c>
      <c r="CV159" s="7">
        <v>29</v>
      </c>
      <c r="CW159" s="7">
        <v>21</v>
      </c>
      <c r="CX159" s="7">
        <v>24</v>
      </c>
      <c r="CY159" s="7">
        <v>17</v>
      </c>
      <c r="CZ159" s="7">
        <v>36</v>
      </c>
      <c r="DA159" s="7">
        <v>28</v>
      </c>
      <c r="DB159" s="7">
        <v>27</v>
      </c>
      <c r="DC159" s="7">
        <v>26</v>
      </c>
      <c r="DD159" s="7">
        <v>31</v>
      </c>
      <c r="DE159" s="7">
        <v>30</v>
      </c>
      <c r="DF159" s="7">
        <v>28</v>
      </c>
      <c r="DG159" s="7">
        <v>30</v>
      </c>
      <c r="DH159" s="7">
        <v>21</v>
      </c>
      <c r="DI159" s="7">
        <v>24</v>
      </c>
      <c r="DJ159" s="7">
        <v>24</v>
      </c>
      <c r="DK159" s="7">
        <v>19</v>
      </c>
      <c r="DL159" s="7">
        <v>18</v>
      </c>
      <c r="DM159" s="7">
        <v>9</v>
      </c>
      <c r="DN159" s="7">
        <v>19</v>
      </c>
      <c r="DO159" s="7">
        <v>10</v>
      </c>
      <c r="DP159" s="7">
        <v>9</v>
      </c>
      <c r="DQ159" s="7">
        <v>18</v>
      </c>
      <c r="DR159" s="7">
        <v>21</v>
      </c>
      <c r="DS159" s="7">
        <v>13</v>
      </c>
      <c r="DT159" s="7">
        <v>12</v>
      </c>
      <c r="DU159" s="7">
        <v>6</v>
      </c>
      <c r="DV159" s="7">
        <v>10</v>
      </c>
      <c r="DW159" s="7">
        <v>29</v>
      </c>
      <c r="DX159" s="7">
        <f t="shared" si="20"/>
        <v>1006</v>
      </c>
      <c r="DY159" s="7">
        <f t="shared" si="21"/>
        <v>103</v>
      </c>
      <c r="DZ159" s="7">
        <f t="shared" si="22"/>
        <v>462</v>
      </c>
      <c r="EA159" s="7">
        <f t="shared" si="23"/>
        <v>398</v>
      </c>
      <c r="EB159" s="7">
        <f>Table325[[#This Row],[18-64]]+Table325[[#This Row],[65+]]</f>
        <v>1502</v>
      </c>
    </row>
    <row r="160" spans="1:132" x14ac:dyDescent="0.35">
      <c r="A160" s="7">
        <v>13</v>
      </c>
      <c r="B160" s="10" t="s">
        <v>1020</v>
      </c>
      <c r="C160" s="10" t="s">
        <v>444</v>
      </c>
      <c r="D160" s="10" t="s">
        <v>445</v>
      </c>
      <c r="E160" s="7">
        <f>SUM(Table325[[#This Row],[0]:[90]])</f>
        <v>1913</v>
      </c>
      <c r="F160" s="8">
        <f>SUM(Table325[[#This Row],[0]:[15]])</f>
        <v>365</v>
      </c>
      <c r="G160" s="7">
        <f>SUM(Table325[[#This Row],[16]:[64]])</f>
        <v>1232</v>
      </c>
      <c r="H160" s="7">
        <f>SUM(Table325[[#This Row],[65]:[90]])</f>
        <v>316</v>
      </c>
      <c r="I160" s="7">
        <f>SUM(Table325[[#This Row],[85]:[90]])</f>
        <v>31</v>
      </c>
      <c r="J160" s="8">
        <f>SUM(Table325[[#This Row],[0]:[17]])</f>
        <v>422</v>
      </c>
      <c r="K160" s="7">
        <f>SUM(Table325[[#This Row],[18]:[64]])</f>
        <v>1175</v>
      </c>
      <c r="L160" s="8">
        <f>SUM(Table325[[#This Row],[0]:[4]])</f>
        <v>94</v>
      </c>
      <c r="M160" s="7">
        <f>SUM(Table325[[#This Row],[5]:[15]])</f>
        <v>271</v>
      </c>
      <c r="N160" s="7">
        <f>SUM(Table325[[#This Row],[16]:[24]])</f>
        <v>195</v>
      </c>
      <c r="O160" s="7">
        <f>SUM(Table325[[#This Row],[25]:[49]])</f>
        <v>649</v>
      </c>
      <c r="P160" s="7">
        <f>SUM(Table325[[#This Row],[50]:[64]])</f>
        <v>388</v>
      </c>
      <c r="Q160" s="7">
        <f>SUM(Table325[[#This Row],[65]:[74]])</f>
        <v>177</v>
      </c>
      <c r="R160" s="7">
        <f>SUM(Table325[[#This Row],[75]:[84]])</f>
        <v>108</v>
      </c>
      <c r="S160" s="8">
        <f>SUM(Table325[[#This Row],[5]:[9]])</f>
        <v>165</v>
      </c>
      <c r="T160" s="7">
        <f>SUM(Table325[[#This Row],[10]:[14]])</f>
        <v>87</v>
      </c>
      <c r="U160" s="7">
        <f>SUM(Table325[[#This Row],[15]:[19]])</f>
        <v>124</v>
      </c>
      <c r="V160" s="7">
        <f>SUM(Table325[[#This Row],[20]:[24]])</f>
        <v>90</v>
      </c>
      <c r="W160" s="7">
        <f>SUM(Table325[[#This Row],[25]:[29]])</f>
        <v>98</v>
      </c>
      <c r="X160" s="7">
        <f>SUM(Table325[[#This Row],[30]:[34]])</f>
        <v>155</v>
      </c>
      <c r="Y160" s="7">
        <f>SUM(Table325[[#This Row],[35]:[39]])</f>
        <v>170</v>
      </c>
      <c r="Z160" s="7">
        <f>SUM(Table325[[#This Row],[40]:[44]])</f>
        <v>144</v>
      </c>
      <c r="AA160" s="7">
        <f>SUM(Table325[[#This Row],[45]:[49]])</f>
        <v>82</v>
      </c>
      <c r="AB160" s="7">
        <f>SUM(Table325[[#This Row],[50]:[54]])</f>
        <v>107</v>
      </c>
      <c r="AC160" s="7">
        <f>SUM(Table325[[#This Row],[55]:[59]])</f>
        <v>129</v>
      </c>
      <c r="AD160" s="7">
        <f>SUM(Table325[[#This Row],[60]:[64]])</f>
        <v>152</v>
      </c>
      <c r="AE160" s="7">
        <f>SUM(Table325[[#This Row],[65]:[69]])</f>
        <v>94</v>
      </c>
      <c r="AF160" s="7">
        <f>SUM(Table325[[#This Row],[70]:[74]])</f>
        <v>83</v>
      </c>
      <c r="AG160" s="7">
        <f>SUM(Table325[[#This Row],[75]:[79]])</f>
        <v>68</v>
      </c>
      <c r="AH160" s="7">
        <f>SUM(Table325[[#This Row],[80]:[84]])</f>
        <v>40</v>
      </c>
      <c r="AI160" s="7">
        <f>SUM(Table325[[#This Row],[85]:[89]])</f>
        <v>18</v>
      </c>
      <c r="AJ160" s="7">
        <f>Table325[[#This Row],[90]]</f>
        <v>13</v>
      </c>
      <c r="AK160" s="8">
        <v>13</v>
      </c>
      <c r="AL160" s="7">
        <v>15</v>
      </c>
      <c r="AM160" s="7">
        <v>17</v>
      </c>
      <c r="AN160" s="7">
        <v>25</v>
      </c>
      <c r="AO160" s="7">
        <v>24</v>
      </c>
      <c r="AP160" s="7">
        <v>21</v>
      </c>
      <c r="AQ160" s="7">
        <v>38</v>
      </c>
      <c r="AR160" s="7">
        <v>43</v>
      </c>
      <c r="AS160" s="7">
        <v>25</v>
      </c>
      <c r="AT160" s="7">
        <v>38</v>
      </c>
      <c r="AU160" s="7">
        <v>18</v>
      </c>
      <c r="AV160" s="7">
        <v>17</v>
      </c>
      <c r="AW160" s="7">
        <v>17</v>
      </c>
      <c r="AX160" s="7">
        <v>17</v>
      </c>
      <c r="AY160" s="7">
        <v>18</v>
      </c>
      <c r="AZ160" s="7">
        <v>19</v>
      </c>
      <c r="BA160" s="7">
        <v>24</v>
      </c>
      <c r="BB160" s="7">
        <v>33</v>
      </c>
      <c r="BC160" s="7">
        <v>23</v>
      </c>
      <c r="BD160" s="7">
        <v>25</v>
      </c>
      <c r="BE160" s="7">
        <v>25</v>
      </c>
      <c r="BF160" s="7">
        <v>21</v>
      </c>
      <c r="BG160" s="7">
        <v>14</v>
      </c>
      <c r="BH160" s="7">
        <v>15</v>
      </c>
      <c r="BI160" s="7">
        <v>15</v>
      </c>
      <c r="BJ160" s="7">
        <v>18</v>
      </c>
      <c r="BK160" s="7">
        <v>18</v>
      </c>
      <c r="BL160" s="7">
        <v>21</v>
      </c>
      <c r="BM160" s="7">
        <v>21</v>
      </c>
      <c r="BN160" s="7">
        <v>20</v>
      </c>
      <c r="BO160" s="7">
        <v>25</v>
      </c>
      <c r="BP160" s="7">
        <v>31</v>
      </c>
      <c r="BQ160" s="7">
        <v>29</v>
      </c>
      <c r="BR160" s="7">
        <v>41</v>
      </c>
      <c r="BS160" s="7">
        <v>29</v>
      </c>
      <c r="BT160" s="7">
        <v>33</v>
      </c>
      <c r="BU160" s="7">
        <v>24</v>
      </c>
      <c r="BV160" s="7">
        <v>36</v>
      </c>
      <c r="BW160" s="7">
        <v>35</v>
      </c>
      <c r="BX160" s="7">
        <v>42</v>
      </c>
      <c r="BY160" s="7">
        <v>29</v>
      </c>
      <c r="BZ160" s="7">
        <v>22</v>
      </c>
      <c r="CA160" s="7">
        <v>34</v>
      </c>
      <c r="CB160" s="7">
        <v>34</v>
      </c>
      <c r="CC160" s="7">
        <v>25</v>
      </c>
      <c r="CD160" s="7">
        <v>23</v>
      </c>
      <c r="CE160" s="7">
        <v>16</v>
      </c>
      <c r="CF160" s="7">
        <v>17</v>
      </c>
      <c r="CG160" s="7">
        <v>16</v>
      </c>
      <c r="CH160" s="7">
        <v>10</v>
      </c>
      <c r="CI160" s="7">
        <v>23</v>
      </c>
      <c r="CJ160" s="7">
        <v>20</v>
      </c>
      <c r="CK160" s="7">
        <v>25</v>
      </c>
      <c r="CL160" s="7">
        <v>21</v>
      </c>
      <c r="CM160" s="7">
        <v>18</v>
      </c>
      <c r="CN160" s="7">
        <v>28</v>
      </c>
      <c r="CO160" s="7">
        <v>28</v>
      </c>
      <c r="CP160" s="7">
        <v>27</v>
      </c>
      <c r="CQ160" s="7">
        <v>28</v>
      </c>
      <c r="CR160" s="7">
        <v>18</v>
      </c>
      <c r="CS160" s="7">
        <v>40</v>
      </c>
      <c r="CT160" s="7">
        <v>27</v>
      </c>
      <c r="CU160" s="7">
        <v>24</v>
      </c>
      <c r="CV160" s="7">
        <v>35</v>
      </c>
      <c r="CW160" s="7">
        <v>26</v>
      </c>
      <c r="CX160" s="7">
        <v>27</v>
      </c>
      <c r="CY160" s="7">
        <v>15</v>
      </c>
      <c r="CZ160" s="7">
        <v>17</v>
      </c>
      <c r="DA160" s="7">
        <v>15</v>
      </c>
      <c r="DB160" s="7">
        <v>20</v>
      </c>
      <c r="DC160" s="7">
        <v>24</v>
      </c>
      <c r="DD160" s="7">
        <v>15</v>
      </c>
      <c r="DE160" s="7">
        <v>15</v>
      </c>
      <c r="DF160" s="7">
        <v>18</v>
      </c>
      <c r="DG160" s="7">
        <v>11</v>
      </c>
      <c r="DH160" s="7">
        <v>15</v>
      </c>
      <c r="DI160" s="7">
        <v>12</v>
      </c>
      <c r="DJ160" s="7">
        <v>18</v>
      </c>
      <c r="DK160" s="7">
        <v>14</v>
      </c>
      <c r="DL160" s="7">
        <v>9</v>
      </c>
      <c r="DM160" s="7">
        <v>9</v>
      </c>
      <c r="DN160" s="7">
        <v>12</v>
      </c>
      <c r="DO160" s="7">
        <v>7</v>
      </c>
      <c r="DP160" s="7">
        <v>7</v>
      </c>
      <c r="DQ160" s="7">
        <v>5</v>
      </c>
      <c r="DR160" s="7">
        <v>6</v>
      </c>
      <c r="DS160" s="7">
        <v>5</v>
      </c>
      <c r="DT160" s="7">
        <v>2</v>
      </c>
      <c r="DU160" s="7">
        <v>2</v>
      </c>
      <c r="DV160" s="7">
        <v>3</v>
      </c>
      <c r="DW160" s="7">
        <v>13</v>
      </c>
      <c r="DX160" s="7">
        <f t="shared" si="20"/>
        <v>1232</v>
      </c>
      <c r="DY160" s="7">
        <f t="shared" si="21"/>
        <v>138</v>
      </c>
      <c r="DZ160" s="7">
        <f t="shared" si="22"/>
        <v>649</v>
      </c>
      <c r="EA160" s="7">
        <f t="shared" si="23"/>
        <v>388</v>
      </c>
      <c r="EB160" s="7">
        <f>Table325[[#This Row],[18-64]]+Table325[[#This Row],[65+]]</f>
        <v>1491</v>
      </c>
    </row>
    <row r="161" spans="1:132" x14ac:dyDescent="0.35">
      <c r="A161" s="7">
        <v>13</v>
      </c>
      <c r="B161" s="10" t="s">
        <v>1020</v>
      </c>
      <c r="C161" s="10" t="s">
        <v>446</v>
      </c>
      <c r="D161" s="10" t="s">
        <v>447</v>
      </c>
      <c r="E161" s="7">
        <f>SUM(Table325[[#This Row],[0]:[90]])</f>
        <v>1341</v>
      </c>
      <c r="F161" s="8">
        <f>SUM(Table325[[#This Row],[0]:[15]])</f>
        <v>255</v>
      </c>
      <c r="G161" s="7">
        <f>SUM(Table325[[#This Row],[16]:[64]])</f>
        <v>788</v>
      </c>
      <c r="H161" s="7">
        <f>SUM(Table325[[#This Row],[65]:[90]])</f>
        <v>298</v>
      </c>
      <c r="I161" s="7">
        <f>SUM(Table325[[#This Row],[85]:[90]])</f>
        <v>32</v>
      </c>
      <c r="J161" s="8">
        <f>SUM(Table325[[#This Row],[0]:[17]])</f>
        <v>292</v>
      </c>
      <c r="K161" s="7">
        <f>SUM(Table325[[#This Row],[18]:[64]])</f>
        <v>751</v>
      </c>
      <c r="L161" s="8">
        <f>SUM(Table325[[#This Row],[0]:[4]])</f>
        <v>63</v>
      </c>
      <c r="M161" s="7">
        <f>SUM(Table325[[#This Row],[5]:[15]])</f>
        <v>192</v>
      </c>
      <c r="N161" s="7">
        <f>SUM(Table325[[#This Row],[16]:[24]])</f>
        <v>128</v>
      </c>
      <c r="O161" s="7">
        <f>SUM(Table325[[#This Row],[25]:[49]])</f>
        <v>412</v>
      </c>
      <c r="P161" s="7">
        <f>SUM(Table325[[#This Row],[50]:[64]])</f>
        <v>248</v>
      </c>
      <c r="Q161" s="7">
        <f>SUM(Table325[[#This Row],[65]:[74]])</f>
        <v>164</v>
      </c>
      <c r="R161" s="7">
        <f>SUM(Table325[[#This Row],[75]:[84]])</f>
        <v>102</v>
      </c>
      <c r="S161" s="8">
        <f>SUM(Table325[[#This Row],[5]:[9]])</f>
        <v>87</v>
      </c>
      <c r="T161" s="7">
        <f>SUM(Table325[[#This Row],[10]:[14]])</f>
        <v>92</v>
      </c>
      <c r="U161" s="7">
        <f>SUM(Table325[[#This Row],[15]:[19]])</f>
        <v>76</v>
      </c>
      <c r="V161" s="7">
        <f>SUM(Table325[[#This Row],[20]:[24]])</f>
        <v>65</v>
      </c>
      <c r="W161" s="7">
        <f>SUM(Table325[[#This Row],[25]:[29]])</f>
        <v>68</v>
      </c>
      <c r="X161" s="7">
        <f>SUM(Table325[[#This Row],[30]:[34]])</f>
        <v>99</v>
      </c>
      <c r="Y161" s="7">
        <f>SUM(Table325[[#This Row],[35]:[39]])</f>
        <v>92</v>
      </c>
      <c r="Z161" s="7">
        <f>SUM(Table325[[#This Row],[40]:[44]])</f>
        <v>83</v>
      </c>
      <c r="AA161" s="7">
        <f>SUM(Table325[[#This Row],[45]:[49]])</f>
        <v>70</v>
      </c>
      <c r="AB161" s="7">
        <f>SUM(Table325[[#This Row],[50]:[54]])</f>
        <v>72</v>
      </c>
      <c r="AC161" s="7">
        <f>SUM(Table325[[#This Row],[55]:[59]])</f>
        <v>86</v>
      </c>
      <c r="AD161" s="7">
        <f>SUM(Table325[[#This Row],[60]:[64]])</f>
        <v>90</v>
      </c>
      <c r="AE161" s="7">
        <f>SUM(Table325[[#This Row],[65]:[69]])</f>
        <v>91</v>
      </c>
      <c r="AF161" s="7">
        <f>SUM(Table325[[#This Row],[70]:[74]])</f>
        <v>73</v>
      </c>
      <c r="AG161" s="7">
        <f>SUM(Table325[[#This Row],[75]:[79]])</f>
        <v>70</v>
      </c>
      <c r="AH161" s="7">
        <f>SUM(Table325[[#This Row],[80]:[84]])</f>
        <v>32</v>
      </c>
      <c r="AI161" s="7">
        <f>SUM(Table325[[#This Row],[85]:[89]])</f>
        <v>25</v>
      </c>
      <c r="AJ161" s="7">
        <f>Table325[[#This Row],[90]]</f>
        <v>7</v>
      </c>
      <c r="AK161" s="8">
        <v>11</v>
      </c>
      <c r="AL161" s="7">
        <v>11</v>
      </c>
      <c r="AM161" s="7">
        <v>17</v>
      </c>
      <c r="AN161" s="7">
        <v>12</v>
      </c>
      <c r="AO161" s="7">
        <v>12</v>
      </c>
      <c r="AP161" s="7">
        <v>17</v>
      </c>
      <c r="AQ161" s="7">
        <v>19</v>
      </c>
      <c r="AR161" s="7">
        <v>12</v>
      </c>
      <c r="AS161" s="7">
        <v>22</v>
      </c>
      <c r="AT161" s="7">
        <v>17</v>
      </c>
      <c r="AU161" s="7">
        <v>17</v>
      </c>
      <c r="AV161" s="7">
        <v>18</v>
      </c>
      <c r="AW161" s="7">
        <v>19</v>
      </c>
      <c r="AX161" s="7">
        <v>17</v>
      </c>
      <c r="AY161" s="7">
        <v>21</v>
      </c>
      <c r="AZ161" s="7">
        <v>13</v>
      </c>
      <c r="BA161" s="7">
        <v>18</v>
      </c>
      <c r="BB161" s="7">
        <v>19</v>
      </c>
      <c r="BC161" s="7">
        <v>15</v>
      </c>
      <c r="BD161" s="7">
        <v>11</v>
      </c>
      <c r="BE161" s="7">
        <v>17</v>
      </c>
      <c r="BF161" s="7">
        <v>14</v>
      </c>
      <c r="BG161" s="7">
        <v>10</v>
      </c>
      <c r="BH161" s="7">
        <v>12</v>
      </c>
      <c r="BI161" s="7">
        <v>12</v>
      </c>
      <c r="BJ161" s="7">
        <v>7</v>
      </c>
      <c r="BK161" s="7">
        <v>19</v>
      </c>
      <c r="BL161" s="7">
        <v>18</v>
      </c>
      <c r="BM161" s="7">
        <v>12</v>
      </c>
      <c r="BN161" s="7">
        <v>12</v>
      </c>
      <c r="BO161" s="7">
        <v>13</v>
      </c>
      <c r="BP161" s="7">
        <v>17</v>
      </c>
      <c r="BQ161" s="7">
        <v>29</v>
      </c>
      <c r="BR161" s="7">
        <v>18</v>
      </c>
      <c r="BS161" s="7">
        <v>22</v>
      </c>
      <c r="BT161" s="7">
        <v>22</v>
      </c>
      <c r="BU161" s="7">
        <v>17</v>
      </c>
      <c r="BV161" s="7">
        <v>18</v>
      </c>
      <c r="BW161" s="7">
        <v>16</v>
      </c>
      <c r="BX161" s="7">
        <v>19</v>
      </c>
      <c r="BY161" s="7">
        <v>10</v>
      </c>
      <c r="BZ161" s="7">
        <v>25</v>
      </c>
      <c r="CA161" s="7">
        <v>20</v>
      </c>
      <c r="CB161" s="7">
        <v>17</v>
      </c>
      <c r="CC161" s="7">
        <v>11</v>
      </c>
      <c r="CD161" s="7">
        <v>12</v>
      </c>
      <c r="CE161" s="7">
        <v>11</v>
      </c>
      <c r="CF161" s="7">
        <v>10</v>
      </c>
      <c r="CG161" s="7">
        <v>23</v>
      </c>
      <c r="CH161" s="7">
        <v>14</v>
      </c>
      <c r="CI161" s="7">
        <v>11</v>
      </c>
      <c r="CJ161" s="7">
        <v>15</v>
      </c>
      <c r="CK161" s="7">
        <v>15</v>
      </c>
      <c r="CL161" s="7">
        <v>18</v>
      </c>
      <c r="CM161" s="7">
        <v>13</v>
      </c>
      <c r="CN161" s="7">
        <v>18</v>
      </c>
      <c r="CO161" s="7">
        <v>14</v>
      </c>
      <c r="CP161" s="7">
        <v>22</v>
      </c>
      <c r="CQ161" s="7">
        <v>16</v>
      </c>
      <c r="CR161" s="7">
        <v>16</v>
      </c>
      <c r="CS161" s="7">
        <v>17</v>
      </c>
      <c r="CT161" s="7">
        <v>18</v>
      </c>
      <c r="CU161" s="7">
        <v>26</v>
      </c>
      <c r="CV161" s="7">
        <v>21</v>
      </c>
      <c r="CW161" s="7">
        <v>8</v>
      </c>
      <c r="CX161" s="7">
        <v>27</v>
      </c>
      <c r="CY161" s="7">
        <v>19</v>
      </c>
      <c r="CZ161" s="7">
        <v>14</v>
      </c>
      <c r="DA161" s="7">
        <v>16</v>
      </c>
      <c r="DB161" s="7">
        <v>15</v>
      </c>
      <c r="DC161" s="7">
        <v>16</v>
      </c>
      <c r="DD161" s="7">
        <v>16</v>
      </c>
      <c r="DE161" s="7">
        <v>14</v>
      </c>
      <c r="DF161" s="7">
        <v>11</v>
      </c>
      <c r="DG161" s="7">
        <v>16</v>
      </c>
      <c r="DH161" s="7">
        <v>14</v>
      </c>
      <c r="DI161" s="7">
        <v>8</v>
      </c>
      <c r="DJ161" s="7">
        <v>23</v>
      </c>
      <c r="DK161" s="7">
        <v>12</v>
      </c>
      <c r="DL161" s="7">
        <v>13</v>
      </c>
      <c r="DM161" s="7">
        <v>7</v>
      </c>
      <c r="DN161" s="7">
        <v>10</v>
      </c>
      <c r="DO161" s="7">
        <v>4</v>
      </c>
      <c r="DP161" s="7">
        <v>7</v>
      </c>
      <c r="DQ161" s="7">
        <v>4</v>
      </c>
      <c r="DR161" s="7">
        <v>5</v>
      </c>
      <c r="DS161" s="7">
        <v>4</v>
      </c>
      <c r="DT161" s="7">
        <v>5</v>
      </c>
      <c r="DU161" s="7">
        <v>8</v>
      </c>
      <c r="DV161" s="7">
        <v>3</v>
      </c>
      <c r="DW161" s="7">
        <v>7</v>
      </c>
      <c r="DX161" s="7">
        <f t="shared" si="20"/>
        <v>788</v>
      </c>
      <c r="DY161" s="7">
        <f t="shared" si="21"/>
        <v>91</v>
      </c>
      <c r="DZ161" s="7">
        <f t="shared" si="22"/>
        <v>412</v>
      </c>
      <c r="EA161" s="7">
        <f t="shared" si="23"/>
        <v>248</v>
      </c>
      <c r="EB161" s="7">
        <f>Table325[[#This Row],[18-64]]+Table325[[#This Row],[65+]]</f>
        <v>1049</v>
      </c>
    </row>
    <row r="162" spans="1:132" x14ac:dyDescent="0.35">
      <c r="A162" s="7">
        <v>13</v>
      </c>
      <c r="B162" s="10" t="s">
        <v>1020</v>
      </c>
      <c r="C162" s="10" t="s">
        <v>448</v>
      </c>
      <c r="D162" s="10" t="s">
        <v>449</v>
      </c>
      <c r="E162" s="7">
        <f>SUM(Table325[[#This Row],[0]:[90]])</f>
        <v>1609</v>
      </c>
      <c r="F162" s="8">
        <f>SUM(Table325[[#This Row],[0]:[15]])</f>
        <v>280</v>
      </c>
      <c r="G162" s="7">
        <f>SUM(Table325[[#This Row],[16]:[64]])</f>
        <v>979</v>
      </c>
      <c r="H162" s="7">
        <f>SUM(Table325[[#This Row],[65]:[90]])</f>
        <v>350</v>
      </c>
      <c r="I162" s="7">
        <f>SUM(Table325[[#This Row],[85]:[90]])</f>
        <v>43</v>
      </c>
      <c r="J162" s="8">
        <f>SUM(Table325[[#This Row],[0]:[17]])</f>
        <v>322</v>
      </c>
      <c r="K162" s="7">
        <f>SUM(Table325[[#This Row],[18]:[64]])</f>
        <v>937</v>
      </c>
      <c r="L162" s="8">
        <f>SUM(Table325[[#This Row],[0]:[4]])</f>
        <v>107</v>
      </c>
      <c r="M162" s="7">
        <f>SUM(Table325[[#This Row],[5]:[15]])</f>
        <v>173</v>
      </c>
      <c r="N162" s="7">
        <f>SUM(Table325[[#This Row],[16]:[24]])</f>
        <v>175</v>
      </c>
      <c r="O162" s="7">
        <f>SUM(Table325[[#This Row],[25]:[49]])</f>
        <v>482</v>
      </c>
      <c r="P162" s="7">
        <f>SUM(Table325[[#This Row],[50]:[64]])</f>
        <v>322</v>
      </c>
      <c r="Q162" s="7">
        <f>SUM(Table325[[#This Row],[65]:[74]])</f>
        <v>193</v>
      </c>
      <c r="R162" s="7">
        <f>SUM(Table325[[#This Row],[75]:[84]])</f>
        <v>114</v>
      </c>
      <c r="S162" s="8">
        <f>SUM(Table325[[#This Row],[5]:[9]])</f>
        <v>76</v>
      </c>
      <c r="T162" s="7">
        <f>SUM(Table325[[#This Row],[10]:[14]])</f>
        <v>78</v>
      </c>
      <c r="U162" s="7">
        <f>SUM(Table325[[#This Row],[15]:[19]])</f>
        <v>89</v>
      </c>
      <c r="V162" s="7">
        <f>SUM(Table325[[#This Row],[20]:[24]])</f>
        <v>105</v>
      </c>
      <c r="W162" s="7">
        <f>SUM(Table325[[#This Row],[25]:[29]])</f>
        <v>109</v>
      </c>
      <c r="X162" s="7">
        <f>SUM(Table325[[#This Row],[30]:[34]])</f>
        <v>89</v>
      </c>
      <c r="Y162" s="7">
        <f>SUM(Table325[[#This Row],[35]:[39]])</f>
        <v>92</v>
      </c>
      <c r="Z162" s="7">
        <f>SUM(Table325[[#This Row],[40]:[44]])</f>
        <v>95</v>
      </c>
      <c r="AA162" s="7">
        <f>SUM(Table325[[#This Row],[45]:[49]])</f>
        <v>97</v>
      </c>
      <c r="AB162" s="7">
        <f>SUM(Table325[[#This Row],[50]:[54]])</f>
        <v>81</v>
      </c>
      <c r="AC162" s="7">
        <f>SUM(Table325[[#This Row],[55]:[59]])</f>
        <v>128</v>
      </c>
      <c r="AD162" s="7">
        <f>SUM(Table325[[#This Row],[60]:[64]])</f>
        <v>113</v>
      </c>
      <c r="AE162" s="7">
        <f>SUM(Table325[[#This Row],[65]:[69]])</f>
        <v>97</v>
      </c>
      <c r="AF162" s="7">
        <f>SUM(Table325[[#This Row],[70]:[74]])</f>
        <v>96</v>
      </c>
      <c r="AG162" s="7">
        <f>SUM(Table325[[#This Row],[75]:[79]])</f>
        <v>69</v>
      </c>
      <c r="AH162" s="7">
        <f>SUM(Table325[[#This Row],[80]:[84]])</f>
        <v>45</v>
      </c>
      <c r="AI162" s="7">
        <f>SUM(Table325[[#This Row],[85]:[89]])</f>
        <v>38</v>
      </c>
      <c r="AJ162" s="7">
        <f>Table325[[#This Row],[90]]</f>
        <v>5</v>
      </c>
      <c r="AK162" s="8">
        <v>18</v>
      </c>
      <c r="AL162" s="7">
        <v>20</v>
      </c>
      <c r="AM162" s="7">
        <v>33</v>
      </c>
      <c r="AN162" s="7">
        <v>20</v>
      </c>
      <c r="AO162" s="7">
        <v>16</v>
      </c>
      <c r="AP162" s="7">
        <v>9</v>
      </c>
      <c r="AQ162" s="7">
        <v>12</v>
      </c>
      <c r="AR162" s="7">
        <v>15</v>
      </c>
      <c r="AS162" s="7">
        <v>25</v>
      </c>
      <c r="AT162" s="7">
        <v>15</v>
      </c>
      <c r="AU162" s="7">
        <v>9</v>
      </c>
      <c r="AV162" s="7">
        <v>14</v>
      </c>
      <c r="AW162" s="7">
        <v>15</v>
      </c>
      <c r="AX162" s="7">
        <v>15</v>
      </c>
      <c r="AY162" s="7">
        <v>25</v>
      </c>
      <c r="AZ162" s="7">
        <v>19</v>
      </c>
      <c r="BA162" s="7">
        <v>20</v>
      </c>
      <c r="BB162" s="7">
        <v>22</v>
      </c>
      <c r="BC162" s="7">
        <v>16</v>
      </c>
      <c r="BD162" s="7">
        <v>12</v>
      </c>
      <c r="BE162" s="7">
        <v>31</v>
      </c>
      <c r="BF162" s="7">
        <v>27</v>
      </c>
      <c r="BG162" s="7">
        <v>14</v>
      </c>
      <c r="BH162" s="7">
        <v>14</v>
      </c>
      <c r="BI162" s="7">
        <v>19</v>
      </c>
      <c r="BJ162" s="7">
        <v>26</v>
      </c>
      <c r="BK162" s="7">
        <v>20</v>
      </c>
      <c r="BL162" s="7">
        <v>22</v>
      </c>
      <c r="BM162" s="7">
        <v>23</v>
      </c>
      <c r="BN162" s="7">
        <v>18</v>
      </c>
      <c r="BO162" s="7">
        <v>16</v>
      </c>
      <c r="BP162" s="7">
        <v>19</v>
      </c>
      <c r="BQ162" s="7">
        <v>18</v>
      </c>
      <c r="BR162" s="7">
        <v>14</v>
      </c>
      <c r="BS162" s="7">
        <v>22</v>
      </c>
      <c r="BT162" s="7">
        <v>20</v>
      </c>
      <c r="BU162" s="7">
        <v>16</v>
      </c>
      <c r="BV162" s="7">
        <v>18</v>
      </c>
      <c r="BW162" s="7">
        <v>21</v>
      </c>
      <c r="BX162" s="7">
        <v>17</v>
      </c>
      <c r="BY162" s="7">
        <v>25</v>
      </c>
      <c r="BZ162" s="7">
        <v>12</v>
      </c>
      <c r="CA162" s="7">
        <v>14</v>
      </c>
      <c r="CB162" s="7">
        <v>24</v>
      </c>
      <c r="CC162" s="7">
        <v>20</v>
      </c>
      <c r="CD162" s="7">
        <v>20</v>
      </c>
      <c r="CE162" s="7">
        <v>24</v>
      </c>
      <c r="CF162" s="7">
        <v>19</v>
      </c>
      <c r="CG162" s="7">
        <v>14</v>
      </c>
      <c r="CH162" s="7">
        <v>20</v>
      </c>
      <c r="CI162" s="7">
        <v>13</v>
      </c>
      <c r="CJ162" s="7">
        <v>17</v>
      </c>
      <c r="CK162" s="7">
        <v>23</v>
      </c>
      <c r="CL162" s="7">
        <v>14</v>
      </c>
      <c r="CM162" s="7">
        <v>14</v>
      </c>
      <c r="CN162" s="7">
        <v>26</v>
      </c>
      <c r="CO162" s="7">
        <v>33</v>
      </c>
      <c r="CP162" s="7">
        <v>29</v>
      </c>
      <c r="CQ162" s="7">
        <v>23</v>
      </c>
      <c r="CR162" s="7">
        <v>17</v>
      </c>
      <c r="CS162" s="7">
        <v>17</v>
      </c>
      <c r="CT162" s="7">
        <v>25</v>
      </c>
      <c r="CU162" s="7">
        <v>27</v>
      </c>
      <c r="CV162" s="7">
        <v>25</v>
      </c>
      <c r="CW162" s="7">
        <v>19</v>
      </c>
      <c r="CX162" s="7">
        <v>22</v>
      </c>
      <c r="CY162" s="7">
        <v>24</v>
      </c>
      <c r="CZ162" s="7">
        <v>23</v>
      </c>
      <c r="DA162" s="7">
        <v>12</v>
      </c>
      <c r="DB162" s="7">
        <v>16</v>
      </c>
      <c r="DC162" s="7">
        <v>22</v>
      </c>
      <c r="DD162" s="7">
        <v>12</v>
      </c>
      <c r="DE162" s="7">
        <v>21</v>
      </c>
      <c r="DF162" s="7">
        <v>23</v>
      </c>
      <c r="DG162" s="7">
        <v>18</v>
      </c>
      <c r="DH162" s="7">
        <v>16</v>
      </c>
      <c r="DI162" s="7">
        <v>11</v>
      </c>
      <c r="DJ162" s="7">
        <v>14</v>
      </c>
      <c r="DK162" s="7">
        <v>18</v>
      </c>
      <c r="DL162" s="7">
        <v>10</v>
      </c>
      <c r="DM162" s="7">
        <v>11</v>
      </c>
      <c r="DN162" s="7">
        <v>8</v>
      </c>
      <c r="DO162" s="7">
        <v>3</v>
      </c>
      <c r="DP162" s="7">
        <v>10</v>
      </c>
      <c r="DQ162" s="7">
        <v>13</v>
      </c>
      <c r="DR162" s="7">
        <v>9</v>
      </c>
      <c r="DS162" s="7">
        <v>6</v>
      </c>
      <c r="DT162" s="7">
        <v>6</v>
      </c>
      <c r="DU162" s="7">
        <v>8</v>
      </c>
      <c r="DV162" s="7">
        <v>9</v>
      </c>
      <c r="DW162" s="7">
        <v>5</v>
      </c>
      <c r="DX162" s="7">
        <f t="shared" ref="DX162:DX225" si="26">G162</f>
        <v>979</v>
      </c>
      <c r="DY162" s="7">
        <f t="shared" ref="DY162:DY225" si="27">SUM(BC162:BI162)</f>
        <v>133</v>
      </c>
      <c r="DZ162" s="7">
        <f t="shared" ref="DZ162:DZ225" si="28">SUM(BJ162:CH162)</f>
        <v>482</v>
      </c>
      <c r="EA162" s="7">
        <f t="shared" ref="EA162:EA225" si="29">SUM(CI162:CW162)</f>
        <v>322</v>
      </c>
      <c r="EB162" s="7">
        <f>Table325[[#This Row],[18-64]]+Table325[[#This Row],[65+]]</f>
        <v>1287</v>
      </c>
    </row>
    <row r="163" spans="1:132" x14ac:dyDescent="0.35">
      <c r="A163" s="7">
        <v>13</v>
      </c>
      <c r="B163" s="10" t="s">
        <v>1020</v>
      </c>
      <c r="C163" s="10" t="s">
        <v>450</v>
      </c>
      <c r="D163" s="10" t="s">
        <v>451</v>
      </c>
      <c r="E163" s="7">
        <f>SUM(Table325[[#This Row],[0]:[90]])</f>
        <v>1652</v>
      </c>
      <c r="F163" s="8">
        <f>SUM(Table325[[#This Row],[0]:[15]])</f>
        <v>219</v>
      </c>
      <c r="G163" s="7">
        <f>SUM(Table325[[#This Row],[16]:[64]])</f>
        <v>1084</v>
      </c>
      <c r="H163" s="7">
        <f>SUM(Table325[[#This Row],[65]:[90]])</f>
        <v>349</v>
      </c>
      <c r="I163" s="7">
        <f>SUM(Table325[[#This Row],[85]:[90]])</f>
        <v>31</v>
      </c>
      <c r="J163" s="8">
        <f>SUM(Table325[[#This Row],[0]:[17]])</f>
        <v>244</v>
      </c>
      <c r="K163" s="7">
        <f>SUM(Table325[[#This Row],[18]:[64]])</f>
        <v>1059</v>
      </c>
      <c r="L163" s="8">
        <f>SUM(Table325[[#This Row],[0]:[4]])</f>
        <v>66</v>
      </c>
      <c r="M163" s="7">
        <f>SUM(Table325[[#This Row],[5]:[15]])</f>
        <v>153</v>
      </c>
      <c r="N163" s="7">
        <f>SUM(Table325[[#This Row],[16]:[24]])</f>
        <v>159</v>
      </c>
      <c r="O163" s="7">
        <f>SUM(Table325[[#This Row],[25]:[49]])</f>
        <v>523</v>
      </c>
      <c r="P163" s="7">
        <f>SUM(Table325[[#This Row],[50]:[64]])</f>
        <v>402</v>
      </c>
      <c r="Q163" s="7">
        <f>SUM(Table325[[#This Row],[65]:[74]])</f>
        <v>196</v>
      </c>
      <c r="R163" s="7">
        <f>SUM(Table325[[#This Row],[75]:[84]])</f>
        <v>122</v>
      </c>
      <c r="S163" s="8">
        <f>SUM(Table325[[#This Row],[5]:[9]])</f>
        <v>65</v>
      </c>
      <c r="T163" s="7">
        <f>SUM(Table325[[#This Row],[10]:[14]])</f>
        <v>80</v>
      </c>
      <c r="U163" s="7">
        <f>SUM(Table325[[#This Row],[15]:[19]])</f>
        <v>61</v>
      </c>
      <c r="V163" s="7">
        <f>SUM(Table325[[#This Row],[20]:[24]])</f>
        <v>106</v>
      </c>
      <c r="W163" s="7">
        <f>SUM(Table325[[#This Row],[25]:[29]])</f>
        <v>129</v>
      </c>
      <c r="X163" s="7">
        <f>SUM(Table325[[#This Row],[30]:[34]])</f>
        <v>109</v>
      </c>
      <c r="Y163" s="7">
        <f>SUM(Table325[[#This Row],[35]:[39]])</f>
        <v>102</v>
      </c>
      <c r="Z163" s="7">
        <f>SUM(Table325[[#This Row],[40]:[44]])</f>
        <v>101</v>
      </c>
      <c r="AA163" s="7">
        <f>SUM(Table325[[#This Row],[45]:[49]])</f>
        <v>82</v>
      </c>
      <c r="AB163" s="7">
        <f>SUM(Table325[[#This Row],[50]:[54]])</f>
        <v>125</v>
      </c>
      <c r="AC163" s="7">
        <f>SUM(Table325[[#This Row],[55]:[59]])</f>
        <v>144</v>
      </c>
      <c r="AD163" s="7">
        <f>SUM(Table325[[#This Row],[60]:[64]])</f>
        <v>133</v>
      </c>
      <c r="AE163" s="7">
        <f>SUM(Table325[[#This Row],[65]:[69]])</f>
        <v>107</v>
      </c>
      <c r="AF163" s="7">
        <f>SUM(Table325[[#This Row],[70]:[74]])</f>
        <v>89</v>
      </c>
      <c r="AG163" s="7">
        <f>SUM(Table325[[#This Row],[75]:[79]])</f>
        <v>79</v>
      </c>
      <c r="AH163" s="7">
        <f>SUM(Table325[[#This Row],[80]:[84]])</f>
        <v>43</v>
      </c>
      <c r="AI163" s="7">
        <f>SUM(Table325[[#This Row],[85]:[89]])</f>
        <v>23</v>
      </c>
      <c r="AJ163" s="7">
        <f>Table325[[#This Row],[90]]</f>
        <v>8</v>
      </c>
      <c r="AK163" s="8">
        <v>13</v>
      </c>
      <c r="AL163" s="7">
        <v>12</v>
      </c>
      <c r="AM163" s="7">
        <v>14</v>
      </c>
      <c r="AN163" s="7">
        <v>15</v>
      </c>
      <c r="AO163" s="7">
        <v>12</v>
      </c>
      <c r="AP163" s="7">
        <v>9</v>
      </c>
      <c r="AQ163" s="7">
        <v>17</v>
      </c>
      <c r="AR163" s="7">
        <v>8</v>
      </c>
      <c r="AS163" s="7">
        <v>17</v>
      </c>
      <c r="AT163" s="7">
        <v>14</v>
      </c>
      <c r="AU163" s="7">
        <v>15</v>
      </c>
      <c r="AV163" s="7">
        <v>11</v>
      </c>
      <c r="AW163" s="7">
        <v>13</v>
      </c>
      <c r="AX163" s="7">
        <v>21</v>
      </c>
      <c r="AY163" s="7">
        <v>20</v>
      </c>
      <c r="AZ163" s="7">
        <v>8</v>
      </c>
      <c r="BA163" s="7">
        <v>11</v>
      </c>
      <c r="BB163" s="7">
        <v>14</v>
      </c>
      <c r="BC163" s="7">
        <v>21</v>
      </c>
      <c r="BD163" s="7">
        <v>7</v>
      </c>
      <c r="BE163" s="7">
        <v>18</v>
      </c>
      <c r="BF163" s="7">
        <v>22</v>
      </c>
      <c r="BG163" s="7">
        <v>20</v>
      </c>
      <c r="BH163" s="7">
        <v>22</v>
      </c>
      <c r="BI163" s="7">
        <v>24</v>
      </c>
      <c r="BJ163" s="7">
        <v>25</v>
      </c>
      <c r="BK163" s="7">
        <v>29</v>
      </c>
      <c r="BL163" s="7">
        <v>27</v>
      </c>
      <c r="BM163" s="7">
        <v>28</v>
      </c>
      <c r="BN163" s="7">
        <v>20</v>
      </c>
      <c r="BO163" s="7">
        <v>22</v>
      </c>
      <c r="BP163" s="7">
        <v>16</v>
      </c>
      <c r="BQ163" s="7">
        <v>27</v>
      </c>
      <c r="BR163" s="7">
        <v>22</v>
      </c>
      <c r="BS163" s="7">
        <v>22</v>
      </c>
      <c r="BT163" s="7">
        <v>12</v>
      </c>
      <c r="BU163" s="7">
        <v>22</v>
      </c>
      <c r="BV163" s="7">
        <v>21</v>
      </c>
      <c r="BW163" s="7">
        <v>20</v>
      </c>
      <c r="BX163" s="7">
        <v>27</v>
      </c>
      <c r="BY163" s="7">
        <v>22</v>
      </c>
      <c r="BZ163" s="7">
        <v>18</v>
      </c>
      <c r="CA163" s="7">
        <v>15</v>
      </c>
      <c r="CB163" s="7">
        <v>22</v>
      </c>
      <c r="CC163" s="7">
        <v>24</v>
      </c>
      <c r="CD163" s="7">
        <v>15</v>
      </c>
      <c r="CE163" s="7">
        <v>14</v>
      </c>
      <c r="CF163" s="7">
        <v>16</v>
      </c>
      <c r="CG163" s="7">
        <v>19</v>
      </c>
      <c r="CH163" s="7">
        <v>18</v>
      </c>
      <c r="CI163" s="7">
        <v>27</v>
      </c>
      <c r="CJ163" s="7">
        <v>13</v>
      </c>
      <c r="CK163" s="7">
        <v>25</v>
      </c>
      <c r="CL163" s="7">
        <v>40</v>
      </c>
      <c r="CM163" s="7">
        <v>20</v>
      </c>
      <c r="CN163" s="7">
        <v>34</v>
      </c>
      <c r="CO163" s="7">
        <v>25</v>
      </c>
      <c r="CP163" s="7">
        <v>24</v>
      </c>
      <c r="CQ163" s="7">
        <v>30</v>
      </c>
      <c r="CR163" s="7">
        <v>31</v>
      </c>
      <c r="CS163" s="7">
        <v>24</v>
      </c>
      <c r="CT163" s="7">
        <v>35</v>
      </c>
      <c r="CU163" s="7">
        <v>28</v>
      </c>
      <c r="CV163" s="7">
        <v>26</v>
      </c>
      <c r="CW163" s="7">
        <v>20</v>
      </c>
      <c r="CX163" s="7">
        <v>30</v>
      </c>
      <c r="CY163" s="7">
        <v>22</v>
      </c>
      <c r="CZ163" s="7">
        <v>23</v>
      </c>
      <c r="DA163" s="7">
        <v>11</v>
      </c>
      <c r="DB163" s="7">
        <v>21</v>
      </c>
      <c r="DC163" s="7">
        <v>16</v>
      </c>
      <c r="DD163" s="7">
        <v>18</v>
      </c>
      <c r="DE163" s="7">
        <v>21</v>
      </c>
      <c r="DF163" s="7">
        <v>13</v>
      </c>
      <c r="DG163" s="7">
        <v>21</v>
      </c>
      <c r="DH163" s="7">
        <v>16</v>
      </c>
      <c r="DI163" s="7">
        <v>14</v>
      </c>
      <c r="DJ163" s="7">
        <v>16</v>
      </c>
      <c r="DK163" s="7">
        <v>18</v>
      </c>
      <c r="DL163" s="7">
        <v>15</v>
      </c>
      <c r="DM163" s="7">
        <v>9</v>
      </c>
      <c r="DN163" s="7">
        <v>9</v>
      </c>
      <c r="DO163" s="7">
        <v>11</v>
      </c>
      <c r="DP163" s="7">
        <v>7</v>
      </c>
      <c r="DQ163" s="7">
        <v>7</v>
      </c>
      <c r="DR163" s="7">
        <v>7</v>
      </c>
      <c r="DS163" s="7">
        <v>5</v>
      </c>
      <c r="DT163" s="7">
        <v>3</v>
      </c>
      <c r="DU163" s="7">
        <v>3</v>
      </c>
      <c r="DV163" s="7">
        <v>5</v>
      </c>
      <c r="DW163" s="7">
        <v>8</v>
      </c>
      <c r="DX163" s="7">
        <f t="shared" si="26"/>
        <v>1084</v>
      </c>
      <c r="DY163" s="7">
        <f t="shared" si="27"/>
        <v>134</v>
      </c>
      <c r="DZ163" s="7">
        <f t="shared" si="28"/>
        <v>523</v>
      </c>
      <c r="EA163" s="7">
        <f t="shared" si="29"/>
        <v>402</v>
      </c>
      <c r="EB163" s="7">
        <f>Table325[[#This Row],[18-64]]+Table325[[#This Row],[65+]]</f>
        <v>1408</v>
      </c>
    </row>
    <row r="164" spans="1:132" x14ac:dyDescent="0.35">
      <c r="A164" s="7">
        <v>13</v>
      </c>
      <c r="B164" s="10" t="s">
        <v>1020</v>
      </c>
      <c r="C164" s="10" t="s">
        <v>452</v>
      </c>
      <c r="D164" s="10" t="s">
        <v>453</v>
      </c>
      <c r="E164" s="7">
        <f>SUM(Table325[[#This Row],[0]:[90]])</f>
        <v>1584</v>
      </c>
      <c r="F164" s="8">
        <f>SUM(Table325[[#This Row],[0]:[15]])</f>
        <v>301</v>
      </c>
      <c r="G164" s="7">
        <f>SUM(Table325[[#This Row],[16]:[64]])</f>
        <v>910</v>
      </c>
      <c r="H164" s="7">
        <f>SUM(Table325[[#This Row],[65]:[90]])</f>
        <v>373</v>
      </c>
      <c r="I164" s="7">
        <f>SUM(Table325[[#This Row],[85]:[90]])</f>
        <v>45</v>
      </c>
      <c r="J164" s="8">
        <f>SUM(Table325[[#This Row],[0]:[17]])</f>
        <v>329</v>
      </c>
      <c r="K164" s="7">
        <f>SUM(Table325[[#This Row],[18]:[64]])</f>
        <v>882</v>
      </c>
      <c r="L164" s="8">
        <f>SUM(Table325[[#This Row],[0]:[4]])</f>
        <v>62</v>
      </c>
      <c r="M164" s="7">
        <f>SUM(Table325[[#This Row],[5]:[15]])</f>
        <v>239</v>
      </c>
      <c r="N164" s="7">
        <f>SUM(Table325[[#This Row],[16]:[24]])</f>
        <v>126</v>
      </c>
      <c r="O164" s="7">
        <f>SUM(Table325[[#This Row],[25]:[49]])</f>
        <v>416</v>
      </c>
      <c r="P164" s="7">
        <f>SUM(Table325[[#This Row],[50]:[64]])</f>
        <v>368</v>
      </c>
      <c r="Q164" s="7">
        <f>SUM(Table325[[#This Row],[65]:[74]])</f>
        <v>211</v>
      </c>
      <c r="R164" s="7">
        <f>SUM(Table325[[#This Row],[75]:[84]])</f>
        <v>117</v>
      </c>
      <c r="S164" s="8">
        <f>SUM(Table325[[#This Row],[5]:[9]])</f>
        <v>94</v>
      </c>
      <c r="T164" s="7">
        <f>SUM(Table325[[#This Row],[10]:[14]])</f>
        <v>133</v>
      </c>
      <c r="U164" s="7">
        <f>SUM(Table325[[#This Row],[15]:[19]])</f>
        <v>68</v>
      </c>
      <c r="V164" s="7">
        <f>SUM(Table325[[#This Row],[20]:[24]])</f>
        <v>70</v>
      </c>
      <c r="W164" s="7">
        <f>SUM(Table325[[#This Row],[25]:[29]])</f>
        <v>53</v>
      </c>
      <c r="X164" s="7">
        <f>SUM(Table325[[#This Row],[30]:[34]])</f>
        <v>77</v>
      </c>
      <c r="Y164" s="7">
        <f>SUM(Table325[[#This Row],[35]:[39]])</f>
        <v>102</v>
      </c>
      <c r="Z164" s="7">
        <f>SUM(Table325[[#This Row],[40]:[44]])</f>
        <v>84</v>
      </c>
      <c r="AA164" s="7">
        <f>SUM(Table325[[#This Row],[45]:[49]])</f>
        <v>100</v>
      </c>
      <c r="AB164" s="7">
        <f>SUM(Table325[[#This Row],[50]:[54]])</f>
        <v>126</v>
      </c>
      <c r="AC164" s="7">
        <f>SUM(Table325[[#This Row],[55]:[59]])</f>
        <v>123</v>
      </c>
      <c r="AD164" s="7">
        <f>SUM(Table325[[#This Row],[60]:[64]])</f>
        <v>119</v>
      </c>
      <c r="AE164" s="7">
        <f>SUM(Table325[[#This Row],[65]:[69]])</f>
        <v>111</v>
      </c>
      <c r="AF164" s="7">
        <f>SUM(Table325[[#This Row],[70]:[74]])</f>
        <v>100</v>
      </c>
      <c r="AG164" s="7">
        <f>SUM(Table325[[#This Row],[75]:[79]])</f>
        <v>77</v>
      </c>
      <c r="AH164" s="7">
        <f>SUM(Table325[[#This Row],[80]:[84]])</f>
        <v>40</v>
      </c>
      <c r="AI164" s="7">
        <f>SUM(Table325[[#This Row],[85]:[89]])</f>
        <v>36</v>
      </c>
      <c r="AJ164" s="7">
        <f>Table325[[#This Row],[90]]</f>
        <v>9</v>
      </c>
      <c r="AK164" s="8">
        <v>14</v>
      </c>
      <c r="AL164" s="7">
        <v>11</v>
      </c>
      <c r="AM164" s="7">
        <v>12</v>
      </c>
      <c r="AN164" s="7">
        <v>11</v>
      </c>
      <c r="AO164" s="7">
        <v>14</v>
      </c>
      <c r="AP164" s="7">
        <v>18</v>
      </c>
      <c r="AQ164" s="7">
        <v>18</v>
      </c>
      <c r="AR164" s="7">
        <v>14</v>
      </c>
      <c r="AS164" s="7">
        <v>16</v>
      </c>
      <c r="AT164" s="7">
        <v>28</v>
      </c>
      <c r="AU164" s="7">
        <v>19</v>
      </c>
      <c r="AV164" s="7">
        <v>29</v>
      </c>
      <c r="AW164" s="7">
        <v>31</v>
      </c>
      <c r="AX164" s="7">
        <v>32</v>
      </c>
      <c r="AY164" s="7">
        <v>22</v>
      </c>
      <c r="AZ164" s="7">
        <v>12</v>
      </c>
      <c r="BA164" s="7">
        <v>13</v>
      </c>
      <c r="BB164" s="7">
        <v>15</v>
      </c>
      <c r="BC164" s="7">
        <v>15</v>
      </c>
      <c r="BD164" s="7">
        <v>13</v>
      </c>
      <c r="BE164" s="7">
        <v>15</v>
      </c>
      <c r="BF164" s="7">
        <v>15</v>
      </c>
      <c r="BG164" s="7">
        <v>17</v>
      </c>
      <c r="BH164" s="7">
        <v>12</v>
      </c>
      <c r="BI164" s="7">
        <v>11</v>
      </c>
      <c r="BJ164" s="7">
        <v>15</v>
      </c>
      <c r="BK164" s="7">
        <v>9</v>
      </c>
      <c r="BL164" s="7">
        <v>9</v>
      </c>
      <c r="BM164" s="7">
        <v>7</v>
      </c>
      <c r="BN164" s="7">
        <v>13</v>
      </c>
      <c r="BO164" s="7">
        <v>17</v>
      </c>
      <c r="BP164" s="7">
        <v>10</v>
      </c>
      <c r="BQ164" s="7">
        <v>19</v>
      </c>
      <c r="BR164" s="7">
        <v>17</v>
      </c>
      <c r="BS164" s="7">
        <v>14</v>
      </c>
      <c r="BT164" s="7">
        <v>20</v>
      </c>
      <c r="BU164" s="7">
        <v>20</v>
      </c>
      <c r="BV164" s="7">
        <v>29</v>
      </c>
      <c r="BW164" s="7">
        <v>14</v>
      </c>
      <c r="BX164" s="7">
        <v>19</v>
      </c>
      <c r="BY164" s="7">
        <v>10</v>
      </c>
      <c r="BZ164" s="7">
        <v>19</v>
      </c>
      <c r="CA164" s="7">
        <v>19</v>
      </c>
      <c r="CB164" s="7">
        <v>19</v>
      </c>
      <c r="CC164" s="7">
        <v>17</v>
      </c>
      <c r="CD164" s="7">
        <v>23</v>
      </c>
      <c r="CE164" s="7">
        <v>19</v>
      </c>
      <c r="CF164" s="7">
        <v>19</v>
      </c>
      <c r="CG164" s="7">
        <v>18</v>
      </c>
      <c r="CH164" s="7">
        <v>21</v>
      </c>
      <c r="CI164" s="7">
        <v>23</v>
      </c>
      <c r="CJ164" s="7">
        <v>29</v>
      </c>
      <c r="CK164" s="7">
        <v>23</v>
      </c>
      <c r="CL164" s="7">
        <v>26</v>
      </c>
      <c r="CM164" s="7">
        <v>25</v>
      </c>
      <c r="CN164" s="7">
        <v>26</v>
      </c>
      <c r="CO164" s="7">
        <v>27</v>
      </c>
      <c r="CP164" s="7">
        <v>26</v>
      </c>
      <c r="CQ164" s="7">
        <v>26</v>
      </c>
      <c r="CR164" s="7">
        <v>18</v>
      </c>
      <c r="CS164" s="7">
        <v>22</v>
      </c>
      <c r="CT164" s="7">
        <v>20</v>
      </c>
      <c r="CU164" s="7">
        <v>26</v>
      </c>
      <c r="CV164" s="7">
        <v>30</v>
      </c>
      <c r="CW164" s="7">
        <v>21</v>
      </c>
      <c r="CX164" s="7">
        <v>19</v>
      </c>
      <c r="CY164" s="7">
        <v>16</v>
      </c>
      <c r="CZ164" s="7">
        <v>22</v>
      </c>
      <c r="DA164" s="7">
        <v>26</v>
      </c>
      <c r="DB164" s="7">
        <v>28</v>
      </c>
      <c r="DC164" s="7">
        <v>23</v>
      </c>
      <c r="DD164" s="7">
        <v>17</v>
      </c>
      <c r="DE164" s="7">
        <v>17</v>
      </c>
      <c r="DF164" s="7">
        <v>17</v>
      </c>
      <c r="DG164" s="7">
        <v>26</v>
      </c>
      <c r="DH164" s="7">
        <v>19</v>
      </c>
      <c r="DI164" s="7">
        <v>15</v>
      </c>
      <c r="DJ164" s="7">
        <v>17</v>
      </c>
      <c r="DK164" s="7">
        <v>12</v>
      </c>
      <c r="DL164" s="7">
        <v>14</v>
      </c>
      <c r="DM164" s="7">
        <v>12</v>
      </c>
      <c r="DN164" s="7">
        <v>14</v>
      </c>
      <c r="DO164" s="7">
        <v>7</v>
      </c>
      <c r="DP164" s="7">
        <v>2</v>
      </c>
      <c r="DQ164" s="7">
        <v>5</v>
      </c>
      <c r="DR164" s="7">
        <v>7</v>
      </c>
      <c r="DS164" s="7">
        <v>8</v>
      </c>
      <c r="DT164" s="7">
        <v>8</v>
      </c>
      <c r="DU164" s="7">
        <v>10</v>
      </c>
      <c r="DV164" s="7">
        <v>3</v>
      </c>
      <c r="DW164" s="7">
        <v>9</v>
      </c>
      <c r="DX164" s="7">
        <f t="shared" si="26"/>
        <v>910</v>
      </c>
      <c r="DY164" s="7">
        <f t="shared" si="27"/>
        <v>98</v>
      </c>
      <c r="DZ164" s="7">
        <f t="shared" si="28"/>
        <v>416</v>
      </c>
      <c r="EA164" s="7">
        <f t="shared" si="29"/>
        <v>368</v>
      </c>
      <c r="EB164" s="7">
        <f>Table325[[#This Row],[18-64]]+Table325[[#This Row],[65+]]</f>
        <v>1255</v>
      </c>
    </row>
    <row r="165" spans="1:132" x14ac:dyDescent="0.35">
      <c r="A165" s="7">
        <v>13</v>
      </c>
      <c r="B165" s="10" t="s">
        <v>1020</v>
      </c>
      <c r="C165" s="10" t="s">
        <v>454</v>
      </c>
      <c r="D165" s="10" t="s">
        <v>455</v>
      </c>
      <c r="E165" s="7">
        <f>SUM(Table325[[#This Row],[0]:[90]])</f>
        <v>1668</v>
      </c>
      <c r="F165" s="8">
        <f>SUM(Table325[[#This Row],[0]:[15]])</f>
        <v>235</v>
      </c>
      <c r="G165" s="7">
        <f>SUM(Table325[[#This Row],[16]:[64]])</f>
        <v>995</v>
      </c>
      <c r="H165" s="7">
        <f>SUM(Table325[[#This Row],[65]:[90]])</f>
        <v>438</v>
      </c>
      <c r="I165" s="7">
        <f>SUM(Table325[[#This Row],[85]:[90]])</f>
        <v>71</v>
      </c>
      <c r="J165" s="8">
        <f>SUM(Table325[[#This Row],[0]:[17]])</f>
        <v>275</v>
      </c>
      <c r="K165" s="7">
        <f>SUM(Table325[[#This Row],[18]:[64]])</f>
        <v>955</v>
      </c>
      <c r="L165" s="8">
        <f>SUM(Table325[[#This Row],[0]:[4]])</f>
        <v>72</v>
      </c>
      <c r="M165" s="7">
        <f>SUM(Table325[[#This Row],[5]:[15]])</f>
        <v>163</v>
      </c>
      <c r="N165" s="7">
        <f>SUM(Table325[[#This Row],[16]:[24]])</f>
        <v>128</v>
      </c>
      <c r="O165" s="7">
        <f>SUM(Table325[[#This Row],[25]:[49]])</f>
        <v>508</v>
      </c>
      <c r="P165" s="7">
        <f>SUM(Table325[[#This Row],[50]:[64]])</f>
        <v>359</v>
      </c>
      <c r="Q165" s="7">
        <f>SUM(Table325[[#This Row],[65]:[74]])</f>
        <v>204</v>
      </c>
      <c r="R165" s="7">
        <f>SUM(Table325[[#This Row],[75]:[84]])</f>
        <v>163</v>
      </c>
      <c r="S165" s="8">
        <f>SUM(Table325[[#This Row],[5]:[9]])</f>
        <v>61</v>
      </c>
      <c r="T165" s="7">
        <f>SUM(Table325[[#This Row],[10]:[14]])</f>
        <v>83</v>
      </c>
      <c r="U165" s="7">
        <f>SUM(Table325[[#This Row],[15]:[19]])</f>
        <v>88</v>
      </c>
      <c r="V165" s="7">
        <f>SUM(Table325[[#This Row],[20]:[24]])</f>
        <v>59</v>
      </c>
      <c r="W165" s="7">
        <f>SUM(Table325[[#This Row],[25]:[29]])</f>
        <v>86</v>
      </c>
      <c r="X165" s="7">
        <f>SUM(Table325[[#This Row],[30]:[34]])</f>
        <v>116</v>
      </c>
      <c r="Y165" s="7">
        <f>SUM(Table325[[#This Row],[35]:[39]])</f>
        <v>100</v>
      </c>
      <c r="Z165" s="7">
        <f>SUM(Table325[[#This Row],[40]:[44]])</f>
        <v>102</v>
      </c>
      <c r="AA165" s="7">
        <f>SUM(Table325[[#This Row],[45]:[49]])</f>
        <v>104</v>
      </c>
      <c r="AB165" s="7">
        <f>SUM(Table325[[#This Row],[50]:[54]])</f>
        <v>108</v>
      </c>
      <c r="AC165" s="7">
        <f>SUM(Table325[[#This Row],[55]:[59]])</f>
        <v>127</v>
      </c>
      <c r="AD165" s="7">
        <f>SUM(Table325[[#This Row],[60]:[64]])</f>
        <v>124</v>
      </c>
      <c r="AE165" s="7">
        <f>SUM(Table325[[#This Row],[65]:[69]])</f>
        <v>108</v>
      </c>
      <c r="AF165" s="7">
        <f>SUM(Table325[[#This Row],[70]:[74]])</f>
        <v>96</v>
      </c>
      <c r="AG165" s="7">
        <f>SUM(Table325[[#This Row],[75]:[79]])</f>
        <v>80</v>
      </c>
      <c r="AH165" s="7">
        <f>SUM(Table325[[#This Row],[80]:[84]])</f>
        <v>83</v>
      </c>
      <c r="AI165" s="7">
        <f>SUM(Table325[[#This Row],[85]:[89]])</f>
        <v>53</v>
      </c>
      <c r="AJ165" s="7">
        <f>Table325[[#This Row],[90]]</f>
        <v>18</v>
      </c>
      <c r="AK165" s="8">
        <v>11</v>
      </c>
      <c r="AL165" s="7">
        <v>17</v>
      </c>
      <c r="AM165" s="7">
        <v>12</v>
      </c>
      <c r="AN165" s="7">
        <v>19</v>
      </c>
      <c r="AO165" s="7">
        <v>13</v>
      </c>
      <c r="AP165" s="7">
        <v>10</v>
      </c>
      <c r="AQ165" s="7">
        <v>13</v>
      </c>
      <c r="AR165" s="7">
        <v>10</v>
      </c>
      <c r="AS165" s="7">
        <v>13</v>
      </c>
      <c r="AT165" s="7">
        <v>15</v>
      </c>
      <c r="AU165" s="7">
        <v>18</v>
      </c>
      <c r="AV165" s="7">
        <v>17</v>
      </c>
      <c r="AW165" s="7">
        <v>16</v>
      </c>
      <c r="AX165" s="7">
        <v>17</v>
      </c>
      <c r="AY165" s="7">
        <v>15</v>
      </c>
      <c r="AZ165" s="7">
        <v>19</v>
      </c>
      <c r="BA165" s="7">
        <v>18</v>
      </c>
      <c r="BB165" s="7">
        <v>22</v>
      </c>
      <c r="BC165" s="7">
        <v>13</v>
      </c>
      <c r="BD165" s="7">
        <v>16</v>
      </c>
      <c r="BE165" s="7">
        <v>16</v>
      </c>
      <c r="BF165" s="7">
        <v>19</v>
      </c>
      <c r="BG165" s="7">
        <v>8</v>
      </c>
      <c r="BH165" s="7">
        <v>11</v>
      </c>
      <c r="BI165" s="7">
        <v>5</v>
      </c>
      <c r="BJ165" s="7">
        <v>17</v>
      </c>
      <c r="BK165" s="7">
        <v>14</v>
      </c>
      <c r="BL165" s="7">
        <v>18</v>
      </c>
      <c r="BM165" s="7">
        <v>24</v>
      </c>
      <c r="BN165" s="7">
        <v>13</v>
      </c>
      <c r="BO165" s="7">
        <v>17</v>
      </c>
      <c r="BP165" s="7">
        <v>25</v>
      </c>
      <c r="BQ165" s="7">
        <v>30</v>
      </c>
      <c r="BR165" s="7">
        <v>24</v>
      </c>
      <c r="BS165" s="7">
        <v>20</v>
      </c>
      <c r="BT165" s="7">
        <v>24</v>
      </c>
      <c r="BU165" s="7">
        <v>22</v>
      </c>
      <c r="BV165" s="7">
        <v>17</v>
      </c>
      <c r="BW165" s="7">
        <v>21</v>
      </c>
      <c r="BX165" s="7">
        <v>16</v>
      </c>
      <c r="BY165" s="7">
        <v>17</v>
      </c>
      <c r="BZ165" s="7">
        <v>18</v>
      </c>
      <c r="CA165" s="7">
        <v>28</v>
      </c>
      <c r="CB165" s="7">
        <v>23</v>
      </c>
      <c r="CC165" s="7">
        <v>16</v>
      </c>
      <c r="CD165" s="7">
        <v>16</v>
      </c>
      <c r="CE165" s="7">
        <v>20</v>
      </c>
      <c r="CF165" s="7">
        <v>14</v>
      </c>
      <c r="CG165" s="7">
        <v>23</v>
      </c>
      <c r="CH165" s="7">
        <v>31</v>
      </c>
      <c r="CI165" s="7">
        <v>27</v>
      </c>
      <c r="CJ165" s="7">
        <v>18</v>
      </c>
      <c r="CK165" s="7">
        <v>20</v>
      </c>
      <c r="CL165" s="7">
        <v>17</v>
      </c>
      <c r="CM165" s="7">
        <v>26</v>
      </c>
      <c r="CN165" s="7">
        <v>19</v>
      </c>
      <c r="CO165" s="7">
        <v>32</v>
      </c>
      <c r="CP165" s="7">
        <v>25</v>
      </c>
      <c r="CQ165" s="7">
        <v>20</v>
      </c>
      <c r="CR165" s="7">
        <v>31</v>
      </c>
      <c r="CS165" s="7">
        <v>23</v>
      </c>
      <c r="CT165" s="7">
        <v>24</v>
      </c>
      <c r="CU165" s="7">
        <v>26</v>
      </c>
      <c r="CV165" s="7">
        <v>25</v>
      </c>
      <c r="CW165" s="7">
        <v>26</v>
      </c>
      <c r="CX165" s="7">
        <v>20</v>
      </c>
      <c r="CY165" s="7">
        <v>24</v>
      </c>
      <c r="CZ165" s="7">
        <v>21</v>
      </c>
      <c r="DA165" s="7">
        <v>19</v>
      </c>
      <c r="DB165" s="7">
        <v>24</v>
      </c>
      <c r="DC165" s="7">
        <v>16</v>
      </c>
      <c r="DD165" s="7">
        <v>22</v>
      </c>
      <c r="DE165" s="7">
        <v>20</v>
      </c>
      <c r="DF165" s="7">
        <v>17</v>
      </c>
      <c r="DG165" s="7">
        <v>21</v>
      </c>
      <c r="DH165" s="7">
        <v>18</v>
      </c>
      <c r="DI165" s="7">
        <v>18</v>
      </c>
      <c r="DJ165" s="7">
        <v>20</v>
      </c>
      <c r="DK165" s="7">
        <v>9</v>
      </c>
      <c r="DL165" s="7">
        <v>15</v>
      </c>
      <c r="DM165" s="7">
        <v>17</v>
      </c>
      <c r="DN165" s="7">
        <v>21</v>
      </c>
      <c r="DO165" s="7">
        <v>17</v>
      </c>
      <c r="DP165" s="7">
        <v>16</v>
      </c>
      <c r="DQ165" s="7">
        <v>12</v>
      </c>
      <c r="DR165" s="7">
        <v>17</v>
      </c>
      <c r="DS165" s="7">
        <v>13</v>
      </c>
      <c r="DT165" s="7">
        <v>9</v>
      </c>
      <c r="DU165" s="7">
        <v>8</v>
      </c>
      <c r="DV165" s="7">
        <v>6</v>
      </c>
      <c r="DW165" s="7">
        <v>18</v>
      </c>
      <c r="DX165" s="7">
        <f t="shared" si="26"/>
        <v>995</v>
      </c>
      <c r="DY165" s="7">
        <f t="shared" si="27"/>
        <v>88</v>
      </c>
      <c r="DZ165" s="7">
        <f t="shared" si="28"/>
        <v>508</v>
      </c>
      <c r="EA165" s="7">
        <f t="shared" si="29"/>
        <v>359</v>
      </c>
      <c r="EB165" s="7">
        <f>Table325[[#This Row],[18-64]]+Table325[[#This Row],[65+]]</f>
        <v>1393</v>
      </c>
    </row>
    <row r="166" spans="1:132" x14ac:dyDescent="0.35">
      <c r="A166" s="7">
        <v>13</v>
      </c>
      <c r="B166" s="10" t="s">
        <v>1020</v>
      </c>
      <c r="C166" s="10" t="s">
        <v>456</v>
      </c>
      <c r="D166" s="10" t="s">
        <v>457</v>
      </c>
      <c r="E166" s="7">
        <f>SUM(Table325[[#This Row],[0]:[90]])</f>
        <v>1441</v>
      </c>
      <c r="F166" s="8">
        <f>SUM(Table325[[#This Row],[0]:[15]])</f>
        <v>218</v>
      </c>
      <c r="G166" s="7">
        <f>SUM(Table325[[#This Row],[16]:[64]])</f>
        <v>889</v>
      </c>
      <c r="H166" s="7">
        <f>SUM(Table325[[#This Row],[65]:[90]])</f>
        <v>334</v>
      </c>
      <c r="I166" s="7">
        <f>SUM(Table325[[#This Row],[85]:[90]])</f>
        <v>42</v>
      </c>
      <c r="J166" s="8">
        <f>SUM(Table325[[#This Row],[0]:[17]])</f>
        <v>250</v>
      </c>
      <c r="K166" s="7">
        <f>SUM(Table325[[#This Row],[18]:[64]])</f>
        <v>857</v>
      </c>
      <c r="L166" s="8">
        <f>SUM(Table325[[#This Row],[0]:[4]])</f>
        <v>62</v>
      </c>
      <c r="M166" s="7">
        <f>SUM(Table325[[#This Row],[5]:[15]])</f>
        <v>156</v>
      </c>
      <c r="N166" s="7">
        <f>SUM(Table325[[#This Row],[16]:[24]])</f>
        <v>87</v>
      </c>
      <c r="O166" s="7">
        <f>SUM(Table325[[#This Row],[25]:[49]])</f>
        <v>458</v>
      </c>
      <c r="P166" s="7">
        <f>SUM(Table325[[#This Row],[50]:[64]])</f>
        <v>344</v>
      </c>
      <c r="Q166" s="7">
        <f>SUM(Table325[[#This Row],[65]:[74]])</f>
        <v>184</v>
      </c>
      <c r="R166" s="7">
        <f>SUM(Table325[[#This Row],[75]:[84]])</f>
        <v>108</v>
      </c>
      <c r="S166" s="8">
        <f>SUM(Table325[[#This Row],[5]:[9]])</f>
        <v>71</v>
      </c>
      <c r="T166" s="7">
        <f>SUM(Table325[[#This Row],[10]:[14]])</f>
        <v>67</v>
      </c>
      <c r="U166" s="7">
        <f>SUM(Table325[[#This Row],[15]:[19]])</f>
        <v>72</v>
      </c>
      <c r="V166" s="7">
        <f>SUM(Table325[[#This Row],[20]:[24]])</f>
        <v>33</v>
      </c>
      <c r="W166" s="7">
        <f>SUM(Table325[[#This Row],[25]:[29]])</f>
        <v>68</v>
      </c>
      <c r="X166" s="7">
        <f>SUM(Table325[[#This Row],[30]:[34]])</f>
        <v>89</v>
      </c>
      <c r="Y166" s="7">
        <f>SUM(Table325[[#This Row],[35]:[39]])</f>
        <v>109</v>
      </c>
      <c r="Z166" s="7">
        <f>SUM(Table325[[#This Row],[40]:[44]])</f>
        <v>110</v>
      </c>
      <c r="AA166" s="7">
        <f>SUM(Table325[[#This Row],[45]:[49]])</f>
        <v>82</v>
      </c>
      <c r="AB166" s="7">
        <f>SUM(Table325[[#This Row],[50]:[54]])</f>
        <v>90</v>
      </c>
      <c r="AC166" s="7">
        <f>SUM(Table325[[#This Row],[55]:[59]])</f>
        <v>129</v>
      </c>
      <c r="AD166" s="7">
        <f>SUM(Table325[[#This Row],[60]:[64]])</f>
        <v>125</v>
      </c>
      <c r="AE166" s="7">
        <f>SUM(Table325[[#This Row],[65]:[69]])</f>
        <v>112</v>
      </c>
      <c r="AF166" s="7">
        <f>SUM(Table325[[#This Row],[70]:[74]])</f>
        <v>72</v>
      </c>
      <c r="AG166" s="7">
        <f>SUM(Table325[[#This Row],[75]:[79]])</f>
        <v>73</v>
      </c>
      <c r="AH166" s="7">
        <f>SUM(Table325[[#This Row],[80]:[84]])</f>
        <v>35</v>
      </c>
      <c r="AI166" s="7">
        <f>SUM(Table325[[#This Row],[85]:[89]])</f>
        <v>28</v>
      </c>
      <c r="AJ166" s="7">
        <f>Table325[[#This Row],[90]]</f>
        <v>14</v>
      </c>
      <c r="AK166" s="8">
        <v>19</v>
      </c>
      <c r="AL166" s="7">
        <v>10</v>
      </c>
      <c r="AM166" s="7">
        <v>11</v>
      </c>
      <c r="AN166" s="7">
        <v>10</v>
      </c>
      <c r="AO166" s="7">
        <v>12</v>
      </c>
      <c r="AP166" s="7">
        <v>10</v>
      </c>
      <c r="AQ166" s="7">
        <v>17</v>
      </c>
      <c r="AR166" s="7">
        <v>10</v>
      </c>
      <c r="AS166" s="7">
        <v>13</v>
      </c>
      <c r="AT166" s="7">
        <v>21</v>
      </c>
      <c r="AU166" s="7">
        <v>11</v>
      </c>
      <c r="AV166" s="7">
        <v>18</v>
      </c>
      <c r="AW166" s="7">
        <v>10</v>
      </c>
      <c r="AX166" s="7">
        <v>14</v>
      </c>
      <c r="AY166" s="7">
        <v>14</v>
      </c>
      <c r="AZ166" s="7">
        <v>18</v>
      </c>
      <c r="BA166" s="7">
        <v>18</v>
      </c>
      <c r="BB166" s="7">
        <v>14</v>
      </c>
      <c r="BC166" s="7">
        <v>12</v>
      </c>
      <c r="BD166" s="7">
        <v>10</v>
      </c>
      <c r="BE166" s="7">
        <v>4</v>
      </c>
      <c r="BF166" s="7">
        <v>4</v>
      </c>
      <c r="BG166" s="7">
        <v>13</v>
      </c>
      <c r="BH166" s="7">
        <v>7</v>
      </c>
      <c r="BI166" s="7">
        <v>5</v>
      </c>
      <c r="BJ166" s="7">
        <v>9</v>
      </c>
      <c r="BK166" s="7">
        <v>12</v>
      </c>
      <c r="BL166" s="7">
        <v>12</v>
      </c>
      <c r="BM166" s="7">
        <v>21</v>
      </c>
      <c r="BN166" s="7">
        <v>14</v>
      </c>
      <c r="BO166" s="7">
        <v>16</v>
      </c>
      <c r="BP166" s="7">
        <v>13</v>
      </c>
      <c r="BQ166" s="7">
        <v>19</v>
      </c>
      <c r="BR166" s="7">
        <v>25</v>
      </c>
      <c r="BS166" s="7">
        <v>16</v>
      </c>
      <c r="BT166" s="7">
        <v>23</v>
      </c>
      <c r="BU166" s="7">
        <v>27</v>
      </c>
      <c r="BV166" s="7">
        <v>18</v>
      </c>
      <c r="BW166" s="7">
        <v>26</v>
      </c>
      <c r="BX166" s="7">
        <v>15</v>
      </c>
      <c r="BY166" s="7">
        <v>18</v>
      </c>
      <c r="BZ166" s="7">
        <v>25</v>
      </c>
      <c r="CA166" s="7">
        <v>19</v>
      </c>
      <c r="CB166" s="7">
        <v>24</v>
      </c>
      <c r="CC166" s="7">
        <v>24</v>
      </c>
      <c r="CD166" s="7">
        <v>22</v>
      </c>
      <c r="CE166" s="7">
        <v>15</v>
      </c>
      <c r="CF166" s="7">
        <v>11</v>
      </c>
      <c r="CG166" s="7">
        <v>17</v>
      </c>
      <c r="CH166" s="7">
        <v>17</v>
      </c>
      <c r="CI166" s="7">
        <v>19</v>
      </c>
      <c r="CJ166" s="7">
        <v>23</v>
      </c>
      <c r="CK166" s="7">
        <v>12</v>
      </c>
      <c r="CL166" s="7">
        <v>15</v>
      </c>
      <c r="CM166" s="7">
        <v>21</v>
      </c>
      <c r="CN166" s="7">
        <v>25</v>
      </c>
      <c r="CO166" s="7">
        <v>23</v>
      </c>
      <c r="CP166" s="7">
        <v>31</v>
      </c>
      <c r="CQ166" s="7">
        <v>25</v>
      </c>
      <c r="CR166" s="7">
        <v>25</v>
      </c>
      <c r="CS166" s="7">
        <v>22</v>
      </c>
      <c r="CT166" s="7">
        <v>25</v>
      </c>
      <c r="CU166" s="7">
        <v>21</v>
      </c>
      <c r="CV166" s="7">
        <v>29</v>
      </c>
      <c r="CW166" s="7">
        <v>28</v>
      </c>
      <c r="CX166" s="7">
        <v>30</v>
      </c>
      <c r="CY166" s="7">
        <v>22</v>
      </c>
      <c r="CZ166" s="7">
        <v>26</v>
      </c>
      <c r="DA166" s="7">
        <v>13</v>
      </c>
      <c r="DB166" s="7">
        <v>21</v>
      </c>
      <c r="DC166" s="7">
        <v>12</v>
      </c>
      <c r="DD166" s="7">
        <v>13</v>
      </c>
      <c r="DE166" s="7">
        <v>13</v>
      </c>
      <c r="DF166" s="7">
        <v>19</v>
      </c>
      <c r="DG166" s="7">
        <v>15</v>
      </c>
      <c r="DH166" s="7">
        <v>13</v>
      </c>
      <c r="DI166" s="7">
        <v>18</v>
      </c>
      <c r="DJ166" s="7">
        <v>19</v>
      </c>
      <c r="DK166" s="7">
        <v>15</v>
      </c>
      <c r="DL166" s="7">
        <v>8</v>
      </c>
      <c r="DM166" s="7">
        <v>13</v>
      </c>
      <c r="DN166" s="7">
        <v>6</v>
      </c>
      <c r="DO166" s="7">
        <v>10</v>
      </c>
      <c r="DP166" s="7">
        <v>5</v>
      </c>
      <c r="DQ166" s="7">
        <v>1</v>
      </c>
      <c r="DR166" s="7">
        <v>13</v>
      </c>
      <c r="DS166" s="7">
        <v>4</v>
      </c>
      <c r="DT166" s="7">
        <v>6</v>
      </c>
      <c r="DU166" s="7">
        <v>4</v>
      </c>
      <c r="DV166" s="7">
        <v>1</v>
      </c>
      <c r="DW166" s="7">
        <v>14</v>
      </c>
      <c r="DX166" s="7">
        <f t="shared" si="26"/>
        <v>889</v>
      </c>
      <c r="DY166" s="7">
        <f t="shared" si="27"/>
        <v>55</v>
      </c>
      <c r="DZ166" s="7">
        <f t="shared" si="28"/>
        <v>458</v>
      </c>
      <c r="EA166" s="7">
        <f t="shared" si="29"/>
        <v>344</v>
      </c>
      <c r="EB166" s="7">
        <f>Table325[[#This Row],[18-64]]+Table325[[#This Row],[65+]]</f>
        <v>1191</v>
      </c>
    </row>
    <row r="167" spans="1:132" x14ac:dyDescent="0.35">
      <c r="A167" s="7">
        <v>13</v>
      </c>
      <c r="B167" s="10" t="s">
        <v>1020</v>
      </c>
      <c r="C167" s="10" t="s">
        <v>458</v>
      </c>
      <c r="D167" s="10" t="s">
        <v>459</v>
      </c>
      <c r="E167" s="7">
        <f>SUM(Table325[[#This Row],[0]:[90]])</f>
        <v>1679</v>
      </c>
      <c r="F167" s="8">
        <f>SUM(Table325[[#This Row],[0]:[15]])</f>
        <v>288</v>
      </c>
      <c r="G167" s="7">
        <f>SUM(Table325[[#This Row],[16]:[64]])</f>
        <v>1029</v>
      </c>
      <c r="H167" s="7">
        <f>SUM(Table325[[#This Row],[65]:[90]])</f>
        <v>362</v>
      </c>
      <c r="I167" s="7">
        <f>SUM(Table325[[#This Row],[85]:[90]])</f>
        <v>54</v>
      </c>
      <c r="J167" s="8">
        <f>SUM(Table325[[#This Row],[0]:[17]])</f>
        <v>327</v>
      </c>
      <c r="K167" s="7">
        <f>SUM(Table325[[#This Row],[18]:[64]])</f>
        <v>990</v>
      </c>
      <c r="L167" s="8">
        <f>SUM(Table325[[#This Row],[0]:[4]])</f>
        <v>70</v>
      </c>
      <c r="M167" s="7">
        <f>SUM(Table325[[#This Row],[5]:[15]])</f>
        <v>218</v>
      </c>
      <c r="N167" s="7">
        <f>SUM(Table325[[#This Row],[16]:[24]])</f>
        <v>154</v>
      </c>
      <c r="O167" s="7">
        <f>SUM(Table325[[#This Row],[25]:[49]])</f>
        <v>512</v>
      </c>
      <c r="P167" s="7">
        <f>SUM(Table325[[#This Row],[50]:[64]])</f>
        <v>363</v>
      </c>
      <c r="Q167" s="7">
        <f>SUM(Table325[[#This Row],[65]:[74]])</f>
        <v>162</v>
      </c>
      <c r="R167" s="7">
        <f>SUM(Table325[[#This Row],[75]:[84]])</f>
        <v>146</v>
      </c>
      <c r="S167" s="8">
        <f>SUM(Table325[[#This Row],[5]:[9]])</f>
        <v>93</v>
      </c>
      <c r="T167" s="7">
        <f>SUM(Table325[[#This Row],[10]:[14]])</f>
        <v>104</v>
      </c>
      <c r="U167" s="7">
        <f>SUM(Table325[[#This Row],[15]:[19]])</f>
        <v>97</v>
      </c>
      <c r="V167" s="7">
        <f>SUM(Table325[[#This Row],[20]:[24]])</f>
        <v>78</v>
      </c>
      <c r="W167" s="7">
        <f>SUM(Table325[[#This Row],[25]:[29]])</f>
        <v>96</v>
      </c>
      <c r="X167" s="7">
        <f>SUM(Table325[[#This Row],[30]:[34]])</f>
        <v>94</v>
      </c>
      <c r="Y167" s="7">
        <f>SUM(Table325[[#This Row],[35]:[39]])</f>
        <v>103</v>
      </c>
      <c r="Z167" s="7">
        <f>SUM(Table325[[#This Row],[40]:[44]])</f>
        <v>141</v>
      </c>
      <c r="AA167" s="7">
        <f>SUM(Table325[[#This Row],[45]:[49]])</f>
        <v>78</v>
      </c>
      <c r="AB167" s="7">
        <f>SUM(Table325[[#This Row],[50]:[54]])</f>
        <v>115</v>
      </c>
      <c r="AC167" s="7">
        <f>SUM(Table325[[#This Row],[55]:[59]])</f>
        <v>129</v>
      </c>
      <c r="AD167" s="7">
        <f>SUM(Table325[[#This Row],[60]:[64]])</f>
        <v>119</v>
      </c>
      <c r="AE167" s="7">
        <f>SUM(Table325[[#This Row],[65]:[69]])</f>
        <v>85</v>
      </c>
      <c r="AF167" s="7">
        <f>SUM(Table325[[#This Row],[70]:[74]])</f>
        <v>77</v>
      </c>
      <c r="AG167" s="7">
        <f>SUM(Table325[[#This Row],[75]:[79]])</f>
        <v>82</v>
      </c>
      <c r="AH167" s="7">
        <f>SUM(Table325[[#This Row],[80]:[84]])</f>
        <v>64</v>
      </c>
      <c r="AI167" s="7">
        <f>SUM(Table325[[#This Row],[85]:[89]])</f>
        <v>33</v>
      </c>
      <c r="AJ167" s="7">
        <f>Table325[[#This Row],[90]]</f>
        <v>21</v>
      </c>
      <c r="AK167" s="8">
        <v>20</v>
      </c>
      <c r="AL167" s="7">
        <v>13</v>
      </c>
      <c r="AM167" s="7">
        <v>9</v>
      </c>
      <c r="AN167" s="7">
        <v>17</v>
      </c>
      <c r="AO167" s="7">
        <v>11</v>
      </c>
      <c r="AP167" s="7">
        <v>17</v>
      </c>
      <c r="AQ167" s="7">
        <v>16</v>
      </c>
      <c r="AR167" s="7">
        <v>26</v>
      </c>
      <c r="AS167" s="7">
        <v>12</v>
      </c>
      <c r="AT167" s="7">
        <v>22</v>
      </c>
      <c r="AU167" s="7">
        <v>17</v>
      </c>
      <c r="AV167" s="7">
        <v>22</v>
      </c>
      <c r="AW167" s="7">
        <v>23</v>
      </c>
      <c r="AX167" s="7">
        <v>21</v>
      </c>
      <c r="AY167" s="7">
        <v>21</v>
      </c>
      <c r="AZ167" s="7">
        <v>21</v>
      </c>
      <c r="BA167" s="7">
        <v>18</v>
      </c>
      <c r="BB167" s="7">
        <v>21</v>
      </c>
      <c r="BC167" s="7">
        <v>23</v>
      </c>
      <c r="BD167" s="7">
        <v>14</v>
      </c>
      <c r="BE167" s="7">
        <v>27</v>
      </c>
      <c r="BF167" s="7">
        <v>11</v>
      </c>
      <c r="BG167" s="7">
        <v>14</v>
      </c>
      <c r="BH167" s="7">
        <v>9</v>
      </c>
      <c r="BI167" s="7">
        <v>17</v>
      </c>
      <c r="BJ167" s="7">
        <v>19</v>
      </c>
      <c r="BK167" s="7">
        <v>20</v>
      </c>
      <c r="BL167" s="7">
        <v>20</v>
      </c>
      <c r="BM167" s="7">
        <v>20</v>
      </c>
      <c r="BN167" s="7">
        <v>17</v>
      </c>
      <c r="BO167" s="7">
        <v>22</v>
      </c>
      <c r="BP167" s="7">
        <v>18</v>
      </c>
      <c r="BQ167" s="7">
        <v>23</v>
      </c>
      <c r="BR167" s="7">
        <v>12</v>
      </c>
      <c r="BS167" s="7">
        <v>19</v>
      </c>
      <c r="BT167" s="7">
        <v>27</v>
      </c>
      <c r="BU167" s="7">
        <v>22</v>
      </c>
      <c r="BV167" s="7">
        <v>19</v>
      </c>
      <c r="BW167" s="7">
        <v>17</v>
      </c>
      <c r="BX167" s="7">
        <v>18</v>
      </c>
      <c r="BY167" s="7">
        <v>29</v>
      </c>
      <c r="BZ167" s="7">
        <v>28</v>
      </c>
      <c r="CA167" s="7">
        <v>20</v>
      </c>
      <c r="CB167" s="7">
        <v>33</v>
      </c>
      <c r="CC167" s="7">
        <v>31</v>
      </c>
      <c r="CD167" s="7">
        <v>15</v>
      </c>
      <c r="CE167" s="7">
        <v>16</v>
      </c>
      <c r="CF167" s="7">
        <v>17</v>
      </c>
      <c r="CG167" s="7">
        <v>11</v>
      </c>
      <c r="CH167" s="7">
        <v>19</v>
      </c>
      <c r="CI167" s="7">
        <v>21</v>
      </c>
      <c r="CJ167" s="7">
        <v>22</v>
      </c>
      <c r="CK167" s="7">
        <v>23</v>
      </c>
      <c r="CL167" s="7">
        <v>26</v>
      </c>
      <c r="CM167" s="7">
        <v>23</v>
      </c>
      <c r="CN167" s="7">
        <v>27</v>
      </c>
      <c r="CO167" s="7">
        <v>20</v>
      </c>
      <c r="CP167" s="7">
        <v>18</v>
      </c>
      <c r="CQ167" s="7">
        <v>33</v>
      </c>
      <c r="CR167" s="7">
        <v>31</v>
      </c>
      <c r="CS167" s="7">
        <v>31</v>
      </c>
      <c r="CT167" s="7">
        <v>26</v>
      </c>
      <c r="CU167" s="7">
        <v>20</v>
      </c>
      <c r="CV167" s="7">
        <v>21</v>
      </c>
      <c r="CW167" s="7">
        <v>21</v>
      </c>
      <c r="CX167" s="7">
        <v>27</v>
      </c>
      <c r="CY167" s="7">
        <v>15</v>
      </c>
      <c r="CZ167" s="7">
        <v>13</v>
      </c>
      <c r="DA167" s="7">
        <v>14</v>
      </c>
      <c r="DB167" s="7">
        <v>16</v>
      </c>
      <c r="DC167" s="7">
        <v>14</v>
      </c>
      <c r="DD167" s="7">
        <v>18</v>
      </c>
      <c r="DE167" s="7">
        <v>23</v>
      </c>
      <c r="DF167" s="7">
        <v>10</v>
      </c>
      <c r="DG167" s="7">
        <v>12</v>
      </c>
      <c r="DH167" s="7">
        <v>15</v>
      </c>
      <c r="DI167" s="7">
        <v>20</v>
      </c>
      <c r="DJ167" s="7">
        <v>10</v>
      </c>
      <c r="DK167" s="7">
        <v>22</v>
      </c>
      <c r="DL167" s="7">
        <v>15</v>
      </c>
      <c r="DM167" s="7">
        <v>20</v>
      </c>
      <c r="DN167" s="7">
        <v>12</v>
      </c>
      <c r="DO167" s="7">
        <v>10</v>
      </c>
      <c r="DP167" s="7">
        <v>10</v>
      </c>
      <c r="DQ167" s="7">
        <v>12</v>
      </c>
      <c r="DR167" s="7">
        <v>9</v>
      </c>
      <c r="DS167" s="7">
        <v>7</v>
      </c>
      <c r="DT167" s="7">
        <v>10</v>
      </c>
      <c r="DU167" s="7">
        <v>2</v>
      </c>
      <c r="DV167" s="7">
        <v>5</v>
      </c>
      <c r="DW167" s="7">
        <v>21</v>
      </c>
      <c r="DX167" s="7">
        <f t="shared" si="26"/>
        <v>1029</v>
      </c>
      <c r="DY167" s="7">
        <f t="shared" si="27"/>
        <v>115</v>
      </c>
      <c r="DZ167" s="7">
        <f t="shared" si="28"/>
        <v>512</v>
      </c>
      <c r="EA167" s="7">
        <f t="shared" si="29"/>
        <v>363</v>
      </c>
      <c r="EB167" s="7">
        <f>Table325[[#This Row],[18-64]]+Table325[[#This Row],[65+]]</f>
        <v>1352</v>
      </c>
    </row>
    <row r="168" spans="1:132" x14ac:dyDescent="0.35">
      <c r="A168" s="7">
        <v>13</v>
      </c>
      <c r="B168" s="10" t="s">
        <v>1020</v>
      </c>
      <c r="C168" s="10" t="s">
        <v>460</v>
      </c>
      <c r="D168" s="10" t="s">
        <v>461</v>
      </c>
      <c r="E168" s="7">
        <f>SUM(Table325[[#This Row],[0]:[90]])</f>
        <v>1619</v>
      </c>
      <c r="F168" s="8">
        <f>SUM(Table325[[#This Row],[0]:[15]])</f>
        <v>206</v>
      </c>
      <c r="G168" s="7">
        <f>SUM(Table325[[#This Row],[16]:[64]])</f>
        <v>995</v>
      </c>
      <c r="H168" s="7">
        <f>SUM(Table325[[#This Row],[65]:[90]])</f>
        <v>418</v>
      </c>
      <c r="I168" s="7">
        <f>SUM(Table325[[#This Row],[85]:[90]])</f>
        <v>38</v>
      </c>
      <c r="J168" s="8">
        <f>SUM(Table325[[#This Row],[0]:[17]])</f>
        <v>247</v>
      </c>
      <c r="K168" s="7">
        <f>SUM(Table325[[#This Row],[18]:[64]])</f>
        <v>954</v>
      </c>
      <c r="L168" s="8">
        <f>SUM(Table325[[#This Row],[0]:[4]])</f>
        <v>54</v>
      </c>
      <c r="M168" s="7">
        <f>SUM(Table325[[#This Row],[5]:[15]])</f>
        <v>152</v>
      </c>
      <c r="N168" s="7">
        <f>SUM(Table325[[#This Row],[16]:[24]])</f>
        <v>174</v>
      </c>
      <c r="O168" s="7">
        <f>SUM(Table325[[#This Row],[25]:[49]])</f>
        <v>402</v>
      </c>
      <c r="P168" s="7">
        <f>SUM(Table325[[#This Row],[50]:[64]])</f>
        <v>419</v>
      </c>
      <c r="Q168" s="7">
        <f>SUM(Table325[[#This Row],[65]:[74]])</f>
        <v>216</v>
      </c>
      <c r="R168" s="7">
        <f>SUM(Table325[[#This Row],[75]:[84]])</f>
        <v>164</v>
      </c>
      <c r="S168" s="8">
        <f>SUM(Table325[[#This Row],[5]:[9]])</f>
        <v>55</v>
      </c>
      <c r="T168" s="7">
        <f>SUM(Table325[[#This Row],[10]:[14]])</f>
        <v>80</v>
      </c>
      <c r="U168" s="7">
        <f>SUM(Table325[[#This Row],[15]:[19]])</f>
        <v>98</v>
      </c>
      <c r="V168" s="7">
        <f>SUM(Table325[[#This Row],[20]:[24]])</f>
        <v>93</v>
      </c>
      <c r="W168" s="7">
        <f>SUM(Table325[[#This Row],[25]:[29]])</f>
        <v>60</v>
      </c>
      <c r="X168" s="7">
        <f>SUM(Table325[[#This Row],[30]:[34]])</f>
        <v>91</v>
      </c>
      <c r="Y168" s="7">
        <f>SUM(Table325[[#This Row],[35]:[39]])</f>
        <v>67</v>
      </c>
      <c r="Z168" s="7">
        <f>SUM(Table325[[#This Row],[40]:[44]])</f>
        <v>80</v>
      </c>
      <c r="AA168" s="7">
        <f>SUM(Table325[[#This Row],[45]:[49]])</f>
        <v>104</v>
      </c>
      <c r="AB168" s="7">
        <f>SUM(Table325[[#This Row],[50]:[54]])</f>
        <v>127</v>
      </c>
      <c r="AC168" s="7">
        <f>SUM(Table325[[#This Row],[55]:[59]])</f>
        <v>170</v>
      </c>
      <c r="AD168" s="7">
        <f>SUM(Table325[[#This Row],[60]:[64]])</f>
        <v>122</v>
      </c>
      <c r="AE168" s="7">
        <f>SUM(Table325[[#This Row],[65]:[69]])</f>
        <v>101</v>
      </c>
      <c r="AF168" s="7">
        <f>SUM(Table325[[#This Row],[70]:[74]])</f>
        <v>115</v>
      </c>
      <c r="AG168" s="7">
        <f>SUM(Table325[[#This Row],[75]:[79]])</f>
        <v>94</v>
      </c>
      <c r="AH168" s="7">
        <f>SUM(Table325[[#This Row],[80]:[84]])</f>
        <v>70</v>
      </c>
      <c r="AI168" s="7">
        <f>SUM(Table325[[#This Row],[85]:[89]])</f>
        <v>30</v>
      </c>
      <c r="AJ168" s="7">
        <f>Table325[[#This Row],[90]]</f>
        <v>8</v>
      </c>
      <c r="AK168" s="8">
        <v>10</v>
      </c>
      <c r="AL168" s="7">
        <v>12</v>
      </c>
      <c r="AM168" s="7">
        <v>11</v>
      </c>
      <c r="AN168" s="7">
        <v>8</v>
      </c>
      <c r="AO168" s="7">
        <v>13</v>
      </c>
      <c r="AP168" s="7">
        <v>10</v>
      </c>
      <c r="AQ168" s="7">
        <v>18</v>
      </c>
      <c r="AR168" s="7">
        <v>7</v>
      </c>
      <c r="AS168" s="7">
        <v>5</v>
      </c>
      <c r="AT168" s="7">
        <v>15</v>
      </c>
      <c r="AU168" s="7">
        <v>20</v>
      </c>
      <c r="AV168" s="7">
        <v>7</v>
      </c>
      <c r="AW168" s="7">
        <v>15</v>
      </c>
      <c r="AX168" s="7">
        <v>18</v>
      </c>
      <c r="AY168" s="7">
        <v>20</v>
      </c>
      <c r="AZ168" s="7">
        <v>17</v>
      </c>
      <c r="BA168" s="7">
        <v>19</v>
      </c>
      <c r="BB168" s="7">
        <v>22</v>
      </c>
      <c r="BC168" s="7">
        <v>20</v>
      </c>
      <c r="BD168" s="7">
        <v>20</v>
      </c>
      <c r="BE168" s="7">
        <v>22</v>
      </c>
      <c r="BF168" s="7">
        <v>26</v>
      </c>
      <c r="BG168" s="7">
        <v>11</v>
      </c>
      <c r="BH168" s="7">
        <v>19</v>
      </c>
      <c r="BI168" s="7">
        <v>15</v>
      </c>
      <c r="BJ168" s="7">
        <v>13</v>
      </c>
      <c r="BK168" s="7">
        <v>18</v>
      </c>
      <c r="BL168" s="7">
        <v>16</v>
      </c>
      <c r="BM168" s="7">
        <v>7</v>
      </c>
      <c r="BN168" s="7">
        <v>6</v>
      </c>
      <c r="BO168" s="7">
        <v>10</v>
      </c>
      <c r="BP168" s="7">
        <v>19</v>
      </c>
      <c r="BQ168" s="7">
        <v>20</v>
      </c>
      <c r="BR168" s="7">
        <v>20</v>
      </c>
      <c r="BS168" s="7">
        <v>22</v>
      </c>
      <c r="BT168" s="7">
        <v>13</v>
      </c>
      <c r="BU168" s="7">
        <v>10</v>
      </c>
      <c r="BV168" s="7">
        <v>9</v>
      </c>
      <c r="BW168" s="7">
        <v>19</v>
      </c>
      <c r="BX168" s="7">
        <v>16</v>
      </c>
      <c r="BY168" s="7">
        <v>12</v>
      </c>
      <c r="BZ168" s="7">
        <v>14</v>
      </c>
      <c r="CA168" s="7">
        <v>21</v>
      </c>
      <c r="CB168" s="7">
        <v>12</v>
      </c>
      <c r="CC168" s="7">
        <v>21</v>
      </c>
      <c r="CD168" s="7">
        <v>18</v>
      </c>
      <c r="CE168" s="7">
        <v>22</v>
      </c>
      <c r="CF168" s="7">
        <v>24</v>
      </c>
      <c r="CG168" s="7">
        <v>22</v>
      </c>
      <c r="CH168" s="7">
        <v>18</v>
      </c>
      <c r="CI168" s="7">
        <v>19</v>
      </c>
      <c r="CJ168" s="7">
        <v>22</v>
      </c>
      <c r="CK168" s="7">
        <v>29</v>
      </c>
      <c r="CL168" s="7">
        <v>37</v>
      </c>
      <c r="CM168" s="7">
        <v>20</v>
      </c>
      <c r="CN168" s="7">
        <v>16</v>
      </c>
      <c r="CO168" s="7">
        <v>37</v>
      </c>
      <c r="CP168" s="7">
        <v>43</v>
      </c>
      <c r="CQ168" s="7">
        <v>37</v>
      </c>
      <c r="CR168" s="7">
        <v>37</v>
      </c>
      <c r="CS168" s="7">
        <v>21</v>
      </c>
      <c r="CT168" s="7">
        <v>25</v>
      </c>
      <c r="CU168" s="7">
        <v>27</v>
      </c>
      <c r="CV168" s="7">
        <v>30</v>
      </c>
      <c r="CW168" s="7">
        <v>19</v>
      </c>
      <c r="CX168" s="7">
        <v>25</v>
      </c>
      <c r="CY168" s="7">
        <v>17</v>
      </c>
      <c r="CZ168" s="7">
        <v>21</v>
      </c>
      <c r="DA168" s="7">
        <v>22</v>
      </c>
      <c r="DB168" s="7">
        <v>16</v>
      </c>
      <c r="DC168" s="7">
        <v>27</v>
      </c>
      <c r="DD168" s="7">
        <v>23</v>
      </c>
      <c r="DE168" s="7">
        <v>25</v>
      </c>
      <c r="DF168" s="7">
        <v>20</v>
      </c>
      <c r="DG168" s="7">
        <v>20</v>
      </c>
      <c r="DH168" s="7">
        <v>14</v>
      </c>
      <c r="DI168" s="7">
        <v>19</v>
      </c>
      <c r="DJ168" s="7">
        <v>19</v>
      </c>
      <c r="DK168" s="7">
        <v>26</v>
      </c>
      <c r="DL168" s="7">
        <v>16</v>
      </c>
      <c r="DM168" s="7">
        <v>16</v>
      </c>
      <c r="DN168" s="7">
        <v>12</v>
      </c>
      <c r="DO168" s="7">
        <v>17</v>
      </c>
      <c r="DP168" s="7">
        <v>8</v>
      </c>
      <c r="DQ168" s="7">
        <v>17</v>
      </c>
      <c r="DR168" s="7">
        <v>9</v>
      </c>
      <c r="DS168" s="7">
        <v>5</v>
      </c>
      <c r="DT168" s="7">
        <v>10</v>
      </c>
      <c r="DU168" s="7">
        <v>5</v>
      </c>
      <c r="DV168" s="7">
        <v>1</v>
      </c>
      <c r="DW168" s="7">
        <v>8</v>
      </c>
      <c r="DX168" s="7">
        <f t="shared" si="26"/>
        <v>995</v>
      </c>
      <c r="DY168" s="7">
        <f t="shared" si="27"/>
        <v>133</v>
      </c>
      <c r="DZ168" s="7">
        <f t="shared" si="28"/>
        <v>402</v>
      </c>
      <c r="EA168" s="7">
        <f t="shared" si="29"/>
        <v>419</v>
      </c>
      <c r="EB168" s="7">
        <f>Table325[[#This Row],[18-64]]+Table325[[#This Row],[65+]]</f>
        <v>1372</v>
      </c>
    </row>
    <row r="169" spans="1:132" x14ac:dyDescent="0.35">
      <c r="A169" s="7">
        <v>13</v>
      </c>
      <c r="B169" s="10" t="s">
        <v>1020</v>
      </c>
      <c r="C169" s="10" t="s">
        <v>462</v>
      </c>
      <c r="D169" s="10" t="s">
        <v>463</v>
      </c>
      <c r="E169" s="7">
        <f>SUM(Table325[[#This Row],[0]:[90]])</f>
        <v>1518</v>
      </c>
      <c r="F169" s="8">
        <f>SUM(Table325[[#This Row],[0]:[15]])</f>
        <v>230</v>
      </c>
      <c r="G169" s="7">
        <f>SUM(Table325[[#This Row],[16]:[64]])</f>
        <v>878</v>
      </c>
      <c r="H169" s="7">
        <f>SUM(Table325[[#This Row],[65]:[90]])</f>
        <v>410</v>
      </c>
      <c r="I169" s="7">
        <f>SUM(Table325[[#This Row],[85]:[90]])</f>
        <v>41</v>
      </c>
      <c r="J169" s="8">
        <f>SUM(Table325[[#This Row],[0]:[17]])</f>
        <v>259</v>
      </c>
      <c r="K169" s="7">
        <f>SUM(Table325[[#This Row],[18]:[64]])</f>
        <v>849</v>
      </c>
      <c r="L169" s="8">
        <f>SUM(Table325[[#This Row],[0]:[4]])</f>
        <v>66</v>
      </c>
      <c r="M169" s="7">
        <f>SUM(Table325[[#This Row],[5]:[15]])</f>
        <v>164</v>
      </c>
      <c r="N169" s="7">
        <f>SUM(Table325[[#This Row],[16]:[24]])</f>
        <v>134</v>
      </c>
      <c r="O169" s="7">
        <f>SUM(Table325[[#This Row],[25]:[49]])</f>
        <v>417</v>
      </c>
      <c r="P169" s="7">
        <f>SUM(Table325[[#This Row],[50]:[64]])</f>
        <v>327</v>
      </c>
      <c r="Q169" s="7">
        <f>SUM(Table325[[#This Row],[65]:[74]])</f>
        <v>195</v>
      </c>
      <c r="R169" s="7">
        <f>SUM(Table325[[#This Row],[75]:[84]])</f>
        <v>174</v>
      </c>
      <c r="S169" s="8">
        <f>SUM(Table325[[#This Row],[5]:[9]])</f>
        <v>74</v>
      </c>
      <c r="T169" s="7">
        <f>SUM(Table325[[#This Row],[10]:[14]])</f>
        <v>74</v>
      </c>
      <c r="U169" s="7">
        <f>SUM(Table325[[#This Row],[15]:[19]])</f>
        <v>73</v>
      </c>
      <c r="V169" s="7">
        <f>SUM(Table325[[#This Row],[20]:[24]])</f>
        <v>77</v>
      </c>
      <c r="W169" s="7">
        <f>SUM(Table325[[#This Row],[25]:[29]])</f>
        <v>87</v>
      </c>
      <c r="X169" s="7">
        <f>SUM(Table325[[#This Row],[30]:[34]])</f>
        <v>75</v>
      </c>
      <c r="Y169" s="7">
        <f>SUM(Table325[[#This Row],[35]:[39]])</f>
        <v>97</v>
      </c>
      <c r="Z169" s="7">
        <f>SUM(Table325[[#This Row],[40]:[44]])</f>
        <v>84</v>
      </c>
      <c r="AA169" s="7">
        <f>SUM(Table325[[#This Row],[45]:[49]])</f>
        <v>74</v>
      </c>
      <c r="AB169" s="7">
        <f>SUM(Table325[[#This Row],[50]:[54]])</f>
        <v>105</v>
      </c>
      <c r="AC169" s="7">
        <f>SUM(Table325[[#This Row],[55]:[59]])</f>
        <v>111</v>
      </c>
      <c r="AD169" s="7">
        <f>SUM(Table325[[#This Row],[60]:[64]])</f>
        <v>111</v>
      </c>
      <c r="AE169" s="7">
        <f>SUM(Table325[[#This Row],[65]:[69]])</f>
        <v>109</v>
      </c>
      <c r="AF169" s="7">
        <f>SUM(Table325[[#This Row],[70]:[74]])</f>
        <v>86</v>
      </c>
      <c r="AG169" s="7">
        <f>SUM(Table325[[#This Row],[75]:[79]])</f>
        <v>116</v>
      </c>
      <c r="AH169" s="7">
        <f>SUM(Table325[[#This Row],[80]:[84]])</f>
        <v>58</v>
      </c>
      <c r="AI169" s="7">
        <f>SUM(Table325[[#This Row],[85]:[89]])</f>
        <v>29</v>
      </c>
      <c r="AJ169" s="7">
        <f>Table325[[#This Row],[90]]</f>
        <v>12</v>
      </c>
      <c r="AK169" s="8">
        <v>10</v>
      </c>
      <c r="AL169" s="7">
        <v>13</v>
      </c>
      <c r="AM169" s="7">
        <v>14</v>
      </c>
      <c r="AN169" s="7">
        <v>15</v>
      </c>
      <c r="AO169" s="7">
        <v>14</v>
      </c>
      <c r="AP169" s="7">
        <v>10</v>
      </c>
      <c r="AQ169" s="7">
        <v>12</v>
      </c>
      <c r="AR169" s="7">
        <v>16</v>
      </c>
      <c r="AS169" s="7">
        <v>18</v>
      </c>
      <c r="AT169" s="7">
        <v>18</v>
      </c>
      <c r="AU169" s="7">
        <v>10</v>
      </c>
      <c r="AV169" s="7">
        <v>19</v>
      </c>
      <c r="AW169" s="7">
        <v>11</v>
      </c>
      <c r="AX169" s="7">
        <v>18</v>
      </c>
      <c r="AY169" s="7">
        <v>16</v>
      </c>
      <c r="AZ169" s="7">
        <v>16</v>
      </c>
      <c r="BA169" s="7">
        <v>13</v>
      </c>
      <c r="BB169" s="7">
        <v>16</v>
      </c>
      <c r="BC169" s="7">
        <v>14</v>
      </c>
      <c r="BD169" s="7">
        <v>14</v>
      </c>
      <c r="BE169" s="7">
        <v>21</v>
      </c>
      <c r="BF169" s="7">
        <v>17</v>
      </c>
      <c r="BG169" s="7">
        <v>8</v>
      </c>
      <c r="BH169" s="7">
        <v>18</v>
      </c>
      <c r="BI169" s="7">
        <v>13</v>
      </c>
      <c r="BJ169" s="7">
        <v>18</v>
      </c>
      <c r="BK169" s="7">
        <v>16</v>
      </c>
      <c r="BL169" s="7">
        <v>18</v>
      </c>
      <c r="BM169" s="7">
        <v>12</v>
      </c>
      <c r="BN169" s="7">
        <v>23</v>
      </c>
      <c r="BO169" s="7">
        <v>17</v>
      </c>
      <c r="BP169" s="7">
        <v>12</v>
      </c>
      <c r="BQ169" s="7">
        <v>19</v>
      </c>
      <c r="BR169" s="7">
        <v>12</v>
      </c>
      <c r="BS169" s="7">
        <v>15</v>
      </c>
      <c r="BT169" s="7">
        <v>19</v>
      </c>
      <c r="BU169" s="7">
        <v>19</v>
      </c>
      <c r="BV169" s="7">
        <v>27</v>
      </c>
      <c r="BW169" s="7">
        <v>17</v>
      </c>
      <c r="BX169" s="7">
        <v>15</v>
      </c>
      <c r="BY169" s="7">
        <v>19</v>
      </c>
      <c r="BZ169" s="7">
        <v>12</v>
      </c>
      <c r="CA169" s="7">
        <v>21</v>
      </c>
      <c r="CB169" s="7">
        <v>22</v>
      </c>
      <c r="CC169" s="7">
        <v>10</v>
      </c>
      <c r="CD169" s="7">
        <v>23</v>
      </c>
      <c r="CE169" s="7">
        <v>18</v>
      </c>
      <c r="CF169" s="7">
        <v>11</v>
      </c>
      <c r="CG169" s="7">
        <v>7</v>
      </c>
      <c r="CH169" s="7">
        <v>15</v>
      </c>
      <c r="CI169" s="7">
        <v>17</v>
      </c>
      <c r="CJ169" s="7">
        <v>23</v>
      </c>
      <c r="CK169" s="7">
        <v>15</v>
      </c>
      <c r="CL169" s="7">
        <v>23</v>
      </c>
      <c r="CM169" s="7">
        <v>27</v>
      </c>
      <c r="CN169" s="7">
        <v>21</v>
      </c>
      <c r="CO169" s="7">
        <v>21</v>
      </c>
      <c r="CP169" s="7">
        <v>20</v>
      </c>
      <c r="CQ169" s="7">
        <v>28</v>
      </c>
      <c r="CR169" s="7">
        <v>21</v>
      </c>
      <c r="CS169" s="7">
        <v>24</v>
      </c>
      <c r="CT169" s="7">
        <v>13</v>
      </c>
      <c r="CU169" s="7">
        <v>30</v>
      </c>
      <c r="CV169" s="7">
        <v>23</v>
      </c>
      <c r="CW169" s="7">
        <v>21</v>
      </c>
      <c r="CX169" s="7">
        <v>26</v>
      </c>
      <c r="CY169" s="7">
        <v>25</v>
      </c>
      <c r="CZ169" s="7">
        <v>18</v>
      </c>
      <c r="DA169" s="7">
        <v>21</v>
      </c>
      <c r="DB169" s="7">
        <v>19</v>
      </c>
      <c r="DC169" s="7">
        <v>20</v>
      </c>
      <c r="DD169" s="7">
        <v>20</v>
      </c>
      <c r="DE169" s="7">
        <v>20</v>
      </c>
      <c r="DF169" s="7">
        <v>11</v>
      </c>
      <c r="DG169" s="7">
        <v>15</v>
      </c>
      <c r="DH169" s="7">
        <v>30</v>
      </c>
      <c r="DI169" s="7">
        <v>18</v>
      </c>
      <c r="DJ169" s="7">
        <v>32</v>
      </c>
      <c r="DK169" s="7">
        <v>20</v>
      </c>
      <c r="DL169" s="7">
        <v>16</v>
      </c>
      <c r="DM169" s="7">
        <v>15</v>
      </c>
      <c r="DN169" s="7">
        <v>13</v>
      </c>
      <c r="DO169" s="7">
        <v>10</v>
      </c>
      <c r="DP169" s="7">
        <v>11</v>
      </c>
      <c r="DQ169" s="7">
        <v>9</v>
      </c>
      <c r="DR169" s="7">
        <v>9</v>
      </c>
      <c r="DS169" s="7">
        <v>5</v>
      </c>
      <c r="DT169" s="7">
        <v>5</v>
      </c>
      <c r="DU169" s="7">
        <v>6</v>
      </c>
      <c r="DV169" s="7">
        <v>4</v>
      </c>
      <c r="DW169" s="7">
        <v>12</v>
      </c>
      <c r="DX169" s="7">
        <f t="shared" si="26"/>
        <v>878</v>
      </c>
      <c r="DY169" s="7">
        <f t="shared" si="27"/>
        <v>105</v>
      </c>
      <c r="DZ169" s="7">
        <f t="shared" si="28"/>
        <v>417</v>
      </c>
      <c r="EA169" s="7">
        <f t="shared" si="29"/>
        <v>327</v>
      </c>
      <c r="EB169" s="7">
        <f>Table325[[#This Row],[18-64]]+Table325[[#This Row],[65+]]</f>
        <v>1259</v>
      </c>
    </row>
    <row r="170" spans="1:132" x14ac:dyDescent="0.35">
      <c r="A170" s="7">
        <v>13</v>
      </c>
      <c r="B170" s="10" t="s">
        <v>1020</v>
      </c>
      <c r="C170" s="10" t="s">
        <v>464</v>
      </c>
      <c r="D170" s="10" t="s">
        <v>465</v>
      </c>
      <c r="E170" s="7">
        <f>SUM(Table325[[#This Row],[0]:[90]])</f>
        <v>1669</v>
      </c>
      <c r="F170" s="8">
        <f>SUM(Table325[[#This Row],[0]:[15]])</f>
        <v>368</v>
      </c>
      <c r="G170" s="7">
        <f>SUM(Table325[[#This Row],[16]:[64]])</f>
        <v>1049</v>
      </c>
      <c r="H170" s="7">
        <f>SUM(Table325[[#This Row],[65]:[90]])</f>
        <v>252</v>
      </c>
      <c r="I170" s="7">
        <f>SUM(Table325[[#This Row],[85]:[90]])</f>
        <v>23</v>
      </c>
      <c r="J170" s="8">
        <f>SUM(Table325[[#This Row],[0]:[17]])</f>
        <v>397</v>
      </c>
      <c r="K170" s="7">
        <f>SUM(Table325[[#This Row],[18]:[64]])</f>
        <v>1020</v>
      </c>
      <c r="L170" s="8">
        <f>SUM(Table325[[#This Row],[0]:[4]])</f>
        <v>115</v>
      </c>
      <c r="M170" s="7">
        <f>SUM(Table325[[#This Row],[5]:[15]])</f>
        <v>253</v>
      </c>
      <c r="N170" s="7">
        <f>SUM(Table325[[#This Row],[16]:[24]])</f>
        <v>144</v>
      </c>
      <c r="O170" s="7">
        <f>SUM(Table325[[#This Row],[25]:[49]])</f>
        <v>572</v>
      </c>
      <c r="P170" s="7">
        <f>SUM(Table325[[#This Row],[50]:[64]])</f>
        <v>333</v>
      </c>
      <c r="Q170" s="7">
        <f>SUM(Table325[[#This Row],[65]:[74]])</f>
        <v>161</v>
      </c>
      <c r="R170" s="7">
        <f>SUM(Table325[[#This Row],[75]:[84]])</f>
        <v>68</v>
      </c>
      <c r="S170" s="8">
        <f>SUM(Table325[[#This Row],[5]:[9]])</f>
        <v>134</v>
      </c>
      <c r="T170" s="7">
        <f>SUM(Table325[[#This Row],[10]:[14]])</f>
        <v>104</v>
      </c>
      <c r="U170" s="7">
        <f>SUM(Table325[[#This Row],[15]:[19]])</f>
        <v>66</v>
      </c>
      <c r="V170" s="7">
        <f>SUM(Table325[[#This Row],[20]:[24]])</f>
        <v>93</v>
      </c>
      <c r="W170" s="7">
        <f>SUM(Table325[[#This Row],[25]:[29]])</f>
        <v>118</v>
      </c>
      <c r="X170" s="7">
        <f>SUM(Table325[[#This Row],[30]:[34]])</f>
        <v>122</v>
      </c>
      <c r="Y170" s="7">
        <f>SUM(Table325[[#This Row],[35]:[39]])</f>
        <v>131</v>
      </c>
      <c r="Z170" s="7">
        <f>SUM(Table325[[#This Row],[40]:[44]])</f>
        <v>120</v>
      </c>
      <c r="AA170" s="7">
        <f>SUM(Table325[[#This Row],[45]:[49]])</f>
        <v>81</v>
      </c>
      <c r="AB170" s="7">
        <f>SUM(Table325[[#This Row],[50]:[54]])</f>
        <v>96</v>
      </c>
      <c r="AC170" s="7">
        <f>SUM(Table325[[#This Row],[55]:[59]])</f>
        <v>129</v>
      </c>
      <c r="AD170" s="7">
        <f>SUM(Table325[[#This Row],[60]:[64]])</f>
        <v>108</v>
      </c>
      <c r="AE170" s="7">
        <f>SUM(Table325[[#This Row],[65]:[69]])</f>
        <v>100</v>
      </c>
      <c r="AF170" s="7">
        <f>SUM(Table325[[#This Row],[70]:[74]])</f>
        <v>61</v>
      </c>
      <c r="AG170" s="7">
        <f>SUM(Table325[[#This Row],[75]:[79]])</f>
        <v>50</v>
      </c>
      <c r="AH170" s="7">
        <f>SUM(Table325[[#This Row],[80]:[84]])</f>
        <v>18</v>
      </c>
      <c r="AI170" s="7">
        <f>SUM(Table325[[#This Row],[85]:[89]])</f>
        <v>16</v>
      </c>
      <c r="AJ170" s="7">
        <f>Table325[[#This Row],[90]]</f>
        <v>7</v>
      </c>
      <c r="AK170" s="8">
        <v>19</v>
      </c>
      <c r="AL170" s="7">
        <v>27</v>
      </c>
      <c r="AM170" s="7">
        <v>25</v>
      </c>
      <c r="AN170" s="7">
        <v>18</v>
      </c>
      <c r="AO170" s="7">
        <v>26</v>
      </c>
      <c r="AP170" s="7">
        <v>26</v>
      </c>
      <c r="AQ170" s="7">
        <v>27</v>
      </c>
      <c r="AR170" s="7">
        <v>19</v>
      </c>
      <c r="AS170" s="7">
        <v>30</v>
      </c>
      <c r="AT170" s="7">
        <v>32</v>
      </c>
      <c r="AU170" s="7">
        <v>22</v>
      </c>
      <c r="AV170" s="7">
        <v>24</v>
      </c>
      <c r="AW170" s="7">
        <v>13</v>
      </c>
      <c r="AX170" s="7">
        <v>18</v>
      </c>
      <c r="AY170" s="7">
        <v>27</v>
      </c>
      <c r="AZ170" s="7">
        <v>15</v>
      </c>
      <c r="BA170" s="7">
        <v>17</v>
      </c>
      <c r="BB170" s="7">
        <v>12</v>
      </c>
      <c r="BC170" s="7">
        <v>10</v>
      </c>
      <c r="BD170" s="7">
        <v>12</v>
      </c>
      <c r="BE170" s="7">
        <v>23</v>
      </c>
      <c r="BF170" s="7">
        <v>24</v>
      </c>
      <c r="BG170" s="7">
        <v>22</v>
      </c>
      <c r="BH170" s="7">
        <v>14</v>
      </c>
      <c r="BI170" s="7">
        <v>10</v>
      </c>
      <c r="BJ170" s="7">
        <v>23</v>
      </c>
      <c r="BK170" s="7">
        <v>28</v>
      </c>
      <c r="BL170" s="7">
        <v>19</v>
      </c>
      <c r="BM170" s="7">
        <v>28</v>
      </c>
      <c r="BN170" s="7">
        <v>20</v>
      </c>
      <c r="BO170" s="7">
        <v>30</v>
      </c>
      <c r="BP170" s="7">
        <v>22</v>
      </c>
      <c r="BQ170" s="7">
        <v>26</v>
      </c>
      <c r="BR170" s="7">
        <v>21</v>
      </c>
      <c r="BS170" s="7">
        <v>23</v>
      </c>
      <c r="BT170" s="7">
        <v>28</v>
      </c>
      <c r="BU170" s="7">
        <v>28</v>
      </c>
      <c r="BV170" s="7">
        <v>28</v>
      </c>
      <c r="BW170" s="7">
        <v>21</v>
      </c>
      <c r="BX170" s="7">
        <v>26</v>
      </c>
      <c r="BY170" s="7">
        <v>31</v>
      </c>
      <c r="BZ170" s="7">
        <v>32</v>
      </c>
      <c r="CA170" s="7">
        <v>23</v>
      </c>
      <c r="CB170" s="7">
        <v>18</v>
      </c>
      <c r="CC170" s="7">
        <v>16</v>
      </c>
      <c r="CD170" s="7">
        <v>17</v>
      </c>
      <c r="CE170" s="7">
        <v>18</v>
      </c>
      <c r="CF170" s="7">
        <v>13</v>
      </c>
      <c r="CG170" s="7">
        <v>16</v>
      </c>
      <c r="CH170" s="7">
        <v>17</v>
      </c>
      <c r="CI170" s="7">
        <v>14</v>
      </c>
      <c r="CJ170" s="7">
        <v>19</v>
      </c>
      <c r="CK170" s="7">
        <v>16</v>
      </c>
      <c r="CL170" s="7">
        <v>19</v>
      </c>
      <c r="CM170" s="7">
        <v>28</v>
      </c>
      <c r="CN170" s="7">
        <v>28</v>
      </c>
      <c r="CO170" s="7">
        <v>19</v>
      </c>
      <c r="CP170" s="7">
        <v>34</v>
      </c>
      <c r="CQ170" s="7">
        <v>29</v>
      </c>
      <c r="CR170" s="7">
        <v>19</v>
      </c>
      <c r="CS170" s="7">
        <v>24</v>
      </c>
      <c r="CT170" s="7">
        <v>30</v>
      </c>
      <c r="CU170" s="7">
        <v>19</v>
      </c>
      <c r="CV170" s="7">
        <v>16</v>
      </c>
      <c r="CW170" s="7">
        <v>19</v>
      </c>
      <c r="CX170" s="7">
        <v>24</v>
      </c>
      <c r="CY170" s="7">
        <v>18</v>
      </c>
      <c r="CZ170" s="7">
        <v>21</v>
      </c>
      <c r="DA170" s="7">
        <v>17</v>
      </c>
      <c r="DB170" s="7">
        <v>20</v>
      </c>
      <c r="DC170" s="7">
        <v>11</v>
      </c>
      <c r="DD170" s="7">
        <v>11</v>
      </c>
      <c r="DE170" s="7">
        <v>11</v>
      </c>
      <c r="DF170" s="7">
        <v>16</v>
      </c>
      <c r="DG170" s="7">
        <v>12</v>
      </c>
      <c r="DH170" s="7">
        <v>7</v>
      </c>
      <c r="DI170" s="7">
        <v>12</v>
      </c>
      <c r="DJ170" s="7">
        <v>20</v>
      </c>
      <c r="DK170" s="7">
        <v>9</v>
      </c>
      <c r="DL170" s="7">
        <v>2</v>
      </c>
      <c r="DM170" s="7">
        <v>6</v>
      </c>
      <c r="DN170" s="7">
        <v>4</v>
      </c>
      <c r="DO170" s="7">
        <v>3</v>
      </c>
      <c r="DP170" s="7">
        <v>3</v>
      </c>
      <c r="DQ170" s="7">
        <v>2</v>
      </c>
      <c r="DR170" s="7">
        <v>6</v>
      </c>
      <c r="DS170" s="7">
        <v>4</v>
      </c>
      <c r="DT170" s="7">
        <v>3</v>
      </c>
      <c r="DU170" s="7">
        <v>2</v>
      </c>
      <c r="DV170" s="7">
        <v>1</v>
      </c>
      <c r="DW170" s="7">
        <v>7</v>
      </c>
      <c r="DX170" s="7">
        <f t="shared" si="26"/>
        <v>1049</v>
      </c>
      <c r="DY170" s="7">
        <f t="shared" si="27"/>
        <v>115</v>
      </c>
      <c r="DZ170" s="7">
        <f t="shared" si="28"/>
        <v>572</v>
      </c>
      <c r="EA170" s="7">
        <f t="shared" si="29"/>
        <v>333</v>
      </c>
      <c r="EB170" s="7">
        <f>Table325[[#This Row],[18-64]]+Table325[[#This Row],[65+]]</f>
        <v>1272</v>
      </c>
    </row>
    <row r="171" spans="1:132" x14ac:dyDescent="0.35">
      <c r="A171" s="7">
        <v>13</v>
      </c>
      <c r="B171" s="10" t="s">
        <v>1020</v>
      </c>
      <c r="C171" s="10" t="s">
        <v>466</v>
      </c>
      <c r="D171" s="10" t="s">
        <v>246</v>
      </c>
      <c r="E171" s="7">
        <f>SUM(Table325[[#This Row],[0]:[90]])</f>
        <v>2220</v>
      </c>
      <c r="F171" s="8">
        <f>SUM(Table325[[#This Row],[0]:[15]])</f>
        <v>348</v>
      </c>
      <c r="G171" s="7">
        <f>SUM(Table325[[#This Row],[16]:[64]])</f>
        <v>1510</v>
      </c>
      <c r="H171" s="7">
        <f>SUM(Table325[[#This Row],[65]:[90]])</f>
        <v>362</v>
      </c>
      <c r="I171" s="7">
        <f>SUM(Table325[[#This Row],[85]:[90]])</f>
        <v>38</v>
      </c>
      <c r="J171" s="8">
        <f>SUM(Table325[[#This Row],[0]:[17]])</f>
        <v>399</v>
      </c>
      <c r="K171" s="7">
        <f>SUM(Table325[[#This Row],[18]:[64]])</f>
        <v>1459</v>
      </c>
      <c r="L171" s="8">
        <f>SUM(Table325[[#This Row],[0]:[4]])</f>
        <v>96</v>
      </c>
      <c r="M171" s="7">
        <f>SUM(Table325[[#This Row],[5]:[15]])</f>
        <v>252</v>
      </c>
      <c r="N171" s="7">
        <f>SUM(Table325[[#This Row],[16]:[24]])</f>
        <v>243</v>
      </c>
      <c r="O171" s="7">
        <f>SUM(Table325[[#This Row],[25]:[49]])</f>
        <v>708</v>
      </c>
      <c r="P171" s="7">
        <f>SUM(Table325[[#This Row],[50]:[64]])</f>
        <v>559</v>
      </c>
      <c r="Q171" s="7">
        <f>SUM(Table325[[#This Row],[65]:[74]])</f>
        <v>221</v>
      </c>
      <c r="R171" s="7">
        <f>SUM(Table325[[#This Row],[75]:[84]])</f>
        <v>103</v>
      </c>
      <c r="S171" s="8">
        <f>SUM(Table325[[#This Row],[5]:[9]])</f>
        <v>108</v>
      </c>
      <c r="T171" s="7">
        <f>SUM(Table325[[#This Row],[10]:[14]])</f>
        <v>109</v>
      </c>
      <c r="U171" s="7">
        <f>SUM(Table325[[#This Row],[15]:[19]])</f>
        <v>148</v>
      </c>
      <c r="V171" s="7">
        <f>SUM(Table325[[#This Row],[20]:[24]])</f>
        <v>130</v>
      </c>
      <c r="W171" s="7">
        <f>SUM(Table325[[#This Row],[25]:[29]])</f>
        <v>155</v>
      </c>
      <c r="X171" s="7">
        <f>SUM(Table325[[#This Row],[30]:[34]])</f>
        <v>163</v>
      </c>
      <c r="Y171" s="7">
        <f>SUM(Table325[[#This Row],[35]:[39]])</f>
        <v>91</v>
      </c>
      <c r="Z171" s="7">
        <f>SUM(Table325[[#This Row],[40]:[44]])</f>
        <v>164</v>
      </c>
      <c r="AA171" s="7">
        <f>SUM(Table325[[#This Row],[45]:[49]])</f>
        <v>135</v>
      </c>
      <c r="AB171" s="7">
        <f>SUM(Table325[[#This Row],[50]:[54]])</f>
        <v>184</v>
      </c>
      <c r="AC171" s="7">
        <f>SUM(Table325[[#This Row],[55]:[59]])</f>
        <v>203</v>
      </c>
      <c r="AD171" s="7">
        <f>SUM(Table325[[#This Row],[60]:[64]])</f>
        <v>172</v>
      </c>
      <c r="AE171" s="7">
        <f>SUM(Table325[[#This Row],[65]:[69]])</f>
        <v>125</v>
      </c>
      <c r="AF171" s="7">
        <f>SUM(Table325[[#This Row],[70]:[74]])</f>
        <v>96</v>
      </c>
      <c r="AG171" s="7">
        <f>SUM(Table325[[#This Row],[75]:[79]])</f>
        <v>60</v>
      </c>
      <c r="AH171" s="7">
        <f>SUM(Table325[[#This Row],[80]:[84]])</f>
        <v>43</v>
      </c>
      <c r="AI171" s="7">
        <f>SUM(Table325[[#This Row],[85]:[89]])</f>
        <v>32</v>
      </c>
      <c r="AJ171" s="7">
        <f>Table325[[#This Row],[90]]</f>
        <v>6</v>
      </c>
      <c r="AK171" s="8">
        <v>22</v>
      </c>
      <c r="AL171" s="7">
        <v>18</v>
      </c>
      <c r="AM171" s="7">
        <v>12</v>
      </c>
      <c r="AN171" s="7">
        <v>24</v>
      </c>
      <c r="AO171" s="7">
        <v>20</v>
      </c>
      <c r="AP171" s="7">
        <v>22</v>
      </c>
      <c r="AQ171" s="7">
        <v>20</v>
      </c>
      <c r="AR171" s="7">
        <v>16</v>
      </c>
      <c r="AS171" s="7">
        <v>29</v>
      </c>
      <c r="AT171" s="7">
        <v>21</v>
      </c>
      <c r="AU171" s="7">
        <v>14</v>
      </c>
      <c r="AV171" s="7">
        <v>27</v>
      </c>
      <c r="AW171" s="7">
        <v>21</v>
      </c>
      <c r="AX171" s="7">
        <v>17</v>
      </c>
      <c r="AY171" s="7">
        <v>30</v>
      </c>
      <c r="AZ171" s="7">
        <v>35</v>
      </c>
      <c r="BA171" s="7">
        <v>22</v>
      </c>
      <c r="BB171" s="7">
        <v>29</v>
      </c>
      <c r="BC171" s="7">
        <v>29</v>
      </c>
      <c r="BD171" s="7">
        <v>33</v>
      </c>
      <c r="BE171" s="7">
        <v>26</v>
      </c>
      <c r="BF171" s="7">
        <v>36</v>
      </c>
      <c r="BG171" s="7">
        <v>25</v>
      </c>
      <c r="BH171" s="7">
        <v>23</v>
      </c>
      <c r="BI171" s="7">
        <v>20</v>
      </c>
      <c r="BJ171" s="7">
        <v>32</v>
      </c>
      <c r="BK171" s="7">
        <v>33</v>
      </c>
      <c r="BL171" s="7">
        <v>33</v>
      </c>
      <c r="BM171" s="7">
        <v>33</v>
      </c>
      <c r="BN171" s="7">
        <v>24</v>
      </c>
      <c r="BO171" s="7">
        <v>36</v>
      </c>
      <c r="BP171" s="7">
        <v>35</v>
      </c>
      <c r="BQ171" s="7">
        <v>32</v>
      </c>
      <c r="BR171" s="7">
        <v>30</v>
      </c>
      <c r="BS171" s="7">
        <v>30</v>
      </c>
      <c r="BT171" s="7">
        <v>19</v>
      </c>
      <c r="BU171" s="7">
        <v>10</v>
      </c>
      <c r="BV171" s="7">
        <v>19</v>
      </c>
      <c r="BW171" s="7">
        <v>24</v>
      </c>
      <c r="BX171" s="7">
        <v>19</v>
      </c>
      <c r="BY171" s="7">
        <v>30</v>
      </c>
      <c r="BZ171" s="7">
        <v>26</v>
      </c>
      <c r="CA171" s="7">
        <v>33</v>
      </c>
      <c r="CB171" s="7">
        <v>36</v>
      </c>
      <c r="CC171" s="7">
        <v>39</v>
      </c>
      <c r="CD171" s="7">
        <v>32</v>
      </c>
      <c r="CE171" s="7">
        <v>19</v>
      </c>
      <c r="CF171" s="7">
        <v>18</v>
      </c>
      <c r="CG171" s="7">
        <v>34</v>
      </c>
      <c r="CH171" s="7">
        <v>32</v>
      </c>
      <c r="CI171" s="7">
        <v>35</v>
      </c>
      <c r="CJ171" s="7">
        <v>41</v>
      </c>
      <c r="CK171" s="7">
        <v>29</v>
      </c>
      <c r="CL171" s="7">
        <v>48</v>
      </c>
      <c r="CM171" s="7">
        <v>31</v>
      </c>
      <c r="CN171" s="7">
        <v>44</v>
      </c>
      <c r="CO171" s="7">
        <v>37</v>
      </c>
      <c r="CP171" s="7">
        <v>34</v>
      </c>
      <c r="CQ171" s="7">
        <v>47</v>
      </c>
      <c r="CR171" s="7">
        <v>41</v>
      </c>
      <c r="CS171" s="7">
        <v>40</v>
      </c>
      <c r="CT171" s="7">
        <v>36</v>
      </c>
      <c r="CU171" s="7">
        <v>36</v>
      </c>
      <c r="CV171" s="7">
        <v>26</v>
      </c>
      <c r="CW171" s="7">
        <v>34</v>
      </c>
      <c r="CX171" s="7">
        <v>28</v>
      </c>
      <c r="CY171" s="7">
        <v>29</v>
      </c>
      <c r="CZ171" s="7">
        <v>18</v>
      </c>
      <c r="DA171" s="7">
        <v>29</v>
      </c>
      <c r="DB171" s="7">
        <v>21</v>
      </c>
      <c r="DC171" s="7">
        <v>14</v>
      </c>
      <c r="DD171" s="7">
        <v>27</v>
      </c>
      <c r="DE171" s="7">
        <v>16</v>
      </c>
      <c r="DF171" s="7">
        <v>22</v>
      </c>
      <c r="DG171" s="7">
        <v>17</v>
      </c>
      <c r="DH171" s="7">
        <v>14</v>
      </c>
      <c r="DI171" s="7">
        <v>12</v>
      </c>
      <c r="DJ171" s="7">
        <v>15</v>
      </c>
      <c r="DK171" s="7">
        <v>10</v>
      </c>
      <c r="DL171" s="7">
        <v>9</v>
      </c>
      <c r="DM171" s="7">
        <v>13</v>
      </c>
      <c r="DN171" s="7">
        <v>11</v>
      </c>
      <c r="DO171" s="7">
        <v>10</v>
      </c>
      <c r="DP171" s="7">
        <v>5</v>
      </c>
      <c r="DQ171" s="7">
        <v>4</v>
      </c>
      <c r="DR171" s="7">
        <v>5</v>
      </c>
      <c r="DS171" s="7">
        <v>8</v>
      </c>
      <c r="DT171" s="7">
        <v>4</v>
      </c>
      <c r="DU171" s="7">
        <v>7</v>
      </c>
      <c r="DV171" s="7">
        <v>8</v>
      </c>
      <c r="DW171" s="7">
        <v>6</v>
      </c>
      <c r="DX171" s="7">
        <f t="shared" si="26"/>
        <v>1510</v>
      </c>
      <c r="DY171" s="7">
        <f t="shared" si="27"/>
        <v>192</v>
      </c>
      <c r="DZ171" s="7">
        <f t="shared" si="28"/>
        <v>708</v>
      </c>
      <c r="EA171" s="7">
        <f t="shared" si="29"/>
        <v>559</v>
      </c>
      <c r="EB171" s="7">
        <f>Table325[[#This Row],[18-64]]+Table325[[#This Row],[65+]]</f>
        <v>1821</v>
      </c>
    </row>
    <row r="172" spans="1:132" x14ac:dyDescent="0.35">
      <c r="A172" s="7">
        <v>13</v>
      </c>
      <c r="B172" s="10" t="s">
        <v>1020</v>
      </c>
      <c r="C172" s="10" t="s">
        <v>467</v>
      </c>
      <c r="D172" s="10" t="s">
        <v>468</v>
      </c>
      <c r="E172" s="7">
        <f>SUM(Table325[[#This Row],[0]:[90]])</f>
        <v>2211</v>
      </c>
      <c r="F172" s="8">
        <f>SUM(Table325[[#This Row],[0]:[15]])</f>
        <v>316</v>
      </c>
      <c r="G172" s="7">
        <f>SUM(Table325[[#This Row],[16]:[64]])</f>
        <v>1379</v>
      </c>
      <c r="H172" s="7">
        <f>SUM(Table325[[#This Row],[65]:[90]])</f>
        <v>516</v>
      </c>
      <c r="I172" s="7">
        <f>SUM(Table325[[#This Row],[85]:[90]])</f>
        <v>85</v>
      </c>
      <c r="J172" s="8">
        <f>SUM(Table325[[#This Row],[0]:[17]])</f>
        <v>367</v>
      </c>
      <c r="K172" s="7">
        <f>SUM(Table325[[#This Row],[18]:[64]])</f>
        <v>1328</v>
      </c>
      <c r="L172" s="8">
        <f>SUM(Table325[[#This Row],[0]:[4]])</f>
        <v>75</v>
      </c>
      <c r="M172" s="7">
        <f>SUM(Table325[[#This Row],[5]:[15]])</f>
        <v>241</v>
      </c>
      <c r="N172" s="7">
        <f>SUM(Table325[[#This Row],[16]:[24]])</f>
        <v>228</v>
      </c>
      <c r="O172" s="7">
        <f>SUM(Table325[[#This Row],[25]:[49]])</f>
        <v>688</v>
      </c>
      <c r="P172" s="7">
        <f>SUM(Table325[[#This Row],[50]:[64]])</f>
        <v>463</v>
      </c>
      <c r="Q172" s="7">
        <f>SUM(Table325[[#This Row],[65]:[74]])</f>
        <v>221</v>
      </c>
      <c r="R172" s="7">
        <f>SUM(Table325[[#This Row],[75]:[84]])</f>
        <v>210</v>
      </c>
      <c r="S172" s="8">
        <f>SUM(Table325[[#This Row],[5]:[9]])</f>
        <v>95</v>
      </c>
      <c r="T172" s="7">
        <f>SUM(Table325[[#This Row],[10]:[14]])</f>
        <v>119</v>
      </c>
      <c r="U172" s="7">
        <f>SUM(Table325[[#This Row],[15]:[19]])</f>
        <v>128</v>
      </c>
      <c r="V172" s="7">
        <f>SUM(Table325[[#This Row],[20]:[24]])</f>
        <v>127</v>
      </c>
      <c r="W172" s="7">
        <f>SUM(Table325[[#This Row],[25]:[29]])</f>
        <v>91</v>
      </c>
      <c r="X172" s="7">
        <f>SUM(Table325[[#This Row],[30]:[34]])</f>
        <v>121</v>
      </c>
      <c r="Y172" s="7">
        <f>SUM(Table325[[#This Row],[35]:[39]])</f>
        <v>136</v>
      </c>
      <c r="Z172" s="7">
        <f>SUM(Table325[[#This Row],[40]:[44]])</f>
        <v>190</v>
      </c>
      <c r="AA172" s="7">
        <f>SUM(Table325[[#This Row],[45]:[49]])</f>
        <v>150</v>
      </c>
      <c r="AB172" s="7">
        <f>SUM(Table325[[#This Row],[50]:[54]])</f>
        <v>161</v>
      </c>
      <c r="AC172" s="7">
        <f>SUM(Table325[[#This Row],[55]:[59]])</f>
        <v>148</v>
      </c>
      <c r="AD172" s="7">
        <f>SUM(Table325[[#This Row],[60]:[64]])</f>
        <v>154</v>
      </c>
      <c r="AE172" s="7">
        <f>SUM(Table325[[#This Row],[65]:[69]])</f>
        <v>122</v>
      </c>
      <c r="AF172" s="7">
        <f>SUM(Table325[[#This Row],[70]:[74]])</f>
        <v>99</v>
      </c>
      <c r="AG172" s="7">
        <f>SUM(Table325[[#This Row],[75]:[79]])</f>
        <v>106</v>
      </c>
      <c r="AH172" s="7">
        <f>SUM(Table325[[#This Row],[80]:[84]])</f>
        <v>104</v>
      </c>
      <c r="AI172" s="7">
        <f>SUM(Table325[[#This Row],[85]:[89]])</f>
        <v>54</v>
      </c>
      <c r="AJ172" s="7">
        <f>Table325[[#This Row],[90]]</f>
        <v>31</v>
      </c>
      <c r="AK172" s="8">
        <v>17</v>
      </c>
      <c r="AL172" s="7">
        <v>11</v>
      </c>
      <c r="AM172" s="7">
        <v>15</v>
      </c>
      <c r="AN172" s="7">
        <v>15</v>
      </c>
      <c r="AO172" s="7">
        <v>17</v>
      </c>
      <c r="AP172" s="7">
        <v>14</v>
      </c>
      <c r="AQ172" s="7">
        <v>19</v>
      </c>
      <c r="AR172" s="7">
        <v>20</v>
      </c>
      <c r="AS172" s="7">
        <v>17</v>
      </c>
      <c r="AT172" s="7">
        <v>25</v>
      </c>
      <c r="AU172" s="7">
        <v>26</v>
      </c>
      <c r="AV172" s="7">
        <v>27</v>
      </c>
      <c r="AW172" s="7">
        <v>26</v>
      </c>
      <c r="AX172" s="7">
        <v>19</v>
      </c>
      <c r="AY172" s="7">
        <v>21</v>
      </c>
      <c r="AZ172" s="7">
        <v>27</v>
      </c>
      <c r="BA172" s="7">
        <v>30</v>
      </c>
      <c r="BB172" s="7">
        <v>21</v>
      </c>
      <c r="BC172" s="7">
        <v>22</v>
      </c>
      <c r="BD172" s="7">
        <v>28</v>
      </c>
      <c r="BE172" s="7">
        <v>28</v>
      </c>
      <c r="BF172" s="7">
        <v>37</v>
      </c>
      <c r="BG172" s="7">
        <v>22</v>
      </c>
      <c r="BH172" s="7">
        <v>17</v>
      </c>
      <c r="BI172" s="7">
        <v>23</v>
      </c>
      <c r="BJ172" s="7">
        <v>19</v>
      </c>
      <c r="BK172" s="7">
        <v>16</v>
      </c>
      <c r="BL172" s="7">
        <v>20</v>
      </c>
      <c r="BM172" s="7">
        <v>12</v>
      </c>
      <c r="BN172" s="7">
        <v>24</v>
      </c>
      <c r="BO172" s="7">
        <v>23</v>
      </c>
      <c r="BP172" s="7">
        <v>26</v>
      </c>
      <c r="BQ172" s="7">
        <v>17</v>
      </c>
      <c r="BR172" s="7">
        <v>22</v>
      </c>
      <c r="BS172" s="7">
        <v>33</v>
      </c>
      <c r="BT172" s="7">
        <v>27</v>
      </c>
      <c r="BU172" s="7">
        <v>25</v>
      </c>
      <c r="BV172" s="7">
        <v>25</v>
      </c>
      <c r="BW172" s="7">
        <v>33</v>
      </c>
      <c r="BX172" s="7">
        <v>26</v>
      </c>
      <c r="BY172" s="7">
        <v>39</v>
      </c>
      <c r="BZ172" s="7">
        <v>38</v>
      </c>
      <c r="CA172" s="7">
        <v>33</v>
      </c>
      <c r="CB172" s="7">
        <v>48</v>
      </c>
      <c r="CC172" s="7">
        <v>32</v>
      </c>
      <c r="CD172" s="7">
        <v>33</v>
      </c>
      <c r="CE172" s="7">
        <v>30</v>
      </c>
      <c r="CF172" s="7">
        <v>25</v>
      </c>
      <c r="CG172" s="7">
        <v>31</v>
      </c>
      <c r="CH172" s="7">
        <v>31</v>
      </c>
      <c r="CI172" s="7">
        <v>29</v>
      </c>
      <c r="CJ172" s="7">
        <v>24</v>
      </c>
      <c r="CK172" s="7">
        <v>35</v>
      </c>
      <c r="CL172" s="7">
        <v>33</v>
      </c>
      <c r="CM172" s="7">
        <v>40</v>
      </c>
      <c r="CN172" s="7">
        <v>29</v>
      </c>
      <c r="CO172" s="7">
        <v>28</v>
      </c>
      <c r="CP172" s="7">
        <v>41</v>
      </c>
      <c r="CQ172" s="7">
        <v>25</v>
      </c>
      <c r="CR172" s="7">
        <v>25</v>
      </c>
      <c r="CS172" s="7">
        <v>33</v>
      </c>
      <c r="CT172" s="7">
        <v>31</v>
      </c>
      <c r="CU172" s="7">
        <v>39</v>
      </c>
      <c r="CV172" s="7">
        <v>26</v>
      </c>
      <c r="CW172" s="7">
        <v>25</v>
      </c>
      <c r="CX172" s="7">
        <v>21</v>
      </c>
      <c r="CY172" s="7">
        <v>27</v>
      </c>
      <c r="CZ172" s="7">
        <v>25</v>
      </c>
      <c r="DA172" s="7">
        <v>25</v>
      </c>
      <c r="DB172" s="7">
        <v>24</v>
      </c>
      <c r="DC172" s="7">
        <v>19</v>
      </c>
      <c r="DD172" s="7">
        <v>18</v>
      </c>
      <c r="DE172" s="7">
        <v>20</v>
      </c>
      <c r="DF172" s="7">
        <v>23</v>
      </c>
      <c r="DG172" s="7">
        <v>19</v>
      </c>
      <c r="DH172" s="7">
        <v>31</v>
      </c>
      <c r="DI172" s="7">
        <v>18</v>
      </c>
      <c r="DJ172" s="7">
        <v>21</v>
      </c>
      <c r="DK172" s="7">
        <v>18</v>
      </c>
      <c r="DL172" s="7">
        <v>18</v>
      </c>
      <c r="DM172" s="7">
        <v>22</v>
      </c>
      <c r="DN172" s="7">
        <v>17</v>
      </c>
      <c r="DO172" s="7">
        <v>26</v>
      </c>
      <c r="DP172" s="7">
        <v>20</v>
      </c>
      <c r="DQ172" s="7">
        <v>19</v>
      </c>
      <c r="DR172" s="7">
        <v>8</v>
      </c>
      <c r="DS172" s="7">
        <v>15</v>
      </c>
      <c r="DT172" s="7">
        <v>12</v>
      </c>
      <c r="DU172" s="7">
        <v>8</v>
      </c>
      <c r="DV172" s="7">
        <v>11</v>
      </c>
      <c r="DW172" s="7">
        <v>31</v>
      </c>
      <c r="DX172" s="7">
        <f t="shared" si="26"/>
        <v>1379</v>
      </c>
      <c r="DY172" s="7">
        <f t="shared" si="27"/>
        <v>177</v>
      </c>
      <c r="DZ172" s="7">
        <f t="shared" si="28"/>
        <v>688</v>
      </c>
      <c r="EA172" s="7">
        <f t="shared" si="29"/>
        <v>463</v>
      </c>
      <c r="EB172" s="7">
        <f>Table325[[#This Row],[18-64]]+Table325[[#This Row],[65+]]</f>
        <v>1844</v>
      </c>
    </row>
    <row r="173" spans="1:132" x14ac:dyDescent="0.35">
      <c r="A173" s="7">
        <v>13</v>
      </c>
      <c r="B173" s="10" t="s">
        <v>1020</v>
      </c>
      <c r="C173" s="10" t="s">
        <v>469</v>
      </c>
      <c r="D173" s="10" t="s">
        <v>244</v>
      </c>
      <c r="E173" s="7">
        <f>SUM(Table325[[#This Row],[0]:[90]])</f>
        <v>1396</v>
      </c>
      <c r="F173" s="8">
        <f>SUM(Table325[[#This Row],[0]:[15]])</f>
        <v>196</v>
      </c>
      <c r="G173" s="7">
        <f>SUM(Table325[[#This Row],[16]:[64]])</f>
        <v>885</v>
      </c>
      <c r="H173" s="7">
        <f>SUM(Table325[[#This Row],[65]:[90]])</f>
        <v>315</v>
      </c>
      <c r="I173" s="7">
        <f>SUM(Table325[[#This Row],[85]:[90]])</f>
        <v>68</v>
      </c>
      <c r="J173" s="8">
        <f>SUM(Table325[[#This Row],[0]:[17]])</f>
        <v>228</v>
      </c>
      <c r="K173" s="7">
        <f>SUM(Table325[[#This Row],[18]:[64]])</f>
        <v>853</v>
      </c>
      <c r="L173" s="8">
        <f>SUM(Table325[[#This Row],[0]:[4]])</f>
        <v>53</v>
      </c>
      <c r="M173" s="7">
        <f>SUM(Table325[[#This Row],[5]:[15]])</f>
        <v>143</v>
      </c>
      <c r="N173" s="7">
        <f>SUM(Table325[[#This Row],[16]:[24]])</f>
        <v>140</v>
      </c>
      <c r="O173" s="7">
        <f>SUM(Table325[[#This Row],[25]:[49]])</f>
        <v>393</v>
      </c>
      <c r="P173" s="7">
        <f>SUM(Table325[[#This Row],[50]:[64]])</f>
        <v>352</v>
      </c>
      <c r="Q173" s="7">
        <f>SUM(Table325[[#This Row],[65]:[74]])</f>
        <v>146</v>
      </c>
      <c r="R173" s="7">
        <f>SUM(Table325[[#This Row],[75]:[84]])</f>
        <v>101</v>
      </c>
      <c r="S173" s="8">
        <f>SUM(Table325[[#This Row],[5]:[9]])</f>
        <v>60</v>
      </c>
      <c r="T173" s="7">
        <f>SUM(Table325[[#This Row],[10]:[14]])</f>
        <v>68</v>
      </c>
      <c r="U173" s="7">
        <f>SUM(Table325[[#This Row],[15]:[19]])</f>
        <v>91</v>
      </c>
      <c r="V173" s="7">
        <f>SUM(Table325[[#This Row],[20]:[24]])</f>
        <v>64</v>
      </c>
      <c r="W173" s="7">
        <f>SUM(Table325[[#This Row],[25]:[29]])</f>
        <v>88</v>
      </c>
      <c r="X173" s="7">
        <f>SUM(Table325[[#This Row],[30]:[34]])</f>
        <v>63</v>
      </c>
      <c r="Y173" s="7">
        <f>SUM(Table325[[#This Row],[35]:[39]])</f>
        <v>79</v>
      </c>
      <c r="Z173" s="7">
        <f>SUM(Table325[[#This Row],[40]:[44]])</f>
        <v>77</v>
      </c>
      <c r="AA173" s="7">
        <f>SUM(Table325[[#This Row],[45]:[49]])</f>
        <v>86</v>
      </c>
      <c r="AB173" s="7">
        <f>SUM(Table325[[#This Row],[50]:[54]])</f>
        <v>107</v>
      </c>
      <c r="AC173" s="7">
        <f>SUM(Table325[[#This Row],[55]:[59]])</f>
        <v>132</v>
      </c>
      <c r="AD173" s="7">
        <f>SUM(Table325[[#This Row],[60]:[64]])</f>
        <v>113</v>
      </c>
      <c r="AE173" s="7">
        <f>SUM(Table325[[#This Row],[65]:[69]])</f>
        <v>68</v>
      </c>
      <c r="AF173" s="7">
        <f>SUM(Table325[[#This Row],[70]:[74]])</f>
        <v>78</v>
      </c>
      <c r="AG173" s="7">
        <f>SUM(Table325[[#This Row],[75]:[79]])</f>
        <v>59</v>
      </c>
      <c r="AH173" s="7">
        <f>SUM(Table325[[#This Row],[80]:[84]])</f>
        <v>42</v>
      </c>
      <c r="AI173" s="7">
        <f>SUM(Table325[[#This Row],[85]:[89]])</f>
        <v>52</v>
      </c>
      <c r="AJ173" s="7">
        <f>Table325[[#This Row],[90]]</f>
        <v>16</v>
      </c>
      <c r="AK173" s="8">
        <v>8</v>
      </c>
      <c r="AL173" s="7">
        <v>15</v>
      </c>
      <c r="AM173" s="7">
        <v>10</v>
      </c>
      <c r="AN173" s="7">
        <v>11</v>
      </c>
      <c r="AO173" s="7">
        <v>9</v>
      </c>
      <c r="AP173" s="7">
        <v>13</v>
      </c>
      <c r="AQ173" s="7">
        <v>15</v>
      </c>
      <c r="AR173" s="7">
        <v>9</v>
      </c>
      <c r="AS173" s="7">
        <v>15</v>
      </c>
      <c r="AT173" s="7">
        <v>8</v>
      </c>
      <c r="AU173" s="7">
        <v>13</v>
      </c>
      <c r="AV173" s="7">
        <v>12</v>
      </c>
      <c r="AW173" s="7">
        <v>17</v>
      </c>
      <c r="AX173" s="7">
        <v>13</v>
      </c>
      <c r="AY173" s="7">
        <v>13</v>
      </c>
      <c r="AZ173" s="7">
        <v>15</v>
      </c>
      <c r="BA173" s="7">
        <v>17</v>
      </c>
      <c r="BB173" s="7">
        <v>15</v>
      </c>
      <c r="BC173" s="7">
        <v>24</v>
      </c>
      <c r="BD173" s="7">
        <v>20</v>
      </c>
      <c r="BE173" s="7">
        <v>16</v>
      </c>
      <c r="BF173" s="7">
        <v>14</v>
      </c>
      <c r="BG173" s="7">
        <v>16</v>
      </c>
      <c r="BH173" s="7">
        <v>9</v>
      </c>
      <c r="BI173" s="7">
        <v>9</v>
      </c>
      <c r="BJ173" s="7">
        <v>19</v>
      </c>
      <c r="BK173" s="7">
        <v>15</v>
      </c>
      <c r="BL173" s="7">
        <v>22</v>
      </c>
      <c r="BM173" s="7">
        <v>20</v>
      </c>
      <c r="BN173" s="7">
        <v>12</v>
      </c>
      <c r="BO173" s="7">
        <v>13</v>
      </c>
      <c r="BP173" s="7">
        <v>13</v>
      </c>
      <c r="BQ173" s="7">
        <v>9</v>
      </c>
      <c r="BR173" s="7">
        <v>13</v>
      </c>
      <c r="BS173" s="7">
        <v>15</v>
      </c>
      <c r="BT173" s="7">
        <v>23</v>
      </c>
      <c r="BU173" s="7">
        <v>15</v>
      </c>
      <c r="BV173" s="7">
        <v>8</v>
      </c>
      <c r="BW173" s="7">
        <v>18</v>
      </c>
      <c r="BX173" s="7">
        <v>15</v>
      </c>
      <c r="BY173" s="7">
        <v>14</v>
      </c>
      <c r="BZ173" s="7">
        <v>20</v>
      </c>
      <c r="CA173" s="7">
        <v>11</v>
      </c>
      <c r="CB173" s="7">
        <v>19</v>
      </c>
      <c r="CC173" s="7">
        <v>13</v>
      </c>
      <c r="CD173" s="7">
        <v>14</v>
      </c>
      <c r="CE173" s="7">
        <v>19</v>
      </c>
      <c r="CF173" s="7">
        <v>16</v>
      </c>
      <c r="CG173" s="7">
        <v>13</v>
      </c>
      <c r="CH173" s="7">
        <v>24</v>
      </c>
      <c r="CI173" s="7">
        <v>16</v>
      </c>
      <c r="CJ173" s="7">
        <v>16</v>
      </c>
      <c r="CK173" s="7">
        <v>27</v>
      </c>
      <c r="CL173" s="7">
        <v>26</v>
      </c>
      <c r="CM173" s="7">
        <v>22</v>
      </c>
      <c r="CN173" s="7">
        <v>26</v>
      </c>
      <c r="CO173" s="7">
        <v>32</v>
      </c>
      <c r="CP173" s="7">
        <v>24</v>
      </c>
      <c r="CQ173" s="7">
        <v>23</v>
      </c>
      <c r="CR173" s="7">
        <v>27</v>
      </c>
      <c r="CS173" s="7">
        <v>12</v>
      </c>
      <c r="CT173" s="7">
        <v>27</v>
      </c>
      <c r="CU173" s="7">
        <v>24</v>
      </c>
      <c r="CV173" s="7">
        <v>28</v>
      </c>
      <c r="CW173" s="7">
        <v>22</v>
      </c>
      <c r="CX173" s="7">
        <v>13</v>
      </c>
      <c r="CY173" s="7">
        <v>14</v>
      </c>
      <c r="CZ173" s="7">
        <v>13</v>
      </c>
      <c r="DA173" s="7">
        <v>16</v>
      </c>
      <c r="DB173" s="7">
        <v>12</v>
      </c>
      <c r="DC173" s="7">
        <v>14</v>
      </c>
      <c r="DD173" s="7">
        <v>14</v>
      </c>
      <c r="DE173" s="7">
        <v>11</v>
      </c>
      <c r="DF173" s="7">
        <v>20</v>
      </c>
      <c r="DG173" s="7">
        <v>19</v>
      </c>
      <c r="DH173" s="7">
        <v>15</v>
      </c>
      <c r="DI173" s="7">
        <v>15</v>
      </c>
      <c r="DJ173" s="7">
        <v>8</v>
      </c>
      <c r="DK173" s="7">
        <v>11</v>
      </c>
      <c r="DL173" s="7">
        <v>10</v>
      </c>
      <c r="DM173" s="7">
        <v>6</v>
      </c>
      <c r="DN173" s="7">
        <v>10</v>
      </c>
      <c r="DO173" s="7">
        <v>5</v>
      </c>
      <c r="DP173" s="7">
        <v>11</v>
      </c>
      <c r="DQ173" s="7">
        <v>10</v>
      </c>
      <c r="DR173" s="7">
        <v>13</v>
      </c>
      <c r="DS173" s="7">
        <v>15</v>
      </c>
      <c r="DT173" s="7">
        <v>12</v>
      </c>
      <c r="DU173" s="7">
        <v>3</v>
      </c>
      <c r="DV173" s="7">
        <v>9</v>
      </c>
      <c r="DW173" s="7">
        <v>16</v>
      </c>
      <c r="DX173" s="7">
        <f t="shared" si="26"/>
        <v>885</v>
      </c>
      <c r="DY173" s="7">
        <f t="shared" si="27"/>
        <v>108</v>
      </c>
      <c r="DZ173" s="7">
        <f t="shared" si="28"/>
        <v>393</v>
      </c>
      <c r="EA173" s="7">
        <f t="shared" si="29"/>
        <v>352</v>
      </c>
      <c r="EB173" s="7">
        <f>Table325[[#This Row],[18-64]]+Table325[[#This Row],[65+]]</f>
        <v>1168</v>
      </c>
    </row>
    <row r="174" spans="1:132" x14ac:dyDescent="0.35">
      <c r="A174" s="7">
        <v>13</v>
      </c>
      <c r="B174" s="10" t="s">
        <v>1020</v>
      </c>
      <c r="C174" s="10" t="s">
        <v>470</v>
      </c>
      <c r="D174" s="10" t="s">
        <v>471</v>
      </c>
      <c r="E174" s="7">
        <f>SUM(Table325[[#This Row],[0]:[90]])</f>
        <v>2079</v>
      </c>
      <c r="F174" s="8">
        <f>SUM(Table325[[#This Row],[0]:[15]])</f>
        <v>334</v>
      </c>
      <c r="G174" s="7">
        <f>SUM(Table325[[#This Row],[16]:[64]])</f>
        <v>1345</v>
      </c>
      <c r="H174" s="7">
        <f>SUM(Table325[[#This Row],[65]:[90]])</f>
        <v>400</v>
      </c>
      <c r="I174" s="7">
        <f>SUM(Table325[[#This Row],[85]:[90]])</f>
        <v>38</v>
      </c>
      <c r="J174" s="8">
        <f>SUM(Table325[[#This Row],[0]:[17]])</f>
        <v>371</v>
      </c>
      <c r="K174" s="7">
        <f>SUM(Table325[[#This Row],[18]:[64]])</f>
        <v>1308</v>
      </c>
      <c r="L174" s="8">
        <f>SUM(Table325[[#This Row],[0]:[4]])</f>
        <v>112</v>
      </c>
      <c r="M174" s="7">
        <f>SUM(Table325[[#This Row],[5]:[15]])</f>
        <v>222</v>
      </c>
      <c r="N174" s="7">
        <f>SUM(Table325[[#This Row],[16]:[24]])</f>
        <v>191</v>
      </c>
      <c r="O174" s="7">
        <f>SUM(Table325[[#This Row],[25]:[49]])</f>
        <v>680</v>
      </c>
      <c r="P174" s="7">
        <f>SUM(Table325[[#This Row],[50]:[64]])</f>
        <v>474</v>
      </c>
      <c r="Q174" s="7">
        <f>SUM(Table325[[#This Row],[65]:[74]])</f>
        <v>230</v>
      </c>
      <c r="R174" s="7">
        <f>SUM(Table325[[#This Row],[75]:[84]])</f>
        <v>132</v>
      </c>
      <c r="S174" s="8">
        <f>SUM(Table325[[#This Row],[5]:[9]])</f>
        <v>86</v>
      </c>
      <c r="T174" s="7">
        <f>SUM(Table325[[#This Row],[10]:[14]])</f>
        <v>116</v>
      </c>
      <c r="U174" s="7">
        <f>SUM(Table325[[#This Row],[15]:[19]])</f>
        <v>99</v>
      </c>
      <c r="V174" s="7">
        <f>SUM(Table325[[#This Row],[20]:[24]])</f>
        <v>112</v>
      </c>
      <c r="W174" s="7">
        <f>SUM(Table325[[#This Row],[25]:[29]])</f>
        <v>121</v>
      </c>
      <c r="X174" s="7">
        <f>SUM(Table325[[#This Row],[30]:[34]])</f>
        <v>154</v>
      </c>
      <c r="Y174" s="7">
        <f>SUM(Table325[[#This Row],[35]:[39]])</f>
        <v>134</v>
      </c>
      <c r="Z174" s="7">
        <f>SUM(Table325[[#This Row],[40]:[44]])</f>
        <v>127</v>
      </c>
      <c r="AA174" s="7">
        <f>SUM(Table325[[#This Row],[45]:[49]])</f>
        <v>144</v>
      </c>
      <c r="AB174" s="7">
        <f>SUM(Table325[[#This Row],[50]:[54]])</f>
        <v>188</v>
      </c>
      <c r="AC174" s="7">
        <f>SUM(Table325[[#This Row],[55]:[59]])</f>
        <v>135</v>
      </c>
      <c r="AD174" s="7">
        <f>SUM(Table325[[#This Row],[60]:[64]])</f>
        <v>151</v>
      </c>
      <c r="AE174" s="7">
        <f>SUM(Table325[[#This Row],[65]:[69]])</f>
        <v>124</v>
      </c>
      <c r="AF174" s="7">
        <f>SUM(Table325[[#This Row],[70]:[74]])</f>
        <v>106</v>
      </c>
      <c r="AG174" s="7">
        <f>SUM(Table325[[#This Row],[75]:[79]])</f>
        <v>88</v>
      </c>
      <c r="AH174" s="7">
        <f>SUM(Table325[[#This Row],[80]:[84]])</f>
        <v>44</v>
      </c>
      <c r="AI174" s="7">
        <f>SUM(Table325[[#This Row],[85]:[89]])</f>
        <v>21</v>
      </c>
      <c r="AJ174" s="7">
        <f>Table325[[#This Row],[90]]</f>
        <v>17</v>
      </c>
      <c r="AK174" s="8">
        <v>29</v>
      </c>
      <c r="AL174" s="7">
        <v>23</v>
      </c>
      <c r="AM174" s="7">
        <v>24</v>
      </c>
      <c r="AN174" s="7">
        <v>17</v>
      </c>
      <c r="AO174" s="7">
        <v>19</v>
      </c>
      <c r="AP174" s="7">
        <v>11</v>
      </c>
      <c r="AQ174" s="7">
        <v>21</v>
      </c>
      <c r="AR174" s="7">
        <v>13</v>
      </c>
      <c r="AS174" s="7">
        <v>20</v>
      </c>
      <c r="AT174" s="7">
        <v>21</v>
      </c>
      <c r="AU174" s="7">
        <v>25</v>
      </c>
      <c r="AV174" s="7">
        <v>20</v>
      </c>
      <c r="AW174" s="7">
        <v>20</v>
      </c>
      <c r="AX174" s="7">
        <v>27</v>
      </c>
      <c r="AY174" s="7">
        <v>24</v>
      </c>
      <c r="AZ174" s="7">
        <v>20</v>
      </c>
      <c r="BA174" s="7">
        <v>18</v>
      </c>
      <c r="BB174" s="7">
        <v>19</v>
      </c>
      <c r="BC174" s="7">
        <v>17</v>
      </c>
      <c r="BD174" s="7">
        <v>25</v>
      </c>
      <c r="BE174" s="7">
        <v>25</v>
      </c>
      <c r="BF174" s="7">
        <v>29</v>
      </c>
      <c r="BG174" s="7">
        <v>21</v>
      </c>
      <c r="BH174" s="7">
        <v>15</v>
      </c>
      <c r="BI174" s="7">
        <v>22</v>
      </c>
      <c r="BJ174" s="7">
        <v>29</v>
      </c>
      <c r="BK174" s="7">
        <v>20</v>
      </c>
      <c r="BL174" s="7">
        <v>29</v>
      </c>
      <c r="BM174" s="7">
        <v>19</v>
      </c>
      <c r="BN174" s="7">
        <v>24</v>
      </c>
      <c r="BO174" s="7">
        <v>34</v>
      </c>
      <c r="BP174" s="7">
        <v>29</v>
      </c>
      <c r="BQ174" s="7">
        <v>34</v>
      </c>
      <c r="BR174" s="7">
        <v>30</v>
      </c>
      <c r="BS174" s="7">
        <v>27</v>
      </c>
      <c r="BT174" s="7">
        <v>32</v>
      </c>
      <c r="BU174" s="7">
        <v>27</v>
      </c>
      <c r="BV174" s="7">
        <v>27</v>
      </c>
      <c r="BW174" s="7">
        <v>19</v>
      </c>
      <c r="BX174" s="7">
        <v>29</v>
      </c>
      <c r="BY174" s="7">
        <v>11</v>
      </c>
      <c r="BZ174" s="7">
        <v>35</v>
      </c>
      <c r="CA174" s="7">
        <v>26</v>
      </c>
      <c r="CB174" s="7">
        <v>26</v>
      </c>
      <c r="CC174" s="7">
        <v>29</v>
      </c>
      <c r="CD174" s="7">
        <v>28</v>
      </c>
      <c r="CE174" s="7">
        <v>26</v>
      </c>
      <c r="CF174" s="7">
        <v>21</v>
      </c>
      <c r="CG174" s="7">
        <v>33</v>
      </c>
      <c r="CH174" s="7">
        <v>36</v>
      </c>
      <c r="CI174" s="7">
        <v>33</v>
      </c>
      <c r="CJ174" s="7">
        <v>45</v>
      </c>
      <c r="CK174" s="7">
        <v>35</v>
      </c>
      <c r="CL174" s="7">
        <v>40</v>
      </c>
      <c r="CM174" s="7">
        <v>35</v>
      </c>
      <c r="CN174" s="7">
        <v>25</v>
      </c>
      <c r="CO174" s="7">
        <v>27</v>
      </c>
      <c r="CP174" s="7">
        <v>21</v>
      </c>
      <c r="CQ174" s="7">
        <v>31</v>
      </c>
      <c r="CR174" s="7">
        <v>31</v>
      </c>
      <c r="CS174" s="7">
        <v>36</v>
      </c>
      <c r="CT174" s="7">
        <v>20</v>
      </c>
      <c r="CU174" s="7">
        <v>42</v>
      </c>
      <c r="CV174" s="7">
        <v>27</v>
      </c>
      <c r="CW174" s="7">
        <v>26</v>
      </c>
      <c r="CX174" s="7">
        <v>23</v>
      </c>
      <c r="CY174" s="7">
        <v>22</v>
      </c>
      <c r="CZ174" s="7">
        <v>29</v>
      </c>
      <c r="DA174" s="7">
        <v>24</v>
      </c>
      <c r="DB174" s="7">
        <v>26</v>
      </c>
      <c r="DC174" s="7">
        <v>34</v>
      </c>
      <c r="DD174" s="7">
        <v>20</v>
      </c>
      <c r="DE174" s="7">
        <v>19</v>
      </c>
      <c r="DF174" s="7">
        <v>18</v>
      </c>
      <c r="DG174" s="7">
        <v>15</v>
      </c>
      <c r="DH174" s="7">
        <v>21</v>
      </c>
      <c r="DI174" s="7">
        <v>29</v>
      </c>
      <c r="DJ174" s="7">
        <v>11</v>
      </c>
      <c r="DK174" s="7">
        <v>14</v>
      </c>
      <c r="DL174" s="7">
        <v>13</v>
      </c>
      <c r="DM174" s="7">
        <v>10</v>
      </c>
      <c r="DN174" s="7">
        <v>13</v>
      </c>
      <c r="DO174" s="7">
        <v>5</v>
      </c>
      <c r="DP174" s="7">
        <v>8</v>
      </c>
      <c r="DQ174" s="7">
        <v>8</v>
      </c>
      <c r="DR174" s="7">
        <v>6</v>
      </c>
      <c r="DS174" s="7">
        <v>6</v>
      </c>
      <c r="DT174" s="7">
        <v>6</v>
      </c>
      <c r="DU174" s="7">
        <v>0</v>
      </c>
      <c r="DV174" s="7">
        <v>3</v>
      </c>
      <c r="DW174" s="7">
        <v>17</v>
      </c>
      <c r="DX174" s="7">
        <f t="shared" si="26"/>
        <v>1345</v>
      </c>
      <c r="DY174" s="7">
        <f t="shared" si="27"/>
        <v>154</v>
      </c>
      <c r="DZ174" s="7">
        <f t="shared" si="28"/>
        <v>680</v>
      </c>
      <c r="EA174" s="7">
        <f t="shared" si="29"/>
        <v>474</v>
      </c>
      <c r="EB174" s="7">
        <f>Table325[[#This Row],[18-64]]+Table325[[#This Row],[65+]]</f>
        <v>1708</v>
      </c>
    </row>
    <row r="175" spans="1:132" x14ac:dyDescent="0.35">
      <c r="A175" s="7">
        <v>13</v>
      </c>
      <c r="B175" s="10" t="s">
        <v>1020</v>
      </c>
      <c r="C175" s="10" t="s">
        <v>472</v>
      </c>
      <c r="D175" s="10" t="s">
        <v>473</v>
      </c>
      <c r="E175" s="7">
        <f>SUM(Table325[[#This Row],[0]:[90]])</f>
        <v>1604</v>
      </c>
      <c r="F175" s="8">
        <f>SUM(Table325[[#This Row],[0]:[15]])</f>
        <v>360</v>
      </c>
      <c r="G175" s="7">
        <f>SUM(Table325[[#This Row],[16]:[64]])</f>
        <v>985</v>
      </c>
      <c r="H175" s="7">
        <f>SUM(Table325[[#This Row],[65]:[90]])</f>
        <v>259</v>
      </c>
      <c r="I175" s="7">
        <f>SUM(Table325[[#This Row],[85]:[90]])</f>
        <v>13</v>
      </c>
      <c r="J175" s="8">
        <f>SUM(Table325[[#This Row],[0]:[17]])</f>
        <v>407</v>
      </c>
      <c r="K175" s="7">
        <f>SUM(Table325[[#This Row],[18]:[64]])</f>
        <v>938</v>
      </c>
      <c r="L175" s="8">
        <f>SUM(Table325[[#This Row],[0]:[4]])</f>
        <v>100</v>
      </c>
      <c r="M175" s="7">
        <f>SUM(Table325[[#This Row],[5]:[15]])</f>
        <v>260</v>
      </c>
      <c r="N175" s="7">
        <f>SUM(Table325[[#This Row],[16]:[24]])</f>
        <v>152</v>
      </c>
      <c r="O175" s="7">
        <f>SUM(Table325[[#This Row],[25]:[49]])</f>
        <v>529</v>
      </c>
      <c r="P175" s="7">
        <f>SUM(Table325[[#This Row],[50]:[64]])</f>
        <v>304</v>
      </c>
      <c r="Q175" s="7">
        <f>SUM(Table325[[#This Row],[65]:[74]])</f>
        <v>154</v>
      </c>
      <c r="R175" s="7">
        <f>SUM(Table325[[#This Row],[75]:[84]])</f>
        <v>92</v>
      </c>
      <c r="S175" s="8">
        <f>SUM(Table325[[#This Row],[5]:[9]])</f>
        <v>110</v>
      </c>
      <c r="T175" s="7">
        <f>SUM(Table325[[#This Row],[10]:[14]])</f>
        <v>127</v>
      </c>
      <c r="U175" s="7">
        <f>SUM(Table325[[#This Row],[15]:[19]])</f>
        <v>99</v>
      </c>
      <c r="V175" s="7">
        <f>SUM(Table325[[#This Row],[20]:[24]])</f>
        <v>76</v>
      </c>
      <c r="W175" s="7">
        <f>SUM(Table325[[#This Row],[25]:[29]])</f>
        <v>101</v>
      </c>
      <c r="X175" s="7">
        <f>SUM(Table325[[#This Row],[30]:[34]])</f>
        <v>139</v>
      </c>
      <c r="Y175" s="7">
        <f>SUM(Table325[[#This Row],[35]:[39]])</f>
        <v>104</v>
      </c>
      <c r="Z175" s="7">
        <f>SUM(Table325[[#This Row],[40]:[44]])</f>
        <v>97</v>
      </c>
      <c r="AA175" s="7">
        <f>SUM(Table325[[#This Row],[45]:[49]])</f>
        <v>88</v>
      </c>
      <c r="AB175" s="7">
        <f>SUM(Table325[[#This Row],[50]:[54]])</f>
        <v>102</v>
      </c>
      <c r="AC175" s="7">
        <f>SUM(Table325[[#This Row],[55]:[59]])</f>
        <v>108</v>
      </c>
      <c r="AD175" s="7">
        <f>SUM(Table325[[#This Row],[60]:[64]])</f>
        <v>94</v>
      </c>
      <c r="AE175" s="7">
        <f>SUM(Table325[[#This Row],[65]:[69]])</f>
        <v>89</v>
      </c>
      <c r="AF175" s="7">
        <f>SUM(Table325[[#This Row],[70]:[74]])</f>
        <v>65</v>
      </c>
      <c r="AG175" s="7">
        <f>SUM(Table325[[#This Row],[75]:[79]])</f>
        <v>52</v>
      </c>
      <c r="AH175" s="7">
        <f>SUM(Table325[[#This Row],[80]:[84]])</f>
        <v>40</v>
      </c>
      <c r="AI175" s="7">
        <f>SUM(Table325[[#This Row],[85]:[89]])</f>
        <v>9</v>
      </c>
      <c r="AJ175" s="7">
        <f>Table325[[#This Row],[90]]</f>
        <v>4</v>
      </c>
      <c r="AK175" s="8">
        <v>20</v>
      </c>
      <c r="AL175" s="7">
        <v>20</v>
      </c>
      <c r="AM175" s="7">
        <v>18</v>
      </c>
      <c r="AN175" s="7">
        <v>24</v>
      </c>
      <c r="AO175" s="7">
        <v>18</v>
      </c>
      <c r="AP175" s="7">
        <v>17</v>
      </c>
      <c r="AQ175" s="7">
        <v>20</v>
      </c>
      <c r="AR175" s="7">
        <v>24</v>
      </c>
      <c r="AS175" s="7">
        <v>29</v>
      </c>
      <c r="AT175" s="7">
        <v>20</v>
      </c>
      <c r="AU175" s="7">
        <v>27</v>
      </c>
      <c r="AV175" s="7">
        <v>23</v>
      </c>
      <c r="AW175" s="7">
        <v>22</v>
      </c>
      <c r="AX175" s="7">
        <v>32</v>
      </c>
      <c r="AY175" s="7">
        <v>23</v>
      </c>
      <c r="AZ175" s="7">
        <v>23</v>
      </c>
      <c r="BA175" s="7">
        <v>22</v>
      </c>
      <c r="BB175" s="7">
        <v>25</v>
      </c>
      <c r="BC175" s="7">
        <v>15</v>
      </c>
      <c r="BD175" s="7">
        <v>14</v>
      </c>
      <c r="BE175" s="7">
        <v>8</v>
      </c>
      <c r="BF175" s="7">
        <v>22</v>
      </c>
      <c r="BG175" s="7">
        <v>10</v>
      </c>
      <c r="BH175" s="7">
        <v>14</v>
      </c>
      <c r="BI175" s="7">
        <v>22</v>
      </c>
      <c r="BJ175" s="7">
        <v>21</v>
      </c>
      <c r="BK175" s="7">
        <v>18</v>
      </c>
      <c r="BL175" s="7">
        <v>22</v>
      </c>
      <c r="BM175" s="7">
        <v>19</v>
      </c>
      <c r="BN175" s="7">
        <v>21</v>
      </c>
      <c r="BO175" s="7">
        <v>24</v>
      </c>
      <c r="BP175" s="7">
        <v>30</v>
      </c>
      <c r="BQ175" s="7">
        <v>27</v>
      </c>
      <c r="BR175" s="7">
        <v>30</v>
      </c>
      <c r="BS175" s="7">
        <v>28</v>
      </c>
      <c r="BT175" s="7">
        <v>17</v>
      </c>
      <c r="BU175" s="7">
        <v>27</v>
      </c>
      <c r="BV175" s="7">
        <v>26</v>
      </c>
      <c r="BW175" s="7">
        <v>15</v>
      </c>
      <c r="BX175" s="7">
        <v>19</v>
      </c>
      <c r="BY175" s="7">
        <v>16</v>
      </c>
      <c r="BZ175" s="7">
        <v>23</v>
      </c>
      <c r="CA175" s="7">
        <v>21</v>
      </c>
      <c r="CB175" s="7">
        <v>19</v>
      </c>
      <c r="CC175" s="7">
        <v>18</v>
      </c>
      <c r="CD175" s="7">
        <v>20</v>
      </c>
      <c r="CE175" s="7">
        <v>9</v>
      </c>
      <c r="CF175" s="7">
        <v>26</v>
      </c>
      <c r="CG175" s="7">
        <v>16</v>
      </c>
      <c r="CH175" s="7">
        <v>17</v>
      </c>
      <c r="CI175" s="7">
        <v>16</v>
      </c>
      <c r="CJ175" s="7">
        <v>21</v>
      </c>
      <c r="CK175" s="7">
        <v>27</v>
      </c>
      <c r="CL175" s="7">
        <v>16</v>
      </c>
      <c r="CM175" s="7">
        <v>22</v>
      </c>
      <c r="CN175" s="7">
        <v>25</v>
      </c>
      <c r="CO175" s="7">
        <v>21</v>
      </c>
      <c r="CP175" s="7">
        <v>21</v>
      </c>
      <c r="CQ175" s="7">
        <v>24</v>
      </c>
      <c r="CR175" s="7">
        <v>17</v>
      </c>
      <c r="CS175" s="7">
        <v>15</v>
      </c>
      <c r="CT175" s="7">
        <v>21</v>
      </c>
      <c r="CU175" s="7">
        <v>20</v>
      </c>
      <c r="CV175" s="7">
        <v>15</v>
      </c>
      <c r="CW175" s="7">
        <v>23</v>
      </c>
      <c r="CX175" s="7">
        <v>21</v>
      </c>
      <c r="CY175" s="7">
        <v>13</v>
      </c>
      <c r="CZ175" s="7">
        <v>24</v>
      </c>
      <c r="DA175" s="7">
        <v>14</v>
      </c>
      <c r="DB175" s="7">
        <v>17</v>
      </c>
      <c r="DC175" s="7">
        <v>15</v>
      </c>
      <c r="DD175" s="7">
        <v>11</v>
      </c>
      <c r="DE175" s="7">
        <v>6</v>
      </c>
      <c r="DF175" s="7">
        <v>18</v>
      </c>
      <c r="DG175" s="7">
        <v>15</v>
      </c>
      <c r="DH175" s="7">
        <v>14</v>
      </c>
      <c r="DI175" s="7">
        <v>15</v>
      </c>
      <c r="DJ175" s="7">
        <v>10</v>
      </c>
      <c r="DK175" s="7">
        <v>3</v>
      </c>
      <c r="DL175" s="7">
        <v>10</v>
      </c>
      <c r="DM175" s="7">
        <v>13</v>
      </c>
      <c r="DN175" s="7">
        <v>7</v>
      </c>
      <c r="DO175" s="7">
        <v>5</v>
      </c>
      <c r="DP175" s="7">
        <v>10</v>
      </c>
      <c r="DQ175" s="7">
        <v>5</v>
      </c>
      <c r="DR175" s="7">
        <v>2</v>
      </c>
      <c r="DS175" s="7">
        <v>2</v>
      </c>
      <c r="DT175" s="7">
        <v>3</v>
      </c>
      <c r="DU175" s="7">
        <v>1</v>
      </c>
      <c r="DV175" s="7">
        <v>1</v>
      </c>
      <c r="DW175" s="7">
        <v>4</v>
      </c>
      <c r="DX175" s="7">
        <f t="shared" si="26"/>
        <v>985</v>
      </c>
      <c r="DY175" s="7">
        <f t="shared" si="27"/>
        <v>105</v>
      </c>
      <c r="DZ175" s="7">
        <f t="shared" si="28"/>
        <v>529</v>
      </c>
      <c r="EA175" s="7">
        <f t="shared" si="29"/>
        <v>304</v>
      </c>
      <c r="EB175" s="7">
        <f>Table325[[#This Row],[18-64]]+Table325[[#This Row],[65+]]</f>
        <v>1197</v>
      </c>
    </row>
    <row r="176" spans="1:132" x14ac:dyDescent="0.35">
      <c r="A176" s="7">
        <v>13</v>
      </c>
      <c r="B176" s="10" t="s">
        <v>1020</v>
      </c>
      <c r="C176" s="10" t="s">
        <v>474</v>
      </c>
      <c r="D176" s="10" t="s">
        <v>475</v>
      </c>
      <c r="E176" s="7">
        <f>SUM(Table325[[#This Row],[0]:[90]])</f>
        <v>1604</v>
      </c>
      <c r="F176" s="8">
        <f>SUM(Table325[[#This Row],[0]:[15]])</f>
        <v>250</v>
      </c>
      <c r="G176" s="7">
        <f>SUM(Table325[[#This Row],[16]:[64]])</f>
        <v>969</v>
      </c>
      <c r="H176" s="7">
        <f>SUM(Table325[[#This Row],[65]:[90]])</f>
        <v>385</v>
      </c>
      <c r="I176" s="7">
        <f>SUM(Table325[[#This Row],[85]:[90]])</f>
        <v>30</v>
      </c>
      <c r="J176" s="8">
        <f>SUM(Table325[[#This Row],[0]:[17]])</f>
        <v>277</v>
      </c>
      <c r="K176" s="7">
        <f>SUM(Table325[[#This Row],[18]:[64]])</f>
        <v>942</v>
      </c>
      <c r="L176" s="8">
        <f>SUM(Table325[[#This Row],[0]:[4]])</f>
        <v>66</v>
      </c>
      <c r="M176" s="7">
        <f>SUM(Table325[[#This Row],[5]:[15]])</f>
        <v>184</v>
      </c>
      <c r="N176" s="7">
        <f>SUM(Table325[[#This Row],[16]:[24]])</f>
        <v>133</v>
      </c>
      <c r="O176" s="7">
        <f>SUM(Table325[[#This Row],[25]:[49]])</f>
        <v>444</v>
      </c>
      <c r="P176" s="7">
        <f>SUM(Table325[[#This Row],[50]:[64]])</f>
        <v>392</v>
      </c>
      <c r="Q176" s="7">
        <f>SUM(Table325[[#This Row],[65]:[74]])</f>
        <v>210</v>
      </c>
      <c r="R176" s="7">
        <f>SUM(Table325[[#This Row],[75]:[84]])</f>
        <v>145</v>
      </c>
      <c r="S176" s="8">
        <f>SUM(Table325[[#This Row],[5]:[9]])</f>
        <v>96</v>
      </c>
      <c r="T176" s="7">
        <f>SUM(Table325[[#This Row],[10]:[14]])</f>
        <v>74</v>
      </c>
      <c r="U176" s="7">
        <f>SUM(Table325[[#This Row],[15]:[19]])</f>
        <v>72</v>
      </c>
      <c r="V176" s="7">
        <f>SUM(Table325[[#This Row],[20]:[24]])</f>
        <v>75</v>
      </c>
      <c r="W176" s="7">
        <f>SUM(Table325[[#This Row],[25]:[29]])</f>
        <v>72</v>
      </c>
      <c r="X176" s="7">
        <f>SUM(Table325[[#This Row],[30]:[34]])</f>
        <v>68</v>
      </c>
      <c r="Y176" s="7">
        <f>SUM(Table325[[#This Row],[35]:[39]])</f>
        <v>100</v>
      </c>
      <c r="Z176" s="7">
        <f>SUM(Table325[[#This Row],[40]:[44]])</f>
        <v>92</v>
      </c>
      <c r="AA176" s="7">
        <f>SUM(Table325[[#This Row],[45]:[49]])</f>
        <v>112</v>
      </c>
      <c r="AB176" s="7">
        <f>SUM(Table325[[#This Row],[50]:[54]])</f>
        <v>104</v>
      </c>
      <c r="AC176" s="7">
        <f>SUM(Table325[[#This Row],[55]:[59]])</f>
        <v>145</v>
      </c>
      <c r="AD176" s="7">
        <f>SUM(Table325[[#This Row],[60]:[64]])</f>
        <v>143</v>
      </c>
      <c r="AE176" s="7">
        <f>SUM(Table325[[#This Row],[65]:[69]])</f>
        <v>117</v>
      </c>
      <c r="AF176" s="7">
        <f>SUM(Table325[[#This Row],[70]:[74]])</f>
        <v>93</v>
      </c>
      <c r="AG176" s="7">
        <f>SUM(Table325[[#This Row],[75]:[79]])</f>
        <v>91</v>
      </c>
      <c r="AH176" s="7">
        <f>SUM(Table325[[#This Row],[80]:[84]])</f>
        <v>54</v>
      </c>
      <c r="AI176" s="7">
        <f>SUM(Table325[[#This Row],[85]:[89]])</f>
        <v>25</v>
      </c>
      <c r="AJ176" s="7">
        <f>Table325[[#This Row],[90]]</f>
        <v>5</v>
      </c>
      <c r="AK176" s="8">
        <v>15</v>
      </c>
      <c r="AL176" s="7">
        <v>12</v>
      </c>
      <c r="AM176" s="7">
        <v>13</v>
      </c>
      <c r="AN176" s="7">
        <v>8</v>
      </c>
      <c r="AO176" s="7">
        <v>18</v>
      </c>
      <c r="AP176" s="7">
        <v>13</v>
      </c>
      <c r="AQ176" s="7">
        <v>17</v>
      </c>
      <c r="AR176" s="7">
        <v>23</v>
      </c>
      <c r="AS176" s="7">
        <v>21</v>
      </c>
      <c r="AT176" s="7">
        <v>22</v>
      </c>
      <c r="AU176" s="7">
        <v>16</v>
      </c>
      <c r="AV176" s="7">
        <v>8</v>
      </c>
      <c r="AW176" s="7">
        <v>19</v>
      </c>
      <c r="AX176" s="7">
        <v>9</v>
      </c>
      <c r="AY176" s="7">
        <v>22</v>
      </c>
      <c r="AZ176" s="7">
        <v>14</v>
      </c>
      <c r="BA176" s="7">
        <v>10</v>
      </c>
      <c r="BB176" s="7">
        <v>17</v>
      </c>
      <c r="BC176" s="7">
        <v>18</v>
      </c>
      <c r="BD176" s="7">
        <v>13</v>
      </c>
      <c r="BE176" s="7">
        <v>18</v>
      </c>
      <c r="BF176" s="7">
        <v>11</v>
      </c>
      <c r="BG176" s="7">
        <v>15</v>
      </c>
      <c r="BH176" s="7">
        <v>15</v>
      </c>
      <c r="BI176" s="7">
        <v>16</v>
      </c>
      <c r="BJ176" s="7">
        <v>18</v>
      </c>
      <c r="BK176" s="7">
        <v>14</v>
      </c>
      <c r="BL176" s="7">
        <v>9</v>
      </c>
      <c r="BM176" s="7">
        <v>17</v>
      </c>
      <c r="BN176" s="7">
        <v>14</v>
      </c>
      <c r="BO176" s="7">
        <v>7</v>
      </c>
      <c r="BP176" s="7">
        <v>23</v>
      </c>
      <c r="BQ176" s="7">
        <v>9</v>
      </c>
      <c r="BR176" s="7">
        <v>16</v>
      </c>
      <c r="BS176" s="7">
        <v>13</v>
      </c>
      <c r="BT176" s="7">
        <v>27</v>
      </c>
      <c r="BU176" s="7">
        <v>20</v>
      </c>
      <c r="BV176" s="7">
        <v>18</v>
      </c>
      <c r="BW176" s="7">
        <v>11</v>
      </c>
      <c r="BX176" s="7">
        <v>24</v>
      </c>
      <c r="BY176" s="7">
        <v>14</v>
      </c>
      <c r="BZ176" s="7">
        <v>21</v>
      </c>
      <c r="CA176" s="7">
        <v>20</v>
      </c>
      <c r="CB176" s="7">
        <v>21</v>
      </c>
      <c r="CC176" s="7">
        <v>16</v>
      </c>
      <c r="CD176" s="7">
        <v>27</v>
      </c>
      <c r="CE176" s="7">
        <v>22</v>
      </c>
      <c r="CF176" s="7">
        <v>24</v>
      </c>
      <c r="CG176" s="7">
        <v>14</v>
      </c>
      <c r="CH176" s="7">
        <v>25</v>
      </c>
      <c r="CI176" s="7">
        <v>21</v>
      </c>
      <c r="CJ176" s="7">
        <v>19</v>
      </c>
      <c r="CK176" s="7">
        <v>28</v>
      </c>
      <c r="CL176" s="7">
        <v>18</v>
      </c>
      <c r="CM176" s="7">
        <v>18</v>
      </c>
      <c r="CN176" s="7">
        <v>26</v>
      </c>
      <c r="CO176" s="7">
        <v>17</v>
      </c>
      <c r="CP176" s="7">
        <v>36</v>
      </c>
      <c r="CQ176" s="7">
        <v>34</v>
      </c>
      <c r="CR176" s="7">
        <v>32</v>
      </c>
      <c r="CS176" s="7">
        <v>38</v>
      </c>
      <c r="CT176" s="7">
        <v>28</v>
      </c>
      <c r="CU176" s="7">
        <v>16</v>
      </c>
      <c r="CV176" s="7">
        <v>33</v>
      </c>
      <c r="CW176" s="7">
        <v>28</v>
      </c>
      <c r="CX176" s="7">
        <v>27</v>
      </c>
      <c r="CY176" s="7">
        <v>23</v>
      </c>
      <c r="CZ176" s="7">
        <v>23</v>
      </c>
      <c r="DA176" s="7">
        <v>24</v>
      </c>
      <c r="DB176" s="7">
        <v>20</v>
      </c>
      <c r="DC176" s="7">
        <v>19</v>
      </c>
      <c r="DD176" s="7">
        <v>18</v>
      </c>
      <c r="DE176" s="7">
        <v>12</v>
      </c>
      <c r="DF176" s="7">
        <v>25</v>
      </c>
      <c r="DG176" s="7">
        <v>19</v>
      </c>
      <c r="DH176" s="7">
        <v>25</v>
      </c>
      <c r="DI176" s="7">
        <v>16</v>
      </c>
      <c r="DJ176" s="7">
        <v>20</v>
      </c>
      <c r="DK176" s="7">
        <v>19</v>
      </c>
      <c r="DL176" s="7">
        <v>11</v>
      </c>
      <c r="DM176" s="7">
        <v>21</v>
      </c>
      <c r="DN176" s="7">
        <v>14</v>
      </c>
      <c r="DO176" s="7">
        <v>6</v>
      </c>
      <c r="DP176" s="7">
        <v>5</v>
      </c>
      <c r="DQ176" s="7">
        <v>8</v>
      </c>
      <c r="DR176" s="7">
        <v>6</v>
      </c>
      <c r="DS176" s="7">
        <v>3</v>
      </c>
      <c r="DT176" s="7">
        <v>4</v>
      </c>
      <c r="DU176" s="7">
        <v>7</v>
      </c>
      <c r="DV176" s="7">
        <v>5</v>
      </c>
      <c r="DW176" s="7">
        <v>5</v>
      </c>
      <c r="DX176" s="7">
        <f t="shared" si="26"/>
        <v>969</v>
      </c>
      <c r="DY176" s="7">
        <f t="shared" si="27"/>
        <v>106</v>
      </c>
      <c r="DZ176" s="7">
        <f t="shared" si="28"/>
        <v>444</v>
      </c>
      <c r="EA176" s="7">
        <f t="shared" si="29"/>
        <v>392</v>
      </c>
      <c r="EB176" s="7">
        <f>Table325[[#This Row],[18-64]]+Table325[[#This Row],[65+]]</f>
        <v>1327</v>
      </c>
    </row>
    <row r="177" spans="1:132" x14ac:dyDescent="0.35">
      <c r="A177" s="7">
        <v>13</v>
      </c>
      <c r="B177" s="10" t="s">
        <v>1020</v>
      </c>
      <c r="C177" s="10" t="s">
        <v>476</v>
      </c>
      <c r="D177" s="10" t="s">
        <v>477</v>
      </c>
      <c r="E177" s="7">
        <f>SUM(Table325[[#This Row],[0]:[90]])</f>
        <v>2070</v>
      </c>
      <c r="F177" s="8">
        <f>SUM(Table325[[#This Row],[0]:[15]])</f>
        <v>505</v>
      </c>
      <c r="G177" s="7">
        <f>SUM(Table325[[#This Row],[16]:[64]])</f>
        <v>1321</v>
      </c>
      <c r="H177" s="7">
        <f>SUM(Table325[[#This Row],[65]:[90]])</f>
        <v>244</v>
      </c>
      <c r="I177" s="7">
        <f>SUM(Table325[[#This Row],[85]:[90]])</f>
        <v>11</v>
      </c>
      <c r="J177" s="8">
        <f>SUM(Table325[[#This Row],[0]:[17]])</f>
        <v>573</v>
      </c>
      <c r="K177" s="7">
        <f>SUM(Table325[[#This Row],[18]:[64]])</f>
        <v>1253</v>
      </c>
      <c r="L177" s="8">
        <f>SUM(Table325[[#This Row],[0]:[4]])</f>
        <v>108</v>
      </c>
      <c r="M177" s="7">
        <f>SUM(Table325[[#This Row],[5]:[15]])</f>
        <v>397</v>
      </c>
      <c r="N177" s="7">
        <f>SUM(Table325[[#This Row],[16]:[24]])</f>
        <v>258</v>
      </c>
      <c r="O177" s="7">
        <f>SUM(Table325[[#This Row],[25]:[49]])</f>
        <v>684</v>
      </c>
      <c r="P177" s="7">
        <f>SUM(Table325[[#This Row],[50]:[64]])</f>
        <v>379</v>
      </c>
      <c r="Q177" s="7">
        <f>SUM(Table325[[#This Row],[65]:[74]])</f>
        <v>158</v>
      </c>
      <c r="R177" s="7">
        <f>SUM(Table325[[#This Row],[75]:[84]])</f>
        <v>75</v>
      </c>
      <c r="S177" s="8">
        <f>SUM(Table325[[#This Row],[5]:[9]])</f>
        <v>156</v>
      </c>
      <c r="T177" s="7">
        <f>SUM(Table325[[#This Row],[10]:[14]])</f>
        <v>199</v>
      </c>
      <c r="U177" s="7">
        <f>SUM(Table325[[#This Row],[15]:[19]])</f>
        <v>176</v>
      </c>
      <c r="V177" s="7">
        <f>SUM(Table325[[#This Row],[20]:[24]])</f>
        <v>124</v>
      </c>
      <c r="W177" s="7">
        <f>SUM(Table325[[#This Row],[25]:[29]])</f>
        <v>135</v>
      </c>
      <c r="X177" s="7">
        <f>SUM(Table325[[#This Row],[30]:[34]])</f>
        <v>161</v>
      </c>
      <c r="Y177" s="7">
        <f>SUM(Table325[[#This Row],[35]:[39]])</f>
        <v>133</v>
      </c>
      <c r="Z177" s="7">
        <f>SUM(Table325[[#This Row],[40]:[44]])</f>
        <v>126</v>
      </c>
      <c r="AA177" s="7">
        <f>SUM(Table325[[#This Row],[45]:[49]])</f>
        <v>129</v>
      </c>
      <c r="AB177" s="7">
        <f>SUM(Table325[[#This Row],[50]:[54]])</f>
        <v>146</v>
      </c>
      <c r="AC177" s="7">
        <f>SUM(Table325[[#This Row],[55]:[59]])</f>
        <v>136</v>
      </c>
      <c r="AD177" s="7">
        <f>SUM(Table325[[#This Row],[60]:[64]])</f>
        <v>97</v>
      </c>
      <c r="AE177" s="7">
        <f>SUM(Table325[[#This Row],[65]:[69]])</f>
        <v>81</v>
      </c>
      <c r="AF177" s="7">
        <f>SUM(Table325[[#This Row],[70]:[74]])</f>
        <v>77</v>
      </c>
      <c r="AG177" s="7">
        <f>SUM(Table325[[#This Row],[75]:[79]])</f>
        <v>64</v>
      </c>
      <c r="AH177" s="7">
        <f>SUM(Table325[[#This Row],[80]:[84]])</f>
        <v>11</v>
      </c>
      <c r="AI177" s="7">
        <f>SUM(Table325[[#This Row],[85]:[89]])</f>
        <v>5</v>
      </c>
      <c r="AJ177" s="7">
        <f>Table325[[#This Row],[90]]</f>
        <v>6</v>
      </c>
      <c r="AK177" s="8">
        <v>12</v>
      </c>
      <c r="AL177" s="7">
        <v>24</v>
      </c>
      <c r="AM177" s="7">
        <v>25</v>
      </c>
      <c r="AN177" s="7">
        <v>20</v>
      </c>
      <c r="AO177" s="7">
        <v>27</v>
      </c>
      <c r="AP177" s="7">
        <v>30</v>
      </c>
      <c r="AQ177" s="7">
        <v>22</v>
      </c>
      <c r="AR177" s="7">
        <v>30</v>
      </c>
      <c r="AS177" s="7">
        <v>42</v>
      </c>
      <c r="AT177" s="7">
        <v>32</v>
      </c>
      <c r="AU177" s="7">
        <v>36</v>
      </c>
      <c r="AV177" s="7">
        <v>36</v>
      </c>
      <c r="AW177" s="7">
        <v>47</v>
      </c>
      <c r="AX177" s="7">
        <v>30</v>
      </c>
      <c r="AY177" s="7">
        <v>50</v>
      </c>
      <c r="AZ177" s="7">
        <v>42</v>
      </c>
      <c r="BA177" s="7">
        <v>36</v>
      </c>
      <c r="BB177" s="7">
        <v>32</v>
      </c>
      <c r="BC177" s="7">
        <v>37</v>
      </c>
      <c r="BD177" s="7">
        <v>29</v>
      </c>
      <c r="BE177" s="7">
        <v>24</v>
      </c>
      <c r="BF177" s="7">
        <v>37</v>
      </c>
      <c r="BG177" s="7">
        <v>25</v>
      </c>
      <c r="BH177" s="7">
        <v>23</v>
      </c>
      <c r="BI177" s="7">
        <v>15</v>
      </c>
      <c r="BJ177" s="7">
        <v>19</v>
      </c>
      <c r="BK177" s="7">
        <v>27</v>
      </c>
      <c r="BL177" s="7">
        <v>33</v>
      </c>
      <c r="BM177" s="7">
        <v>26</v>
      </c>
      <c r="BN177" s="7">
        <v>30</v>
      </c>
      <c r="BO177" s="7">
        <v>28</v>
      </c>
      <c r="BP177" s="7">
        <v>34</v>
      </c>
      <c r="BQ177" s="7">
        <v>35</v>
      </c>
      <c r="BR177" s="7">
        <v>33</v>
      </c>
      <c r="BS177" s="7">
        <v>31</v>
      </c>
      <c r="BT177" s="7">
        <v>20</v>
      </c>
      <c r="BU177" s="7">
        <v>28</v>
      </c>
      <c r="BV177" s="7">
        <v>27</v>
      </c>
      <c r="BW177" s="7">
        <v>27</v>
      </c>
      <c r="BX177" s="7">
        <v>31</v>
      </c>
      <c r="BY177" s="7">
        <v>26</v>
      </c>
      <c r="BZ177" s="7">
        <v>30</v>
      </c>
      <c r="CA177" s="7">
        <v>23</v>
      </c>
      <c r="CB177" s="7">
        <v>21</v>
      </c>
      <c r="CC177" s="7">
        <v>26</v>
      </c>
      <c r="CD177" s="7">
        <v>16</v>
      </c>
      <c r="CE177" s="7">
        <v>28</v>
      </c>
      <c r="CF177" s="7">
        <v>20</v>
      </c>
      <c r="CG177" s="7">
        <v>32</v>
      </c>
      <c r="CH177" s="7">
        <v>33</v>
      </c>
      <c r="CI177" s="7">
        <v>26</v>
      </c>
      <c r="CJ177" s="7">
        <v>27</v>
      </c>
      <c r="CK177" s="7">
        <v>21</v>
      </c>
      <c r="CL177" s="7">
        <v>46</v>
      </c>
      <c r="CM177" s="7">
        <v>26</v>
      </c>
      <c r="CN177" s="7">
        <v>27</v>
      </c>
      <c r="CO177" s="7">
        <v>35</v>
      </c>
      <c r="CP177" s="7">
        <v>29</v>
      </c>
      <c r="CQ177" s="7">
        <v>26</v>
      </c>
      <c r="CR177" s="7">
        <v>19</v>
      </c>
      <c r="CS177" s="7">
        <v>20</v>
      </c>
      <c r="CT177" s="7">
        <v>27</v>
      </c>
      <c r="CU177" s="7">
        <v>18</v>
      </c>
      <c r="CV177" s="7">
        <v>19</v>
      </c>
      <c r="CW177" s="7">
        <v>13</v>
      </c>
      <c r="CX177" s="7">
        <v>20</v>
      </c>
      <c r="CY177" s="7">
        <v>18</v>
      </c>
      <c r="CZ177" s="7">
        <v>16</v>
      </c>
      <c r="DA177" s="7">
        <v>17</v>
      </c>
      <c r="DB177" s="7">
        <v>10</v>
      </c>
      <c r="DC177" s="7">
        <v>18</v>
      </c>
      <c r="DD177" s="7">
        <v>14</v>
      </c>
      <c r="DE177" s="7">
        <v>20</v>
      </c>
      <c r="DF177" s="7">
        <v>15</v>
      </c>
      <c r="DG177" s="7">
        <v>10</v>
      </c>
      <c r="DH177" s="7">
        <v>18</v>
      </c>
      <c r="DI177" s="7">
        <v>18</v>
      </c>
      <c r="DJ177" s="7">
        <v>19</v>
      </c>
      <c r="DK177" s="7">
        <v>5</v>
      </c>
      <c r="DL177" s="7">
        <v>4</v>
      </c>
      <c r="DM177" s="7">
        <v>2</v>
      </c>
      <c r="DN177" s="7">
        <v>2</v>
      </c>
      <c r="DO177" s="7">
        <v>0</v>
      </c>
      <c r="DP177" s="7">
        <v>5</v>
      </c>
      <c r="DQ177" s="7">
        <v>2</v>
      </c>
      <c r="DR177" s="7">
        <v>0</v>
      </c>
      <c r="DS177" s="7">
        <v>0</v>
      </c>
      <c r="DT177" s="7">
        <v>3</v>
      </c>
      <c r="DU177" s="7">
        <v>2</v>
      </c>
      <c r="DV177" s="7">
        <v>0</v>
      </c>
      <c r="DW177" s="7">
        <v>6</v>
      </c>
      <c r="DX177" s="7">
        <f t="shared" si="26"/>
        <v>1321</v>
      </c>
      <c r="DY177" s="7">
        <f t="shared" si="27"/>
        <v>190</v>
      </c>
      <c r="DZ177" s="7">
        <f t="shared" si="28"/>
        <v>684</v>
      </c>
      <c r="EA177" s="7">
        <f t="shared" si="29"/>
        <v>379</v>
      </c>
      <c r="EB177" s="7">
        <f>Table325[[#This Row],[18-64]]+Table325[[#This Row],[65+]]</f>
        <v>1497</v>
      </c>
    </row>
    <row r="178" spans="1:132" x14ac:dyDescent="0.35">
      <c r="A178" s="7">
        <v>13</v>
      </c>
      <c r="B178" s="10" t="s">
        <v>1020</v>
      </c>
      <c r="C178" s="10" t="s">
        <v>478</v>
      </c>
      <c r="D178" s="10" t="s">
        <v>479</v>
      </c>
      <c r="E178" s="7">
        <f>SUM(Table325[[#This Row],[0]:[90]])</f>
        <v>2905</v>
      </c>
      <c r="F178" s="8">
        <f>SUM(Table325[[#This Row],[0]:[15]])</f>
        <v>664</v>
      </c>
      <c r="G178" s="7">
        <f>SUM(Table325[[#This Row],[16]:[64]])</f>
        <v>1931</v>
      </c>
      <c r="H178" s="7">
        <f>SUM(Table325[[#This Row],[65]:[90]])</f>
        <v>310</v>
      </c>
      <c r="I178" s="7">
        <f>SUM(Table325[[#This Row],[85]:[90]])</f>
        <v>26</v>
      </c>
      <c r="J178" s="8">
        <f>SUM(Table325[[#This Row],[0]:[17]])</f>
        <v>741</v>
      </c>
      <c r="K178" s="7">
        <f>SUM(Table325[[#This Row],[18]:[64]])</f>
        <v>1854</v>
      </c>
      <c r="L178" s="8">
        <f>SUM(Table325[[#This Row],[0]:[4]])</f>
        <v>190</v>
      </c>
      <c r="M178" s="7">
        <f>SUM(Table325[[#This Row],[5]:[15]])</f>
        <v>474</v>
      </c>
      <c r="N178" s="7">
        <f>SUM(Table325[[#This Row],[16]:[24]])</f>
        <v>297</v>
      </c>
      <c r="O178" s="7">
        <f>SUM(Table325[[#This Row],[25]:[49]])</f>
        <v>1141</v>
      </c>
      <c r="P178" s="7">
        <f>SUM(Table325[[#This Row],[50]:[64]])</f>
        <v>493</v>
      </c>
      <c r="Q178" s="7">
        <f>SUM(Table325[[#This Row],[65]:[74]])</f>
        <v>177</v>
      </c>
      <c r="R178" s="7">
        <f>SUM(Table325[[#This Row],[75]:[84]])</f>
        <v>107</v>
      </c>
      <c r="S178" s="8">
        <f>SUM(Table325[[#This Row],[5]:[9]])</f>
        <v>200</v>
      </c>
      <c r="T178" s="7">
        <f>SUM(Table325[[#This Row],[10]:[14]])</f>
        <v>231</v>
      </c>
      <c r="U178" s="7">
        <f>SUM(Table325[[#This Row],[15]:[19]])</f>
        <v>183</v>
      </c>
      <c r="V178" s="7">
        <f>SUM(Table325[[#This Row],[20]:[24]])</f>
        <v>157</v>
      </c>
      <c r="W178" s="7">
        <f>SUM(Table325[[#This Row],[25]:[29]])</f>
        <v>215</v>
      </c>
      <c r="X178" s="7">
        <f>SUM(Table325[[#This Row],[30]:[34]])</f>
        <v>316</v>
      </c>
      <c r="Y178" s="7">
        <f>SUM(Table325[[#This Row],[35]:[39]])</f>
        <v>241</v>
      </c>
      <c r="Z178" s="7">
        <f>SUM(Table325[[#This Row],[40]:[44]])</f>
        <v>220</v>
      </c>
      <c r="AA178" s="7">
        <f>SUM(Table325[[#This Row],[45]:[49]])</f>
        <v>149</v>
      </c>
      <c r="AB178" s="7">
        <f>SUM(Table325[[#This Row],[50]:[54]])</f>
        <v>191</v>
      </c>
      <c r="AC178" s="7">
        <f>SUM(Table325[[#This Row],[55]:[59]])</f>
        <v>159</v>
      </c>
      <c r="AD178" s="7">
        <f>SUM(Table325[[#This Row],[60]:[64]])</f>
        <v>143</v>
      </c>
      <c r="AE178" s="7">
        <f>SUM(Table325[[#This Row],[65]:[69]])</f>
        <v>115</v>
      </c>
      <c r="AF178" s="7">
        <f>SUM(Table325[[#This Row],[70]:[74]])</f>
        <v>62</v>
      </c>
      <c r="AG178" s="7">
        <f>SUM(Table325[[#This Row],[75]:[79]])</f>
        <v>55</v>
      </c>
      <c r="AH178" s="7">
        <f>SUM(Table325[[#This Row],[80]:[84]])</f>
        <v>52</v>
      </c>
      <c r="AI178" s="7">
        <f>SUM(Table325[[#This Row],[85]:[89]])</f>
        <v>16</v>
      </c>
      <c r="AJ178" s="7">
        <f>Table325[[#This Row],[90]]</f>
        <v>10</v>
      </c>
      <c r="AK178" s="8">
        <v>43</v>
      </c>
      <c r="AL178" s="7">
        <v>33</v>
      </c>
      <c r="AM178" s="7">
        <v>44</v>
      </c>
      <c r="AN178" s="7">
        <v>45</v>
      </c>
      <c r="AO178" s="7">
        <v>25</v>
      </c>
      <c r="AP178" s="7">
        <v>38</v>
      </c>
      <c r="AQ178" s="7">
        <v>43</v>
      </c>
      <c r="AR178" s="7">
        <v>30</v>
      </c>
      <c r="AS178" s="7">
        <v>52</v>
      </c>
      <c r="AT178" s="7">
        <v>37</v>
      </c>
      <c r="AU178" s="7">
        <v>47</v>
      </c>
      <c r="AV178" s="7">
        <v>47</v>
      </c>
      <c r="AW178" s="7">
        <v>43</v>
      </c>
      <c r="AX178" s="7">
        <v>50</v>
      </c>
      <c r="AY178" s="7">
        <v>44</v>
      </c>
      <c r="AZ178" s="7">
        <v>43</v>
      </c>
      <c r="BA178" s="7">
        <v>37</v>
      </c>
      <c r="BB178" s="7">
        <v>40</v>
      </c>
      <c r="BC178" s="7">
        <v>29</v>
      </c>
      <c r="BD178" s="7">
        <v>34</v>
      </c>
      <c r="BE178" s="7">
        <v>39</v>
      </c>
      <c r="BF178" s="7">
        <v>39</v>
      </c>
      <c r="BG178" s="7">
        <v>25</v>
      </c>
      <c r="BH178" s="7">
        <v>30</v>
      </c>
      <c r="BI178" s="7">
        <v>24</v>
      </c>
      <c r="BJ178" s="7">
        <v>40</v>
      </c>
      <c r="BK178" s="7">
        <v>35</v>
      </c>
      <c r="BL178" s="7">
        <v>42</v>
      </c>
      <c r="BM178" s="7">
        <v>41</v>
      </c>
      <c r="BN178" s="7">
        <v>57</v>
      </c>
      <c r="BO178" s="7">
        <v>53</v>
      </c>
      <c r="BP178" s="7">
        <v>68</v>
      </c>
      <c r="BQ178" s="7">
        <v>71</v>
      </c>
      <c r="BR178" s="7">
        <v>69</v>
      </c>
      <c r="BS178" s="7">
        <v>55</v>
      </c>
      <c r="BT178" s="7">
        <v>46</v>
      </c>
      <c r="BU178" s="7">
        <v>44</v>
      </c>
      <c r="BV178" s="7">
        <v>48</v>
      </c>
      <c r="BW178" s="7">
        <v>47</v>
      </c>
      <c r="BX178" s="7">
        <v>56</v>
      </c>
      <c r="BY178" s="7">
        <v>40</v>
      </c>
      <c r="BZ178" s="7">
        <v>50</v>
      </c>
      <c r="CA178" s="7">
        <v>36</v>
      </c>
      <c r="CB178" s="7">
        <v>47</v>
      </c>
      <c r="CC178" s="7">
        <v>47</v>
      </c>
      <c r="CD178" s="7">
        <v>43</v>
      </c>
      <c r="CE178" s="7">
        <v>27</v>
      </c>
      <c r="CF178" s="7">
        <v>24</v>
      </c>
      <c r="CG178" s="7">
        <v>29</v>
      </c>
      <c r="CH178" s="7">
        <v>26</v>
      </c>
      <c r="CI178" s="7">
        <v>33</v>
      </c>
      <c r="CJ178" s="7">
        <v>42</v>
      </c>
      <c r="CK178" s="7">
        <v>32</v>
      </c>
      <c r="CL178" s="7">
        <v>41</v>
      </c>
      <c r="CM178" s="7">
        <v>43</v>
      </c>
      <c r="CN178" s="7">
        <v>31</v>
      </c>
      <c r="CO178" s="7">
        <v>24</v>
      </c>
      <c r="CP178" s="7">
        <v>32</v>
      </c>
      <c r="CQ178" s="7">
        <v>34</v>
      </c>
      <c r="CR178" s="7">
        <v>38</v>
      </c>
      <c r="CS178" s="7">
        <v>30</v>
      </c>
      <c r="CT178" s="7">
        <v>29</v>
      </c>
      <c r="CU178" s="7">
        <v>24</v>
      </c>
      <c r="CV178" s="7">
        <v>34</v>
      </c>
      <c r="CW178" s="7">
        <v>26</v>
      </c>
      <c r="CX178" s="7">
        <v>19</v>
      </c>
      <c r="CY178" s="7">
        <v>23</v>
      </c>
      <c r="CZ178" s="7">
        <v>30</v>
      </c>
      <c r="DA178" s="7">
        <v>19</v>
      </c>
      <c r="DB178" s="7">
        <v>24</v>
      </c>
      <c r="DC178" s="7">
        <v>14</v>
      </c>
      <c r="DD178" s="7">
        <v>14</v>
      </c>
      <c r="DE178" s="7">
        <v>11</v>
      </c>
      <c r="DF178" s="7">
        <v>10</v>
      </c>
      <c r="DG178" s="7">
        <v>13</v>
      </c>
      <c r="DH178" s="7">
        <v>12</v>
      </c>
      <c r="DI178" s="7">
        <v>10</v>
      </c>
      <c r="DJ178" s="7">
        <v>9</v>
      </c>
      <c r="DK178" s="7">
        <v>12</v>
      </c>
      <c r="DL178" s="7">
        <v>12</v>
      </c>
      <c r="DM178" s="7">
        <v>18</v>
      </c>
      <c r="DN178" s="7">
        <v>15</v>
      </c>
      <c r="DO178" s="7">
        <v>5</v>
      </c>
      <c r="DP178" s="7">
        <v>11</v>
      </c>
      <c r="DQ178" s="7">
        <v>3</v>
      </c>
      <c r="DR178" s="7">
        <v>2</v>
      </c>
      <c r="DS178" s="7">
        <v>2</v>
      </c>
      <c r="DT178" s="7">
        <v>5</v>
      </c>
      <c r="DU178" s="7">
        <v>5</v>
      </c>
      <c r="DV178" s="7">
        <v>2</v>
      </c>
      <c r="DW178" s="7">
        <v>10</v>
      </c>
      <c r="DX178" s="7">
        <f t="shared" si="26"/>
        <v>1931</v>
      </c>
      <c r="DY178" s="7">
        <f t="shared" si="27"/>
        <v>220</v>
      </c>
      <c r="DZ178" s="7">
        <f t="shared" si="28"/>
        <v>1141</v>
      </c>
      <c r="EA178" s="7">
        <f t="shared" si="29"/>
        <v>493</v>
      </c>
      <c r="EB178" s="7">
        <f>Table325[[#This Row],[18-64]]+Table325[[#This Row],[65+]]</f>
        <v>2164</v>
      </c>
    </row>
    <row r="179" spans="1:132" x14ac:dyDescent="0.35">
      <c r="A179" s="7">
        <v>13</v>
      </c>
      <c r="B179" s="10" t="s">
        <v>1020</v>
      </c>
      <c r="C179" s="10" t="s">
        <v>480</v>
      </c>
      <c r="D179" s="10" t="s">
        <v>481</v>
      </c>
      <c r="E179" s="7">
        <f>SUM(Table325[[#This Row],[0]:[90]])</f>
        <v>1659</v>
      </c>
      <c r="F179" s="8">
        <f>SUM(Table325[[#This Row],[0]:[15]])</f>
        <v>301</v>
      </c>
      <c r="G179" s="7">
        <f>SUM(Table325[[#This Row],[16]:[64]])</f>
        <v>1049</v>
      </c>
      <c r="H179" s="7">
        <f>SUM(Table325[[#This Row],[65]:[90]])</f>
        <v>309</v>
      </c>
      <c r="I179" s="7">
        <f>SUM(Table325[[#This Row],[85]:[90]])</f>
        <v>4</v>
      </c>
      <c r="J179" s="8">
        <f>SUM(Table325[[#This Row],[0]:[17]])</f>
        <v>347</v>
      </c>
      <c r="K179" s="7">
        <f>SUM(Table325[[#This Row],[18]:[64]])</f>
        <v>1003</v>
      </c>
      <c r="L179" s="8">
        <f>SUM(Table325[[#This Row],[0]:[4]])</f>
        <v>84</v>
      </c>
      <c r="M179" s="7">
        <f>SUM(Table325[[#This Row],[5]:[15]])</f>
        <v>217</v>
      </c>
      <c r="N179" s="7">
        <f>SUM(Table325[[#This Row],[16]:[24]])</f>
        <v>195</v>
      </c>
      <c r="O179" s="7">
        <f>SUM(Table325[[#This Row],[25]:[49]])</f>
        <v>528</v>
      </c>
      <c r="P179" s="7">
        <f>SUM(Table325[[#This Row],[50]:[64]])</f>
        <v>326</v>
      </c>
      <c r="Q179" s="7">
        <f>SUM(Table325[[#This Row],[65]:[74]])</f>
        <v>196</v>
      </c>
      <c r="R179" s="7">
        <f>SUM(Table325[[#This Row],[75]:[84]])</f>
        <v>109</v>
      </c>
      <c r="S179" s="8">
        <f>SUM(Table325[[#This Row],[5]:[9]])</f>
        <v>90</v>
      </c>
      <c r="T179" s="7">
        <f>SUM(Table325[[#This Row],[10]:[14]])</f>
        <v>105</v>
      </c>
      <c r="U179" s="7">
        <f>SUM(Table325[[#This Row],[15]:[19]])</f>
        <v>103</v>
      </c>
      <c r="V179" s="7">
        <f>SUM(Table325[[#This Row],[20]:[24]])</f>
        <v>114</v>
      </c>
      <c r="W179" s="7">
        <f>SUM(Table325[[#This Row],[25]:[29]])</f>
        <v>112</v>
      </c>
      <c r="X179" s="7">
        <f>SUM(Table325[[#This Row],[30]:[34]])</f>
        <v>116</v>
      </c>
      <c r="Y179" s="7">
        <f>SUM(Table325[[#This Row],[35]:[39]])</f>
        <v>106</v>
      </c>
      <c r="Z179" s="7">
        <f>SUM(Table325[[#This Row],[40]:[44]])</f>
        <v>115</v>
      </c>
      <c r="AA179" s="7">
        <f>SUM(Table325[[#This Row],[45]:[49]])</f>
        <v>79</v>
      </c>
      <c r="AB179" s="7">
        <f>SUM(Table325[[#This Row],[50]:[54]])</f>
        <v>108</v>
      </c>
      <c r="AC179" s="7">
        <f>SUM(Table325[[#This Row],[55]:[59]])</f>
        <v>113</v>
      </c>
      <c r="AD179" s="7">
        <f>SUM(Table325[[#This Row],[60]:[64]])</f>
        <v>105</v>
      </c>
      <c r="AE179" s="7">
        <f>SUM(Table325[[#This Row],[65]:[69]])</f>
        <v>109</v>
      </c>
      <c r="AF179" s="7">
        <f>SUM(Table325[[#This Row],[70]:[74]])</f>
        <v>87</v>
      </c>
      <c r="AG179" s="7">
        <f>SUM(Table325[[#This Row],[75]:[79]])</f>
        <v>85</v>
      </c>
      <c r="AH179" s="7">
        <f>SUM(Table325[[#This Row],[80]:[84]])</f>
        <v>24</v>
      </c>
      <c r="AI179" s="7">
        <f>SUM(Table325[[#This Row],[85]:[89]])</f>
        <v>2</v>
      </c>
      <c r="AJ179" s="7">
        <f>Table325[[#This Row],[90]]</f>
        <v>2</v>
      </c>
      <c r="AK179" s="8">
        <v>13</v>
      </c>
      <c r="AL179" s="7">
        <v>20</v>
      </c>
      <c r="AM179" s="7">
        <v>19</v>
      </c>
      <c r="AN179" s="7">
        <v>14</v>
      </c>
      <c r="AO179" s="7">
        <v>18</v>
      </c>
      <c r="AP179" s="7">
        <v>15</v>
      </c>
      <c r="AQ179" s="7">
        <v>21</v>
      </c>
      <c r="AR179" s="7">
        <v>12</v>
      </c>
      <c r="AS179" s="7">
        <v>25</v>
      </c>
      <c r="AT179" s="7">
        <v>17</v>
      </c>
      <c r="AU179" s="7">
        <v>26</v>
      </c>
      <c r="AV179" s="7">
        <v>20</v>
      </c>
      <c r="AW179" s="7">
        <v>28</v>
      </c>
      <c r="AX179" s="7">
        <v>8</v>
      </c>
      <c r="AY179" s="7">
        <v>23</v>
      </c>
      <c r="AZ179" s="7">
        <v>22</v>
      </c>
      <c r="BA179" s="7">
        <v>18</v>
      </c>
      <c r="BB179" s="7">
        <v>28</v>
      </c>
      <c r="BC179" s="7">
        <v>19</v>
      </c>
      <c r="BD179" s="7">
        <v>16</v>
      </c>
      <c r="BE179" s="7">
        <v>25</v>
      </c>
      <c r="BF179" s="7">
        <v>31</v>
      </c>
      <c r="BG179" s="7">
        <v>18</v>
      </c>
      <c r="BH179" s="7">
        <v>20</v>
      </c>
      <c r="BI179" s="7">
        <v>20</v>
      </c>
      <c r="BJ179" s="7">
        <v>22</v>
      </c>
      <c r="BK179" s="7">
        <v>18</v>
      </c>
      <c r="BL179" s="7">
        <v>27</v>
      </c>
      <c r="BM179" s="7">
        <v>25</v>
      </c>
      <c r="BN179" s="7">
        <v>20</v>
      </c>
      <c r="BO179" s="7">
        <v>25</v>
      </c>
      <c r="BP179" s="7">
        <v>22</v>
      </c>
      <c r="BQ179" s="7">
        <v>13</v>
      </c>
      <c r="BR179" s="7">
        <v>34</v>
      </c>
      <c r="BS179" s="7">
        <v>22</v>
      </c>
      <c r="BT179" s="7">
        <v>11</v>
      </c>
      <c r="BU179" s="7">
        <v>28</v>
      </c>
      <c r="BV179" s="7">
        <v>28</v>
      </c>
      <c r="BW179" s="7">
        <v>20</v>
      </c>
      <c r="BX179" s="7">
        <v>19</v>
      </c>
      <c r="BY179" s="7">
        <v>18</v>
      </c>
      <c r="BZ179" s="7">
        <v>20</v>
      </c>
      <c r="CA179" s="7">
        <v>25</v>
      </c>
      <c r="CB179" s="7">
        <v>19</v>
      </c>
      <c r="CC179" s="7">
        <v>33</v>
      </c>
      <c r="CD179" s="7">
        <v>19</v>
      </c>
      <c r="CE179" s="7">
        <v>13</v>
      </c>
      <c r="CF179" s="7">
        <v>13</v>
      </c>
      <c r="CG179" s="7">
        <v>19</v>
      </c>
      <c r="CH179" s="7">
        <v>15</v>
      </c>
      <c r="CI179" s="7">
        <v>14</v>
      </c>
      <c r="CJ179" s="7">
        <v>19</v>
      </c>
      <c r="CK179" s="7">
        <v>19</v>
      </c>
      <c r="CL179" s="7">
        <v>24</v>
      </c>
      <c r="CM179" s="7">
        <v>32</v>
      </c>
      <c r="CN179" s="7">
        <v>25</v>
      </c>
      <c r="CO179" s="7">
        <v>21</v>
      </c>
      <c r="CP179" s="7">
        <v>24</v>
      </c>
      <c r="CQ179" s="7">
        <v>25</v>
      </c>
      <c r="CR179" s="7">
        <v>18</v>
      </c>
      <c r="CS179" s="7">
        <v>33</v>
      </c>
      <c r="CT179" s="7">
        <v>20</v>
      </c>
      <c r="CU179" s="7">
        <v>16</v>
      </c>
      <c r="CV179" s="7">
        <v>18</v>
      </c>
      <c r="CW179" s="7">
        <v>18</v>
      </c>
      <c r="CX179" s="7">
        <v>24</v>
      </c>
      <c r="CY179" s="7">
        <v>23</v>
      </c>
      <c r="CZ179" s="7">
        <v>28</v>
      </c>
      <c r="DA179" s="7">
        <v>24</v>
      </c>
      <c r="DB179" s="7">
        <v>10</v>
      </c>
      <c r="DC179" s="7">
        <v>12</v>
      </c>
      <c r="DD179" s="7">
        <v>21</v>
      </c>
      <c r="DE179" s="7">
        <v>19</v>
      </c>
      <c r="DF179" s="7">
        <v>16</v>
      </c>
      <c r="DG179" s="7">
        <v>19</v>
      </c>
      <c r="DH179" s="7">
        <v>21</v>
      </c>
      <c r="DI179" s="7">
        <v>18</v>
      </c>
      <c r="DJ179" s="7">
        <v>21</v>
      </c>
      <c r="DK179" s="7">
        <v>11</v>
      </c>
      <c r="DL179" s="7">
        <v>14</v>
      </c>
      <c r="DM179" s="7">
        <v>5</v>
      </c>
      <c r="DN179" s="7">
        <v>5</v>
      </c>
      <c r="DO179" s="7">
        <v>6</v>
      </c>
      <c r="DP179" s="7">
        <v>4</v>
      </c>
      <c r="DQ179" s="7">
        <v>4</v>
      </c>
      <c r="DR179" s="7">
        <v>0</v>
      </c>
      <c r="DS179" s="7">
        <v>1</v>
      </c>
      <c r="DT179" s="7">
        <v>0</v>
      </c>
      <c r="DU179" s="7">
        <v>0</v>
      </c>
      <c r="DV179" s="7">
        <v>1</v>
      </c>
      <c r="DW179" s="7">
        <v>2</v>
      </c>
      <c r="DX179" s="7">
        <f t="shared" si="26"/>
        <v>1049</v>
      </c>
      <c r="DY179" s="7">
        <f t="shared" si="27"/>
        <v>149</v>
      </c>
      <c r="DZ179" s="7">
        <f t="shared" si="28"/>
        <v>528</v>
      </c>
      <c r="EA179" s="7">
        <f t="shared" si="29"/>
        <v>326</v>
      </c>
      <c r="EB179" s="7">
        <f>Table325[[#This Row],[18-64]]+Table325[[#This Row],[65+]]</f>
        <v>1312</v>
      </c>
    </row>
    <row r="180" spans="1:132" x14ac:dyDescent="0.35">
      <c r="A180" s="7">
        <v>13</v>
      </c>
      <c r="B180" s="10" t="s">
        <v>1020</v>
      </c>
      <c r="C180" s="10" t="s">
        <v>482</v>
      </c>
      <c r="D180" s="10" t="s">
        <v>483</v>
      </c>
      <c r="E180" s="7">
        <f>SUM(Table325[[#This Row],[0]:[90]])</f>
        <v>2353</v>
      </c>
      <c r="F180" s="8">
        <f>SUM(Table325[[#This Row],[0]:[15]])</f>
        <v>480</v>
      </c>
      <c r="G180" s="7">
        <f>SUM(Table325[[#This Row],[16]:[64]])</f>
        <v>1495</v>
      </c>
      <c r="H180" s="7">
        <f>SUM(Table325[[#This Row],[65]:[90]])</f>
        <v>378</v>
      </c>
      <c r="I180" s="7">
        <f>SUM(Table325[[#This Row],[85]:[90]])</f>
        <v>22</v>
      </c>
      <c r="J180" s="8">
        <f>SUM(Table325[[#This Row],[0]:[17]])</f>
        <v>538</v>
      </c>
      <c r="K180" s="7">
        <f>SUM(Table325[[#This Row],[18]:[64]])</f>
        <v>1437</v>
      </c>
      <c r="L180" s="8">
        <f>SUM(Table325[[#This Row],[0]:[4]])</f>
        <v>101</v>
      </c>
      <c r="M180" s="7">
        <f>SUM(Table325[[#This Row],[5]:[15]])</f>
        <v>379</v>
      </c>
      <c r="N180" s="7">
        <f>SUM(Table325[[#This Row],[16]:[24]])</f>
        <v>247</v>
      </c>
      <c r="O180" s="7">
        <f>SUM(Table325[[#This Row],[25]:[49]])</f>
        <v>757</v>
      </c>
      <c r="P180" s="7">
        <f>SUM(Table325[[#This Row],[50]:[64]])</f>
        <v>491</v>
      </c>
      <c r="Q180" s="7">
        <f>SUM(Table325[[#This Row],[65]:[74]])</f>
        <v>201</v>
      </c>
      <c r="R180" s="7">
        <f>SUM(Table325[[#This Row],[75]:[84]])</f>
        <v>155</v>
      </c>
      <c r="S180" s="8">
        <f>SUM(Table325[[#This Row],[5]:[9]])</f>
        <v>159</v>
      </c>
      <c r="T180" s="7">
        <f>SUM(Table325[[#This Row],[10]:[14]])</f>
        <v>183</v>
      </c>
      <c r="U180" s="7">
        <f>SUM(Table325[[#This Row],[15]:[19]])</f>
        <v>161</v>
      </c>
      <c r="V180" s="7">
        <f>SUM(Table325[[#This Row],[20]:[24]])</f>
        <v>123</v>
      </c>
      <c r="W180" s="7">
        <f>SUM(Table325[[#This Row],[25]:[29]])</f>
        <v>103</v>
      </c>
      <c r="X180" s="7">
        <f>SUM(Table325[[#This Row],[30]:[34]])</f>
        <v>149</v>
      </c>
      <c r="Y180" s="7">
        <f>SUM(Table325[[#This Row],[35]:[39]])</f>
        <v>169</v>
      </c>
      <c r="Z180" s="7">
        <f>SUM(Table325[[#This Row],[40]:[44]])</f>
        <v>185</v>
      </c>
      <c r="AA180" s="7">
        <f>SUM(Table325[[#This Row],[45]:[49]])</f>
        <v>151</v>
      </c>
      <c r="AB180" s="7">
        <f>SUM(Table325[[#This Row],[50]:[54]])</f>
        <v>180</v>
      </c>
      <c r="AC180" s="7">
        <f>SUM(Table325[[#This Row],[55]:[59]])</f>
        <v>169</v>
      </c>
      <c r="AD180" s="7">
        <f>SUM(Table325[[#This Row],[60]:[64]])</f>
        <v>142</v>
      </c>
      <c r="AE180" s="7">
        <f>SUM(Table325[[#This Row],[65]:[69]])</f>
        <v>104</v>
      </c>
      <c r="AF180" s="7">
        <f>SUM(Table325[[#This Row],[70]:[74]])</f>
        <v>97</v>
      </c>
      <c r="AG180" s="7">
        <f>SUM(Table325[[#This Row],[75]:[79]])</f>
        <v>99</v>
      </c>
      <c r="AH180" s="7">
        <f>SUM(Table325[[#This Row],[80]:[84]])</f>
        <v>56</v>
      </c>
      <c r="AI180" s="7">
        <f>SUM(Table325[[#This Row],[85]:[89]])</f>
        <v>15</v>
      </c>
      <c r="AJ180" s="7">
        <f>Table325[[#This Row],[90]]</f>
        <v>7</v>
      </c>
      <c r="AK180" s="8">
        <v>27</v>
      </c>
      <c r="AL180" s="7">
        <v>19</v>
      </c>
      <c r="AM180" s="7">
        <v>15</v>
      </c>
      <c r="AN180" s="7">
        <v>18</v>
      </c>
      <c r="AO180" s="7">
        <v>22</v>
      </c>
      <c r="AP180" s="7">
        <v>23</v>
      </c>
      <c r="AQ180" s="7">
        <v>26</v>
      </c>
      <c r="AR180" s="7">
        <v>33</v>
      </c>
      <c r="AS180" s="7">
        <v>35</v>
      </c>
      <c r="AT180" s="7">
        <v>42</v>
      </c>
      <c r="AU180" s="7">
        <v>43</v>
      </c>
      <c r="AV180" s="7">
        <v>40</v>
      </c>
      <c r="AW180" s="7">
        <v>38</v>
      </c>
      <c r="AX180" s="7">
        <v>30</v>
      </c>
      <c r="AY180" s="7">
        <v>32</v>
      </c>
      <c r="AZ180" s="7">
        <v>37</v>
      </c>
      <c r="BA180" s="7">
        <v>33</v>
      </c>
      <c r="BB180" s="7">
        <v>25</v>
      </c>
      <c r="BC180" s="7">
        <v>40</v>
      </c>
      <c r="BD180" s="7">
        <v>26</v>
      </c>
      <c r="BE180" s="7">
        <v>37</v>
      </c>
      <c r="BF180" s="7">
        <v>22</v>
      </c>
      <c r="BG180" s="7">
        <v>26</v>
      </c>
      <c r="BH180" s="7">
        <v>18</v>
      </c>
      <c r="BI180" s="7">
        <v>20</v>
      </c>
      <c r="BJ180" s="7">
        <v>24</v>
      </c>
      <c r="BK180" s="7">
        <v>11</v>
      </c>
      <c r="BL180" s="7">
        <v>29</v>
      </c>
      <c r="BM180" s="7">
        <v>23</v>
      </c>
      <c r="BN180" s="7">
        <v>16</v>
      </c>
      <c r="BO180" s="7">
        <v>23</v>
      </c>
      <c r="BP180" s="7">
        <v>27</v>
      </c>
      <c r="BQ180" s="7">
        <v>32</v>
      </c>
      <c r="BR180" s="7">
        <v>31</v>
      </c>
      <c r="BS180" s="7">
        <v>36</v>
      </c>
      <c r="BT180" s="7">
        <v>42</v>
      </c>
      <c r="BU180" s="7">
        <v>37</v>
      </c>
      <c r="BV180" s="7">
        <v>31</v>
      </c>
      <c r="BW180" s="7">
        <v>33</v>
      </c>
      <c r="BX180" s="7">
        <v>26</v>
      </c>
      <c r="BY180" s="7">
        <v>44</v>
      </c>
      <c r="BZ180" s="7">
        <v>26</v>
      </c>
      <c r="CA180" s="7">
        <v>47</v>
      </c>
      <c r="CB180" s="7">
        <v>31</v>
      </c>
      <c r="CC180" s="7">
        <v>37</v>
      </c>
      <c r="CD180" s="7">
        <v>32</v>
      </c>
      <c r="CE180" s="7">
        <v>32</v>
      </c>
      <c r="CF180" s="7">
        <v>28</v>
      </c>
      <c r="CG180" s="7">
        <v>29</v>
      </c>
      <c r="CH180" s="7">
        <v>30</v>
      </c>
      <c r="CI180" s="7">
        <v>36</v>
      </c>
      <c r="CJ180" s="7">
        <v>34</v>
      </c>
      <c r="CK180" s="7">
        <v>36</v>
      </c>
      <c r="CL180" s="7">
        <v>42</v>
      </c>
      <c r="CM180" s="7">
        <v>32</v>
      </c>
      <c r="CN180" s="7">
        <v>28</v>
      </c>
      <c r="CO180" s="7">
        <v>32</v>
      </c>
      <c r="CP180" s="7">
        <v>44</v>
      </c>
      <c r="CQ180" s="7">
        <v>37</v>
      </c>
      <c r="CR180" s="7">
        <v>28</v>
      </c>
      <c r="CS180" s="7">
        <v>29</v>
      </c>
      <c r="CT180" s="7">
        <v>31</v>
      </c>
      <c r="CU180" s="7">
        <v>32</v>
      </c>
      <c r="CV180" s="7">
        <v>27</v>
      </c>
      <c r="CW180" s="7">
        <v>23</v>
      </c>
      <c r="CX180" s="7">
        <v>22</v>
      </c>
      <c r="CY180" s="7">
        <v>24</v>
      </c>
      <c r="CZ180" s="7">
        <v>15</v>
      </c>
      <c r="DA180" s="7">
        <v>22</v>
      </c>
      <c r="DB180" s="7">
        <v>21</v>
      </c>
      <c r="DC180" s="7">
        <v>15</v>
      </c>
      <c r="DD180" s="7">
        <v>20</v>
      </c>
      <c r="DE180" s="7">
        <v>17</v>
      </c>
      <c r="DF180" s="7">
        <v>24</v>
      </c>
      <c r="DG180" s="7">
        <v>21</v>
      </c>
      <c r="DH180" s="7">
        <v>24</v>
      </c>
      <c r="DI180" s="7">
        <v>13</v>
      </c>
      <c r="DJ180" s="7">
        <v>25</v>
      </c>
      <c r="DK180" s="7">
        <v>18</v>
      </c>
      <c r="DL180" s="7">
        <v>19</v>
      </c>
      <c r="DM180" s="7">
        <v>21</v>
      </c>
      <c r="DN180" s="7">
        <v>8</v>
      </c>
      <c r="DO180" s="7">
        <v>9</v>
      </c>
      <c r="DP180" s="7">
        <v>9</v>
      </c>
      <c r="DQ180" s="7">
        <v>9</v>
      </c>
      <c r="DR180" s="7">
        <v>6</v>
      </c>
      <c r="DS180" s="7">
        <v>1</v>
      </c>
      <c r="DT180" s="7">
        <v>3</v>
      </c>
      <c r="DU180" s="7">
        <v>4</v>
      </c>
      <c r="DV180" s="7">
        <v>1</v>
      </c>
      <c r="DW180" s="7">
        <v>7</v>
      </c>
      <c r="DX180" s="7">
        <f t="shared" si="26"/>
        <v>1495</v>
      </c>
      <c r="DY180" s="7">
        <f t="shared" si="27"/>
        <v>189</v>
      </c>
      <c r="DZ180" s="7">
        <f t="shared" si="28"/>
        <v>757</v>
      </c>
      <c r="EA180" s="7">
        <f t="shared" si="29"/>
        <v>491</v>
      </c>
      <c r="EB180" s="7">
        <f>Table325[[#This Row],[18-64]]+Table325[[#This Row],[65+]]</f>
        <v>1815</v>
      </c>
    </row>
    <row r="181" spans="1:132" x14ac:dyDescent="0.35">
      <c r="A181" s="7">
        <v>13</v>
      </c>
      <c r="B181" s="10" t="s">
        <v>1020</v>
      </c>
      <c r="C181" s="10" t="s">
        <v>484</v>
      </c>
      <c r="D181" s="10" t="s">
        <v>485</v>
      </c>
      <c r="E181" s="7">
        <f>SUM(Table325[[#This Row],[0]:[90]])</f>
        <v>1760</v>
      </c>
      <c r="F181" s="8">
        <f>SUM(Table325[[#This Row],[0]:[15]])</f>
        <v>280</v>
      </c>
      <c r="G181" s="7">
        <f>SUM(Table325[[#This Row],[16]:[64]])</f>
        <v>980</v>
      </c>
      <c r="H181" s="7">
        <f>SUM(Table325[[#This Row],[65]:[90]])</f>
        <v>500</v>
      </c>
      <c r="I181" s="7">
        <f>SUM(Table325[[#This Row],[85]:[90]])</f>
        <v>82</v>
      </c>
      <c r="J181" s="8">
        <f>SUM(Table325[[#This Row],[0]:[17]])</f>
        <v>320</v>
      </c>
      <c r="K181" s="7">
        <f>SUM(Table325[[#This Row],[18]:[64]])</f>
        <v>940</v>
      </c>
      <c r="L181" s="8">
        <f>SUM(Table325[[#This Row],[0]:[4]])</f>
        <v>80</v>
      </c>
      <c r="M181" s="7">
        <f>SUM(Table325[[#This Row],[5]:[15]])</f>
        <v>200</v>
      </c>
      <c r="N181" s="7">
        <f>SUM(Table325[[#This Row],[16]:[24]])</f>
        <v>154</v>
      </c>
      <c r="O181" s="7">
        <f>SUM(Table325[[#This Row],[25]:[49]])</f>
        <v>465</v>
      </c>
      <c r="P181" s="7">
        <f>SUM(Table325[[#This Row],[50]:[64]])</f>
        <v>361</v>
      </c>
      <c r="Q181" s="7">
        <f>SUM(Table325[[#This Row],[65]:[74]])</f>
        <v>229</v>
      </c>
      <c r="R181" s="7">
        <f>SUM(Table325[[#This Row],[75]:[84]])</f>
        <v>189</v>
      </c>
      <c r="S181" s="8">
        <f>SUM(Table325[[#This Row],[5]:[9]])</f>
        <v>104</v>
      </c>
      <c r="T181" s="7">
        <f>SUM(Table325[[#This Row],[10]:[14]])</f>
        <v>85</v>
      </c>
      <c r="U181" s="7">
        <f>SUM(Table325[[#This Row],[15]:[19]])</f>
        <v>77</v>
      </c>
      <c r="V181" s="7">
        <f>SUM(Table325[[#This Row],[20]:[24]])</f>
        <v>88</v>
      </c>
      <c r="W181" s="7">
        <f>SUM(Table325[[#This Row],[25]:[29]])</f>
        <v>91</v>
      </c>
      <c r="X181" s="7">
        <f>SUM(Table325[[#This Row],[30]:[34]])</f>
        <v>91</v>
      </c>
      <c r="Y181" s="7">
        <f>SUM(Table325[[#This Row],[35]:[39]])</f>
        <v>98</v>
      </c>
      <c r="Z181" s="7">
        <f>SUM(Table325[[#This Row],[40]:[44]])</f>
        <v>88</v>
      </c>
      <c r="AA181" s="7">
        <f>SUM(Table325[[#This Row],[45]:[49]])</f>
        <v>97</v>
      </c>
      <c r="AB181" s="7">
        <f>SUM(Table325[[#This Row],[50]:[54]])</f>
        <v>113</v>
      </c>
      <c r="AC181" s="7">
        <f>SUM(Table325[[#This Row],[55]:[59]])</f>
        <v>115</v>
      </c>
      <c r="AD181" s="7">
        <f>SUM(Table325[[#This Row],[60]:[64]])</f>
        <v>133</v>
      </c>
      <c r="AE181" s="7">
        <f>SUM(Table325[[#This Row],[65]:[69]])</f>
        <v>143</v>
      </c>
      <c r="AF181" s="7">
        <f>SUM(Table325[[#This Row],[70]:[74]])</f>
        <v>86</v>
      </c>
      <c r="AG181" s="7">
        <f>SUM(Table325[[#This Row],[75]:[79]])</f>
        <v>101</v>
      </c>
      <c r="AH181" s="7">
        <f>SUM(Table325[[#This Row],[80]:[84]])</f>
        <v>88</v>
      </c>
      <c r="AI181" s="7">
        <f>SUM(Table325[[#This Row],[85]:[89]])</f>
        <v>48</v>
      </c>
      <c r="AJ181" s="7">
        <f>Table325[[#This Row],[90]]</f>
        <v>34</v>
      </c>
      <c r="AK181" s="8">
        <v>18</v>
      </c>
      <c r="AL181" s="7">
        <v>10</v>
      </c>
      <c r="AM181" s="7">
        <v>18</v>
      </c>
      <c r="AN181" s="7">
        <v>12</v>
      </c>
      <c r="AO181" s="7">
        <v>22</v>
      </c>
      <c r="AP181" s="7">
        <v>19</v>
      </c>
      <c r="AQ181" s="7">
        <v>21</v>
      </c>
      <c r="AR181" s="7">
        <v>19</v>
      </c>
      <c r="AS181" s="7">
        <v>25</v>
      </c>
      <c r="AT181" s="7">
        <v>20</v>
      </c>
      <c r="AU181" s="7">
        <v>14</v>
      </c>
      <c r="AV181" s="7">
        <v>24</v>
      </c>
      <c r="AW181" s="7">
        <v>12</v>
      </c>
      <c r="AX181" s="7">
        <v>19</v>
      </c>
      <c r="AY181" s="7">
        <v>16</v>
      </c>
      <c r="AZ181" s="7">
        <v>11</v>
      </c>
      <c r="BA181" s="7">
        <v>23</v>
      </c>
      <c r="BB181" s="7">
        <v>17</v>
      </c>
      <c r="BC181" s="7">
        <v>15</v>
      </c>
      <c r="BD181" s="7">
        <v>11</v>
      </c>
      <c r="BE181" s="7">
        <v>17</v>
      </c>
      <c r="BF181" s="7">
        <v>25</v>
      </c>
      <c r="BG181" s="7">
        <v>16</v>
      </c>
      <c r="BH181" s="7">
        <v>17</v>
      </c>
      <c r="BI181" s="7">
        <v>13</v>
      </c>
      <c r="BJ181" s="7">
        <v>18</v>
      </c>
      <c r="BK181" s="7">
        <v>16</v>
      </c>
      <c r="BL181" s="7">
        <v>19</v>
      </c>
      <c r="BM181" s="7">
        <v>22</v>
      </c>
      <c r="BN181" s="7">
        <v>16</v>
      </c>
      <c r="BO181" s="7">
        <v>23</v>
      </c>
      <c r="BP181" s="7">
        <v>14</v>
      </c>
      <c r="BQ181" s="7">
        <v>20</v>
      </c>
      <c r="BR181" s="7">
        <v>18</v>
      </c>
      <c r="BS181" s="7">
        <v>16</v>
      </c>
      <c r="BT181" s="7">
        <v>22</v>
      </c>
      <c r="BU181" s="7">
        <v>16</v>
      </c>
      <c r="BV181" s="7">
        <v>24</v>
      </c>
      <c r="BW181" s="7">
        <v>19</v>
      </c>
      <c r="BX181" s="7">
        <v>17</v>
      </c>
      <c r="BY181" s="7">
        <v>18</v>
      </c>
      <c r="BZ181" s="7">
        <v>22</v>
      </c>
      <c r="CA181" s="7">
        <v>16</v>
      </c>
      <c r="CB181" s="7">
        <v>19</v>
      </c>
      <c r="CC181" s="7">
        <v>13</v>
      </c>
      <c r="CD181" s="7">
        <v>18</v>
      </c>
      <c r="CE181" s="7">
        <v>19</v>
      </c>
      <c r="CF181" s="7">
        <v>22</v>
      </c>
      <c r="CG181" s="7">
        <v>18</v>
      </c>
      <c r="CH181" s="7">
        <v>20</v>
      </c>
      <c r="CI181" s="7">
        <v>22</v>
      </c>
      <c r="CJ181" s="7">
        <v>20</v>
      </c>
      <c r="CK181" s="7">
        <v>22</v>
      </c>
      <c r="CL181" s="7">
        <v>22</v>
      </c>
      <c r="CM181" s="7">
        <v>27</v>
      </c>
      <c r="CN181" s="7">
        <v>21</v>
      </c>
      <c r="CO181" s="7">
        <v>21</v>
      </c>
      <c r="CP181" s="7">
        <v>25</v>
      </c>
      <c r="CQ181" s="7">
        <v>23</v>
      </c>
      <c r="CR181" s="7">
        <v>25</v>
      </c>
      <c r="CS181" s="7">
        <v>30</v>
      </c>
      <c r="CT181" s="7">
        <v>24</v>
      </c>
      <c r="CU181" s="7">
        <v>33</v>
      </c>
      <c r="CV181" s="7">
        <v>30</v>
      </c>
      <c r="CW181" s="7">
        <v>16</v>
      </c>
      <c r="CX181" s="7">
        <v>30</v>
      </c>
      <c r="CY181" s="7">
        <v>33</v>
      </c>
      <c r="CZ181" s="7">
        <v>24</v>
      </c>
      <c r="DA181" s="7">
        <v>28</v>
      </c>
      <c r="DB181" s="7">
        <v>28</v>
      </c>
      <c r="DC181" s="7">
        <v>16</v>
      </c>
      <c r="DD181" s="7">
        <v>19</v>
      </c>
      <c r="DE181" s="7">
        <v>19</v>
      </c>
      <c r="DF181" s="7">
        <v>16</v>
      </c>
      <c r="DG181" s="7">
        <v>16</v>
      </c>
      <c r="DH181" s="7">
        <v>25</v>
      </c>
      <c r="DI181" s="7">
        <v>21</v>
      </c>
      <c r="DJ181" s="7">
        <v>22</v>
      </c>
      <c r="DK181" s="7">
        <v>16</v>
      </c>
      <c r="DL181" s="7">
        <v>17</v>
      </c>
      <c r="DM181" s="7">
        <v>20</v>
      </c>
      <c r="DN181" s="7">
        <v>22</v>
      </c>
      <c r="DO181" s="7">
        <v>11</v>
      </c>
      <c r="DP181" s="7">
        <v>17</v>
      </c>
      <c r="DQ181" s="7">
        <v>18</v>
      </c>
      <c r="DR181" s="7">
        <v>11</v>
      </c>
      <c r="DS181" s="7">
        <v>8</v>
      </c>
      <c r="DT181" s="7">
        <v>11</v>
      </c>
      <c r="DU181" s="7">
        <v>13</v>
      </c>
      <c r="DV181" s="7">
        <v>5</v>
      </c>
      <c r="DW181" s="7">
        <v>34</v>
      </c>
      <c r="DX181" s="7">
        <f t="shared" si="26"/>
        <v>980</v>
      </c>
      <c r="DY181" s="7">
        <f t="shared" si="27"/>
        <v>114</v>
      </c>
      <c r="DZ181" s="7">
        <f t="shared" si="28"/>
        <v>465</v>
      </c>
      <c r="EA181" s="7">
        <f t="shared" si="29"/>
        <v>361</v>
      </c>
      <c r="EB181" s="7">
        <f>Table325[[#This Row],[18-64]]+Table325[[#This Row],[65+]]</f>
        <v>1440</v>
      </c>
    </row>
    <row r="182" spans="1:132" x14ac:dyDescent="0.35">
      <c r="A182" s="7">
        <v>13</v>
      </c>
      <c r="B182" s="10" t="s">
        <v>1020</v>
      </c>
      <c r="C182" s="10" t="s">
        <v>486</v>
      </c>
      <c r="D182" s="10" t="s">
        <v>487</v>
      </c>
      <c r="E182" s="7">
        <f>SUM(Table325[[#This Row],[0]:[90]])</f>
        <v>2139</v>
      </c>
      <c r="F182" s="8">
        <f>SUM(Table325[[#This Row],[0]:[15]])</f>
        <v>416</v>
      </c>
      <c r="G182" s="7">
        <f>SUM(Table325[[#This Row],[16]:[64]])</f>
        <v>1298</v>
      </c>
      <c r="H182" s="7">
        <f>SUM(Table325[[#This Row],[65]:[90]])</f>
        <v>425</v>
      </c>
      <c r="I182" s="7">
        <f>SUM(Table325[[#This Row],[85]:[90]])</f>
        <v>109</v>
      </c>
      <c r="J182" s="8">
        <f>SUM(Table325[[#This Row],[0]:[17]])</f>
        <v>484</v>
      </c>
      <c r="K182" s="7">
        <f>SUM(Table325[[#This Row],[18]:[64]])</f>
        <v>1230</v>
      </c>
      <c r="L182" s="8">
        <f>SUM(Table325[[#This Row],[0]:[4]])</f>
        <v>95</v>
      </c>
      <c r="M182" s="7">
        <f>SUM(Table325[[#This Row],[5]:[15]])</f>
        <v>321</v>
      </c>
      <c r="N182" s="7">
        <f>SUM(Table325[[#This Row],[16]:[24]])</f>
        <v>225</v>
      </c>
      <c r="O182" s="7">
        <f>SUM(Table325[[#This Row],[25]:[49]])</f>
        <v>667</v>
      </c>
      <c r="P182" s="7">
        <f>SUM(Table325[[#This Row],[50]:[64]])</f>
        <v>406</v>
      </c>
      <c r="Q182" s="7">
        <f>SUM(Table325[[#This Row],[65]:[74]])</f>
        <v>183</v>
      </c>
      <c r="R182" s="7">
        <f>SUM(Table325[[#This Row],[75]:[84]])</f>
        <v>133</v>
      </c>
      <c r="S182" s="8">
        <f>SUM(Table325[[#This Row],[5]:[9]])</f>
        <v>119</v>
      </c>
      <c r="T182" s="7">
        <f>SUM(Table325[[#This Row],[10]:[14]])</f>
        <v>171</v>
      </c>
      <c r="U182" s="7">
        <f>SUM(Table325[[#This Row],[15]:[19]])</f>
        <v>154</v>
      </c>
      <c r="V182" s="7">
        <f>SUM(Table325[[#This Row],[20]:[24]])</f>
        <v>102</v>
      </c>
      <c r="W182" s="7">
        <f>SUM(Table325[[#This Row],[25]:[29]])</f>
        <v>103</v>
      </c>
      <c r="X182" s="7">
        <f>SUM(Table325[[#This Row],[30]:[34]])</f>
        <v>135</v>
      </c>
      <c r="Y182" s="7">
        <f>SUM(Table325[[#This Row],[35]:[39]])</f>
        <v>157</v>
      </c>
      <c r="Z182" s="7">
        <f>SUM(Table325[[#This Row],[40]:[44]])</f>
        <v>127</v>
      </c>
      <c r="AA182" s="7">
        <f>SUM(Table325[[#This Row],[45]:[49]])</f>
        <v>145</v>
      </c>
      <c r="AB182" s="7">
        <f>SUM(Table325[[#This Row],[50]:[54]])</f>
        <v>128</v>
      </c>
      <c r="AC182" s="7">
        <f>SUM(Table325[[#This Row],[55]:[59]])</f>
        <v>166</v>
      </c>
      <c r="AD182" s="7">
        <f>SUM(Table325[[#This Row],[60]:[64]])</f>
        <v>112</v>
      </c>
      <c r="AE182" s="7">
        <f>SUM(Table325[[#This Row],[65]:[69]])</f>
        <v>104</v>
      </c>
      <c r="AF182" s="7">
        <f>SUM(Table325[[#This Row],[70]:[74]])</f>
        <v>79</v>
      </c>
      <c r="AG182" s="7">
        <f>SUM(Table325[[#This Row],[75]:[79]])</f>
        <v>98</v>
      </c>
      <c r="AH182" s="7">
        <f>SUM(Table325[[#This Row],[80]:[84]])</f>
        <v>35</v>
      </c>
      <c r="AI182" s="7">
        <f>SUM(Table325[[#This Row],[85]:[89]])</f>
        <v>71</v>
      </c>
      <c r="AJ182" s="7">
        <f>Table325[[#This Row],[90]]</f>
        <v>38</v>
      </c>
      <c r="AK182" s="8">
        <v>15</v>
      </c>
      <c r="AL182" s="7">
        <v>14</v>
      </c>
      <c r="AM182" s="7">
        <v>19</v>
      </c>
      <c r="AN182" s="7">
        <v>17</v>
      </c>
      <c r="AO182" s="7">
        <v>30</v>
      </c>
      <c r="AP182" s="7">
        <v>26</v>
      </c>
      <c r="AQ182" s="7">
        <v>24</v>
      </c>
      <c r="AR182" s="7">
        <v>16</v>
      </c>
      <c r="AS182" s="7">
        <v>21</v>
      </c>
      <c r="AT182" s="7">
        <v>32</v>
      </c>
      <c r="AU182" s="7">
        <v>23</v>
      </c>
      <c r="AV182" s="7">
        <v>33</v>
      </c>
      <c r="AW182" s="7">
        <v>37</v>
      </c>
      <c r="AX182" s="7">
        <v>38</v>
      </c>
      <c r="AY182" s="7">
        <v>40</v>
      </c>
      <c r="AZ182" s="7">
        <v>31</v>
      </c>
      <c r="BA182" s="7">
        <v>33</v>
      </c>
      <c r="BB182" s="7">
        <v>35</v>
      </c>
      <c r="BC182" s="7">
        <v>22</v>
      </c>
      <c r="BD182" s="7">
        <v>33</v>
      </c>
      <c r="BE182" s="7">
        <v>22</v>
      </c>
      <c r="BF182" s="7">
        <v>26</v>
      </c>
      <c r="BG182" s="7">
        <v>25</v>
      </c>
      <c r="BH182" s="7">
        <v>14</v>
      </c>
      <c r="BI182" s="7">
        <v>15</v>
      </c>
      <c r="BJ182" s="7">
        <v>20</v>
      </c>
      <c r="BK182" s="7">
        <v>19</v>
      </c>
      <c r="BL182" s="7">
        <v>16</v>
      </c>
      <c r="BM182" s="7">
        <v>25</v>
      </c>
      <c r="BN182" s="7">
        <v>23</v>
      </c>
      <c r="BO182" s="7">
        <v>28</v>
      </c>
      <c r="BP182" s="7">
        <v>28</v>
      </c>
      <c r="BQ182" s="7">
        <v>36</v>
      </c>
      <c r="BR182" s="7">
        <v>27</v>
      </c>
      <c r="BS182" s="7">
        <v>16</v>
      </c>
      <c r="BT182" s="7">
        <v>25</v>
      </c>
      <c r="BU182" s="7">
        <v>36</v>
      </c>
      <c r="BV182" s="7">
        <v>25</v>
      </c>
      <c r="BW182" s="7">
        <v>30</v>
      </c>
      <c r="BX182" s="7">
        <v>41</v>
      </c>
      <c r="BY182" s="7">
        <v>25</v>
      </c>
      <c r="BZ182" s="7">
        <v>18</v>
      </c>
      <c r="CA182" s="7">
        <v>28</v>
      </c>
      <c r="CB182" s="7">
        <v>25</v>
      </c>
      <c r="CC182" s="7">
        <v>31</v>
      </c>
      <c r="CD182" s="7">
        <v>38</v>
      </c>
      <c r="CE182" s="7">
        <v>28</v>
      </c>
      <c r="CF182" s="7">
        <v>18</v>
      </c>
      <c r="CG182" s="7">
        <v>27</v>
      </c>
      <c r="CH182" s="7">
        <v>34</v>
      </c>
      <c r="CI182" s="7">
        <v>33</v>
      </c>
      <c r="CJ182" s="7">
        <v>23</v>
      </c>
      <c r="CK182" s="7">
        <v>20</v>
      </c>
      <c r="CL182" s="7">
        <v>33</v>
      </c>
      <c r="CM182" s="7">
        <v>19</v>
      </c>
      <c r="CN182" s="7">
        <v>31</v>
      </c>
      <c r="CO182" s="7">
        <v>29</v>
      </c>
      <c r="CP182" s="7">
        <v>36</v>
      </c>
      <c r="CQ182" s="7">
        <v>35</v>
      </c>
      <c r="CR182" s="7">
        <v>35</v>
      </c>
      <c r="CS182" s="7">
        <v>17</v>
      </c>
      <c r="CT182" s="7">
        <v>23</v>
      </c>
      <c r="CU182" s="7">
        <v>26</v>
      </c>
      <c r="CV182" s="7">
        <v>24</v>
      </c>
      <c r="CW182" s="7">
        <v>22</v>
      </c>
      <c r="CX182" s="7">
        <v>23</v>
      </c>
      <c r="CY182" s="7">
        <v>20</v>
      </c>
      <c r="CZ182" s="7">
        <v>21</v>
      </c>
      <c r="DA182" s="7">
        <v>24</v>
      </c>
      <c r="DB182" s="7">
        <v>16</v>
      </c>
      <c r="DC182" s="7">
        <v>15</v>
      </c>
      <c r="DD182" s="7">
        <v>16</v>
      </c>
      <c r="DE182" s="7">
        <v>16</v>
      </c>
      <c r="DF182" s="7">
        <v>19</v>
      </c>
      <c r="DG182" s="7">
        <v>13</v>
      </c>
      <c r="DH182" s="7">
        <v>28</v>
      </c>
      <c r="DI182" s="7">
        <v>21</v>
      </c>
      <c r="DJ182" s="7">
        <v>19</v>
      </c>
      <c r="DK182" s="7">
        <v>13</v>
      </c>
      <c r="DL182" s="7">
        <v>17</v>
      </c>
      <c r="DM182" s="7">
        <v>7</v>
      </c>
      <c r="DN182" s="7">
        <v>10</v>
      </c>
      <c r="DO182" s="7">
        <v>5</v>
      </c>
      <c r="DP182" s="7">
        <v>7</v>
      </c>
      <c r="DQ182" s="7">
        <v>6</v>
      </c>
      <c r="DR182" s="7">
        <v>15</v>
      </c>
      <c r="DS182" s="7">
        <v>16</v>
      </c>
      <c r="DT182" s="7">
        <v>9</v>
      </c>
      <c r="DU182" s="7">
        <v>16</v>
      </c>
      <c r="DV182" s="7">
        <v>15</v>
      </c>
      <c r="DW182" s="7">
        <v>38</v>
      </c>
      <c r="DX182" s="7">
        <f t="shared" si="26"/>
        <v>1298</v>
      </c>
      <c r="DY182" s="7">
        <f t="shared" si="27"/>
        <v>157</v>
      </c>
      <c r="DZ182" s="7">
        <f t="shared" si="28"/>
        <v>667</v>
      </c>
      <c r="EA182" s="7">
        <f t="shared" si="29"/>
        <v>406</v>
      </c>
      <c r="EB182" s="7">
        <f>Table325[[#This Row],[18-64]]+Table325[[#This Row],[65+]]</f>
        <v>1655</v>
      </c>
    </row>
    <row r="183" spans="1:132" x14ac:dyDescent="0.35">
      <c r="A183" s="7">
        <v>13</v>
      </c>
      <c r="B183" s="10" t="s">
        <v>1020</v>
      </c>
      <c r="C183" s="10" t="s">
        <v>488</v>
      </c>
      <c r="D183" s="10" t="s">
        <v>489</v>
      </c>
      <c r="E183" s="7">
        <f>SUM(Table325[[#This Row],[0]:[90]])</f>
        <v>1438</v>
      </c>
      <c r="F183" s="8">
        <f>SUM(Table325[[#This Row],[0]:[15]])</f>
        <v>226</v>
      </c>
      <c r="G183" s="7">
        <f>SUM(Table325[[#This Row],[16]:[64]])</f>
        <v>872</v>
      </c>
      <c r="H183" s="7">
        <f>SUM(Table325[[#This Row],[65]:[90]])</f>
        <v>340</v>
      </c>
      <c r="I183" s="7">
        <f>SUM(Table325[[#This Row],[85]:[90]])</f>
        <v>41</v>
      </c>
      <c r="J183" s="8">
        <f>SUM(Table325[[#This Row],[0]:[17]])</f>
        <v>279</v>
      </c>
      <c r="K183" s="7">
        <f>SUM(Table325[[#This Row],[18]:[64]])</f>
        <v>819</v>
      </c>
      <c r="L183" s="8">
        <f>SUM(Table325[[#This Row],[0]:[4]])</f>
        <v>67</v>
      </c>
      <c r="M183" s="7">
        <f>SUM(Table325[[#This Row],[5]:[15]])</f>
        <v>159</v>
      </c>
      <c r="N183" s="7">
        <f>SUM(Table325[[#This Row],[16]:[24]])</f>
        <v>153</v>
      </c>
      <c r="O183" s="7">
        <f>SUM(Table325[[#This Row],[25]:[49]])</f>
        <v>422</v>
      </c>
      <c r="P183" s="7">
        <f>SUM(Table325[[#This Row],[50]:[64]])</f>
        <v>297</v>
      </c>
      <c r="Q183" s="7">
        <f>SUM(Table325[[#This Row],[65]:[74]])</f>
        <v>159</v>
      </c>
      <c r="R183" s="7">
        <f>SUM(Table325[[#This Row],[75]:[84]])</f>
        <v>140</v>
      </c>
      <c r="S183" s="8">
        <f>SUM(Table325[[#This Row],[5]:[9]])</f>
        <v>66</v>
      </c>
      <c r="T183" s="7">
        <f>SUM(Table325[[#This Row],[10]:[14]])</f>
        <v>76</v>
      </c>
      <c r="U183" s="7">
        <f>SUM(Table325[[#This Row],[15]:[19]])</f>
        <v>103</v>
      </c>
      <c r="V183" s="7">
        <f>SUM(Table325[[#This Row],[20]:[24]])</f>
        <v>67</v>
      </c>
      <c r="W183" s="7">
        <f>SUM(Table325[[#This Row],[25]:[29]])</f>
        <v>83</v>
      </c>
      <c r="X183" s="7">
        <f>SUM(Table325[[#This Row],[30]:[34]])</f>
        <v>60</v>
      </c>
      <c r="Y183" s="7">
        <f>SUM(Table325[[#This Row],[35]:[39]])</f>
        <v>88</v>
      </c>
      <c r="Z183" s="7">
        <f>SUM(Table325[[#This Row],[40]:[44]])</f>
        <v>110</v>
      </c>
      <c r="AA183" s="7">
        <f>SUM(Table325[[#This Row],[45]:[49]])</f>
        <v>81</v>
      </c>
      <c r="AB183" s="7">
        <f>SUM(Table325[[#This Row],[50]:[54]])</f>
        <v>105</v>
      </c>
      <c r="AC183" s="7">
        <f>SUM(Table325[[#This Row],[55]:[59]])</f>
        <v>95</v>
      </c>
      <c r="AD183" s="7">
        <f>SUM(Table325[[#This Row],[60]:[64]])</f>
        <v>97</v>
      </c>
      <c r="AE183" s="7">
        <f>SUM(Table325[[#This Row],[65]:[69]])</f>
        <v>89</v>
      </c>
      <c r="AF183" s="7">
        <f>SUM(Table325[[#This Row],[70]:[74]])</f>
        <v>70</v>
      </c>
      <c r="AG183" s="7">
        <f>SUM(Table325[[#This Row],[75]:[79]])</f>
        <v>90</v>
      </c>
      <c r="AH183" s="7">
        <f>SUM(Table325[[#This Row],[80]:[84]])</f>
        <v>50</v>
      </c>
      <c r="AI183" s="7">
        <f>SUM(Table325[[#This Row],[85]:[89]])</f>
        <v>21</v>
      </c>
      <c r="AJ183" s="7">
        <f>Table325[[#This Row],[90]]</f>
        <v>20</v>
      </c>
      <c r="AK183" s="8">
        <v>4</v>
      </c>
      <c r="AL183" s="7">
        <v>13</v>
      </c>
      <c r="AM183" s="7">
        <v>15</v>
      </c>
      <c r="AN183" s="7">
        <v>20</v>
      </c>
      <c r="AO183" s="7">
        <v>15</v>
      </c>
      <c r="AP183" s="7">
        <v>6</v>
      </c>
      <c r="AQ183" s="7">
        <v>17</v>
      </c>
      <c r="AR183" s="7">
        <v>14</v>
      </c>
      <c r="AS183" s="7">
        <v>13</v>
      </c>
      <c r="AT183" s="7">
        <v>16</v>
      </c>
      <c r="AU183" s="7">
        <v>16</v>
      </c>
      <c r="AV183" s="7">
        <v>18</v>
      </c>
      <c r="AW183" s="7">
        <v>15</v>
      </c>
      <c r="AX183" s="7">
        <v>10</v>
      </c>
      <c r="AY183" s="7">
        <v>17</v>
      </c>
      <c r="AZ183" s="7">
        <v>17</v>
      </c>
      <c r="BA183" s="7">
        <v>29</v>
      </c>
      <c r="BB183" s="7">
        <v>24</v>
      </c>
      <c r="BC183" s="7">
        <v>20</v>
      </c>
      <c r="BD183" s="7">
        <v>13</v>
      </c>
      <c r="BE183" s="7">
        <v>18</v>
      </c>
      <c r="BF183" s="7">
        <v>15</v>
      </c>
      <c r="BG183" s="7">
        <v>16</v>
      </c>
      <c r="BH183" s="7">
        <v>8</v>
      </c>
      <c r="BI183" s="7">
        <v>10</v>
      </c>
      <c r="BJ183" s="7">
        <v>10</v>
      </c>
      <c r="BK183" s="7">
        <v>24</v>
      </c>
      <c r="BL183" s="7">
        <v>16</v>
      </c>
      <c r="BM183" s="7">
        <v>16</v>
      </c>
      <c r="BN183" s="7">
        <v>17</v>
      </c>
      <c r="BO183" s="7">
        <v>7</v>
      </c>
      <c r="BP183" s="7">
        <v>14</v>
      </c>
      <c r="BQ183" s="7">
        <v>8</v>
      </c>
      <c r="BR183" s="7">
        <v>22</v>
      </c>
      <c r="BS183" s="7">
        <v>9</v>
      </c>
      <c r="BT183" s="7">
        <v>19</v>
      </c>
      <c r="BU183" s="7">
        <v>19</v>
      </c>
      <c r="BV183" s="7">
        <v>20</v>
      </c>
      <c r="BW183" s="7">
        <v>20</v>
      </c>
      <c r="BX183" s="7">
        <v>10</v>
      </c>
      <c r="BY183" s="7">
        <v>20</v>
      </c>
      <c r="BZ183" s="7">
        <v>21</v>
      </c>
      <c r="CA183" s="7">
        <v>30</v>
      </c>
      <c r="CB183" s="7">
        <v>21</v>
      </c>
      <c r="CC183" s="7">
        <v>18</v>
      </c>
      <c r="CD183" s="7">
        <v>24</v>
      </c>
      <c r="CE183" s="7">
        <v>13</v>
      </c>
      <c r="CF183" s="7">
        <v>11</v>
      </c>
      <c r="CG183" s="7">
        <v>12</v>
      </c>
      <c r="CH183" s="7">
        <v>21</v>
      </c>
      <c r="CI183" s="7">
        <v>20</v>
      </c>
      <c r="CJ183" s="7">
        <v>17</v>
      </c>
      <c r="CK183" s="7">
        <v>23</v>
      </c>
      <c r="CL183" s="7">
        <v>25</v>
      </c>
      <c r="CM183" s="7">
        <v>20</v>
      </c>
      <c r="CN183" s="7">
        <v>20</v>
      </c>
      <c r="CO183" s="7">
        <v>14</v>
      </c>
      <c r="CP183" s="7">
        <v>20</v>
      </c>
      <c r="CQ183" s="7">
        <v>14</v>
      </c>
      <c r="CR183" s="7">
        <v>27</v>
      </c>
      <c r="CS183" s="7">
        <v>25</v>
      </c>
      <c r="CT183" s="7">
        <v>22</v>
      </c>
      <c r="CU183" s="7">
        <v>16</v>
      </c>
      <c r="CV183" s="7">
        <v>21</v>
      </c>
      <c r="CW183" s="7">
        <v>13</v>
      </c>
      <c r="CX183" s="7">
        <v>25</v>
      </c>
      <c r="CY183" s="7">
        <v>14</v>
      </c>
      <c r="CZ183" s="7">
        <v>20</v>
      </c>
      <c r="DA183" s="7">
        <v>17</v>
      </c>
      <c r="DB183" s="7">
        <v>13</v>
      </c>
      <c r="DC183" s="7">
        <v>6</v>
      </c>
      <c r="DD183" s="7">
        <v>20</v>
      </c>
      <c r="DE183" s="7">
        <v>13</v>
      </c>
      <c r="DF183" s="7">
        <v>18</v>
      </c>
      <c r="DG183" s="7">
        <v>13</v>
      </c>
      <c r="DH183" s="7">
        <v>20</v>
      </c>
      <c r="DI183" s="7">
        <v>16</v>
      </c>
      <c r="DJ183" s="7">
        <v>27</v>
      </c>
      <c r="DK183" s="7">
        <v>16</v>
      </c>
      <c r="DL183" s="7">
        <v>11</v>
      </c>
      <c r="DM183" s="7">
        <v>18</v>
      </c>
      <c r="DN183" s="7">
        <v>10</v>
      </c>
      <c r="DO183" s="7">
        <v>10</v>
      </c>
      <c r="DP183" s="7">
        <v>6</v>
      </c>
      <c r="DQ183" s="7">
        <v>6</v>
      </c>
      <c r="DR183" s="7">
        <v>3</v>
      </c>
      <c r="DS183" s="7">
        <v>6</v>
      </c>
      <c r="DT183" s="7">
        <v>4</v>
      </c>
      <c r="DU183" s="7">
        <v>5</v>
      </c>
      <c r="DV183" s="7">
        <v>3</v>
      </c>
      <c r="DW183" s="7">
        <v>20</v>
      </c>
      <c r="DX183" s="7">
        <f t="shared" si="26"/>
        <v>872</v>
      </c>
      <c r="DY183" s="7">
        <f t="shared" si="27"/>
        <v>100</v>
      </c>
      <c r="DZ183" s="7">
        <f t="shared" si="28"/>
        <v>422</v>
      </c>
      <c r="EA183" s="7">
        <f t="shared" si="29"/>
        <v>297</v>
      </c>
      <c r="EB183" s="7">
        <f>Table325[[#This Row],[18-64]]+Table325[[#This Row],[65+]]</f>
        <v>1159</v>
      </c>
    </row>
    <row r="184" spans="1:132" x14ac:dyDescent="0.35">
      <c r="A184" s="7">
        <v>13</v>
      </c>
      <c r="B184" s="10" t="s">
        <v>1020</v>
      </c>
      <c r="C184" s="10" t="s">
        <v>490</v>
      </c>
      <c r="D184" s="10" t="s">
        <v>491</v>
      </c>
      <c r="E184" s="7">
        <f>SUM(Table325[[#This Row],[0]:[90]])</f>
        <v>1861</v>
      </c>
      <c r="F184" s="8">
        <f>SUM(Table325[[#This Row],[0]:[15]])</f>
        <v>294</v>
      </c>
      <c r="G184" s="7">
        <f>SUM(Table325[[#This Row],[16]:[64]])</f>
        <v>1118</v>
      </c>
      <c r="H184" s="7">
        <f>SUM(Table325[[#This Row],[65]:[90]])</f>
        <v>449</v>
      </c>
      <c r="I184" s="7">
        <f>SUM(Table325[[#This Row],[85]:[90]])</f>
        <v>78</v>
      </c>
      <c r="J184" s="8">
        <f>SUM(Table325[[#This Row],[0]:[17]])</f>
        <v>337</v>
      </c>
      <c r="K184" s="7">
        <f>SUM(Table325[[#This Row],[18]:[64]])</f>
        <v>1075</v>
      </c>
      <c r="L184" s="8">
        <f>SUM(Table325[[#This Row],[0]:[4]])</f>
        <v>96</v>
      </c>
      <c r="M184" s="7">
        <f>SUM(Table325[[#This Row],[5]:[15]])</f>
        <v>198</v>
      </c>
      <c r="N184" s="7">
        <f>SUM(Table325[[#This Row],[16]:[24]])</f>
        <v>157</v>
      </c>
      <c r="O184" s="7">
        <f>SUM(Table325[[#This Row],[25]:[49]])</f>
        <v>556</v>
      </c>
      <c r="P184" s="7">
        <f>SUM(Table325[[#This Row],[50]:[64]])</f>
        <v>405</v>
      </c>
      <c r="Q184" s="7">
        <f>SUM(Table325[[#This Row],[65]:[74]])</f>
        <v>215</v>
      </c>
      <c r="R184" s="7">
        <f>SUM(Table325[[#This Row],[75]:[84]])</f>
        <v>156</v>
      </c>
      <c r="S184" s="8">
        <f>SUM(Table325[[#This Row],[5]:[9]])</f>
        <v>72</v>
      </c>
      <c r="T184" s="7">
        <f>SUM(Table325[[#This Row],[10]:[14]])</f>
        <v>108</v>
      </c>
      <c r="U184" s="7">
        <f>SUM(Table325[[#This Row],[15]:[19]])</f>
        <v>86</v>
      </c>
      <c r="V184" s="7">
        <f>SUM(Table325[[#This Row],[20]:[24]])</f>
        <v>89</v>
      </c>
      <c r="W184" s="7">
        <f>SUM(Table325[[#This Row],[25]:[29]])</f>
        <v>110</v>
      </c>
      <c r="X184" s="7">
        <f>SUM(Table325[[#This Row],[30]:[34]])</f>
        <v>124</v>
      </c>
      <c r="Y184" s="7">
        <f>SUM(Table325[[#This Row],[35]:[39]])</f>
        <v>109</v>
      </c>
      <c r="Z184" s="7">
        <f>SUM(Table325[[#This Row],[40]:[44]])</f>
        <v>101</v>
      </c>
      <c r="AA184" s="7">
        <f>SUM(Table325[[#This Row],[45]:[49]])</f>
        <v>112</v>
      </c>
      <c r="AB184" s="7">
        <f>SUM(Table325[[#This Row],[50]:[54]])</f>
        <v>113</v>
      </c>
      <c r="AC184" s="7">
        <f>SUM(Table325[[#This Row],[55]:[59]])</f>
        <v>161</v>
      </c>
      <c r="AD184" s="7">
        <f>SUM(Table325[[#This Row],[60]:[64]])</f>
        <v>131</v>
      </c>
      <c r="AE184" s="7">
        <f>SUM(Table325[[#This Row],[65]:[69]])</f>
        <v>112</v>
      </c>
      <c r="AF184" s="7">
        <f>SUM(Table325[[#This Row],[70]:[74]])</f>
        <v>103</v>
      </c>
      <c r="AG184" s="7">
        <f>SUM(Table325[[#This Row],[75]:[79]])</f>
        <v>85</v>
      </c>
      <c r="AH184" s="7">
        <f>SUM(Table325[[#This Row],[80]:[84]])</f>
        <v>71</v>
      </c>
      <c r="AI184" s="7">
        <f>SUM(Table325[[#This Row],[85]:[89]])</f>
        <v>43</v>
      </c>
      <c r="AJ184" s="7">
        <f>Table325[[#This Row],[90]]</f>
        <v>35</v>
      </c>
      <c r="AK184" s="8">
        <v>17</v>
      </c>
      <c r="AL184" s="7">
        <v>19</v>
      </c>
      <c r="AM184" s="7">
        <v>26</v>
      </c>
      <c r="AN184" s="7">
        <v>17</v>
      </c>
      <c r="AO184" s="7">
        <v>17</v>
      </c>
      <c r="AP184" s="7">
        <v>9</v>
      </c>
      <c r="AQ184" s="7">
        <v>14</v>
      </c>
      <c r="AR184" s="7">
        <v>14</v>
      </c>
      <c r="AS184" s="7">
        <v>18</v>
      </c>
      <c r="AT184" s="7">
        <v>17</v>
      </c>
      <c r="AU184" s="7">
        <v>23</v>
      </c>
      <c r="AV184" s="7">
        <v>17</v>
      </c>
      <c r="AW184" s="7">
        <v>19</v>
      </c>
      <c r="AX184" s="7">
        <v>30</v>
      </c>
      <c r="AY184" s="7">
        <v>19</v>
      </c>
      <c r="AZ184" s="7">
        <v>18</v>
      </c>
      <c r="BA184" s="7">
        <v>24</v>
      </c>
      <c r="BB184" s="7">
        <v>19</v>
      </c>
      <c r="BC184" s="7">
        <v>17</v>
      </c>
      <c r="BD184" s="7">
        <v>8</v>
      </c>
      <c r="BE184" s="7">
        <v>24</v>
      </c>
      <c r="BF184" s="7">
        <v>29</v>
      </c>
      <c r="BG184" s="7">
        <v>13</v>
      </c>
      <c r="BH184" s="7">
        <v>10</v>
      </c>
      <c r="BI184" s="7">
        <v>13</v>
      </c>
      <c r="BJ184" s="7">
        <v>16</v>
      </c>
      <c r="BK184" s="7">
        <v>23</v>
      </c>
      <c r="BL184" s="7">
        <v>29</v>
      </c>
      <c r="BM184" s="7">
        <v>21</v>
      </c>
      <c r="BN184" s="7">
        <v>21</v>
      </c>
      <c r="BO184" s="7">
        <v>17</v>
      </c>
      <c r="BP184" s="7">
        <v>16</v>
      </c>
      <c r="BQ184" s="7">
        <v>34</v>
      </c>
      <c r="BR184" s="7">
        <v>30</v>
      </c>
      <c r="BS184" s="7">
        <v>27</v>
      </c>
      <c r="BT184" s="7">
        <v>26</v>
      </c>
      <c r="BU184" s="7">
        <v>21</v>
      </c>
      <c r="BV184" s="7">
        <v>16</v>
      </c>
      <c r="BW184" s="7">
        <v>24</v>
      </c>
      <c r="BX184" s="7">
        <v>22</v>
      </c>
      <c r="BY184" s="7">
        <v>21</v>
      </c>
      <c r="BZ184" s="7">
        <v>29</v>
      </c>
      <c r="CA184" s="7">
        <v>19</v>
      </c>
      <c r="CB184" s="7">
        <v>13</v>
      </c>
      <c r="CC184" s="7">
        <v>19</v>
      </c>
      <c r="CD184" s="7">
        <v>22</v>
      </c>
      <c r="CE184" s="7">
        <v>26</v>
      </c>
      <c r="CF184" s="7">
        <v>19</v>
      </c>
      <c r="CG184" s="7">
        <v>18</v>
      </c>
      <c r="CH184" s="7">
        <v>27</v>
      </c>
      <c r="CI184" s="7">
        <v>22</v>
      </c>
      <c r="CJ184" s="7">
        <v>24</v>
      </c>
      <c r="CK184" s="7">
        <v>20</v>
      </c>
      <c r="CL184" s="7">
        <v>23</v>
      </c>
      <c r="CM184" s="7">
        <v>24</v>
      </c>
      <c r="CN184" s="7">
        <v>32</v>
      </c>
      <c r="CO184" s="7">
        <v>33</v>
      </c>
      <c r="CP184" s="7">
        <v>32</v>
      </c>
      <c r="CQ184" s="7">
        <v>30</v>
      </c>
      <c r="CR184" s="7">
        <v>34</v>
      </c>
      <c r="CS184" s="7">
        <v>23</v>
      </c>
      <c r="CT184" s="7">
        <v>29</v>
      </c>
      <c r="CU184" s="7">
        <v>36</v>
      </c>
      <c r="CV184" s="7">
        <v>23</v>
      </c>
      <c r="CW184" s="7">
        <v>20</v>
      </c>
      <c r="CX184" s="7">
        <v>25</v>
      </c>
      <c r="CY184" s="7">
        <v>26</v>
      </c>
      <c r="CZ184" s="7">
        <v>21</v>
      </c>
      <c r="DA184" s="7">
        <v>21</v>
      </c>
      <c r="DB184" s="7">
        <v>19</v>
      </c>
      <c r="DC184" s="7">
        <v>14</v>
      </c>
      <c r="DD184" s="7">
        <v>28</v>
      </c>
      <c r="DE184" s="7">
        <v>17</v>
      </c>
      <c r="DF184" s="7">
        <v>18</v>
      </c>
      <c r="DG184" s="7">
        <v>26</v>
      </c>
      <c r="DH184" s="7">
        <v>14</v>
      </c>
      <c r="DI184" s="7">
        <v>26</v>
      </c>
      <c r="DJ184" s="7">
        <v>21</v>
      </c>
      <c r="DK184" s="7">
        <v>15</v>
      </c>
      <c r="DL184" s="7">
        <v>9</v>
      </c>
      <c r="DM184" s="7">
        <v>17</v>
      </c>
      <c r="DN184" s="7">
        <v>21</v>
      </c>
      <c r="DO184" s="7">
        <v>8</v>
      </c>
      <c r="DP184" s="7">
        <v>7</v>
      </c>
      <c r="DQ184" s="7">
        <v>18</v>
      </c>
      <c r="DR184" s="7">
        <v>9</v>
      </c>
      <c r="DS184" s="7">
        <v>7</v>
      </c>
      <c r="DT184" s="7">
        <v>11</v>
      </c>
      <c r="DU184" s="7">
        <v>8</v>
      </c>
      <c r="DV184" s="7">
        <v>8</v>
      </c>
      <c r="DW184" s="7">
        <v>35</v>
      </c>
      <c r="DX184" s="7">
        <f t="shared" si="26"/>
        <v>1118</v>
      </c>
      <c r="DY184" s="7">
        <f t="shared" si="27"/>
        <v>114</v>
      </c>
      <c r="DZ184" s="7">
        <f t="shared" si="28"/>
        <v>556</v>
      </c>
      <c r="EA184" s="7">
        <f t="shared" si="29"/>
        <v>405</v>
      </c>
      <c r="EB184" s="7">
        <f>Table325[[#This Row],[18-64]]+Table325[[#This Row],[65+]]</f>
        <v>1524</v>
      </c>
    </row>
    <row r="185" spans="1:132" x14ac:dyDescent="0.35">
      <c r="A185" s="7">
        <v>13</v>
      </c>
      <c r="B185" s="10" t="s">
        <v>1020</v>
      </c>
      <c r="C185" s="10" t="s">
        <v>492</v>
      </c>
      <c r="D185" s="10" t="s">
        <v>493</v>
      </c>
      <c r="E185" s="7">
        <f>SUM(Table325[[#This Row],[0]:[90]])</f>
        <v>2036</v>
      </c>
      <c r="F185" s="8">
        <f>SUM(Table325[[#This Row],[0]:[15]])</f>
        <v>273</v>
      </c>
      <c r="G185" s="7">
        <f>SUM(Table325[[#This Row],[16]:[64]])</f>
        <v>1157</v>
      </c>
      <c r="H185" s="7">
        <f>SUM(Table325[[#This Row],[65]:[90]])</f>
        <v>606</v>
      </c>
      <c r="I185" s="7">
        <f>SUM(Table325[[#This Row],[85]:[90]])</f>
        <v>85</v>
      </c>
      <c r="J185" s="8">
        <f>SUM(Table325[[#This Row],[0]:[17]])</f>
        <v>310</v>
      </c>
      <c r="K185" s="7">
        <f>SUM(Table325[[#This Row],[18]:[64]])</f>
        <v>1120</v>
      </c>
      <c r="L185" s="8">
        <f>SUM(Table325[[#This Row],[0]:[4]])</f>
        <v>66</v>
      </c>
      <c r="M185" s="7">
        <f>SUM(Table325[[#This Row],[5]:[15]])</f>
        <v>207</v>
      </c>
      <c r="N185" s="7">
        <f>SUM(Table325[[#This Row],[16]:[24]])</f>
        <v>151</v>
      </c>
      <c r="O185" s="7">
        <f>SUM(Table325[[#This Row],[25]:[49]])</f>
        <v>526</v>
      </c>
      <c r="P185" s="7">
        <f>SUM(Table325[[#This Row],[50]:[64]])</f>
        <v>480</v>
      </c>
      <c r="Q185" s="7">
        <f>SUM(Table325[[#This Row],[65]:[74]])</f>
        <v>289</v>
      </c>
      <c r="R185" s="7">
        <f>SUM(Table325[[#This Row],[75]:[84]])</f>
        <v>232</v>
      </c>
      <c r="S185" s="8">
        <f>SUM(Table325[[#This Row],[5]:[9]])</f>
        <v>96</v>
      </c>
      <c r="T185" s="7">
        <f>SUM(Table325[[#This Row],[10]:[14]])</f>
        <v>94</v>
      </c>
      <c r="U185" s="7">
        <f>SUM(Table325[[#This Row],[15]:[19]])</f>
        <v>92</v>
      </c>
      <c r="V185" s="7">
        <f>SUM(Table325[[#This Row],[20]:[24]])</f>
        <v>76</v>
      </c>
      <c r="W185" s="7">
        <f>SUM(Table325[[#This Row],[25]:[29]])</f>
        <v>93</v>
      </c>
      <c r="X185" s="7">
        <f>SUM(Table325[[#This Row],[30]:[34]])</f>
        <v>111</v>
      </c>
      <c r="Y185" s="7">
        <f>SUM(Table325[[#This Row],[35]:[39]])</f>
        <v>113</v>
      </c>
      <c r="Z185" s="7">
        <f>SUM(Table325[[#This Row],[40]:[44]])</f>
        <v>117</v>
      </c>
      <c r="AA185" s="7">
        <f>SUM(Table325[[#This Row],[45]:[49]])</f>
        <v>92</v>
      </c>
      <c r="AB185" s="7">
        <f>SUM(Table325[[#This Row],[50]:[54]])</f>
        <v>132</v>
      </c>
      <c r="AC185" s="7">
        <f>SUM(Table325[[#This Row],[55]:[59]])</f>
        <v>162</v>
      </c>
      <c r="AD185" s="7">
        <f>SUM(Table325[[#This Row],[60]:[64]])</f>
        <v>186</v>
      </c>
      <c r="AE185" s="7">
        <f>SUM(Table325[[#This Row],[65]:[69]])</f>
        <v>155</v>
      </c>
      <c r="AF185" s="7">
        <f>SUM(Table325[[#This Row],[70]:[74]])</f>
        <v>134</v>
      </c>
      <c r="AG185" s="7">
        <f>SUM(Table325[[#This Row],[75]:[79]])</f>
        <v>148</v>
      </c>
      <c r="AH185" s="7">
        <f>SUM(Table325[[#This Row],[80]:[84]])</f>
        <v>84</v>
      </c>
      <c r="AI185" s="7">
        <f>SUM(Table325[[#This Row],[85]:[89]])</f>
        <v>55</v>
      </c>
      <c r="AJ185" s="7">
        <f>Table325[[#This Row],[90]]</f>
        <v>30</v>
      </c>
      <c r="AK185" s="8">
        <v>21</v>
      </c>
      <c r="AL185" s="7">
        <v>10</v>
      </c>
      <c r="AM185" s="7">
        <v>15</v>
      </c>
      <c r="AN185" s="7">
        <v>12</v>
      </c>
      <c r="AO185" s="7">
        <v>8</v>
      </c>
      <c r="AP185" s="7">
        <v>15</v>
      </c>
      <c r="AQ185" s="7">
        <v>20</v>
      </c>
      <c r="AR185" s="7">
        <v>22</v>
      </c>
      <c r="AS185" s="7">
        <v>24</v>
      </c>
      <c r="AT185" s="7">
        <v>15</v>
      </c>
      <c r="AU185" s="7">
        <v>21</v>
      </c>
      <c r="AV185" s="7">
        <v>20</v>
      </c>
      <c r="AW185" s="7">
        <v>15</v>
      </c>
      <c r="AX185" s="7">
        <v>21</v>
      </c>
      <c r="AY185" s="7">
        <v>17</v>
      </c>
      <c r="AZ185" s="7">
        <v>17</v>
      </c>
      <c r="BA185" s="7">
        <v>20</v>
      </c>
      <c r="BB185" s="7">
        <v>17</v>
      </c>
      <c r="BC185" s="7">
        <v>17</v>
      </c>
      <c r="BD185" s="7">
        <v>21</v>
      </c>
      <c r="BE185" s="7">
        <v>25</v>
      </c>
      <c r="BF185" s="7">
        <v>18</v>
      </c>
      <c r="BG185" s="7">
        <v>14</v>
      </c>
      <c r="BH185" s="7">
        <v>7</v>
      </c>
      <c r="BI185" s="7">
        <v>12</v>
      </c>
      <c r="BJ185" s="7">
        <v>20</v>
      </c>
      <c r="BK185" s="7">
        <v>16</v>
      </c>
      <c r="BL185" s="7">
        <v>21</v>
      </c>
      <c r="BM185" s="7">
        <v>13</v>
      </c>
      <c r="BN185" s="7">
        <v>23</v>
      </c>
      <c r="BO185" s="7">
        <v>19</v>
      </c>
      <c r="BP185" s="7">
        <v>27</v>
      </c>
      <c r="BQ185" s="7">
        <v>21</v>
      </c>
      <c r="BR185" s="7">
        <v>21</v>
      </c>
      <c r="BS185" s="7">
        <v>23</v>
      </c>
      <c r="BT185" s="7">
        <v>21</v>
      </c>
      <c r="BU185" s="7">
        <v>23</v>
      </c>
      <c r="BV185" s="7">
        <v>20</v>
      </c>
      <c r="BW185" s="7">
        <v>23</v>
      </c>
      <c r="BX185" s="7">
        <v>26</v>
      </c>
      <c r="BY185" s="7">
        <v>17</v>
      </c>
      <c r="BZ185" s="7">
        <v>29</v>
      </c>
      <c r="CA185" s="7">
        <v>23</v>
      </c>
      <c r="CB185" s="7">
        <v>25</v>
      </c>
      <c r="CC185" s="7">
        <v>23</v>
      </c>
      <c r="CD185" s="7">
        <v>11</v>
      </c>
      <c r="CE185" s="7">
        <v>24</v>
      </c>
      <c r="CF185" s="7">
        <v>12</v>
      </c>
      <c r="CG185" s="7">
        <v>25</v>
      </c>
      <c r="CH185" s="7">
        <v>20</v>
      </c>
      <c r="CI185" s="7">
        <v>27</v>
      </c>
      <c r="CJ185" s="7">
        <v>26</v>
      </c>
      <c r="CK185" s="7">
        <v>28</v>
      </c>
      <c r="CL185" s="7">
        <v>24</v>
      </c>
      <c r="CM185" s="7">
        <v>27</v>
      </c>
      <c r="CN185" s="7">
        <v>36</v>
      </c>
      <c r="CO185" s="7">
        <v>30</v>
      </c>
      <c r="CP185" s="7">
        <v>23</v>
      </c>
      <c r="CQ185" s="7">
        <v>33</v>
      </c>
      <c r="CR185" s="7">
        <v>40</v>
      </c>
      <c r="CS185" s="7">
        <v>40</v>
      </c>
      <c r="CT185" s="7">
        <v>47</v>
      </c>
      <c r="CU185" s="7">
        <v>35</v>
      </c>
      <c r="CV185" s="7">
        <v>33</v>
      </c>
      <c r="CW185" s="7">
        <v>31</v>
      </c>
      <c r="CX185" s="7">
        <v>26</v>
      </c>
      <c r="CY185" s="7">
        <v>37</v>
      </c>
      <c r="CZ185" s="7">
        <v>30</v>
      </c>
      <c r="DA185" s="7">
        <v>33</v>
      </c>
      <c r="DB185" s="7">
        <v>29</v>
      </c>
      <c r="DC185" s="7">
        <v>34</v>
      </c>
      <c r="DD185" s="7">
        <v>25</v>
      </c>
      <c r="DE185" s="7">
        <v>24</v>
      </c>
      <c r="DF185" s="7">
        <v>26</v>
      </c>
      <c r="DG185" s="7">
        <v>25</v>
      </c>
      <c r="DH185" s="7">
        <v>44</v>
      </c>
      <c r="DI185" s="7">
        <v>27</v>
      </c>
      <c r="DJ185" s="7">
        <v>25</v>
      </c>
      <c r="DK185" s="7">
        <v>33</v>
      </c>
      <c r="DL185" s="7">
        <v>19</v>
      </c>
      <c r="DM185" s="7">
        <v>21</v>
      </c>
      <c r="DN185" s="7">
        <v>17</v>
      </c>
      <c r="DO185" s="7">
        <v>16</v>
      </c>
      <c r="DP185" s="7">
        <v>11</v>
      </c>
      <c r="DQ185" s="7">
        <v>19</v>
      </c>
      <c r="DR185" s="7">
        <v>18</v>
      </c>
      <c r="DS185" s="7">
        <v>8</v>
      </c>
      <c r="DT185" s="7">
        <v>10</v>
      </c>
      <c r="DU185" s="7">
        <v>6</v>
      </c>
      <c r="DV185" s="7">
        <v>13</v>
      </c>
      <c r="DW185" s="7">
        <v>30</v>
      </c>
      <c r="DX185" s="7">
        <f t="shared" si="26"/>
        <v>1157</v>
      </c>
      <c r="DY185" s="7">
        <f t="shared" si="27"/>
        <v>114</v>
      </c>
      <c r="DZ185" s="7">
        <f t="shared" si="28"/>
        <v>526</v>
      </c>
      <c r="EA185" s="7">
        <f t="shared" si="29"/>
        <v>480</v>
      </c>
      <c r="EB185" s="7">
        <f>Table325[[#This Row],[18-64]]+Table325[[#This Row],[65+]]</f>
        <v>1726</v>
      </c>
    </row>
    <row r="186" spans="1:132" x14ac:dyDescent="0.35">
      <c r="A186" s="7">
        <v>13</v>
      </c>
      <c r="B186" s="10" t="s">
        <v>1020</v>
      </c>
      <c r="C186" s="10" t="s">
        <v>494</v>
      </c>
      <c r="D186" s="10" t="s">
        <v>495</v>
      </c>
      <c r="E186" s="7">
        <f>SUM(Table325[[#This Row],[0]:[90]])</f>
        <v>1426</v>
      </c>
      <c r="F186" s="8">
        <f>SUM(Table325[[#This Row],[0]:[15]])</f>
        <v>174</v>
      </c>
      <c r="G186" s="7">
        <f>SUM(Table325[[#This Row],[16]:[64]])</f>
        <v>833</v>
      </c>
      <c r="H186" s="7">
        <f>SUM(Table325[[#This Row],[65]:[90]])</f>
        <v>419</v>
      </c>
      <c r="I186" s="7">
        <f>SUM(Table325[[#This Row],[85]:[90]])</f>
        <v>53</v>
      </c>
      <c r="J186" s="8">
        <f>SUM(Table325[[#This Row],[0]:[17]])</f>
        <v>213</v>
      </c>
      <c r="K186" s="7">
        <f>SUM(Table325[[#This Row],[18]:[64]])</f>
        <v>794</v>
      </c>
      <c r="L186" s="8">
        <f>SUM(Table325[[#This Row],[0]:[4]])</f>
        <v>49</v>
      </c>
      <c r="M186" s="7">
        <f>SUM(Table325[[#This Row],[5]:[15]])</f>
        <v>125</v>
      </c>
      <c r="N186" s="7">
        <f>SUM(Table325[[#This Row],[16]:[24]])</f>
        <v>123</v>
      </c>
      <c r="O186" s="7">
        <f>SUM(Table325[[#This Row],[25]:[49]])</f>
        <v>341</v>
      </c>
      <c r="P186" s="7">
        <f>SUM(Table325[[#This Row],[50]:[64]])</f>
        <v>369</v>
      </c>
      <c r="Q186" s="7">
        <f>SUM(Table325[[#This Row],[65]:[74]])</f>
        <v>212</v>
      </c>
      <c r="R186" s="7">
        <f>SUM(Table325[[#This Row],[75]:[84]])</f>
        <v>154</v>
      </c>
      <c r="S186" s="8">
        <f>SUM(Table325[[#This Row],[5]:[9]])</f>
        <v>46</v>
      </c>
      <c r="T186" s="7">
        <f>SUM(Table325[[#This Row],[10]:[14]])</f>
        <v>65</v>
      </c>
      <c r="U186" s="7">
        <f>SUM(Table325[[#This Row],[15]:[19]])</f>
        <v>72</v>
      </c>
      <c r="V186" s="7">
        <f>SUM(Table325[[#This Row],[20]:[24]])</f>
        <v>65</v>
      </c>
      <c r="W186" s="7">
        <f>SUM(Table325[[#This Row],[25]:[29]])</f>
        <v>54</v>
      </c>
      <c r="X186" s="7">
        <f>SUM(Table325[[#This Row],[30]:[34]])</f>
        <v>79</v>
      </c>
      <c r="Y186" s="7">
        <f>SUM(Table325[[#This Row],[35]:[39]])</f>
        <v>63</v>
      </c>
      <c r="Z186" s="7">
        <f>SUM(Table325[[#This Row],[40]:[44]])</f>
        <v>68</v>
      </c>
      <c r="AA186" s="7">
        <f>SUM(Table325[[#This Row],[45]:[49]])</f>
        <v>77</v>
      </c>
      <c r="AB186" s="7">
        <f>SUM(Table325[[#This Row],[50]:[54]])</f>
        <v>86</v>
      </c>
      <c r="AC186" s="7">
        <f>SUM(Table325[[#This Row],[55]:[59]])</f>
        <v>134</v>
      </c>
      <c r="AD186" s="7">
        <f>SUM(Table325[[#This Row],[60]:[64]])</f>
        <v>149</v>
      </c>
      <c r="AE186" s="7">
        <f>SUM(Table325[[#This Row],[65]:[69]])</f>
        <v>121</v>
      </c>
      <c r="AF186" s="7">
        <f>SUM(Table325[[#This Row],[70]:[74]])</f>
        <v>91</v>
      </c>
      <c r="AG186" s="7">
        <f>SUM(Table325[[#This Row],[75]:[79]])</f>
        <v>98</v>
      </c>
      <c r="AH186" s="7">
        <f>SUM(Table325[[#This Row],[80]:[84]])</f>
        <v>56</v>
      </c>
      <c r="AI186" s="7">
        <f>SUM(Table325[[#This Row],[85]:[89]])</f>
        <v>35</v>
      </c>
      <c r="AJ186" s="7">
        <f>Table325[[#This Row],[90]]</f>
        <v>18</v>
      </c>
      <c r="AK186" s="8">
        <v>12</v>
      </c>
      <c r="AL186" s="7">
        <v>6</v>
      </c>
      <c r="AM186" s="7">
        <v>11</v>
      </c>
      <c r="AN186" s="7">
        <v>11</v>
      </c>
      <c r="AO186" s="7">
        <v>9</v>
      </c>
      <c r="AP186" s="7">
        <v>7</v>
      </c>
      <c r="AQ186" s="7">
        <v>11</v>
      </c>
      <c r="AR186" s="7">
        <v>13</v>
      </c>
      <c r="AS186" s="7">
        <v>9</v>
      </c>
      <c r="AT186" s="7">
        <v>6</v>
      </c>
      <c r="AU186" s="7">
        <v>17</v>
      </c>
      <c r="AV186" s="7">
        <v>10</v>
      </c>
      <c r="AW186" s="7">
        <v>21</v>
      </c>
      <c r="AX186" s="7">
        <v>6</v>
      </c>
      <c r="AY186" s="7">
        <v>11</v>
      </c>
      <c r="AZ186" s="7">
        <v>14</v>
      </c>
      <c r="BA186" s="7">
        <v>19</v>
      </c>
      <c r="BB186" s="7">
        <v>20</v>
      </c>
      <c r="BC186" s="7">
        <v>13</v>
      </c>
      <c r="BD186" s="7">
        <v>6</v>
      </c>
      <c r="BE186" s="7">
        <v>20</v>
      </c>
      <c r="BF186" s="7">
        <v>18</v>
      </c>
      <c r="BG186" s="7">
        <v>10</v>
      </c>
      <c r="BH186" s="7">
        <v>11</v>
      </c>
      <c r="BI186" s="7">
        <v>6</v>
      </c>
      <c r="BJ186" s="7">
        <v>11</v>
      </c>
      <c r="BK186" s="7">
        <v>10</v>
      </c>
      <c r="BL186" s="7">
        <v>11</v>
      </c>
      <c r="BM186" s="7">
        <v>13</v>
      </c>
      <c r="BN186" s="7">
        <v>9</v>
      </c>
      <c r="BO186" s="7">
        <v>16</v>
      </c>
      <c r="BP186" s="7">
        <v>18</v>
      </c>
      <c r="BQ186" s="7">
        <v>12</v>
      </c>
      <c r="BR186" s="7">
        <v>16</v>
      </c>
      <c r="BS186" s="7">
        <v>17</v>
      </c>
      <c r="BT186" s="7">
        <v>12</v>
      </c>
      <c r="BU186" s="7">
        <v>10</v>
      </c>
      <c r="BV186" s="7">
        <v>15</v>
      </c>
      <c r="BW186" s="7">
        <v>11</v>
      </c>
      <c r="BX186" s="7">
        <v>15</v>
      </c>
      <c r="BY186" s="7">
        <v>18</v>
      </c>
      <c r="BZ186" s="7">
        <v>7</v>
      </c>
      <c r="CA186" s="7">
        <v>11</v>
      </c>
      <c r="CB186" s="7">
        <v>16</v>
      </c>
      <c r="CC186" s="7">
        <v>16</v>
      </c>
      <c r="CD186" s="7">
        <v>18</v>
      </c>
      <c r="CE186" s="7">
        <v>12</v>
      </c>
      <c r="CF186" s="7">
        <v>15</v>
      </c>
      <c r="CG186" s="7">
        <v>12</v>
      </c>
      <c r="CH186" s="7">
        <v>20</v>
      </c>
      <c r="CI186" s="7">
        <v>15</v>
      </c>
      <c r="CJ186" s="7">
        <v>14</v>
      </c>
      <c r="CK186" s="7">
        <v>20</v>
      </c>
      <c r="CL186" s="7">
        <v>21</v>
      </c>
      <c r="CM186" s="7">
        <v>16</v>
      </c>
      <c r="CN186" s="7">
        <v>24</v>
      </c>
      <c r="CO186" s="7">
        <v>29</v>
      </c>
      <c r="CP186" s="7">
        <v>27</v>
      </c>
      <c r="CQ186" s="7">
        <v>25</v>
      </c>
      <c r="CR186" s="7">
        <v>29</v>
      </c>
      <c r="CS186" s="7">
        <v>31</v>
      </c>
      <c r="CT186" s="7">
        <v>29</v>
      </c>
      <c r="CU186" s="7">
        <v>35</v>
      </c>
      <c r="CV186" s="7">
        <v>22</v>
      </c>
      <c r="CW186" s="7">
        <v>32</v>
      </c>
      <c r="CX186" s="7">
        <v>16</v>
      </c>
      <c r="CY186" s="7">
        <v>32</v>
      </c>
      <c r="CZ186" s="7">
        <v>21</v>
      </c>
      <c r="DA186" s="7">
        <v>24</v>
      </c>
      <c r="DB186" s="7">
        <v>28</v>
      </c>
      <c r="DC186" s="7">
        <v>12</v>
      </c>
      <c r="DD186" s="7">
        <v>24</v>
      </c>
      <c r="DE186" s="7">
        <v>25</v>
      </c>
      <c r="DF186" s="7">
        <v>18</v>
      </c>
      <c r="DG186" s="7">
        <v>12</v>
      </c>
      <c r="DH186" s="7">
        <v>20</v>
      </c>
      <c r="DI186" s="7">
        <v>21</v>
      </c>
      <c r="DJ186" s="7">
        <v>22</v>
      </c>
      <c r="DK186" s="7">
        <v>23</v>
      </c>
      <c r="DL186" s="7">
        <v>12</v>
      </c>
      <c r="DM186" s="7">
        <v>10</v>
      </c>
      <c r="DN186" s="7">
        <v>21</v>
      </c>
      <c r="DO186" s="7">
        <v>6</v>
      </c>
      <c r="DP186" s="7">
        <v>10</v>
      </c>
      <c r="DQ186" s="7">
        <v>9</v>
      </c>
      <c r="DR186" s="7">
        <v>9</v>
      </c>
      <c r="DS186" s="7">
        <v>11</v>
      </c>
      <c r="DT186" s="7">
        <v>5</v>
      </c>
      <c r="DU186" s="7">
        <v>9</v>
      </c>
      <c r="DV186" s="7">
        <v>1</v>
      </c>
      <c r="DW186" s="7">
        <v>18</v>
      </c>
      <c r="DX186" s="7">
        <f t="shared" si="26"/>
        <v>833</v>
      </c>
      <c r="DY186" s="7">
        <f t="shared" si="27"/>
        <v>84</v>
      </c>
      <c r="DZ186" s="7">
        <f t="shared" si="28"/>
        <v>341</v>
      </c>
      <c r="EA186" s="7">
        <f t="shared" si="29"/>
        <v>369</v>
      </c>
      <c r="EB186" s="7">
        <f>Table325[[#This Row],[18-64]]+Table325[[#This Row],[65+]]</f>
        <v>1213</v>
      </c>
    </row>
    <row r="187" spans="1:132" x14ac:dyDescent="0.35">
      <c r="A187" s="7">
        <v>13</v>
      </c>
      <c r="B187" s="10" t="s">
        <v>1020</v>
      </c>
      <c r="C187" s="10" t="s">
        <v>496</v>
      </c>
      <c r="D187" s="10" t="s">
        <v>497</v>
      </c>
      <c r="E187" s="7">
        <f>SUM(Table325[[#This Row],[0]:[90]])</f>
        <v>1510</v>
      </c>
      <c r="F187" s="8">
        <f>SUM(Table325[[#This Row],[0]:[15]])</f>
        <v>209</v>
      </c>
      <c r="G187" s="7">
        <f>SUM(Table325[[#This Row],[16]:[64]])</f>
        <v>934</v>
      </c>
      <c r="H187" s="7">
        <f>SUM(Table325[[#This Row],[65]:[90]])</f>
        <v>367</v>
      </c>
      <c r="I187" s="7">
        <f>SUM(Table325[[#This Row],[85]:[90]])</f>
        <v>24</v>
      </c>
      <c r="J187" s="8">
        <f>SUM(Table325[[#This Row],[0]:[17]])</f>
        <v>230</v>
      </c>
      <c r="K187" s="7">
        <f>SUM(Table325[[#This Row],[18]:[64]])</f>
        <v>913</v>
      </c>
      <c r="L187" s="8">
        <f>SUM(Table325[[#This Row],[0]:[4]])</f>
        <v>42</v>
      </c>
      <c r="M187" s="7">
        <f>SUM(Table325[[#This Row],[5]:[15]])</f>
        <v>167</v>
      </c>
      <c r="N187" s="7">
        <f>SUM(Table325[[#This Row],[16]:[24]])</f>
        <v>106</v>
      </c>
      <c r="O187" s="7">
        <f>SUM(Table325[[#This Row],[25]:[49]])</f>
        <v>460</v>
      </c>
      <c r="P187" s="7">
        <f>SUM(Table325[[#This Row],[50]:[64]])</f>
        <v>368</v>
      </c>
      <c r="Q187" s="7">
        <f>SUM(Table325[[#This Row],[65]:[74]])</f>
        <v>217</v>
      </c>
      <c r="R187" s="7">
        <f>SUM(Table325[[#This Row],[75]:[84]])</f>
        <v>126</v>
      </c>
      <c r="S187" s="8">
        <f>SUM(Table325[[#This Row],[5]:[9]])</f>
        <v>80</v>
      </c>
      <c r="T187" s="7">
        <f>SUM(Table325[[#This Row],[10]:[14]])</f>
        <v>73</v>
      </c>
      <c r="U187" s="7">
        <f>SUM(Table325[[#This Row],[15]:[19]])</f>
        <v>57</v>
      </c>
      <c r="V187" s="7">
        <f>SUM(Table325[[#This Row],[20]:[24]])</f>
        <v>63</v>
      </c>
      <c r="W187" s="7">
        <f>SUM(Table325[[#This Row],[25]:[29]])</f>
        <v>83</v>
      </c>
      <c r="X187" s="7">
        <f>SUM(Table325[[#This Row],[30]:[34]])</f>
        <v>75</v>
      </c>
      <c r="Y187" s="7">
        <f>SUM(Table325[[#This Row],[35]:[39]])</f>
        <v>93</v>
      </c>
      <c r="Z187" s="7">
        <f>SUM(Table325[[#This Row],[40]:[44]])</f>
        <v>95</v>
      </c>
      <c r="AA187" s="7">
        <f>SUM(Table325[[#This Row],[45]:[49]])</f>
        <v>114</v>
      </c>
      <c r="AB187" s="7">
        <f>SUM(Table325[[#This Row],[50]:[54]])</f>
        <v>129</v>
      </c>
      <c r="AC187" s="7">
        <f>SUM(Table325[[#This Row],[55]:[59]])</f>
        <v>129</v>
      </c>
      <c r="AD187" s="7">
        <f>SUM(Table325[[#This Row],[60]:[64]])</f>
        <v>110</v>
      </c>
      <c r="AE187" s="7">
        <f>SUM(Table325[[#This Row],[65]:[69]])</f>
        <v>135</v>
      </c>
      <c r="AF187" s="7">
        <f>SUM(Table325[[#This Row],[70]:[74]])</f>
        <v>82</v>
      </c>
      <c r="AG187" s="7">
        <f>SUM(Table325[[#This Row],[75]:[79]])</f>
        <v>65</v>
      </c>
      <c r="AH187" s="7">
        <f>SUM(Table325[[#This Row],[80]:[84]])</f>
        <v>61</v>
      </c>
      <c r="AI187" s="7">
        <f>SUM(Table325[[#This Row],[85]:[89]])</f>
        <v>19</v>
      </c>
      <c r="AJ187" s="7">
        <f>Table325[[#This Row],[90]]</f>
        <v>5</v>
      </c>
      <c r="AK187" s="8">
        <v>7</v>
      </c>
      <c r="AL187" s="7">
        <v>5</v>
      </c>
      <c r="AM187" s="7">
        <v>7</v>
      </c>
      <c r="AN187" s="7">
        <v>12</v>
      </c>
      <c r="AO187" s="7">
        <v>11</v>
      </c>
      <c r="AP187" s="7">
        <v>15</v>
      </c>
      <c r="AQ187" s="7">
        <v>16</v>
      </c>
      <c r="AR187" s="7">
        <v>15</v>
      </c>
      <c r="AS187" s="7">
        <v>17</v>
      </c>
      <c r="AT187" s="7">
        <v>17</v>
      </c>
      <c r="AU187" s="7">
        <v>11</v>
      </c>
      <c r="AV187" s="7">
        <v>17</v>
      </c>
      <c r="AW187" s="7">
        <v>19</v>
      </c>
      <c r="AX187" s="7">
        <v>8</v>
      </c>
      <c r="AY187" s="7">
        <v>18</v>
      </c>
      <c r="AZ187" s="7">
        <v>14</v>
      </c>
      <c r="BA187" s="7">
        <v>13</v>
      </c>
      <c r="BB187" s="7">
        <v>8</v>
      </c>
      <c r="BC187" s="7">
        <v>13</v>
      </c>
      <c r="BD187" s="7">
        <v>9</v>
      </c>
      <c r="BE187" s="7">
        <v>13</v>
      </c>
      <c r="BF187" s="7">
        <v>13</v>
      </c>
      <c r="BG187" s="7">
        <v>15</v>
      </c>
      <c r="BH187" s="7">
        <v>10</v>
      </c>
      <c r="BI187" s="7">
        <v>12</v>
      </c>
      <c r="BJ187" s="7">
        <v>14</v>
      </c>
      <c r="BK187" s="7">
        <v>23</v>
      </c>
      <c r="BL187" s="7">
        <v>16</v>
      </c>
      <c r="BM187" s="7">
        <v>13</v>
      </c>
      <c r="BN187" s="7">
        <v>17</v>
      </c>
      <c r="BO187" s="7">
        <v>17</v>
      </c>
      <c r="BP187" s="7">
        <v>19</v>
      </c>
      <c r="BQ187" s="7">
        <v>10</v>
      </c>
      <c r="BR187" s="7">
        <v>16</v>
      </c>
      <c r="BS187" s="7">
        <v>13</v>
      </c>
      <c r="BT187" s="7">
        <v>25</v>
      </c>
      <c r="BU187" s="7">
        <v>14</v>
      </c>
      <c r="BV187" s="7">
        <v>14</v>
      </c>
      <c r="BW187" s="7">
        <v>23</v>
      </c>
      <c r="BX187" s="7">
        <v>17</v>
      </c>
      <c r="BY187" s="7">
        <v>30</v>
      </c>
      <c r="BZ187" s="7">
        <v>12</v>
      </c>
      <c r="CA187" s="7">
        <v>22</v>
      </c>
      <c r="CB187" s="7">
        <v>15</v>
      </c>
      <c r="CC187" s="7">
        <v>16</v>
      </c>
      <c r="CD187" s="7">
        <v>21</v>
      </c>
      <c r="CE187" s="7">
        <v>23</v>
      </c>
      <c r="CF187" s="7">
        <v>21</v>
      </c>
      <c r="CG187" s="7">
        <v>22</v>
      </c>
      <c r="CH187" s="7">
        <v>27</v>
      </c>
      <c r="CI187" s="7">
        <v>26</v>
      </c>
      <c r="CJ187" s="7">
        <v>29</v>
      </c>
      <c r="CK187" s="7">
        <v>21</v>
      </c>
      <c r="CL187" s="7">
        <v>26</v>
      </c>
      <c r="CM187" s="7">
        <v>27</v>
      </c>
      <c r="CN187" s="7">
        <v>26</v>
      </c>
      <c r="CO187" s="7">
        <v>19</v>
      </c>
      <c r="CP187" s="7">
        <v>25</v>
      </c>
      <c r="CQ187" s="7">
        <v>25</v>
      </c>
      <c r="CR187" s="7">
        <v>34</v>
      </c>
      <c r="CS187" s="7">
        <v>18</v>
      </c>
      <c r="CT187" s="7">
        <v>26</v>
      </c>
      <c r="CU187" s="7">
        <v>21</v>
      </c>
      <c r="CV187" s="7">
        <v>20</v>
      </c>
      <c r="CW187" s="7">
        <v>25</v>
      </c>
      <c r="CX187" s="7">
        <v>28</v>
      </c>
      <c r="CY187" s="7">
        <v>27</v>
      </c>
      <c r="CZ187" s="7">
        <v>25</v>
      </c>
      <c r="DA187" s="7">
        <v>27</v>
      </c>
      <c r="DB187" s="7">
        <v>28</v>
      </c>
      <c r="DC187" s="7">
        <v>13</v>
      </c>
      <c r="DD187" s="7">
        <v>16</v>
      </c>
      <c r="DE187" s="7">
        <v>21</v>
      </c>
      <c r="DF187" s="7">
        <v>14</v>
      </c>
      <c r="DG187" s="7">
        <v>18</v>
      </c>
      <c r="DH187" s="7">
        <v>18</v>
      </c>
      <c r="DI187" s="7">
        <v>12</v>
      </c>
      <c r="DJ187" s="7">
        <v>18</v>
      </c>
      <c r="DK187" s="7">
        <v>10</v>
      </c>
      <c r="DL187" s="7">
        <v>7</v>
      </c>
      <c r="DM187" s="7">
        <v>19</v>
      </c>
      <c r="DN187" s="7">
        <v>8</v>
      </c>
      <c r="DO187" s="7">
        <v>14</v>
      </c>
      <c r="DP187" s="7">
        <v>14</v>
      </c>
      <c r="DQ187" s="7">
        <v>6</v>
      </c>
      <c r="DR187" s="7">
        <v>5</v>
      </c>
      <c r="DS187" s="7">
        <v>6</v>
      </c>
      <c r="DT187" s="7">
        <v>4</v>
      </c>
      <c r="DU187" s="7">
        <v>3</v>
      </c>
      <c r="DV187" s="7">
        <v>1</v>
      </c>
      <c r="DW187" s="7">
        <v>5</v>
      </c>
      <c r="DX187" s="7">
        <f t="shared" si="26"/>
        <v>934</v>
      </c>
      <c r="DY187" s="7">
        <f t="shared" si="27"/>
        <v>85</v>
      </c>
      <c r="DZ187" s="7">
        <f t="shared" si="28"/>
        <v>460</v>
      </c>
      <c r="EA187" s="7">
        <f t="shared" si="29"/>
        <v>368</v>
      </c>
      <c r="EB187" s="7">
        <f>Table325[[#This Row],[18-64]]+Table325[[#This Row],[65+]]</f>
        <v>1280</v>
      </c>
    </row>
    <row r="188" spans="1:132" x14ac:dyDescent="0.35">
      <c r="A188" s="7">
        <v>13</v>
      </c>
      <c r="B188" s="10" t="s">
        <v>1020</v>
      </c>
      <c r="C188" s="10" t="s">
        <v>498</v>
      </c>
      <c r="D188" s="10" t="s">
        <v>499</v>
      </c>
      <c r="E188" s="7">
        <f>SUM(Table325[[#This Row],[0]:[90]])</f>
        <v>1906</v>
      </c>
      <c r="F188" s="8">
        <f>SUM(Table325[[#This Row],[0]:[15]])</f>
        <v>322</v>
      </c>
      <c r="G188" s="7">
        <f>SUM(Table325[[#This Row],[16]:[64]])</f>
        <v>1214</v>
      </c>
      <c r="H188" s="7">
        <f>SUM(Table325[[#This Row],[65]:[90]])</f>
        <v>370</v>
      </c>
      <c r="I188" s="7">
        <f>SUM(Table325[[#This Row],[85]:[90]])</f>
        <v>54</v>
      </c>
      <c r="J188" s="8">
        <f>SUM(Table325[[#This Row],[0]:[17]])</f>
        <v>362</v>
      </c>
      <c r="K188" s="7">
        <f>SUM(Table325[[#This Row],[18]:[64]])</f>
        <v>1174</v>
      </c>
      <c r="L188" s="8">
        <f>SUM(Table325[[#This Row],[0]:[4]])</f>
        <v>108</v>
      </c>
      <c r="M188" s="7">
        <f>SUM(Table325[[#This Row],[5]:[15]])</f>
        <v>214</v>
      </c>
      <c r="N188" s="7">
        <f>SUM(Table325[[#This Row],[16]:[24]])</f>
        <v>199</v>
      </c>
      <c r="O188" s="7">
        <f>SUM(Table325[[#This Row],[25]:[49]])</f>
        <v>621</v>
      </c>
      <c r="P188" s="7">
        <f>SUM(Table325[[#This Row],[50]:[64]])</f>
        <v>394</v>
      </c>
      <c r="Q188" s="7">
        <f>SUM(Table325[[#This Row],[65]:[74]])</f>
        <v>184</v>
      </c>
      <c r="R188" s="7">
        <f>SUM(Table325[[#This Row],[75]:[84]])</f>
        <v>132</v>
      </c>
      <c r="S188" s="8">
        <f>SUM(Table325[[#This Row],[5]:[9]])</f>
        <v>94</v>
      </c>
      <c r="T188" s="7">
        <f>SUM(Table325[[#This Row],[10]:[14]])</f>
        <v>100</v>
      </c>
      <c r="U188" s="7">
        <f>SUM(Table325[[#This Row],[15]:[19]])</f>
        <v>95</v>
      </c>
      <c r="V188" s="7">
        <f>SUM(Table325[[#This Row],[20]:[24]])</f>
        <v>124</v>
      </c>
      <c r="W188" s="7">
        <f>SUM(Table325[[#This Row],[25]:[29]])</f>
        <v>129</v>
      </c>
      <c r="X188" s="7">
        <f>SUM(Table325[[#This Row],[30]:[34]])</f>
        <v>142</v>
      </c>
      <c r="Y188" s="7">
        <f>SUM(Table325[[#This Row],[35]:[39]])</f>
        <v>159</v>
      </c>
      <c r="Z188" s="7">
        <f>SUM(Table325[[#This Row],[40]:[44]])</f>
        <v>96</v>
      </c>
      <c r="AA188" s="7">
        <f>SUM(Table325[[#This Row],[45]:[49]])</f>
        <v>95</v>
      </c>
      <c r="AB188" s="7">
        <f>SUM(Table325[[#This Row],[50]:[54]])</f>
        <v>109</v>
      </c>
      <c r="AC188" s="7">
        <f>SUM(Table325[[#This Row],[55]:[59]])</f>
        <v>158</v>
      </c>
      <c r="AD188" s="7">
        <f>SUM(Table325[[#This Row],[60]:[64]])</f>
        <v>127</v>
      </c>
      <c r="AE188" s="7">
        <f>SUM(Table325[[#This Row],[65]:[69]])</f>
        <v>90</v>
      </c>
      <c r="AF188" s="7">
        <f>SUM(Table325[[#This Row],[70]:[74]])</f>
        <v>94</v>
      </c>
      <c r="AG188" s="7">
        <f>SUM(Table325[[#This Row],[75]:[79]])</f>
        <v>97</v>
      </c>
      <c r="AH188" s="7">
        <f>SUM(Table325[[#This Row],[80]:[84]])</f>
        <v>35</v>
      </c>
      <c r="AI188" s="7">
        <f>SUM(Table325[[#This Row],[85]:[89]])</f>
        <v>33</v>
      </c>
      <c r="AJ188" s="7">
        <f>Table325[[#This Row],[90]]</f>
        <v>21</v>
      </c>
      <c r="AK188" s="8">
        <v>24</v>
      </c>
      <c r="AL188" s="7">
        <v>24</v>
      </c>
      <c r="AM188" s="7">
        <v>15</v>
      </c>
      <c r="AN188" s="7">
        <v>20</v>
      </c>
      <c r="AO188" s="7">
        <v>25</v>
      </c>
      <c r="AP188" s="7">
        <v>18</v>
      </c>
      <c r="AQ188" s="7">
        <v>23</v>
      </c>
      <c r="AR188" s="7">
        <v>19</v>
      </c>
      <c r="AS188" s="7">
        <v>16</v>
      </c>
      <c r="AT188" s="7">
        <v>18</v>
      </c>
      <c r="AU188" s="7">
        <v>14</v>
      </c>
      <c r="AV188" s="7">
        <v>23</v>
      </c>
      <c r="AW188" s="7">
        <v>24</v>
      </c>
      <c r="AX188" s="7">
        <v>20</v>
      </c>
      <c r="AY188" s="7">
        <v>19</v>
      </c>
      <c r="AZ188" s="7">
        <v>20</v>
      </c>
      <c r="BA188" s="7">
        <v>10</v>
      </c>
      <c r="BB188" s="7">
        <v>30</v>
      </c>
      <c r="BC188" s="7">
        <v>21</v>
      </c>
      <c r="BD188" s="7">
        <v>14</v>
      </c>
      <c r="BE188" s="7">
        <v>22</v>
      </c>
      <c r="BF188" s="7">
        <v>35</v>
      </c>
      <c r="BG188" s="7">
        <v>23</v>
      </c>
      <c r="BH188" s="7">
        <v>21</v>
      </c>
      <c r="BI188" s="7">
        <v>23</v>
      </c>
      <c r="BJ188" s="7">
        <v>24</v>
      </c>
      <c r="BK188" s="7">
        <v>20</v>
      </c>
      <c r="BL188" s="7">
        <v>27</v>
      </c>
      <c r="BM188" s="7">
        <v>23</v>
      </c>
      <c r="BN188" s="7">
        <v>35</v>
      </c>
      <c r="BO188" s="7">
        <v>31</v>
      </c>
      <c r="BP188" s="7">
        <v>24</v>
      </c>
      <c r="BQ188" s="7">
        <v>26</v>
      </c>
      <c r="BR188" s="7">
        <v>31</v>
      </c>
      <c r="BS188" s="7">
        <v>30</v>
      </c>
      <c r="BT188" s="7">
        <v>36</v>
      </c>
      <c r="BU188" s="7">
        <v>38</v>
      </c>
      <c r="BV188" s="7">
        <v>23</v>
      </c>
      <c r="BW188" s="7">
        <v>27</v>
      </c>
      <c r="BX188" s="7">
        <v>35</v>
      </c>
      <c r="BY188" s="7">
        <v>19</v>
      </c>
      <c r="BZ188" s="7">
        <v>21</v>
      </c>
      <c r="CA188" s="7">
        <v>25</v>
      </c>
      <c r="CB188" s="7">
        <v>15</v>
      </c>
      <c r="CC188" s="7">
        <v>16</v>
      </c>
      <c r="CD188" s="7">
        <v>19</v>
      </c>
      <c r="CE188" s="7">
        <v>21</v>
      </c>
      <c r="CF188" s="7">
        <v>17</v>
      </c>
      <c r="CG188" s="7">
        <v>21</v>
      </c>
      <c r="CH188" s="7">
        <v>17</v>
      </c>
      <c r="CI188" s="7">
        <v>25</v>
      </c>
      <c r="CJ188" s="7">
        <v>19</v>
      </c>
      <c r="CK188" s="7">
        <v>23</v>
      </c>
      <c r="CL188" s="7">
        <v>22</v>
      </c>
      <c r="CM188" s="7">
        <v>20</v>
      </c>
      <c r="CN188" s="7">
        <v>30</v>
      </c>
      <c r="CO188" s="7">
        <v>35</v>
      </c>
      <c r="CP188" s="7">
        <v>27</v>
      </c>
      <c r="CQ188" s="7">
        <v>30</v>
      </c>
      <c r="CR188" s="7">
        <v>36</v>
      </c>
      <c r="CS188" s="7">
        <v>18</v>
      </c>
      <c r="CT188" s="7">
        <v>26</v>
      </c>
      <c r="CU188" s="7">
        <v>32</v>
      </c>
      <c r="CV188" s="7">
        <v>22</v>
      </c>
      <c r="CW188" s="7">
        <v>29</v>
      </c>
      <c r="CX188" s="7">
        <v>18</v>
      </c>
      <c r="CY188" s="7">
        <v>26</v>
      </c>
      <c r="CZ188" s="7">
        <v>18</v>
      </c>
      <c r="DA188" s="7">
        <v>16</v>
      </c>
      <c r="DB188" s="7">
        <v>12</v>
      </c>
      <c r="DC188" s="7">
        <v>20</v>
      </c>
      <c r="DD188" s="7">
        <v>22</v>
      </c>
      <c r="DE188" s="7">
        <v>23</v>
      </c>
      <c r="DF188" s="7">
        <v>13</v>
      </c>
      <c r="DG188" s="7">
        <v>16</v>
      </c>
      <c r="DH188" s="7">
        <v>20</v>
      </c>
      <c r="DI188" s="7">
        <v>23</v>
      </c>
      <c r="DJ188" s="7">
        <v>18</v>
      </c>
      <c r="DK188" s="7">
        <v>23</v>
      </c>
      <c r="DL188" s="7">
        <v>13</v>
      </c>
      <c r="DM188" s="7">
        <v>12</v>
      </c>
      <c r="DN188" s="7">
        <v>5</v>
      </c>
      <c r="DO188" s="7">
        <v>8</v>
      </c>
      <c r="DP188" s="7">
        <v>6</v>
      </c>
      <c r="DQ188" s="7">
        <v>4</v>
      </c>
      <c r="DR188" s="7">
        <v>7</v>
      </c>
      <c r="DS188" s="7">
        <v>3</v>
      </c>
      <c r="DT188" s="7">
        <v>10</v>
      </c>
      <c r="DU188" s="7">
        <v>5</v>
      </c>
      <c r="DV188" s="7">
        <v>8</v>
      </c>
      <c r="DW188" s="7">
        <v>21</v>
      </c>
      <c r="DX188" s="7">
        <f t="shared" si="26"/>
        <v>1214</v>
      </c>
      <c r="DY188" s="7">
        <f t="shared" si="27"/>
        <v>159</v>
      </c>
      <c r="DZ188" s="7">
        <f t="shared" si="28"/>
        <v>621</v>
      </c>
      <c r="EA188" s="7">
        <f t="shared" si="29"/>
        <v>394</v>
      </c>
      <c r="EB188" s="7">
        <f>Table325[[#This Row],[18-64]]+Table325[[#This Row],[65+]]</f>
        <v>1544</v>
      </c>
    </row>
    <row r="189" spans="1:132" x14ac:dyDescent="0.35">
      <c r="A189" s="7">
        <v>13</v>
      </c>
      <c r="B189" s="10" t="s">
        <v>1020</v>
      </c>
      <c r="C189" s="10" t="s">
        <v>500</v>
      </c>
      <c r="D189" s="10" t="s">
        <v>501</v>
      </c>
      <c r="E189" s="7">
        <f>SUM(Table325[[#This Row],[0]:[90]])</f>
        <v>1272</v>
      </c>
      <c r="F189" s="8">
        <f>SUM(Table325[[#This Row],[0]:[15]])</f>
        <v>169</v>
      </c>
      <c r="G189" s="7">
        <f>SUM(Table325[[#This Row],[16]:[64]])</f>
        <v>807</v>
      </c>
      <c r="H189" s="7">
        <f>SUM(Table325[[#This Row],[65]:[90]])</f>
        <v>296</v>
      </c>
      <c r="I189" s="7">
        <f>SUM(Table325[[#This Row],[85]:[90]])</f>
        <v>36</v>
      </c>
      <c r="J189" s="8">
        <f>SUM(Table325[[#This Row],[0]:[17]])</f>
        <v>186</v>
      </c>
      <c r="K189" s="7">
        <f>SUM(Table325[[#This Row],[18]:[64]])</f>
        <v>790</v>
      </c>
      <c r="L189" s="8">
        <f>SUM(Table325[[#This Row],[0]:[4]])</f>
        <v>45</v>
      </c>
      <c r="M189" s="7">
        <f>SUM(Table325[[#This Row],[5]:[15]])</f>
        <v>124</v>
      </c>
      <c r="N189" s="7">
        <f>SUM(Table325[[#This Row],[16]:[24]])</f>
        <v>94</v>
      </c>
      <c r="O189" s="7">
        <f>SUM(Table325[[#This Row],[25]:[49]])</f>
        <v>346</v>
      </c>
      <c r="P189" s="7">
        <f>SUM(Table325[[#This Row],[50]:[64]])</f>
        <v>367</v>
      </c>
      <c r="Q189" s="7">
        <f>SUM(Table325[[#This Row],[65]:[74]])</f>
        <v>175</v>
      </c>
      <c r="R189" s="7">
        <f>SUM(Table325[[#This Row],[75]:[84]])</f>
        <v>85</v>
      </c>
      <c r="S189" s="8">
        <f>SUM(Table325[[#This Row],[5]:[9]])</f>
        <v>52</v>
      </c>
      <c r="T189" s="7">
        <f>SUM(Table325[[#This Row],[10]:[14]])</f>
        <v>63</v>
      </c>
      <c r="U189" s="7">
        <f>SUM(Table325[[#This Row],[15]:[19]])</f>
        <v>45</v>
      </c>
      <c r="V189" s="7">
        <f>SUM(Table325[[#This Row],[20]:[24]])</f>
        <v>58</v>
      </c>
      <c r="W189" s="7">
        <f>SUM(Table325[[#This Row],[25]:[29]])</f>
        <v>85</v>
      </c>
      <c r="X189" s="7">
        <f>SUM(Table325[[#This Row],[30]:[34]])</f>
        <v>83</v>
      </c>
      <c r="Y189" s="7">
        <f>SUM(Table325[[#This Row],[35]:[39]])</f>
        <v>49</v>
      </c>
      <c r="Z189" s="7">
        <f>SUM(Table325[[#This Row],[40]:[44]])</f>
        <v>49</v>
      </c>
      <c r="AA189" s="7">
        <f>SUM(Table325[[#This Row],[45]:[49]])</f>
        <v>80</v>
      </c>
      <c r="AB189" s="7">
        <f>SUM(Table325[[#This Row],[50]:[54]])</f>
        <v>103</v>
      </c>
      <c r="AC189" s="7">
        <f>SUM(Table325[[#This Row],[55]:[59]])</f>
        <v>127</v>
      </c>
      <c r="AD189" s="7">
        <f>SUM(Table325[[#This Row],[60]:[64]])</f>
        <v>137</v>
      </c>
      <c r="AE189" s="7">
        <f>SUM(Table325[[#This Row],[65]:[69]])</f>
        <v>93</v>
      </c>
      <c r="AF189" s="7">
        <f>SUM(Table325[[#This Row],[70]:[74]])</f>
        <v>82</v>
      </c>
      <c r="AG189" s="7">
        <f>SUM(Table325[[#This Row],[75]:[79]])</f>
        <v>57</v>
      </c>
      <c r="AH189" s="7">
        <f>SUM(Table325[[#This Row],[80]:[84]])</f>
        <v>28</v>
      </c>
      <c r="AI189" s="7">
        <f>SUM(Table325[[#This Row],[85]:[89]])</f>
        <v>28</v>
      </c>
      <c r="AJ189" s="7">
        <f>Table325[[#This Row],[90]]</f>
        <v>8</v>
      </c>
      <c r="AK189" s="8">
        <v>6</v>
      </c>
      <c r="AL189" s="7">
        <v>7</v>
      </c>
      <c r="AM189" s="7">
        <v>7</v>
      </c>
      <c r="AN189" s="7">
        <v>15</v>
      </c>
      <c r="AO189" s="7">
        <v>10</v>
      </c>
      <c r="AP189" s="7">
        <v>10</v>
      </c>
      <c r="AQ189" s="7">
        <v>5</v>
      </c>
      <c r="AR189" s="7">
        <v>9</v>
      </c>
      <c r="AS189" s="7">
        <v>12</v>
      </c>
      <c r="AT189" s="7">
        <v>16</v>
      </c>
      <c r="AU189" s="7">
        <v>18</v>
      </c>
      <c r="AV189" s="7">
        <v>13</v>
      </c>
      <c r="AW189" s="7">
        <v>8</v>
      </c>
      <c r="AX189" s="7">
        <v>14</v>
      </c>
      <c r="AY189" s="7">
        <v>10</v>
      </c>
      <c r="AZ189" s="7">
        <v>9</v>
      </c>
      <c r="BA189" s="7">
        <v>8</v>
      </c>
      <c r="BB189" s="7">
        <v>9</v>
      </c>
      <c r="BC189" s="7">
        <v>12</v>
      </c>
      <c r="BD189" s="7">
        <v>7</v>
      </c>
      <c r="BE189" s="7">
        <v>9</v>
      </c>
      <c r="BF189" s="7">
        <v>14</v>
      </c>
      <c r="BG189" s="7">
        <v>11</v>
      </c>
      <c r="BH189" s="7">
        <v>11</v>
      </c>
      <c r="BI189" s="7">
        <v>13</v>
      </c>
      <c r="BJ189" s="7">
        <v>15</v>
      </c>
      <c r="BK189" s="7">
        <v>24</v>
      </c>
      <c r="BL189" s="7">
        <v>16</v>
      </c>
      <c r="BM189" s="7">
        <v>17</v>
      </c>
      <c r="BN189" s="7">
        <v>13</v>
      </c>
      <c r="BO189" s="7">
        <v>22</v>
      </c>
      <c r="BP189" s="7">
        <v>13</v>
      </c>
      <c r="BQ189" s="7">
        <v>19</v>
      </c>
      <c r="BR189" s="7">
        <v>12</v>
      </c>
      <c r="BS189" s="7">
        <v>17</v>
      </c>
      <c r="BT189" s="7">
        <v>12</v>
      </c>
      <c r="BU189" s="7">
        <v>8</v>
      </c>
      <c r="BV189" s="7">
        <v>12</v>
      </c>
      <c r="BW189" s="7">
        <v>7</v>
      </c>
      <c r="BX189" s="7">
        <v>10</v>
      </c>
      <c r="BY189" s="7">
        <v>5</v>
      </c>
      <c r="BZ189" s="7">
        <v>16</v>
      </c>
      <c r="CA189" s="7">
        <v>13</v>
      </c>
      <c r="CB189" s="7">
        <v>8</v>
      </c>
      <c r="CC189" s="7">
        <v>7</v>
      </c>
      <c r="CD189" s="7">
        <v>22</v>
      </c>
      <c r="CE189" s="7">
        <v>20</v>
      </c>
      <c r="CF189" s="7">
        <v>18</v>
      </c>
      <c r="CG189" s="7">
        <v>10</v>
      </c>
      <c r="CH189" s="7">
        <v>10</v>
      </c>
      <c r="CI189" s="7">
        <v>20</v>
      </c>
      <c r="CJ189" s="7">
        <v>17</v>
      </c>
      <c r="CK189" s="7">
        <v>14</v>
      </c>
      <c r="CL189" s="7">
        <v>33</v>
      </c>
      <c r="CM189" s="7">
        <v>19</v>
      </c>
      <c r="CN189" s="7">
        <v>31</v>
      </c>
      <c r="CO189" s="7">
        <v>21</v>
      </c>
      <c r="CP189" s="7">
        <v>25</v>
      </c>
      <c r="CQ189" s="7">
        <v>30</v>
      </c>
      <c r="CR189" s="7">
        <v>20</v>
      </c>
      <c r="CS189" s="7">
        <v>35</v>
      </c>
      <c r="CT189" s="7">
        <v>27</v>
      </c>
      <c r="CU189" s="7">
        <v>24</v>
      </c>
      <c r="CV189" s="7">
        <v>24</v>
      </c>
      <c r="CW189" s="7">
        <v>27</v>
      </c>
      <c r="CX189" s="7">
        <v>16</v>
      </c>
      <c r="CY189" s="7">
        <v>24</v>
      </c>
      <c r="CZ189" s="7">
        <v>17</v>
      </c>
      <c r="DA189" s="7">
        <v>17</v>
      </c>
      <c r="DB189" s="7">
        <v>19</v>
      </c>
      <c r="DC189" s="7">
        <v>12</v>
      </c>
      <c r="DD189" s="7">
        <v>18</v>
      </c>
      <c r="DE189" s="7">
        <v>13</v>
      </c>
      <c r="DF189" s="7">
        <v>18</v>
      </c>
      <c r="DG189" s="7">
        <v>21</v>
      </c>
      <c r="DH189" s="7">
        <v>10</v>
      </c>
      <c r="DI189" s="7">
        <v>11</v>
      </c>
      <c r="DJ189" s="7">
        <v>20</v>
      </c>
      <c r="DK189" s="7">
        <v>6</v>
      </c>
      <c r="DL189" s="7">
        <v>10</v>
      </c>
      <c r="DM189" s="7">
        <v>6</v>
      </c>
      <c r="DN189" s="7">
        <v>9</v>
      </c>
      <c r="DO189" s="7">
        <v>5</v>
      </c>
      <c r="DP189" s="7">
        <v>6</v>
      </c>
      <c r="DQ189" s="7">
        <v>2</v>
      </c>
      <c r="DR189" s="7">
        <v>9</v>
      </c>
      <c r="DS189" s="7">
        <v>7</v>
      </c>
      <c r="DT189" s="7">
        <v>4</v>
      </c>
      <c r="DU189" s="7">
        <v>4</v>
      </c>
      <c r="DV189" s="7">
        <v>4</v>
      </c>
      <c r="DW189" s="7">
        <v>8</v>
      </c>
      <c r="DX189" s="7">
        <f t="shared" si="26"/>
        <v>807</v>
      </c>
      <c r="DY189" s="7">
        <f t="shared" si="27"/>
        <v>77</v>
      </c>
      <c r="DZ189" s="7">
        <f t="shared" si="28"/>
        <v>346</v>
      </c>
      <c r="EA189" s="7">
        <f t="shared" si="29"/>
        <v>367</v>
      </c>
      <c r="EB189" s="7">
        <f>Table325[[#This Row],[18-64]]+Table325[[#This Row],[65+]]</f>
        <v>1086</v>
      </c>
    </row>
    <row r="190" spans="1:132" x14ac:dyDescent="0.35">
      <c r="A190" s="7">
        <v>13</v>
      </c>
      <c r="B190" s="10" t="s">
        <v>1020</v>
      </c>
      <c r="C190" s="10" t="s">
        <v>502</v>
      </c>
      <c r="D190" s="10" t="s">
        <v>503</v>
      </c>
      <c r="E190" s="7">
        <f>SUM(Table325[[#This Row],[0]:[90]])</f>
        <v>1711</v>
      </c>
      <c r="F190" s="8">
        <f>SUM(Table325[[#This Row],[0]:[15]])</f>
        <v>270</v>
      </c>
      <c r="G190" s="7">
        <f>SUM(Table325[[#This Row],[16]:[64]])</f>
        <v>982</v>
      </c>
      <c r="H190" s="7">
        <f>SUM(Table325[[#This Row],[65]:[90]])</f>
        <v>459</v>
      </c>
      <c r="I190" s="7">
        <f>SUM(Table325[[#This Row],[85]:[90]])</f>
        <v>45</v>
      </c>
      <c r="J190" s="8">
        <f>SUM(Table325[[#This Row],[0]:[17]])</f>
        <v>304</v>
      </c>
      <c r="K190" s="7">
        <f>SUM(Table325[[#This Row],[18]:[64]])</f>
        <v>948</v>
      </c>
      <c r="L190" s="8">
        <f>SUM(Table325[[#This Row],[0]:[4]])</f>
        <v>68</v>
      </c>
      <c r="M190" s="7">
        <f>SUM(Table325[[#This Row],[5]:[15]])</f>
        <v>202</v>
      </c>
      <c r="N190" s="7">
        <f>SUM(Table325[[#This Row],[16]:[24]])</f>
        <v>135</v>
      </c>
      <c r="O190" s="7">
        <f>SUM(Table325[[#This Row],[25]:[49]])</f>
        <v>463</v>
      </c>
      <c r="P190" s="7">
        <f>SUM(Table325[[#This Row],[50]:[64]])</f>
        <v>384</v>
      </c>
      <c r="Q190" s="7">
        <f>SUM(Table325[[#This Row],[65]:[74]])</f>
        <v>270</v>
      </c>
      <c r="R190" s="7">
        <f>SUM(Table325[[#This Row],[75]:[84]])</f>
        <v>144</v>
      </c>
      <c r="S190" s="8">
        <f>SUM(Table325[[#This Row],[5]:[9]])</f>
        <v>95</v>
      </c>
      <c r="T190" s="7">
        <f>SUM(Table325[[#This Row],[10]:[14]])</f>
        <v>86</v>
      </c>
      <c r="U190" s="7">
        <f>SUM(Table325[[#This Row],[15]:[19]])</f>
        <v>94</v>
      </c>
      <c r="V190" s="7">
        <f>SUM(Table325[[#This Row],[20]:[24]])</f>
        <v>62</v>
      </c>
      <c r="W190" s="7">
        <f>SUM(Table325[[#This Row],[25]:[29]])</f>
        <v>64</v>
      </c>
      <c r="X190" s="7">
        <f>SUM(Table325[[#This Row],[30]:[34]])</f>
        <v>105</v>
      </c>
      <c r="Y190" s="7">
        <f>SUM(Table325[[#This Row],[35]:[39]])</f>
        <v>111</v>
      </c>
      <c r="Z190" s="7">
        <f>SUM(Table325[[#This Row],[40]:[44]])</f>
        <v>95</v>
      </c>
      <c r="AA190" s="7">
        <f>SUM(Table325[[#This Row],[45]:[49]])</f>
        <v>88</v>
      </c>
      <c r="AB190" s="7">
        <f>SUM(Table325[[#This Row],[50]:[54]])</f>
        <v>131</v>
      </c>
      <c r="AC190" s="7">
        <f>SUM(Table325[[#This Row],[55]:[59]])</f>
        <v>131</v>
      </c>
      <c r="AD190" s="7">
        <f>SUM(Table325[[#This Row],[60]:[64]])</f>
        <v>122</v>
      </c>
      <c r="AE190" s="7">
        <f>SUM(Table325[[#This Row],[65]:[69]])</f>
        <v>142</v>
      </c>
      <c r="AF190" s="7">
        <f>SUM(Table325[[#This Row],[70]:[74]])</f>
        <v>128</v>
      </c>
      <c r="AG190" s="7">
        <f>SUM(Table325[[#This Row],[75]:[79]])</f>
        <v>87</v>
      </c>
      <c r="AH190" s="7">
        <f>SUM(Table325[[#This Row],[80]:[84]])</f>
        <v>57</v>
      </c>
      <c r="AI190" s="7">
        <f>SUM(Table325[[#This Row],[85]:[89]])</f>
        <v>23</v>
      </c>
      <c r="AJ190" s="7">
        <f>Table325[[#This Row],[90]]</f>
        <v>22</v>
      </c>
      <c r="AK190" s="8">
        <v>17</v>
      </c>
      <c r="AL190" s="7">
        <v>10</v>
      </c>
      <c r="AM190" s="7">
        <v>15</v>
      </c>
      <c r="AN190" s="7">
        <v>14</v>
      </c>
      <c r="AO190" s="7">
        <v>12</v>
      </c>
      <c r="AP190" s="7">
        <v>21</v>
      </c>
      <c r="AQ190" s="7">
        <v>14</v>
      </c>
      <c r="AR190" s="7">
        <v>17</v>
      </c>
      <c r="AS190" s="7">
        <v>26</v>
      </c>
      <c r="AT190" s="7">
        <v>17</v>
      </c>
      <c r="AU190" s="7">
        <v>14</v>
      </c>
      <c r="AV190" s="7">
        <v>18</v>
      </c>
      <c r="AW190" s="7">
        <v>17</v>
      </c>
      <c r="AX190" s="7">
        <v>18</v>
      </c>
      <c r="AY190" s="7">
        <v>19</v>
      </c>
      <c r="AZ190" s="7">
        <v>21</v>
      </c>
      <c r="BA190" s="7">
        <v>19</v>
      </c>
      <c r="BB190" s="7">
        <v>15</v>
      </c>
      <c r="BC190" s="7">
        <v>16</v>
      </c>
      <c r="BD190" s="7">
        <v>23</v>
      </c>
      <c r="BE190" s="7">
        <v>16</v>
      </c>
      <c r="BF190" s="7">
        <v>16</v>
      </c>
      <c r="BG190" s="7">
        <v>8</v>
      </c>
      <c r="BH190" s="7">
        <v>15</v>
      </c>
      <c r="BI190" s="7">
        <v>7</v>
      </c>
      <c r="BJ190" s="7">
        <v>11</v>
      </c>
      <c r="BK190" s="7">
        <v>14</v>
      </c>
      <c r="BL190" s="7">
        <v>14</v>
      </c>
      <c r="BM190" s="7">
        <v>13</v>
      </c>
      <c r="BN190" s="7">
        <v>12</v>
      </c>
      <c r="BO190" s="7">
        <v>22</v>
      </c>
      <c r="BP190" s="7">
        <v>14</v>
      </c>
      <c r="BQ190" s="7">
        <v>25</v>
      </c>
      <c r="BR190" s="7">
        <v>18</v>
      </c>
      <c r="BS190" s="7">
        <v>26</v>
      </c>
      <c r="BT190" s="7">
        <v>18</v>
      </c>
      <c r="BU190" s="7">
        <v>21</v>
      </c>
      <c r="BV190" s="7">
        <v>25</v>
      </c>
      <c r="BW190" s="7">
        <v>20</v>
      </c>
      <c r="BX190" s="7">
        <v>27</v>
      </c>
      <c r="BY190" s="7">
        <v>19</v>
      </c>
      <c r="BZ190" s="7">
        <v>21</v>
      </c>
      <c r="CA190" s="7">
        <v>19</v>
      </c>
      <c r="CB190" s="7">
        <v>16</v>
      </c>
      <c r="CC190" s="7">
        <v>20</v>
      </c>
      <c r="CD190" s="7">
        <v>21</v>
      </c>
      <c r="CE190" s="7">
        <v>19</v>
      </c>
      <c r="CF190" s="7">
        <v>14</v>
      </c>
      <c r="CG190" s="7">
        <v>20</v>
      </c>
      <c r="CH190" s="7">
        <v>14</v>
      </c>
      <c r="CI190" s="7">
        <v>21</v>
      </c>
      <c r="CJ190" s="7">
        <v>36</v>
      </c>
      <c r="CK190" s="7">
        <v>29</v>
      </c>
      <c r="CL190" s="7">
        <v>24</v>
      </c>
      <c r="CM190" s="7">
        <v>21</v>
      </c>
      <c r="CN190" s="7">
        <v>28</v>
      </c>
      <c r="CO190" s="7">
        <v>20</v>
      </c>
      <c r="CP190" s="7">
        <v>30</v>
      </c>
      <c r="CQ190" s="7">
        <v>29</v>
      </c>
      <c r="CR190" s="7">
        <v>24</v>
      </c>
      <c r="CS190" s="7">
        <v>26</v>
      </c>
      <c r="CT190" s="7">
        <v>18</v>
      </c>
      <c r="CU190" s="7">
        <v>33</v>
      </c>
      <c r="CV190" s="7">
        <v>26</v>
      </c>
      <c r="CW190" s="7">
        <v>19</v>
      </c>
      <c r="CX190" s="7">
        <v>40</v>
      </c>
      <c r="CY190" s="7">
        <v>25</v>
      </c>
      <c r="CZ190" s="7">
        <v>34</v>
      </c>
      <c r="DA190" s="7">
        <v>22</v>
      </c>
      <c r="DB190" s="7">
        <v>21</v>
      </c>
      <c r="DC190" s="7">
        <v>22</v>
      </c>
      <c r="DD190" s="7">
        <v>28</v>
      </c>
      <c r="DE190" s="7">
        <v>27</v>
      </c>
      <c r="DF190" s="7">
        <v>23</v>
      </c>
      <c r="DG190" s="7">
        <v>28</v>
      </c>
      <c r="DH190" s="7">
        <v>16</v>
      </c>
      <c r="DI190" s="7">
        <v>20</v>
      </c>
      <c r="DJ190" s="7">
        <v>21</v>
      </c>
      <c r="DK190" s="7">
        <v>14</v>
      </c>
      <c r="DL190" s="7">
        <v>16</v>
      </c>
      <c r="DM190" s="7">
        <v>13</v>
      </c>
      <c r="DN190" s="7">
        <v>11</v>
      </c>
      <c r="DO190" s="7">
        <v>11</v>
      </c>
      <c r="DP190" s="7">
        <v>12</v>
      </c>
      <c r="DQ190" s="7">
        <v>10</v>
      </c>
      <c r="DR190" s="7">
        <v>8</v>
      </c>
      <c r="DS190" s="7">
        <v>6</v>
      </c>
      <c r="DT190" s="7">
        <v>5</v>
      </c>
      <c r="DU190" s="7">
        <v>2</v>
      </c>
      <c r="DV190" s="7">
        <v>2</v>
      </c>
      <c r="DW190" s="7">
        <v>22</v>
      </c>
      <c r="DX190" s="7">
        <f t="shared" si="26"/>
        <v>982</v>
      </c>
      <c r="DY190" s="7">
        <f t="shared" si="27"/>
        <v>101</v>
      </c>
      <c r="DZ190" s="7">
        <f t="shared" si="28"/>
        <v>463</v>
      </c>
      <c r="EA190" s="7">
        <f t="shared" si="29"/>
        <v>384</v>
      </c>
      <c r="EB190" s="7">
        <f>Table325[[#This Row],[18-64]]+Table325[[#This Row],[65+]]</f>
        <v>1407</v>
      </c>
    </row>
    <row r="191" spans="1:132" x14ac:dyDescent="0.35">
      <c r="A191" s="7">
        <v>13</v>
      </c>
      <c r="B191" s="10" t="s">
        <v>1020</v>
      </c>
      <c r="C191" s="10" t="s">
        <v>504</v>
      </c>
      <c r="D191" s="10" t="s">
        <v>505</v>
      </c>
      <c r="E191" s="7">
        <f>SUM(Table325[[#This Row],[0]:[90]])</f>
        <v>1856</v>
      </c>
      <c r="F191" s="8">
        <f>SUM(Table325[[#This Row],[0]:[15]])</f>
        <v>314</v>
      </c>
      <c r="G191" s="7">
        <f>SUM(Table325[[#This Row],[16]:[64]])</f>
        <v>1101</v>
      </c>
      <c r="H191" s="7">
        <f>SUM(Table325[[#This Row],[65]:[90]])</f>
        <v>441</v>
      </c>
      <c r="I191" s="7">
        <f>SUM(Table325[[#This Row],[85]:[90]])</f>
        <v>109</v>
      </c>
      <c r="J191" s="8">
        <f>SUM(Table325[[#This Row],[0]:[17]])</f>
        <v>365</v>
      </c>
      <c r="K191" s="7">
        <f>SUM(Table325[[#This Row],[18]:[64]])</f>
        <v>1050</v>
      </c>
      <c r="L191" s="8">
        <f>SUM(Table325[[#This Row],[0]:[4]])</f>
        <v>72</v>
      </c>
      <c r="M191" s="7">
        <f>SUM(Table325[[#This Row],[5]:[15]])</f>
        <v>242</v>
      </c>
      <c r="N191" s="7">
        <f>SUM(Table325[[#This Row],[16]:[24]])</f>
        <v>152</v>
      </c>
      <c r="O191" s="7">
        <f>SUM(Table325[[#This Row],[25]:[49]])</f>
        <v>588</v>
      </c>
      <c r="P191" s="7">
        <f>SUM(Table325[[#This Row],[50]:[64]])</f>
        <v>361</v>
      </c>
      <c r="Q191" s="7">
        <f>SUM(Table325[[#This Row],[65]:[74]])</f>
        <v>205</v>
      </c>
      <c r="R191" s="7">
        <f>SUM(Table325[[#This Row],[75]:[84]])</f>
        <v>127</v>
      </c>
      <c r="S191" s="8">
        <f>SUM(Table325[[#This Row],[5]:[9]])</f>
        <v>111</v>
      </c>
      <c r="T191" s="7">
        <f>SUM(Table325[[#This Row],[10]:[14]])</f>
        <v>113</v>
      </c>
      <c r="U191" s="7">
        <f>SUM(Table325[[#This Row],[15]:[19]])</f>
        <v>99</v>
      </c>
      <c r="V191" s="7">
        <f>SUM(Table325[[#This Row],[20]:[24]])</f>
        <v>71</v>
      </c>
      <c r="W191" s="7">
        <f>SUM(Table325[[#This Row],[25]:[29]])</f>
        <v>119</v>
      </c>
      <c r="X191" s="7">
        <f>SUM(Table325[[#This Row],[30]:[34]])</f>
        <v>109</v>
      </c>
      <c r="Y191" s="7">
        <f>SUM(Table325[[#This Row],[35]:[39]])</f>
        <v>129</v>
      </c>
      <c r="Z191" s="7">
        <f>SUM(Table325[[#This Row],[40]:[44]])</f>
        <v>108</v>
      </c>
      <c r="AA191" s="7">
        <f>SUM(Table325[[#This Row],[45]:[49]])</f>
        <v>123</v>
      </c>
      <c r="AB191" s="7">
        <f>SUM(Table325[[#This Row],[50]:[54]])</f>
        <v>118</v>
      </c>
      <c r="AC191" s="7">
        <f>SUM(Table325[[#This Row],[55]:[59]])</f>
        <v>132</v>
      </c>
      <c r="AD191" s="7">
        <f>SUM(Table325[[#This Row],[60]:[64]])</f>
        <v>111</v>
      </c>
      <c r="AE191" s="7">
        <f>SUM(Table325[[#This Row],[65]:[69]])</f>
        <v>115</v>
      </c>
      <c r="AF191" s="7">
        <f>SUM(Table325[[#This Row],[70]:[74]])</f>
        <v>90</v>
      </c>
      <c r="AG191" s="7">
        <f>SUM(Table325[[#This Row],[75]:[79]])</f>
        <v>80</v>
      </c>
      <c r="AH191" s="7">
        <f>SUM(Table325[[#This Row],[80]:[84]])</f>
        <v>47</v>
      </c>
      <c r="AI191" s="7">
        <f>SUM(Table325[[#This Row],[85]:[89]])</f>
        <v>75</v>
      </c>
      <c r="AJ191" s="7">
        <f>Table325[[#This Row],[90]]</f>
        <v>34</v>
      </c>
      <c r="AK191" s="8">
        <v>17</v>
      </c>
      <c r="AL191" s="7">
        <v>12</v>
      </c>
      <c r="AM191" s="7">
        <v>16</v>
      </c>
      <c r="AN191" s="7">
        <v>11</v>
      </c>
      <c r="AO191" s="7">
        <v>16</v>
      </c>
      <c r="AP191" s="7">
        <v>22</v>
      </c>
      <c r="AQ191" s="7">
        <v>18</v>
      </c>
      <c r="AR191" s="7">
        <v>24</v>
      </c>
      <c r="AS191" s="7">
        <v>20</v>
      </c>
      <c r="AT191" s="7">
        <v>27</v>
      </c>
      <c r="AU191" s="7">
        <v>23</v>
      </c>
      <c r="AV191" s="7">
        <v>26</v>
      </c>
      <c r="AW191" s="7">
        <v>18</v>
      </c>
      <c r="AX191" s="7">
        <v>26</v>
      </c>
      <c r="AY191" s="7">
        <v>20</v>
      </c>
      <c r="AZ191" s="7">
        <v>18</v>
      </c>
      <c r="BA191" s="7">
        <v>29</v>
      </c>
      <c r="BB191" s="7">
        <v>22</v>
      </c>
      <c r="BC191" s="7">
        <v>20</v>
      </c>
      <c r="BD191" s="7">
        <v>10</v>
      </c>
      <c r="BE191" s="7">
        <v>15</v>
      </c>
      <c r="BF191" s="7">
        <v>16</v>
      </c>
      <c r="BG191" s="7">
        <v>10</v>
      </c>
      <c r="BH191" s="7">
        <v>14</v>
      </c>
      <c r="BI191" s="7">
        <v>16</v>
      </c>
      <c r="BJ191" s="7">
        <v>20</v>
      </c>
      <c r="BK191" s="7">
        <v>23</v>
      </c>
      <c r="BL191" s="7">
        <v>26</v>
      </c>
      <c r="BM191" s="7">
        <v>25</v>
      </c>
      <c r="BN191" s="7">
        <v>25</v>
      </c>
      <c r="BO191" s="7">
        <v>26</v>
      </c>
      <c r="BP191" s="7">
        <v>26</v>
      </c>
      <c r="BQ191" s="7">
        <v>12</v>
      </c>
      <c r="BR191" s="7">
        <v>26</v>
      </c>
      <c r="BS191" s="7">
        <v>19</v>
      </c>
      <c r="BT191" s="7">
        <v>25</v>
      </c>
      <c r="BU191" s="7">
        <v>19</v>
      </c>
      <c r="BV191" s="7">
        <v>25</v>
      </c>
      <c r="BW191" s="7">
        <v>33</v>
      </c>
      <c r="BX191" s="7">
        <v>27</v>
      </c>
      <c r="BY191" s="7">
        <v>28</v>
      </c>
      <c r="BZ191" s="7">
        <v>21</v>
      </c>
      <c r="CA191" s="7">
        <v>17</v>
      </c>
      <c r="CB191" s="7">
        <v>28</v>
      </c>
      <c r="CC191" s="7">
        <v>14</v>
      </c>
      <c r="CD191" s="7">
        <v>25</v>
      </c>
      <c r="CE191" s="7">
        <v>32</v>
      </c>
      <c r="CF191" s="7">
        <v>14</v>
      </c>
      <c r="CG191" s="7">
        <v>32</v>
      </c>
      <c r="CH191" s="7">
        <v>20</v>
      </c>
      <c r="CI191" s="7">
        <v>13</v>
      </c>
      <c r="CJ191" s="7">
        <v>21</v>
      </c>
      <c r="CK191" s="7">
        <v>37</v>
      </c>
      <c r="CL191" s="7">
        <v>21</v>
      </c>
      <c r="CM191" s="7">
        <v>26</v>
      </c>
      <c r="CN191" s="7">
        <v>31</v>
      </c>
      <c r="CO191" s="7">
        <v>26</v>
      </c>
      <c r="CP191" s="7">
        <v>29</v>
      </c>
      <c r="CQ191" s="7">
        <v>24</v>
      </c>
      <c r="CR191" s="7">
        <v>22</v>
      </c>
      <c r="CS191" s="7">
        <v>16</v>
      </c>
      <c r="CT191" s="7">
        <v>24</v>
      </c>
      <c r="CU191" s="7">
        <v>22</v>
      </c>
      <c r="CV191" s="7">
        <v>25</v>
      </c>
      <c r="CW191" s="7">
        <v>24</v>
      </c>
      <c r="CX191" s="7">
        <v>28</v>
      </c>
      <c r="CY191" s="7">
        <v>33</v>
      </c>
      <c r="CZ191" s="7">
        <v>14</v>
      </c>
      <c r="DA191" s="7">
        <v>25</v>
      </c>
      <c r="DB191" s="7">
        <v>15</v>
      </c>
      <c r="DC191" s="7">
        <v>17</v>
      </c>
      <c r="DD191" s="7">
        <v>15</v>
      </c>
      <c r="DE191" s="7">
        <v>20</v>
      </c>
      <c r="DF191" s="7">
        <v>22</v>
      </c>
      <c r="DG191" s="7">
        <v>16</v>
      </c>
      <c r="DH191" s="7">
        <v>22</v>
      </c>
      <c r="DI191" s="7">
        <v>19</v>
      </c>
      <c r="DJ191" s="7">
        <v>15</v>
      </c>
      <c r="DK191" s="7">
        <v>13</v>
      </c>
      <c r="DL191" s="7">
        <v>11</v>
      </c>
      <c r="DM191" s="7">
        <v>10</v>
      </c>
      <c r="DN191" s="7">
        <v>12</v>
      </c>
      <c r="DO191" s="7">
        <v>9</v>
      </c>
      <c r="DP191" s="7">
        <v>8</v>
      </c>
      <c r="DQ191" s="7">
        <v>8</v>
      </c>
      <c r="DR191" s="7">
        <v>18</v>
      </c>
      <c r="DS191" s="7">
        <v>19</v>
      </c>
      <c r="DT191" s="7">
        <v>9</v>
      </c>
      <c r="DU191" s="7">
        <v>18</v>
      </c>
      <c r="DV191" s="7">
        <v>11</v>
      </c>
      <c r="DW191" s="7">
        <v>34</v>
      </c>
      <c r="DX191" s="7">
        <f t="shared" si="26"/>
        <v>1101</v>
      </c>
      <c r="DY191" s="7">
        <f t="shared" si="27"/>
        <v>101</v>
      </c>
      <c r="DZ191" s="7">
        <f t="shared" si="28"/>
        <v>588</v>
      </c>
      <c r="EA191" s="7">
        <f t="shared" si="29"/>
        <v>361</v>
      </c>
      <c r="EB191" s="7">
        <f>Table325[[#This Row],[18-64]]+Table325[[#This Row],[65+]]</f>
        <v>1491</v>
      </c>
    </row>
    <row r="192" spans="1:132" x14ac:dyDescent="0.35">
      <c r="A192" s="7">
        <v>13</v>
      </c>
      <c r="B192" s="10" t="s">
        <v>1020</v>
      </c>
      <c r="C192" s="10" t="s">
        <v>506</v>
      </c>
      <c r="D192" s="10" t="s">
        <v>507</v>
      </c>
      <c r="E192" s="7">
        <f>SUM(Table325[[#This Row],[0]:[90]])</f>
        <v>1733</v>
      </c>
      <c r="F192" s="8">
        <f>SUM(Table325[[#This Row],[0]:[15]])</f>
        <v>304</v>
      </c>
      <c r="G192" s="7">
        <f>SUM(Table325[[#This Row],[16]:[64]])</f>
        <v>1040</v>
      </c>
      <c r="H192" s="7">
        <f>SUM(Table325[[#This Row],[65]:[90]])</f>
        <v>389</v>
      </c>
      <c r="I192" s="7">
        <f>SUM(Table325[[#This Row],[85]:[90]])</f>
        <v>37</v>
      </c>
      <c r="J192" s="8">
        <f>SUM(Table325[[#This Row],[0]:[17]])</f>
        <v>349</v>
      </c>
      <c r="K192" s="7">
        <f>SUM(Table325[[#This Row],[18]:[64]])</f>
        <v>995</v>
      </c>
      <c r="L192" s="8">
        <f>SUM(Table325[[#This Row],[0]:[4]])</f>
        <v>73</v>
      </c>
      <c r="M192" s="7">
        <f>SUM(Table325[[#This Row],[5]:[15]])</f>
        <v>231</v>
      </c>
      <c r="N192" s="7">
        <f>SUM(Table325[[#This Row],[16]:[24]])</f>
        <v>182</v>
      </c>
      <c r="O192" s="7">
        <f>SUM(Table325[[#This Row],[25]:[49]])</f>
        <v>510</v>
      </c>
      <c r="P192" s="7">
        <f>SUM(Table325[[#This Row],[50]:[64]])</f>
        <v>348</v>
      </c>
      <c r="Q192" s="7">
        <f>SUM(Table325[[#This Row],[65]:[74]])</f>
        <v>224</v>
      </c>
      <c r="R192" s="7">
        <f>SUM(Table325[[#This Row],[75]:[84]])</f>
        <v>128</v>
      </c>
      <c r="S192" s="8">
        <f>SUM(Table325[[#This Row],[5]:[9]])</f>
        <v>110</v>
      </c>
      <c r="T192" s="7">
        <f>SUM(Table325[[#This Row],[10]:[14]])</f>
        <v>97</v>
      </c>
      <c r="U192" s="7">
        <f>SUM(Table325[[#This Row],[15]:[19]])</f>
        <v>107</v>
      </c>
      <c r="V192" s="7">
        <f>SUM(Table325[[#This Row],[20]:[24]])</f>
        <v>99</v>
      </c>
      <c r="W192" s="7">
        <f>SUM(Table325[[#This Row],[25]:[29]])</f>
        <v>68</v>
      </c>
      <c r="X192" s="7">
        <f>SUM(Table325[[#This Row],[30]:[34]])</f>
        <v>86</v>
      </c>
      <c r="Y192" s="7">
        <f>SUM(Table325[[#This Row],[35]:[39]])</f>
        <v>141</v>
      </c>
      <c r="Z192" s="7">
        <f>SUM(Table325[[#This Row],[40]:[44]])</f>
        <v>100</v>
      </c>
      <c r="AA192" s="7">
        <f>SUM(Table325[[#This Row],[45]:[49]])</f>
        <v>115</v>
      </c>
      <c r="AB192" s="7">
        <f>SUM(Table325[[#This Row],[50]:[54]])</f>
        <v>114</v>
      </c>
      <c r="AC192" s="7">
        <f>SUM(Table325[[#This Row],[55]:[59]])</f>
        <v>124</v>
      </c>
      <c r="AD192" s="7">
        <f>SUM(Table325[[#This Row],[60]:[64]])</f>
        <v>110</v>
      </c>
      <c r="AE192" s="7">
        <f>SUM(Table325[[#This Row],[65]:[69]])</f>
        <v>130</v>
      </c>
      <c r="AF192" s="7">
        <f>SUM(Table325[[#This Row],[70]:[74]])</f>
        <v>94</v>
      </c>
      <c r="AG192" s="7">
        <f>SUM(Table325[[#This Row],[75]:[79]])</f>
        <v>82</v>
      </c>
      <c r="AH192" s="7">
        <f>SUM(Table325[[#This Row],[80]:[84]])</f>
        <v>46</v>
      </c>
      <c r="AI192" s="7">
        <f>SUM(Table325[[#This Row],[85]:[89]])</f>
        <v>23</v>
      </c>
      <c r="AJ192" s="7">
        <f>Table325[[#This Row],[90]]</f>
        <v>14</v>
      </c>
      <c r="AK192" s="8">
        <v>14</v>
      </c>
      <c r="AL192" s="7">
        <v>12</v>
      </c>
      <c r="AM192" s="7">
        <v>21</v>
      </c>
      <c r="AN192" s="7">
        <v>12</v>
      </c>
      <c r="AO192" s="7">
        <v>14</v>
      </c>
      <c r="AP192" s="7">
        <v>23</v>
      </c>
      <c r="AQ192" s="7">
        <v>26</v>
      </c>
      <c r="AR192" s="7">
        <v>20</v>
      </c>
      <c r="AS192" s="7">
        <v>16</v>
      </c>
      <c r="AT192" s="7">
        <v>25</v>
      </c>
      <c r="AU192" s="7">
        <v>20</v>
      </c>
      <c r="AV192" s="7">
        <v>20</v>
      </c>
      <c r="AW192" s="7">
        <v>19</v>
      </c>
      <c r="AX192" s="7">
        <v>21</v>
      </c>
      <c r="AY192" s="7">
        <v>17</v>
      </c>
      <c r="AZ192" s="7">
        <v>24</v>
      </c>
      <c r="BA192" s="7">
        <v>28</v>
      </c>
      <c r="BB192" s="7">
        <v>17</v>
      </c>
      <c r="BC192" s="7">
        <v>21</v>
      </c>
      <c r="BD192" s="7">
        <v>17</v>
      </c>
      <c r="BE192" s="7">
        <v>26</v>
      </c>
      <c r="BF192" s="7">
        <v>23</v>
      </c>
      <c r="BG192" s="7">
        <v>18</v>
      </c>
      <c r="BH192" s="7">
        <v>21</v>
      </c>
      <c r="BI192" s="7">
        <v>11</v>
      </c>
      <c r="BJ192" s="7">
        <v>7</v>
      </c>
      <c r="BK192" s="7">
        <v>11</v>
      </c>
      <c r="BL192" s="7">
        <v>12</v>
      </c>
      <c r="BM192" s="7">
        <v>14</v>
      </c>
      <c r="BN192" s="7">
        <v>24</v>
      </c>
      <c r="BO192" s="7">
        <v>17</v>
      </c>
      <c r="BP192" s="7">
        <v>26</v>
      </c>
      <c r="BQ192" s="7">
        <v>17</v>
      </c>
      <c r="BR192" s="7">
        <v>14</v>
      </c>
      <c r="BS192" s="7">
        <v>12</v>
      </c>
      <c r="BT192" s="7">
        <v>23</v>
      </c>
      <c r="BU192" s="7">
        <v>30</v>
      </c>
      <c r="BV192" s="7">
        <v>33</v>
      </c>
      <c r="BW192" s="7">
        <v>31</v>
      </c>
      <c r="BX192" s="7">
        <v>24</v>
      </c>
      <c r="BY192" s="7">
        <v>20</v>
      </c>
      <c r="BZ192" s="7">
        <v>25</v>
      </c>
      <c r="CA192" s="7">
        <v>15</v>
      </c>
      <c r="CB192" s="7">
        <v>22</v>
      </c>
      <c r="CC192" s="7">
        <v>18</v>
      </c>
      <c r="CD192" s="7">
        <v>22</v>
      </c>
      <c r="CE192" s="7">
        <v>26</v>
      </c>
      <c r="CF192" s="7">
        <v>18</v>
      </c>
      <c r="CG192" s="7">
        <v>20</v>
      </c>
      <c r="CH192" s="7">
        <v>29</v>
      </c>
      <c r="CI192" s="7">
        <v>17</v>
      </c>
      <c r="CJ192" s="7">
        <v>24</v>
      </c>
      <c r="CK192" s="7">
        <v>31</v>
      </c>
      <c r="CL192" s="7">
        <v>22</v>
      </c>
      <c r="CM192" s="7">
        <v>20</v>
      </c>
      <c r="CN192" s="7">
        <v>28</v>
      </c>
      <c r="CO192" s="7">
        <v>15</v>
      </c>
      <c r="CP192" s="7">
        <v>23</v>
      </c>
      <c r="CQ192" s="7">
        <v>29</v>
      </c>
      <c r="CR192" s="7">
        <v>29</v>
      </c>
      <c r="CS192" s="7">
        <v>32</v>
      </c>
      <c r="CT192" s="7">
        <v>23</v>
      </c>
      <c r="CU192" s="7">
        <v>16</v>
      </c>
      <c r="CV192" s="7">
        <v>18</v>
      </c>
      <c r="CW192" s="7">
        <v>21</v>
      </c>
      <c r="CX192" s="7">
        <v>34</v>
      </c>
      <c r="CY192" s="7">
        <v>26</v>
      </c>
      <c r="CZ192" s="7">
        <v>26</v>
      </c>
      <c r="DA192" s="7">
        <v>27</v>
      </c>
      <c r="DB192" s="7">
        <v>17</v>
      </c>
      <c r="DC192" s="7">
        <v>23</v>
      </c>
      <c r="DD192" s="7">
        <v>18</v>
      </c>
      <c r="DE192" s="7">
        <v>25</v>
      </c>
      <c r="DF192" s="7">
        <v>11</v>
      </c>
      <c r="DG192" s="7">
        <v>17</v>
      </c>
      <c r="DH192" s="7">
        <v>12</v>
      </c>
      <c r="DI192" s="7">
        <v>24</v>
      </c>
      <c r="DJ192" s="7">
        <v>20</v>
      </c>
      <c r="DK192" s="7">
        <v>11</v>
      </c>
      <c r="DL192" s="7">
        <v>15</v>
      </c>
      <c r="DM192" s="7">
        <v>15</v>
      </c>
      <c r="DN192" s="7">
        <v>15</v>
      </c>
      <c r="DO192" s="7">
        <v>8</v>
      </c>
      <c r="DP192" s="7">
        <v>4</v>
      </c>
      <c r="DQ192" s="7">
        <v>4</v>
      </c>
      <c r="DR192" s="7">
        <v>6</v>
      </c>
      <c r="DS192" s="7">
        <v>7</v>
      </c>
      <c r="DT192" s="7">
        <v>6</v>
      </c>
      <c r="DU192" s="7">
        <v>3</v>
      </c>
      <c r="DV192" s="7">
        <v>1</v>
      </c>
      <c r="DW192" s="7">
        <v>14</v>
      </c>
      <c r="DX192" s="7">
        <f t="shared" si="26"/>
        <v>1040</v>
      </c>
      <c r="DY192" s="7">
        <f t="shared" si="27"/>
        <v>137</v>
      </c>
      <c r="DZ192" s="7">
        <f t="shared" si="28"/>
        <v>510</v>
      </c>
      <c r="EA192" s="7">
        <f t="shared" si="29"/>
        <v>348</v>
      </c>
      <c r="EB192" s="7">
        <f>Table325[[#This Row],[18-64]]+Table325[[#This Row],[65+]]</f>
        <v>1384</v>
      </c>
    </row>
    <row r="193" spans="1:132" x14ac:dyDescent="0.35">
      <c r="A193" s="7">
        <v>13</v>
      </c>
      <c r="B193" s="10" t="s">
        <v>1020</v>
      </c>
      <c r="C193" s="10" t="s">
        <v>508</v>
      </c>
      <c r="D193" s="10" t="s">
        <v>509</v>
      </c>
      <c r="E193" s="7">
        <f>SUM(Table325[[#This Row],[0]:[90]])</f>
        <v>1888</v>
      </c>
      <c r="F193" s="8">
        <f>SUM(Table325[[#This Row],[0]:[15]])</f>
        <v>289</v>
      </c>
      <c r="G193" s="7">
        <f>SUM(Table325[[#This Row],[16]:[64]])</f>
        <v>1087</v>
      </c>
      <c r="H193" s="7">
        <f>SUM(Table325[[#This Row],[65]:[90]])</f>
        <v>512</v>
      </c>
      <c r="I193" s="7">
        <f>SUM(Table325[[#This Row],[85]:[90]])</f>
        <v>58</v>
      </c>
      <c r="J193" s="8">
        <f>SUM(Table325[[#This Row],[0]:[17]])</f>
        <v>332</v>
      </c>
      <c r="K193" s="7">
        <f>SUM(Table325[[#This Row],[18]:[64]])</f>
        <v>1044</v>
      </c>
      <c r="L193" s="8">
        <f>SUM(Table325[[#This Row],[0]:[4]])</f>
        <v>83</v>
      </c>
      <c r="M193" s="7">
        <f>SUM(Table325[[#This Row],[5]:[15]])</f>
        <v>206</v>
      </c>
      <c r="N193" s="7">
        <f>SUM(Table325[[#This Row],[16]:[24]])</f>
        <v>144</v>
      </c>
      <c r="O193" s="7">
        <f>SUM(Table325[[#This Row],[25]:[49]])</f>
        <v>540</v>
      </c>
      <c r="P193" s="7">
        <f>SUM(Table325[[#This Row],[50]:[64]])</f>
        <v>403</v>
      </c>
      <c r="Q193" s="7">
        <f>SUM(Table325[[#This Row],[65]:[74]])</f>
        <v>269</v>
      </c>
      <c r="R193" s="7">
        <f>SUM(Table325[[#This Row],[75]:[84]])</f>
        <v>185</v>
      </c>
      <c r="S193" s="8">
        <f>SUM(Table325[[#This Row],[5]:[9]])</f>
        <v>82</v>
      </c>
      <c r="T193" s="7">
        <f>SUM(Table325[[#This Row],[10]:[14]])</f>
        <v>100</v>
      </c>
      <c r="U193" s="7">
        <f>SUM(Table325[[#This Row],[15]:[19]])</f>
        <v>107</v>
      </c>
      <c r="V193" s="7">
        <f>SUM(Table325[[#This Row],[20]:[24]])</f>
        <v>61</v>
      </c>
      <c r="W193" s="7">
        <f>SUM(Table325[[#This Row],[25]:[29]])</f>
        <v>98</v>
      </c>
      <c r="X193" s="7">
        <f>SUM(Table325[[#This Row],[30]:[34]])</f>
        <v>115</v>
      </c>
      <c r="Y193" s="7">
        <f>SUM(Table325[[#This Row],[35]:[39]])</f>
        <v>102</v>
      </c>
      <c r="Z193" s="7">
        <f>SUM(Table325[[#This Row],[40]:[44]])</f>
        <v>110</v>
      </c>
      <c r="AA193" s="7">
        <f>SUM(Table325[[#This Row],[45]:[49]])</f>
        <v>115</v>
      </c>
      <c r="AB193" s="7">
        <f>SUM(Table325[[#This Row],[50]:[54]])</f>
        <v>122</v>
      </c>
      <c r="AC193" s="7">
        <f>SUM(Table325[[#This Row],[55]:[59]])</f>
        <v>143</v>
      </c>
      <c r="AD193" s="7">
        <f>SUM(Table325[[#This Row],[60]:[64]])</f>
        <v>138</v>
      </c>
      <c r="AE193" s="7">
        <f>SUM(Table325[[#This Row],[65]:[69]])</f>
        <v>125</v>
      </c>
      <c r="AF193" s="7">
        <f>SUM(Table325[[#This Row],[70]:[74]])</f>
        <v>144</v>
      </c>
      <c r="AG193" s="7">
        <f>SUM(Table325[[#This Row],[75]:[79]])</f>
        <v>115</v>
      </c>
      <c r="AH193" s="7">
        <f>SUM(Table325[[#This Row],[80]:[84]])</f>
        <v>70</v>
      </c>
      <c r="AI193" s="7">
        <f>SUM(Table325[[#This Row],[85]:[89]])</f>
        <v>43</v>
      </c>
      <c r="AJ193" s="7">
        <f>Table325[[#This Row],[90]]</f>
        <v>15</v>
      </c>
      <c r="AK193" s="8">
        <v>20</v>
      </c>
      <c r="AL193" s="7">
        <v>17</v>
      </c>
      <c r="AM193" s="7">
        <v>17</v>
      </c>
      <c r="AN193" s="7">
        <v>9</v>
      </c>
      <c r="AO193" s="7">
        <v>20</v>
      </c>
      <c r="AP193" s="7">
        <v>16</v>
      </c>
      <c r="AQ193" s="7">
        <v>11</v>
      </c>
      <c r="AR193" s="7">
        <v>18</v>
      </c>
      <c r="AS193" s="7">
        <v>18</v>
      </c>
      <c r="AT193" s="7">
        <v>19</v>
      </c>
      <c r="AU193" s="7">
        <v>10</v>
      </c>
      <c r="AV193" s="7">
        <v>24</v>
      </c>
      <c r="AW193" s="7">
        <v>24</v>
      </c>
      <c r="AX193" s="7">
        <v>23</v>
      </c>
      <c r="AY193" s="7">
        <v>19</v>
      </c>
      <c r="AZ193" s="7">
        <v>24</v>
      </c>
      <c r="BA193" s="7">
        <v>17</v>
      </c>
      <c r="BB193" s="7">
        <v>26</v>
      </c>
      <c r="BC193" s="7">
        <v>20</v>
      </c>
      <c r="BD193" s="7">
        <v>20</v>
      </c>
      <c r="BE193" s="7">
        <v>16</v>
      </c>
      <c r="BF193" s="7">
        <v>16</v>
      </c>
      <c r="BG193" s="7">
        <v>9</v>
      </c>
      <c r="BH193" s="7">
        <v>15</v>
      </c>
      <c r="BI193" s="7">
        <v>5</v>
      </c>
      <c r="BJ193" s="7">
        <v>17</v>
      </c>
      <c r="BK193" s="7">
        <v>19</v>
      </c>
      <c r="BL193" s="7">
        <v>27</v>
      </c>
      <c r="BM193" s="7">
        <v>18</v>
      </c>
      <c r="BN193" s="7">
        <v>17</v>
      </c>
      <c r="BO193" s="7">
        <v>26</v>
      </c>
      <c r="BP193" s="7">
        <v>25</v>
      </c>
      <c r="BQ193" s="7">
        <v>18</v>
      </c>
      <c r="BR193" s="7">
        <v>21</v>
      </c>
      <c r="BS193" s="7">
        <v>25</v>
      </c>
      <c r="BT193" s="7">
        <v>22</v>
      </c>
      <c r="BU193" s="7">
        <v>24</v>
      </c>
      <c r="BV193" s="7">
        <v>19</v>
      </c>
      <c r="BW193" s="7">
        <v>23</v>
      </c>
      <c r="BX193" s="7">
        <v>14</v>
      </c>
      <c r="BY193" s="7">
        <v>23</v>
      </c>
      <c r="BZ193" s="7">
        <v>19</v>
      </c>
      <c r="CA193" s="7">
        <v>31</v>
      </c>
      <c r="CB193" s="7">
        <v>18</v>
      </c>
      <c r="CC193" s="7">
        <v>19</v>
      </c>
      <c r="CD193" s="7">
        <v>28</v>
      </c>
      <c r="CE193" s="7">
        <v>24</v>
      </c>
      <c r="CF193" s="7">
        <v>23</v>
      </c>
      <c r="CG193" s="7">
        <v>22</v>
      </c>
      <c r="CH193" s="7">
        <v>18</v>
      </c>
      <c r="CI193" s="7">
        <v>23</v>
      </c>
      <c r="CJ193" s="7">
        <v>15</v>
      </c>
      <c r="CK193" s="7">
        <v>28</v>
      </c>
      <c r="CL193" s="7">
        <v>30</v>
      </c>
      <c r="CM193" s="7">
        <v>26</v>
      </c>
      <c r="CN193" s="7">
        <v>28</v>
      </c>
      <c r="CO193" s="7">
        <v>29</v>
      </c>
      <c r="CP193" s="7">
        <v>22</v>
      </c>
      <c r="CQ193" s="7">
        <v>34</v>
      </c>
      <c r="CR193" s="7">
        <v>30</v>
      </c>
      <c r="CS193" s="7">
        <v>27</v>
      </c>
      <c r="CT193" s="7">
        <v>18</v>
      </c>
      <c r="CU193" s="7">
        <v>31</v>
      </c>
      <c r="CV193" s="7">
        <v>31</v>
      </c>
      <c r="CW193" s="7">
        <v>31</v>
      </c>
      <c r="CX193" s="7">
        <v>39</v>
      </c>
      <c r="CY193" s="7">
        <v>26</v>
      </c>
      <c r="CZ193" s="7">
        <v>17</v>
      </c>
      <c r="DA193" s="7">
        <v>19</v>
      </c>
      <c r="DB193" s="7">
        <v>24</v>
      </c>
      <c r="DC193" s="7">
        <v>37</v>
      </c>
      <c r="DD193" s="7">
        <v>25</v>
      </c>
      <c r="DE193" s="7">
        <v>25</v>
      </c>
      <c r="DF193" s="7">
        <v>29</v>
      </c>
      <c r="DG193" s="7">
        <v>28</v>
      </c>
      <c r="DH193" s="7">
        <v>19</v>
      </c>
      <c r="DI193" s="7">
        <v>29</v>
      </c>
      <c r="DJ193" s="7">
        <v>32</v>
      </c>
      <c r="DK193" s="7">
        <v>23</v>
      </c>
      <c r="DL193" s="7">
        <v>12</v>
      </c>
      <c r="DM193" s="7">
        <v>19</v>
      </c>
      <c r="DN193" s="7">
        <v>11</v>
      </c>
      <c r="DO193" s="7">
        <v>14</v>
      </c>
      <c r="DP193" s="7">
        <v>17</v>
      </c>
      <c r="DQ193" s="7">
        <v>9</v>
      </c>
      <c r="DR193" s="7">
        <v>9</v>
      </c>
      <c r="DS193" s="7">
        <v>11</v>
      </c>
      <c r="DT193" s="7">
        <v>7</v>
      </c>
      <c r="DU193" s="7">
        <v>10</v>
      </c>
      <c r="DV193" s="7">
        <v>6</v>
      </c>
      <c r="DW193" s="7">
        <v>15</v>
      </c>
      <c r="DX193" s="7">
        <f t="shared" si="26"/>
        <v>1087</v>
      </c>
      <c r="DY193" s="7">
        <f t="shared" si="27"/>
        <v>101</v>
      </c>
      <c r="DZ193" s="7">
        <f t="shared" si="28"/>
        <v>540</v>
      </c>
      <c r="EA193" s="7">
        <f t="shared" si="29"/>
        <v>403</v>
      </c>
      <c r="EB193" s="7">
        <f>Table325[[#This Row],[18-64]]+Table325[[#This Row],[65+]]</f>
        <v>1556</v>
      </c>
    </row>
    <row r="194" spans="1:132" x14ac:dyDescent="0.35">
      <c r="A194" s="7">
        <v>13</v>
      </c>
      <c r="B194" s="10" t="s">
        <v>1020</v>
      </c>
      <c r="C194" s="10" t="s">
        <v>510</v>
      </c>
      <c r="D194" s="10" t="s">
        <v>511</v>
      </c>
      <c r="E194" s="7">
        <f>SUM(Table325[[#This Row],[0]:[90]])</f>
        <v>1599</v>
      </c>
      <c r="F194" s="8">
        <f>SUM(Table325[[#This Row],[0]:[15]])</f>
        <v>209</v>
      </c>
      <c r="G194" s="7">
        <f>SUM(Table325[[#This Row],[16]:[64]])</f>
        <v>845</v>
      </c>
      <c r="H194" s="7">
        <f>SUM(Table325[[#This Row],[65]:[90]])</f>
        <v>545</v>
      </c>
      <c r="I194" s="7">
        <f>SUM(Table325[[#This Row],[85]:[90]])</f>
        <v>96</v>
      </c>
      <c r="J194" s="8">
        <f>SUM(Table325[[#This Row],[0]:[17]])</f>
        <v>238</v>
      </c>
      <c r="K194" s="7">
        <f>SUM(Table325[[#This Row],[18]:[64]])</f>
        <v>816</v>
      </c>
      <c r="L194" s="8">
        <f>SUM(Table325[[#This Row],[0]:[4]])</f>
        <v>40</v>
      </c>
      <c r="M194" s="7">
        <f>SUM(Table325[[#This Row],[5]:[15]])</f>
        <v>169</v>
      </c>
      <c r="N194" s="7">
        <f>SUM(Table325[[#This Row],[16]:[24]])</f>
        <v>102</v>
      </c>
      <c r="O194" s="7">
        <f>SUM(Table325[[#This Row],[25]:[49]])</f>
        <v>403</v>
      </c>
      <c r="P194" s="7">
        <f>SUM(Table325[[#This Row],[50]:[64]])</f>
        <v>340</v>
      </c>
      <c r="Q194" s="7">
        <f>SUM(Table325[[#This Row],[65]:[74]])</f>
        <v>262</v>
      </c>
      <c r="R194" s="7">
        <f>SUM(Table325[[#This Row],[75]:[84]])</f>
        <v>187</v>
      </c>
      <c r="S194" s="8">
        <f>SUM(Table325[[#This Row],[5]:[9]])</f>
        <v>76</v>
      </c>
      <c r="T194" s="7">
        <f>SUM(Table325[[#This Row],[10]:[14]])</f>
        <v>83</v>
      </c>
      <c r="U194" s="7">
        <f>SUM(Table325[[#This Row],[15]:[19]])</f>
        <v>63</v>
      </c>
      <c r="V194" s="7">
        <f>SUM(Table325[[#This Row],[20]:[24]])</f>
        <v>49</v>
      </c>
      <c r="W194" s="7">
        <f>SUM(Table325[[#This Row],[25]:[29]])</f>
        <v>52</v>
      </c>
      <c r="X194" s="7">
        <f>SUM(Table325[[#This Row],[30]:[34]])</f>
        <v>71</v>
      </c>
      <c r="Y194" s="7">
        <f>SUM(Table325[[#This Row],[35]:[39]])</f>
        <v>86</v>
      </c>
      <c r="Z194" s="7">
        <f>SUM(Table325[[#This Row],[40]:[44]])</f>
        <v>95</v>
      </c>
      <c r="AA194" s="7">
        <f>SUM(Table325[[#This Row],[45]:[49]])</f>
        <v>99</v>
      </c>
      <c r="AB194" s="7">
        <f>SUM(Table325[[#This Row],[50]:[54]])</f>
        <v>87</v>
      </c>
      <c r="AC194" s="7">
        <f>SUM(Table325[[#This Row],[55]:[59]])</f>
        <v>127</v>
      </c>
      <c r="AD194" s="7">
        <f>SUM(Table325[[#This Row],[60]:[64]])</f>
        <v>126</v>
      </c>
      <c r="AE194" s="7">
        <f>SUM(Table325[[#This Row],[65]:[69]])</f>
        <v>142</v>
      </c>
      <c r="AF194" s="7">
        <f>SUM(Table325[[#This Row],[70]:[74]])</f>
        <v>120</v>
      </c>
      <c r="AG194" s="7">
        <f>SUM(Table325[[#This Row],[75]:[79]])</f>
        <v>122</v>
      </c>
      <c r="AH194" s="7">
        <f>SUM(Table325[[#This Row],[80]:[84]])</f>
        <v>65</v>
      </c>
      <c r="AI194" s="7">
        <f>SUM(Table325[[#This Row],[85]:[89]])</f>
        <v>66</v>
      </c>
      <c r="AJ194" s="7">
        <f>Table325[[#This Row],[90]]</f>
        <v>30</v>
      </c>
      <c r="AK194" s="8">
        <v>11</v>
      </c>
      <c r="AL194" s="7">
        <v>4</v>
      </c>
      <c r="AM194" s="7">
        <v>7</v>
      </c>
      <c r="AN194" s="7">
        <v>10</v>
      </c>
      <c r="AO194" s="7">
        <v>8</v>
      </c>
      <c r="AP194" s="7">
        <v>7</v>
      </c>
      <c r="AQ194" s="7">
        <v>17</v>
      </c>
      <c r="AR194" s="7">
        <v>14</v>
      </c>
      <c r="AS194" s="7">
        <v>21</v>
      </c>
      <c r="AT194" s="7">
        <v>17</v>
      </c>
      <c r="AU194" s="7">
        <v>12</v>
      </c>
      <c r="AV194" s="7">
        <v>15</v>
      </c>
      <c r="AW194" s="7">
        <v>20</v>
      </c>
      <c r="AX194" s="7">
        <v>13</v>
      </c>
      <c r="AY194" s="7">
        <v>23</v>
      </c>
      <c r="AZ194" s="7">
        <v>10</v>
      </c>
      <c r="BA194" s="7">
        <v>18</v>
      </c>
      <c r="BB194" s="7">
        <v>11</v>
      </c>
      <c r="BC194" s="7">
        <v>13</v>
      </c>
      <c r="BD194" s="7">
        <v>11</v>
      </c>
      <c r="BE194" s="7">
        <v>6</v>
      </c>
      <c r="BF194" s="7">
        <v>16</v>
      </c>
      <c r="BG194" s="7">
        <v>10</v>
      </c>
      <c r="BH194" s="7">
        <v>7</v>
      </c>
      <c r="BI194" s="7">
        <v>10</v>
      </c>
      <c r="BJ194" s="7">
        <v>8</v>
      </c>
      <c r="BK194" s="7">
        <v>10</v>
      </c>
      <c r="BL194" s="7">
        <v>11</v>
      </c>
      <c r="BM194" s="7">
        <v>12</v>
      </c>
      <c r="BN194" s="7">
        <v>11</v>
      </c>
      <c r="BO194" s="7">
        <v>10</v>
      </c>
      <c r="BP194" s="7">
        <v>13</v>
      </c>
      <c r="BQ194" s="7">
        <v>12</v>
      </c>
      <c r="BR194" s="7">
        <v>24</v>
      </c>
      <c r="BS194" s="7">
        <v>12</v>
      </c>
      <c r="BT194" s="7">
        <v>15</v>
      </c>
      <c r="BU194" s="7">
        <v>13</v>
      </c>
      <c r="BV194" s="7">
        <v>15</v>
      </c>
      <c r="BW194" s="7">
        <v>24</v>
      </c>
      <c r="BX194" s="7">
        <v>19</v>
      </c>
      <c r="BY194" s="7">
        <v>16</v>
      </c>
      <c r="BZ194" s="7">
        <v>15</v>
      </c>
      <c r="CA194" s="7">
        <v>20</v>
      </c>
      <c r="CB194" s="7">
        <v>26</v>
      </c>
      <c r="CC194" s="7">
        <v>18</v>
      </c>
      <c r="CD194" s="7">
        <v>22</v>
      </c>
      <c r="CE194" s="7">
        <v>19</v>
      </c>
      <c r="CF194" s="7">
        <v>19</v>
      </c>
      <c r="CG194" s="7">
        <v>18</v>
      </c>
      <c r="CH194" s="7">
        <v>21</v>
      </c>
      <c r="CI194" s="7">
        <v>10</v>
      </c>
      <c r="CJ194" s="7">
        <v>14</v>
      </c>
      <c r="CK194" s="7">
        <v>20</v>
      </c>
      <c r="CL194" s="7">
        <v>25</v>
      </c>
      <c r="CM194" s="7">
        <v>18</v>
      </c>
      <c r="CN194" s="7">
        <v>24</v>
      </c>
      <c r="CO194" s="7">
        <v>26</v>
      </c>
      <c r="CP194" s="7">
        <v>25</v>
      </c>
      <c r="CQ194" s="7">
        <v>25</v>
      </c>
      <c r="CR194" s="7">
        <v>27</v>
      </c>
      <c r="CS194" s="7">
        <v>19</v>
      </c>
      <c r="CT194" s="7">
        <v>27</v>
      </c>
      <c r="CU194" s="7">
        <v>31</v>
      </c>
      <c r="CV194" s="7">
        <v>22</v>
      </c>
      <c r="CW194" s="7">
        <v>27</v>
      </c>
      <c r="CX194" s="7">
        <v>31</v>
      </c>
      <c r="CY194" s="7">
        <v>23</v>
      </c>
      <c r="CZ194" s="7">
        <v>31</v>
      </c>
      <c r="DA194" s="7">
        <v>24</v>
      </c>
      <c r="DB194" s="7">
        <v>33</v>
      </c>
      <c r="DC194" s="7">
        <v>25</v>
      </c>
      <c r="DD194" s="7">
        <v>18</v>
      </c>
      <c r="DE194" s="7">
        <v>38</v>
      </c>
      <c r="DF194" s="7">
        <v>18</v>
      </c>
      <c r="DG194" s="7">
        <v>21</v>
      </c>
      <c r="DH194" s="7">
        <v>25</v>
      </c>
      <c r="DI194" s="7">
        <v>29</v>
      </c>
      <c r="DJ194" s="7">
        <v>30</v>
      </c>
      <c r="DK194" s="7">
        <v>17</v>
      </c>
      <c r="DL194" s="7">
        <v>21</v>
      </c>
      <c r="DM194" s="7">
        <v>22</v>
      </c>
      <c r="DN194" s="7">
        <v>13</v>
      </c>
      <c r="DO194" s="7">
        <v>10</v>
      </c>
      <c r="DP194" s="7">
        <v>11</v>
      </c>
      <c r="DQ194" s="7">
        <v>9</v>
      </c>
      <c r="DR194" s="7">
        <v>11</v>
      </c>
      <c r="DS194" s="7">
        <v>20</v>
      </c>
      <c r="DT194" s="7">
        <v>14</v>
      </c>
      <c r="DU194" s="7">
        <v>12</v>
      </c>
      <c r="DV194" s="7">
        <v>9</v>
      </c>
      <c r="DW194" s="7">
        <v>30</v>
      </c>
      <c r="DX194" s="7">
        <f t="shared" si="26"/>
        <v>845</v>
      </c>
      <c r="DY194" s="7">
        <f t="shared" si="27"/>
        <v>73</v>
      </c>
      <c r="DZ194" s="7">
        <f t="shared" si="28"/>
        <v>403</v>
      </c>
      <c r="EA194" s="7">
        <f t="shared" si="29"/>
        <v>340</v>
      </c>
      <c r="EB194" s="7">
        <f>Table325[[#This Row],[18-64]]+Table325[[#This Row],[65+]]</f>
        <v>1361</v>
      </c>
    </row>
    <row r="195" spans="1:132" x14ac:dyDescent="0.35">
      <c r="A195" s="7">
        <v>13</v>
      </c>
      <c r="B195" s="10" t="s">
        <v>1020</v>
      </c>
      <c r="C195" s="10" t="s">
        <v>512</v>
      </c>
      <c r="D195" s="10" t="s">
        <v>513</v>
      </c>
      <c r="E195" s="7">
        <f>SUM(Table325[[#This Row],[0]:[90]])</f>
        <v>1422</v>
      </c>
      <c r="F195" s="8">
        <f>SUM(Table325[[#This Row],[0]:[15]])</f>
        <v>251</v>
      </c>
      <c r="G195" s="7">
        <f>SUM(Table325[[#This Row],[16]:[64]])</f>
        <v>761</v>
      </c>
      <c r="H195" s="7">
        <f>SUM(Table325[[#This Row],[65]:[90]])</f>
        <v>410</v>
      </c>
      <c r="I195" s="7">
        <f>SUM(Table325[[#This Row],[85]:[90]])</f>
        <v>66</v>
      </c>
      <c r="J195" s="8">
        <f>SUM(Table325[[#This Row],[0]:[17]])</f>
        <v>287</v>
      </c>
      <c r="K195" s="7">
        <f>SUM(Table325[[#This Row],[18]:[64]])</f>
        <v>725</v>
      </c>
      <c r="L195" s="8">
        <f>SUM(Table325[[#This Row],[0]:[4]])</f>
        <v>60</v>
      </c>
      <c r="M195" s="7">
        <f>SUM(Table325[[#This Row],[5]:[15]])</f>
        <v>191</v>
      </c>
      <c r="N195" s="7">
        <f>SUM(Table325[[#This Row],[16]:[24]])</f>
        <v>120</v>
      </c>
      <c r="O195" s="7">
        <f>SUM(Table325[[#This Row],[25]:[49]])</f>
        <v>312</v>
      </c>
      <c r="P195" s="7">
        <f>SUM(Table325[[#This Row],[50]:[64]])</f>
        <v>329</v>
      </c>
      <c r="Q195" s="7">
        <f>SUM(Table325[[#This Row],[65]:[74]])</f>
        <v>158</v>
      </c>
      <c r="R195" s="7">
        <f>SUM(Table325[[#This Row],[75]:[84]])</f>
        <v>186</v>
      </c>
      <c r="S195" s="8">
        <f>SUM(Table325[[#This Row],[5]:[9]])</f>
        <v>98</v>
      </c>
      <c r="T195" s="7">
        <f>SUM(Table325[[#This Row],[10]:[14]])</f>
        <v>75</v>
      </c>
      <c r="U195" s="7">
        <f>SUM(Table325[[#This Row],[15]:[19]])</f>
        <v>86</v>
      </c>
      <c r="V195" s="7">
        <f>SUM(Table325[[#This Row],[20]:[24]])</f>
        <v>52</v>
      </c>
      <c r="W195" s="7">
        <f>SUM(Table325[[#This Row],[25]:[29]])</f>
        <v>27</v>
      </c>
      <c r="X195" s="7">
        <f>SUM(Table325[[#This Row],[30]:[34]])</f>
        <v>69</v>
      </c>
      <c r="Y195" s="7">
        <f>SUM(Table325[[#This Row],[35]:[39]])</f>
        <v>77</v>
      </c>
      <c r="Z195" s="7">
        <f>SUM(Table325[[#This Row],[40]:[44]])</f>
        <v>61</v>
      </c>
      <c r="AA195" s="7">
        <f>SUM(Table325[[#This Row],[45]:[49]])</f>
        <v>78</v>
      </c>
      <c r="AB195" s="7">
        <f>SUM(Table325[[#This Row],[50]:[54]])</f>
        <v>94</v>
      </c>
      <c r="AC195" s="7">
        <f>SUM(Table325[[#This Row],[55]:[59]])</f>
        <v>112</v>
      </c>
      <c r="AD195" s="7">
        <f>SUM(Table325[[#This Row],[60]:[64]])</f>
        <v>123</v>
      </c>
      <c r="AE195" s="7">
        <f>SUM(Table325[[#This Row],[65]:[69]])</f>
        <v>74</v>
      </c>
      <c r="AF195" s="7">
        <f>SUM(Table325[[#This Row],[70]:[74]])</f>
        <v>84</v>
      </c>
      <c r="AG195" s="7">
        <f>SUM(Table325[[#This Row],[75]:[79]])</f>
        <v>131</v>
      </c>
      <c r="AH195" s="7">
        <f>SUM(Table325[[#This Row],[80]:[84]])</f>
        <v>55</v>
      </c>
      <c r="AI195" s="7">
        <f>SUM(Table325[[#This Row],[85]:[89]])</f>
        <v>44</v>
      </c>
      <c r="AJ195" s="7">
        <f>Table325[[#This Row],[90]]</f>
        <v>22</v>
      </c>
      <c r="AK195" s="8">
        <v>5</v>
      </c>
      <c r="AL195" s="7">
        <v>15</v>
      </c>
      <c r="AM195" s="7">
        <v>13</v>
      </c>
      <c r="AN195" s="7">
        <v>15</v>
      </c>
      <c r="AO195" s="7">
        <v>12</v>
      </c>
      <c r="AP195" s="7">
        <v>21</v>
      </c>
      <c r="AQ195" s="7">
        <v>17</v>
      </c>
      <c r="AR195" s="7">
        <v>18</v>
      </c>
      <c r="AS195" s="7">
        <v>16</v>
      </c>
      <c r="AT195" s="7">
        <v>26</v>
      </c>
      <c r="AU195" s="7">
        <v>17</v>
      </c>
      <c r="AV195" s="7">
        <v>15</v>
      </c>
      <c r="AW195" s="7">
        <v>6</v>
      </c>
      <c r="AX195" s="7">
        <v>16</v>
      </c>
      <c r="AY195" s="7">
        <v>21</v>
      </c>
      <c r="AZ195" s="7">
        <v>18</v>
      </c>
      <c r="BA195" s="7">
        <v>20</v>
      </c>
      <c r="BB195" s="7">
        <v>16</v>
      </c>
      <c r="BC195" s="7">
        <v>15</v>
      </c>
      <c r="BD195" s="7">
        <v>17</v>
      </c>
      <c r="BE195" s="7">
        <v>14</v>
      </c>
      <c r="BF195" s="7">
        <v>9</v>
      </c>
      <c r="BG195" s="7">
        <v>12</v>
      </c>
      <c r="BH195" s="7">
        <v>8</v>
      </c>
      <c r="BI195" s="7">
        <v>9</v>
      </c>
      <c r="BJ195" s="7">
        <v>6</v>
      </c>
      <c r="BK195" s="7">
        <v>9</v>
      </c>
      <c r="BL195" s="7">
        <v>4</v>
      </c>
      <c r="BM195" s="7">
        <v>4</v>
      </c>
      <c r="BN195" s="7">
        <v>4</v>
      </c>
      <c r="BO195" s="7">
        <v>12</v>
      </c>
      <c r="BP195" s="7">
        <v>13</v>
      </c>
      <c r="BQ195" s="7">
        <v>17</v>
      </c>
      <c r="BR195" s="7">
        <v>13</v>
      </c>
      <c r="BS195" s="7">
        <v>14</v>
      </c>
      <c r="BT195" s="7">
        <v>13</v>
      </c>
      <c r="BU195" s="7">
        <v>17</v>
      </c>
      <c r="BV195" s="7">
        <v>16</v>
      </c>
      <c r="BW195" s="7">
        <v>17</v>
      </c>
      <c r="BX195" s="7">
        <v>14</v>
      </c>
      <c r="BY195" s="7">
        <v>18</v>
      </c>
      <c r="BZ195" s="7">
        <v>11</v>
      </c>
      <c r="CA195" s="7">
        <v>15</v>
      </c>
      <c r="CB195" s="7">
        <v>11</v>
      </c>
      <c r="CC195" s="7">
        <v>6</v>
      </c>
      <c r="CD195" s="7">
        <v>9</v>
      </c>
      <c r="CE195" s="7">
        <v>9</v>
      </c>
      <c r="CF195" s="7">
        <v>22</v>
      </c>
      <c r="CG195" s="7">
        <v>18</v>
      </c>
      <c r="CH195" s="7">
        <v>20</v>
      </c>
      <c r="CI195" s="7">
        <v>15</v>
      </c>
      <c r="CJ195" s="7">
        <v>16</v>
      </c>
      <c r="CK195" s="7">
        <v>19</v>
      </c>
      <c r="CL195" s="7">
        <v>23</v>
      </c>
      <c r="CM195" s="7">
        <v>21</v>
      </c>
      <c r="CN195" s="7">
        <v>26</v>
      </c>
      <c r="CO195" s="7">
        <v>14</v>
      </c>
      <c r="CP195" s="7">
        <v>27</v>
      </c>
      <c r="CQ195" s="7">
        <v>23</v>
      </c>
      <c r="CR195" s="7">
        <v>22</v>
      </c>
      <c r="CS195" s="7">
        <v>17</v>
      </c>
      <c r="CT195" s="7">
        <v>28</v>
      </c>
      <c r="CU195" s="7">
        <v>27</v>
      </c>
      <c r="CV195" s="7">
        <v>16</v>
      </c>
      <c r="CW195" s="7">
        <v>35</v>
      </c>
      <c r="CX195" s="7">
        <v>22</v>
      </c>
      <c r="CY195" s="7">
        <v>4</v>
      </c>
      <c r="CZ195" s="7">
        <v>15</v>
      </c>
      <c r="DA195" s="7">
        <v>14</v>
      </c>
      <c r="DB195" s="7">
        <v>19</v>
      </c>
      <c r="DC195" s="7">
        <v>18</v>
      </c>
      <c r="DD195" s="7">
        <v>12</v>
      </c>
      <c r="DE195" s="7">
        <v>16</v>
      </c>
      <c r="DF195" s="7">
        <v>25</v>
      </c>
      <c r="DG195" s="7">
        <v>13</v>
      </c>
      <c r="DH195" s="7">
        <v>27</v>
      </c>
      <c r="DI195" s="7">
        <v>28</v>
      </c>
      <c r="DJ195" s="7">
        <v>35</v>
      </c>
      <c r="DK195" s="7">
        <v>23</v>
      </c>
      <c r="DL195" s="7">
        <v>18</v>
      </c>
      <c r="DM195" s="7">
        <v>16</v>
      </c>
      <c r="DN195" s="7">
        <v>10</v>
      </c>
      <c r="DO195" s="7">
        <v>8</v>
      </c>
      <c r="DP195" s="7">
        <v>9</v>
      </c>
      <c r="DQ195" s="7">
        <v>12</v>
      </c>
      <c r="DR195" s="7">
        <v>11</v>
      </c>
      <c r="DS195" s="7">
        <v>7</v>
      </c>
      <c r="DT195" s="7">
        <v>11</v>
      </c>
      <c r="DU195" s="7">
        <v>7</v>
      </c>
      <c r="DV195" s="7">
        <v>8</v>
      </c>
      <c r="DW195" s="7">
        <v>22</v>
      </c>
      <c r="DX195" s="7">
        <f t="shared" si="26"/>
        <v>761</v>
      </c>
      <c r="DY195" s="7">
        <f t="shared" si="27"/>
        <v>84</v>
      </c>
      <c r="DZ195" s="7">
        <f t="shared" si="28"/>
        <v>312</v>
      </c>
      <c r="EA195" s="7">
        <f t="shared" si="29"/>
        <v>329</v>
      </c>
      <c r="EB195" s="7">
        <f>Table325[[#This Row],[18-64]]+Table325[[#This Row],[65+]]</f>
        <v>1135</v>
      </c>
    </row>
    <row r="196" spans="1:132" x14ac:dyDescent="0.35">
      <c r="A196" s="7">
        <v>13</v>
      </c>
      <c r="B196" s="10" t="s">
        <v>1020</v>
      </c>
      <c r="C196" s="10" t="s">
        <v>514</v>
      </c>
      <c r="D196" s="10" t="s">
        <v>515</v>
      </c>
      <c r="E196" s="7">
        <f>SUM(Table325[[#This Row],[0]:[90]])</f>
        <v>1422</v>
      </c>
      <c r="F196" s="8">
        <f>SUM(Table325[[#This Row],[0]:[15]])</f>
        <v>241</v>
      </c>
      <c r="G196" s="7">
        <f>SUM(Table325[[#This Row],[16]:[64]])</f>
        <v>738</v>
      </c>
      <c r="H196" s="7">
        <f>SUM(Table325[[#This Row],[65]:[90]])</f>
        <v>443</v>
      </c>
      <c r="I196" s="7">
        <f>SUM(Table325[[#This Row],[85]:[90]])</f>
        <v>57</v>
      </c>
      <c r="J196" s="8">
        <f>SUM(Table325[[#This Row],[0]:[17]])</f>
        <v>267</v>
      </c>
      <c r="K196" s="7">
        <f>SUM(Table325[[#This Row],[18]:[64]])</f>
        <v>712</v>
      </c>
      <c r="L196" s="8">
        <f>SUM(Table325[[#This Row],[0]:[4]])</f>
        <v>58</v>
      </c>
      <c r="M196" s="7">
        <f>SUM(Table325[[#This Row],[5]:[15]])</f>
        <v>183</v>
      </c>
      <c r="N196" s="7">
        <f>SUM(Table325[[#This Row],[16]:[24]])</f>
        <v>100</v>
      </c>
      <c r="O196" s="7">
        <f>SUM(Table325[[#This Row],[25]:[49]])</f>
        <v>334</v>
      </c>
      <c r="P196" s="7">
        <f>SUM(Table325[[#This Row],[50]:[64]])</f>
        <v>304</v>
      </c>
      <c r="Q196" s="7">
        <f>SUM(Table325[[#This Row],[65]:[74]])</f>
        <v>202</v>
      </c>
      <c r="R196" s="7">
        <f>SUM(Table325[[#This Row],[75]:[84]])</f>
        <v>184</v>
      </c>
      <c r="S196" s="8">
        <f>SUM(Table325[[#This Row],[5]:[9]])</f>
        <v>82</v>
      </c>
      <c r="T196" s="7">
        <f>SUM(Table325[[#This Row],[10]:[14]])</f>
        <v>90</v>
      </c>
      <c r="U196" s="7">
        <f>SUM(Table325[[#This Row],[15]:[19]])</f>
        <v>55</v>
      </c>
      <c r="V196" s="7">
        <f>SUM(Table325[[#This Row],[20]:[24]])</f>
        <v>56</v>
      </c>
      <c r="W196" s="7">
        <f>SUM(Table325[[#This Row],[25]:[29]])</f>
        <v>50</v>
      </c>
      <c r="X196" s="7">
        <f>SUM(Table325[[#This Row],[30]:[34]])</f>
        <v>44</v>
      </c>
      <c r="Y196" s="7">
        <f>SUM(Table325[[#This Row],[35]:[39]])</f>
        <v>76</v>
      </c>
      <c r="Z196" s="7">
        <f>SUM(Table325[[#This Row],[40]:[44]])</f>
        <v>93</v>
      </c>
      <c r="AA196" s="7">
        <f>SUM(Table325[[#This Row],[45]:[49]])</f>
        <v>71</v>
      </c>
      <c r="AB196" s="7">
        <f>SUM(Table325[[#This Row],[50]:[54]])</f>
        <v>93</v>
      </c>
      <c r="AC196" s="7">
        <f>SUM(Table325[[#This Row],[55]:[59]])</f>
        <v>101</v>
      </c>
      <c r="AD196" s="7">
        <f>SUM(Table325[[#This Row],[60]:[64]])</f>
        <v>110</v>
      </c>
      <c r="AE196" s="7">
        <f>SUM(Table325[[#This Row],[65]:[69]])</f>
        <v>112</v>
      </c>
      <c r="AF196" s="7">
        <f>SUM(Table325[[#This Row],[70]:[74]])</f>
        <v>90</v>
      </c>
      <c r="AG196" s="7">
        <f>SUM(Table325[[#This Row],[75]:[79]])</f>
        <v>99</v>
      </c>
      <c r="AH196" s="7">
        <f>SUM(Table325[[#This Row],[80]:[84]])</f>
        <v>85</v>
      </c>
      <c r="AI196" s="7">
        <f>SUM(Table325[[#This Row],[85]:[89]])</f>
        <v>40</v>
      </c>
      <c r="AJ196" s="7">
        <f>Table325[[#This Row],[90]]</f>
        <v>17</v>
      </c>
      <c r="AK196" s="8">
        <v>9</v>
      </c>
      <c r="AL196" s="7">
        <v>14</v>
      </c>
      <c r="AM196" s="7">
        <v>10</v>
      </c>
      <c r="AN196" s="7">
        <v>11</v>
      </c>
      <c r="AO196" s="7">
        <v>14</v>
      </c>
      <c r="AP196" s="7">
        <v>14</v>
      </c>
      <c r="AQ196" s="7">
        <v>18</v>
      </c>
      <c r="AR196" s="7">
        <v>16</v>
      </c>
      <c r="AS196" s="7">
        <v>19</v>
      </c>
      <c r="AT196" s="7">
        <v>15</v>
      </c>
      <c r="AU196" s="7">
        <v>22</v>
      </c>
      <c r="AV196" s="7">
        <v>23</v>
      </c>
      <c r="AW196" s="7">
        <v>16</v>
      </c>
      <c r="AX196" s="7">
        <v>9</v>
      </c>
      <c r="AY196" s="7">
        <v>20</v>
      </c>
      <c r="AZ196" s="7">
        <v>11</v>
      </c>
      <c r="BA196" s="7">
        <v>13</v>
      </c>
      <c r="BB196" s="7">
        <v>13</v>
      </c>
      <c r="BC196" s="7">
        <v>9</v>
      </c>
      <c r="BD196" s="7">
        <v>9</v>
      </c>
      <c r="BE196" s="7">
        <v>11</v>
      </c>
      <c r="BF196" s="7">
        <v>14</v>
      </c>
      <c r="BG196" s="7">
        <v>13</v>
      </c>
      <c r="BH196" s="7">
        <v>9</v>
      </c>
      <c r="BI196" s="7">
        <v>9</v>
      </c>
      <c r="BJ196" s="7">
        <v>9</v>
      </c>
      <c r="BK196" s="7">
        <v>10</v>
      </c>
      <c r="BL196" s="7">
        <v>12</v>
      </c>
      <c r="BM196" s="7">
        <v>6</v>
      </c>
      <c r="BN196" s="7">
        <v>13</v>
      </c>
      <c r="BO196" s="7">
        <v>9</v>
      </c>
      <c r="BP196" s="7">
        <v>13</v>
      </c>
      <c r="BQ196" s="7">
        <v>7</v>
      </c>
      <c r="BR196" s="7">
        <v>12</v>
      </c>
      <c r="BS196" s="7">
        <v>3</v>
      </c>
      <c r="BT196" s="7">
        <v>11</v>
      </c>
      <c r="BU196" s="7">
        <v>15</v>
      </c>
      <c r="BV196" s="7">
        <v>20</v>
      </c>
      <c r="BW196" s="7">
        <v>14</v>
      </c>
      <c r="BX196" s="7">
        <v>16</v>
      </c>
      <c r="BY196" s="7">
        <v>20</v>
      </c>
      <c r="BZ196" s="7">
        <v>17</v>
      </c>
      <c r="CA196" s="7">
        <v>23</v>
      </c>
      <c r="CB196" s="7">
        <v>20</v>
      </c>
      <c r="CC196" s="7">
        <v>13</v>
      </c>
      <c r="CD196" s="7">
        <v>14</v>
      </c>
      <c r="CE196" s="7">
        <v>12</v>
      </c>
      <c r="CF196" s="7">
        <v>14</v>
      </c>
      <c r="CG196" s="7">
        <v>19</v>
      </c>
      <c r="CH196" s="7">
        <v>12</v>
      </c>
      <c r="CI196" s="7">
        <v>17</v>
      </c>
      <c r="CJ196" s="7">
        <v>17</v>
      </c>
      <c r="CK196" s="7">
        <v>19</v>
      </c>
      <c r="CL196" s="7">
        <v>24</v>
      </c>
      <c r="CM196" s="7">
        <v>16</v>
      </c>
      <c r="CN196" s="7">
        <v>18</v>
      </c>
      <c r="CO196" s="7">
        <v>15</v>
      </c>
      <c r="CP196" s="7">
        <v>20</v>
      </c>
      <c r="CQ196" s="7">
        <v>24</v>
      </c>
      <c r="CR196" s="7">
        <v>24</v>
      </c>
      <c r="CS196" s="7">
        <v>28</v>
      </c>
      <c r="CT196" s="7">
        <v>29</v>
      </c>
      <c r="CU196" s="7">
        <v>18</v>
      </c>
      <c r="CV196" s="7">
        <v>20</v>
      </c>
      <c r="CW196" s="7">
        <v>15</v>
      </c>
      <c r="CX196" s="7">
        <v>23</v>
      </c>
      <c r="CY196" s="7">
        <v>27</v>
      </c>
      <c r="CZ196" s="7">
        <v>19</v>
      </c>
      <c r="DA196" s="7">
        <v>28</v>
      </c>
      <c r="DB196" s="7">
        <v>15</v>
      </c>
      <c r="DC196" s="7">
        <v>27</v>
      </c>
      <c r="DD196" s="7">
        <v>16</v>
      </c>
      <c r="DE196" s="7">
        <v>15</v>
      </c>
      <c r="DF196" s="7">
        <v>19</v>
      </c>
      <c r="DG196" s="7">
        <v>13</v>
      </c>
      <c r="DH196" s="7">
        <v>18</v>
      </c>
      <c r="DI196" s="7">
        <v>18</v>
      </c>
      <c r="DJ196" s="7">
        <v>21</v>
      </c>
      <c r="DK196" s="7">
        <v>17</v>
      </c>
      <c r="DL196" s="7">
        <v>25</v>
      </c>
      <c r="DM196" s="7">
        <v>23</v>
      </c>
      <c r="DN196" s="7">
        <v>18</v>
      </c>
      <c r="DO196" s="7">
        <v>20</v>
      </c>
      <c r="DP196" s="7">
        <v>12</v>
      </c>
      <c r="DQ196" s="7">
        <v>12</v>
      </c>
      <c r="DR196" s="7">
        <v>16</v>
      </c>
      <c r="DS196" s="7">
        <v>6</v>
      </c>
      <c r="DT196" s="7">
        <v>5</v>
      </c>
      <c r="DU196" s="7">
        <v>6</v>
      </c>
      <c r="DV196" s="7">
        <v>7</v>
      </c>
      <c r="DW196" s="7">
        <v>17</v>
      </c>
      <c r="DX196" s="7">
        <f t="shared" si="26"/>
        <v>738</v>
      </c>
      <c r="DY196" s="7">
        <f t="shared" si="27"/>
        <v>74</v>
      </c>
      <c r="DZ196" s="7">
        <f t="shared" si="28"/>
        <v>334</v>
      </c>
      <c r="EA196" s="7">
        <f t="shared" si="29"/>
        <v>304</v>
      </c>
      <c r="EB196" s="7">
        <f>Table325[[#This Row],[18-64]]+Table325[[#This Row],[65+]]</f>
        <v>1155</v>
      </c>
    </row>
    <row r="197" spans="1:132" x14ac:dyDescent="0.35">
      <c r="A197" s="7">
        <v>13</v>
      </c>
      <c r="B197" s="10" t="s">
        <v>1020</v>
      </c>
      <c r="C197" s="10" t="s">
        <v>516</v>
      </c>
      <c r="D197" s="10" t="s">
        <v>517</v>
      </c>
      <c r="E197" s="7">
        <f>SUM(Table325[[#This Row],[0]:[90]])</f>
        <v>1624</v>
      </c>
      <c r="F197" s="8">
        <f>SUM(Table325[[#This Row],[0]:[15]])</f>
        <v>205</v>
      </c>
      <c r="G197" s="7">
        <f>SUM(Table325[[#This Row],[16]:[64]])</f>
        <v>927</v>
      </c>
      <c r="H197" s="7">
        <f>SUM(Table325[[#This Row],[65]:[90]])</f>
        <v>492</v>
      </c>
      <c r="I197" s="7">
        <f>SUM(Table325[[#This Row],[85]:[90]])</f>
        <v>60</v>
      </c>
      <c r="J197" s="8">
        <f>SUM(Table325[[#This Row],[0]:[17]])</f>
        <v>240</v>
      </c>
      <c r="K197" s="7">
        <f>SUM(Table325[[#This Row],[18]:[64]])</f>
        <v>892</v>
      </c>
      <c r="L197" s="8">
        <f>SUM(Table325[[#This Row],[0]:[4]])</f>
        <v>73</v>
      </c>
      <c r="M197" s="7">
        <f>SUM(Table325[[#This Row],[5]:[15]])</f>
        <v>132</v>
      </c>
      <c r="N197" s="7">
        <f>SUM(Table325[[#This Row],[16]:[24]])</f>
        <v>130</v>
      </c>
      <c r="O197" s="7">
        <f>SUM(Table325[[#This Row],[25]:[49]])</f>
        <v>454</v>
      </c>
      <c r="P197" s="7">
        <f>SUM(Table325[[#This Row],[50]:[64]])</f>
        <v>343</v>
      </c>
      <c r="Q197" s="7">
        <f>SUM(Table325[[#This Row],[65]:[74]])</f>
        <v>262</v>
      </c>
      <c r="R197" s="7">
        <f>SUM(Table325[[#This Row],[75]:[84]])</f>
        <v>170</v>
      </c>
      <c r="S197" s="8">
        <f>SUM(Table325[[#This Row],[5]:[9]])</f>
        <v>58</v>
      </c>
      <c r="T197" s="7">
        <f>SUM(Table325[[#This Row],[10]:[14]])</f>
        <v>50</v>
      </c>
      <c r="U197" s="7">
        <f>SUM(Table325[[#This Row],[15]:[19]])</f>
        <v>82</v>
      </c>
      <c r="V197" s="7">
        <f>SUM(Table325[[#This Row],[20]:[24]])</f>
        <v>72</v>
      </c>
      <c r="W197" s="7">
        <f>SUM(Table325[[#This Row],[25]:[29]])</f>
        <v>79</v>
      </c>
      <c r="X197" s="7">
        <f>SUM(Table325[[#This Row],[30]:[34]])</f>
        <v>101</v>
      </c>
      <c r="Y197" s="7">
        <f>SUM(Table325[[#This Row],[35]:[39]])</f>
        <v>121</v>
      </c>
      <c r="Z197" s="7">
        <f>SUM(Table325[[#This Row],[40]:[44]])</f>
        <v>92</v>
      </c>
      <c r="AA197" s="7">
        <f>SUM(Table325[[#This Row],[45]:[49]])</f>
        <v>61</v>
      </c>
      <c r="AB197" s="7">
        <f>SUM(Table325[[#This Row],[50]:[54]])</f>
        <v>86</v>
      </c>
      <c r="AC197" s="7">
        <f>SUM(Table325[[#This Row],[55]:[59]])</f>
        <v>138</v>
      </c>
      <c r="AD197" s="7">
        <f>SUM(Table325[[#This Row],[60]:[64]])</f>
        <v>119</v>
      </c>
      <c r="AE197" s="7">
        <f>SUM(Table325[[#This Row],[65]:[69]])</f>
        <v>142</v>
      </c>
      <c r="AF197" s="7">
        <f>SUM(Table325[[#This Row],[70]:[74]])</f>
        <v>120</v>
      </c>
      <c r="AG197" s="7">
        <f>SUM(Table325[[#This Row],[75]:[79]])</f>
        <v>101</v>
      </c>
      <c r="AH197" s="7">
        <f>SUM(Table325[[#This Row],[80]:[84]])</f>
        <v>69</v>
      </c>
      <c r="AI197" s="7">
        <f>SUM(Table325[[#This Row],[85]:[89]])</f>
        <v>44</v>
      </c>
      <c r="AJ197" s="7">
        <f>Table325[[#This Row],[90]]</f>
        <v>16</v>
      </c>
      <c r="AK197" s="8">
        <v>10</v>
      </c>
      <c r="AL197" s="7">
        <v>10</v>
      </c>
      <c r="AM197" s="7">
        <v>22</v>
      </c>
      <c r="AN197" s="7">
        <v>16</v>
      </c>
      <c r="AO197" s="7">
        <v>15</v>
      </c>
      <c r="AP197" s="7">
        <v>8</v>
      </c>
      <c r="AQ197" s="7">
        <v>9</v>
      </c>
      <c r="AR197" s="7">
        <v>10</v>
      </c>
      <c r="AS197" s="7">
        <v>14</v>
      </c>
      <c r="AT197" s="7">
        <v>17</v>
      </c>
      <c r="AU197" s="7">
        <v>11</v>
      </c>
      <c r="AV197" s="7">
        <v>7</v>
      </c>
      <c r="AW197" s="7">
        <v>7</v>
      </c>
      <c r="AX197" s="7">
        <v>14</v>
      </c>
      <c r="AY197" s="7">
        <v>11</v>
      </c>
      <c r="AZ197" s="7">
        <v>24</v>
      </c>
      <c r="BA197" s="7">
        <v>12</v>
      </c>
      <c r="BB197" s="7">
        <v>23</v>
      </c>
      <c r="BC197" s="7">
        <v>13</v>
      </c>
      <c r="BD197" s="7">
        <v>10</v>
      </c>
      <c r="BE197" s="7">
        <v>14</v>
      </c>
      <c r="BF197" s="7">
        <v>18</v>
      </c>
      <c r="BG197" s="7">
        <v>14</v>
      </c>
      <c r="BH197" s="7">
        <v>16</v>
      </c>
      <c r="BI197" s="7">
        <v>10</v>
      </c>
      <c r="BJ197" s="7">
        <v>17</v>
      </c>
      <c r="BK197" s="7">
        <v>12</v>
      </c>
      <c r="BL197" s="7">
        <v>14</v>
      </c>
      <c r="BM197" s="7">
        <v>23</v>
      </c>
      <c r="BN197" s="7">
        <v>13</v>
      </c>
      <c r="BO197" s="7">
        <v>20</v>
      </c>
      <c r="BP197" s="7">
        <v>21</v>
      </c>
      <c r="BQ197" s="7">
        <v>24</v>
      </c>
      <c r="BR197" s="7">
        <v>17</v>
      </c>
      <c r="BS197" s="7">
        <v>19</v>
      </c>
      <c r="BT197" s="7">
        <v>21</v>
      </c>
      <c r="BU197" s="7">
        <v>28</v>
      </c>
      <c r="BV197" s="7">
        <v>25</v>
      </c>
      <c r="BW197" s="7">
        <v>25</v>
      </c>
      <c r="BX197" s="7">
        <v>22</v>
      </c>
      <c r="BY197" s="7">
        <v>21</v>
      </c>
      <c r="BZ197" s="7">
        <v>17</v>
      </c>
      <c r="CA197" s="7">
        <v>23</v>
      </c>
      <c r="CB197" s="7">
        <v>22</v>
      </c>
      <c r="CC197" s="7">
        <v>9</v>
      </c>
      <c r="CD197" s="7">
        <v>12</v>
      </c>
      <c r="CE197" s="7">
        <v>7</v>
      </c>
      <c r="CF197" s="7">
        <v>13</v>
      </c>
      <c r="CG197" s="7">
        <v>14</v>
      </c>
      <c r="CH197" s="7">
        <v>15</v>
      </c>
      <c r="CI197" s="7">
        <v>18</v>
      </c>
      <c r="CJ197" s="7">
        <v>16</v>
      </c>
      <c r="CK197" s="7">
        <v>22</v>
      </c>
      <c r="CL197" s="7">
        <v>13</v>
      </c>
      <c r="CM197" s="7">
        <v>17</v>
      </c>
      <c r="CN197" s="7">
        <v>31</v>
      </c>
      <c r="CO197" s="7">
        <v>23</v>
      </c>
      <c r="CP197" s="7">
        <v>32</v>
      </c>
      <c r="CQ197" s="7">
        <v>24</v>
      </c>
      <c r="CR197" s="7">
        <v>28</v>
      </c>
      <c r="CS197" s="7">
        <v>30</v>
      </c>
      <c r="CT197" s="7">
        <v>25</v>
      </c>
      <c r="CU197" s="7">
        <v>19</v>
      </c>
      <c r="CV197" s="7">
        <v>20</v>
      </c>
      <c r="CW197" s="7">
        <v>25</v>
      </c>
      <c r="CX197" s="7">
        <v>32</v>
      </c>
      <c r="CY197" s="7">
        <v>27</v>
      </c>
      <c r="CZ197" s="7">
        <v>30</v>
      </c>
      <c r="DA197" s="7">
        <v>29</v>
      </c>
      <c r="DB197" s="7">
        <v>24</v>
      </c>
      <c r="DC197" s="7">
        <v>29</v>
      </c>
      <c r="DD197" s="7">
        <v>26</v>
      </c>
      <c r="DE197" s="7">
        <v>18</v>
      </c>
      <c r="DF197" s="7">
        <v>24</v>
      </c>
      <c r="DG197" s="7">
        <v>23</v>
      </c>
      <c r="DH197" s="7">
        <v>20</v>
      </c>
      <c r="DI197" s="7">
        <v>19</v>
      </c>
      <c r="DJ197" s="7">
        <v>33</v>
      </c>
      <c r="DK197" s="7">
        <v>14</v>
      </c>
      <c r="DL197" s="7">
        <v>15</v>
      </c>
      <c r="DM197" s="7">
        <v>17</v>
      </c>
      <c r="DN197" s="7">
        <v>18</v>
      </c>
      <c r="DO197" s="7">
        <v>9</v>
      </c>
      <c r="DP197" s="7">
        <v>14</v>
      </c>
      <c r="DQ197" s="7">
        <v>11</v>
      </c>
      <c r="DR197" s="7">
        <v>10</v>
      </c>
      <c r="DS197" s="7">
        <v>14</v>
      </c>
      <c r="DT197" s="7">
        <v>8</v>
      </c>
      <c r="DU197" s="7">
        <v>9</v>
      </c>
      <c r="DV197" s="7">
        <v>3</v>
      </c>
      <c r="DW197" s="7">
        <v>16</v>
      </c>
      <c r="DX197" s="7">
        <f t="shared" si="26"/>
        <v>927</v>
      </c>
      <c r="DY197" s="7">
        <f t="shared" si="27"/>
        <v>95</v>
      </c>
      <c r="DZ197" s="7">
        <f t="shared" si="28"/>
        <v>454</v>
      </c>
      <c r="EA197" s="7">
        <f t="shared" si="29"/>
        <v>343</v>
      </c>
      <c r="EB197" s="7">
        <f>Table325[[#This Row],[18-64]]+Table325[[#This Row],[65+]]</f>
        <v>1384</v>
      </c>
    </row>
    <row r="198" spans="1:132" x14ac:dyDescent="0.35">
      <c r="A198" s="7">
        <v>13</v>
      </c>
      <c r="B198" s="10" t="s">
        <v>1020</v>
      </c>
      <c r="C198" s="10" t="s">
        <v>518</v>
      </c>
      <c r="D198" s="10" t="s">
        <v>519</v>
      </c>
      <c r="E198" s="7">
        <f>SUM(Table325[[#This Row],[0]:[90]])</f>
        <v>1497</v>
      </c>
      <c r="F198" s="8">
        <f>SUM(Table325[[#This Row],[0]:[15]])</f>
        <v>288</v>
      </c>
      <c r="G198" s="7">
        <f>SUM(Table325[[#This Row],[16]:[64]])</f>
        <v>946</v>
      </c>
      <c r="H198" s="7">
        <f>SUM(Table325[[#This Row],[65]:[90]])</f>
        <v>263</v>
      </c>
      <c r="I198" s="7">
        <f>SUM(Table325[[#This Row],[85]:[90]])</f>
        <v>31</v>
      </c>
      <c r="J198" s="8">
        <f>SUM(Table325[[#This Row],[0]:[17]])</f>
        <v>322</v>
      </c>
      <c r="K198" s="7">
        <f>SUM(Table325[[#This Row],[18]:[64]])</f>
        <v>912</v>
      </c>
      <c r="L198" s="8">
        <f>SUM(Table325[[#This Row],[0]:[4]])</f>
        <v>80</v>
      </c>
      <c r="M198" s="7">
        <f>SUM(Table325[[#This Row],[5]:[15]])</f>
        <v>208</v>
      </c>
      <c r="N198" s="7">
        <f>SUM(Table325[[#This Row],[16]:[24]])</f>
        <v>155</v>
      </c>
      <c r="O198" s="7">
        <f>SUM(Table325[[#This Row],[25]:[49]])</f>
        <v>519</v>
      </c>
      <c r="P198" s="7">
        <f>SUM(Table325[[#This Row],[50]:[64]])</f>
        <v>272</v>
      </c>
      <c r="Q198" s="7">
        <f>SUM(Table325[[#This Row],[65]:[74]])</f>
        <v>153</v>
      </c>
      <c r="R198" s="7">
        <f>SUM(Table325[[#This Row],[75]:[84]])</f>
        <v>79</v>
      </c>
      <c r="S198" s="8">
        <f>SUM(Table325[[#This Row],[5]:[9]])</f>
        <v>79</v>
      </c>
      <c r="T198" s="7">
        <f>SUM(Table325[[#This Row],[10]:[14]])</f>
        <v>112</v>
      </c>
      <c r="U198" s="7">
        <f>SUM(Table325[[#This Row],[15]:[19]])</f>
        <v>79</v>
      </c>
      <c r="V198" s="7">
        <f>SUM(Table325[[#This Row],[20]:[24]])</f>
        <v>93</v>
      </c>
      <c r="W198" s="7">
        <f>SUM(Table325[[#This Row],[25]:[29]])</f>
        <v>82</v>
      </c>
      <c r="X198" s="7">
        <f>SUM(Table325[[#This Row],[30]:[34]])</f>
        <v>102</v>
      </c>
      <c r="Y198" s="7">
        <f>SUM(Table325[[#This Row],[35]:[39]])</f>
        <v>125</v>
      </c>
      <c r="Z198" s="7">
        <f>SUM(Table325[[#This Row],[40]:[44]])</f>
        <v>141</v>
      </c>
      <c r="AA198" s="7">
        <f>SUM(Table325[[#This Row],[45]:[49]])</f>
        <v>69</v>
      </c>
      <c r="AB198" s="7">
        <f>SUM(Table325[[#This Row],[50]:[54]])</f>
        <v>87</v>
      </c>
      <c r="AC198" s="7">
        <f>SUM(Table325[[#This Row],[55]:[59]])</f>
        <v>110</v>
      </c>
      <c r="AD198" s="7">
        <f>SUM(Table325[[#This Row],[60]:[64]])</f>
        <v>75</v>
      </c>
      <c r="AE198" s="7">
        <f>SUM(Table325[[#This Row],[65]:[69]])</f>
        <v>93</v>
      </c>
      <c r="AF198" s="7">
        <f>SUM(Table325[[#This Row],[70]:[74]])</f>
        <v>60</v>
      </c>
      <c r="AG198" s="7">
        <f>SUM(Table325[[#This Row],[75]:[79]])</f>
        <v>59</v>
      </c>
      <c r="AH198" s="7">
        <f>SUM(Table325[[#This Row],[80]:[84]])</f>
        <v>20</v>
      </c>
      <c r="AI198" s="7">
        <f>SUM(Table325[[#This Row],[85]:[89]])</f>
        <v>22</v>
      </c>
      <c r="AJ198" s="7">
        <f>Table325[[#This Row],[90]]</f>
        <v>9</v>
      </c>
      <c r="AK198" s="8">
        <v>13</v>
      </c>
      <c r="AL198" s="7">
        <v>19</v>
      </c>
      <c r="AM198" s="7">
        <v>13</v>
      </c>
      <c r="AN198" s="7">
        <v>16</v>
      </c>
      <c r="AO198" s="7">
        <v>19</v>
      </c>
      <c r="AP198" s="7">
        <v>11</v>
      </c>
      <c r="AQ198" s="7">
        <v>14</v>
      </c>
      <c r="AR198" s="7">
        <v>18</v>
      </c>
      <c r="AS198" s="7">
        <v>18</v>
      </c>
      <c r="AT198" s="7">
        <v>18</v>
      </c>
      <c r="AU198" s="7">
        <v>30</v>
      </c>
      <c r="AV198" s="7">
        <v>24</v>
      </c>
      <c r="AW198" s="7">
        <v>18</v>
      </c>
      <c r="AX198" s="7">
        <v>27</v>
      </c>
      <c r="AY198" s="7">
        <v>13</v>
      </c>
      <c r="AZ198" s="7">
        <v>17</v>
      </c>
      <c r="BA198" s="7">
        <v>17</v>
      </c>
      <c r="BB198" s="7">
        <v>17</v>
      </c>
      <c r="BC198" s="7">
        <v>13</v>
      </c>
      <c r="BD198" s="7">
        <v>15</v>
      </c>
      <c r="BE198" s="7">
        <v>18</v>
      </c>
      <c r="BF198" s="7">
        <v>22</v>
      </c>
      <c r="BG198" s="7">
        <v>22</v>
      </c>
      <c r="BH198" s="7">
        <v>20</v>
      </c>
      <c r="BI198" s="7">
        <v>11</v>
      </c>
      <c r="BJ198" s="7">
        <v>29</v>
      </c>
      <c r="BK198" s="7">
        <v>11</v>
      </c>
      <c r="BL198" s="7">
        <v>15</v>
      </c>
      <c r="BM198" s="7">
        <v>17</v>
      </c>
      <c r="BN198" s="7">
        <v>10</v>
      </c>
      <c r="BO198" s="7">
        <v>20</v>
      </c>
      <c r="BP198" s="7">
        <v>13</v>
      </c>
      <c r="BQ198" s="7">
        <v>16</v>
      </c>
      <c r="BR198" s="7">
        <v>28</v>
      </c>
      <c r="BS198" s="7">
        <v>25</v>
      </c>
      <c r="BT198" s="7">
        <v>27</v>
      </c>
      <c r="BU198" s="7">
        <v>23</v>
      </c>
      <c r="BV198" s="7">
        <v>25</v>
      </c>
      <c r="BW198" s="7">
        <v>24</v>
      </c>
      <c r="BX198" s="7">
        <v>26</v>
      </c>
      <c r="BY198" s="7">
        <v>26</v>
      </c>
      <c r="BZ198" s="7">
        <v>36</v>
      </c>
      <c r="CA198" s="7">
        <v>23</v>
      </c>
      <c r="CB198" s="7">
        <v>21</v>
      </c>
      <c r="CC198" s="7">
        <v>35</v>
      </c>
      <c r="CD198" s="7">
        <v>11</v>
      </c>
      <c r="CE198" s="7">
        <v>19</v>
      </c>
      <c r="CF198" s="7">
        <v>14</v>
      </c>
      <c r="CG198" s="7">
        <v>11</v>
      </c>
      <c r="CH198" s="7">
        <v>14</v>
      </c>
      <c r="CI198" s="7">
        <v>10</v>
      </c>
      <c r="CJ198" s="7">
        <v>12</v>
      </c>
      <c r="CK198" s="7">
        <v>19</v>
      </c>
      <c r="CL198" s="7">
        <v>24</v>
      </c>
      <c r="CM198" s="7">
        <v>22</v>
      </c>
      <c r="CN198" s="7">
        <v>21</v>
      </c>
      <c r="CO198" s="7">
        <v>25</v>
      </c>
      <c r="CP198" s="7">
        <v>20</v>
      </c>
      <c r="CQ198" s="7">
        <v>18</v>
      </c>
      <c r="CR198" s="7">
        <v>26</v>
      </c>
      <c r="CS198" s="7">
        <v>18</v>
      </c>
      <c r="CT198" s="7">
        <v>16</v>
      </c>
      <c r="CU198" s="7">
        <v>13</v>
      </c>
      <c r="CV198" s="7">
        <v>14</v>
      </c>
      <c r="CW198" s="7">
        <v>14</v>
      </c>
      <c r="CX198" s="7">
        <v>20</v>
      </c>
      <c r="CY198" s="7">
        <v>19</v>
      </c>
      <c r="CZ198" s="7">
        <v>24</v>
      </c>
      <c r="DA198" s="7">
        <v>18</v>
      </c>
      <c r="DB198" s="7">
        <v>12</v>
      </c>
      <c r="DC198" s="7">
        <v>10</v>
      </c>
      <c r="DD198" s="7">
        <v>17</v>
      </c>
      <c r="DE198" s="7">
        <v>12</v>
      </c>
      <c r="DF198" s="7">
        <v>10</v>
      </c>
      <c r="DG198" s="7">
        <v>11</v>
      </c>
      <c r="DH198" s="7">
        <v>8</v>
      </c>
      <c r="DI198" s="7">
        <v>12</v>
      </c>
      <c r="DJ198" s="7">
        <v>20</v>
      </c>
      <c r="DK198" s="7">
        <v>10</v>
      </c>
      <c r="DL198" s="7">
        <v>9</v>
      </c>
      <c r="DM198" s="7">
        <v>3</v>
      </c>
      <c r="DN198" s="7">
        <v>5</v>
      </c>
      <c r="DO198" s="7">
        <v>4</v>
      </c>
      <c r="DP198" s="7">
        <v>3</v>
      </c>
      <c r="DQ198" s="7">
        <v>5</v>
      </c>
      <c r="DR198" s="7">
        <v>6</v>
      </c>
      <c r="DS198" s="7">
        <v>3</v>
      </c>
      <c r="DT198" s="7">
        <v>3</v>
      </c>
      <c r="DU198" s="7">
        <v>9</v>
      </c>
      <c r="DV198" s="7">
        <v>1</v>
      </c>
      <c r="DW198" s="7">
        <v>9</v>
      </c>
      <c r="DX198" s="7">
        <f t="shared" si="26"/>
        <v>946</v>
      </c>
      <c r="DY198" s="7">
        <f t="shared" si="27"/>
        <v>121</v>
      </c>
      <c r="DZ198" s="7">
        <f t="shared" si="28"/>
        <v>519</v>
      </c>
      <c r="EA198" s="7">
        <f t="shared" si="29"/>
        <v>272</v>
      </c>
      <c r="EB198" s="7">
        <f>Table325[[#This Row],[18-64]]+Table325[[#This Row],[65+]]</f>
        <v>1175</v>
      </c>
    </row>
    <row r="199" spans="1:132" x14ac:dyDescent="0.35">
      <c r="A199" s="7">
        <v>13</v>
      </c>
      <c r="B199" s="10" t="s">
        <v>1020</v>
      </c>
      <c r="C199" s="10" t="s">
        <v>520</v>
      </c>
      <c r="D199" s="10" t="s">
        <v>521</v>
      </c>
      <c r="E199" s="7">
        <f>SUM(Table325[[#This Row],[0]:[90]])</f>
        <v>1444</v>
      </c>
      <c r="F199" s="8">
        <f>SUM(Table325[[#This Row],[0]:[15]])</f>
        <v>261</v>
      </c>
      <c r="G199" s="7">
        <f>SUM(Table325[[#This Row],[16]:[64]])</f>
        <v>892</v>
      </c>
      <c r="H199" s="7">
        <f>SUM(Table325[[#This Row],[65]:[90]])</f>
        <v>291</v>
      </c>
      <c r="I199" s="7">
        <f>SUM(Table325[[#This Row],[85]:[90]])</f>
        <v>46</v>
      </c>
      <c r="J199" s="8">
        <f>SUM(Table325[[#This Row],[0]:[17]])</f>
        <v>296</v>
      </c>
      <c r="K199" s="7">
        <f>SUM(Table325[[#This Row],[18]:[64]])</f>
        <v>857</v>
      </c>
      <c r="L199" s="8">
        <f>SUM(Table325[[#This Row],[0]:[4]])</f>
        <v>47</v>
      </c>
      <c r="M199" s="7">
        <f>SUM(Table325[[#This Row],[5]:[15]])</f>
        <v>214</v>
      </c>
      <c r="N199" s="7">
        <f>SUM(Table325[[#This Row],[16]:[24]])</f>
        <v>132</v>
      </c>
      <c r="O199" s="7">
        <f>SUM(Table325[[#This Row],[25]:[49]])</f>
        <v>455</v>
      </c>
      <c r="P199" s="7">
        <f>SUM(Table325[[#This Row],[50]:[64]])</f>
        <v>305</v>
      </c>
      <c r="Q199" s="7">
        <f>SUM(Table325[[#This Row],[65]:[74]])</f>
        <v>171</v>
      </c>
      <c r="R199" s="7">
        <f>SUM(Table325[[#This Row],[75]:[84]])</f>
        <v>74</v>
      </c>
      <c r="S199" s="8">
        <f>SUM(Table325[[#This Row],[5]:[9]])</f>
        <v>106</v>
      </c>
      <c r="T199" s="7">
        <f>SUM(Table325[[#This Row],[10]:[14]])</f>
        <v>89</v>
      </c>
      <c r="U199" s="7">
        <f>SUM(Table325[[#This Row],[15]:[19]])</f>
        <v>85</v>
      </c>
      <c r="V199" s="7">
        <f>SUM(Table325[[#This Row],[20]:[24]])</f>
        <v>66</v>
      </c>
      <c r="W199" s="7">
        <f>SUM(Table325[[#This Row],[25]:[29]])</f>
        <v>67</v>
      </c>
      <c r="X199" s="7">
        <f>SUM(Table325[[#This Row],[30]:[34]])</f>
        <v>91</v>
      </c>
      <c r="Y199" s="7">
        <f>SUM(Table325[[#This Row],[35]:[39]])</f>
        <v>104</v>
      </c>
      <c r="Z199" s="7">
        <f>SUM(Table325[[#This Row],[40]:[44]])</f>
        <v>110</v>
      </c>
      <c r="AA199" s="7">
        <f>SUM(Table325[[#This Row],[45]:[49]])</f>
        <v>83</v>
      </c>
      <c r="AB199" s="7">
        <f>SUM(Table325[[#This Row],[50]:[54]])</f>
        <v>85</v>
      </c>
      <c r="AC199" s="7">
        <f>SUM(Table325[[#This Row],[55]:[59]])</f>
        <v>106</v>
      </c>
      <c r="AD199" s="7">
        <f>SUM(Table325[[#This Row],[60]:[64]])</f>
        <v>114</v>
      </c>
      <c r="AE199" s="7">
        <f>SUM(Table325[[#This Row],[65]:[69]])</f>
        <v>102</v>
      </c>
      <c r="AF199" s="7">
        <f>SUM(Table325[[#This Row],[70]:[74]])</f>
        <v>69</v>
      </c>
      <c r="AG199" s="7">
        <f>SUM(Table325[[#This Row],[75]:[79]])</f>
        <v>54</v>
      </c>
      <c r="AH199" s="7">
        <f>SUM(Table325[[#This Row],[80]:[84]])</f>
        <v>20</v>
      </c>
      <c r="AI199" s="7">
        <f>SUM(Table325[[#This Row],[85]:[89]])</f>
        <v>28</v>
      </c>
      <c r="AJ199" s="7">
        <f>Table325[[#This Row],[90]]</f>
        <v>18</v>
      </c>
      <c r="AK199" s="8">
        <v>7</v>
      </c>
      <c r="AL199" s="7">
        <v>12</v>
      </c>
      <c r="AM199" s="7">
        <v>6</v>
      </c>
      <c r="AN199" s="7">
        <v>7</v>
      </c>
      <c r="AO199" s="7">
        <v>15</v>
      </c>
      <c r="AP199" s="7">
        <v>21</v>
      </c>
      <c r="AQ199" s="7">
        <v>22</v>
      </c>
      <c r="AR199" s="7">
        <v>20</v>
      </c>
      <c r="AS199" s="7">
        <v>21</v>
      </c>
      <c r="AT199" s="7">
        <v>22</v>
      </c>
      <c r="AU199" s="7">
        <v>19</v>
      </c>
      <c r="AV199" s="7">
        <v>15</v>
      </c>
      <c r="AW199" s="7">
        <v>19</v>
      </c>
      <c r="AX199" s="7">
        <v>17</v>
      </c>
      <c r="AY199" s="7">
        <v>19</v>
      </c>
      <c r="AZ199" s="7">
        <v>19</v>
      </c>
      <c r="BA199" s="7">
        <v>21</v>
      </c>
      <c r="BB199" s="7">
        <v>14</v>
      </c>
      <c r="BC199" s="7">
        <v>14</v>
      </c>
      <c r="BD199" s="7">
        <v>17</v>
      </c>
      <c r="BE199" s="7">
        <v>15</v>
      </c>
      <c r="BF199" s="7">
        <v>17</v>
      </c>
      <c r="BG199" s="7">
        <v>9</v>
      </c>
      <c r="BH199" s="7">
        <v>11</v>
      </c>
      <c r="BI199" s="7">
        <v>14</v>
      </c>
      <c r="BJ199" s="7">
        <v>10</v>
      </c>
      <c r="BK199" s="7">
        <v>14</v>
      </c>
      <c r="BL199" s="7">
        <v>15</v>
      </c>
      <c r="BM199" s="7">
        <v>16</v>
      </c>
      <c r="BN199" s="7">
        <v>12</v>
      </c>
      <c r="BO199" s="7">
        <v>18</v>
      </c>
      <c r="BP199" s="7">
        <v>17</v>
      </c>
      <c r="BQ199" s="7">
        <v>20</v>
      </c>
      <c r="BR199" s="7">
        <v>22</v>
      </c>
      <c r="BS199" s="7">
        <v>14</v>
      </c>
      <c r="BT199" s="7">
        <v>19</v>
      </c>
      <c r="BU199" s="7">
        <v>19</v>
      </c>
      <c r="BV199" s="7">
        <v>23</v>
      </c>
      <c r="BW199" s="7">
        <v>21</v>
      </c>
      <c r="BX199" s="7">
        <v>22</v>
      </c>
      <c r="BY199" s="7">
        <v>19</v>
      </c>
      <c r="BZ199" s="7">
        <v>23</v>
      </c>
      <c r="CA199" s="7">
        <v>23</v>
      </c>
      <c r="CB199" s="7">
        <v>21</v>
      </c>
      <c r="CC199" s="7">
        <v>24</v>
      </c>
      <c r="CD199" s="7">
        <v>15</v>
      </c>
      <c r="CE199" s="7">
        <v>13</v>
      </c>
      <c r="CF199" s="7">
        <v>15</v>
      </c>
      <c r="CG199" s="7">
        <v>22</v>
      </c>
      <c r="CH199" s="7">
        <v>18</v>
      </c>
      <c r="CI199" s="7">
        <v>14</v>
      </c>
      <c r="CJ199" s="7">
        <v>23</v>
      </c>
      <c r="CK199" s="7">
        <v>14</v>
      </c>
      <c r="CL199" s="7">
        <v>19</v>
      </c>
      <c r="CM199" s="7">
        <v>15</v>
      </c>
      <c r="CN199" s="7">
        <v>22</v>
      </c>
      <c r="CO199" s="7">
        <v>22</v>
      </c>
      <c r="CP199" s="7">
        <v>17</v>
      </c>
      <c r="CQ199" s="7">
        <v>16</v>
      </c>
      <c r="CR199" s="7">
        <v>29</v>
      </c>
      <c r="CS199" s="7">
        <v>25</v>
      </c>
      <c r="CT199" s="7">
        <v>25</v>
      </c>
      <c r="CU199" s="7">
        <v>24</v>
      </c>
      <c r="CV199" s="7">
        <v>16</v>
      </c>
      <c r="CW199" s="7">
        <v>24</v>
      </c>
      <c r="CX199" s="7">
        <v>17</v>
      </c>
      <c r="CY199" s="7">
        <v>27</v>
      </c>
      <c r="CZ199" s="7">
        <v>23</v>
      </c>
      <c r="DA199" s="7">
        <v>17</v>
      </c>
      <c r="DB199" s="7">
        <v>18</v>
      </c>
      <c r="DC199" s="7">
        <v>19</v>
      </c>
      <c r="DD199" s="7">
        <v>14</v>
      </c>
      <c r="DE199" s="7">
        <v>13</v>
      </c>
      <c r="DF199" s="7">
        <v>11</v>
      </c>
      <c r="DG199" s="7">
        <v>12</v>
      </c>
      <c r="DH199" s="7">
        <v>13</v>
      </c>
      <c r="DI199" s="7">
        <v>12</v>
      </c>
      <c r="DJ199" s="7">
        <v>15</v>
      </c>
      <c r="DK199" s="7">
        <v>8</v>
      </c>
      <c r="DL199" s="7">
        <v>6</v>
      </c>
      <c r="DM199" s="7">
        <v>8</v>
      </c>
      <c r="DN199" s="7">
        <v>7</v>
      </c>
      <c r="DO199" s="7">
        <v>1</v>
      </c>
      <c r="DP199" s="7">
        <v>4</v>
      </c>
      <c r="DQ199" s="7">
        <v>0</v>
      </c>
      <c r="DR199" s="7">
        <v>6</v>
      </c>
      <c r="DS199" s="7">
        <v>4</v>
      </c>
      <c r="DT199" s="7">
        <v>6</v>
      </c>
      <c r="DU199" s="7">
        <v>7</v>
      </c>
      <c r="DV199" s="7">
        <v>5</v>
      </c>
      <c r="DW199" s="7">
        <v>18</v>
      </c>
      <c r="DX199" s="7">
        <f t="shared" si="26"/>
        <v>892</v>
      </c>
      <c r="DY199" s="7">
        <f t="shared" si="27"/>
        <v>97</v>
      </c>
      <c r="DZ199" s="7">
        <f t="shared" si="28"/>
        <v>455</v>
      </c>
      <c r="EA199" s="7">
        <f t="shared" si="29"/>
        <v>305</v>
      </c>
      <c r="EB199" s="7">
        <f>Table325[[#This Row],[18-64]]+Table325[[#This Row],[65+]]</f>
        <v>1148</v>
      </c>
    </row>
    <row r="200" spans="1:132" x14ac:dyDescent="0.35">
      <c r="A200" s="7">
        <v>13</v>
      </c>
      <c r="B200" s="10" t="s">
        <v>1020</v>
      </c>
      <c r="C200" s="10" t="s">
        <v>522</v>
      </c>
      <c r="D200" s="10" t="s">
        <v>523</v>
      </c>
      <c r="E200" s="7">
        <f>SUM(Table325[[#This Row],[0]:[90]])</f>
        <v>1520</v>
      </c>
      <c r="F200" s="8">
        <f>SUM(Table325[[#This Row],[0]:[15]])</f>
        <v>252</v>
      </c>
      <c r="G200" s="7">
        <f>SUM(Table325[[#This Row],[16]:[64]])</f>
        <v>895</v>
      </c>
      <c r="H200" s="7">
        <f>SUM(Table325[[#This Row],[65]:[90]])</f>
        <v>373</v>
      </c>
      <c r="I200" s="7">
        <f>SUM(Table325[[#This Row],[85]:[90]])</f>
        <v>41</v>
      </c>
      <c r="J200" s="8">
        <f>SUM(Table325[[#This Row],[0]:[17]])</f>
        <v>288</v>
      </c>
      <c r="K200" s="7">
        <f>SUM(Table325[[#This Row],[18]:[64]])</f>
        <v>859</v>
      </c>
      <c r="L200" s="8">
        <f>SUM(Table325[[#This Row],[0]:[4]])</f>
        <v>55</v>
      </c>
      <c r="M200" s="7">
        <f>SUM(Table325[[#This Row],[5]:[15]])</f>
        <v>197</v>
      </c>
      <c r="N200" s="7">
        <f>SUM(Table325[[#This Row],[16]:[24]])</f>
        <v>146</v>
      </c>
      <c r="O200" s="7">
        <f>SUM(Table325[[#This Row],[25]:[49]])</f>
        <v>448</v>
      </c>
      <c r="P200" s="7">
        <f>SUM(Table325[[#This Row],[50]:[64]])</f>
        <v>301</v>
      </c>
      <c r="Q200" s="7">
        <f>SUM(Table325[[#This Row],[65]:[74]])</f>
        <v>200</v>
      </c>
      <c r="R200" s="7">
        <f>SUM(Table325[[#This Row],[75]:[84]])</f>
        <v>132</v>
      </c>
      <c r="S200" s="8">
        <f>SUM(Table325[[#This Row],[5]:[9]])</f>
        <v>93</v>
      </c>
      <c r="T200" s="7">
        <f>SUM(Table325[[#This Row],[10]:[14]])</f>
        <v>91</v>
      </c>
      <c r="U200" s="7">
        <f>SUM(Table325[[#This Row],[15]:[19]])</f>
        <v>79</v>
      </c>
      <c r="V200" s="7">
        <f>SUM(Table325[[#This Row],[20]:[24]])</f>
        <v>80</v>
      </c>
      <c r="W200" s="7">
        <f>SUM(Table325[[#This Row],[25]:[29]])</f>
        <v>86</v>
      </c>
      <c r="X200" s="7">
        <f>SUM(Table325[[#This Row],[30]:[34]])</f>
        <v>111</v>
      </c>
      <c r="Y200" s="7">
        <f>SUM(Table325[[#This Row],[35]:[39]])</f>
        <v>87</v>
      </c>
      <c r="Z200" s="7">
        <f>SUM(Table325[[#This Row],[40]:[44]])</f>
        <v>112</v>
      </c>
      <c r="AA200" s="7">
        <f>SUM(Table325[[#This Row],[45]:[49]])</f>
        <v>52</v>
      </c>
      <c r="AB200" s="7">
        <f>SUM(Table325[[#This Row],[50]:[54]])</f>
        <v>99</v>
      </c>
      <c r="AC200" s="7">
        <f>SUM(Table325[[#This Row],[55]:[59]])</f>
        <v>98</v>
      </c>
      <c r="AD200" s="7">
        <f>SUM(Table325[[#This Row],[60]:[64]])</f>
        <v>104</v>
      </c>
      <c r="AE200" s="7">
        <f>SUM(Table325[[#This Row],[65]:[69]])</f>
        <v>98</v>
      </c>
      <c r="AF200" s="7">
        <f>SUM(Table325[[#This Row],[70]:[74]])</f>
        <v>102</v>
      </c>
      <c r="AG200" s="7">
        <f>SUM(Table325[[#This Row],[75]:[79]])</f>
        <v>87</v>
      </c>
      <c r="AH200" s="7">
        <f>SUM(Table325[[#This Row],[80]:[84]])</f>
        <v>45</v>
      </c>
      <c r="AI200" s="7">
        <f>SUM(Table325[[#This Row],[85]:[89]])</f>
        <v>28</v>
      </c>
      <c r="AJ200" s="7">
        <f>Table325[[#This Row],[90]]</f>
        <v>13</v>
      </c>
      <c r="AK200" s="8">
        <v>11</v>
      </c>
      <c r="AL200" s="7">
        <v>6</v>
      </c>
      <c r="AM200" s="7">
        <v>14</v>
      </c>
      <c r="AN200" s="7">
        <v>13</v>
      </c>
      <c r="AO200" s="7">
        <v>11</v>
      </c>
      <c r="AP200" s="7">
        <v>21</v>
      </c>
      <c r="AQ200" s="7">
        <v>9</v>
      </c>
      <c r="AR200" s="7">
        <v>19</v>
      </c>
      <c r="AS200" s="7">
        <v>16</v>
      </c>
      <c r="AT200" s="7">
        <v>28</v>
      </c>
      <c r="AU200" s="7">
        <v>17</v>
      </c>
      <c r="AV200" s="7">
        <v>13</v>
      </c>
      <c r="AW200" s="7">
        <v>17</v>
      </c>
      <c r="AX200" s="7">
        <v>19</v>
      </c>
      <c r="AY200" s="7">
        <v>25</v>
      </c>
      <c r="AZ200" s="7">
        <v>13</v>
      </c>
      <c r="BA200" s="7">
        <v>18</v>
      </c>
      <c r="BB200" s="7">
        <v>18</v>
      </c>
      <c r="BC200" s="7">
        <v>13</v>
      </c>
      <c r="BD200" s="7">
        <v>17</v>
      </c>
      <c r="BE200" s="7">
        <v>14</v>
      </c>
      <c r="BF200" s="7">
        <v>19</v>
      </c>
      <c r="BG200" s="7">
        <v>19</v>
      </c>
      <c r="BH200" s="7">
        <v>16</v>
      </c>
      <c r="BI200" s="7">
        <v>12</v>
      </c>
      <c r="BJ200" s="7">
        <v>16</v>
      </c>
      <c r="BK200" s="7">
        <v>23</v>
      </c>
      <c r="BL200" s="7">
        <v>16</v>
      </c>
      <c r="BM200" s="7">
        <v>17</v>
      </c>
      <c r="BN200" s="7">
        <v>14</v>
      </c>
      <c r="BO200" s="7">
        <v>23</v>
      </c>
      <c r="BP200" s="7">
        <v>20</v>
      </c>
      <c r="BQ200" s="7">
        <v>27</v>
      </c>
      <c r="BR200" s="7">
        <v>21</v>
      </c>
      <c r="BS200" s="7">
        <v>20</v>
      </c>
      <c r="BT200" s="7">
        <v>8</v>
      </c>
      <c r="BU200" s="7">
        <v>17</v>
      </c>
      <c r="BV200" s="7">
        <v>20</v>
      </c>
      <c r="BW200" s="7">
        <v>20</v>
      </c>
      <c r="BX200" s="7">
        <v>22</v>
      </c>
      <c r="BY200" s="7">
        <v>21</v>
      </c>
      <c r="BZ200" s="7">
        <v>20</v>
      </c>
      <c r="CA200" s="7">
        <v>27</v>
      </c>
      <c r="CB200" s="7">
        <v>26</v>
      </c>
      <c r="CC200" s="7">
        <v>18</v>
      </c>
      <c r="CD200" s="7">
        <v>11</v>
      </c>
      <c r="CE200" s="7">
        <v>11</v>
      </c>
      <c r="CF200" s="7">
        <v>8</v>
      </c>
      <c r="CG200" s="7">
        <v>11</v>
      </c>
      <c r="CH200" s="7">
        <v>11</v>
      </c>
      <c r="CI200" s="7">
        <v>17</v>
      </c>
      <c r="CJ200" s="7">
        <v>22</v>
      </c>
      <c r="CK200" s="7">
        <v>17</v>
      </c>
      <c r="CL200" s="7">
        <v>21</v>
      </c>
      <c r="CM200" s="7">
        <v>22</v>
      </c>
      <c r="CN200" s="7">
        <v>21</v>
      </c>
      <c r="CO200" s="7">
        <v>18</v>
      </c>
      <c r="CP200" s="7">
        <v>27</v>
      </c>
      <c r="CQ200" s="7">
        <v>14</v>
      </c>
      <c r="CR200" s="7">
        <v>18</v>
      </c>
      <c r="CS200" s="7">
        <v>27</v>
      </c>
      <c r="CT200" s="7">
        <v>17</v>
      </c>
      <c r="CU200" s="7">
        <v>26</v>
      </c>
      <c r="CV200" s="7">
        <v>20</v>
      </c>
      <c r="CW200" s="7">
        <v>14</v>
      </c>
      <c r="CX200" s="7">
        <v>18</v>
      </c>
      <c r="CY200" s="7">
        <v>18</v>
      </c>
      <c r="CZ200" s="7">
        <v>21</v>
      </c>
      <c r="DA200" s="7">
        <v>28</v>
      </c>
      <c r="DB200" s="7">
        <v>13</v>
      </c>
      <c r="DC200" s="7">
        <v>23</v>
      </c>
      <c r="DD200" s="7">
        <v>13</v>
      </c>
      <c r="DE200" s="7">
        <v>22</v>
      </c>
      <c r="DF200" s="7">
        <v>22</v>
      </c>
      <c r="DG200" s="7">
        <v>22</v>
      </c>
      <c r="DH200" s="7">
        <v>19</v>
      </c>
      <c r="DI200" s="7">
        <v>23</v>
      </c>
      <c r="DJ200" s="7">
        <v>16</v>
      </c>
      <c r="DK200" s="7">
        <v>16</v>
      </c>
      <c r="DL200" s="7">
        <v>13</v>
      </c>
      <c r="DM200" s="7">
        <v>12</v>
      </c>
      <c r="DN200" s="7">
        <v>11</v>
      </c>
      <c r="DO200" s="7">
        <v>9</v>
      </c>
      <c r="DP200" s="7">
        <v>8</v>
      </c>
      <c r="DQ200" s="7">
        <v>5</v>
      </c>
      <c r="DR200" s="7">
        <v>9</v>
      </c>
      <c r="DS200" s="7">
        <v>5</v>
      </c>
      <c r="DT200" s="7">
        <v>4</v>
      </c>
      <c r="DU200" s="7">
        <v>5</v>
      </c>
      <c r="DV200" s="7">
        <v>5</v>
      </c>
      <c r="DW200" s="7">
        <v>13</v>
      </c>
      <c r="DX200" s="7">
        <f t="shared" si="26"/>
        <v>895</v>
      </c>
      <c r="DY200" s="7">
        <f t="shared" si="27"/>
        <v>110</v>
      </c>
      <c r="DZ200" s="7">
        <f t="shared" si="28"/>
        <v>448</v>
      </c>
      <c r="EA200" s="7">
        <f t="shared" si="29"/>
        <v>301</v>
      </c>
      <c r="EB200" s="7">
        <f>Table325[[#This Row],[18-64]]+Table325[[#This Row],[65+]]</f>
        <v>1232</v>
      </c>
    </row>
    <row r="201" spans="1:132" x14ac:dyDescent="0.35">
      <c r="A201" s="7">
        <v>13</v>
      </c>
      <c r="B201" s="10" t="s">
        <v>1020</v>
      </c>
      <c r="C201" s="10" t="s">
        <v>524</v>
      </c>
      <c r="D201" s="10" t="s">
        <v>525</v>
      </c>
      <c r="E201" s="7">
        <f>SUM(Table325[[#This Row],[0]:[90]])</f>
        <v>1307</v>
      </c>
      <c r="F201" s="8">
        <f>SUM(Table325[[#This Row],[0]:[15]])</f>
        <v>271</v>
      </c>
      <c r="G201" s="7">
        <f>SUM(Table325[[#This Row],[16]:[64]])</f>
        <v>856</v>
      </c>
      <c r="H201" s="7">
        <f>SUM(Table325[[#This Row],[65]:[90]])</f>
        <v>180</v>
      </c>
      <c r="I201" s="7">
        <f>SUM(Table325[[#This Row],[85]:[90]])</f>
        <v>6</v>
      </c>
      <c r="J201" s="8">
        <f>SUM(Table325[[#This Row],[0]:[17]])</f>
        <v>309</v>
      </c>
      <c r="K201" s="7">
        <f>SUM(Table325[[#This Row],[18]:[64]])</f>
        <v>818</v>
      </c>
      <c r="L201" s="8">
        <f>SUM(Table325[[#This Row],[0]:[4]])</f>
        <v>69</v>
      </c>
      <c r="M201" s="7">
        <f>SUM(Table325[[#This Row],[5]:[15]])</f>
        <v>202</v>
      </c>
      <c r="N201" s="7">
        <f>SUM(Table325[[#This Row],[16]:[24]])</f>
        <v>142</v>
      </c>
      <c r="O201" s="7">
        <f>SUM(Table325[[#This Row],[25]:[49]])</f>
        <v>463</v>
      </c>
      <c r="P201" s="7">
        <f>SUM(Table325[[#This Row],[50]:[64]])</f>
        <v>251</v>
      </c>
      <c r="Q201" s="7">
        <f>SUM(Table325[[#This Row],[65]:[74]])</f>
        <v>97</v>
      </c>
      <c r="R201" s="7">
        <f>SUM(Table325[[#This Row],[75]:[84]])</f>
        <v>77</v>
      </c>
      <c r="S201" s="8">
        <f>SUM(Table325[[#This Row],[5]:[9]])</f>
        <v>91</v>
      </c>
      <c r="T201" s="7">
        <f>SUM(Table325[[#This Row],[10]:[14]])</f>
        <v>93</v>
      </c>
      <c r="U201" s="7">
        <f>SUM(Table325[[#This Row],[15]:[19]])</f>
        <v>79</v>
      </c>
      <c r="V201" s="7">
        <f>SUM(Table325[[#This Row],[20]:[24]])</f>
        <v>81</v>
      </c>
      <c r="W201" s="7">
        <f>SUM(Table325[[#This Row],[25]:[29]])</f>
        <v>94</v>
      </c>
      <c r="X201" s="7">
        <f>SUM(Table325[[#This Row],[30]:[34]])</f>
        <v>84</v>
      </c>
      <c r="Y201" s="7">
        <f>SUM(Table325[[#This Row],[35]:[39]])</f>
        <v>119</v>
      </c>
      <c r="Z201" s="7">
        <f>SUM(Table325[[#This Row],[40]:[44]])</f>
        <v>105</v>
      </c>
      <c r="AA201" s="7">
        <f>SUM(Table325[[#This Row],[45]:[49]])</f>
        <v>61</v>
      </c>
      <c r="AB201" s="7">
        <f>SUM(Table325[[#This Row],[50]:[54]])</f>
        <v>72</v>
      </c>
      <c r="AC201" s="7">
        <f>SUM(Table325[[#This Row],[55]:[59]])</f>
        <v>99</v>
      </c>
      <c r="AD201" s="7">
        <f>SUM(Table325[[#This Row],[60]:[64]])</f>
        <v>80</v>
      </c>
      <c r="AE201" s="7">
        <f>SUM(Table325[[#This Row],[65]:[69]])</f>
        <v>47</v>
      </c>
      <c r="AF201" s="7">
        <f>SUM(Table325[[#This Row],[70]:[74]])</f>
        <v>50</v>
      </c>
      <c r="AG201" s="7">
        <f>SUM(Table325[[#This Row],[75]:[79]])</f>
        <v>39</v>
      </c>
      <c r="AH201" s="7">
        <f>SUM(Table325[[#This Row],[80]:[84]])</f>
        <v>38</v>
      </c>
      <c r="AI201" s="7">
        <f>SUM(Table325[[#This Row],[85]:[89]])</f>
        <v>4</v>
      </c>
      <c r="AJ201" s="7">
        <f>Table325[[#This Row],[90]]</f>
        <v>2</v>
      </c>
      <c r="AK201" s="8">
        <v>15</v>
      </c>
      <c r="AL201" s="7">
        <v>16</v>
      </c>
      <c r="AM201" s="7">
        <v>13</v>
      </c>
      <c r="AN201" s="7">
        <v>12</v>
      </c>
      <c r="AO201" s="7">
        <v>13</v>
      </c>
      <c r="AP201" s="7">
        <v>11</v>
      </c>
      <c r="AQ201" s="7">
        <v>21</v>
      </c>
      <c r="AR201" s="7">
        <v>23</v>
      </c>
      <c r="AS201" s="7">
        <v>14</v>
      </c>
      <c r="AT201" s="7">
        <v>22</v>
      </c>
      <c r="AU201" s="7">
        <v>23</v>
      </c>
      <c r="AV201" s="7">
        <v>17</v>
      </c>
      <c r="AW201" s="7">
        <v>21</v>
      </c>
      <c r="AX201" s="7">
        <v>14</v>
      </c>
      <c r="AY201" s="7">
        <v>18</v>
      </c>
      <c r="AZ201" s="7">
        <v>18</v>
      </c>
      <c r="BA201" s="7">
        <v>25</v>
      </c>
      <c r="BB201" s="7">
        <v>13</v>
      </c>
      <c r="BC201" s="7">
        <v>14</v>
      </c>
      <c r="BD201" s="7">
        <v>9</v>
      </c>
      <c r="BE201" s="7">
        <v>19</v>
      </c>
      <c r="BF201" s="7">
        <v>22</v>
      </c>
      <c r="BG201" s="7">
        <v>10</v>
      </c>
      <c r="BH201" s="7">
        <v>19</v>
      </c>
      <c r="BI201" s="7">
        <v>11</v>
      </c>
      <c r="BJ201" s="7">
        <v>23</v>
      </c>
      <c r="BK201" s="7">
        <v>12</v>
      </c>
      <c r="BL201" s="7">
        <v>17</v>
      </c>
      <c r="BM201" s="7">
        <v>19</v>
      </c>
      <c r="BN201" s="7">
        <v>23</v>
      </c>
      <c r="BO201" s="7">
        <v>15</v>
      </c>
      <c r="BP201" s="7">
        <v>16</v>
      </c>
      <c r="BQ201" s="7">
        <v>16</v>
      </c>
      <c r="BR201" s="7">
        <v>18</v>
      </c>
      <c r="BS201" s="7">
        <v>19</v>
      </c>
      <c r="BT201" s="7">
        <v>24</v>
      </c>
      <c r="BU201" s="7">
        <v>24</v>
      </c>
      <c r="BV201" s="7">
        <v>31</v>
      </c>
      <c r="BW201" s="7">
        <v>25</v>
      </c>
      <c r="BX201" s="7">
        <v>15</v>
      </c>
      <c r="BY201" s="7">
        <v>20</v>
      </c>
      <c r="BZ201" s="7">
        <v>17</v>
      </c>
      <c r="CA201" s="7">
        <v>21</v>
      </c>
      <c r="CB201" s="7">
        <v>20</v>
      </c>
      <c r="CC201" s="7">
        <v>27</v>
      </c>
      <c r="CD201" s="7">
        <v>15</v>
      </c>
      <c r="CE201" s="7">
        <v>18</v>
      </c>
      <c r="CF201" s="7">
        <v>7</v>
      </c>
      <c r="CG201" s="7">
        <v>9</v>
      </c>
      <c r="CH201" s="7">
        <v>12</v>
      </c>
      <c r="CI201" s="7">
        <v>15</v>
      </c>
      <c r="CJ201" s="7">
        <v>17</v>
      </c>
      <c r="CK201" s="7">
        <v>11</v>
      </c>
      <c r="CL201" s="7">
        <v>15</v>
      </c>
      <c r="CM201" s="7">
        <v>14</v>
      </c>
      <c r="CN201" s="7">
        <v>18</v>
      </c>
      <c r="CO201" s="7">
        <v>20</v>
      </c>
      <c r="CP201" s="7">
        <v>17</v>
      </c>
      <c r="CQ201" s="7">
        <v>15</v>
      </c>
      <c r="CR201" s="7">
        <v>29</v>
      </c>
      <c r="CS201" s="7">
        <v>22</v>
      </c>
      <c r="CT201" s="7">
        <v>11</v>
      </c>
      <c r="CU201" s="7">
        <v>14</v>
      </c>
      <c r="CV201" s="7">
        <v>19</v>
      </c>
      <c r="CW201" s="7">
        <v>14</v>
      </c>
      <c r="CX201" s="7">
        <v>7</v>
      </c>
      <c r="CY201" s="7">
        <v>7</v>
      </c>
      <c r="CZ201" s="7">
        <v>12</v>
      </c>
      <c r="DA201" s="7">
        <v>11</v>
      </c>
      <c r="DB201" s="7">
        <v>10</v>
      </c>
      <c r="DC201" s="7">
        <v>13</v>
      </c>
      <c r="DD201" s="7">
        <v>6</v>
      </c>
      <c r="DE201" s="7">
        <v>10</v>
      </c>
      <c r="DF201" s="7">
        <v>10</v>
      </c>
      <c r="DG201" s="7">
        <v>11</v>
      </c>
      <c r="DH201" s="7">
        <v>6</v>
      </c>
      <c r="DI201" s="7">
        <v>7</v>
      </c>
      <c r="DJ201" s="7">
        <v>9</v>
      </c>
      <c r="DK201" s="7">
        <v>7</v>
      </c>
      <c r="DL201" s="7">
        <v>10</v>
      </c>
      <c r="DM201" s="7">
        <v>16</v>
      </c>
      <c r="DN201" s="7">
        <v>11</v>
      </c>
      <c r="DO201" s="7">
        <v>8</v>
      </c>
      <c r="DP201" s="7">
        <v>3</v>
      </c>
      <c r="DQ201" s="7">
        <v>0</v>
      </c>
      <c r="DR201" s="7">
        <v>0</v>
      </c>
      <c r="DS201" s="7">
        <v>2</v>
      </c>
      <c r="DT201" s="7">
        <v>1</v>
      </c>
      <c r="DU201" s="7">
        <v>0</v>
      </c>
      <c r="DV201" s="7">
        <v>1</v>
      </c>
      <c r="DW201" s="7">
        <v>2</v>
      </c>
      <c r="DX201" s="7">
        <f t="shared" si="26"/>
        <v>856</v>
      </c>
      <c r="DY201" s="7">
        <f t="shared" si="27"/>
        <v>104</v>
      </c>
      <c r="DZ201" s="7">
        <f t="shared" si="28"/>
        <v>463</v>
      </c>
      <c r="EA201" s="7">
        <f t="shared" si="29"/>
        <v>251</v>
      </c>
      <c r="EB201" s="7">
        <f>Table325[[#This Row],[18-64]]+Table325[[#This Row],[65+]]</f>
        <v>998</v>
      </c>
    </row>
    <row r="202" spans="1:132" x14ac:dyDescent="0.35">
      <c r="A202" s="7">
        <v>13</v>
      </c>
      <c r="B202" s="10" t="s">
        <v>1020</v>
      </c>
      <c r="C202" s="10" t="s">
        <v>526</v>
      </c>
      <c r="D202" s="10" t="s">
        <v>527</v>
      </c>
      <c r="E202" s="7">
        <f>SUM(Table325[[#This Row],[0]:[90]])</f>
        <v>1653</v>
      </c>
      <c r="F202" s="8">
        <f>SUM(Table325[[#This Row],[0]:[15]])</f>
        <v>278</v>
      </c>
      <c r="G202" s="7">
        <f>SUM(Table325[[#This Row],[16]:[64]])</f>
        <v>1081</v>
      </c>
      <c r="H202" s="7">
        <f>SUM(Table325[[#This Row],[65]:[90]])</f>
        <v>294</v>
      </c>
      <c r="I202" s="7">
        <f>SUM(Table325[[#This Row],[85]:[90]])</f>
        <v>18</v>
      </c>
      <c r="J202" s="8">
        <f>SUM(Table325[[#This Row],[0]:[17]])</f>
        <v>322</v>
      </c>
      <c r="K202" s="7">
        <f>SUM(Table325[[#This Row],[18]:[64]])</f>
        <v>1037</v>
      </c>
      <c r="L202" s="8">
        <f>SUM(Table325[[#This Row],[0]:[4]])</f>
        <v>71</v>
      </c>
      <c r="M202" s="7">
        <f>SUM(Table325[[#This Row],[5]:[15]])</f>
        <v>207</v>
      </c>
      <c r="N202" s="7">
        <f>SUM(Table325[[#This Row],[16]:[24]])</f>
        <v>162</v>
      </c>
      <c r="O202" s="7">
        <f>SUM(Table325[[#This Row],[25]:[49]])</f>
        <v>506</v>
      </c>
      <c r="P202" s="7">
        <f>SUM(Table325[[#This Row],[50]:[64]])</f>
        <v>413</v>
      </c>
      <c r="Q202" s="7">
        <f>SUM(Table325[[#This Row],[65]:[74]])</f>
        <v>163</v>
      </c>
      <c r="R202" s="7">
        <f>SUM(Table325[[#This Row],[75]:[84]])</f>
        <v>113</v>
      </c>
      <c r="S202" s="8">
        <f>SUM(Table325[[#This Row],[5]:[9]])</f>
        <v>84</v>
      </c>
      <c r="T202" s="7">
        <f>SUM(Table325[[#This Row],[10]:[14]])</f>
        <v>108</v>
      </c>
      <c r="U202" s="7">
        <f>SUM(Table325[[#This Row],[15]:[19]])</f>
        <v>112</v>
      </c>
      <c r="V202" s="7">
        <f>SUM(Table325[[#This Row],[20]:[24]])</f>
        <v>65</v>
      </c>
      <c r="W202" s="7">
        <f>SUM(Table325[[#This Row],[25]:[29]])</f>
        <v>84</v>
      </c>
      <c r="X202" s="7">
        <f>SUM(Table325[[#This Row],[30]:[34]])</f>
        <v>106</v>
      </c>
      <c r="Y202" s="7">
        <f>SUM(Table325[[#This Row],[35]:[39]])</f>
        <v>103</v>
      </c>
      <c r="Z202" s="7">
        <f>SUM(Table325[[#This Row],[40]:[44]])</f>
        <v>103</v>
      </c>
      <c r="AA202" s="7">
        <f>SUM(Table325[[#This Row],[45]:[49]])</f>
        <v>110</v>
      </c>
      <c r="AB202" s="7">
        <f>SUM(Table325[[#This Row],[50]:[54]])</f>
        <v>134</v>
      </c>
      <c r="AC202" s="7">
        <f>SUM(Table325[[#This Row],[55]:[59]])</f>
        <v>148</v>
      </c>
      <c r="AD202" s="7">
        <f>SUM(Table325[[#This Row],[60]:[64]])</f>
        <v>131</v>
      </c>
      <c r="AE202" s="7">
        <f>SUM(Table325[[#This Row],[65]:[69]])</f>
        <v>84</v>
      </c>
      <c r="AF202" s="7">
        <f>SUM(Table325[[#This Row],[70]:[74]])</f>
        <v>79</v>
      </c>
      <c r="AG202" s="7">
        <f>SUM(Table325[[#This Row],[75]:[79]])</f>
        <v>85</v>
      </c>
      <c r="AH202" s="7">
        <f>SUM(Table325[[#This Row],[80]:[84]])</f>
        <v>28</v>
      </c>
      <c r="AI202" s="7">
        <f>SUM(Table325[[#This Row],[85]:[89]])</f>
        <v>13</v>
      </c>
      <c r="AJ202" s="7">
        <f>Table325[[#This Row],[90]]</f>
        <v>5</v>
      </c>
      <c r="AK202" s="8">
        <v>15</v>
      </c>
      <c r="AL202" s="7">
        <v>17</v>
      </c>
      <c r="AM202" s="7">
        <v>10</v>
      </c>
      <c r="AN202" s="7">
        <v>13</v>
      </c>
      <c r="AO202" s="7">
        <v>16</v>
      </c>
      <c r="AP202" s="7">
        <v>21</v>
      </c>
      <c r="AQ202" s="7">
        <v>13</v>
      </c>
      <c r="AR202" s="7">
        <v>17</v>
      </c>
      <c r="AS202" s="7">
        <v>14</v>
      </c>
      <c r="AT202" s="7">
        <v>19</v>
      </c>
      <c r="AU202" s="7">
        <v>18</v>
      </c>
      <c r="AV202" s="7">
        <v>24</v>
      </c>
      <c r="AW202" s="7">
        <v>18</v>
      </c>
      <c r="AX202" s="7">
        <v>25</v>
      </c>
      <c r="AY202" s="7">
        <v>23</v>
      </c>
      <c r="AZ202" s="7">
        <v>15</v>
      </c>
      <c r="BA202" s="7">
        <v>19</v>
      </c>
      <c r="BB202" s="7">
        <v>25</v>
      </c>
      <c r="BC202" s="7">
        <v>29</v>
      </c>
      <c r="BD202" s="7">
        <v>24</v>
      </c>
      <c r="BE202" s="7">
        <v>14</v>
      </c>
      <c r="BF202" s="7">
        <v>12</v>
      </c>
      <c r="BG202" s="7">
        <v>14</v>
      </c>
      <c r="BH202" s="7">
        <v>14</v>
      </c>
      <c r="BI202" s="7">
        <v>11</v>
      </c>
      <c r="BJ202" s="7">
        <v>13</v>
      </c>
      <c r="BK202" s="7">
        <v>18</v>
      </c>
      <c r="BL202" s="7">
        <v>21</v>
      </c>
      <c r="BM202" s="7">
        <v>20</v>
      </c>
      <c r="BN202" s="7">
        <v>12</v>
      </c>
      <c r="BO202" s="7">
        <v>23</v>
      </c>
      <c r="BP202" s="7">
        <v>17</v>
      </c>
      <c r="BQ202" s="7">
        <v>21</v>
      </c>
      <c r="BR202" s="7">
        <v>24</v>
      </c>
      <c r="BS202" s="7">
        <v>21</v>
      </c>
      <c r="BT202" s="7">
        <v>25</v>
      </c>
      <c r="BU202" s="7">
        <v>19</v>
      </c>
      <c r="BV202" s="7">
        <v>23</v>
      </c>
      <c r="BW202" s="7">
        <v>17</v>
      </c>
      <c r="BX202" s="7">
        <v>19</v>
      </c>
      <c r="BY202" s="7">
        <v>20</v>
      </c>
      <c r="BZ202" s="7">
        <v>24</v>
      </c>
      <c r="CA202" s="7">
        <v>26</v>
      </c>
      <c r="CB202" s="7">
        <v>12</v>
      </c>
      <c r="CC202" s="7">
        <v>21</v>
      </c>
      <c r="CD202" s="7">
        <v>21</v>
      </c>
      <c r="CE202" s="7">
        <v>21</v>
      </c>
      <c r="CF202" s="7">
        <v>19</v>
      </c>
      <c r="CG202" s="7">
        <v>18</v>
      </c>
      <c r="CH202" s="7">
        <v>31</v>
      </c>
      <c r="CI202" s="7">
        <v>21</v>
      </c>
      <c r="CJ202" s="7">
        <v>21</v>
      </c>
      <c r="CK202" s="7">
        <v>31</v>
      </c>
      <c r="CL202" s="7">
        <v>29</v>
      </c>
      <c r="CM202" s="7">
        <v>32</v>
      </c>
      <c r="CN202" s="7">
        <v>38</v>
      </c>
      <c r="CO202" s="7">
        <v>28</v>
      </c>
      <c r="CP202" s="7">
        <v>36</v>
      </c>
      <c r="CQ202" s="7">
        <v>25</v>
      </c>
      <c r="CR202" s="7">
        <v>21</v>
      </c>
      <c r="CS202" s="7">
        <v>31</v>
      </c>
      <c r="CT202" s="7">
        <v>34</v>
      </c>
      <c r="CU202" s="7">
        <v>24</v>
      </c>
      <c r="CV202" s="7">
        <v>23</v>
      </c>
      <c r="CW202" s="7">
        <v>19</v>
      </c>
      <c r="CX202" s="7">
        <v>21</v>
      </c>
      <c r="CY202" s="7">
        <v>18</v>
      </c>
      <c r="CZ202" s="7">
        <v>11</v>
      </c>
      <c r="DA202" s="7">
        <v>23</v>
      </c>
      <c r="DB202" s="7">
        <v>11</v>
      </c>
      <c r="DC202" s="7">
        <v>10</v>
      </c>
      <c r="DD202" s="7">
        <v>17</v>
      </c>
      <c r="DE202" s="7">
        <v>18</v>
      </c>
      <c r="DF202" s="7">
        <v>13</v>
      </c>
      <c r="DG202" s="7">
        <v>21</v>
      </c>
      <c r="DH202" s="7">
        <v>20</v>
      </c>
      <c r="DI202" s="7">
        <v>19</v>
      </c>
      <c r="DJ202" s="7">
        <v>17</v>
      </c>
      <c r="DK202" s="7">
        <v>15</v>
      </c>
      <c r="DL202" s="7">
        <v>14</v>
      </c>
      <c r="DM202" s="7">
        <v>8</v>
      </c>
      <c r="DN202" s="7">
        <v>4</v>
      </c>
      <c r="DO202" s="7">
        <v>5</v>
      </c>
      <c r="DP202" s="7">
        <v>6</v>
      </c>
      <c r="DQ202" s="7">
        <v>5</v>
      </c>
      <c r="DR202" s="7">
        <v>2</v>
      </c>
      <c r="DS202" s="7">
        <v>5</v>
      </c>
      <c r="DT202" s="7">
        <v>1</v>
      </c>
      <c r="DU202" s="7">
        <v>4</v>
      </c>
      <c r="DV202" s="7">
        <v>1</v>
      </c>
      <c r="DW202" s="7">
        <v>5</v>
      </c>
      <c r="DX202" s="7">
        <f t="shared" si="26"/>
        <v>1081</v>
      </c>
      <c r="DY202" s="7">
        <f t="shared" si="27"/>
        <v>118</v>
      </c>
      <c r="DZ202" s="7">
        <f t="shared" si="28"/>
        <v>506</v>
      </c>
      <c r="EA202" s="7">
        <f t="shared" si="29"/>
        <v>413</v>
      </c>
      <c r="EB202" s="7">
        <f>Table325[[#This Row],[18-64]]+Table325[[#This Row],[65+]]</f>
        <v>1331</v>
      </c>
    </row>
    <row r="203" spans="1:132" x14ac:dyDescent="0.35">
      <c r="A203" s="7">
        <v>13</v>
      </c>
      <c r="B203" s="10" t="s">
        <v>1020</v>
      </c>
      <c r="C203" s="10" t="s">
        <v>528</v>
      </c>
      <c r="D203" s="10" t="s">
        <v>529</v>
      </c>
      <c r="E203" s="7">
        <f>SUM(Table325[[#This Row],[0]:[90]])</f>
        <v>1557</v>
      </c>
      <c r="F203" s="8">
        <f>SUM(Table325[[#This Row],[0]:[15]])</f>
        <v>233</v>
      </c>
      <c r="G203" s="7">
        <f>SUM(Table325[[#This Row],[16]:[64]])</f>
        <v>927</v>
      </c>
      <c r="H203" s="7">
        <f>SUM(Table325[[#This Row],[65]:[90]])</f>
        <v>397</v>
      </c>
      <c r="I203" s="7">
        <f>SUM(Table325[[#This Row],[85]:[90]])</f>
        <v>67</v>
      </c>
      <c r="J203" s="8">
        <f>SUM(Table325[[#This Row],[0]:[17]])</f>
        <v>269</v>
      </c>
      <c r="K203" s="7">
        <f>SUM(Table325[[#This Row],[18]:[64]])</f>
        <v>891</v>
      </c>
      <c r="L203" s="8">
        <f>SUM(Table325[[#This Row],[0]:[4]])</f>
        <v>56</v>
      </c>
      <c r="M203" s="7">
        <f>SUM(Table325[[#This Row],[5]:[15]])</f>
        <v>177</v>
      </c>
      <c r="N203" s="7">
        <f>SUM(Table325[[#This Row],[16]:[24]])</f>
        <v>176</v>
      </c>
      <c r="O203" s="7">
        <f>SUM(Table325[[#This Row],[25]:[49]])</f>
        <v>405</v>
      </c>
      <c r="P203" s="7">
        <f>SUM(Table325[[#This Row],[50]:[64]])</f>
        <v>346</v>
      </c>
      <c r="Q203" s="7">
        <f>SUM(Table325[[#This Row],[65]:[74]])</f>
        <v>209</v>
      </c>
      <c r="R203" s="7">
        <f>SUM(Table325[[#This Row],[75]:[84]])</f>
        <v>121</v>
      </c>
      <c r="S203" s="8">
        <f>SUM(Table325[[#This Row],[5]:[9]])</f>
        <v>71</v>
      </c>
      <c r="T203" s="7">
        <f>SUM(Table325[[#This Row],[10]:[14]])</f>
        <v>84</v>
      </c>
      <c r="U203" s="7">
        <f>SUM(Table325[[#This Row],[15]:[19]])</f>
        <v>103</v>
      </c>
      <c r="V203" s="7">
        <f>SUM(Table325[[#This Row],[20]:[24]])</f>
        <v>95</v>
      </c>
      <c r="W203" s="7">
        <f>SUM(Table325[[#This Row],[25]:[29]])</f>
        <v>76</v>
      </c>
      <c r="X203" s="7">
        <f>SUM(Table325[[#This Row],[30]:[34]])</f>
        <v>93</v>
      </c>
      <c r="Y203" s="7">
        <f>SUM(Table325[[#This Row],[35]:[39]])</f>
        <v>79</v>
      </c>
      <c r="Z203" s="7">
        <f>SUM(Table325[[#This Row],[40]:[44]])</f>
        <v>87</v>
      </c>
      <c r="AA203" s="7">
        <f>SUM(Table325[[#This Row],[45]:[49]])</f>
        <v>70</v>
      </c>
      <c r="AB203" s="7">
        <f>SUM(Table325[[#This Row],[50]:[54]])</f>
        <v>104</v>
      </c>
      <c r="AC203" s="7">
        <f>SUM(Table325[[#This Row],[55]:[59]])</f>
        <v>122</v>
      </c>
      <c r="AD203" s="7">
        <f>SUM(Table325[[#This Row],[60]:[64]])</f>
        <v>120</v>
      </c>
      <c r="AE203" s="7">
        <f>SUM(Table325[[#This Row],[65]:[69]])</f>
        <v>116</v>
      </c>
      <c r="AF203" s="7">
        <f>SUM(Table325[[#This Row],[70]:[74]])</f>
        <v>93</v>
      </c>
      <c r="AG203" s="7">
        <f>SUM(Table325[[#This Row],[75]:[79]])</f>
        <v>84</v>
      </c>
      <c r="AH203" s="7">
        <f>SUM(Table325[[#This Row],[80]:[84]])</f>
        <v>37</v>
      </c>
      <c r="AI203" s="7">
        <f>SUM(Table325[[#This Row],[85]:[89]])</f>
        <v>46</v>
      </c>
      <c r="AJ203" s="7">
        <f>Table325[[#This Row],[90]]</f>
        <v>21</v>
      </c>
      <c r="AK203" s="8">
        <v>12</v>
      </c>
      <c r="AL203" s="7">
        <v>11</v>
      </c>
      <c r="AM203" s="7">
        <v>15</v>
      </c>
      <c r="AN203" s="7">
        <v>7</v>
      </c>
      <c r="AO203" s="7">
        <v>11</v>
      </c>
      <c r="AP203" s="7">
        <v>16</v>
      </c>
      <c r="AQ203" s="7">
        <v>15</v>
      </c>
      <c r="AR203" s="7">
        <v>17</v>
      </c>
      <c r="AS203" s="7">
        <v>10</v>
      </c>
      <c r="AT203" s="7">
        <v>13</v>
      </c>
      <c r="AU203" s="7">
        <v>14</v>
      </c>
      <c r="AV203" s="7">
        <v>19</v>
      </c>
      <c r="AW203" s="7">
        <v>20</v>
      </c>
      <c r="AX203" s="7">
        <v>13</v>
      </c>
      <c r="AY203" s="7">
        <v>18</v>
      </c>
      <c r="AZ203" s="7">
        <v>22</v>
      </c>
      <c r="BA203" s="7">
        <v>18</v>
      </c>
      <c r="BB203" s="7">
        <v>18</v>
      </c>
      <c r="BC203" s="7">
        <v>19</v>
      </c>
      <c r="BD203" s="7">
        <v>26</v>
      </c>
      <c r="BE203" s="7">
        <v>16</v>
      </c>
      <c r="BF203" s="7">
        <v>24</v>
      </c>
      <c r="BG203" s="7">
        <v>27</v>
      </c>
      <c r="BH203" s="7">
        <v>14</v>
      </c>
      <c r="BI203" s="7">
        <v>14</v>
      </c>
      <c r="BJ203" s="7">
        <v>14</v>
      </c>
      <c r="BK203" s="7">
        <v>20</v>
      </c>
      <c r="BL203" s="7">
        <v>13</v>
      </c>
      <c r="BM203" s="7">
        <v>15</v>
      </c>
      <c r="BN203" s="7">
        <v>14</v>
      </c>
      <c r="BO203" s="7">
        <v>7</v>
      </c>
      <c r="BP203" s="7">
        <v>20</v>
      </c>
      <c r="BQ203" s="7">
        <v>18</v>
      </c>
      <c r="BR203" s="7">
        <v>23</v>
      </c>
      <c r="BS203" s="7">
        <v>25</v>
      </c>
      <c r="BT203" s="7">
        <v>19</v>
      </c>
      <c r="BU203" s="7">
        <v>13</v>
      </c>
      <c r="BV203" s="7">
        <v>12</v>
      </c>
      <c r="BW203" s="7">
        <v>20</v>
      </c>
      <c r="BX203" s="7">
        <v>15</v>
      </c>
      <c r="BY203" s="7">
        <v>22</v>
      </c>
      <c r="BZ203" s="7">
        <v>14</v>
      </c>
      <c r="CA203" s="7">
        <v>15</v>
      </c>
      <c r="CB203" s="7">
        <v>18</v>
      </c>
      <c r="CC203" s="7">
        <v>18</v>
      </c>
      <c r="CD203" s="7">
        <v>15</v>
      </c>
      <c r="CE203" s="7">
        <v>13</v>
      </c>
      <c r="CF203" s="7">
        <v>13</v>
      </c>
      <c r="CG203" s="7">
        <v>10</v>
      </c>
      <c r="CH203" s="7">
        <v>19</v>
      </c>
      <c r="CI203" s="7">
        <v>19</v>
      </c>
      <c r="CJ203" s="7">
        <v>18</v>
      </c>
      <c r="CK203" s="7">
        <v>21</v>
      </c>
      <c r="CL203" s="7">
        <v>25</v>
      </c>
      <c r="CM203" s="7">
        <v>21</v>
      </c>
      <c r="CN203" s="7">
        <v>25</v>
      </c>
      <c r="CO203" s="7">
        <v>25</v>
      </c>
      <c r="CP203" s="7">
        <v>20</v>
      </c>
      <c r="CQ203" s="7">
        <v>26</v>
      </c>
      <c r="CR203" s="7">
        <v>26</v>
      </c>
      <c r="CS203" s="7">
        <v>30</v>
      </c>
      <c r="CT203" s="7">
        <v>23</v>
      </c>
      <c r="CU203" s="7">
        <v>22</v>
      </c>
      <c r="CV203" s="7">
        <v>21</v>
      </c>
      <c r="CW203" s="7">
        <v>24</v>
      </c>
      <c r="CX203" s="7">
        <v>22</v>
      </c>
      <c r="CY203" s="7">
        <v>26</v>
      </c>
      <c r="CZ203" s="7">
        <v>23</v>
      </c>
      <c r="DA203" s="7">
        <v>23</v>
      </c>
      <c r="DB203" s="7">
        <v>22</v>
      </c>
      <c r="DC203" s="7">
        <v>20</v>
      </c>
      <c r="DD203" s="7">
        <v>15</v>
      </c>
      <c r="DE203" s="7">
        <v>25</v>
      </c>
      <c r="DF203" s="7">
        <v>18</v>
      </c>
      <c r="DG203" s="7">
        <v>15</v>
      </c>
      <c r="DH203" s="7">
        <v>18</v>
      </c>
      <c r="DI203" s="7">
        <v>17</v>
      </c>
      <c r="DJ203" s="7">
        <v>20</v>
      </c>
      <c r="DK203" s="7">
        <v>10</v>
      </c>
      <c r="DL203" s="7">
        <v>19</v>
      </c>
      <c r="DM203" s="7">
        <v>6</v>
      </c>
      <c r="DN203" s="7">
        <v>7</v>
      </c>
      <c r="DO203" s="7">
        <v>7</v>
      </c>
      <c r="DP203" s="7">
        <v>7</v>
      </c>
      <c r="DQ203" s="7">
        <v>10</v>
      </c>
      <c r="DR203" s="7">
        <v>5</v>
      </c>
      <c r="DS203" s="7">
        <v>11</v>
      </c>
      <c r="DT203" s="7">
        <v>12</v>
      </c>
      <c r="DU203" s="7">
        <v>11</v>
      </c>
      <c r="DV203" s="7">
        <v>7</v>
      </c>
      <c r="DW203" s="7">
        <v>21</v>
      </c>
      <c r="DX203" s="7">
        <f t="shared" si="26"/>
        <v>927</v>
      </c>
      <c r="DY203" s="7">
        <f t="shared" si="27"/>
        <v>140</v>
      </c>
      <c r="DZ203" s="7">
        <f t="shared" si="28"/>
        <v>405</v>
      </c>
      <c r="EA203" s="7">
        <f t="shared" si="29"/>
        <v>346</v>
      </c>
      <c r="EB203" s="7">
        <f>Table325[[#This Row],[18-64]]+Table325[[#This Row],[65+]]</f>
        <v>1288</v>
      </c>
    </row>
    <row r="204" spans="1:132" x14ac:dyDescent="0.35">
      <c r="A204" s="7">
        <v>13</v>
      </c>
      <c r="B204" s="10" t="s">
        <v>1020</v>
      </c>
      <c r="C204" s="10" t="s">
        <v>530</v>
      </c>
      <c r="D204" s="10" t="s">
        <v>531</v>
      </c>
      <c r="E204" s="7">
        <f>SUM(Table325[[#This Row],[0]:[90]])</f>
        <v>1510</v>
      </c>
      <c r="F204" s="8">
        <f>SUM(Table325[[#This Row],[0]:[15]])</f>
        <v>253</v>
      </c>
      <c r="G204" s="7">
        <f>SUM(Table325[[#This Row],[16]:[64]])</f>
        <v>882</v>
      </c>
      <c r="H204" s="7">
        <f>SUM(Table325[[#This Row],[65]:[90]])</f>
        <v>375</v>
      </c>
      <c r="I204" s="7">
        <f>SUM(Table325[[#This Row],[85]:[90]])</f>
        <v>16</v>
      </c>
      <c r="J204" s="8">
        <f>SUM(Table325[[#This Row],[0]:[17]])</f>
        <v>296</v>
      </c>
      <c r="K204" s="7">
        <f>SUM(Table325[[#This Row],[18]:[64]])</f>
        <v>839</v>
      </c>
      <c r="L204" s="8">
        <f>SUM(Table325[[#This Row],[0]:[4]])</f>
        <v>56</v>
      </c>
      <c r="M204" s="7">
        <f>SUM(Table325[[#This Row],[5]:[15]])</f>
        <v>197</v>
      </c>
      <c r="N204" s="7">
        <f>SUM(Table325[[#This Row],[16]:[24]])</f>
        <v>179</v>
      </c>
      <c r="O204" s="7">
        <f>SUM(Table325[[#This Row],[25]:[49]])</f>
        <v>409</v>
      </c>
      <c r="P204" s="7">
        <f>SUM(Table325[[#This Row],[50]:[64]])</f>
        <v>294</v>
      </c>
      <c r="Q204" s="7">
        <f>SUM(Table325[[#This Row],[65]:[74]])</f>
        <v>213</v>
      </c>
      <c r="R204" s="7">
        <f>SUM(Table325[[#This Row],[75]:[84]])</f>
        <v>146</v>
      </c>
      <c r="S204" s="8">
        <f>SUM(Table325[[#This Row],[5]:[9]])</f>
        <v>65</v>
      </c>
      <c r="T204" s="7">
        <f>SUM(Table325[[#This Row],[10]:[14]])</f>
        <v>111</v>
      </c>
      <c r="U204" s="7">
        <f>SUM(Table325[[#This Row],[15]:[19]])</f>
        <v>94</v>
      </c>
      <c r="V204" s="7">
        <f>SUM(Table325[[#This Row],[20]:[24]])</f>
        <v>106</v>
      </c>
      <c r="W204" s="7">
        <f>SUM(Table325[[#This Row],[25]:[29]])</f>
        <v>75</v>
      </c>
      <c r="X204" s="7">
        <f>SUM(Table325[[#This Row],[30]:[34]])</f>
        <v>79</v>
      </c>
      <c r="Y204" s="7">
        <f>SUM(Table325[[#This Row],[35]:[39]])</f>
        <v>77</v>
      </c>
      <c r="Z204" s="7">
        <f>SUM(Table325[[#This Row],[40]:[44]])</f>
        <v>84</v>
      </c>
      <c r="AA204" s="7">
        <f>SUM(Table325[[#This Row],[45]:[49]])</f>
        <v>94</v>
      </c>
      <c r="AB204" s="7">
        <f>SUM(Table325[[#This Row],[50]:[54]])</f>
        <v>91</v>
      </c>
      <c r="AC204" s="7">
        <f>SUM(Table325[[#This Row],[55]:[59]])</f>
        <v>102</v>
      </c>
      <c r="AD204" s="7">
        <f>SUM(Table325[[#This Row],[60]:[64]])</f>
        <v>101</v>
      </c>
      <c r="AE204" s="7">
        <f>SUM(Table325[[#This Row],[65]:[69]])</f>
        <v>111</v>
      </c>
      <c r="AF204" s="7">
        <f>SUM(Table325[[#This Row],[70]:[74]])</f>
        <v>102</v>
      </c>
      <c r="AG204" s="7">
        <f>SUM(Table325[[#This Row],[75]:[79]])</f>
        <v>99</v>
      </c>
      <c r="AH204" s="7">
        <f>SUM(Table325[[#This Row],[80]:[84]])</f>
        <v>47</v>
      </c>
      <c r="AI204" s="7">
        <f>SUM(Table325[[#This Row],[85]:[89]])</f>
        <v>6</v>
      </c>
      <c r="AJ204" s="7">
        <f>Table325[[#This Row],[90]]</f>
        <v>10</v>
      </c>
      <c r="AK204" s="8">
        <v>9</v>
      </c>
      <c r="AL204" s="7">
        <v>12</v>
      </c>
      <c r="AM204" s="7">
        <v>9</v>
      </c>
      <c r="AN204" s="7">
        <v>11</v>
      </c>
      <c r="AO204" s="7">
        <v>15</v>
      </c>
      <c r="AP204" s="7">
        <v>14</v>
      </c>
      <c r="AQ204" s="7">
        <v>13</v>
      </c>
      <c r="AR204" s="7">
        <v>15</v>
      </c>
      <c r="AS204" s="7">
        <v>12</v>
      </c>
      <c r="AT204" s="7">
        <v>11</v>
      </c>
      <c r="AU204" s="7">
        <v>24</v>
      </c>
      <c r="AV204" s="7">
        <v>22</v>
      </c>
      <c r="AW204" s="7">
        <v>19</v>
      </c>
      <c r="AX204" s="7">
        <v>24</v>
      </c>
      <c r="AY204" s="7">
        <v>22</v>
      </c>
      <c r="AZ204" s="7">
        <v>21</v>
      </c>
      <c r="BA204" s="7">
        <v>27</v>
      </c>
      <c r="BB204" s="7">
        <v>16</v>
      </c>
      <c r="BC204" s="7">
        <v>18</v>
      </c>
      <c r="BD204" s="7">
        <v>12</v>
      </c>
      <c r="BE204" s="7">
        <v>26</v>
      </c>
      <c r="BF204" s="7">
        <v>23</v>
      </c>
      <c r="BG204" s="7">
        <v>23</v>
      </c>
      <c r="BH204" s="7">
        <v>20</v>
      </c>
      <c r="BI204" s="7">
        <v>14</v>
      </c>
      <c r="BJ204" s="7">
        <v>11</v>
      </c>
      <c r="BK204" s="7">
        <v>17</v>
      </c>
      <c r="BL204" s="7">
        <v>20</v>
      </c>
      <c r="BM204" s="7">
        <v>10</v>
      </c>
      <c r="BN204" s="7">
        <v>17</v>
      </c>
      <c r="BO204" s="7">
        <v>8</v>
      </c>
      <c r="BP204" s="7">
        <v>16</v>
      </c>
      <c r="BQ204" s="7">
        <v>16</v>
      </c>
      <c r="BR204" s="7">
        <v>17</v>
      </c>
      <c r="BS204" s="7">
        <v>22</v>
      </c>
      <c r="BT204" s="7">
        <v>17</v>
      </c>
      <c r="BU204" s="7">
        <v>16</v>
      </c>
      <c r="BV204" s="7">
        <v>16</v>
      </c>
      <c r="BW204" s="7">
        <v>10</v>
      </c>
      <c r="BX204" s="7">
        <v>18</v>
      </c>
      <c r="BY204" s="7">
        <v>14</v>
      </c>
      <c r="BZ204" s="7">
        <v>15</v>
      </c>
      <c r="CA204" s="7">
        <v>16</v>
      </c>
      <c r="CB204" s="7">
        <v>23</v>
      </c>
      <c r="CC204" s="7">
        <v>16</v>
      </c>
      <c r="CD204" s="7">
        <v>22</v>
      </c>
      <c r="CE204" s="7">
        <v>22</v>
      </c>
      <c r="CF204" s="7">
        <v>16</v>
      </c>
      <c r="CG204" s="7">
        <v>14</v>
      </c>
      <c r="CH204" s="7">
        <v>20</v>
      </c>
      <c r="CI204" s="7">
        <v>12</v>
      </c>
      <c r="CJ204" s="7">
        <v>20</v>
      </c>
      <c r="CK204" s="7">
        <v>22</v>
      </c>
      <c r="CL204" s="7">
        <v>20</v>
      </c>
      <c r="CM204" s="7">
        <v>17</v>
      </c>
      <c r="CN204" s="7">
        <v>15</v>
      </c>
      <c r="CO204" s="7">
        <v>20</v>
      </c>
      <c r="CP204" s="7">
        <v>27</v>
      </c>
      <c r="CQ204" s="7">
        <v>26</v>
      </c>
      <c r="CR204" s="7">
        <v>14</v>
      </c>
      <c r="CS204" s="7">
        <v>24</v>
      </c>
      <c r="CT204" s="7">
        <v>19</v>
      </c>
      <c r="CU204" s="7">
        <v>24</v>
      </c>
      <c r="CV204" s="7">
        <v>20</v>
      </c>
      <c r="CW204" s="7">
        <v>14</v>
      </c>
      <c r="CX204" s="7">
        <v>22</v>
      </c>
      <c r="CY204" s="7">
        <v>23</v>
      </c>
      <c r="CZ204" s="7">
        <v>22</v>
      </c>
      <c r="DA204" s="7">
        <v>22</v>
      </c>
      <c r="DB204" s="7">
        <v>22</v>
      </c>
      <c r="DC204" s="7">
        <v>17</v>
      </c>
      <c r="DD204" s="7">
        <v>19</v>
      </c>
      <c r="DE204" s="7">
        <v>29</v>
      </c>
      <c r="DF204" s="7">
        <v>21</v>
      </c>
      <c r="DG204" s="7">
        <v>16</v>
      </c>
      <c r="DH204" s="7">
        <v>22</v>
      </c>
      <c r="DI204" s="7">
        <v>20</v>
      </c>
      <c r="DJ204" s="7">
        <v>21</v>
      </c>
      <c r="DK204" s="7">
        <v>19</v>
      </c>
      <c r="DL204" s="7">
        <v>17</v>
      </c>
      <c r="DM204" s="7">
        <v>14</v>
      </c>
      <c r="DN204" s="7">
        <v>13</v>
      </c>
      <c r="DO204" s="7">
        <v>8</v>
      </c>
      <c r="DP204" s="7">
        <v>5</v>
      </c>
      <c r="DQ204" s="7">
        <v>7</v>
      </c>
      <c r="DR204" s="7">
        <v>2</v>
      </c>
      <c r="DS204" s="7">
        <v>2</v>
      </c>
      <c r="DT204" s="7">
        <v>1</v>
      </c>
      <c r="DU204" s="7">
        <v>0</v>
      </c>
      <c r="DV204" s="7">
        <v>1</v>
      </c>
      <c r="DW204" s="7">
        <v>10</v>
      </c>
      <c r="DX204" s="7">
        <f t="shared" si="26"/>
        <v>882</v>
      </c>
      <c r="DY204" s="7">
        <f t="shared" si="27"/>
        <v>136</v>
      </c>
      <c r="DZ204" s="7">
        <f t="shared" si="28"/>
        <v>409</v>
      </c>
      <c r="EA204" s="7">
        <f t="shared" si="29"/>
        <v>294</v>
      </c>
      <c r="EB204" s="7">
        <f>Table325[[#This Row],[18-64]]+Table325[[#This Row],[65+]]</f>
        <v>1214</v>
      </c>
    </row>
    <row r="205" spans="1:132" x14ac:dyDescent="0.35">
      <c r="A205" s="7">
        <v>13</v>
      </c>
      <c r="B205" s="10" t="s">
        <v>1020</v>
      </c>
      <c r="C205" s="10" t="s">
        <v>532</v>
      </c>
      <c r="D205" s="10" t="s">
        <v>533</v>
      </c>
      <c r="E205" s="7">
        <f>SUM(Table325[[#This Row],[0]:[90]])</f>
        <v>1743</v>
      </c>
      <c r="F205" s="8">
        <f>SUM(Table325[[#This Row],[0]:[15]])</f>
        <v>252</v>
      </c>
      <c r="G205" s="7">
        <f>SUM(Table325[[#This Row],[16]:[64]])</f>
        <v>1027</v>
      </c>
      <c r="H205" s="7">
        <f>SUM(Table325[[#This Row],[65]:[90]])</f>
        <v>464</v>
      </c>
      <c r="I205" s="7">
        <f>SUM(Table325[[#This Row],[85]:[90]])</f>
        <v>66</v>
      </c>
      <c r="J205" s="8">
        <f>SUM(Table325[[#This Row],[0]:[17]])</f>
        <v>283</v>
      </c>
      <c r="K205" s="7">
        <f>SUM(Table325[[#This Row],[18]:[64]])</f>
        <v>996</v>
      </c>
      <c r="L205" s="8">
        <f>SUM(Table325[[#This Row],[0]:[4]])</f>
        <v>77</v>
      </c>
      <c r="M205" s="7">
        <f>SUM(Table325[[#This Row],[5]:[15]])</f>
        <v>175</v>
      </c>
      <c r="N205" s="7">
        <f>SUM(Table325[[#This Row],[16]:[24]])</f>
        <v>144</v>
      </c>
      <c r="O205" s="7">
        <f>SUM(Table325[[#This Row],[25]:[49]])</f>
        <v>491</v>
      </c>
      <c r="P205" s="7">
        <f>SUM(Table325[[#This Row],[50]:[64]])</f>
        <v>392</v>
      </c>
      <c r="Q205" s="7">
        <f>SUM(Table325[[#This Row],[65]:[74]])</f>
        <v>228</v>
      </c>
      <c r="R205" s="7">
        <f>SUM(Table325[[#This Row],[75]:[84]])</f>
        <v>170</v>
      </c>
      <c r="S205" s="8">
        <f>SUM(Table325[[#This Row],[5]:[9]])</f>
        <v>78</v>
      </c>
      <c r="T205" s="7">
        <f>SUM(Table325[[#This Row],[10]:[14]])</f>
        <v>81</v>
      </c>
      <c r="U205" s="7">
        <f>SUM(Table325[[#This Row],[15]:[19]])</f>
        <v>83</v>
      </c>
      <c r="V205" s="7">
        <f>SUM(Table325[[#This Row],[20]:[24]])</f>
        <v>77</v>
      </c>
      <c r="W205" s="7">
        <f>SUM(Table325[[#This Row],[25]:[29]])</f>
        <v>107</v>
      </c>
      <c r="X205" s="7">
        <f>SUM(Table325[[#This Row],[30]:[34]])</f>
        <v>109</v>
      </c>
      <c r="Y205" s="7">
        <f>SUM(Table325[[#This Row],[35]:[39]])</f>
        <v>111</v>
      </c>
      <c r="Z205" s="7">
        <f>SUM(Table325[[#This Row],[40]:[44]])</f>
        <v>73</v>
      </c>
      <c r="AA205" s="7">
        <f>SUM(Table325[[#This Row],[45]:[49]])</f>
        <v>91</v>
      </c>
      <c r="AB205" s="7">
        <f>SUM(Table325[[#This Row],[50]:[54]])</f>
        <v>130</v>
      </c>
      <c r="AC205" s="7">
        <f>SUM(Table325[[#This Row],[55]:[59]])</f>
        <v>155</v>
      </c>
      <c r="AD205" s="7">
        <f>SUM(Table325[[#This Row],[60]:[64]])</f>
        <v>107</v>
      </c>
      <c r="AE205" s="7">
        <f>SUM(Table325[[#This Row],[65]:[69]])</f>
        <v>128</v>
      </c>
      <c r="AF205" s="7">
        <f>SUM(Table325[[#This Row],[70]:[74]])</f>
        <v>100</v>
      </c>
      <c r="AG205" s="7">
        <f>SUM(Table325[[#This Row],[75]:[79]])</f>
        <v>109</v>
      </c>
      <c r="AH205" s="7">
        <f>SUM(Table325[[#This Row],[80]:[84]])</f>
        <v>61</v>
      </c>
      <c r="AI205" s="7">
        <f>SUM(Table325[[#This Row],[85]:[89]])</f>
        <v>49</v>
      </c>
      <c r="AJ205" s="7">
        <f>Table325[[#This Row],[90]]</f>
        <v>17</v>
      </c>
      <c r="AK205" s="8">
        <v>22</v>
      </c>
      <c r="AL205" s="7">
        <v>10</v>
      </c>
      <c r="AM205" s="7">
        <v>13</v>
      </c>
      <c r="AN205" s="7">
        <v>18</v>
      </c>
      <c r="AO205" s="7">
        <v>14</v>
      </c>
      <c r="AP205" s="7">
        <v>16</v>
      </c>
      <c r="AQ205" s="7">
        <v>13</v>
      </c>
      <c r="AR205" s="7">
        <v>18</v>
      </c>
      <c r="AS205" s="7">
        <v>14</v>
      </c>
      <c r="AT205" s="7">
        <v>17</v>
      </c>
      <c r="AU205" s="7">
        <v>13</v>
      </c>
      <c r="AV205" s="7">
        <v>17</v>
      </c>
      <c r="AW205" s="7">
        <v>19</v>
      </c>
      <c r="AX205" s="7">
        <v>12</v>
      </c>
      <c r="AY205" s="7">
        <v>20</v>
      </c>
      <c r="AZ205" s="7">
        <v>16</v>
      </c>
      <c r="BA205" s="7">
        <v>18</v>
      </c>
      <c r="BB205" s="7">
        <v>13</v>
      </c>
      <c r="BC205" s="7">
        <v>17</v>
      </c>
      <c r="BD205" s="7">
        <v>19</v>
      </c>
      <c r="BE205" s="7">
        <v>15</v>
      </c>
      <c r="BF205" s="7">
        <v>22</v>
      </c>
      <c r="BG205" s="7">
        <v>10</v>
      </c>
      <c r="BH205" s="7">
        <v>15</v>
      </c>
      <c r="BI205" s="7">
        <v>15</v>
      </c>
      <c r="BJ205" s="7">
        <v>15</v>
      </c>
      <c r="BK205" s="7">
        <v>21</v>
      </c>
      <c r="BL205" s="7">
        <v>27</v>
      </c>
      <c r="BM205" s="7">
        <v>23</v>
      </c>
      <c r="BN205" s="7">
        <v>21</v>
      </c>
      <c r="BO205" s="7">
        <v>16</v>
      </c>
      <c r="BP205" s="7">
        <v>24</v>
      </c>
      <c r="BQ205" s="7">
        <v>26</v>
      </c>
      <c r="BR205" s="7">
        <v>23</v>
      </c>
      <c r="BS205" s="7">
        <v>20</v>
      </c>
      <c r="BT205" s="7">
        <v>19</v>
      </c>
      <c r="BU205" s="7">
        <v>30</v>
      </c>
      <c r="BV205" s="7">
        <v>19</v>
      </c>
      <c r="BW205" s="7">
        <v>20</v>
      </c>
      <c r="BX205" s="7">
        <v>23</v>
      </c>
      <c r="BY205" s="7">
        <v>13</v>
      </c>
      <c r="BZ205" s="7">
        <v>16</v>
      </c>
      <c r="CA205" s="7">
        <v>14</v>
      </c>
      <c r="CB205" s="7">
        <v>9</v>
      </c>
      <c r="CC205" s="7">
        <v>21</v>
      </c>
      <c r="CD205" s="7">
        <v>14</v>
      </c>
      <c r="CE205" s="7">
        <v>14</v>
      </c>
      <c r="CF205" s="7">
        <v>19</v>
      </c>
      <c r="CG205" s="7">
        <v>19</v>
      </c>
      <c r="CH205" s="7">
        <v>25</v>
      </c>
      <c r="CI205" s="7">
        <v>19</v>
      </c>
      <c r="CJ205" s="7">
        <v>24</v>
      </c>
      <c r="CK205" s="7">
        <v>29</v>
      </c>
      <c r="CL205" s="7">
        <v>42</v>
      </c>
      <c r="CM205" s="7">
        <v>16</v>
      </c>
      <c r="CN205" s="7">
        <v>26</v>
      </c>
      <c r="CO205" s="7">
        <v>23</v>
      </c>
      <c r="CP205" s="7">
        <v>31</v>
      </c>
      <c r="CQ205" s="7">
        <v>32</v>
      </c>
      <c r="CR205" s="7">
        <v>43</v>
      </c>
      <c r="CS205" s="7">
        <v>20</v>
      </c>
      <c r="CT205" s="7">
        <v>13</v>
      </c>
      <c r="CU205" s="7">
        <v>28</v>
      </c>
      <c r="CV205" s="7">
        <v>27</v>
      </c>
      <c r="CW205" s="7">
        <v>19</v>
      </c>
      <c r="CX205" s="7">
        <v>32</v>
      </c>
      <c r="CY205" s="7">
        <v>18</v>
      </c>
      <c r="CZ205" s="7">
        <v>32</v>
      </c>
      <c r="DA205" s="7">
        <v>29</v>
      </c>
      <c r="DB205" s="7">
        <v>17</v>
      </c>
      <c r="DC205" s="7">
        <v>17</v>
      </c>
      <c r="DD205" s="7">
        <v>23</v>
      </c>
      <c r="DE205" s="7">
        <v>21</v>
      </c>
      <c r="DF205" s="7">
        <v>22</v>
      </c>
      <c r="DG205" s="7">
        <v>17</v>
      </c>
      <c r="DH205" s="7">
        <v>20</v>
      </c>
      <c r="DI205" s="7">
        <v>22</v>
      </c>
      <c r="DJ205" s="7">
        <v>25</v>
      </c>
      <c r="DK205" s="7">
        <v>21</v>
      </c>
      <c r="DL205" s="7">
        <v>21</v>
      </c>
      <c r="DM205" s="7">
        <v>14</v>
      </c>
      <c r="DN205" s="7">
        <v>11</v>
      </c>
      <c r="DO205" s="7">
        <v>14</v>
      </c>
      <c r="DP205" s="7">
        <v>7</v>
      </c>
      <c r="DQ205" s="7">
        <v>15</v>
      </c>
      <c r="DR205" s="7">
        <v>15</v>
      </c>
      <c r="DS205" s="7">
        <v>9</v>
      </c>
      <c r="DT205" s="7">
        <v>13</v>
      </c>
      <c r="DU205" s="7">
        <v>7</v>
      </c>
      <c r="DV205" s="7">
        <v>5</v>
      </c>
      <c r="DW205" s="7">
        <v>17</v>
      </c>
      <c r="DX205" s="7">
        <f t="shared" si="26"/>
        <v>1027</v>
      </c>
      <c r="DY205" s="7">
        <f t="shared" si="27"/>
        <v>113</v>
      </c>
      <c r="DZ205" s="7">
        <f t="shared" si="28"/>
        <v>491</v>
      </c>
      <c r="EA205" s="7">
        <f t="shared" si="29"/>
        <v>392</v>
      </c>
      <c r="EB205" s="7">
        <f>Table325[[#This Row],[18-64]]+Table325[[#This Row],[65+]]</f>
        <v>1460</v>
      </c>
    </row>
    <row r="206" spans="1:132" x14ac:dyDescent="0.35">
      <c r="A206" s="7">
        <v>13</v>
      </c>
      <c r="B206" s="10" t="s">
        <v>1020</v>
      </c>
      <c r="C206" s="10" t="s">
        <v>534</v>
      </c>
      <c r="D206" s="10" t="s">
        <v>535</v>
      </c>
      <c r="E206" s="7">
        <f>SUM(Table325[[#This Row],[0]:[90]])</f>
        <v>1463</v>
      </c>
      <c r="F206" s="8">
        <f>SUM(Table325[[#This Row],[0]:[15]])</f>
        <v>209</v>
      </c>
      <c r="G206" s="7">
        <f>SUM(Table325[[#This Row],[16]:[64]])</f>
        <v>893</v>
      </c>
      <c r="H206" s="7">
        <f>SUM(Table325[[#This Row],[65]:[90]])</f>
        <v>361</v>
      </c>
      <c r="I206" s="7">
        <f>SUM(Table325[[#This Row],[85]:[90]])</f>
        <v>30</v>
      </c>
      <c r="J206" s="8">
        <f>SUM(Table325[[#This Row],[0]:[17]])</f>
        <v>232</v>
      </c>
      <c r="K206" s="7">
        <f>SUM(Table325[[#This Row],[18]:[64]])</f>
        <v>870</v>
      </c>
      <c r="L206" s="8">
        <f>SUM(Table325[[#This Row],[0]:[4]])</f>
        <v>52</v>
      </c>
      <c r="M206" s="7">
        <f>SUM(Table325[[#This Row],[5]:[15]])</f>
        <v>157</v>
      </c>
      <c r="N206" s="7">
        <f>SUM(Table325[[#This Row],[16]:[24]])</f>
        <v>111</v>
      </c>
      <c r="O206" s="7">
        <f>SUM(Table325[[#This Row],[25]:[49]])</f>
        <v>412</v>
      </c>
      <c r="P206" s="7">
        <f>SUM(Table325[[#This Row],[50]:[64]])</f>
        <v>370</v>
      </c>
      <c r="Q206" s="7">
        <f>SUM(Table325[[#This Row],[65]:[74]])</f>
        <v>207</v>
      </c>
      <c r="R206" s="7">
        <f>SUM(Table325[[#This Row],[75]:[84]])</f>
        <v>124</v>
      </c>
      <c r="S206" s="8">
        <f>SUM(Table325[[#This Row],[5]:[9]])</f>
        <v>69</v>
      </c>
      <c r="T206" s="7">
        <f>SUM(Table325[[#This Row],[10]:[14]])</f>
        <v>73</v>
      </c>
      <c r="U206" s="7">
        <f>SUM(Table325[[#This Row],[15]:[19]])</f>
        <v>64</v>
      </c>
      <c r="V206" s="7">
        <f>SUM(Table325[[#This Row],[20]:[24]])</f>
        <v>62</v>
      </c>
      <c r="W206" s="7">
        <f>SUM(Table325[[#This Row],[25]:[29]])</f>
        <v>69</v>
      </c>
      <c r="X206" s="7">
        <f>SUM(Table325[[#This Row],[30]:[34]])</f>
        <v>78</v>
      </c>
      <c r="Y206" s="7">
        <f>SUM(Table325[[#This Row],[35]:[39]])</f>
        <v>109</v>
      </c>
      <c r="Z206" s="7">
        <f>SUM(Table325[[#This Row],[40]:[44]])</f>
        <v>75</v>
      </c>
      <c r="AA206" s="7">
        <f>SUM(Table325[[#This Row],[45]:[49]])</f>
        <v>81</v>
      </c>
      <c r="AB206" s="7">
        <f>SUM(Table325[[#This Row],[50]:[54]])</f>
        <v>90</v>
      </c>
      <c r="AC206" s="7">
        <f>SUM(Table325[[#This Row],[55]:[59]])</f>
        <v>144</v>
      </c>
      <c r="AD206" s="7">
        <f>SUM(Table325[[#This Row],[60]:[64]])</f>
        <v>136</v>
      </c>
      <c r="AE206" s="7">
        <f>SUM(Table325[[#This Row],[65]:[69]])</f>
        <v>121</v>
      </c>
      <c r="AF206" s="7">
        <f>SUM(Table325[[#This Row],[70]:[74]])</f>
        <v>86</v>
      </c>
      <c r="AG206" s="7">
        <f>SUM(Table325[[#This Row],[75]:[79]])</f>
        <v>79</v>
      </c>
      <c r="AH206" s="7">
        <f>SUM(Table325[[#This Row],[80]:[84]])</f>
        <v>45</v>
      </c>
      <c r="AI206" s="7">
        <f>SUM(Table325[[#This Row],[85]:[89]])</f>
        <v>16</v>
      </c>
      <c r="AJ206" s="7">
        <f>Table325[[#This Row],[90]]</f>
        <v>14</v>
      </c>
      <c r="AK206" s="8">
        <v>13</v>
      </c>
      <c r="AL206" s="7">
        <v>10</v>
      </c>
      <c r="AM206" s="7">
        <v>7</v>
      </c>
      <c r="AN206" s="7">
        <v>7</v>
      </c>
      <c r="AO206" s="7">
        <v>15</v>
      </c>
      <c r="AP206" s="7">
        <v>12</v>
      </c>
      <c r="AQ206" s="7">
        <v>17</v>
      </c>
      <c r="AR206" s="7">
        <v>10</v>
      </c>
      <c r="AS206" s="7">
        <v>14</v>
      </c>
      <c r="AT206" s="7">
        <v>16</v>
      </c>
      <c r="AU206" s="7">
        <v>15</v>
      </c>
      <c r="AV206" s="7">
        <v>18</v>
      </c>
      <c r="AW206" s="7">
        <v>15</v>
      </c>
      <c r="AX206" s="7">
        <v>14</v>
      </c>
      <c r="AY206" s="7">
        <v>11</v>
      </c>
      <c r="AZ206" s="7">
        <v>15</v>
      </c>
      <c r="BA206" s="7">
        <v>11</v>
      </c>
      <c r="BB206" s="7">
        <v>12</v>
      </c>
      <c r="BC206" s="7">
        <v>13</v>
      </c>
      <c r="BD206" s="7">
        <v>13</v>
      </c>
      <c r="BE206" s="7">
        <v>15</v>
      </c>
      <c r="BF206" s="7">
        <v>16</v>
      </c>
      <c r="BG206" s="7">
        <v>8</v>
      </c>
      <c r="BH206" s="7">
        <v>11</v>
      </c>
      <c r="BI206" s="7">
        <v>12</v>
      </c>
      <c r="BJ206" s="7">
        <v>9</v>
      </c>
      <c r="BK206" s="7">
        <v>13</v>
      </c>
      <c r="BL206" s="7">
        <v>16</v>
      </c>
      <c r="BM206" s="7">
        <v>15</v>
      </c>
      <c r="BN206" s="7">
        <v>16</v>
      </c>
      <c r="BO206" s="7">
        <v>21</v>
      </c>
      <c r="BP206" s="7">
        <v>14</v>
      </c>
      <c r="BQ206" s="7">
        <v>10</v>
      </c>
      <c r="BR206" s="7">
        <v>17</v>
      </c>
      <c r="BS206" s="7">
        <v>16</v>
      </c>
      <c r="BT206" s="7">
        <v>21</v>
      </c>
      <c r="BU206" s="7">
        <v>17</v>
      </c>
      <c r="BV206" s="7">
        <v>23</v>
      </c>
      <c r="BW206" s="7">
        <v>25</v>
      </c>
      <c r="BX206" s="7">
        <v>23</v>
      </c>
      <c r="BY206" s="7">
        <v>17</v>
      </c>
      <c r="BZ206" s="7">
        <v>9</v>
      </c>
      <c r="CA206" s="7">
        <v>17</v>
      </c>
      <c r="CB206" s="7">
        <v>8</v>
      </c>
      <c r="CC206" s="7">
        <v>24</v>
      </c>
      <c r="CD206" s="7">
        <v>24</v>
      </c>
      <c r="CE206" s="7">
        <v>19</v>
      </c>
      <c r="CF206" s="7">
        <v>7</v>
      </c>
      <c r="CG206" s="7">
        <v>12</v>
      </c>
      <c r="CH206" s="7">
        <v>19</v>
      </c>
      <c r="CI206" s="7">
        <v>24</v>
      </c>
      <c r="CJ206" s="7">
        <v>18</v>
      </c>
      <c r="CK206" s="7">
        <v>20</v>
      </c>
      <c r="CL206" s="7">
        <v>13</v>
      </c>
      <c r="CM206" s="7">
        <v>15</v>
      </c>
      <c r="CN206" s="7">
        <v>21</v>
      </c>
      <c r="CO206" s="7">
        <v>24</v>
      </c>
      <c r="CP206" s="7">
        <v>34</v>
      </c>
      <c r="CQ206" s="7">
        <v>32</v>
      </c>
      <c r="CR206" s="7">
        <v>33</v>
      </c>
      <c r="CS206" s="7">
        <v>22</v>
      </c>
      <c r="CT206" s="7">
        <v>28</v>
      </c>
      <c r="CU206" s="7">
        <v>33</v>
      </c>
      <c r="CV206" s="7">
        <v>35</v>
      </c>
      <c r="CW206" s="7">
        <v>18</v>
      </c>
      <c r="CX206" s="7">
        <v>23</v>
      </c>
      <c r="CY206" s="7">
        <v>25</v>
      </c>
      <c r="CZ206" s="7">
        <v>25</v>
      </c>
      <c r="DA206" s="7">
        <v>17</v>
      </c>
      <c r="DB206" s="7">
        <v>31</v>
      </c>
      <c r="DC206" s="7">
        <v>18</v>
      </c>
      <c r="DD206" s="7">
        <v>17</v>
      </c>
      <c r="DE206" s="7">
        <v>17</v>
      </c>
      <c r="DF206" s="7">
        <v>18</v>
      </c>
      <c r="DG206" s="7">
        <v>16</v>
      </c>
      <c r="DH206" s="7">
        <v>12</v>
      </c>
      <c r="DI206" s="7">
        <v>22</v>
      </c>
      <c r="DJ206" s="7">
        <v>18</v>
      </c>
      <c r="DK206" s="7">
        <v>14</v>
      </c>
      <c r="DL206" s="7">
        <v>13</v>
      </c>
      <c r="DM206" s="7">
        <v>9</v>
      </c>
      <c r="DN206" s="7">
        <v>7</v>
      </c>
      <c r="DO206" s="7">
        <v>11</v>
      </c>
      <c r="DP206" s="7">
        <v>10</v>
      </c>
      <c r="DQ206" s="7">
        <v>8</v>
      </c>
      <c r="DR206" s="7">
        <v>3</v>
      </c>
      <c r="DS206" s="7">
        <v>5</v>
      </c>
      <c r="DT206" s="7">
        <v>3</v>
      </c>
      <c r="DU206" s="7">
        <v>3</v>
      </c>
      <c r="DV206" s="7">
        <v>2</v>
      </c>
      <c r="DW206" s="7">
        <v>14</v>
      </c>
      <c r="DX206" s="7">
        <f t="shared" si="26"/>
        <v>893</v>
      </c>
      <c r="DY206" s="7">
        <f t="shared" si="27"/>
        <v>88</v>
      </c>
      <c r="DZ206" s="7">
        <f t="shared" si="28"/>
        <v>412</v>
      </c>
      <c r="EA206" s="7">
        <f t="shared" si="29"/>
        <v>370</v>
      </c>
      <c r="EB206" s="7">
        <f>Table325[[#This Row],[18-64]]+Table325[[#This Row],[65+]]</f>
        <v>1231</v>
      </c>
    </row>
    <row r="207" spans="1:132" x14ac:dyDescent="0.35">
      <c r="A207" s="7">
        <v>13</v>
      </c>
      <c r="B207" s="10" t="s">
        <v>1020</v>
      </c>
      <c r="C207" s="10" t="s">
        <v>536</v>
      </c>
      <c r="D207" s="10" t="s">
        <v>537</v>
      </c>
      <c r="E207" s="7">
        <f>SUM(Table325[[#This Row],[0]:[90]])</f>
        <v>1556</v>
      </c>
      <c r="F207" s="8">
        <f>SUM(Table325[[#This Row],[0]:[15]])</f>
        <v>309</v>
      </c>
      <c r="G207" s="7">
        <f>SUM(Table325[[#This Row],[16]:[64]])</f>
        <v>854</v>
      </c>
      <c r="H207" s="7">
        <f>SUM(Table325[[#This Row],[65]:[90]])</f>
        <v>393</v>
      </c>
      <c r="I207" s="7">
        <f>SUM(Table325[[#This Row],[85]:[90]])</f>
        <v>45</v>
      </c>
      <c r="J207" s="8">
        <f>SUM(Table325[[#This Row],[0]:[17]])</f>
        <v>343</v>
      </c>
      <c r="K207" s="7">
        <f>SUM(Table325[[#This Row],[18]:[64]])</f>
        <v>820</v>
      </c>
      <c r="L207" s="8">
        <f>SUM(Table325[[#This Row],[0]:[4]])</f>
        <v>82</v>
      </c>
      <c r="M207" s="7">
        <f>SUM(Table325[[#This Row],[5]:[15]])</f>
        <v>227</v>
      </c>
      <c r="N207" s="7">
        <f>SUM(Table325[[#This Row],[16]:[24]])</f>
        <v>113</v>
      </c>
      <c r="O207" s="7">
        <f>SUM(Table325[[#This Row],[25]:[49]])</f>
        <v>383</v>
      </c>
      <c r="P207" s="7">
        <f>SUM(Table325[[#This Row],[50]:[64]])</f>
        <v>358</v>
      </c>
      <c r="Q207" s="7">
        <f>SUM(Table325[[#This Row],[65]:[74]])</f>
        <v>219</v>
      </c>
      <c r="R207" s="7">
        <f>SUM(Table325[[#This Row],[75]:[84]])</f>
        <v>129</v>
      </c>
      <c r="S207" s="8">
        <f>SUM(Table325[[#This Row],[5]:[9]])</f>
        <v>78</v>
      </c>
      <c r="T207" s="7">
        <f>SUM(Table325[[#This Row],[10]:[14]])</f>
        <v>130</v>
      </c>
      <c r="U207" s="7">
        <f>SUM(Table325[[#This Row],[15]:[19]])</f>
        <v>80</v>
      </c>
      <c r="V207" s="7">
        <f>SUM(Table325[[#This Row],[20]:[24]])</f>
        <v>52</v>
      </c>
      <c r="W207" s="7">
        <f>SUM(Table325[[#This Row],[25]:[29]])</f>
        <v>72</v>
      </c>
      <c r="X207" s="7">
        <f>SUM(Table325[[#This Row],[30]:[34]])</f>
        <v>71</v>
      </c>
      <c r="Y207" s="7">
        <f>SUM(Table325[[#This Row],[35]:[39]])</f>
        <v>84</v>
      </c>
      <c r="Z207" s="7">
        <f>SUM(Table325[[#This Row],[40]:[44]])</f>
        <v>78</v>
      </c>
      <c r="AA207" s="7">
        <f>SUM(Table325[[#This Row],[45]:[49]])</f>
        <v>78</v>
      </c>
      <c r="AB207" s="7">
        <f>SUM(Table325[[#This Row],[50]:[54]])</f>
        <v>98</v>
      </c>
      <c r="AC207" s="7">
        <f>SUM(Table325[[#This Row],[55]:[59]])</f>
        <v>147</v>
      </c>
      <c r="AD207" s="7">
        <f>SUM(Table325[[#This Row],[60]:[64]])</f>
        <v>113</v>
      </c>
      <c r="AE207" s="7">
        <f>SUM(Table325[[#This Row],[65]:[69]])</f>
        <v>134</v>
      </c>
      <c r="AF207" s="7">
        <f>SUM(Table325[[#This Row],[70]:[74]])</f>
        <v>85</v>
      </c>
      <c r="AG207" s="7">
        <f>SUM(Table325[[#This Row],[75]:[79]])</f>
        <v>70</v>
      </c>
      <c r="AH207" s="7">
        <f>SUM(Table325[[#This Row],[80]:[84]])</f>
        <v>59</v>
      </c>
      <c r="AI207" s="7">
        <f>SUM(Table325[[#This Row],[85]:[89]])</f>
        <v>25</v>
      </c>
      <c r="AJ207" s="7">
        <f>Table325[[#This Row],[90]]</f>
        <v>20</v>
      </c>
      <c r="AK207" s="8">
        <v>15</v>
      </c>
      <c r="AL207" s="7">
        <v>10</v>
      </c>
      <c r="AM207" s="7">
        <v>20</v>
      </c>
      <c r="AN207" s="7">
        <v>14</v>
      </c>
      <c r="AO207" s="7">
        <v>23</v>
      </c>
      <c r="AP207" s="7">
        <v>12</v>
      </c>
      <c r="AQ207" s="7">
        <v>17</v>
      </c>
      <c r="AR207" s="7">
        <v>19</v>
      </c>
      <c r="AS207" s="7">
        <v>15</v>
      </c>
      <c r="AT207" s="7">
        <v>15</v>
      </c>
      <c r="AU207" s="7">
        <v>29</v>
      </c>
      <c r="AV207" s="7">
        <v>29</v>
      </c>
      <c r="AW207" s="7">
        <v>24</v>
      </c>
      <c r="AX207" s="7">
        <v>24</v>
      </c>
      <c r="AY207" s="7">
        <v>24</v>
      </c>
      <c r="AZ207" s="7">
        <v>19</v>
      </c>
      <c r="BA207" s="7">
        <v>18</v>
      </c>
      <c r="BB207" s="7">
        <v>16</v>
      </c>
      <c r="BC207" s="7">
        <v>13</v>
      </c>
      <c r="BD207" s="7">
        <v>14</v>
      </c>
      <c r="BE207" s="7">
        <v>12</v>
      </c>
      <c r="BF207" s="7">
        <v>9</v>
      </c>
      <c r="BG207" s="7">
        <v>10</v>
      </c>
      <c r="BH207" s="7">
        <v>8</v>
      </c>
      <c r="BI207" s="7">
        <v>13</v>
      </c>
      <c r="BJ207" s="7">
        <v>9</v>
      </c>
      <c r="BK207" s="7">
        <v>9</v>
      </c>
      <c r="BL207" s="7">
        <v>19</v>
      </c>
      <c r="BM207" s="7">
        <v>16</v>
      </c>
      <c r="BN207" s="7">
        <v>19</v>
      </c>
      <c r="BO207" s="7">
        <v>11</v>
      </c>
      <c r="BP207" s="7">
        <v>19</v>
      </c>
      <c r="BQ207" s="7">
        <v>14</v>
      </c>
      <c r="BR207" s="7">
        <v>15</v>
      </c>
      <c r="BS207" s="7">
        <v>12</v>
      </c>
      <c r="BT207" s="7">
        <v>22</v>
      </c>
      <c r="BU207" s="7">
        <v>14</v>
      </c>
      <c r="BV207" s="7">
        <v>18</v>
      </c>
      <c r="BW207" s="7">
        <v>19</v>
      </c>
      <c r="BX207" s="7">
        <v>11</v>
      </c>
      <c r="BY207" s="7">
        <v>15</v>
      </c>
      <c r="BZ207" s="7">
        <v>20</v>
      </c>
      <c r="CA207" s="7">
        <v>16</v>
      </c>
      <c r="CB207" s="7">
        <v>9</v>
      </c>
      <c r="CC207" s="7">
        <v>18</v>
      </c>
      <c r="CD207" s="7">
        <v>19</v>
      </c>
      <c r="CE207" s="7">
        <v>10</v>
      </c>
      <c r="CF207" s="7">
        <v>19</v>
      </c>
      <c r="CG207" s="7">
        <v>13</v>
      </c>
      <c r="CH207" s="7">
        <v>17</v>
      </c>
      <c r="CI207" s="7">
        <v>12</v>
      </c>
      <c r="CJ207" s="7">
        <v>25</v>
      </c>
      <c r="CK207" s="7">
        <v>21</v>
      </c>
      <c r="CL207" s="7">
        <v>22</v>
      </c>
      <c r="CM207" s="7">
        <v>18</v>
      </c>
      <c r="CN207" s="7">
        <v>24</v>
      </c>
      <c r="CO207" s="7">
        <v>25</v>
      </c>
      <c r="CP207" s="7">
        <v>31</v>
      </c>
      <c r="CQ207" s="7">
        <v>21</v>
      </c>
      <c r="CR207" s="7">
        <v>46</v>
      </c>
      <c r="CS207" s="7">
        <v>23</v>
      </c>
      <c r="CT207" s="7">
        <v>24</v>
      </c>
      <c r="CU207" s="7">
        <v>28</v>
      </c>
      <c r="CV207" s="7">
        <v>19</v>
      </c>
      <c r="CW207" s="7">
        <v>19</v>
      </c>
      <c r="CX207" s="7">
        <v>32</v>
      </c>
      <c r="CY207" s="7">
        <v>27</v>
      </c>
      <c r="CZ207" s="7">
        <v>30</v>
      </c>
      <c r="DA207" s="7">
        <v>22</v>
      </c>
      <c r="DB207" s="7">
        <v>23</v>
      </c>
      <c r="DC207" s="7">
        <v>17</v>
      </c>
      <c r="DD207" s="7">
        <v>23</v>
      </c>
      <c r="DE207" s="7">
        <v>14</v>
      </c>
      <c r="DF207" s="7">
        <v>14</v>
      </c>
      <c r="DG207" s="7">
        <v>17</v>
      </c>
      <c r="DH207" s="7">
        <v>17</v>
      </c>
      <c r="DI207" s="7">
        <v>15</v>
      </c>
      <c r="DJ207" s="7">
        <v>16</v>
      </c>
      <c r="DK207" s="7">
        <v>8</v>
      </c>
      <c r="DL207" s="7">
        <v>14</v>
      </c>
      <c r="DM207" s="7">
        <v>14</v>
      </c>
      <c r="DN207" s="7">
        <v>12</v>
      </c>
      <c r="DO207" s="7">
        <v>16</v>
      </c>
      <c r="DP207" s="7">
        <v>9</v>
      </c>
      <c r="DQ207" s="7">
        <v>8</v>
      </c>
      <c r="DR207" s="7">
        <v>7</v>
      </c>
      <c r="DS207" s="7">
        <v>4</v>
      </c>
      <c r="DT207" s="7">
        <v>3</v>
      </c>
      <c r="DU207" s="7">
        <v>7</v>
      </c>
      <c r="DV207" s="7">
        <v>4</v>
      </c>
      <c r="DW207" s="7">
        <v>20</v>
      </c>
      <c r="DX207" s="7">
        <f t="shared" si="26"/>
        <v>854</v>
      </c>
      <c r="DY207" s="7">
        <f t="shared" si="27"/>
        <v>79</v>
      </c>
      <c r="DZ207" s="7">
        <f t="shared" si="28"/>
        <v>383</v>
      </c>
      <c r="EA207" s="7">
        <f t="shared" si="29"/>
        <v>358</v>
      </c>
      <c r="EB207" s="7">
        <f>Table325[[#This Row],[18-64]]+Table325[[#This Row],[65+]]</f>
        <v>1213</v>
      </c>
    </row>
    <row r="208" spans="1:132" x14ac:dyDescent="0.35">
      <c r="A208" s="7">
        <v>13</v>
      </c>
      <c r="B208" s="10" t="s">
        <v>1020</v>
      </c>
      <c r="C208" s="10" t="s">
        <v>538</v>
      </c>
      <c r="D208" s="10" t="s">
        <v>539</v>
      </c>
      <c r="E208" s="7">
        <f>SUM(Table325[[#This Row],[0]:[90]])</f>
        <v>1218</v>
      </c>
      <c r="F208" s="8">
        <f>SUM(Table325[[#This Row],[0]:[15]])</f>
        <v>180</v>
      </c>
      <c r="G208" s="7">
        <f>SUM(Table325[[#This Row],[16]:[64]])</f>
        <v>708</v>
      </c>
      <c r="H208" s="7">
        <f>SUM(Table325[[#This Row],[65]:[90]])</f>
        <v>330</v>
      </c>
      <c r="I208" s="7">
        <f>SUM(Table325[[#This Row],[85]:[90]])</f>
        <v>24</v>
      </c>
      <c r="J208" s="8">
        <f>SUM(Table325[[#This Row],[0]:[17]])</f>
        <v>210</v>
      </c>
      <c r="K208" s="7">
        <f>SUM(Table325[[#This Row],[18]:[64]])</f>
        <v>678</v>
      </c>
      <c r="L208" s="8">
        <f>SUM(Table325[[#This Row],[0]:[4]])</f>
        <v>36</v>
      </c>
      <c r="M208" s="7">
        <f>SUM(Table325[[#This Row],[5]:[15]])</f>
        <v>144</v>
      </c>
      <c r="N208" s="7">
        <f>SUM(Table325[[#This Row],[16]:[24]])</f>
        <v>108</v>
      </c>
      <c r="O208" s="7">
        <f>SUM(Table325[[#This Row],[25]:[49]])</f>
        <v>311</v>
      </c>
      <c r="P208" s="7">
        <f>SUM(Table325[[#This Row],[50]:[64]])</f>
        <v>289</v>
      </c>
      <c r="Q208" s="7">
        <f>SUM(Table325[[#This Row],[65]:[74]])</f>
        <v>187</v>
      </c>
      <c r="R208" s="7">
        <f>SUM(Table325[[#This Row],[75]:[84]])</f>
        <v>119</v>
      </c>
      <c r="S208" s="8">
        <f>SUM(Table325[[#This Row],[5]:[9]])</f>
        <v>62</v>
      </c>
      <c r="T208" s="7">
        <f>SUM(Table325[[#This Row],[10]:[14]])</f>
        <v>73</v>
      </c>
      <c r="U208" s="7">
        <f>SUM(Table325[[#This Row],[15]:[19]])</f>
        <v>72</v>
      </c>
      <c r="V208" s="7">
        <f>SUM(Table325[[#This Row],[20]:[24]])</f>
        <v>45</v>
      </c>
      <c r="W208" s="7">
        <f>SUM(Table325[[#This Row],[25]:[29]])</f>
        <v>51</v>
      </c>
      <c r="X208" s="7">
        <f>SUM(Table325[[#This Row],[30]:[34]])</f>
        <v>76</v>
      </c>
      <c r="Y208" s="7">
        <f>SUM(Table325[[#This Row],[35]:[39]])</f>
        <v>63</v>
      </c>
      <c r="Z208" s="7">
        <f>SUM(Table325[[#This Row],[40]:[44]])</f>
        <v>74</v>
      </c>
      <c r="AA208" s="7">
        <f>SUM(Table325[[#This Row],[45]:[49]])</f>
        <v>47</v>
      </c>
      <c r="AB208" s="7">
        <f>SUM(Table325[[#This Row],[50]:[54]])</f>
        <v>77</v>
      </c>
      <c r="AC208" s="7">
        <f>SUM(Table325[[#This Row],[55]:[59]])</f>
        <v>109</v>
      </c>
      <c r="AD208" s="7">
        <f>SUM(Table325[[#This Row],[60]:[64]])</f>
        <v>103</v>
      </c>
      <c r="AE208" s="7">
        <f>SUM(Table325[[#This Row],[65]:[69]])</f>
        <v>94</v>
      </c>
      <c r="AF208" s="7">
        <f>SUM(Table325[[#This Row],[70]:[74]])</f>
        <v>93</v>
      </c>
      <c r="AG208" s="7">
        <f>SUM(Table325[[#This Row],[75]:[79]])</f>
        <v>94</v>
      </c>
      <c r="AH208" s="7">
        <f>SUM(Table325[[#This Row],[80]:[84]])</f>
        <v>25</v>
      </c>
      <c r="AI208" s="7">
        <f>SUM(Table325[[#This Row],[85]:[89]])</f>
        <v>18</v>
      </c>
      <c r="AJ208" s="7">
        <f>Table325[[#This Row],[90]]</f>
        <v>6</v>
      </c>
      <c r="AK208" s="8">
        <v>4</v>
      </c>
      <c r="AL208" s="7">
        <v>5</v>
      </c>
      <c r="AM208" s="7">
        <v>8</v>
      </c>
      <c r="AN208" s="7">
        <v>9</v>
      </c>
      <c r="AO208" s="7">
        <v>10</v>
      </c>
      <c r="AP208" s="7">
        <v>12</v>
      </c>
      <c r="AQ208" s="7">
        <v>12</v>
      </c>
      <c r="AR208" s="7">
        <v>9</v>
      </c>
      <c r="AS208" s="7">
        <v>16</v>
      </c>
      <c r="AT208" s="7">
        <v>13</v>
      </c>
      <c r="AU208" s="7">
        <v>8</v>
      </c>
      <c r="AV208" s="7">
        <v>16</v>
      </c>
      <c r="AW208" s="7">
        <v>12</v>
      </c>
      <c r="AX208" s="7">
        <v>20</v>
      </c>
      <c r="AY208" s="7">
        <v>17</v>
      </c>
      <c r="AZ208" s="7">
        <v>9</v>
      </c>
      <c r="BA208" s="7">
        <v>15</v>
      </c>
      <c r="BB208" s="7">
        <v>15</v>
      </c>
      <c r="BC208" s="7">
        <v>16</v>
      </c>
      <c r="BD208" s="7">
        <v>17</v>
      </c>
      <c r="BE208" s="7">
        <v>10</v>
      </c>
      <c r="BF208" s="7">
        <v>15</v>
      </c>
      <c r="BG208" s="7">
        <v>5</v>
      </c>
      <c r="BH208" s="7">
        <v>8</v>
      </c>
      <c r="BI208" s="7">
        <v>7</v>
      </c>
      <c r="BJ208" s="7">
        <v>7</v>
      </c>
      <c r="BK208" s="7">
        <v>15</v>
      </c>
      <c r="BL208" s="7">
        <v>9</v>
      </c>
      <c r="BM208" s="7">
        <v>15</v>
      </c>
      <c r="BN208" s="7">
        <v>5</v>
      </c>
      <c r="BO208" s="7">
        <v>16</v>
      </c>
      <c r="BP208" s="7">
        <v>18</v>
      </c>
      <c r="BQ208" s="7">
        <v>21</v>
      </c>
      <c r="BR208" s="7">
        <v>15</v>
      </c>
      <c r="BS208" s="7">
        <v>6</v>
      </c>
      <c r="BT208" s="7">
        <v>12</v>
      </c>
      <c r="BU208" s="7">
        <v>11</v>
      </c>
      <c r="BV208" s="7">
        <v>9</v>
      </c>
      <c r="BW208" s="7">
        <v>14</v>
      </c>
      <c r="BX208" s="7">
        <v>17</v>
      </c>
      <c r="BY208" s="7">
        <v>24</v>
      </c>
      <c r="BZ208" s="7">
        <v>19</v>
      </c>
      <c r="CA208" s="7">
        <v>9</v>
      </c>
      <c r="CB208" s="7">
        <v>8</v>
      </c>
      <c r="CC208" s="7">
        <v>14</v>
      </c>
      <c r="CD208" s="7">
        <v>8</v>
      </c>
      <c r="CE208" s="7">
        <v>8</v>
      </c>
      <c r="CF208" s="7">
        <v>10</v>
      </c>
      <c r="CG208" s="7">
        <v>15</v>
      </c>
      <c r="CH208" s="7">
        <v>6</v>
      </c>
      <c r="CI208" s="7">
        <v>11</v>
      </c>
      <c r="CJ208" s="7">
        <v>13</v>
      </c>
      <c r="CK208" s="7">
        <v>17</v>
      </c>
      <c r="CL208" s="7">
        <v>16</v>
      </c>
      <c r="CM208" s="7">
        <v>20</v>
      </c>
      <c r="CN208" s="7">
        <v>20</v>
      </c>
      <c r="CO208" s="7">
        <v>17</v>
      </c>
      <c r="CP208" s="7">
        <v>29</v>
      </c>
      <c r="CQ208" s="7">
        <v>19</v>
      </c>
      <c r="CR208" s="7">
        <v>24</v>
      </c>
      <c r="CS208" s="7">
        <v>26</v>
      </c>
      <c r="CT208" s="7">
        <v>20</v>
      </c>
      <c r="CU208" s="7">
        <v>19</v>
      </c>
      <c r="CV208" s="7">
        <v>19</v>
      </c>
      <c r="CW208" s="7">
        <v>19</v>
      </c>
      <c r="CX208" s="7">
        <v>15</v>
      </c>
      <c r="CY208" s="7">
        <v>23</v>
      </c>
      <c r="CZ208" s="7">
        <v>16</v>
      </c>
      <c r="DA208" s="7">
        <v>21</v>
      </c>
      <c r="DB208" s="7">
        <v>19</v>
      </c>
      <c r="DC208" s="7">
        <v>19</v>
      </c>
      <c r="DD208" s="7">
        <v>20</v>
      </c>
      <c r="DE208" s="7">
        <v>18</v>
      </c>
      <c r="DF208" s="7">
        <v>22</v>
      </c>
      <c r="DG208" s="7">
        <v>14</v>
      </c>
      <c r="DH208" s="7">
        <v>22</v>
      </c>
      <c r="DI208" s="7">
        <v>23</v>
      </c>
      <c r="DJ208" s="7">
        <v>16</v>
      </c>
      <c r="DK208" s="7">
        <v>18</v>
      </c>
      <c r="DL208" s="7">
        <v>15</v>
      </c>
      <c r="DM208" s="7">
        <v>5</v>
      </c>
      <c r="DN208" s="7">
        <v>11</v>
      </c>
      <c r="DO208" s="7">
        <v>4</v>
      </c>
      <c r="DP208" s="7">
        <v>1</v>
      </c>
      <c r="DQ208" s="7">
        <v>4</v>
      </c>
      <c r="DR208" s="7">
        <v>6</v>
      </c>
      <c r="DS208" s="7">
        <v>6</v>
      </c>
      <c r="DT208" s="7">
        <v>4</v>
      </c>
      <c r="DU208" s="7">
        <v>0</v>
      </c>
      <c r="DV208" s="7">
        <v>2</v>
      </c>
      <c r="DW208" s="7">
        <v>6</v>
      </c>
      <c r="DX208" s="7">
        <f t="shared" si="26"/>
        <v>708</v>
      </c>
      <c r="DY208" s="7">
        <f t="shared" si="27"/>
        <v>78</v>
      </c>
      <c r="DZ208" s="7">
        <f t="shared" si="28"/>
        <v>311</v>
      </c>
      <c r="EA208" s="7">
        <f t="shared" si="29"/>
        <v>289</v>
      </c>
      <c r="EB208" s="7">
        <f>Table325[[#This Row],[18-64]]+Table325[[#This Row],[65+]]</f>
        <v>1008</v>
      </c>
    </row>
    <row r="209" spans="1:132" x14ac:dyDescent="0.35">
      <c r="A209" s="7">
        <v>13</v>
      </c>
      <c r="B209" s="10" t="s">
        <v>1020</v>
      </c>
      <c r="C209" s="10" t="s">
        <v>540</v>
      </c>
      <c r="D209" s="10" t="s">
        <v>541</v>
      </c>
      <c r="E209" s="7">
        <f>SUM(Table325[[#This Row],[0]:[90]])</f>
        <v>1574</v>
      </c>
      <c r="F209" s="8">
        <f>SUM(Table325[[#This Row],[0]:[15]])</f>
        <v>288</v>
      </c>
      <c r="G209" s="7">
        <f>SUM(Table325[[#This Row],[16]:[64]])</f>
        <v>985</v>
      </c>
      <c r="H209" s="7">
        <f>SUM(Table325[[#This Row],[65]:[90]])</f>
        <v>301</v>
      </c>
      <c r="I209" s="7">
        <f>SUM(Table325[[#This Row],[85]:[90]])</f>
        <v>37</v>
      </c>
      <c r="J209" s="8">
        <f>SUM(Table325[[#This Row],[0]:[17]])</f>
        <v>323</v>
      </c>
      <c r="K209" s="7">
        <f>SUM(Table325[[#This Row],[18]:[64]])</f>
        <v>950</v>
      </c>
      <c r="L209" s="8">
        <f>SUM(Table325[[#This Row],[0]:[4]])</f>
        <v>66</v>
      </c>
      <c r="M209" s="7">
        <f>SUM(Table325[[#This Row],[5]:[15]])</f>
        <v>222</v>
      </c>
      <c r="N209" s="7">
        <f>SUM(Table325[[#This Row],[16]:[24]])</f>
        <v>150</v>
      </c>
      <c r="O209" s="7">
        <f>SUM(Table325[[#This Row],[25]:[49]])</f>
        <v>499</v>
      </c>
      <c r="P209" s="7">
        <f>SUM(Table325[[#This Row],[50]:[64]])</f>
        <v>336</v>
      </c>
      <c r="Q209" s="7">
        <f>SUM(Table325[[#This Row],[65]:[74]])</f>
        <v>166</v>
      </c>
      <c r="R209" s="7">
        <f>SUM(Table325[[#This Row],[75]:[84]])</f>
        <v>98</v>
      </c>
      <c r="S209" s="8">
        <f>SUM(Table325[[#This Row],[5]:[9]])</f>
        <v>78</v>
      </c>
      <c r="T209" s="7">
        <f>SUM(Table325[[#This Row],[10]:[14]])</f>
        <v>121</v>
      </c>
      <c r="U209" s="7">
        <f>SUM(Table325[[#This Row],[15]:[19]])</f>
        <v>89</v>
      </c>
      <c r="V209" s="7">
        <f>SUM(Table325[[#This Row],[20]:[24]])</f>
        <v>84</v>
      </c>
      <c r="W209" s="7">
        <f>SUM(Table325[[#This Row],[25]:[29]])</f>
        <v>94</v>
      </c>
      <c r="X209" s="7">
        <f>SUM(Table325[[#This Row],[30]:[34]])</f>
        <v>114</v>
      </c>
      <c r="Y209" s="7">
        <f>SUM(Table325[[#This Row],[35]:[39]])</f>
        <v>112</v>
      </c>
      <c r="Z209" s="7">
        <f>SUM(Table325[[#This Row],[40]:[44]])</f>
        <v>100</v>
      </c>
      <c r="AA209" s="7">
        <f>SUM(Table325[[#This Row],[45]:[49]])</f>
        <v>79</v>
      </c>
      <c r="AB209" s="7">
        <f>SUM(Table325[[#This Row],[50]:[54]])</f>
        <v>105</v>
      </c>
      <c r="AC209" s="7">
        <f>SUM(Table325[[#This Row],[55]:[59]])</f>
        <v>132</v>
      </c>
      <c r="AD209" s="7">
        <f>SUM(Table325[[#This Row],[60]:[64]])</f>
        <v>99</v>
      </c>
      <c r="AE209" s="7">
        <f>SUM(Table325[[#This Row],[65]:[69]])</f>
        <v>88</v>
      </c>
      <c r="AF209" s="7">
        <f>SUM(Table325[[#This Row],[70]:[74]])</f>
        <v>78</v>
      </c>
      <c r="AG209" s="7">
        <f>SUM(Table325[[#This Row],[75]:[79]])</f>
        <v>59</v>
      </c>
      <c r="AH209" s="7">
        <f>SUM(Table325[[#This Row],[80]:[84]])</f>
        <v>39</v>
      </c>
      <c r="AI209" s="7">
        <f>SUM(Table325[[#This Row],[85]:[89]])</f>
        <v>33</v>
      </c>
      <c r="AJ209" s="7">
        <f>Table325[[#This Row],[90]]</f>
        <v>4</v>
      </c>
      <c r="AK209" s="8">
        <v>15</v>
      </c>
      <c r="AL209" s="7">
        <v>8</v>
      </c>
      <c r="AM209" s="7">
        <v>13</v>
      </c>
      <c r="AN209" s="7">
        <v>15</v>
      </c>
      <c r="AO209" s="7">
        <v>15</v>
      </c>
      <c r="AP209" s="7">
        <v>19</v>
      </c>
      <c r="AQ209" s="7">
        <v>13</v>
      </c>
      <c r="AR209" s="7">
        <v>18</v>
      </c>
      <c r="AS209" s="7">
        <v>12</v>
      </c>
      <c r="AT209" s="7">
        <v>16</v>
      </c>
      <c r="AU209" s="7">
        <v>23</v>
      </c>
      <c r="AV209" s="7">
        <v>20</v>
      </c>
      <c r="AW209" s="7">
        <v>31</v>
      </c>
      <c r="AX209" s="7">
        <v>24</v>
      </c>
      <c r="AY209" s="7">
        <v>23</v>
      </c>
      <c r="AZ209" s="7">
        <v>23</v>
      </c>
      <c r="BA209" s="7">
        <v>16</v>
      </c>
      <c r="BB209" s="7">
        <v>19</v>
      </c>
      <c r="BC209" s="7">
        <v>15</v>
      </c>
      <c r="BD209" s="7">
        <v>16</v>
      </c>
      <c r="BE209" s="7">
        <v>26</v>
      </c>
      <c r="BF209" s="7">
        <v>25</v>
      </c>
      <c r="BG209" s="7">
        <v>17</v>
      </c>
      <c r="BH209" s="7">
        <v>7</v>
      </c>
      <c r="BI209" s="7">
        <v>9</v>
      </c>
      <c r="BJ209" s="7">
        <v>20</v>
      </c>
      <c r="BK209" s="7">
        <v>14</v>
      </c>
      <c r="BL209" s="7">
        <v>18</v>
      </c>
      <c r="BM209" s="7">
        <v>18</v>
      </c>
      <c r="BN209" s="7">
        <v>24</v>
      </c>
      <c r="BO209" s="7">
        <v>16</v>
      </c>
      <c r="BP209" s="7">
        <v>26</v>
      </c>
      <c r="BQ209" s="7">
        <v>30</v>
      </c>
      <c r="BR209" s="7">
        <v>24</v>
      </c>
      <c r="BS209" s="7">
        <v>18</v>
      </c>
      <c r="BT209" s="7">
        <v>25</v>
      </c>
      <c r="BU209" s="7">
        <v>23</v>
      </c>
      <c r="BV209" s="7">
        <v>24</v>
      </c>
      <c r="BW209" s="7">
        <v>20</v>
      </c>
      <c r="BX209" s="7">
        <v>20</v>
      </c>
      <c r="BY209" s="7">
        <v>18</v>
      </c>
      <c r="BZ209" s="7">
        <v>19</v>
      </c>
      <c r="CA209" s="7">
        <v>27</v>
      </c>
      <c r="CB209" s="7">
        <v>21</v>
      </c>
      <c r="CC209" s="7">
        <v>15</v>
      </c>
      <c r="CD209" s="7">
        <v>18</v>
      </c>
      <c r="CE209" s="7">
        <v>14</v>
      </c>
      <c r="CF209" s="7">
        <v>14</v>
      </c>
      <c r="CG209" s="7">
        <v>20</v>
      </c>
      <c r="CH209" s="7">
        <v>13</v>
      </c>
      <c r="CI209" s="7">
        <v>21</v>
      </c>
      <c r="CJ209" s="7">
        <v>21</v>
      </c>
      <c r="CK209" s="7">
        <v>17</v>
      </c>
      <c r="CL209" s="7">
        <v>28</v>
      </c>
      <c r="CM209" s="7">
        <v>18</v>
      </c>
      <c r="CN209" s="7">
        <v>33</v>
      </c>
      <c r="CO209" s="7">
        <v>31</v>
      </c>
      <c r="CP209" s="7">
        <v>18</v>
      </c>
      <c r="CQ209" s="7">
        <v>25</v>
      </c>
      <c r="CR209" s="7">
        <v>25</v>
      </c>
      <c r="CS209" s="7">
        <v>24</v>
      </c>
      <c r="CT209" s="7">
        <v>27</v>
      </c>
      <c r="CU209" s="7">
        <v>20</v>
      </c>
      <c r="CV209" s="7">
        <v>16</v>
      </c>
      <c r="CW209" s="7">
        <v>12</v>
      </c>
      <c r="CX209" s="7">
        <v>22</v>
      </c>
      <c r="CY209" s="7">
        <v>14</v>
      </c>
      <c r="CZ209" s="7">
        <v>19</v>
      </c>
      <c r="DA209" s="7">
        <v>17</v>
      </c>
      <c r="DB209" s="7">
        <v>16</v>
      </c>
      <c r="DC209" s="7">
        <v>17</v>
      </c>
      <c r="DD209" s="7">
        <v>12</v>
      </c>
      <c r="DE209" s="7">
        <v>12</v>
      </c>
      <c r="DF209" s="7">
        <v>24</v>
      </c>
      <c r="DG209" s="7">
        <v>13</v>
      </c>
      <c r="DH209" s="7">
        <v>7</v>
      </c>
      <c r="DI209" s="7">
        <v>13</v>
      </c>
      <c r="DJ209" s="7">
        <v>12</v>
      </c>
      <c r="DK209" s="7">
        <v>11</v>
      </c>
      <c r="DL209" s="7">
        <v>16</v>
      </c>
      <c r="DM209" s="7">
        <v>13</v>
      </c>
      <c r="DN209" s="7">
        <v>7</v>
      </c>
      <c r="DO209" s="7">
        <v>3</v>
      </c>
      <c r="DP209" s="7">
        <v>7</v>
      </c>
      <c r="DQ209" s="7">
        <v>9</v>
      </c>
      <c r="DR209" s="7">
        <v>8</v>
      </c>
      <c r="DS209" s="7">
        <v>7</v>
      </c>
      <c r="DT209" s="7">
        <v>5</v>
      </c>
      <c r="DU209" s="7">
        <v>9</v>
      </c>
      <c r="DV209" s="7">
        <v>4</v>
      </c>
      <c r="DW209" s="7">
        <v>4</v>
      </c>
      <c r="DX209" s="7">
        <f t="shared" si="26"/>
        <v>985</v>
      </c>
      <c r="DY209" s="7">
        <f t="shared" si="27"/>
        <v>115</v>
      </c>
      <c r="DZ209" s="7">
        <f t="shared" si="28"/>
        <v>499</v>
      </c>
      <c r="EA209" s="7">
        <f t="shared" si="29"/>
        <v>336</v>
      </c>
      <c r="EB209" s="7">
        <f>Table325[[#This Row],[18-64]]+Table325[[#This Row],[65+]]</f>
        <v>1251</v>
      </c>
    </row>
    <row r="210" spans="1:132" x14ac:dyDescent="0.35">
      <c r="A210" s="7">
        <v>13</v>
      </c>
      <c r="B210" s="10" t="s">
        <v>1020</v>
      </c>
      <c r="C210" s="10" t="s">
        <v>542</v>
      </c>
      <c r="D210" s="10" t="s">
        <v>543</v>
      </c>
      <c r="E210" s="7">
        <f>SUM(Table325[[#This Row],[0]:[90]])</f>
        <v>1650</v>
      </c>
      <c r="F210" s="8">
        <f>SUM(Table325[[#This Row],[0]:[15]])</f>
        <v>292</v>
      </c>
      <c r="G210" s="7">
        <f>SUM(Table325[[#This Row],[16]:[64]])</f>
        <v>969</v>
      </c>
      <c r="H210" s="7">
        <f>SUM(Table325[[#This Row],[65]:[90]])</f>
        <v>389</v>
      </c>
      <c r="I210" s="7">
        <f>SUM(Table325[[#This Row],[85]:[90]])</f>
        <v>42</v>
      </c>
      <c r="J210" s="8">
        <f>SUM(Table325[[#This Row],[0]:[17]])</f>
        <v>331</v>
      </c>
      <c r="K210" s="7">
        <f>SUM(Table325[[#This Row],[18]:[64]])</f>
        <v>930</v>
      </c>
      <c r="L210" s="8">
        <f>SUM(Table325[[#This Row],[0]:[4]])</f>
        <v>80</v>
      </c>
      <c r="M210" s="7">
        <f>SUM(Table325[[#This Row],[5]:[15]])</f>
        <v>212</v>
      </c>
      <c r="N210" s="7">
        <f>SUM(Table325[[#This Row],[16]:[24]])</f>
        <v>120</v>
      </c>
      <c r="O210" s="7">
        <f>SUM(Table325[[#This Row],[25]:[49]])</f>
        <v>465</v>
      </c>
      <c r="P210" s="7">
        <f>SUM(Table325[[#This Row],[50]:[64]])</f>
        <v>384</v>
      </c>
      <c r="Q210" s="7">
        <f>SUM(Table325[[#This Row],[65]:[74]])</f>
        <v>191</v>
      </c>
      <c r="R210" s="7">
        <f>SUM(Table325[[#This Row],[75]:[84]])</f>
        <v>156</v>
      </c>
      <c r="S210" s="8">
        <f>SUM(Table325[[#This Row],[5]:[9]])</f>
        <v>71</v>
      </c>
      <c r="T210" s="7">
        <f>SUM(Table325[[#This Row],[10]:[14]])</f>
        <v>119</v>
      </c>
      <c r="U210" s="7">
        <f>SUM(Table325[[#This Row],[15]:[19]])</f>
        <v>95</v>
      </c>
      <c r="V210" s="7">
        <f>SUM(Table325[[#This Row],[20]:[24]])</f>
        <v>47</v>
      </c>
      <c r="W210" s="7">
        <f>SUM(Table325[[#This Row],[25]:[29]])</f>
        <v>54</v>
      </c>
      <c r="X210" s="7">
        <f>SUM(Table325[[#This Row],[30]:[34]])</f>
        <v>97</v>
      </c>
      <c r="Y210" s="7">
        <f>SUM(Table325[[#This Row],[35]:[39]])</f>
        <v>89</v>
      </c>
      <c r="Z210" s="7">
        <f>SUM(Table325[[#This Row],[40]:[44]])</f>
        <v>113</v>
      </c>
      <c r="AA210" s="7">
        <f>SUM(Table325[[#This Row],[45]:[49]])</f>
        <v>112</v>
      </c>
      <c r="AB210" s="7">
        <f>SUM(Table325[[#This Row],[50]:[54]])</f>
        <v>141</v>
      </c>
      <c r="AC210" s="7">
        <f>SUM(Table325[[#This Row],[55]:[59]])</f>
        <v>145</v>
      </c>
      <c r="AD210" s="7">
        <f>SUM(Table325[[#This Row],[60]:[64]])</f>
        <v>98</v>
      </c>
      <c r="AE210" s="7">
        <f>SUM(Table325[[#This Row],[65]:[69]])</f>
        <v>103</v>
      </c>
      <c r="AF210" s="7">
        <f>SUM(Table325[[#This Row],[70]:[74]])</f>
        <v>88</v>
      </c>
      <c r="AG210" s="7">
        <f>SUM(Table325[[#This Row],[75]:[79]])</f>
        <v>95</v>
      </c>
      <c r="AH210" s="7">
        <f>SUM(Table325[[#This Row],[80]:[84]])</f>
        <v>61</v>
      </c>
      <c r="AI210" s="7">
        <f>SUM(Table325[[#This Row],[85]:[89]])</f>
        <v>28</v>
      </c>
      <c r="AJ210" s="7">
        <f>Table325[[#This Row],[90]]</f>
        <v>14</v>
      </c>
      <c r="AK210" s="8">
        <v>10</v>
      </c>
      <c r="AL210" s="7">
        <v>13</v>
      </c>
      <c r="AM210" s="7">
        <v>26</v>
      </c>
      <c r="AN210" s="7">
        <v>16</v>
      </c>
      <c r="AO210" s="7">
        <v>15</v>
      </c>
      <c r="AP210" s="7">
        <v>15</v>
      </c>
      <c r="AQ210" s="7">
        <v>18</v>
      </c>
      <c r="AR210" s="7">
        <v>13</v>
      </c>
      <c r="AS210" s="7">
        <v>10</v>
      </c>
      <c r="AT210" s="7">
        <v>15</v>
      </c>
      <c r="AU210" s="7">
        <v>28</v>
      </c>
      <c r="AV210" s="7">
        <v>19</v>
      </c>
      <c r="AW210" s="7">
        <v>24</v>
      </c>
      <c r="AX210" s="7">
        <v>24</v>
      </c>
      <c r="AY210" s="7">
        <v>24</v>
      </c>
      <c r="AZ210" s="7">
        <v>22</v>
      </c>
      <c r="BA210" s="7">
        <v>20</v>
      </c>
      <c r="BB210" s="7">
        <v>19</v>
      </c>
      <c r="BC210" s="7">
        <v>22</v>
      </c>
      <c r="BD210" s="7">
        <v>12</v>
      </c>
      <c r="BE210" s="7">
        <v>12</v>
      </c>
      <c r="BF210" s="7">
        <v>10</v>
      </c>
      <c r="BG210" s="7">
        <v>11</v>
      </c>
      <c r="BH210" s="7">
        <v>4</v>
      </c>
      <c r="BI210" s="7">
        <v>10</v>
      </c>
      <c r="BJ210" s="7">
        <v>8</v>
      </c>
      <c r="BK210" s="7">
        <v>10</v>
      </c>
      <c r="BL210" s="7">
        <v>9</v>
      </c>
      <c r="BM210" s="7">
        <v>13</v>
      </c>
      <c r="BN210" s="7">
        <v>14</v>
      </c>
      <c r="BO210" s="7">
        <v>18</v>
      </c>
      <c r="BP210" s="7">
        <v>17</v>
      </c>
      <c r="BQ210" s="7">
        <v>14</v>
      </c>
      <c r="BR210" s="7">
        <v>22</v>
      </c>
      <c r="BS210" s="7">
        <v>26</v>
      </c>
      <c r="BT210" s="7">
        <v>17</v>
      </c>
      <c r="BU210" s="7">
        <v>18</v>
      </c>
      <c r="BV210" s="7">
        <v>15</v>
      </c>
      <c r="BW210" s="7">
        <v>19</v>
      </c>
      <c r="BX210" s="7">
        <v>20</v>
      </c>
      <c r="BY210" s="7">
        <v>18</v>
      </c>
      <c r="BZ210" s="7">
        <v>24</v>
      </c>
      <c r="CA210" s="7">
        <v>25</v>
      </c>
      <c r="CB210" s="7">
        <v>24</v>
      </c>
      <c r="CC210" s="7">
        <v>22</v>
      </c>
      <c r="CD210" s="7">
        <v>20</v>
      </c>
      <c r="CE210" s="7">
        <v>22</v>
      </c>
      <c r="CF210" s="7">
        <v>15</v>
      </c>
      <c r="CG210" s="7">
        <v>35</v>
      </c>
      <c r="CH210" s="7">
        <v>20</v>
      </c>
      <c r="CI210" s="7">
        <v>29</v>
      </c>
      <c r="CJ210" s="7">
        <v>21</v>
      </c>
      <c r="CK210" s="7">
        <v>27</v>
      </c>
      <c r="CL210" s="7">
        <v>35</v>
      </c>
      <c r="CM210" s="7">
        <v>29</v>
      </c>
      <c r="CN210" s="7">
        <v>40</v>
      </c>
      <c r="CO210" s="7">
        <v>24</v>
      </c>
      <c r="CP210" s="7">
        <v>29</v>
      </c>
      <c r="CQ210" s="7">
        <v>32</v>
      </c>
      <c r="CR210" s="7">
        <v>20</v>
      </c>
      <c r="CS210" s="7">
        <v>13</v>
      </c>
      <c r="CT210" s="7">
        <v>19</v>
      </c>
      <c r="CU210" s="7">
        <v>22</v>
      </c>
      <c r="CV210" s="7">
        <v>27</v>
      </c>
      <c r="CW210" s="7">
        <v>17</v>
      </c>
      <c r="CX210" s="7">
        <v>30</v>
      </c>
      <c r="CY210" s="7">
        <v>14</v>
      </c>
      <c r="CZ210" s="7">
        <v>20</v>
      </c>
      <c r="DA210" s="7">
        <v>18</v>
      </c>
      <c r="DB210" s="7">
        <v>21</v>
      </c>
      <c r="DC210" s="7">
        <v>16</v>
      </c>
      <c r="DD210" s="7">
        <v>23</v>
      </c>
      <c r="DE210" s="7">
        <v>15</v>
      </c>
      <c r="DF210" s="7">
        <v>19</v>
      </c>
      <c r="DG210" s="7">
        <v>15</v>
      </c>
      <c r="DH210" s="7">
        <v>12</v>
      </c>
      <c r="DI210" s="7">
        <v>22</v>
      </c>
      <c r="DJ210" s="7">
        <v>22</v>
      </c>
      <c r="DK210" s="7">
        <v>20</v>
      </c>
      <c r="DL210" s="7">
        <v>19</v>
      </c>
      <c r="DM210" s="7">
        <v>17</v>
      </c>
      <c r="DN210" s="7">
        <v>16</v>
      </c>
      <c r="DO210" s="7">
        <v>11</v>
      </c>
      <c r="DP210" s="7">
        <v>11</v>
      </c>
      <c r="DQ210" s="7">
        <v>6</v>
      </c>
      <c r="DR210" s="7">
        <v>9</v>
      </c>
      <c r="DS210" s="7">
        <v>4</v>
      </c>
      <c r="DT210" s="7">
        <v>7</v>
      </c>
      <c r="DU210" s="7">
        <v>3</v>
      </c>
      <c r="DV210" s="7">
        <v>5</v>
      </c>
      <c r="DW210" s="7">
        <v>14</v>
      </c>
      <c r="DX210" s="7">
        <f t="shared" si="26"/>
        <v>969</v>
      </c>
      <c r="DY210" s="7">
        <f t="shared" si="27"/>
        <v>81</v>
      </c>
      <c r="DZ210" s="7">
        <f t="shared" si="28"/>
        <v>465</v>
      </c>
      <c r="EA210" s="7">
        <f t="shared" si="29"/>
        <v>384</v>
      </c>
      <c r="EB210" s="7">
        <f>Table325[[#This Row],[18-64]]+Table325[[#This Row],[65+]]</f>
        <v>1319</v>
      </c>
    </row>
    <row r="211" spans="1:132" x14ac:dyDescent="0.35">
      <c r="A211" s="7">
        <v>13</v>
      </c>
      <c r="B211" s="10" t="s">
        <v>1020</v>
      </c>
      <c r="C211" s="10" t="s">
        <v>544</v>
      </c>
      <c r="D211" s="10" t="s">
        <v>545</v>
      </c>
      <c r="E211" s="7">
        <f>SUM(Table325[[#This Row],[0]:[90]])</f>
        <v>1513</v>
      </c>
      <c r="F211" s="8">
        <f>SUM(Table325[[#This Row],[0]:[15]])</f>
        <v>247</v>
      </c>
      <c r="G211" s="7">
        <f>SUM(Table325[[#This Row],[16]:[64]])</f>
        <v>918</v>
      </c>
      <c r="H211" s="7">
        <f>SUM(Table325[[#This Row],[65]:[90]])</f>
        <v>348</v>
      </c>
      <c r="I211" s="7">
        <f>SUM(Table325[[#This Row],[85]:[90]])</f>
        <v>36</v>
      </c>
      <c r="J211" s="8">
        <f>SUM(Table325[[#This Row],[0]:[17]])</f>
        <v>291</v>
      </c>
      <c r="K211" s="7">
        <f>SUM(Table325[[#This Row],[18]:[64]])</f>
        <v>874</v>
      </c>
      <c r="L211" s="8">
        <f>SUM(Table325[[#This Row],[0]:[4]])</f>
        <v>66</v>
      </c>
      <c r="M211" s="7">
        <f>SUM(Table325[[#This Row],[5]:[15]])</f>
        <v>181</v>
      </c>
      <c r="N211" s="7">
        <f>SUM(Table325[[#This Row],[16]:[24]])</f>
        <v>169</v>
      </c>
      <c r="O211" s="7">
        <f>SUM(Table325[[#This Row],[25]:[49]])</f>
        <v>462</v>
      </c>
      <c r="P211" s="7">
        <f>SUM(Table325[[#This Row],[50]:[64]])</f>
        <v>287</v>
      </c>
      <c r="Q211" s="7">
        <f>SUM(Table325[[#This Row],[65]:[74]])</f>
        <v>185</v>
      </c>
      <c r="R211" s="7">
        <f>SUM(Table325[[#This Row],[75]:[84]])</f>
        <v>127</v>
      </c>
      <c r="S211" s="8">
        <f>SUM(Table325[[#This Row],[5]:[9]])</f>
        <v>86</v>
      </c>
      <c r="T211" s="7">
        <f>SUM(Table325[[#This Row],[10]:[14]])</f>
        <v>85</v>
      </c>
      <c r="U211" s="7">
        <f>SUM(Table325[[#This Row],[15]:[19]])</f>
        <v>88</v>
      </c>
      <c r="V211" s="7">
        <f>SUM(Table325[[#This Row],[20]:[24]])</f>
        <v>91</v>
      </c>
      <c r="W211" s="7">
        <f>SUM(Table325[[#This Row],[25]:[29]])</f>
        <v>89</v>
      </c>
      <c r="X211" s="7">
        <f>SUM(Table325[[#This Row],[30]:[34]])</f>
        <v>86</v>
      </c>
      <c r="Y211" s="7">
        <f>SUM(Table325[[#This Row],[35]:[39]])</f>
        <v>92</v>
      </c>
      <c r="Z211" s="7">
        <f>SUM(Table325[[#This Row],[40]:[44]])</f>
        <v>97</v>
      </c>
      <c r="AA211" s="7">
        <f>SUM(Table325[[#This Row],[45]:[49]])</f>
        <v>98</v>
      </c>
      <c r="AB211" s="7">
        <f>SUM(Table325[[#This Row],[50]:[54]])</f>
        <v>98</v>
      </c>
      <c r="AC211" s="7">
        <f>SUM(Table325[[#This Row],[55]:[59]])</f>
        <v>114</v>
      </c>
      <c r="AD211" s="7">
        <f>SUM(Table325[[#This Row],[60]:[64]])</f>
        <v>75</v>
      </c>
      <c r="AE211" s="7">
        <f>SUM(Table325[[#This Row],[65]:[69]])</f>
        <v>82</v>
      </c>
      <c r="AF211" s="7">
        <f>SUM(Table325[[#This Row],[70]:[74]])</f>
        <v>103</v>
      </c>
      <c r="AG211" s="7">
        <f>SUM(Table325[[#This Row],[75]:[79]])</f>
        <v>81</v>
      </c>
      <c r="AH211" s="7">
        <f>SUM(Table325[[#This Row],[80]:[84]])</f>
        <v>46</v>
      </c>
      <c r="AI211" s="7">
        <f>SUM(Table325[[#This Row],[85]:[89]])</f>
        <v>28</v>
      </c>
      <c r="AJ211" s="7">
        <f>Table325[[#This Row],[90]]</f>
        <v>8</v>
      </c>
      <c r="AK211" s="8">
        <v>12</v>
      </c>
      <c r="AL211" s="7">
        <v>9</v>
      </c>
      <c r="AM211" s="7">
        <v>15</v>
      </c>
      <c r="AN211" s="7">
        <v>16</v>
      </c>
      <c r="AO211" s="7">
        <v>14</v>
      </c>
      <c r="AP211" s="7">
        <v>20</v>
      </c>
      <c r="AQ211" s="7">
        <v>10</v>
      </c>
      <c r="AR211" s="7">
        <v>16</v>
      </c>
      <c r="AS211" s="7">
        <v>21</v>
      </c>
      <c r="AT211" s="7">
        <v>19</v>
      </c>
      <c r="AU211" s="7">
        <v>16</v>
      </c>
      <c r="AV211" s="7">
        <v>14</v>
      </c>
      <c r="AW211" s="7">
        <v>23</v>
      </c>
      <c r="AX211" s="7">
        <v>18</v>
      </c>
      <c r="AY211" s="7">
        <v>14</v>
      </c>
      <c r="AZ211" s="7">
        <v>10</v>
      </c>
      <c r="BA211" s="7">
        <v>19</v>
      </c>
      <c r="BB211" s="7">
        <v>25</v>
      </c>
      <c r="BC211" s="7">
        <v>16</v>
      </c>
      <c r="BD211" s="7">
        <v>18</v>
      </c>
      <c r="BE211" s="7">
        <v>26</v>
      </c>
      <c r="BF211" s="7">
        <v>26</v>
      </c>
      <c r="BG211" s="7">
        <v>15</v>
      </c>
      <c r="BH211" s="7">
        <v>12</v>
      </c>
      <c r="BI211" s="7">
        <v>12</v>
      </c>
      <c r="BJ211" s="7">
        <v>18</v>
      </c>
      <c r="BK211" s="7">
        <v>24</v>
      </c>
      <c r="BL211" s="7">
        <v>19</v>
      </c>
      <c r="BM211" s="7">
        <v>12</v>
      </c>
      <c r="BN211" s="7">
        <v>16</v>
      </c>
      <c r="BO211" s="7">
        <v>11</v>
      </c>
      <c r="BP211" s="7">
        <v>22</v>
      </c>
      <c r="BQ211" s="7">
        <v>13</v>
      </c>
      <c r="BR211" s="7">
        <v>24</v>
      </c>
      <c r="BS211" s="7">
        <v>16</v>
      </c>
      <c r="BT211" s="7">
        <v>13</v>
      </c>
      <c r="BU211" s="7">
        <v>25</v>
      </c>
      <c r="BV211" s="7">
        <v>20</v>
      </c>
      <c r="BW211" s="7">
        <v>14</v>
      </c>
      <c r="BX211" s="7">
        <v>20</v>
      </c>
      <c r="BY211" s="7">
        <v>20</v>
      </c>
      <c r="BZ211" s="7">
        <v>24</v>
      </c>
      <c r="CA211" s="7">
        <v>15</v>
      </c>
      <c r="CB211" s="7">
        <v>16</v>
      </c>
      <c r="CC211" s="7">
        <v>22</v>
      </c>
      <c r="CD211" s="7">
        <v>24</v>
      </c>
      <c r="CE211" s="7">
        <v>14</v>
      </c>
      <c r="CF211" s="7">
        <v>14</v>
      </c>
      <c r="CG211" s="7">
        <v>24</v>
      </c>
      <c r="CH211" s="7">
        <v>22</v>
      </c>
      <c r="CI211" s="7">
        <v>13</v>
      </c>
      <c r="CJ211" s="7">
        <v>11</v>
      </c>
      <c r="CK211" s="7">
        <v>28</v>
      </c>
      <c r="CL211" s="7">
        <v>24</v>
      </c>
      <c r="CM211" s="7">
        <v>22</v>
      </c>
      <c r="CN211" s="7">
        <v>16</v>
      </c>
      <c r="CO211" s="7">
        <v>28</v>
      </c>
      <c r="CP211" s="7">
        <v>24</v>
      </c>
      <c r="CQ211" s="7">
        <v>24</v>
      </c>
      <c r="CR211" s="7">
        <v>22</v>
      </c>
      <c r="CS211" s="7">
        <v>16</v>
      </c>
      <c r="CT211" s="7">
        <v>16</v>
      </c>
      <c r="CU211" s="7">
        <v>16</v>
      </c>
      <c r="CV211" s="7">
        <v>10</v>
      </c>
      <c r="CW211" s="7">
        <v>17</v>
      </c>
      <c r="CX211" s="7">
        <v>13</v>
      </c>
      <c r="CY211" s="7">
        <v>15</v>
      </c>
      <c r="CZ211" s="7">
        <v>18</v>
      </c>
      <c r="DA211" s="7">
        <v>19</v>
      </c>
      <c r="DB211" s="7">
        <v>17</v>
      </c>
      <c r="DC211" s="7">
        <v>21</v>
      </c>
      <c r="DD211" s="7">
        <v>16</v>
      </c>
      <c r="DE211" s="7">
        <v>21</v>
      </c>
      <c r="DF211" s="7">
        <v>26</v>
      </c>
      <c r="DG211" s="7">
        <v>19</v>
      </c>
      <c r="DH211" s="7">
        <v>19</v>
      </c>
      <c r="DI211" s="7">
        <v>18</v>
      </c>
      <c r="DJ211" s="7">
        <v>25</v>
      </c>
      <c r="DK211" s="7">
        <v>8</v>
      </c>
      <c r="DL211" s="7">
        <v>11</v>
      </c>
      <c r="DM211" s="7">
        <v>14</v>
      </c>
      <c r="DN211" s="7">
        <v>12</v>
      </c>
      <c r="DO211" s="7">
        <v>4</v>
      </c>
      <c r="DP211" s="7">
        <v>9</v>
      </c>
      <c r="DQ211" s="7">
        <v>7</v>
      </c>
      <c r="DR211" s="7">
        <v>10</v>
      </c>
      <c r="DS211" s="7">
        <v>6</v>
      </c>
      <c r="DT211" s="7">
        <v>6</v>
      </c>
      <c r="DU211" s="7">
        <v>4</v>
      </c>
      <c r="DV211" s="7">
        <v>2</v>
      </c>
      <c r="DW211" s="7">
        <v>8</v>
      </c>
      <c r="DX211" s="7">
        <f t="shared" si="26"/>
        <v>918</v>
      </c>
      <c r="DY211" s="7">
        <f t="shared" si="27"/>
        <v>125</v>
      </c>
      <c r="DZ211" s="7">
        <f t="shared" si="28"/>
        <v>462</v>
      </c>
      <c r="EA211" s="7">
        <f t="shared" si="29"/>
        <v>287</v>
      </c>
      <c r="EB211" s="7">
        <f>Table325[[#This Row],[18-64]]+Table325[[#This Row],[65+]]</f>
        <v>1222</v>
      </c>
    </row>
    <row r="212" spans="1:132" x14ac:dyDescent="0.35">
      <c r="A212" s="7">
        <v>13</v>
      </c>
      <c r="B212" s="10" t="s">
        <v>1020</v>
      </c>
      <c r="C212" s="10" t="s">
        <v>546</v>
      </c>
      <c r="D212" s="10" t="s">
        <v>547</v>
      </c>
      <c r="E212" s="7">
        <f>SUM(Table325[[#This Row],[0]:[90]])</f>
        <v>1816</v>
      </c>
      <c r="F212" s="8">
        <f>SUM(Table325[[#This Row],[0]:[15]])</f>
        <v>229</v>
      </c>
      <c r="G212" s="7">
        <f>SUM(Table325[[#This Row],[16]:[64]])</f>
        <v>874</v>
      </c>
      <c r="H212" s="7">
        <f>SUM(Table325[[#This Row],[65]:[90]])</f>
        <v>713</v>
      </c>
      <c r="I212" s="7">
        <f>SUM(Table325[[#This Row],[85]:[90]])</f>
        <v>92</v>
      </c>
      <c r="J212" s="8">
        <f>SUM(Table325[[#This Row],[0]:[17]])</f>
        <v>263</v>
      </c>
      <c r="K212" s="7">
        <f>SUM(Table325[[#This Row],[18]:[64]])</f>
        <v>840</v>
      </c>
      <c r="L212" s="8">
        <f>SUM(Table325[[#This Row],[0]:[4]])</f>
        <v>54</v>
      </c>
      <c r="M212" s="7">
        <f>SUM(Table325[[#This Row],[5]:[15]])</f>
        <v>175</v>
      </c>
      <c r="N212" s="7">
        <f>SUM(Table325[[#This Row],[16]:[24]])</f>
        <v>120</v>
      </c>
      <c r="O212" s="7">
        <f>SUM(Table325[[#This Row],[25]:[49]])</f>
        <v>407</v>
      </c>
      <c r="P212" s="7">
        <f>SUM(Table325[[#This Row],[50]:[64]])</f>
        <v>347</v>
      </c>
      <c r="Q212" s="7">
        <f>SUM(Table325[[#This Row],[65]:[74]])</f>
        <v>305</v>
      </c>
      <c r="R212" s="7">
        <f>SUM(Table325[[#This Row],[75]:[84]])</f>
        <v>316</v>
      </c>
      <c r="S212" s="8">
        <f>SUM(Table325[[#This Row],[5]:[9]])</f>
        <v>74</v>
      </c>
      <c r="T212" s="7">
        <f>SUM(Table325[[#This Row],[10]:[14]])</f>
        <v>80</v>
      </c>
      <c r="U212" s="7">
        <f>SUM(Table325[[#This Row],[15]:[19]])</f>
        <v>87</v>
      </c>
      <c r="V212" s="7">
        <f>SUM(Table325[[#This Row],[20]:[24]])</f>
        <v>54</v>
      </c>
      <c r="W212" s="7">
        <f>SUM(Table325[[#This Row],[25]:[29]])</f>
        <v>51</v>
      </c>
      <c r="X212" s="7">
        <f>SUM(Table325[[#This Row],[30]:[34]])</f>
        <v>86</v>
      </c>
      <c r="Y212" s="7">
        <f>SUM(Table325[[#This Row],[35]:[39]])</f>
        <v>80</v>
      </c>
      <c r="Z212" s="7">
        <f>SUM(Table325[[#This Row],[40]:[44]])</f>
        <v>110</v>
      </c>
      <c r="AA212" s="7">
        <f>SUM(Table325[[#This Row],[45]:[49]])</f>
        <v>80</v>
      </c>
      <c r="AB212" s="7">
        <f>SUM(Table325[[#This Row],[50]:[54]])</f>
        <v>137</v>
      </c>
      <c r="AC212" s="7">
        <f>SUM(Table325[[#This Row],[55]:[59]])</f>
        <v>108</v>
      </c>
      <c r="AD212" s="7">
        <f>SUM(Table325[[#This Row],[60]:[64]])</f>
        <v>102</v>
      </c>
      <c r="AE212" s="7">
        <f>SUM(Table325[[#This Row],[65]:[69]])</f>
        <v>138</v>
      </c>
      <c r="AF212" s="7">
        <f>SUM(Table325[[#This Row],[70]:[74]])</f>
        <v>167</v>
      </c>
      <c r="AG212" s="7">
        <f>SUM(Table325[[#This Row],[75]:[79]])</f>
        <v>202</v>
      </c>
      <c r="AH212" s="7">
        <f>SUM(Table325[[#This Row],[80]:[84]])</f>
        <v>114</v>
      </c>
      <c r="AI212" s="7">
        <f>SUM(Table325[[#This Row],[85]:[89]])</f>
        <v>68</v>
      </c>
      <c r="AJ212" s="7">
        <f>Table325[[#This Row],[90]]</f>
        <v>24</v>
      </c>
      <c r="AK212" s="8">
        <v>12</v>
      </c>
      <c r="AL212" s="7">
        <v>8</v>
      </c>
      <c r="AM212" s="7">
        <v>12</v>
      </c>
      <c r="AN212" s="7">
        <v>9</v>
      </c>
      <c r="AO212" s="7">
        <v>13</v>
      </c>
      <c r="AP212" s="7">
        <v>12</v>
      </c>
      <c r="AQ212" s="7">
        <v>18</v>
      </c>
      <c r="AR212" s="7">
        <v>12</v>
      </c>
      <c r="AS212" s="7">
        <v>17</v>
      </c>
      <c r="AT212" s="7">
        <v>15</v>
      </c>
      <c r="AU212" s="7">
        <v>16</v>
      </c>
      <c r="AV212" s="7">
        <v>13</v>
      </c>
      <c r="AW212" s="7">
        <v>19</v>
      </c>
      <c r="AX212" s="7">
        <v>19</v>
      </c>
      <c r="AY212" s="7">
        <v>13</v>
      </c>
      <c r="AZ212" s="7">
        <v>21</v>
      </c>
      <c r="BA212" s="7">
        <v>18</v>
      </c>
      <c r="BB212" s="7">
        <v>16</v>
      </c>
      <c r="BC212" s="7">
        <v>18</v>
      </c>
      <c r="BD212" s="7">
        <v>14</v>
      </c>
      <c r="BE212" s="7">
        <v>10</v>
      </c>
      <c r="BF212" s="7">
        <v>18</v>
      </c>
      <c r="BG212" s="7">
        <v>10</v>
      </c>
      <c r="BH212" s="7">
        <v>9</v>
      </c>
      <c r="BI212" s="7">
        <v>7</v>
      </c>
      <c r="BJ212" s="7">
        <v>8</v>
      </c>
      <c r="BK212" s="7">
        <v>10</v>
      </c>
      <c r="BL212" s="7">
        <v>12</v>
      </c>
      <c r="BM212" s="7">
        <v>10</v>
      </c>
      <c r="BN212" s="7">
        <v>11</v>
      </c>
      <c r="BO212" s="7">
        <v>18</v>
      </c>
      <c r="BP212" s="7">
        <v>15</v>
      </c>
      <c r="BQ212" s="7">
        <v>16</v>
      </c>
      <c r="BR212" s="7">
        <v>22</v>
      </c>
      <c r="BS212" s="7">
        <v>15</v>
      </c>
      <c r="BT212" s="7">
        <v>12</v>
      </c>
      <c r="BU212" s="7">
        <v>19</v>
      </c>
      <c r="BV212" s="7">
        <v>16</v>
      </c>
      <c r="BW212" s="7">
        <v>9</v>
      </c>
      <c r="BX212" s="7">
        <v>24</v>
      </c>
      <c r="BY212" s="7">
        <v>24</v>
      </c>
      <c r="BZ212" s="7">
        <v>21</v>
      </c>
      <c r="CA212" s="7">
        <v>14</v>
      </c>
      <c r="CB212" s="7">
        <v>25</v>
      </c>
      <c r="CC212" s="7">
        <v>26</v>
      </c>
      <c r="CD212" s="7">
        <v>21</v>
      </c>
      <c r="CE212" s="7">
        <v>18</v>
      </c>
      <c r="CF212" s="7">
        <v>11</v>
      </c>
      <c r="CG212" s="7">
        <v>17</v>
      </c>
      <c r="CH212" s="7">
        <v>13</v>
      </c>
      <c r="CI212" s="7">
        <v>18</v>
      </c>
      <c r="CJ212" s="7">
        <v>30</v>
      </c>
      <c r="CK212" s="7">
        <v>31</v>
      </c>
      <c r="CL212" s="7">
        <v>34</v>
      </c>
      <c r="CM212" s="7">
        <v>24</v>
      </c>
      <c r="CN212" s="7">
        <v>19</v>
      </c>
      <c r="CO212" s="7">
        <v>23</v>
      </c>
      <c r="CP212" s="7">
        <v>18</v>
      </c>
      <c r="CQ212" s="7">
        <v>28</v>
      </c>
      <c r="CR212" s="7">
        <v>20</v>
      </c>
      <c r="CS212" s="7">
        <v>15</v>
      </c>
      <c r="CT212" s="7">
        <v>23</v>
      </c>
      <c r="CU212" s="7">
        <v>24</v>
      </c>
      <c r="CV212" s="7">
        <v>20</v>
      </c>
      <c r="CW212" s="7">
        <v>20</v>
      </c>
      <c r="CX212" s="7">
        <v>25</v>
      </c>
      <c r="CY212" s="7">
        <v>26</v>
      </c>
      <c r="CZ212" s="7">
        <v>29</v>
      </c>
      <c r="DA212" s="7">
        <v>37</v>
      </c>
      <c r="DB212" s="7">
        <v>21</v>
      </c>
      <c r="DC212" s="7">
        <v>34</v>
      </c>
      <c r="DD212" s="7">
        <v>29</v>
      </c>
      <c r="DE212" s="7">
        <v>34</v>
      </c>
      <c r="DF212" s="7">
        <v>36</v>
      </c>
      <c r="DG212" s="7">
        <v>34</v>
      </c>
      <c r="DH212" s="7">
        <v>35</v>
      </c>
      <c r="DI212" s="7">
        <v>39</v>
      </c>
      <c r="DJ212" s="7">
        <v>50</v>
      </c>
      <c r="DK212" s="7">
        <v>42</v>
      </c>
      <c r="DL212" s="7">
        <v>36</v>
      </c>
      <c r="DM212" s="7">
        <v>31</v>
      </c>
      <c r="DN212" s="7">
        <v>21</v>
      </c>
      <c r="DO212" s="7">
        <v>24</v>
      </c>
      <c r="DP212" s="7">
        <v>21</v>
      </c>
      <c r="DQ212" s="7">
        <v>17</v>
      </c>
      <c r="DR212" s="7">
        <v>18</v>
      </c>
      <c r="DS212" s="7">
        <v>17</v>
      </c>
      <c r="DT212" s="7">
        <v>17</v>
      </c>
      <c r="DU212" s="7">
        <v>8</v>
      </c>
      <c r="DV212" s="7">
        <v>8</v>
      </c>
      <c r="DW212" s="7">
        <v>24</v>
      </c>
      <c r="DX212" s="7">
        <f t="shared" si="26"/>
        <v>874</v>
      </c>
      <c r="DY212" s="7">
        <f t="shared" si="27"/>
        <v>86</v>
      </c>
      <c r="DZ212" s="7">
        <f t="shared" si="28"/>
        <v>407</v>
      </c>
      <c r="EA212" s="7">
        <f t="shared" si="29"/>
        <v>347</v>
      </c>
      <c r="EB212" s="7">
        <f>Table325[[#This Row],[18-64]]+Table325[[#This Row],[65+]]</f>
        <v>1553</v>
      </c>
    </row>
    <row r="213" spans="1:132" x14ac:dyDescent="0.35">
      <c r="A213" s="7">
        <v>13</v>
      </c>
      <c r="B213" s="10" t="s">
        <v>1020</v>
      </c>
      <c r="C213" s="10" t="s">
        <v>548</v>
      </c>
      <c r="D213" s="10" t="s">
        <v>225</v>
      </c>
      <c r="E213" s="7">
        <f>SUM(Table325[[#This Row],[0]:[90]])</f>
        <v>1633</v>
      </c>
      <c r="F213" s="8">
        <f>SUM(Table325[[#This Row],[0]:[15]])</f>
        <v>278</v>
      </c>
      <c r="G213" s="7">
        <f>SUM(Table325[[#This Row],[16]:[64]])</f>
        <v>942</v>
      </c>
      <c r="H213" s="7">
        <f>SUM(Table325[[#This Row],[65]:[90]])</f>
        <v>413</v>
      </c>
      <c r="I213" s="7">
        <f>SUM(Table325[[#This Row],[85]:[90]])</f>
        <v>37</v>
      </c>
      <c r="J213" s="8">
        <f>SUM(Table325[[#This Row],[0]:[17]])</f>
        <v>315</v>
      </c>
      <c r="K213" s="7">
        <f>SUM(Table325[[#This Row],[18]:[64]])</f>
        <v>905</v>
      </c>
      <c r="L213" s="8">
        <f>SUM(Table325[[#This Row],[0]:[4]])</f>
        <v>64</v>
      </c>
      <c r="M213" s="7">
        <f>SUM(Table325[[#This Row],[5]:[15]])</f>
        <v>214</v>
      </c>
      <c r="N213" s="7">
        <f>SUM(Table325[[#This Row],[16]:[24]])</f>
        <v>158</v>
      </c>
      <c r="O213" s="7">
        <f>SUM(Table325[[#This Row],[25]:[49]])</f>
        <v>503</v>
      </c>
      <c r="P213" s="7">
        <f>SUM(Table325[[#This Row],[50]:[64]])</f>
        <v>281</v>
      </c>
      <c r="Q213" s="7">
        <f>SUM(Table325[[#This Row],[65]:[74]])</f>
        <v>184</v>
      </c>
      <c r="R213" s="7">
        <f>SUM(Table325[[#This Row],[75]:[84]])</f>
        <v>192</v>
      </c>
      <c r="S213" s="8">
        <f>SUM(Table325[[#This Row],[5]:[9]])</f>
        <v>92</v>
      </c>
      <c r="T213" s="7">
        <f>SUM(Table325[[#This Row],[10]:[14]])</f>
        <v>102</v>
      </c>
      <c r="U213" s="7">
        <f>SUM(Table325[[#This Row],[15]:[19]])</f>
        <v>85</v>
      </c>
      <c r="V213" s="7">
        <f>SUM(Table325[[#This Row],[20]:[24]])</f>
        <v>93</v>
      </c>
      <c r="W213" s="7">
        <f>SUM(Table325[[#This Row],[25]:[29]])</f>
        <v>92</v>
      </c>
      <c r="X213" s="7">
        <f>SUM(Table325[[#This Row],[30]:[34]])</f>
        <v>83</v>
      </c>
      <c r="Y213" s="7">
        <f>SUM(Table325[[#This Row],[35]:[39]])</f>
        <v>100</v>
      </c>
      <c r="Z213" s="7">
        <f>SUM(Table325[[#This Row],[40]:[44]])</f>
        <v>109</v>
      </c>
      <c r="AA213" s="7">
        <f>SUM(Table325[[#This Row],[45]:[49]])</f>
        <v>119</v>
      </c>
      <c r="AB213" s="7">
        <f>SUM(Table325[[#This Row],[50]:[54]])</f>
        <v>91</v>
      </c>
      <c r="AC213" s="7">
        <f>SUM(Table325[[#This Row],[55]:[59]])</f>
        <v>88</v>
      </c>
      <c r="AD213" s="7">
        <f>SUM(Table325[[#This Row],[60]:[64]])</f>
        <v>102</v>
      </c>
      <c r="AE213" s="7">
        <f>SUM(Table325[[#This Row],[65]:[69]])</f>
        <v>87</v>
      </c>
      <c r="AF213" s="7">
        <f>SUM(Table325[[#This Row],[70]:[74]])</f>
        <v>97</v>
      </c>
      <c r="AG213" s="7">
        <f>SUM(Table325[[#This Row],[75]:[79]])</f>
        <v>121</v>
      </c>
      <c r="AH213" s="7">
        <f>SUM(Table325[[#This Row],[80]:[84]])</f>
        <v>71</v>
      </c>
      <c r="AI213" s="7">
        <f>SUM(Table325[[#This Row],[85]:[89]])</f>
        <v>20</v>
      </c>
      <c r="AJ213" s="7">
        <f>Table325[[#This Row],[90]]</f>
        <v>17</v>
      </c>
      <c r="AK213" s="8">
        <v>9</v>
      </c>
      <c r="AL213" s="7">
        <v>10</v>
      </c>
      <c r="AM213" s="7">
        <v>14</v>
      </c>
      <c r="AN213" s="7">
        <v>16</v>
      </c>
      <c r="AO213" s="7">
        <v>15</v>
      </c>
      <c r="AP213" s="7">
        <v>13</v>
      </c>
      <c r="AQ213" s="7">
        <v>20</v>
      </c>
      <c r="AR213" s="7">
        <v>17</v>
      </c>
      <c r="AS213" s="7">
        <v>22</v>
      </c>
      <c r="AT213" s="7">
        <v>20</v>
      </c>
      <c r="AU213" s="7">
        <v>20</v>
      </c>
      <c r="AV213" s="7">
        <v>19</v>
      </c>
      <c r="AW213" s="7">
        <v>24</v>
      </c>
      <c r="AX213" s="7">
        <v>14</v>
      </c>
      <c r="AY213" s="7">
        <v>25</v>
      </c>
      <c r="AZ213" s="7">
        <v>20</v>
      </c>
      <c r="BA213" s="7">
        <v>16</v>
      </c>
      <c r="BB213" s="7">
        <v>21</v>
      </c>
      <c r="BC213" s="7">
        <v>11</v>
      </c>
      <c r="BD213" s="7">
        <v>17</v>
      </c>
      <c r="BE213" s="7">
        <v>21</v>
      </c>
      <c r="BF213" s="7">
        <v>31</v>
      </c>
      <c r="BG213" s="7">
        <v>17</v>
      </c>
      <c r="BH213" s="7">
        <v>10</v>
      </c>
      <c r="BI213" s="7">
        <v>14</v>
      </c>
      <c r="BJ213" s="7">
        <v>18</v>
      </c>
      <c r="BK213" s="7">
        <v>16</v>
      </c>
      <c r="BL213" s="7">
        <v>21</v>
      </c>
      <c r="BM213" s="7">
        <v>19</v>
      </c>
      <c r="BN213" s="7">
        <v>18</v>
      </c>
      <c r="BO213" s="7">
        <v>19</v>
      </c>
      <c r="BP213" s="7">
        <v>15</v>
      </c>
      <c r="BQ213" s="7">
        <v>21</v>
      </c>
      <c r="BR213" s="7">
        <v>15</v>
      </c>
      <c r="BS213" s="7">
        <v>13</v>
      </c>
      <c r="BT213" s="7">
        <v>15</v>
      </c>
      <c r="BU213" s="7">
        <v>23</v>
      </c>
      <c r="BV213" s="7">
        <v>21</v>
      </c>
      <c r="BW213" s="7">
        <v>20</v>
      </c>
      <c r="BX213" s="7">
        <v>21</v>
      </c>
      <c r="BY213" s="7">
        <v>16</v>
      </c>
      <c r="BZ213" s="7">
        <v>23</v>
      </c>
      <c r="CA213" s="7">
        <v>30</v>
      </c>
      <c r="CB213" s="7">
        <v>22</v>
      </c>
      <c r="CC213" s="7">
        <v>18</v>
      </c>
      <c r="CD213" s="7">
        <v>30</v>
      </c>
      <c r="CE213" s="7">
        <v>23</v>
      </c>
      <c r="CF213" s="7">
        <v>24</v>
      </c>
      <c r="CG213" s="7">
        <v>22</v>
      </c>
      <c r="CH213" s="7">
        <v>20</v>
      </c>
      <c r="CI213" s="7">
        <v>16</v>
      </c>
      <c r="CJ213" s="7">
        <v>24</v>
      </c>
      <c r="CK213" s="7">
        <v>17</v>
      </c>
      <c r="CL213" s="7">
        <v>11</v>
      </c>
      <c r="CM213" s="7">
        <v>23</v>
      </c>
      <c r="CN213" s="7">
        <v>16</v>
      </c>
      <c r="CO213" s="7">
        <v>16</v>
      </c>
      <c r="CP213" s="7">
        <v>22</v>
      </c>
      <c r="CQ213" s="7">
        <v>18</v>
      </c>
      <c r="CR213" s="7">
        <v>16</v>
      </c>
      <c r="CS213" s="7">
        <v>24</v>
      </c>
      <c r="CT213" s="7">
        <v>19</v>
      </c>
      <c r="CU213" s="7">
        <v>22</v>
      </c>
      <c r="CV213" s="7">
        <v>18</v>
      </c>
      <c r="CW213" s="7">
        <v>19</v>
      </c>
      <c r="CX213" s="7">
        <v>12</v>
      </c>
      <c r="CY213" s="7">
        <v>16</v>
      </c>
      <c r="CZ213" s="7">
        <v>19</v>
      </c>
      <c r="DA213" s="7">
        <v>17</v>
      </c>
      <c r="DB213" s="7">
        <v>23</v>
      </c>
      <c r="DC213" s="7">
        <v>13</v>
      </c>
      <c r="DD213" s="7">
        <v>21</v>
      </c>
      <c r="DE213" s="7">
        <v>20</v>
      </c>
      <c r="DF213" s="7">
        <v>18</v>
      </c>
      <c r="DG213" s="7">
        <v>25</v>
      </c>
      <c r="DH213" s="7">
        <v>25</v>
      </c>
      <c r="DI213" s="7">
        <v>22</v>
      </c>
      <c r="DJ213" s="7">
        <v>32</v>
      </c>
      <c r="DK213" s="7">
        <v>20</v>
      </c>
      <c r="DL213" s="7">
        <v>22</v>
      </c>
      <c r="DM213" s="7">
        <v>18</v>
      </c>
      <c r="DN213" s="7">
        <v>16</v>
      </c>
      <c r="DO213" s="7">
        <v>12</v>
      </c>
      <c r="DP213" s="7">
        <v>17</v>
      </c>
      <c r="DQ213" s="7">
        <v>8</v>
      </c>
      <c r="DR213" s="7">
        <v>2</v>
      </c>
      <c r="DS213" s="7">
        <v>6</v>
      </c>
      <c r="DT213" s="7">
        <v>5</v>
      </c>
      <c r="DU213" s="7">
        <v>4</v>
      </c>
      <c r="DV213" s="7">
        <v>3</v>
      </c>
      <c r="DW213" s="7">
        <v>17</v>
      </c>
      <c r="DX213" s="7">
        <f t="shared" si="26"/>
        <v>942</v>
      </c>
      <c r="DY213" s="7">
        <f t="shared" si="27"/>
        <v>121</v>
      </c>
      <c r="DZ213" s="7">
        <f t="shared" si="28"/>
        <v>503</v>
      </c>
      <c r="EA213" s="7">
        <f t="shared" si="29"/>
        <v>281</v>
      </c>
      <c r="EB213" s="7">
        <f>Table325[[#This Row],[18-64]]+Table325[[#This Row],[65+]]</f>
        <v>1318</v>
      </c>
    </row>
    <row r="214" spans="1:132" x14ac:dyDescent="0.35">
      <c r="A214" s="7">
        <v>13</v>
      </c>
      <c r="B214" s="10" t="s">
        <v>1020</v>
      </c>
      <c r="C214" s="10" t="s">
        <v>549</v>
      </c>
      <c r="D214" s="10" t="s">
        <v>550</v>
      </c>
      <c r="E214" s="7">
        <f>SUM(Table325[[#This Row],[0]:[90]])</f>
        <v>1585</v>
      </c>
      <c r="F214" s="8">
        <f>SUM(Table325[[#This Row],[0]:[15]])</f>
        <v>202</v>
      </c>
      <c r="G214" s="7">
        <f>SUM(Table325[[#This Row],[16]:[64]])</f>
        <v>952</v>
      </c>
      <c r="H214" s="7">
        <f>SUM(Table325[[#This Row],[65]:[90]])</f>
        <v>431</v>
      </c>
      <c r="I214" s="7">
        <f>SUM(Table325[[#This Row],[85]:[90]])</f>
        <v>34</v>
      </c>
      <c r="J214" s="8">
        <f>SUM(Table325[[#This Row],[0]:[17]])</f>
        <v>227</v>
      </c>
      <c r="K214" s="7">
        <f>SUM(Table325[[#This Row],[18]:[64]])</f>
        <v>927</v>
      </c>
      <c r="L214" s="8">
        <f>SUM(Table325[[#This Row],[0]:[4]])</f>
        <v>45</v>
      </c>
      <c r="M214" s="7">
        <f>SUM(Table325[[#This Row],[5]:[15]])</f>
        <v>157</v>
      </c>
      <c r="N214" s="7">
        <f>SUM(Table325[[#This Row],[16]:[24]])</f>
        <v>143</v>
      </c>
      <c r="O214" s="7">
        <f>SUM(Table325[[#This Row],[25]:[49]])</f>
        <v>401</v>
      </c>
      <c r="P214" s="7">
        <f>SUM(Table325[[#This Row],[50]:[64]])</f>
        <v>408</v>
      </c>
      <c r="Q214" s="7">
        <f>SUM(Table325[[#This Row],[65]:[74]])</f>
        <v>236</v>
      </c>
      <c r="R214" s="7">
        <f>SUM(Table325[[#This Row],[75]:[84]])</f>
        <v>161</v>
      </c>
      <c r="S214" s="8">
        <f>SUM(Table325[[#This Row],[5]:[9]])</f>
        <v>72</v>
      </c>
      <c r="T214" s="7">
        <f>SUM(Table325[[#This Row],[10]:[14]])</f>
        <v>73</v>
      </c>
      <c r="U214" s="7">
        <f>SUM(Table325[[#This Row],[15]:[19]])</f>
        <v>69</v>
      </c>
      <c r="V214" s="7">
        <f>SUM(Table325[[#This Row],[20]:[24]])</f>
        <v>86</v>
      </c>
      <c r="W214" s="7">
        <f>SUM(Table325[[#This Row],[25]:[29]])</f>
        <v>89</v>
      </c>
      <c r="X214" s="7">
        <f>SUM(Table325[[#This Row],[30]:[34]])</f>
        <v>61</v>
      </c>
      <c r="Y214" s="7">
        <f>SUM(Table325[[#This Row],[35]:[39]])</f>
        <v>86</v>
      </c>
      <c r="Z214" s="7">
        <f>SUM(Table325[[#This Row],[40]:[44]])</f>
        <v>101</v>
      </c>
      <c r="AA214" s="7">
        <f>SUM(Table325[[#This Row],[45]:[49]])</f>
        <v>64</v>
      </c>
      <c r="AB214" s="7">
        <f>SUM(Table325[[#This Row],[50]:[54]])</f>
        <v>104</v>
      </c>
      <c r="AC214" s="7">
        <f>SUM(Table325[[#This Row],[55]:[59]])</f>
        <v>132</v>
      </c>
      <c r="AD214" s="7">
        <f>SUM(Table325[[#This Row],[60]:[64]])</f>
        <v>172</v>
      </c>
      <c r="AE214" s="7">
        <f>SUM(Table325[[#This Row],[65]:[69]])</f>
        <v>122</v>
      </c>
      <c r="AF214" s="7">
        <f>SUM(Table325[[#This Row],[70]:[74]])</f>
        <v>114</v>
      </c>
      <c r="AG214" s="7">
        <f>SUM(Table325[[#This Row],[75]:[79]])</f>
        <v>103</v>
      </c>
      <c r="AH214" s="7">
        <f>SUM(Table325[[#This Row],[80]:[84]])</f>
        <v>58</v>
      </c>
      <c r="AI214" s="7">
        <f>SUM(Table325[[#This Row],[85]:[89]])</f>
        <v>23</v>
      </c>
      <c r="AJ214" s="7">
        <f>Table325[[#This Row],[90]]</f>
        <v>11</v>
      </c>
      <c r="AK214" s="8">
        <v>6</v>
      </c>
      <c r="AL214" s="7">
        <v>9</v>
      </c>
      <c r="AM214" s="7">
        <v>15</v>
      </c>
      <c r="AN214" s="7">
        <v>7</v>
      </c>
      <c r="AO214" s="7">
        <v>8</v>
      </c>
      <c r="AP214" s="7">
        <v>11</v>
      </c>
      <c r="AQ214" s="7">
        <v>11</v>
      </c>
      <c r="AR214" s="7">
        <v>15</v>
      </c>
      <c r="AS214" s="7">
        <v>15</v>
      </c>
      <c r="AT214" s="7">
        <v>20</v>
      </c>
      <c r="AU214" s="7">
        <v>18</v>
      </c>
      <c r="AV214" s="7">
        <v>11</v>
      </c>
      <c r="AW214" s="7">
        <v>10</v>
      </c>
      <c r="AX214" s="7">
        <v>21</v>
      </c>
      <c r="AY214" s="7">
        <v>13</v>
      </c>
      <c r="AZ214" s="7">
        <v>12</v>
      </c>
      <c r="BA214" s="7">
        <v>10</v>
      </c>
      <c r="BB214" s="7">
        <v>15</v>
      </c>
      <c r="BC214" s="7">
        <v>17</v>
      </c>
      <c r="BD214" s="7">
        <v>15</v>
      </c>
      <c r="BE214" s="7">
        <v>20</v>
      </c>
      <c r="BF214" s="7">
        <v>18</v>
      </c>
      <c r="BG214" s="7">
        <v>15</v>
      </c>
      <c r="BH214" s="7">
        <v>18</v>
      </c>
      <c r="BI214" s="7">
        <v>15</v>
      </c>
      <c r="BJ214" s="7">
        <v>25</v>
      </c>
      <c r="BK214" s="7">
        <v>15</v>
      </c>
      <c r="BL214" s="7">
        <v>27</v>
      </c>
      <c r="BM214" s="7">
        <v>16</v>
      </c>
      <c r="BN214" s="7">
        <v>6</v>
      </c>
      <c r="BO214" s="7">
        <v>10</v>
      </c>
      <c r="BP214" s="7">
        <v>8</v>
      </c>
      <c r="BQ214" s="7">
        <v>13</v>
      </c>
      <c r="BR214" s="7">
        <v>13</v>
      </c>
      <c r="BS214" s="7">
        <v>17</v>
      </c>
      <c r="BT214" s="7">
        <v>12</v>
      </c>
      <c r="BU214" s="7">
        <v>16</v>
      </c>
      <c r="BV214" s="7">
        <v>19</v>
      </c>
      <c r="BW214" s="7">
        <v>26</v>
      </c>
      <c r="BX214" s="7">
        <v>13</v>
      </c>
      <c r="BY214" s="7">
        <v>24</v>
      </c>
      <c r="BZ214" s="7">
        <v>16</v>
      </c>
      <c r="CA214" s="7">
        <v>23</v>
      </c>
      <c r="CB214" s="7">
        <v>24</v>
      </c>
      <c r="CC214" s="7">
        <v>14</v>
      </c>
      <c r="CD214" s="7">
        <v>18</v>
      </c>
      <c r="CE214" s="7">
        <v>11</v>
      </c>
      <c r="CF214" s="7">
        <v>11</v>
      </c>
      <c r="CG214" s="7">
        <v>11</v>
      </c>
      <c r="CH214" s="7">
        <v>13</v>
      </c>
      <c r="CI214" s="7">
        <v>18</v>
      </c>
      <c r="CJ214" s="7">
        <v>21</v>
      </c>
      <c r="CK214" s="7">
        <v>19</v>
      </c>
      <c r="CL214" s="7">
        <v>24</v>
      </c>
      <c r="CM214" s="7">
        <v>22</v>
      </c>
      <c r="CN214" s="7">
        <v>16</v>
      </c>
      <c r="CO214" s="7">
        <v>20</v>
      </c>
      <c r="CP214" s="7">
        <v>29</v>
      </c>
      <c r="CQ214" s="7">
        <v>33</v>
      </c>
      <c r="CR214" s="7">
        <v>34</v>
      </c>
      <c r="CS214" s="7">
        <v>38</v>
      </c>
      <c r="CT214" s="7">
        <v>31</v>
      </c>
      <c r="CU214" s="7">
        <v>27</v>
      </c>
      <c r="CV214" s="7">
        <v>43</v>
      </c>
      <c r="CW214" s="7">
        <v>33</v>
      </c>
      <c r="CX214" s="7">
        <v>26</v>
      </c>
      <c r="CY214" s="7">
        <v>33</v>
      </c>
      <c r="CZ214" s="7">
        <v>12</v>
      </c>
      <c r="DA214" s="7">
        <v>33</v>
      </c>
      <c r="DB214" s="7">
        <v>18</v>
      </c>
      <c r="DC214" s="7">
        <v>15</v>
      </c>
      <c r="DD214" s="7">
        <v>40</v>
      </c>
      <c r="DE214" s="7">
        <v>19</v>
      </c>
      <c r="DF214" s="7">
        <v>19</v>
      </c>
      <c r="DG214" s="7">
        <v>21</v>
      </c>
      <c r="DH214" s="7">
        <v>19</v>
      </c>
      <c r="DI214" s="7">
        <v>22</v>
      </c>
      <c r="DJ214" s="7">
        <v>28</v>
      </c>
      <c r="DK214" s="7">
        <v>21</v>
      </c>
      <c r="DL214" s="7">
        <v>13</v>
      </c>
      <c r="DM214" s="7">
        <v>10</v>
      </c>
      <c r="DN214" s="7">
        <v>14</v>
      </c>
      <c r="DO214" s="7">
        <v>12</v>
      </c>
      <c r="DP214" s="7">
        <v>10</v>
      </c>
      <c r="DQ214" s="7">
        <v>12</v>
      </c>
      <c r="DR214" s="7">
        <v>4</v>
      </c>
      <c r="DS214" s="7">
        <v>5</v>
      </c>
      <c r="DT214" s="7">
        <v>8</v>
      </c>
      <c r="DU214" s="7">
        <v>1</v>
      </c>
      <c r="DV214" s="7">
        <v>5</v>
      </c>
      <c r="DW214" s="7">
        <v>11</v>
      </c>
      <c r="DX214" s="7">
        <f t="shared" si="26"/>
        <v>952</v>
      </c>
      <c r="DY214" s="7">
        <f t="shared" si="27"/>
        <v>118</v>
      </c>
      <c r="DZ214" s="7">
        <f t="shared" si="28"/>
        <v>401</v>
      </c>
      <c r="EA214" s="7">
        <f t="shared" si="29"/>
        <v>408</v>
      </c>
      <c r="EB214" s="7">
        <f>Table325[[#This Row],[18-64]]+Table325[[#This Row],[65+]]</f>
        <v>1358</v>
      </c>
    </row>
    <row r="215" spans="1:132" x14ac:dyDescent="0.35">
      <c r="A215" s="7">
        <v>13</v>
      </c>
      <c r="B215" s="10" t="s">
        <v>1020</v>
      </c>
      <c r="C215" s="10" t="s">
        <v>551</v>
      </c>
      <c r="D215" s="10" t="s">
        <v>552</v>
      </c>
      <c r="E215" s="7">
        <f>SUM(Table325[[#This Row],[0]:[90]])</f>
        <v>1302</v>
      </c>
      <c r="F215" s="8">
        <f>SUM(Table325[[#This Row],[0]:[15]])</f>
        <v>185</v>
      </c>
      <c r="G215" s="7">
        <f>SUM(Table325[[#This Row],[16]:[64]])</f>
        <v>811</v>
      </c>
      <c r="H215" s="7">
        <f>SUM(Table325[[#This Row],[65]:[90]])</f>
        <v>306</v>
      </c>
      <c r="I215" s="7">
        <f>SUM(Table325[[#This Row],[85]:[90]])</f>
        <v>54</v>
      </c>
      <c r="J215" s="8">
        <f>SUM(Table325[[#This Row],[0]:[17]])</f>
        <v>206</v>
      </c>
      <c r="K215" s="7">
        <f>SUM(Table325[[#This Row],[18]:[64]])</f>
        <v>790</v>
      </c>
      <c r="L215" s="8">
        <f>SUM(Table325[[#This Row],[0]:[4]])</f>
        <v>52</v>
      </c>
      <c r="M215" s="7">
        <f>SUM(Table325[[#This Row],[5]:[15]])</f>
        <v>133</v>
      </c>
      <c r="N215" s="7">
        <f>SUM(Table325[[#This Row],[16]:[24]])</f>
        <v>152</v>
      </c>
      <c r="O215" s="7">
        <f>SUM(Table325[[#This Row],[25]:[49]])</f>
        <v>381</v>
      </c>
      <c r="P215" s="7">
        <f>SUM(Table325[[#This Row],[50]:[64]])</f>
        <v>278</v>
      </c>
      <c r="Q215" s="7">
        <f>SUM(Table325[[#This Row],[65]:[74]])</f>
        <v>141</v>
      </c>
      <c r="R215" s="7">
        <f>SUM(Table325[[#This Row],[75]:[84]])</f>
        <v>111</v>
      </c>
      <c r="S215" s="8">
        <f>SUM(Table325[[#This Row],[5]:[9]])</f>
        <v>50</v>
      </c>
      <c r="T215" s="7">
        <f>SUM(Table325[[#This Row],[10]:[14]])</f>
        <v>70</v>
      </c>
      <c r="U215" s="7">
        <f>SUM(Table325[[#This Row],[15]:[19]])</f>
        <v>73</v>
      </c>
      <c r="V215" s="7">
        <f>SUM(Table325[[#This Row],[20]:[24]])</f>
        <v>92</v>
      </c>
      <c r="W215" s="7">
        <f>SUM(Table325[[#This Row],[25]:[29]])</f>
        <v>68</v>
      </c>
      <c r="X215" s="7">
        <f>SUM(Table325[[#This Row],[30]:[34]])</f>
        <v>71</v>
      </c>
      <c r="Y215" s="7">
        <f>SUM(Table325[[#This Row],[35]:[39]])</f>
        <v>85</v>
      </c>
      <c r="Z215" s="7">
        <f>SUM(Table325[[#This Row],[40]:[44]])</f>
        <v>85</v>
      </c>
      <c r="AA215" s="7">
        <f>SUM(Table325[[#This Row],[45]:[49]])</f>
        <v>72</v>
      </c>
      <c r="AB215" s="7">
        <f>SUM(Table325[[#This Row],[50]:[54]])</f>
        <v>104</v>
      </c>
      <c r="AC215" s="7">
        <f>SUM(Table325[[#This Row],[55]:[59]])</f>
        <v>101</v>
      </c>
      <c r="AD215" s="7">
        <f>SUM(Table325[[#This Row],[60]:[64]])</f>
        <v>73</v>
      </c>
      <c r="AE215" s="7">
        <f>SUM(Table325[[#This Row],[65]:[69]])</f>
        <v>62</v>
      </c>
      <c r="AF215" s="7">
        <f>SUM(Table325[[#This Row],[70]:[74]])</f>
        <v>79</v>
      </c>
      <c r="AG215" s="7">
        <f>SUM(Table325[[#This Row],[75]:[79]])</f>
        <v>68</v>
      </c>
      <c r="AH215" s="7">
        <f>SUM(Table325[[#This Row],[80]:[84]])</f>
        <v>43</v>
      </c>
      <c r="AI215" s="7">
        <f>SUM(Table325[[#This Row],[85]:[89]])</f>
        <v>39</v>
      </c>
      <c r="AJ215" s="7">
        <f>Table325[[#This Row],[90]]</f>
        <v>15</v>
      </c>
      <c r="AK215" s="8">
        <v>12</v>
      </c>
      <c r="AL215" s="7">
        <v>10</v>
      </c>
      <c r="AM215" s="7">
        <v>6</v>
      </c>
      <c r="AN215" s="7">
        <v>15</v>
      </c>
      <c r="AO215" s="7">
        <v>9</v>
      </c>
      <c r="AP215" s="7">
        <v>5</v>
      </c>
      <c r="AQ215" s="7">
        <v>12</v>
      </c>
      <c r="AR215" s="7">
        <v>12</v>
      </c>
      <c r="AS215" s="7">
        <v>14</v>
      </c>
      <c r="AT215" s="7">
        <v>7</v>
      </c>
      <c r="AU215" s="7">
        <v>16</v>
      </c>
      <c r="AV215" s="7">
        <v>13</v>
      </c>
      <c r="AW215" s="7">
        <v>17</v>
      </c>
      <c r="AX215" s="7">
        <v>11</v>
      </c>
      <c r="AY215" s="7">
        <v>13</v>
      </c>
      <c r="AZ215" s="7">
        <v>13</v>
      </c>
      <c r="BA215" s="7">
        <v>8</v>
      </c>
      <c r="BB215" s="7">
        <v>13</v>
      </c>
      <c r="BC215" s="7">
        <v>19</v>
      </c>
      <c r="BD215" s="7">
        <v>20</v>
      </c>
      <c r="BE215" s="7">
        <v>22</v>
      </c>
      <c r="BF215" s="7">
        <v>25</v>
      </c>
      <c r="BG215" s="7">
        <v>17</v>
      </c>
      <c r="BH215" s="7">
        <v>10</v>
      </c>
      <c r="BI215" s="7">
        <v>18</v>
      </c>
      <c r="BJ215" s="7">
        <v>25</v>
      </c>
      <c r="BK215" s="7">
        <v>9</v>
      </c>
      <c r="BL215" s="7">
        <v>11</v>
      </c>
      <c r="BM215" s="7">
        <v>7</v>
      </c>
      <c r="BN215" s="7">
        <v>16</v>
      </c>
      <c r="BO215" s="7">
        <v>17</v>
      </c>
      <c r="BP215" s="7">
        <v>12</v>
      </c>
      <c r="BQ215" s="7">
        <v>12</v>
      </c>
      <c r="BR215" s="7">
        <v>11</v>
      </c>
      <c r="BS215" s="7">
        <v>19</v>
      </c>
      <c r="BT215" s="7">
        <v>24</v>
      </c>
      <c r="BU215" s="7">
        <v>17</v>
      </c>
      <c r="BV215" s="7">
        <v>14</v>
      </c>
      <c r="BW215" s="7">
        <v>19</v>
      </c>
      <c r="BX215" s="7">
        <v>11</v>
      </c>
      <c r="BY215" s="7">
        <v>10</v>
      </c>
      <c r="BZ215" s="7">
        <v>19</v>
      </c>
      <c r="CA215" s="7">
        <v>19</v>
      </c>
      <c r="CB215" s="7">
        <v>24</v>
      </c>
      <c r="CC215" s="7">
        <v>13</v>
      </c>
      <c r="CD215" s="7">
        <v>18</v>
      </c>
      <c r="CE215" s="7">
        <v>10</v>
      </c>
      <c r="CF215" s="7">
        <v>15</v>
      </c>
      <c r="CG215" s="7">
        <v>13</v>
      </c>
      <c r="CH215" s="7">
        <v>16</v>
      </c>
      <c r="CI215" s="7">
        <v>15</v>
      </c>
      <c r="CJ215" s="7">
        <v>21</v>
      </c>
      <c r="CK215" s="7">
        <v>21</v>
      </c>
      <c r="CL215" s="7">
        <v>26</v>
      </c>
      <c r="CM215" s="7">
        <v>21</v>
      </c>
      <c r="CN215" s="7">
        <v>27</v>
      </c>
      <c r="CO215" s="7">
        <v>21</v>
      </c>
      <c r="CP215" s="7">
        <v>18</v>
      </c>
      <c r="CQ215" s="7">
        <v>17</v>
      </c>
      <c r="CR215" s="7">
        <v>18</v>
      </c>
      <c r="CS215" s="7">
        <v>16</v>
      </c>
      <c r="CT215" s="7">
        <v>11</v>
      </c>
      <c r="CU215" s="7">
        <v>17</v>
      </c>
      <c r="CV215" s="7">
        <v>15</v>
      </c>
      <c r="CW215" s="7">
        <v>14</v>
      </c>
      <c r="CX215" s="7">
        <v>15</v>
      </c>
      <c r="CY215" s="7">
        <v>15</v>
      </c>
      <c r="CZ215" s="7">
        <v>13</v>
      </c>
      <c r="DA215" s="7">
        <v>10</v>
      </c>
      <c r="DB215" s="7">
        <v>9</v>
      </c>
      <c r="DC215" s="7">
        <v>16</v>
      </c>
      <c r="DD215" s="7">
        <v>15</v>
      </c>
      <c r="DE215" s="7">
        <v>13</v>
      </c>
      <c r="DF215" s="7">
        <v>23</v>
      </c>
      <c r="DG215" s="7">
        <v>12</v>
      </c>
      <c r="DH215" s="7">
        <v>13</v>
      </c>
      <c r="DI215" s="7">
        <v>12</v>
      </c>
      <c r="DJ215" s="7">
        <v>16</v>
      </c>
      <c r="DK215" s="7">
        <v>14</v>
      </c>
      <c r="DL215" s="7">
        <v>13</v>
      </c>
      <c r="DM215" s="7">
        <v>9</v>
      </c>
      <c r="DN215" s="7">
        <v>9</v>
      </c>
      <c r="DO215" s="7">
        <v>8</v>
      </c>
      <c r="DP215" s="7">
        <v>10</v>
      </c>
      <c r="DQ215" s="7">
        <v>7</v>
      </c>
      <c r="DR215" s="7">
        <v>8</v>
      </c>
      <c r="DS215" s="7">
        <v>8</v>
      </c>
      <c r="DT215" s="7">
        <v>16</v>
      </c>
      <c r="DU215" s="7">
        <v>4</v>
      </c>
      <c r="DV215" s="7">
        <v>3</v>
      </c>
      <c r="DW215" s="7">
        <v>15</v>
      </c>
      <c r="DX215" s="7">
        <f t="shared" si="26"/>
        <v>811</v>
      </c>
      <c r="DY215" s="7">
        <f t="shared" si="27"/>
        <v>131</v>
      </c>
      <c r="DZ215" s="7">
        <f t="shared" si="28"/>
        <v>381</v>
      </c>
      <c r="EA215" s="7">
        <f t="shared" si="29"/>
        <v>278</v>
      </c>
      <c r="EB215" s="7">
        <f>Table325[[#This Row],[18-64]]+Table325[[#This Row],[65+]]</f>
        <v>1096</v>
      </c>
    </row>
    <row r="216" spans="1:132" x14ac:dyDescent="0.35">
      <c r="A216" s="7">
        <v>13</v>
      </c>
      <c r="B216" s="10" t="s">
        <v>1020</v>
      </c>
      <c r="C216" s="10" t="s">
        <v>553</v>
      </c>
      <c r="D216" s="10" t="s">
        <v>554</v>
      </c>
      <c r="E216" s="7">
        <f>SUM(Table325[[#This Row],[0]:[90]])</f>
        <v>1274</v>
      </c>
      <c r="F216" s="8">
        <f>SUM(Table325[[#This Row],[0]:[15]])</f>
        <v>164</v>
      </c>
      <c r="G216" s="7">
        <f>SUM(Table325[[#This Row],[16]:[64]])</f>
        <v>727</v>
      </c>
      <c r="H216" s="7">
        <f>SUM(Table325[[#This Row],[65]:[90]])</f>
        <v>383</v>
      </c>
      <c r="I216" s="7">
        <f>SUM(Table325[[#This Row],[85]:[90]])</f>
        <v>40</v>
      </c>
      <c r="J216" s="8">
        <f>SUM(Table325[[#This Row],[0]:[17]])</f>
        <v>189</v>
      </c>
      <c r="K216" s="7">
        <f>SUM(Table325[[#This Row],[18]:[64]])</f>
        <v>702</v>
      </c>
      <c r="L216" s="8">
        <f>SUM(Table325[[#This Row],[0]:[4]])</f>
        <v>42</v>
      </c>
      <c r="M216" s="7">
        <f>SUM(Table325[[#This Row],[5]:[15]])</f>
        <v>122</v>
      </c>
      <c r="N216" s="7">
        <f>SUM(Table325[[#This Row],[16]:[24]])</f>
        <v>110</v>
      </c>
      <c r="O216" s="7">
        <f>SUM(Table325[[#This Row],[25]:[49]])</f>
        <v>303</v>
      </c>
      <c r="P216" s="7">
        <f>SUM(Table325[[#This Row],[50]:[64]])</f>
        <v>314</v>
      </c>
      <c r="Q216" s="7">
        <f>SUM(Table325[[#This Row],[65]:[74]])</f>
        <v>207</v>
      </c>
      <c r="R216" s="7">
        <f>SUM(Table325[[#This Row],[75]:[84]])</f>
        <v>136</v>
      </c>
      <c r="S216" s="8">
        <f>SUM(Table325[[#This Row],[5]:[9]])</f>
        <v>60</v>
      </c>
      <c r="T216" s="7">
        <f>SUM(Table325[[#This Row],[10]:[14]])</f>
        <v>48</v>
      </c>
      <c r="U216" s="7">
        <f>SUM(Table325[[#This Row],[15]:[19]])</f>
        <v>55</v>
      </c>
      <c r="V216" s="7">
        <f>SUM(Table325[[#This Row],[20]:[24]])</f>
        <v>69</v>
      </c>
      <c r="W216" s="7">
        <f>SUM(Table325[[#This Row],[25]:[29]])</f>
        <v>56</v>
      </c>
      <c r="X216" s="7">
        <f>SUM(Table325[[#This Row],[30]:[34]])</f>
        <v>58</v>
      </c>
      <c r="Y216" s="7">
        <f>SUM(Table325[[#This Row],[35]:[39]])</f>
        <v>72</v>
      </c>
      <c r="Z216" s="7">
        <f>SUM(Table325[[#This Row],[40]:[44]])</f>
        <v>66</v>
      </c>
      <c r="AA216" s="7">
        <f>SUM(Table325[[#This Row],[45]:[49]])</f>
        <v>51</v>
      </c>
      <c r="AB216" s="7">
        <f>SUM(Table325[[#This Row],[50]:[54]])</f>
        <v>95</v>
      </c>
      <c r="AC216" s="7">
        <f>SUM(Table325[[#This Row],[55]:[59]])</f>
        <v>91</v>
      </c>
      <c r="AD216" s="7">
        <f>SUM(Table325[[#This Row],[60]:[64]])</f>
        <v>128</v>
      </c>
      <c r="AE216" s="7">
        <f>SUM(Table325[[#This Row],[65]:[69]])</f>
        <v>98</v>
      </c>
      <c r="AF216" s="7">
        <f>SUM(Table325[[#This Row],[70]:[74]])</f>
        <v>109</v>
      </c>
      <c r="AG216" s="7">
        <f>SUM(Table325[[#This Row],[75]:[79]])</f>
        <v>79</v>
      </c>
      <c r="AH216" s="7">
        <f>SUM(Table325[[#This Row],[80]:[84]])</f>
        <v>57</v>
      </c>
      <c r="AI216" s="7">
        <f>SUM(Table325[[#This Row],[85]:[89]])</f>
        <v>26</v>
      </c>
      <c r="AJ216" s="7">
        <f>Table325[[#This Row],[90]]</f>
        <v>14</v>
      </c>
      <c r="AK216" s="8">
        <v>9</v>
      </c>
      <c r="AL216" s="7">
        <v>9</v>
      </c>
      <c r="AM216" s="7">
        <v>6</v>
      </c>
      <c r="AN216" s="7">
        <v>8</v>
      </c>
      <c r="AO216" s="7">
        <v>10</v>
      </c>
      <c r="AP216" s="7">
        <v>15</v>
      </c>
      <c r="AQ216" s="7">
        <v>11</v>
      </c>
      <c r="AR216" s="7">
        <v>12</v>
      </c>
      <c r="AS216" s="7">
        <v>12</v>
      </c>
      <c r="AT216" s="7">
        <v>10</v>
      </c>
      <c r="AU216" s="7">
        <v>8</v>
      </c>
      <c r="AV216" s="7">
        <v>14</v>
      </c>
      <c r="AW216" s="7">
        <v>8</v>
      </c>
      <c r="AX216" s="7">
        <v>10</v>
      </c>
      <c r="AY216" s="7">
        <v>8</v>
      </c>
      <c r="AZ216" s="7">
        <v>14</v>
      </c>
      <c r="BA216" s="7">
        <v>12</v>
      </c>
      <c r="BB216" s="7">
        <v>13</v>
      </c>
      <c r="BC216" s="7">
        <v>9</v>
      </c>
      <c r="BD216" s="7">
        <v>7</v>
      </c>
      <c r="BE216" s="7">
        <v>16</v>
      </c>
      <c r="BF216" s="7">
        <v>25</v>
      </c>
      <c r="BG216" s="7">
        <v>12</v>
      </c>
      <c r="BH216" s="7">
        <v>7</v>
      </c>
      <c r="BI216" s="7">
        <v>9</v>
      </c>
      <c r="BJ216" s="7">
        <v>4</v>
      </c>
      <c r="BK216" s="7">
        <v>20</v>
      </c>
      <c r="BL216" s="7">
        <v>15</v>
      </c>
      <c r="BM216" s="7">
        <v>12</v>
      </c>
      <c r="BN216" s="7">
        <v>5</v>
      </c>
      <c r="BO216" s="7">
        <v>15</v>
      </c>
      <c r="BP216" s="7">
        <v>5</v>
      </c>
      <c r="BQ216" s="7">
        <v>11</v>
      </c>
      <c r="BR216" s="7">
        <v>14</v>
      </c>
      <c r="BS216" s="7">
        <v>13</v>
      </c>
      <c r="BT216" s="7">
        <v>15</v>
      </c>
      <c r="BU216" s="7">
        <v>13</v>
      </c>
      <c r="BV216" s="7">
        <v>11</v>
      </c>
      <c r="BW216" s="7">
        <v>13</v>
      </c>
      <c r="BX216" s="7">
        <v>20</v>
      </c>
      <c r="BY216" s="7">
        <v>14</v>
      </c>
      <c r="BZ216" s="7">
        <v>8</v>
      </c>
      <c r="CA216" s="7">
        <v>13</v>
      </c>
      <c r="CB216" s="7">
        <v>13</v>
      </c>
      <c r="CC216" s="7">
        <v>18</v>
      </c>
      <c r="CD216" s="7">
        <v>19</v>
      </c>
      <c r="CE216" s="7">
        <v>10</v>
      </c>
      <c r="CF216" s="7">
        <v>5</v>
      </c>
      <c r="CG216" s="7">
        <v>9</v>
      </c>
      <c r="CH216" s="7">
        <v>8</v>
      </c>
      <c r="CI216" s="7">
        <v>14</v>
      </c>
      <c r="CJ216" s="7">
        <v>24</v>
      </c>
      <c r="CK216" s="7">
        <v>24</v>
      </c>
      <c r="CL216" s="7">
        <v>18</v>
      </c>
      <c r="CM216" s="7">
        <v>15</v>
      </c>
      <c r="CN216" s="7">
        <v>15</v>
      </c>
      <c r="CO216" s="7">
        <v>18</v>
      </c>
      <c r="CP216" s="7">
        <v>22</v>
      </c>
      <c r="CQ216" s="7">
        <v>14</v>
      </c>
      <c r="CR216" s="7">
        <v>22</v>
      </c>
      <c r="CS216" s="7">
        <v>22</v>
      </c>
      <c r="CT216" s="7">
        <v>19</v>
      </c>
      <c r="CU216" s="7">
        <v>28</v>
      </c>
      <c r="CV216" s="7">
        <v>34</v>
      </c>
      <c r="CW216" s="7">
        <v>25</v>
      </c>
      <c r="CX216" s="7">
        <v>27</v>
      </c>
      <c r="CY216" s="7">
        <v>15</v>
      </c>
      <c r="CZ216" s="7">
        <v>20</v>
      </c>
      <c r="DA216" s="7">
        <v>21</v>
      </c>
      <c r="DB216" s="7">
        <v>15</v>
      </c>
      <c r="DC216" s="7">
        <v>17</v>
      </c>
      <c r="DD216" s="7">
        <v>20</v>
      </c>
      <c r="DE216" s="7">
        <v>24</v>
      </c>
      <c r="DF216" s="7">
        <v>24</v>
      </c>
      <c r="DG216" s="7">
        <v>24</v>
      </c>
      <c r="DH216" s="7">
        <v>18</v>
      </c>
      <c r="DI216" s="7">
        <v>17</v>
      </c>
      <c r="DJ216" s="7">
        <v>24</v>
      </c>
      <c r="DK216" s="7">
        <v>10</v>
      </c>
      <c r="DL216" s="7">
        <v>10</v>
      </c>
      <c r="DM216" s="7">
        <v>14</v>
      </c>
      <c r="DN216" s="7">
        <v>8</v>
      </c>
      <c r="DO216" s="7">
        <v>13</v>
      </c>
      <c r="DP216" s="7">
        <v>11</v>
      </c>
      <c r="DQ216" s="7">
        <v>11</v>
      </c>
      <c r="DR216" s="7">
        <v>5</v>
      </c>
      <c r="DS216" s="7">
        <v>7</v>
      </c>
      <c r="DT216" s="7">
        <v>6</v>
      </c>
      <c r="DU216" s="7">
        <v>4</v>
      </c>
      <c r="DV216" s="7">
        <v>4</v>
      </c>
      <c r="DW216" s="7">
        <v>14</v>
      </c>
      <c r="DX216" s="7">
        <f t="shared" si="26"/>
        <v>727</v>
      </c>
      <c r="DY216" s="7">
        <f t="shared" si="27"/>
        <v>85</v>
      </c>
      <c r="DZ216" s="7">
        <f t="shared" si="28"/>
        <v>303</v>
      </c>
      <c r="EA216" s="7">
        <f t="shared" si="29"/>
        <v>314</v>
      </c>
      <c r="EB216" s="7">
        <f>Table325[[#This Row],[18-64]]+Table325[[#This Row],[65+]]</f>
        <v>1085</v>
      </c>
    </row>
    <row r="217" spans="1:132" x14ac:dyDescent="0.35">
      <c r="A217" s="7">
        <v>13</v>
      </c>
      <c r="B217" s="10" t="s">
        <v>1020</v>
      </c>
      <c r="C217" s="10" t="s">
        <v>555</v>
      </c>
      <c r="D217" s="10" t="s">
        <v>556</v>
      </c>
      <c r="E217" s="7">
        <f>SUM(Table325[[#This Row],[0]:[90]])</f>
        <v>1437</v>
      </c>
      <c r="F217" s="8">
        <f>SUM(Table325[[#This Row],[0]:[15]])</f>
        <v>219</v>
      </c>
      <c r="G217" s="7">
        <f>SUM(Table325[[#This Row],[16]:[64]])</f>
        <v>899</v>
      </c>
      <c r="H217" s="7">
        <f>SUM(Table325[[#This Row],[65]:[90]])</f>
        <v>319</v>
      </c>
      <c r="I217" s="7">
        <f>SUM(Table325[[#This Row],[85]:[90]])</f>
        <v>38</v>
      </c>
      <c r="J217" s="8">
        <f>SUM(Table325[[#This Row],[0]:[17]])</f>
        <v>244</v>
      </c>
      <c r="K217" s="7">
        <f>SUM(Table325[[#This Row],[18]:[64]])</f>
        <v>874</v>
      </c>
      <c r="L217" s="8">
        <f>SUM(Table325[[#This Row],[0]:[4]])</f>
        <v>70</v>
      </c>
      <c r="M217" s="7">
        <f>SUM(Table325[[#This Row],[5]:[15]])</f>
        <v>149</v>
      </c>
      <c r="N217" s="7">
        <f>SUM(Table325[[#This Row],[16]:[24]])</f>
        <v>150</v>
      </c>
      <c r="O217" s="7">
        <f>SUM(Table325[[#This Row],[25]:[49]])</f>
        <v>443</v>
      </c>
      <c r="P217" s="7">
        <f>SUM(Table325[[#This Row],[50]:[64]])</f>
        <v>306</v>
      </c>
      <c r="Q217" s="7">
        <f>SUM(Table325[[#This Row],[65]:[74]])</f>
        <v>167</v>
      </c>
      <c r="R217" s="7">
        <f>SUM(Table325[[#This Row],[75]:[84]])</f>
        <v>114</v>
      </c>
      <c r="S217" s="8">
        <f>SUM(Table325[[#This Row],[5]:[9]])</f>
        <v>47</v>
      </c>
      <c r="T217" s="7">
        <f>SUM(Table325[[#This Row],[10]:[14]])</f>
        <v>91</v>
      </c>
      <c r="U217" s="7">
        <f>SUM(Table325[[#This Row],[15]:[19]])</f>
        <v>63</v>
      </c>
      <c r="V217" s="7">
        <f>SUM(Table325[[#This Row],[20]:[24]])</f>
        <v>98</v>
      </c>
      <c r="W217" s="7">
        <f>SUM(Table325[[#This Row],[25]:[29]])</f>
        <v>87</v>
      </c>
      <c r="X217" s="7">
        <f>SUM(Table325[[#This Row],[30]:[34]])</f>
        <v>77</v>
      </c>
      <c r="Y217" s="7">
        <f>SUM(Table325[[#This Row],[35]:[39]])</f>
        <v>75</v>
      </c>
      <c r="Z217" s="7">
        <f>SUM(Table325[[#This Row],[40]:[44]])</f>
        <v>98</v>
      </c>
      <c r="AA217" s="7">
        <f>SUM(Table325[[#This Row],[45]:[49]])</f>
        <v>106</v>
      </c>
      <c r="AB217" s="7">
        <f>SUM(Table325[[#This Row],[50]:[54]])</f>
        <v>124</v>
      </c>
      <c r="AC217" s="7">
        <f>SUM(Table325[[#This Row],[55]:[59]])</f>
        <v>91</v>
      </c>
      <c r="AD217" s="7">
        <f>SUM(Table325[[#This Row],[60]:[64]])</f>
        <v>91</v>
      </c>
      <c r="AE217" s="7">
        <f>SUM(Table325[[#This Row],[65]:[69]])</f>
        <v>80</v>
      </c>
      <c r="AF217" s="7">
        <f>SUM(Table325[[#This Row],[70]:[74]])</f>
        <v>87</v>
      </c>
      <c r="AG217" s="7">
        <f>SUM(Table325[[#This Row],[75]:[79]])</f>
        <v>77</v>
      </c>
      <c r="AH217" s="7">
        <f>SUM(Table325[[#This Row],[80]:[84]])</f>
        <v>37</v>
      </c>
      <c r="AI217" s="7">
        <f>SUM(Table325[[#This Row],[85]:[89]])</f>
        <v>31</v>
      </c>
      <c r="AJ217" s="7">
        <f>Table325[[#This Row],[90]]</f>
        <v>7</v>
      </c>
      <c r="AK217" s="8">
        <v>17</v>
      </c>
      <c r="AL217" s="7">
        <v>10</v>
      </c>
      <c r="AM217" s="7">
        <v>12</v>
      </c>
      <c r="AN217" s="7">
        <v>17</v>
      </c>
      <c r="AO217" s="7">
        <v>14</v>
      </c>
      <c r="AP217" s="7">
        <v>11</v>
      </c>
      <c r="AQ217" s="7">
        <v>6</v>
      </c>
      <c r="AR217" s="7">
        <v>12</v>
      </c>
      <c r="AS217" s="7">
        <v>6</v>
      </c>
      <c r="AT217" s="7">
        <v>12</v>
      </c>
      <c r="AU217" s="7">
        <v>16</v>
      </c>
      <c r="AV217" s="7">
        <v>18</v>
      </c>
      <c r="AW217" s="7">
        <v>20</v>
      </c>
      <c r="AX217" s="7">
        <v>18</v>
      </c>
      <c r="AY217" s="7">
        <v>19</v>
      </c>
      <c r="AZ217" s="7">
        <v>11</v>
      </c>
      <c r="BA217" s="7">
        <v>17</v>
      </c>
      <c r="BB217" s="7">
        <v>8</v>
      </c>
      <c r="BC217" s="7">
        <v>13</v>
      </c>
      <c r="BD217" s="7">
        <v>14</v>
      </c>
      <c r="BE217" s="7">
        <v>24</v>
      </c>
      <c r="BF217" s="7">
        <v>24</v>
      </c>
      <c r="BG217" s="7">
        <v>21</v>
      </c>
      <c r="BH217" s="7">
        <v>17</v>
      </c>
      <c r="BI217" s="7">
        <v>12</v>
      </c>
      <c r="BJ217" s="7">
        <v>20</v>
      </c>
      <c r="BK217" s="7">
        <v>16</v>
      </c>
      <c r="BL217" s="7">
        <v>15</v>
      </c>
      <c r="BM217" s="7">
        <v>15</v>
      </c>
      <c r="BN217" s="7">
        <v>21</v>
      </c>
      <c r="BO217" s="7">
        <v>20</v>
      </c>
      <c r="BP217" s="7">
        <v>16</v>
      </c>
      <c r="BQ217" s="7">
        <v>14</v>
      </c>
      <c r="BR217" s="7">
        <v>14</v>
      </c>
      <c r="BS217" s="7">
        <v>13</v>
      </c>
      <c r="BT217" s="7">
        <v>14</v>
      </c>
      <c r="BU217" s="7">
        <v>17</v>
      </c>
      <c r="BV217" s="7">
        <v>14</v>
      </c>
      <c r="BW217" s="7">
        <v>14</v>
      </c>
      <c r="BX217" s="7">
        <v>16</v>
      </c>
      <c r="BY217" s="7">
        <v>20</v>
      </c>
      <c r="BZ217" s="7">
        <v>21</v>
      </c>
      <c r="CA217" s="7">
        <v>18</v>
      </c>
      <c r="CB217" s="7">
        <v>22</v>
      </c>
      <c r="CC217" s="7">
        <v>17</v>
      </c>
      <c r="CD217" s="7">
        <v>32</v>
      </c>
      <c r="CE217" s="7">
        <v>18</v>
      </c>
      <c r="CF217" s="7">
        <v>23</v>
      </c>
      <c r="CG217" s="7">
        <v>16</v>
      </c>
      <c r="CH217" s="7">
        <v>17</v>
      </c>
      <c r="CI217" s="7">
        <v>22</v>
      </c>
      <c r="CJ217" s="7">
        <v>28</v>
      </c>
      <c r="CK217" s="7">
        <v>22</v>
      </c>
      <c r="CL217" s="7">
        <v>29</v>
      </c>
      <c r="CM217" s="7">
        <v>23</v>
      </c>
      <c r="CN217" s="7">
        <v>19</v>
      </c>
      <c r="CO217" s="7">
        <v>17</v>
      </c>
      <c r="CP217" s="7">
        <v>19</v>
      </c>
      <c r="CQ217" s="7">
        <v>15</v>
      </c>
      <c r="CR217" s="7">
        <v>21</v>
      </c>
      <c r="CS217" s="7">
        <v>20</v>
      </c>
      <c r="CT217" s="7">
        <v>19</v>
      </c>
      <c r="CU217" s="7">
        <v>14</v>
      </c>
      <c r="CV217" s="7">
        <v>19</v>
      </c>
      <c r="CW217" s="7">
        <v>19</v>
      </c>
      <c r="CX217" s="7">
        <v>15</v>
      </c>
      <c r="CY217" s="7">
        <v>13</v>
      </c>
      <c r="CZ217" s="7">
        <v>19</v>
      </c>
      <c r="DA217" s="7">
        <v>11</v>
      </c>
      <c r="DB217" s="7">
        <v>22</v>
      </c>
      <c r="DC217" s="7">
        <v>20</v>
      </c>
      <c r="DD217" s="7">
        <v>23</v>
      </c>
      <c r="DE217" s="7">
        <v>17</v>
      </c>
      <c r="DF217" s="7">
        <v>17</v>
      </c>
      <c r="DG217" s="7">
        <v>10</v>
      </c>
      <c r="DH217" s="7">
        <v>17</v>
      </c>
      <c r="DI217" s="7">
        <v>21</v>
      </c>
      <c r="DJ217" s="7">
        <v>14</v>
      </c>
      <c r="DK217" s="7">
        <v>13</v>
      </c>
      <c r="DL217" s="7">
        <v>12</v>
      </c>
      <c r="DM217" s="7">
        <v>9</v>
      </c>
      <c r="DN217" s="7">
        <v>9</v>
      </c>
      <c r="DO217" s="7">
        <v>7</v>
      </c>
      <c r="DP217" s="7">
        <v>5</v>
      </c>
      <c r="DQ217" s="7">
        <v>7</v>
      </c>
      <c r="DR217" s="7">
        <v>8</v>
      </c>
      <c r="DS217" s="7">
        <v>4</v>
      </c>
      <c r="DT217" s="7">
        <v>7</v>
      </c>
      <c r="DU217" s="7">
        <v>5</v>
      </c>
      <c r="DV217" s="7">
        <v>7</v>
      </c>
      <c r="DW217" s="7">
        <v>7</v>
      </c>
      <c r="DX217" s="7">
        <f t="shared" si="26"/>
        <v>899</v>
      </c>
      <c r="DY217" s="7">
        <f t="shared" si="27"/>
        <v>125</v>
      </c>
      <c r="DZ217" s="7">
        <f t="shared" si="28"/>
        <v>443</v>
      </c>
      <c r="EA217" s="7">
        <f t="shared" si="29"/>
        <v>306</v>
      </c>
      <c r="EB217" s="7">
        <f>Table325[[#This Row],[18-64]]+Table325[[#This Row],[65+]]</f>
        <v>1193</v>
      </c>
    </row>
    <row r="218" spans="1:132" x14ac:dyDescent="0.35">
      <c r="A218" s="7">
        <v>13</v>
      </c>
      <c r="B218" s="10" t="s">
        <v>1020</v>
      </c>
      <c r="C218" s="10" t="s">
        <v>557</v>
      </c>
      <c r="D218" s="10" t="s">
        <v>558</v>
      </c>
      <c r="E218" s="7">
        <f>SUM(Table325[[#This Row],[0]:[90]])</f>
        <v>1611</v>
      </c>
      <c r="F218" s="8">
        <f>SUM(Table325[[#This Row],[0]:[15]])</f>
        <v>306</v>
      </c>
      <c r="G218" s="7">
        <f>SUM(Table325[[#This Row],[16]:[64]])</f>
        <v>971</v>
      </c>
      <c r="H218" s="7">
        <f>SUM(Table325[[#This Row],[65]:[90]])</f>
        <v>334</v>
      </c>
      <c r="I218" s="7">
        <f>SUM(Table325[[#This Row],[85]:[90]])</f>
        <v>42</v>
      </c>
      <c r="J218" s="8">
        <f>SUM(Table325[[#This Row],[0]:[17]])</f>
        <v>343</v>
      </c>
      <c r="K218" s="7">
        <f>SUM(Table325[[#This Row],[18]:[64]])</f>
        <v>934</v>
      </c>
      <c r="L218" s="8">
        <f>SUM(Table325[[#This Row],[0]:[4]])</f>
        <v>67</v>
      </c>
      <c r="M218" s="7">
        <f>SUM(Table325[[#This Row],[5]:[15]])</f>
        <v>239</v>
      </c>
      <c r="N218" s="7">
        <f>SUM(Table325[[#This Row],[16]:[24]])</f>
        <v>183</v>
      </c>
      <c r="O218" s="7">
        <f>SUM(Table325[[#This Row],[25]:[49]])</f>
        <v>480</v>
      </c>
      <c r="P218" s="7">
        <f>SUM(Table325[[#This Row],[50]:[64]])</f>
        <v>308</v>
      </c>
      <c r="Q218" s="7">
        <f>SUM(Table325[[#This Row],[65]:[74]])</f>
        <v>173</v>
      </c>
      <c r="R218" s="7">
        <f>SUM(Table325[[#This Row],[75]:[84]])</f>
        <v>119</v>
      </c>
      <c r="S218" s="8">
        <f>SUM(Table325[[#This Row],[5]:[9]])</f>
        <v>96</v>
      </c>
      <c r="T218" s="7">
        <f>SUM(Table325[[#This Row],[10]:[14]])</f>
        <v>123</v>
      </c>
      <c r="U218" s="7">
        <f>SUM(Table325[[#This Row],[15]:[19]])</f>
        <v>113</v>
      </c>
      <c r="V218" s="7">
        <f>SUM(Table325[[#This Row],[20]:[24]])</f>
        <v>90</v>
      </c>
      <c r="W218" s="7">
        <f>SUM(Table325[[#This Row],[25]:[29]])</f>
        <v>60</v>
      </c>
      <c r="X218" s="7">
        <f>SUM(Table325[[#This Row],[30]:[34]])</f>
        <v>93</v>
      </c>
      <c r="Y218" s="7">
        <f>SUM(Table325[[#This Row],[35]:[39]])</f>
        <v>118</v>
      </c>
      <c r="Z218" s="7">
        <f>SUM(Table325[[#This Row],[40]:[44]])</f>
        <v>103</v>
      </c>
      <c r="AA218" s="7">
        <f>SUM(Table325[[#This Row],[45]:[49]])</f>
        <v>106</v>
      </c>
      <c r="AB218" s="7">
        <f>SUM(Table325[[#This Row],[50]:[54]])</f>
        <v>90</v>
      </c>
      <c r="AC218" s="7">
        <f>SUM(Table325[[#This Row],[55]:[59]])</f>
        <v>112</v>
      </c>
      <c r="AD218" s="7">
        <f>SUM(Table325[[#This Row],[60]:[64]])</f>
        <v>106</v>
      </c>
      <c r="AE218" s="7">
        <f>SUM(Table325[[#This Row],[65]:[69]])</f>
        <v>98</v>
      </c>
      <c r="AF218" s="7">
        <f>SUM(Table325[[#This Row],[70]:[74]])</f>
        <v>75</v>
      </c>
      <c r="AG218" s="7">
        <f>SUM(Table325[[#This Row],[75]:[79]])</f>
        <v>59</v>
      </c>
      <c r="AH218" s="7">
        <f>SUM(Table325[[#This Row],[80]:[84]])</f>
        <v>60</v>
      </c>
      <c r="AI218" s="7">
        <f>SUM(Table325[[#This Row],[85]:[89]])</f>
        <v>24</v>
      </c>
      <c r="AJ218" s="7">
        <f>Table325[[#This Row],[90]]</f>
        <v>18</v>
      </c>
      <c r="AK218" s="8">
        <v>14</v>
      </c>
      <c r="AL218" s="7">
        <v>12</v>
      </c>
      <c r="AM218" s="7">
        <v>9</v>
      </c>
      <c r="AN218" s="7">
        <v>12</v>
      </c>
      <c r="AO218" s="7">
        <v>20</v>
      </c>
      <c r="AP218" s="7">
        <v>11</v>
      </c>
      <c r="AQ218" s="7">
        <v>19</v>
      </c>
      <c r="AR218" s="7">
        <v>22</v>
      </c>
      <c r="AS218" s="7">
        <v>25</v>
      </c>
      <c r="AT218" s="7">
        <v>19</v>
      </c>
      <c r="AU218" s="7">
        <v>23</v>
      </c>
      <c r="AV218" s="7">
        <v>21</v>
      </c>
      <c r="AW218" s="7">
        <v>30</v>
      </c>
      <c r="AX218" s="7">
        <v>24</v>
      </c>
      <c r="AY218" s="7">
        <v>25</v>
      </c>
      <c r="AZ218" s="7">
        <v>20</v>
      </c>
      <c r="BA218" s="7">
        <v>18</v>
      </c>
      <c r="BB218" s="7">
        <v>19</v>
      </c>
      <c r="BC218" s="7">
        <v>33</v>
      </c>
      <c r="BD218" s="7">
        <v>23</v>
      </c>
      <c r="BE218" s="7">
        <v>26</v>
      </c>
      <c r="BF218" s="7">
        <v>20</v>
      </c>
      <c r="BG218" s="7">
        <v>17</v>
      </c>
      <c r="BH218" s="7">
        <v>13</v>
      </c>
      <c r="BI218" s="7">
        <v>14</v>
      </c>
      <c r="BJ218" s="7">
        <v>13</v>
      </c>
      <c r="BK218" s="7">
        <v>6</v>
      </c>
      <c r="BL218" s="7">
        <v>15</v>
      </c>
      <c r="BM218" s="7">
        <v>12</v>
      </c>
      <c r="BN218" s="7">
        <v>14</v>
      </c>
      <c r="BO218" s="7">
        <v>17</v>
      </c>
      <c r="BP218" s="7">
        <v>19</v>
      </c>
      <c r="BQ218" s="7">
        <v>18</v>
      </c>
      <c r="BR218" s="7">
        <v>17</v>
      </c>
      <c r="BS218" s="7">
        <v>22</v>
      </c>
      <c r="BT218" s="7">
        <v>27</v>
      </c>
      <c r="BU218" s="7">
        <v>30</v>
      </c>
      <c r="BV218" s="7">
        <v>17</v>
      </c>
      <c r="BW218" s="7">
        <v>22</v>
      </c>
      <c r="BX218" s="7">
        <v>22</v>
      </c>
      <c r="BY218" s="7">
        <v>17</v>
      </c>
      <c r="BZ218" s="7">
        <v>26</v>
      </c>
      <c r="CA218" s="7">
        <v>21</v>
      </c>
      <c r="CB218" s="7">
        <v>19</v>
      </c>
      <c r="CC218" s="7">
        <v>20</v>
      </c>
      <c r="CD218" s="7">
        <v>29</v>
      </c>
      <c r="CE218" s="7">
        <v>18</v>
      </c>
      <c r="CF218" s="7">
        <v>20</v>
      </c>
      <c r="CG218" s="7">
        <v>26</v>
      </c>
      <c r="CH218" s="7">
        <v>13</v>
      </c>
      <c r="CI218" s="7">
        <v>12</v>
      </c>
      <c r="CJ218" s="7">
        <v>17</v>
      </c>
      <c r="CK218" s="7">
        <v>19</v>
      </c>
      <c r="CL218" s="7">
        <v>19</v>
      </c>
      <c r="CM218" s="7">
        <v>23</v>
      </c>
      <c r="CN218" s="7">
        <v>22</v>
      </c>
      <c r="CO218" s="7">
        <v>20</v>
      </c>
      <c r="CP218" s="7">
        <v>25</v>
      </c>
      <c r="CQ218" s="7">
        <v>25</v>
      </c>
      <c r="CR218" s="7">
        <v>20</v>
      </c>
      <c r="CS218" s="7">
        <v>20</v>
      </c>
      <c r="CT218" s="7">
        <v>18</v>
      </c>
      <c r="CU218" s="7">
        <v>27</v>
      </c>
      <c r="CV218" s="7">
        <v>22</v>
      </c>
      <c r="CW218" s="7">
        <v>19</v>
      </c>
      <c r="CX218" s="7">
        <v>26</v>
      </c>
      <c r="CY218" s="7">
        <v>14</v>
      </c>
      <c r="CZ218" s="7">
        <v>17</v>
      </c>
      <c r="DA218" s="7">
        <v>16</v>
      </c>
      <c r="DB218" s="7">
        <v>25</v>
      </c>
      <c r="DC218" s="7">
        <v>17</v>
      </c>
      <c r="DD218" s="7">
        <v>11</v>
      </c>
      <c r="DE218" s="7">
        <v>10</v>
      </c>
      <c r="DF218" s="7">
        <v>20</v>
      </c>
      <c r="DG218" s="7">
        <v>17</v>
      </c>
      <c r="DH218" s="7">
        <v>12</v>
      </c>
      <c r="DI218" s="7">
        <v>15</v>
      </c>
      <c r="DJ218" s="7">
        <v>16</v>
      </c>
      <c r="DK218" s="7">
        <v>7</v>
      </c>
      <c r="DL218" s="7">
        <v>9</v>
      </c>
      <c r="DM218" s="7">
        <v>10</v>
      </c>
      <c r="DN218" s="7">
        <v>14</v>
      </c>
      <c r="DO218" s="7">
        <v>13</v>
      </c>
      <c r="DP218" s="7">
        <v>12</v>
      </c>
      <c r="DQ218" s="7">
        <v>11</v>
      </c>
      <c r="DR218" s="7">
        <v>4</v>
      </c>
      <c r="DS218" s="7">
        <v>8</v>
      </c>
      <c r="DT218" s="7">
        <v>6</v>
      </c>
      <c r="DU218" s="7">
        <v>2</v>
      </c>
      <c r="DV218" s="7">
        <v>4</v>
      </c>
      <c r="DW218" s="7">
        <v>18</v>
      </c>
      <c r="DX218" s="7">
        <f t="shared" si="26"/>
        <v>971</v>
      </c>
      <c r="DY218" s="7">
        <f t="shared" si="27"/>
        <v>146</v>
      </c>
      <c r="DZ218" s="7">
        <f t="shared" si="28"/>
        <v>480</v>
      </c>
      <c r="EA218" s="7">
        <f t="shared" si="29"/>
        <v>308</v>
      </c>
      <c r="EB218" s="7">
        <f>Table325[[#This Row],[18-64]]+Table325[[#This Row],[65+]]</f>
        <v>1268</v>
      </c>
    </row>
    <row r="219" spans="1:132" x14ac:dyDescent="0.35">
      <c r="A219" s="7">
        <v>13</v>
      </c>
      <c r="B219" s="10" t="s">
        <v>1020</v>
      </c>
      <c r="C219" s="10" t="s">
        <v>559</v>
      </c>
      <c r="D219" s="10" t="s">
        <v>560</v>
      </c>
      <c r="E219" s="7">
        <f>SUM(Table325[[#This Row],[0]:[90]])</f>
        <v>1344</v>
      </c>
      <c r="F219" s="8">
        <f>SUM(Table325[[#This Row],[0]:[15]])</f>
        <v>172</v>
      </c>
      <c r="G219" s="7">
        <f>SUM(Table325[[#This Row],[16]:[64]])</f>
        <v>707</v>
      </c>
      <c r="H219" s="7">
        <f>SUM(Table325[[#This Row],[65]:[90]])</f>
        <v>465</v>
      </c>
      <c r="I219" s="7">
        <f>SUM(Table325[[#This Row],[85]:[90]])</f>
        <v>87</v>
      </c>
      <c r="J219" s="8">
        <f>SUM(Table325[[#This Row],[0]:[17]])</f>
        <v>192</v>
      </c>
      <c r="K219" s="7">
        <f>SUM(Table325[[#This Row],[18]:[64]])</f>
        <v>687</v>
      </c>
      <c r="L219" s="8">
        <f>SUM(Table325[[#This Row],[0]:[4]])</f>
        <v>47</v>
      </c>
      <c r="M219" s="7">
        <f>SUM(Table325[[#This Row],[5]:[15]])</f>
        <v>125</v>
      </c>
      <c r="N219" s="7">
        <f>SUM(Table325[[#This Row],[16]:[24]])</f>
        <v>83</v>
      </c>
      <c r="O219" s="7">
        <f>SUM(Table325[[#This Row],[25]:[49]])</f>
        <v>364</v>
      </c>
      <c r="P219" s="7">
        <f>SUM(Table325[[#This Row],[50]:[64]])</f>
        <v>260</v>
      </c>
      <c r="Q219" s="7">
        <f>SUM(Table325[[#This Row],[65]:[74]])</f>
        <v>202</v>
      </c>
      <c r="R219" s="7">
        <f>SUM(Table325[[#This Row],[75]:[84]])</f>
        <v>176</v>
      </c>
      <c r="S219" s="8">
        <f>SUM(Table325[[#This Row],[5]:[9]])</f>
        <v>58</v>
      </c>
      <c r="T219" s="7">
        <f>SUM(Table325[[#This Row],[10]:[14]])</f>
        <v>61</v>
      </c>
      <c r="U219" s="7">
        <f>SUM(Table325[[#This Row],[15]:[19]])</f>
        <v>44</v>
      </c>
      <c r="V219" s="7">
        <f>SUM(Table325[[#This Row],[20]:[24]])</f>
        <v>45</v>
      </c>
      <c r="W219" s="7">
        <f>SUM(Table325[[#This Row],[25]:[29]])</f>
        <v>71</v>
      </c>
      <c r="X219" s="7">
        <f>SUM(Table325[[#This Row],[30]:[34]])</f>
        <v>74</v>
      </c>
      <c r="Y219" s="7">
        <f>SUM(Table325[[#This Row],[35]:[39]])</f>
        <v>77</v>
      </c>
      <c r="Z219" s="7">
        <f>SUM(Table325[[#This Row],[40]:[44]])</f>
        <v>88</v>
      </c>
      <c r="AA219" s="7">
        <f>SUM(Table325[[#This Row],[45]:[49]])</f>
        <v>54</v>
      </c>
      <c r="AB219" s="7">
        <f>SUM(Table325[[#This Row],[50]:[54]])</f>
        <v>88</v>
      </c>
      <c r="AC219" s="7">
        <f>SUM(Table325[[#This Row],[55]:[59]])</f>
        <v>77</v>
      </c>
      <c r="AD219" s="7">
        <f>SUM(Table325[[#This Row],[60]:[64]])</f>
        <v>95</v>
      </c>
      <c r="AE219" s="7">
        <f>SUM(Table325[[#This Row],[65]:[69]])</f>
        <v>109</v>
      </c>
      <c r="AF219" s="7">
        <f>SUM(Table325[[#This Row],[70]:[74]])</f>
        <v>93</v>
      </c>
      <c r="AG219" s="7">
        <f>SUM(Table325[[#This Row],[75]:[79]])</f>
        <v>108</v>
      </c>
      <c r="AH219" s="7">
        <f>SUM(Table325[[#This Row],[80]:[84]])</f>
        <v>68</v>
      </c>
      <c r="AI219" s="7">
        <f>SUM(Table325[[#This Row],[85]:[89]])</f>
        <v>69</v>
      </c>
      <c r="AJ219" s="7">
        <f>Table325[[#This Row],[90]]</f>
        <v>18</v>
      </c>
      <c r="AK219" s="8">
        <v>11</v>
      </c>
      <c r="AL219" s="7">
        <v>10</v>
      </c>
      <c r="AM219" s="7">
        <v>12</v>
      </c>
      <c r="AN219" s="7">
        <v>7</v>
      </c>
      <c r="AO219" s="7">
        <v>7</v>
      </c>
      <c r="AP219" s="7">
        <v>12</v>
      </c>
      <c r="AQ219" s="7">
        <v>11</v>
      </c>
      <c r="AR219" s="7">
        <v>9</v>
      </c>
      <c r="AS219" s="7">
        <v>14</v>
      </c>
      <c r="AT219" s="7">
        <v>12</v>
      </c>
      <c r="AU219" s="7">
        <v>9</v>
      </c>
      <c r="AV219" s="7">
        <v>16</v>
      </c>
      <c r="AW219" s="7">
        <v>10</v>
      </c>
      <c r="AX219" s="7">
        <v>12</v>
      </c>
      <c r="AY219" s="7">
        <v>14</v>
      </c>
      <c r="AZ219" s="7">
        <v>6</v>
      </c>
      <c r="BA219" s="7">
        <v>9</v>
      </c>
      <c r="BB219" s="7">
        <v>11</v>
      </c>
      <c r="BC219" s="7">
        <v>12</v>
      </c>
      <c r="BD219" s="7">
        <v>6</v>
      </c>
      <c r="BE219" s="7">
        <v>9</v>
      </c>
      <c r="BF219" s="7">
        <v>9</v>
      </c>
      <c r="BG219" s="7">
        <v>8</v>
      </c>
      <c r="BH219" s="7">
        <v>6</v>
      </c>
      <c r="BI219" s="7">
        <v>13</v>
      </c>
      <c r="BJ219" s="7">
        <v>14</v>
      </c>
      <c r="BK219" s="7">
        <v>16</v>
      </c>
      <c r="BL219" s="7">
        <v>12</v>
      </c>
      <c r="BM219" s="7">
        <v>11</v>
      </c>
      <c r="BN219" s="7">
        <v>18</v>
      </c>
      <c r="BO219" s="7">
        <v>20</v>
      </c>
      <c r="BP219" s="7">
        <v>6</v>
      </c>
      <c r="BQ219" s="7">
        <v>13</v>
      </c>
      <c r="BR219" s="7">
        <v>13</v>
      </c>
      <c r="BS219" s="7">
        <v>22</v>
      </c>
      <c r="BT219" s="7">
        <v>19</v>
      </c>
      <c r="BU219" s="7">
        <v>12</v>
      </c>
      <c r="BV219" s="7">
        <v>12</v>
      </c>
      <c r="BW219" s="7">
        <v>27</v>
      </c>
      <c r="BX219" s="7">
        <v>7</v>
      </c>
      <c r="BY219" s="7">
        <v>14</v>
      </c>
      <c r="BZ219" s="7">
        <v>16</v>
      </c>
      <c r="CA219" s="7">
        <v>21</v>
      </c>
      <c r="CB219" s="7">
        <v>23</v>
      </c>
      <c r="CC219" s="7">
        <v>14</v>
      </c>
      <c r="CD219" s="7">
        <v>14</v>
      </c>
      <c r="CE219" s="7">
        <v>11</v>
      </c>
      <c r="CF219" s="7">
        <v>8</v>
      </c>
      <c r="CG219" s="7">
        <v>10</v>
      </c>
      <c r="CH219" s="7">
        <v>11</v>
      </c>
      <c r="CI219" s="7">
        <v>20</v>
      </c>
      <c r="CJ219" s="7">
        <v>13</v>
      </c>
      <c r="CK219" s="7">
        <v>24</v>
      </c>
      <c r="CL219" s="7">
        <v>19</v>
      </c>
      <c r="CM219" s="7">
        <v>12</v>
      </c>
      <c r="CN219" s="7">
        <v>16</v>
      </c>
      <c r="CO219" s="7">
        <v>17</v>
      </c>
      <c r="CP219" s="7">
        <v>12</v>
      </c>
      <c r="CQ219" s="7">
        <v>17</v>
      </c>
      <c r="CR219" s="7">
        <v>15</v>
      </c>
      <c r="CS219" s="7">
        <v>13</v>
      </c>
      <c r="CT219" s="7">
        <v>13</v>
      </c>
      <c r="CU219" s="7">
        <v>19</v>
      </c>
      <c r="CV219" s="7">
        <v>20</v>
      </c>
      <c r="CW219" s="7">
        <v>30</v>
      </c>
      <c r="CX219" s="7">
        <v>17</v>
      </c>
      <c r="CY219" s="7">
        <v>31</v>
      </c>
      <c r="CZ219" s="7">
        <v>21</v>
      </c>
      <c r="DA219" s="7">
        <v>26</v>
      </c>
      <c r="DB219" s="7">
        <v>14</v>
      </c>
      <c r="DC219" s="7">
        <v>18</v>
      </c>
      <c r="DD219" s="7">
        <v>13</v>
      </c>
      <c r="DE219" s="7">
        <v>26</v>
      </c>
      <c r="DF219" s="7">
        <v>16</v>
      </c>
      <c r="DG219" s="7">
        <v>20</v>
      </c>
      <c r="DH219" s="7">
        <v>25</v>
      </c>
      <c r="DI219" s="7">
        <v>24</v>
      </c>
      <c r="DJ219" s="7">
        <v>21</v>
      </c>
      <c r="DK219" s="7">
        <v>15</v>
      </c>
      <c r="DL219" s="7">
        <v>23</v>
      </c>
      <c r="DM219" s="7">
        <v>13</v>
      </c>
      <c r="DN219" s="7">
        <v>22</v>
      </c>
      <c r="DO219" s="7">
        <v>8</v>
      </c>
      <c r="DP219" s="7">
        <v>12</v>
      </c>
      <c r="DQ219" s="7">
        <v>13</v>
      </c>
      <c r="DR219" s="7">
        <v>14</v>
      </c>
      <c r="DS219" s="7">
        <v>17</v>
      </c>
      <c r="DT219" s="7">
        <v>18</v>
      </c>
      <c r="DU219" s="7">
        <v>11</v>
      </c>
      <c r="DV219" s="7">
        <v>9</v>
      </c>
      <c r="DW219" s="7">
        <v>18</v>
      </c>
      <c r="DX219" s="7">
        <f t="shared" si="26"/>
        <v>707</v>
      </c>
      <c r="DY219" s="7">
        <f t="shared" si="27"/>
        <v>63</v>
      </c>
      <c r="DZ219" s="7">
        <f t="shared" si="28"/>
        <v>364</v>
      </c>
      <c r="EA219" s="7">
        <f t="shared" si="29"/>
        <v>260</v>
      </c>
      <c r="EB219" s="7">
        <f>Table325[[#This Row],[18-64]]+Table325[[#This Row],[65+]]</f>
        <v>1152</v>
      </c>
    </row>
    <row r="220" spans="1:132" x14ac:dyDescent="0.35">
      <c r="A220" s="7">
        <v>13</v>
      </c>
      <c r="B220" s="10" t="s">
        <v>1020</v>
      </c>
      <c r="C220" s="10" t="s">
        <v>561</v>
      </c>
      <c r="D220" s="10" t="s">
        <v>562</v>
      </c>
      <c r="E220" s="7">
        <f>SUM(Table325[[#This Row],[0]:[90]])</f>
        <v>1327</v>
      </c>
      <c r="F220" s="8">
        <f>SUM(Table325[[#This Row],[0]:[15]])</f>
        <v>203</v>
      </c>
      <c r="G220" s="7">
        <f>SUM(Table325[[#This Row],[16]:[64]])</f>
        <v>825</v>
      </c>
      <c r="H220" s="7">
        <f>SUM(Table325[[#This Row],[65]:[90]])</f>
        <v>299</v>
      </c>
      <c r="I220" s="7">
        <f>SUM(Table325[[#This Row],[85]:[90]])</f>
        <v>30</v>
      </c>
      <c r="J220" s="8">
        <f>SUM(Table325[[#This Row],[0]:[17]])</f>
        <v>231</v>
      </c>
      <c r="K220" s="7">
        <f>SUM(Table325[[#This Row],[18]:[64]])</f>
        <v>797</v>
      </c>
      <c r="L220" s="8">
        <f>SUM(Table325[[#This Row],[0]:[4]])</f>
        <v>58</v>
      </c>
      <c r="M220" s="7">
        <f>SUM(Table325[[#This Row],[5]:[15]])</f>
        <v>145</v>
      </c>
      <c r="N220" s="7">
        <f>SUM(Table325[[#This Row],[16]:[24]])</f>
        <v>134</v>
      </c>
      <c r="O220" s="7">
        <f>SUM(Table325[[#This Row],[25]:[49]])</f>
        <v>431</v>
      </c>
      <c r="P220" s="7">
        <f>SUM(Table325[[#This Row],[50]:[64]])</f>
        <v>260</v>
      </c>
      <c r="Q220" s="7">
        <f>SUM(Table325[[#This Row],[65]:[74]])</f>
        <v>142</v>
      </c>
      <c r="R220" s="7">
        <f>SUM(Table325[[#This Row],[75]:[84]])</f>
        <v>127</v>
      </c>
      <c r="S220" s="8">
        <f>SUM(Table325[[#This Row],[5]:[9]])</f>
        <v>70</v>
      </c>
      <c r="T220" s="7">
        <f>SUM(Table325[[#This Row],[10]:[14]])</f>
        <v>62</v>
      </c>
      <c r="U220" s="7">
        <f>SUM(Table325[[#This Row],[15]:[19]])</f>
        <v>66</v>
      </c>
      <c r="V220" s="7">
        <f>SUM(Table325[[#This Row],[20]:[24]])</f>
        <v>81</v>
      </c>
      <c r="W220" s="7">
        <f>SUM(Table325[[#This Row],[25]:[29]])</f>
        <v>107</v>
      </c>
      <c r="X220" s="7">
        <f>SUM(Table325[[#This Row],[30]:[34]])</f>
        <v>73</v>
      </c>
      <c r="Y220" s="7">
        <f>SUM(Table325[[#This Row],[35]:[39]])</f>
        <v>92</v>
      </c>
      <c r="Z220" s="7">
        <f>SUM(Table325[[#This Row],[40]:[44]])</f>
        <v>92</v>
      </c>
      <c r="AA220" s="7">
        <f>SUM(Table325[[#This Row],[45]:[49]])</f>
        <v>67</v>
      </c>
      <c r="AB220" s="7">
        <f>SUM(Table325[[#This Row],[50]:[54]])</f>
        <v>103</v>
      </c>
      <c r="AC220" s="7">
        <f>SUM(Table325[[#This Row],[55]:[59]])</f>
        <v>100</v>
      </c>
      <c r="AD220" s="7">
        <f>SUM(Table325[[#This Row],[60]:[64]])</f>
        <v>57</v>
      </c>
      <c r="AE220" s="7">
        <f>SUM(Table325[[#This Row],[65]:[69]])</f>
        <v>83</v>
      </c>
      <c r="AF220" s="7">
        <f>SUM(Table325[[#This Row],[70]:[74]])</f>
        <v>59</v>
      </c>
      <c r="AG220" s="7">
        <f>SUM(Table325[[#This Row],[75]:[79]])</f>
        <v>61</v>
      </c>
      <c r="AH220" s="7">
        <f>SUM(Table325[[#This Row],[80]:[84]])</f>
        <v>66</v>
      </c>
      <c r="AI220" s="7">
        <f>SUM(Table325[[#This Row],[85]:[89]])</f>
        <v>20</v>
      </c>
      <c r="AJ220" s="7">
        <f>Table325[[#This Row],[90]]</f>
        <v>10</v>
      </c>
      <c r="AK220" s="8">
        <v>11</v>
      </c>
      <c r="AL220" s="7">
        <v>11</v>
      </c>
      <c r="AM220" s="7">
        <v>11</v>
      </c>
      <c r="AN220" s="7">
        <v>14</v>
      </c>
      <c r="AO220" s="7">
        <v>11</v>
      </c>
      <c r="AP220" s="7">
        <v>12</v>
      </c>
      <c r="AQ220" s="7">
        <v>13</v>
      </c>
      <c r="AR220" s="7">
        <v>15</v>
      </c>
      <c r="AS220" s="7">
        <v>11</v>
      </c>
      <c r="AT220" s="7">
        <v>19</v>
      </c>
      <c r="AU220" s="7">
        <v>13</v>
      </c>
      <c r="AV220" s="7">
        <v>12</v>
      </c>
      <c r="AW220" s="7">
        <v>8</v>
      </c>
      <c r="AX220" s="7">
        <v>13</v>
      </c>
      <c r="AY220" s="7">
        <v>16</v>
      </c>
      <c r="AZ220" s="7">
        <v>13</v>
      </c>
      <c r="BA220" s="7">
        <v>13</v>
      </c>
      <c r="BB220" s="7">
        <v>15</v>
      </c>
      <c r="BC220" s="7">
        <v>19</v>
      </c>
      <c r="BD220" s="7">
        <v>6</v>
      </c>
      <c r="BE220" s="7">
        <v>26</v>
      </c>
      <c r="BF220" s="7">
        <v>13</v>
      </c>
      <c r="BG220" s="7">
        <v>17</v>
      </c>
      <c r="BH220" s="7">
        <v>12</v>
      </c>
      <c r="BI220" s="7">
        <v>13</v>
      </c>
      <c r="BJ220" s="7">
        <v>11</v>
      </c>
      <c r="BK220" s="7">
        <v>21</v>
      </c>
      <c r="BL220" s="7">
        <v>26</v>
      </c>
      <c r="BM220" s="7">
        <v>20</v>
      </c>
      <c r="BN220" s="7">
        <v>29</v>
      </c>
      <c r="BO220" s="7">
        <v>8</v>
      </c>
      <c r="BP220" s="7">
        <v>19</v>
      </c>
      <c r="BQ220" s="7">
        <v>12</v>
      </c>
      <c r="BR220" s="7">
        <v>20</v>
      </c>
      <c r="BS220" s="7">
        <v>14</v>
      </c>
      <c r="BT220" s="7">
        <v>13</v>
      </c>
      <c r="BU220" s="7">
        <v>16</v>
      </c>
      <c r="BV220" s="7">
        <v>20</v>
      </c>
      <c r="BW220" s="7">
        <v>28</v>
      </c>
      <c r="BX220" s="7">
        <v>15</v>
      </c>
      <c r="BY220" s="7">
        <v>22</v>
      </c>
      <c r="BZ220" s="7">
        <v>16</v>
      </c>
      <c r="CA220" s="7">
        <v>17</v>
      </c>
      <c r="CB220" s="7">
        <v>20</v>
      </c>
      <c r="CC220" s="7">
        <v>17</v>
      </c>
      <c r="CD220" s="7">
        <v>14</v>
      </c>
      <c r="CE220" s="7">
        <v>17</v>
      </c>
      <c r="CF220" s="7">
        <v>14</v>
      </c>
      <c r="CG220" s="7">
        <v>5</v>
      </c>
      <c r="CH220" s="7">
        <v>17</v>
      </c>
      <c r="CI220" s="7">
        <v>16</v>
      </c>
      <c r="CJ220" s="7">
        <v>21</v>
      </c>
      <c r="CK220" s="7">
        <v>26</v>
      </c>
      <c r="CL220" s="7">
        <v>15</v>
      </c>
      <c r="CM220" s="7">
        <v>25</v>
      </c>
      <c r="CN220" s="7">
        <v>11</v>
      </c>
      <c r="CO220" s="7">
        <v>19</v>
      </c>
      <c r="CP220" s="7">
        <v>21</v>
      </c>
      <c r="CQ220" s="7">
        <v>28</v>
      </c>
      <c r="CR220" s="7">
        <v>21</v>
      </c>
      <c r="CS220" s="7">
        <v>7</v>
      </c>
      <c r="CT220" s="7">
        <v>7</v>
      </c>
      <c r="CU220" s="7">
        <v>16</v>
      </c>
      <c r="CV220" s="7">
        <v>16</v>
      </c>
      <c r="CW220" s="7">
        <v>11</v>
      </c>
      <c r="CX220" s="7">
        <v>20</v>
      </c>
      <c r="CY220" s="7">
        <v>23</v>
      </c>
      <c r="CZ220" s="7">
        <v>8</v>
      </c>
      <c r="DA220" s="7">
        <v>16</v>
      </c>
      <c r="DB220" s="7">
        <v>16</v>
      </c>
      <c r="DC220" s="7">
        <v>7</v>
      </c>
      <c r="DD220" s="7">
        <v>18</v>
      </c>
      <c r="DE220" s="7">
        <v>8</v>
      </c>
      <c r="DF220" s="7">
        <v>13</v>
      </c>
      <c r="DG220" s="7">
        <v>13</v>
      </c>
      <c r="DH220" s="7">
        <v>10</v>
      </c>
      <c r="DI220" s="7">
        <v>13</v>
      </c>
      <c r="DJ220" s="7">
        <v>22</v>
      </c>
      <c r="DK220" s="7">
        <v>5</v>
      </c>
      <c r="DL220" s="7">
        <v>11</v>
      </c>
      <c r="DM220" s="7">
        <v>11</v>
      </c>
      <c r="DN220" s="7">
        <v>16</v>
      </c>
      <c r="DO220" s="7">
        <v>16</v>
      </c>
      <c r="DP220" s="7">
        <v>11</v>
      </c>
      <c r="DQ220" s="7">
        <v>12</v>
      </c>
      <c r="DR220" s="7">
        <v>5</v>
      </c>
      <c r="DS220" s="7">
        <v>4</v>
      </c>
      <c r="DT220" s="7">
        <v>7</v>
      </c>
      <c r="DU220" s="7">
        <v>2</v>
      </c>
      <c r="DV220" s="7">
        <v>2</v>
      </c>
      <c r="DW220" s="7">
        <v>10</v>
      </c>
      <c r="DX220" s="7">
        <f t="shared" si="26"/>
        <v>825</v>
      </c>
      <c r="DY220" s="7">
        <f t="shared" si="27"/>
        <v>106</v>
      </c>
      <c r="DZ220" s="7">
        <f t="shared" si="28"/>
        <v>431</v>
      </c>
      <c r="EA220" s="7">
        <f t="shared" si="29"/>
        <v>260</v>
      </c>
      <c r="EB220" s="7">
        <f>Table325[[#This Row],[18-64]]+Table325[[#This Row],[65+]]</f>
        <v>1096</v>
      </c>
    </row>
    <row r="221" spans="1:132" x14ac:dyDescent="0.35">
      <c r="A221" s="7">
        <v>13</v>
      </c>
      <c r="B221" s="10" t="s">
        <v>1020</v>
      </c>
      <c r="C221" s="10" t="s">
        <v>563</v>
      </c>
      <c r="D221" s="10" t="s">
        <v>564</v>
      </c>
      <c r="E221" s="7">
        <f>SUM(Table325[[#This Row],[0]:[90]])</f>
        <v>1489</v>
      </c>
      <c r="F221" s="8">
        <f>SUM(Table325[[#This Row],[0]:[15]])</f>
        <v>164</v>
      </c>
      <c r="G221" s="7">
        <f>SUM(Table325[[#This Row],[16]:[64]])</f>
        <v>816</v>
      </c>
      <c r="H221" s="7">
        <f>SUM(Table325[[#This Row],[65]:[90]])</f>
        <v>509</v>
      </c>
      <c r="I221" s="7">
        <f>SUM(Table325[[#This Row],[85]:[90]])</f>
        <v>83</v>
      </c>
      <c r="J221" s="8">
        <f>SUM(Table325[[#This Row],[0]:[17]])</f>
        <v>179</v>
      </c>
      <c r="K221" s="7">
        <f>SUM(Table325[[#This Row],[18]:[64]])</f>
        <v>801</v>
      </c>
      <c r="L221" s="8">
        <f>SUM(Table325[[#This Row],[0]:[4]])</f>
        <v>36</v>
      </c>
      <c r="M221" s="7">
        <f>SUM(Table325[[#This Row],[5]:[15]])</f>
        <v>128</v>
      </c>
      <c r="N221" s="7">
        <f>SUM(Table325[[#This Row],[16]:[24]])</f>
        <v>107</v>
      </c>
      <c r="O221" s="7">
        <f>SUM(Table325[[#This Row],[25]:[49]])</f>
        <v>420</v>
      </c>
      <c r="P221" s="7">
        <f>SUM(Table325[[#This Row],[50]:[64]])</f>
        <v>289</v>
      </c>
      <c r="Q221" s="7">
        <f>SUM(Table325[[#This Row],[65]:[74]])</f>
        <v>192</v>
      </c>
      <c r="R221" s="7">
        <f>SUM(Table325[[#This Row],[75]:[84]])</f>
        <v>234</v>
      </c>
      <c r="S221" s="8">
        <f>SUM(Table325[[#This Row],[5]:[9]])</f>
        <v>64</v>
      </c>
      <c r="T221" s="7">
        <f>SUM(Table325[[#This Row],[10]:[14]])</f>
        <v>60</v>
      </c>
      <c r="U221" s="7">
        <f>SUM(Table325[[#This Row],[15]:[19]])</f>
        <v>34</v>
      </c>
      <c r="V221" s="7">
        <f>SUM(Table325[[#This Row],[20]:[24]])</f>
        <v>77</v>
      </c>
      <c r="W221" s="7">
        <f>SUM(Table325[[#This Row],[25]:[29]])</f>
        <v>74</v>
      </c>
      <c r="X221" s="7">
        <f>SUM(Table325[[#This Row],[30]:[34]])</f>
        <v>79</v>
      </c>
      <c r="Y221" s="7">
        <f>SUM(Table325[[#This Row],[35]:[39]])</f>
        <v>95</v>
      </c>
      <c r="Z221" s="7">
        <f>SUM(Table325[[#This Row],[40]:[44]])</f>
        <v>89</v>
      </c>
      <c r="AA221" s="7">
        <f>SUM(Table325[[#This Row],[45]:[49]])</f>
        <v>83</v>
      </c>
      <c r="AB221" s="7">
        <f>SUM(Table325[[#This Row],[50]:[54]])</f>
        <v>108</v>
      </c>
      <c r="AC221" s="7">
        <f>SUM(Table325[[#This Row],[55]:[59]])</f>
        <v>104</v>
      </c>
      <c r="AD221" s="7">
        <f>SUM(Table325[[#This Row],[60]:[64]])</f>
        <v>77</v>
      </c>
      <c r="AE221" s="7">
        <f>SUM(Table325[[#This Row],[65]:[69]])</f>
        <v>96</v>
      </c>
      <c r="AF221" s="7">
        <f>SUM(Table325[[#This Row],[70]:[74]])</f>
        <v>96</v>
      </c>
      <c r="AG221" s="7">
        <f>SUM(Table325[[#This Row],[75]:[79]])</f>
        <v>133</v>
      </c>
      <c r="AH221" s="7">
        <f>SUM(Table325[[#This Row],[80]:[84]])</f>
        <v>101</v>
      </c>
      <c r="AI221" s="7">
        <f>SUM(Table325[[#This Row],[85]:[89]])</f>
        <v>51</v>
      </c>
      <c r="AJ221" s="7">
        <f>Table325[[#This Row],[90]]</f>
        <v>32</v>
      </c>
      <c r="AK221" s="8">
        <v>9</v>
      </c>
      <c r="AL221" s="7">
        <v>7</v>
      </c>
      <c r="AM221" s="7">
        <v>9</v>
      </c>
      <c r="AN221" s="7">
        <v>3</v>
      </c>
      <c r="AO221" s="7">
        <v>8</v>
      </c>
      <c r="AP221" s="7">
        <v>11</v>
      </c>
      <c r="AQ221" s="7">
        <v>6</v>
      </c>
      <c r="AR221" s="7">
        <v>18</v>
      </c>
      <c r="AS221" s="7">
        <v>14</v>
      </c>
      <c r="AT221" s="7">
        <v>15</v>
      </c>
      <c r="AU221" s="7">
        <v>5</v>
      </c>
      <c r="AV221" s="7">
        <v>19</v>
      </c>
      <c r="AW221" s="7">
        <v>16</v>
      </c>
      <c r="AX221" s="7">
        <v>9</v>
      </c>
      <c r="AY221" s="7">
        <v>11</v>
      </c>
      <c r="AZ221" s="7">
        <v>4</v>
      </c>
      <c r="BA221" s="7">
        <v>9</v>
      </c>
      <c r="BB221" s="7">
        <v>6</v>
      </c>
      <c r="BC221" s="7">
        <v>7</v>
      </c>
      <c r="BD221" s="7">
        <v>8</v>
      </c>
      <c r="BE221" s="7">
        <v>22</v>
      </c>
      <c r="BF221" s="7">
        <v>11</v>
      </c>
      <c r="BG221" s="7">
        <v>14</v>
      </c>
      <c r="BH221" s="7">
        <v>19</v>
      </c>
      <c r="BI221" s="7">
        <v>11</v>
      </c>
      <c r="BJ221" s="7">
        <v>11</v>
      </c>
      <c r="BK221" s="7">
        <v>11</v>
      </c>
      <c r="BL221" s="7">
        <v>19</v>
      </c>
      <c r="BM221" s="7">
        <v>18</v>
      </c>
      <c r="BN221" s="7">
        <v>15</v>
      </c>
      <c r="BO221" s="7">
        <v>14</v>
      </c>
      <c r="BP221" s="7">
        <v>17</v>
      </c>
      <c r="BQ221" s="7">
        <v>13</v>
      </c>
      <c r="BR221" s="7">
        <v>20</v>
      </c>
      <c r="BS221" s="7">
        <v>15</v>
      </c>
      <c r="BT221" s="7">
        <v>20</v>
      </c>
      <c r="BU221" s="7">
        <v>21</v>
      </c>
      <c r="BV221" s="7">
        <v>17</v>
      </c>
      <c r="BW221" s="7">
        <v>18</v>
      </c>
      <c r="BX221" s="7">
        <v>19</v>
      </c>
      <c r="BY221" s="7">
        <v>21</v>
      </c>
      <c r="BZ221" s="7">
        <v>13</v>
      </c>
      <c r="CA221" s="7">
        <v>20</v>
      </c>
      <c r="CB221" s="7">
        <v>20</v>
      </c>
      <c r="CC221" s="7">
        <v>15</v>
      </c>
      <c r="CD221" s="7">
        <v>20</v>
      </c>
      <c r="CE221" s="7">
        <v>10</v>
      </c>
      <c r="CF221" s="7">
        <v>19</v>
      </c>
      <c r="CG221" s="7">
        <v>20</v>
      </c>
      <c r="CH221" s="7">
        <v>14</v>
      </c>
      <c r="CI221" s="7">
        <v>20</v>
      </c>
      <c r="CJ221" s="7">
        <v>16</v>
      </c>
      <c r="CK221" s="7">
        <v>24</v>
      </c>
      <c r="CL221" s="7">
        <v>18</v>
      </c>
      <c r="CM221" s="7">
        <v>30</v>
      </c>
      <c r="CN221" s="7">
        <v>23</v>
      </c>
      <c r="CO221" s="7">
        <v>23</v>
      </c>
      <c r="CP221" s="7">
        <v>15</v>
      </c>
      <c r="CQ221" s="7">
        <v>22</v>
      </c>
      <c r="CR221" s="7">
        <v>21</v>
      </c>
      <c r="CS221" s="7">
        <v>17</v>
      </c>
      <c r="CT221" s="7">
        <v>13</v>
      </c>
      <c r="CU221" s="7">
        <v>24</v>
      </c>
      <c r="CV221" s="7">
        <v>11</v>
      </c>
      <c r="CW221" s="7">
        <v>12</v>
      </c>
      <c r="CX221" s="7">
        <v>11</v>
      </c>
      <c r="CY221" s="7">
        <v>15</v>
      </c>
      <c r="CZ221" s="7">
        <v>18</v>
      </c>
      <c r="DA221" s="7">
        <v>24</v>
      </c>
      <c r="DB221" s="7">
        <v>28</v>
      </c>
      <c r="DC221" s="7">
        <v>14</v>
      </c>
      <c r="DD221" s="7">
        <v>20</v>
      </c>
      <c r="DE221" s="7">
        <v>14</v>
      </c>
      <c r="DF221" s="7">
        <v>21</v>
      </c>
      <c r="DG221" s="7">
        <v>27</v>
      </c>
      <c r="DH221" s="7">
        <v>29</v>
      </c>
      <c r="DI221" s="7">
        <v>28</v>
      </c>
      <c r="DJ221" s="7">
        <v>38</v>
      </c>
      <c r="DK221" s="7">
        <v>18</v>
      </c>
      <c r="DL221" s="7">
        <v>20</v>
      </c>
      <c r="DM221" s="7">
        <v>31</v>
      </c>
      <c r="DN221" s="7">
        <v>26</v>
      </c>
      <c r="DO221" s="7">
        <v>11</v>
      </c>
      <c r="DP221" s="7">
        <v>19</v>
      </c>
      <c r="DQ221" s="7">
        <v>14</v>
      </c>
      <c r="DR221" s="7">
        <v>16</v>
      </c>
      <c r="DS221" s="7">
        <v>11</v>
      </c>
      <c r="DT221" s="7">
        <v>13</v>
      </c>
      <c r="DU221" s="7">
        <v>6</v>
      </c>
      <c r="DV221" s="7">
        <v>5</v>
      </c>
      <c r="DW221" s="7">
        <v>32</v>
      </c>
      <c r="DX221" s="7">
        <f t="shared" si="26"/>
        <v>816</v>
      </c>
      <c r="DY221" s="7">
        <f t="shared" si="27"/>
        <v>92</v>
      </c>
      <c r="DZ221" s="7">
        <f t="shared" si="28"/>
        <v>420</v>
      </c>
      <c r="EA221" s="7">
        <f t="shared" si="29"/>
        <v>289</v>
      </c>
      <c r="EB221" s="7">
        <f>Table325[[#This Row],[18-64]]+Table325[[#This Row],[65+]]</f>
        <v>1310</v>
      </c>
    </row>
    <row r="222" spans="1:132" x14ac:dyDescent="0.35">
      <c r="A222" s="7">
        <v>13</v>
      </c>
      <c r="B222" s="10" t="s">
        <v>1020</v>
      </c>
      <c r="C222" s="10" t="s">
        <v>565</v>
      </c>
      <c r="D222" s="10" t="s">
        <v>566</v>
      </c>
      <c r="E222" s="7">
        <f>SUM(Table325[[#This Row],[0]:[90]])</f>
        <v>1413</v>
      </c>
      <c r="F222" s="8">
        <f>SUM(Table325[[#This Row],[0]:[15]])</f>
        <v>147</v>
      </c>
      <c r="G222" s="7">
        <f>SUM(Table325[[#This Row],[16]:[64]])</f>
        <v>1026</v>
      </c>
      <c r="H222" s="7">
        <f>SUM(Table325[[#This Row],[65]:[90]])</f>
        <v>240</v>
      </c>
      <c r="I222" s="7">
        <f>SUM(Table325[[#This Row],[85]:[90]])</f>
        <v>23</v>
      </c>
      <c r="J222" s="8">
        <f>SUM(Table325[[#This Row],[0]:[17]])</f>
        <v>188</v>
      </c>
      <c r="K222" s="7">
        <f>SUM(Table325[[#This Row],[18]:[64]])</f>
        <v>985</v>
      </c>
      <c r="L222" s="8">
        <f>SUM(Table325[[#This Row],[0]:[4]])</f>
        <v>40</v>
      </c>
      <c r="M222" s="7">
        <f>SUM(Table325[[#This Row],[5]:[15]])</f>
        <v>107</v>
      </c>
      <c r="N222" s="7">
        <f>SUM(Table325[[#This Row],[16]:[24]])</f>
        <v>357</v>
      </c>
      <c r="O222" s="7">
        <f>SUM(Table325[[#This Row],[25]:[49]])</f>
        <v>476</v>
      </c>
      <c r="P222" s="7">
        <f>SUM(Table325[[#This Row],[50]:[64]])</f>
        <v>193</v>
      </c>
      <c r="Q222" s="7">
        <f>SUM(Table325[[#This Row],[65]:[74]])</f>
        <v>131</v>
      </c>
      <c r="R222" s="7">
        <f>SUM(Table325[[#This Row],[75]:[84]])</f>
        <v>86</v>
      </c>
      <c r="S222" s="8">
        <f>SUM(Table325[[#This Row],[5]:[9]])</f>
        <v>43</v>
      </c>
      <c r="T222" s="7">
        <f>SUM(Table325[[#This Row],[10]:[14]])</f>
        <v>51</v>
      </c>
      <c r="U222" s="7">
        <f>SUM(Table325[[#This Row],[15]:[19]])</f>
        <v>128</v>
      </c>
      <c r="V222" s="7">
        <f>SUM(Table325[[#This Row],[20]:[24]])</f>
        <v>242</v>
      </c>
      <c r="W222" s="7">
        <f>SUM(Table325[[#This Row],[25]:[29]])</f>
        <v>113</v>
      </c>
      <c r="X222" s="7">
        <f>SUM(Table325[[#This Row],[30]:[34]])</f>
        <v>103</v>
      </c>
      <c r="Y222" s="7">
        <f>SUM(Table325[[#This Row],[35]:[39]])</f>
        <v>111</v>
      </c>
      <c r="Z222" s="7">
        <f>SUM(Table325[[#This Row],[40]:[44]])</f>
        <v>93</v>
      </c>
      <c r="AA222" s="7">
        <f>SUM(Table325[[#This Row],[45]:[49]])</f>
        <v>56</v>
      </c>
      <c r="AB222" s="7">
        <f>SUM(Table325[[#This Row],[50]:[54]])</f>
        <v>48</v>
      </c>
      <c r="AC222" s="7">
        <f>SUM(Table325[[#This Row],[55]:[59]])</f>
        <v>69</v>
      </c>
      <c r="AD222" s="7">
        <f>SUM(Table325[[#This Row],[60]:[64]])</f>
        <v>76</v>
      </c>
      <c r="AE222" s="7">
        <f>SUM(Table325[[#This Row],[65]:[69]])</f>
        <v>77</v>
      </c>
      <c r="AF222" s="7">
        <f>SUM(Table325[[#This Row],[70]:[74]])</f>
        <v>54</v>
      </c>
      <c r="AG222" s="7">
        <f>SUM(Table325[[#This Row],[75]:[79]])</f>
        <v>55</v>
      </c>
      <c r="AH222" s="7">
        <f>SUM(Table325[[#This Row],[80]:[84]])</f>
        <v>31</v>
      </c>
      <c r="AI222" s="7">
        <f>SUM(Table325[[#This Row],[85]:[89]])</f>
        <v>18</v>
      </c>
      <c r="AJ222" s="7">
        <f>Table325[[#This Row],[90]]</f>
        <v>5</v>
      </c>
      <c r="AK222" s="8">
        <v>8</v>
      </c>
      <c r="AL222" s="7">
        <v>7</v>
      </c>
      <c r="AM222" s="7">
        <v>13</v>
      </c>
      <c r="AN222" s="7">
        <v>7</v>
      </c>
      <c r="AO222" s="7">
        <v>5</v>
      </c>
      <c r="AP222" s="7">
        <v>7</v>
      </c>
      <c r="AQ222" s="7">
        <v>7</v>
      </c>
      <c r="AR222" s="7">
        <v>10</v>
      </c>
      <c r="AS222" s="7">
        <v>9</v>
      </c>
      <c r="AT222" s="7">
        <v>10</v>
      </c>
      <c r="AU222" s="7">
        <v>11</v>
      </c>
      <c r="AV222" s="7">
        <v>12</v>
      </c>
      <c r="AW222" s="7">
        <v>7</v>
      </c>
      <c r="AX222" s="7">
        <v>13</v>
      </c>
      <c r="AY222" s="7">
        <v>8</v>
      </c>
      <c r="AZ222" s="7">
        <v>13</v>
      </c>
      <c r="BA222" s="7">
        <v>26</v>
      </c>
      <c r="BB222" s="7">
        <v>15</v>
      </c>
      <c r="BC222" s="7">
        <v>21</v>
      </c>
      <c r="BD222" s="7">
        <v>53</v>
      </c>
      <c r="BE222" s="7">
        <v>48</v>
      </c>
      <c r="BF222" s="7">
        <v>41</v>
      </c>
      <c r="BG222" s="7">
        <v>48</v>
      </c>
      <c r="BH222" s="7">
        <v>65</v>
      </c>
      <c r="BI222" s="7">
        <v>40</v>
      </c>
      <c r="BJ222" s="7">
        <v>24</v>
      </c>
      <c r="BK222" s="7">
        <v>24</v>
      </c>
      <c r="BL222" s="7">
        <v>26</v>
      </c>
      <c r="BM222" s="7">
        <v>21</v>
      </c>
      <c r="BN222" s="7">
        <v>18</v>
      </c>
      <c r="BO222" s="7">
        <v>21</v>
      </c>
      <c r="BP222" s="7">
        <v>26</v>
      </c>
      <c r="BQ222" s="7">
        <v>13</v>
      </c>
      <c r="BR222" s="7">
        <v>24</v>
      </c>
      <c r="BS222" s="7">
        <v>19</v>
      </c>
      <c r="BT222" s="7">
        <v>24</v>
      </c>
      <c r="BU222" s="7">
        <v>19</v>
      </c>
      <c r="BV222" s="7">
        <v>25</v>
      </c>
      <c r="BW222" s="7">
        <v>18</v>
      </c>
      <c r="BX222" s="7">
        <v>25</v>
      </c>
      <c r="BY222" s="7">
        <v>17</v>
      </c>
      <c r="BZ222" s="7">
        <v>21</v>
      </c>
      <c r="CA222" s="7">
        <v>16</v>
      </c>
      <c r="CB222" s="7">
        <v>17</v>
      </c>
      <c r="CC222" s="7">
        <v>22</v>
      </c>
      <c r="CD222" s="7">
        <v>13</v>
      </c>
      <c r="CE222" s="7">
        <v>10</v>
      </c>
      <c r="CF222" s="7">
        <v>10</v>
      </c>
      <c r="CG222" s="7">
        <v>12</v>
      </c>
      <c r="CH222" s="7">
        <v>11</v>
      </c>
      <c r="CI222" s="7">
        <v>5</v>
      </c>
      <c r="CJ222" s="7">
        <v>9</v>
      </c>
      <c r="CK222" s="7">
        <v>13</v>
      </c>
      <c r="CL222" s="7">
        <v>13</v>
      </c>
      <c r="CM222" s="7">
        <v>8</v>
      </c>
      <c r="CN222" s="7">
        <v>17</v>
      </c>
      <c r="CO222" s="7">
        <v>11</v>
      </c>
      <c r="CP222" s="7">
        <v>16</v>
      </c>
      <c r="CQ222" s="7">
        <v>13</v>
      </c>
      <c r="CR222" s="7">
        <v>12</v>
      </c>
      <c r="CS222" s="7">
        <v>15</v>
      </c>
      <c r="CT222" s="7">
        <v>9</v>
      </c>
      <c r="CU222" s="7">
        <v>26</v>
      </c>
      <c r="CV222" s="7">
        <v>12</v>
      </c>
      <c r="CW222" s="7">
        <v>14</v>
      </c>
      <c r="CX222" s="7">
        <v>24</v>
      </c>
      <c r="CY222" s="7">
        <v>13</v>
      </c>
      <c r="CZ222" s="7">
        <v>20</v>
      </c>
      <c r="DA222" s="7">
        <v>8</v>
      </c>
      <c r="DB222" s="7">
        <v>12</v>
      </c>
      <c r="DC222" s="7">
        <v>12</v>
      </c>
      <c r="DD222" s="7">
        <v>13</v>
      </c>
      <c r="DE222" s="7">
        <v>8</v>
      </c>
      <c r="DF222" s="7">
        <v>7</v>
      </c>
      <c r="DG222" s="7">
        <v>14</v>
      </c>
      <c r="DH222" s="7">
        <v>15</v>
      </c>
      <c r="DI222" s="7">
        <v>5</v>
      </c>
      <c r="DJ222" s="7">
        <v>16</v>
      </c>
      <c r="DK222" s="7">
        <v>11</v>
      </c>
      <c r="DL222" s="7">
        <v>8</v>
      </c>
      <c r="DM222" s="7">
        <v>9</v>
      </c>
      <c r="DN222" s="7">
        <v>8</v>
      </c>
      <c r="DO222" s="7">
        <v>4</v>
      </c>
      <c r="DP222" s="7">
        <v>7</v>
      </c>
      <c r="DQ222" s="7">
        <v>3</v>
      </c>
      <c r="DR222" s="7">
        <v>5</v>
      </c>
      <c r="DS222" s="7">
        <v>2</v>
      </c>
      <c r="DT222" s="7">
        <v>3</v>
      </c>
      <c r="DU222" s="7">
        <v>3</v>
      </c>
      <c r="DV222" s="7">
        <v>5</v>
      </c>
      <c r="DW222" s="7">
        <v>5</v>
      </c>
      <c r="DX222" s="7">
        <f t="shared" si="26"/>
        <v>1026</v>
      </c>
      <c r="DY222" s="7">
        <f t="shared" si="27"/>
        <v>316</v>
      </c>
      <c r="DZ222" s="7">
        <f t="shared" si="28"/>
        <v>476</v>
      </c>
      <c r="EA222" s="7">
        <f t="shared" si="29"/>
        <v>193</v>
      </c>
      <c r="EB222" s="7">
        <f>Table325[[#This Row],[18-64]]+Table325[[#This Row],[65+]]</f>
        <v>1225</v>
      </c>
    </row>
    <row r="223" spans="1:132" x14ac:dyDescent="0.35">
      <c r="A223" s="7">
        <v>13</v>
      </c>
      <c r="B223" s="10" t="s">
        <v>1020</v>
      </c>
      <c r="C223" s="10" t="s">
        <v>567</v>
      </c>
      <c r="D223" s="10" t="s">
        <v>568</v>
      </c>
      <c r="E223" s="7">
        <f>SUM(Table325[[#This Row],[0]:[90]])</f>
        <v>1536</v>
      </c>
      <c r="F223" s="8">
        <f>SUM(Table325[[#This Row],[0]:[15]])</f>
        <v>278</v>
      </c>
      <c r="G223" s="7">
        <f>SUM(Table325[[#This Row],[16]:[64]])</f>
        <v>977</v>
      </c>
      <c r="H223" s="7">
        <f>SUM(Table325[[#This Row],[65]:[90]])</f>
        <v>281</v>
      </c>
      <c r="I223" s="7">
        <f>SUM(Table325[[#This Row],[85]:[90]])</f>
        <v>52</v>
      </c>
      <c r="J223" s="8">
        <f>SUM(Table325[[#This Row],[0]:[17]])</f>
        <v>309</v>
      </c>
      <c r="K223" s="7">
        <f>SUM(Table325[[#This Row],[18]:[64]])</f>
        <v>946</v>
      </c>
      <c r="L223" s="8">
        <f>SUM(Table325[[#This Row],[0]:[4]])</f>
        <v>71</v>
      </c>
      <c r="M223" s="7">
        <f>SUM(Table325[[#This Row],[5]:[15]])</f>
        <v>207</v>
      </c>
      <c r="N223" s="7">
        <f>SUM(Table325[[#This Row],[16]:[24]])</f>
        <v>128</v>
      </c>
      <c r="O223" s="7">
        <f>SUM(Table325[[#This Row],[25]:[49]])</f>
        <v>502</v>
      </c>
      <c r="P223" s="7">
        <f>SUM(Table325[[#This Row],[50]:[64]])</f>
        <v>347</v>
      </c>
      <c r="Q223" s="7">
        <f>SUM(Table325[[#This Row],[65]:[74]])</f>
        <v>140</v>
      </c>
      <c r="R223" s="7">
        <f>SUM(Table325[[#This Row],[75]:[84]])</f>
        <v>89</v>
      </c>
      <c r="S223" s="8">
        <f>SUM(Table325[[#This Row],[5]:[9]])</f>
        <v>82</v>
      </c>
      <c r="T223" s="7">
        <f>SUM(Table325[[#This Row],[10]:[14]])</f>
        <v>109</v>
      </c>
      <c r="U223" s="7">
        <f>SUM(Table325[[#This Row],[15]:[19]])</f>
        <v>67</v>
      </c>
      <c r="V223" s="7">
        <f>SUM(Table325[[#This Row],[20]:[24]])</f>
        <v>77</v>
      </c>
      <c r="W223" s="7">
        <f>SUM(Table325[[#This Row],[25]:[29]])</f>
        <v>106</v>
      </c>
      <c r="X223" s="7">
        <f>SUM(Table325[[#This Row],[30]:[34]])</f>
        <v>114</v>
      </c>
      <c r="Y223" s="7">
        <f>SUM(Table325[[#This Row],[35]:[39]])</f>
        <v>110</v>
      </c>
      <c r="Z223" s="7">
        <f>SUM(Table325[[#This Row],[40]:[44]])</f>
        <v>100</v>
      </c>
      <c r="AA223" s="7">
        <f>SUM(Table325[[#This Row],[45]:[49]])</f>
        <v>72</v>
      </c>
      <c r="AB223" s="7">
        <f>SUM(Table325[[#This Row],[50]:[54]])</f>
        <v>97</v>
      </c>
      <c r="AC223" s="7">
        <f>SUM(Table325[[#This Row],[55]:[59]])</f>
        <v>112</v>
      </c>
      <c r="AD223" s="7">
        <f>SUM(Table325[[#This Row],[60]:[64]])</f>
        <v>138</v>
      </c>
      <c r="AE223" s="7">
        <f>SUM(Table325[[#This Row],[65]:[69]])</f>
        <v>69</v>
      </c>
      <c r="AF223" s="7">
        <f>SUM(Table325[[#This Row],[70]:[74]])</f>
        <v>71</v>
      </c>
      <c r="AG223" s="7">
        <f>SUM(Table325[[#This Row],[75]:[79]])</f>
        <v>46</v>
      </c>
      <c r="AH223" s="7">
        <f>SUM(Table325[[#This Row],[80]:[84]])</f>
        <v>43</v>
      </c>
      <c r="AI223" s="7">
        <f>SUM(Table325[[#This Row],[85]:[89]])</f>
        <v>47</v>
      </c>
      <c r="AJ223" s="7">
        <f>Table325[[#This Row],[90]]</f>
        <v>5</v>
      </c>
      <c r="AK223" s="8">
        <v>11</v>
      </c>
      <c r="AL223" s="7">
        <v>15</v>
      </c>
      <c r="AM223" s="7">
        <v>12</v>
      </c>
      <c r="AN223" s="7">
        <v>14</v>
      </c>
      <c r="AO223" s="7">
        <v>19</v>
      </c>
      <c r="AP223" s="7">
        <v>10</v>
      </c>
      <c r="AQ223" s="7">
        <v>19</v>
      </c>
      <c r="AR223" s="7">
        <v>20</v>
      </c>
      <c r="AS223" s="7">
        <v>16</v>
      </c>
      <c r="AT223" s="7">
        <v>17</v>
      </c>
      <c r="AU223" s="7">
        <v>23</v>
      </c>
      <c r="AV223" s="7">
        <v>21</v>
      </c>
      <c r="AW223" s="7">
        <v>20</v>
      </c>
      <c r="AX223" s="7">
        <v>27</v>
      </c>
      <c r="AY223" s="7">
        <v>18</v>
      </c>
      <c r="AZ223" s="7">
        <v>16</v>
      </c>
      <c r="BA223" s="7">
        <v>10</v>
      </c>
      <c r="BB223" s="7">
        <v>21</v>
      </c>
      <c r="BC223" s="7">
        <v>8</v>
      </c>
      <c r="BD223" s="7">
        <v>12</v>
      </c>
      <c r="BE223" s="7">
        <v>13</v>
      </c>
      <c r="BF223" s="7">
        <v>19</v>
      </c>
      <c r="BG223" s="7">
        <v>15</v>
      </c>
      <c r="BH223" s="7">
        <v>18</v>
      </c>
      <c r="BI223" s="7">
        <v>12</v>
      </c>
      <c r="BJ223" s="7">
        <v>23</v>
      </c>
      <c r="BK223" s="7">
        <v>14</v>
      </c>
      <c r="BL223" s="7">
        <v>29</v>
      </c>
      <c r="BM223" s="7">
        <v>13</v>
      </c>
      <c r="BN223" s="7">
        <v>27</v>
      </c>
      <c r="BO223" s="7">
        <v>23</v>
      </c>
      <c r="BP223" s="7">
        <v>20</v>
      </c>
      <c r="BQ223" s="7">
        <v>22</v>
      </c>
      <c r="BR223" s="7">
        <v>21</v>
      </c>
      <c r="BS223" s="7">
        <v>28</v>
      </c>
      <c r="BT223" s="7">
        <v>24</v>
      </c>
      <c r="BU223" s="7">
        <v>26</v>
      </c>
      <c r="BV223" s="7">
        <v>25</v>
      </c>
      <c r="BW223" s="7">
        <v>13</v>
      </c>
      <c r="BX223" s="7">
        <v>22</v>
      </c>
      <c r="BY223" s="7">
        <v>19</v>
      </c>
      <c r="BZ223" s="7">
        <v>24</v>
      </c>
      <c r="CA223" s="7">
        <v>18</v>
      </c>
      <c r="CB223" s="7">
        <v>18</v>
      </c>
      <c r="CC223" s="7">
        <v>21</v>
      </c>
      <c r="CD223" s="7">
        <v>13</v>
      </c>
      <c r="CE223" s="7">
        <v>17</v>
      </c>
      <c r="CF223" s="7">
        <v>15</v>
      </c>
      <c r="CG223" s="7">
        <v>14</v>
      </c>
      <c r="CH223" s="7">
        <v>13</v>
      </c>
      <c r="CI223" s="7">
        <v>21</v>
      </c>
      <c r="CJ223" s="7">
        <v>19</v>
      </c>
      <c r="CK223" s="7">
        <v>13</v>
      </c>
      <c r="CL223" s="7">
        <v>18</v>
      </c>
      <c r="CM223" s="7">
        <v>26</v>
      </c>
      <c r="CN223" s="7">
        <v>24</v>
      </c>
      <c r="CO223" s="7">
        <v>27</v>
      </c>
      <c r="CP223" s="7">
        <v>17</v>
      </c>
      <c r="CQ223" s="7">
        <v>24</v>
      </c>
      <c r="CR223" s="7">
        <v>20</v>
      </c>
      <c r="CS223" s="7">
        <v>33</v>
      </c>
      <c r="CT223" s="7">
        <v>28</v>
      </c>
      <c r="CU223" s="7">
        <v>29</v>
      </c>
      <c r="CV223" s="7">
        <v>24</v>
      </c>
      <c r="CW223" s="7">
        <v>24</v>
      </c>
      <c r="CX223" s="7">
        <v>19</v>
      </c>
      <c r="CY223" s="7">
        <v>12</v>
      </c>
      <c r="CZ223" s="7">
        <v>10</v>
      </c>
      <c r="DA223" s="7">
        <v>15</v>
      </c>
      <c r="DB223" s="7">
        <v>13</v>
      </c>
      <c r="DC223" s="7">
        <v>14</v>
      </c>
      <c r="DD223" s="7">
        <v>16</v>
      </c>
      <c r="DE223" s="7">
        <v>18</v>
      </c>
      <c r="DF223" s="7">
        <v>13</v>
      </c>
      <c r="DG223" s="7">
        <v>10</v>
      </c>
      <c r="DH223" s="7">
        <v>10</v>
      </c>
      <c r="DI223" s="7">
        <v>11</v>
      </c>
      <c r="DJ223" s="7">
        <v>9</v>
      </c>
      <c r="DK223" s="7">
        <v>9</v>
      </c>
      <c r="DL223" s="7">
        <v>7</v>
      </c>
      <c r="DM223" s="7">
        <v>14</v>
      </c>
      <c r="DN223" s="7">
        <v>9</v>
      </c>
      <c r="DO223" s="7">
        <v>6</v>
      </c>
      <c r="DP223" s="7">
        <v>8</v>
      </c>
      <c r="DQ223" s="7">
        <v>6</v>
      </c>
      <c r="DR223" s="7">
        <v>19</v>
      </c>
      <c r="DS223" s="7">
        <v>9</v>
      </c>
      <c r="DT223" s="7">
        <v>7</v>
      </c>
      <c r="DU223" s="7">
        <v>5</v>
      </c>
      <c r="DV223" s="7">
        <v>7</v>
      </c>
      <c r="DW223" s="7">
        <v>5</v>
      </c>
      <c r="DX223" s="7">
        <f t="shared" si="26"/>
        <v>977</v>
      </c>
      <c r="DY223" s="7">
        <f t="shared" si="27"/>
        <v>97</v>
      </c>
      <c r="DZ223" s="7">
        <f t="shared" si="28"/>
        <v>502</v>
      </c>
      <c r="EA223" s="7">
        <f t="shared" si="29"/>
        <v>347</v>
      </c>
      <c r="EB223" s="7">
        <f>Table325[[#This Row],[18-64]]+Table325[[#This Row],[65+]]</f>
        <v>1227</v>
      </c>
    </row>
    <row r="224" spans="1:132" x14ac:dyDescent="0.35">
      <c r="A224" s="7">
        <v>13</v>
      </c>
      <c r="B224" s="10" t="s">
        <v>1020</v>
      </c>
      <c r="C224" s="10" t="s">
        <v>569</v>
      </c>
      <c r="D224" s="10" t="s">
        <v>570</v>
      </c>
      <c r="E224" s="7">
        <f>SUM(Table325[[#This Row],[0]:[90]])</f>
        <v>2423</v>
      </c>
      <c r="F224" s="8">
        <f>SUM(Table325[[#This Row],[0]:[15]])</f>
        <v>425</v>
      </c>
      <c r="G224" s="7">
        <f>SUM(Table325[[#This Row],[16]:[64]])</f>
        <v>1583</v>
      </c>
      <c r="H224" s="7">
        <f>SUM(Table325[[#This Row],[65]:[90]])</f>
        <v>415</v>
      </c>
      <c r="I224" s="7">
        <f>SUM(Table325[[#This Row],[85]:[90]])</f>
        <v>43</v>
      </c>
      <c r="J224" s="8">
        <f>SUM(Table325[[#This Row],[0]:[17]])</f>
        <v>478</v>
      </c>
      <c r="K224" s="7">
        <f>SUM(Table325[[#This Row],[18]:[64]])</f>
        <v>1530</v>
      </c>
      <c r="L224" s="8">
        <f>SUM(Table325[[#This Row],[0]:[4]])</f>
        <v>154</v>
      </c>
      <c r="M224" s="7">
        <f>SUM(Table325[[#This Row],[5]:[15]])</f>
        <v>271</v>
      </c>
      <c r="N224" s="7">
        <f>SUM(Table325[[#This Row],[16]:[24]])</f>
        <v>249</v>
      </c>
      <c r="O224" s="7">
        <f>SUM(Table325[[#This Row],[25]:[49]])</f>
        <v>929</v>
      </c>
      <c r="P224" s="7">
        <f>SUM(Table325[[#This Row],[50]:[64]])</f>
        <v>405</v>
      </c>
      <c r="Q224" s="7">
        <f>SUM(Table325[[#This Row],[65]:[74]])</f>
        <v>197</v>
      </c>
      <c r="R224" s="7">
        <f>SUM(Table325[[#This Row],[75]:[84]])</f>
        <v>175</v>
      </c>
      <c r="S224" s="8">
        <f>SUM(Table325[[#This Row],[5]:[9]])</f>
        <v>145</v>
      </c>
      <c r="T224" s="7">
        <f>SUM(Table325[[#This Row],[10]:[14]])</f>
        <v>98</v>
      </c>
      <c r="U224" s="7">
        <f>SUM(Table325[[#This Row],[15]:[19]])</f>
        <v>124</v>
      </c>
      <c r="V224" s="7">
        <f>SUM(Table325[[#This Row],[20]:[24]])</f>
        <v>153</v>
      </c>
      <c r="W224" s="7">
        <f>SUM(Table325[[#This Row],[25]:[29]])</f>
        <v>216</v>
      </c>
      <c r="X224" s="7">
        <f>SUM(Table325[[#This Row],[30]:[34]])</f>
        <v>246</v>
      </c>
      <c r="Y224" s="7">
        <f>SUM(Table325[[#This Row],[35]:[39]])</f>
        <v>192</v>
      </c>
      <c r="Z224" s="7">
        <f>SUM(Table325[[#This Row],[40]:[44]])</f>
        <v>153</v>
      </c>
      <c r="AA224" s="7">
        <f>SUM(Table325[[#This Row],[45]:[49]])</f>
        <v>122</v>
      </c>
      <c r="AB224" s="7">
        <f>SUM(Table325[[#This Row],[50]:[54]])</f>
        <v>125</v>
      </c>
      <c r="AC224" s="7">
        <f>SUM(Table325[[#This Row],[55]:[59]])</f>
        <v>145</v>
      </c>
      <c r="AD224" s="7">
        <f>SUM(Table325[[#This Row],[60]:[64]])</f>
        <v>135</v>
      </c>
      <c r="AE224" s="7">
        <f>SUM(Table325[[#This Row],[65]:[69]])</f>
        <v>98</v>
      </c>
      <c r="AF224" s="7">
        <f>SUM(Table325[[#This Row],[70]:[74]])</f>
        <v>99</v>
      </c>
      <c r="AG224" s="7">
        <f>SUM(Table325[[#This Row],[75]:[79]])</f>
        <v>110</v>
      </c>
      <c r="AH224" s="7">
        <f>SUM(Table325[[#This Row],[80]:[84]])</f>
        <v>65</v>
      </c>
      <c r="AI224" s="7">
        <f>SUM(Table325[[#This Row],[85]:[89]])</f>
        <v>38</v>
      </c>
      <c r="AJ224" s="7">
        <f>Table325[[#This Row],[90]]</f>
        <v>5</v>
      </c>
      <c r="AK224" s="8">
        <v>23</v>
      </c>
      <c r="AL224" s="7">
        <v>28</v>
      </c>
      <c r="AM224" s="7">
        <v>32</v>
      </c>
      <c r="AN224" s="7">
        <v>38</v>
      </c>
      <c r="AO224" s="7">
        <v>33</v>
      </c>
      <c r="AP224" s="7">
        <v>35</v>
      </c>
      <c r="AQ224" s="7">
        <v>30</v>
      </c>
      <c r="AR224" s="7">
        <v>26</v>
      </c>
      <c r="AS224" s="7">
        <v>29</v>
      </c>
      <c r="AT224" s="7">
        <v>25</v>
      </c>
      <c r="AU224" s="7">
        <v>15</v>
      </c>
      <c r="AV224" s="7">
        <v>21</v>
      </c>
      <c r="AW224" s="7">
        <v>25</v>
      </c>
      <c r="AX224" s="7">
        <v>20</v>
      </c>
      <c r="AY224" s="7">
        <v>17</v>
      </c>
      <c r="AZ224" s="7">
        <v>28</v>
      </c>
      <c r="BA224" s="7">
        <v>28</v>
      </c>
      <c r="BB224" s="7">
        <v>25</v>
      </c>
      <c r="BC224" s="7">
        <v>23</v>
      </c>
      <c r="BD224" s="7">
        <v>20</v>
      </c>
      <c r="BE224" s="7">
        <v>34</v>
      </c>
      <c r="BF224" s="7">
        <v>33</v>
      </c>
      <c r="BG224" s="7">
        <v>29</v>
      </c>
      <c r="BH224" s="7">
        <v>26</v>
      </c>
      <c r="BI224" s="7">
        <v>31</v>
      </c>
      <c r="BJ224" s="7">
        <v>42</v>
      </c>
      <c r="BK224" s="7">
        <v>36</v>
      </c>
      <c r="BL224" s="7">
        <v>41</v>
      </c>
      <c r="BM224" s="7">
        <v>46</v>
      </c>
      <c r="BN224" s="7">
        <v>51</v>
      </c>
      <c r="BO224" s="7">
        <v>49</v>
      </c>
      <c r="BP224" s="7">
        <v>52</v>
      </c>
      <c r="BQ224" s="7">
        <v>42</v>
      </c>
      <c r="BR224" s="7">
        <v>51</v>
      </c>
      <c r="BS224" s="7">
        <v>52</v>
      </c>
      <c r="BT224" s="7">
        <v>52</v>
      </c>
      <c r="BU224" s="7">
        <v>30</v>
      </c>
      <c r="BV224" s="7">
        <v>37</v>
      </c>
      <c r="BW224" s="7">
        <v>33</v>
      </c>
      <c r="BX224" s="7">
        <v>40</v>
      </c>
      <c r="BY224" s="7">
        <v>23</v>
      </c>
      <c r="BZ224" s="7">
        <v>27</v>
      </c>
      <c r="CA224" s="7">
        <v>37</v>
      </c>
      <c r="CB224" s="7">
        <v>25</v>
      </c>
      <c r="CC224" s="7">
        <v>41</v>
      </c>
      <c r="CD224" s="7">
        <v>29</v>
      </c>
      <c r="CE224" s="7">
        <v>29</v>
      </c>
      <c r="CF224" s="7">
        <v>17</v>
      </c>
      <c r="CG224" s="7">
        <v>22</v>
      </c>
      <c r="CH224" s="7">
        <v>25</v>
      </c>
      <c r="CI224" s="7">
        <v>22</v>
      </c>
      <c r="CJ224" s="7">
        <v>21</v>
      </c>
      <c r="CK224" s="7">
        <v>18</v>
      </c>
      <c r="CL224" s="7">
        <v>33</v>
      </c>
      <c r="CM224" s="7">
        <v>31</v>
      </c>
      <c r="CN224" s="7">
        <v>25</v>
      </c>
      <c r="CO224" s="7">
        <v>40</v>
      </c>
      <c r="CP224" s="7">
        <v>34</v>
      </c>
      <c r="CQ224" s="7">
        <v>22</v>
      </c>
      <c r="CR224" s="7">
        <v>24</v>
      </c>
      <c r="CS224" s="7">
        <v>27</v>
      </c>
      <c r="CT224" s="7">
        <v>28</v>
      </c>
      <c r="CU224" s="7">
        <v>26</v>
      </c>
      <c r="CV224" s="7">
        <v>24</v>
      </c>
      <c r="CW224" s="7">
        <v>30</v>
      </c>
      <c r="CX224" s="7">
        <v>24</v>
      </c>
      <c r="CY224" s="7">
        <v>30</v>
      </c>
      <c r="CZ224" s="7">
        <v>14</v>
      </c>
      <c r="DA224" s="7">
        <v>16</v>
      </c>
      <c r="DB224" s="7">
        <v>14</v>
      </c>
      <c r="DC224" s="7">
        <v>24</v>
      </c>
      <c r="DD224" s="7">
        <v>25</v>
      </c>
      <c r="DE224" s="7">
        <v>9</v>
      </c>
      <c r="DF224" s="7">
        <v>24</v>
      </c>
      <c r="DG224" s="7">
        <v>17</v>
      </c>
      <c r="DH224" s="7">
        <v>14</v>
      </c>
      <c r="DI224" s="7">
        <v>27</v>
      </c>
      <c r="DJ224" s="7">
        <v>35</v>
      </c>
      <c r="DK224" s="7">
        <v>15</v>
      </c>
      <c r="DL224" s="7">
        <v>19</v>
      </c>
      <c r="DM224" s="7">
        <v>18</v>
      </c>
      <c r="DN224" s="7">
        <v>18</v>
      </c>
      <c r="DO224" s="7">
        <v>13</v>
      </c>
      <c r="DP224" s="7">
        <v>5</v>
      </c>
      <c r="DQ224" s="7">
        <v>11</v>
      </c>
      <c r="DR224" s="7">
        <v>15</v>
      </c>
      <c r="DS224" s="7">
        <v>0</v>
      </c>
      <c r="DT224" s="7">
        <v>11</v>
      </c>
      <c r="DU224" s="7">
        <v>7</v>
      </c>
      <c r="DV224" s="7">
        <v>5</v>
      </c>
      <c r="DW224" s="7">
        <v>5</v>
      </c>
      <c r="DX224" s="7">
        <f t="shared" si="26"/>
        <v>1583</v>
      </c>
      <c r="DY224" s="7">
        <f t="shared" si="27"/>
        <v>196</v>
      </c>
      <c r="DZ224" s="7">
        <f t="shared" si="28"/>
        <v>929</v>
      </c>
      <c r="EA224" s="7">
        <f t="shared" si="29"/>
        <v>405</v>
      </c>
      <c r="EB224" s="7">
        <f>Table325[[#This Row],[18-64]]+Table325[[#This Row],[65+]]</f>
        <v>1945</v>
      </c>
    </row>
    <row r="225" spans="1:132" x14ac:dyDescent="0.35">
      <c r="A225" s="7">
        <v>13</v>
      </c>
      <c r="B225" s="10" t="s">
        <v>1020</v>
      </c>
      <c r="C225" s="10" t="s">
        <v>571</v>
      </c>
      <c r="D225" s="10" t="s">
        <v>572</v>
      </c>
      <c r="E225" s="7">
        <f>SUM(Table325[[#This Row],[0]:[90]])</f>
        <v>1184</v>
      </c>
      <c r="F225" s="8">
        <f>SUM(Table325[[#This Row],[0]:[15]])</f>
        <v>197</v>
      </c>
      <c r="G225" s="7">
        <f>SUM(Table325[[#This Row],[16]:[64]])</f>
        <v>702</v>
      </c>
      <c r="H225" s="7">
        <f>SUM(Table325[[#This Row],[65]:[90]])</f>
        <v>285</v>
      </c>
      <c r="I225" s="7">
        <f>SUM(Table325[[#This Row],[85]:[90]])</f>
        <v>16</v>
      </c>
      <c r="J225" s="8">
        <f>SUM(Table325[[#This Row],[0]:[17]])</f>
        <v>218</v>
      </c>
      <c r="K225" s="7">
        <f>SUM(Table325[[#This Row],[18]:[64]])</f>
        <v>681</v>
      </c>
      <c r="L225" s="8">
        <f>SUM(Table325[[#This Row],[0]:[4]])</f>
        <v>63</v>
      </c>
      <c r="M225" s="7">
        <f>SUM(Table325[[#This Row],[5]:[15]])</f>
        <v>134</v>
      </c>
      <c r="N225" s="7">
        <f>SUM(Table325[[#This Row],[16]:[24]])</f>
        <v>90</v>
      </c>
      <c r="O225" s="7">
        <f>SUM(Table325[[#This Row],[25]:[49]])</f>
        <v>345</v>
      </c>
      <c r="P225" s="7">
        <f>SUM(Table325[[#This Row],[50]:[64]])</f>
        <v>267</v>
      </c>
      <c r="Q225" s="7">
        <f>SUM(Table325[[#This Row],[65]:[74]])</f>
        <v>169</v>
      </c>
      <c r="R225" s="7">
        <f>SUM(Table325[[#This Row],[75]:[84]])</f>
        <v>100</v>
      </c>
      <c r="S225" s="8">
        <f>SUM(Table325[[#This Row],[5]:[9]])</f>
        <v>56</v>
      </c>
      <c r="T225" s="7">
        <f>SUM(Table325[[#This Row],[10]:[14]])</f>
        <v>70</v>
      </c>
      <c r="U225" s="7">
        <f>SUM(Table325[[#This Row],[15]:[19]])</f>
        <v>48</v>
      </c>
      <c r="V225" s="7">
        <f>SUM(Table325[[#This Row],[20]:[24]])</f>
        <v>50</v>
      </c>
      <c r="W225" s="7">
        <f>SUM(Table325[[#This Row],[25]:[29]])</f>
        <v>64</v>
      </c>
      <c r="X225" s="7">
        <f>SUM(Table325[[#This Row],[30]:[34]])</f>
        <v>60</v>
      </c>
      <c r="Y225" s="7">
        <f>SUM(Table325[[#This Row],[35]:[39]])</f>
        <v>72</v>
      </c>
      <c r="Z225" s="7">
        <f>SUM(Table325[[#This Row],[40]:[44]])</f>
        <v>77</v>
      </c>
      <c r="AA225" s="7">
        <f>SUM(Table325[[#This Row],[45]:[49]])</f>
        <v>72</v>
      </c>
      <c r="AB225" s="7">
        <f>SUM(Table325[[#This Row],[50]:[54]])</f>
        <v>81</v>
      </c>
      <c r="AC225" s="7">
        <f>SUM(Table325[[#This Row],[55]:[59]])</f>
        <v>84</v>
      </c>
      <c r="AD225" s="7">
        <f>SUM(Table325[[#This Row],[60]:[64]])</f>
        <v>102</v>
      </c>
      <c r="AE225" s="7">
        <f>SUM(Table325[[#This Row],[65]:[69]])</f>
        <v>96</v>
      </c>
      <c r="AF225" s="7">
        <f>SUM(Table325[[#This Row],[70]:[74]])</f>
        <v>73</v>
      </c>
      <c r="AG225" s="7">
        <f>SUM(Table325[[#This Row],[75]:[79]])</f>
        <v>69</v>
      </c>
      <c r="AH225" s="7">
        <f>SUM(Table325[[#This Row],[80]:[84]])</f>
        <v>31</v>
      </c>
      <c r="AI225" s="7">
        <f>SUM(Table325[[#This Row],[85]:[89]])</f>
        <v>12</v>
      </c>
      <c r="AJ225" s="7">
        <f>Table325[[#This Row],[90]]</f>
        <v>4</v>
      </c>
      <c r="AK225" s="8">
        <v>17</v>
      </c>
      <c r="AL225" s="7">
        <v>16</v>
      </c>
      <c r="AM225" s="7">
        <v>10</v>
      </c>
      <c r="AN225" s="7">
        <v>9</v>
      </c>
      <c r="AO225" s="7">
        <v>11</v>
      </c>
      <c r="AP225" s="7">
        <v>14</v>
      </c>
      <c r="AQ225" s="7">
        <v>4</v>
      </c>
      <c r="AR225" s="7">
        <v>16</v>
      </c>
      <c r="AS225" s="7">
        <v>16</v>
      </c>
      <c r="AT225" s="7">
        <v>6</v>
      </c>
      <c r="AU225" s="7">
        <v>7</v>
      </c>
      <c r="AV225" s="7">
        <v>15</v>
      </c>
      <c r="AW225" s="7">
        <v>18</v>
      </c>
      <c r="AX225" s="7">
        <v>15</v>
      </c>
      <c r="AY225" s="7">
        <v>15</v>
      </c>
      <c r="AZ225" s="7">
        <v>8</v>
      </c>
      <c r="BA225" s="7">
        <v>14</v>
      </c>
      <c r="BB225" s="7">
        <v>7</v>
      </c>
      <c r="BC225" s="7">
        <v>11</v>
      </c>
      <c r="BD225" s="7">
        <v>8</v>
      </c>
      <c r="BE225" s="7">
        <v>8</v>
      </c>
      <c r="BF225" s="7">
        <v>12</v>
      </c>
      <c r="BG225" s="7">
        <v>16</v>
      </c>
      <c r="BH225" s="7">
        <v>6</v>
      </c>
      <c r="BI225" s="7">
        <v>8</v>
      </c>
      <c r="BJ225" s="7">
        <v>11</v>
      </c>
      <c r="BK225" s="7">
        <v>8</v>
      </c>
      <c r="BL225" s="7">
        <v>20</v>
      </c>
      <c r="BM225" s="7">
        <v>13</v>
      </c>
      <c r="BN225" s="7">
        <v>12</v>
      </c>
      <c r="BO225" s="7">
        <v>13</v>
      </c>
      <c r="BP225" s="7">
        <v>13</v>
      </c>
      <c r="BQ225" s="7">
        <v>7</v>
      </c>
      <c r="BR225" s="7">
        <v>14</v>
      </c>
      <c r="BS225" s="7">
        <v>13</v>
      </c>
      <c r="BT225" s="7">
        <v>18</v>
      </c>
      <c r="BU225" s="7">
        <v>22</v>
      </c>
      <c r="BV225" s="7">
        <v>14</v>
      </c>
      <c r="BW225" s="7">
        <v>7</v>
      </c>
      <c r="BX225" s="7">
        <v>11</v>
      </c>
      <c r="BY225" s="7">
        <v>13</v>
      </c>
      <c r="BZ225" s="7">
        <v>10</v>
      </c>
      <c r="CA225" s="7">
        <v>16</v>
      </c>
      <c r="CB225" s="7">
        <v>16</v>
      </c>
      <c r="CC225" s="7">
        <v>22</v>
      </c>
      <c r="CD225" s="7">
        <v>13</v>
      </c>
      <c r="CE225" s="7">
        <v>20</v>
      </c>
      <c r="CF225" s="7">
        <v>13</v>
      </c>
      <c r="CG225" s="7">
        <v>13</v>
      </c>
      <c r="CH225" s="7">
        <v>13</v>
      </c>
      <c r="CI225" s="7">
        <v>21</v>
      </c>
      <c r="CJ225" s="7">
        <v>20</v>
      </c>
      <c r="CK225" s="7">
        <v>12</v>
      </c>
      <c r="CL225" s="7">
        <v>20</v>
      </c>
      <c r="CM225" s="7">
        <v>8</v>
      </c>
      <c r="CN225" s="7">
        <v>15</v>
      </c>
      <c r="CO225" s="7">
        <v>19</v>
      </c>
      <c r="CP225" s="7">
        <v>26</v>
      </c>
      <c r="CQ225" s="7">
        <v>12</v>
      </c>
      <c r="CR225" s="7">
        <v>12</v>
      </c>
      <c r="CS225" s="7">
        <v>17</v>
      </c>
      <c r="CT225" s="7">
        <v>17</v>
      </c>
      <c r="CU225" s="7">
        <v>19</v>
      </c>
      <c r="CV225" s="7">
        <v>26</v>
      </c>
      <c r="CW225" s="7">
        <v>23</v>
      </c>
      <c r="CX225" s="7">
        <v>14</v>
      </c>
      <c r="CY225" s="7">
        <v>19</v>
      </c>
      <c r="CZ225" s="7">
        <v>20</v>
      </c>
      <c r="DA225" s="7">
        <v>16</v>
      </c>
      <c r="DB225" s="7">
        <v>27</v>
      </c>
      <c r="DC225" s="7">
        <v>9</v>
      </c>
      <c r="DD225" s="7">
        <v>14</v>
      </c>
      <c r="DE225" s="7">
        <v>15</v>
      </c>
      <c r="DF225" s="7">
        <v>20</v>
      </c>
      <c r="DG225" s="7">
        <v>15</v>
      </c>
      <c r="DH225" s="7">
        <v>14</v>
      </c>
      <c r="DI225" s="7">
        <v>14</v>
      </c>
      <c r="DJ225" s="7">
        <v>15</v>
      </c>
      <c r="DK225" s="7">
        <v>13</v>
      </c>
      <c r="DL225" s="7">
        <v>13</v>
      </c>
      <c r="DM225" s="7">
        <v>7</v>
      </c>
      <c r="DN225" s="7">
        <v>6</v>
      </c>
      <c r="DO225" s="7">
        <v>5</v>
      </c>
      <c r="DP225" s="7">
        <v>6</v>
      </c>
      <c r="DQ225" s="7">
        <v>7</v>
      </c>
      <c r="DR225" s="7">
        <v>3</v>
      </c>
      <c r="DS225" s="7">
        <v>1</v>
      </c>
      <c r="DT225" s="7">
        <v>4</v>
      </c>
      <c r="DU225" s="7">
        <v>4</v>
      </c>
      <c r="DV225" s="7">
        <v>0</v>
      </c>
      <c r="DW225" s="7">
        <v>4</v>
      </c>
      <c r="DX225" s="7">
        <f t="shared" si="26"/>
        <v>702</v>
      </c>
      <c r="DY225" s="7">
        <f t="shared" si="27"/>
        <v>69</v>
      </c>
      <c r="DZ225" s="7">
        <f t="shared" si="28"/>
        <v>345</v>
      </c>
      <c r="EA225" s="7">
        <f t="shared" si="29"/>
        <v>267</v>
      </c>
      <c r="EB225" s="7">
        <f>Table325[[#This Row],[18-64]]+Table325[[#This Row],[65+]]</f>
        <v>966</v>
      </c>
    </row>
    <row r="226" spans="1:132" x14ac:dyDescent="0.35">
      <c r="A226" s="7">
        <v>13</v>
      </c>
      <c r="B226" s="10" t="s">
        <v>1020</v>
      </c>
      <c r="C226" s="10" t="s">
        <v>573</v>
      </c>
      <c r="D226" s="10" t="s">
        <v>574</v>
      </c>
      <c r="E226" s="7">
        <f>SUM(Table325[[#This Row],[0]:[90]])</f>
        <v>1813</v>
      </c>
      <c r="F226" s="8">
        <f>SUM(Table325[[#This Row],[0]:[15]])</f>
        <v>335</v>
      </c>
      <c r="G226" s="7">
        <f>SUM(Table325[[#This Row],[16]:[64]])</f>
        <v>1157</v>
      </c>
      <c r="H226" s="7">
        <f>SUM(Table325[[#This Row],[65]:[90]])</f>
        <v>321</v>
      </c>
      <c r="I226" s="7">
        <f>SUM(Table325[[#This Row],[85]:[90]])</f>
        <v>42</v>
      </c>
      <c r="J226" s="8">
        <f>SUM(Table325[[#This Row],[0]:[17]])</f>
        <v>381</v>
      </c>
      <c r="K226" s="7">
        <f>SUM(Table325[[#This Row],[18]:[64]])</f>
        <v>1111</v>
      </c>
      <c r="L226" s="8">
        <f>SUM(Table325[[#This Row],[0]:[4]])</f>
        <v>123</v>
      </c>
      <c r="M226" s="7">
        <f>SUM(Table325[[#This Row],[5]:[15]])</f>
        <v>212</v>
      </c>
      <c r="N226" s="7">
        <f>SUM(Table325[[#This Row],[16]:[24]])</f>
        <v>206</v>
      </c>
      <c r="O226" s="7">
        <f>SUM(Table325[[#This Row],[25]:[49]])</f>
        <v>593</v>
      </c>
      <c r="P226" s="7">
        <f>SUM(Table325[[#This Row],[50]:[64]])</f>
        <v>358</v>
      </c>
      <c r="Q226" s="7">
        <f>SUM(Table325[[#This Row],[65]:[74]])</f>
        <v>166</v>
      </c>
      <c r="R226" s="7">
        <f>SUM(Table325[[#This Row],[75]:[84]])</f>
        <v>113</v>
      </c>
      <c r="S226" s="8">
        <f>SUM(Table325[[#This Row],[5]:[9]])</f>
        <v>98</v>
      </c>
      <c r="T226" s="7">
        <f>SUM(Table325[[#This Row],[10]:[14]])</f>
        <v>99</v>
      </c>
      <c r="U226" s="7">
        <f>SUM(Table325[[#This Row],[15]:[19]])</f>
        <v>96</v>
      </c>
      <c r="V226" s="7">
        <f>SUM(Table325[[#This Row],[20]:[24]])</f>
        <v>125</v>
      </c>
      <c r="W226" s="7">
        <f>SUM(Table325[[#This Row],[25]:[29]])</f>
        <v>153</v>
      </c>
      <c r="X226" s="7">
        <f>SUM(Table325[[#This Row],[30]:[34]])</f>
        <v>135</v>
      </c>
      <c r="Y226" s="7">
        <f>SUM(Table325[[#This Row],[35]:[39]])</f>
        <v>117</v>
      </c>
      <c r="Z226" s="7">
        <f>SUM(Table325[[#This Row],[40]:[44]])</f>
        <v>91</v>
      </c>
      <c r="AA226" s="7">
        <f>SUM(Table325[[#This Row],[45]:[49]])</f>
        <v>97</v>
      </c>
      <c r="AB226" s="7">
        <f>SUM(Table325[[#This Row],[50]:[54]])</f>
        <v>97</v>
      </c>
      <c r="AC226" s="7">
        <f>SUM(Table325[[#This Row],[55]:[59]])</f>
        <v>108</v>
      </c>
      <c r="AD226" s="7">
        <f>SUM(Table325[[#This Row],[60]:[64]])</f>
        <v>153</v>
      </c>
      <c r="AE226" s="7">
        <f>SUM(Table325[[#This Row],[65]:[69]])</f>
        <v>94</v>
      </c>
      <c r="AF226" s="7">
        <f>SUM(Table325[[#This Row],[70]:[74]])</f>
        <v>72</v>
      </c>
      <c r="AG226" s="7">
        <f>SUM(Table325[[#This Row],[75]:[79]])</f>
        <v>58</v>
      </c>
      <c r="AH226" s="7">
        <f>SUM(Table325[[#This Row],[80]:[84]])</f>
        <v>55</v>
      </c>
      <c r="AI226" s="7">
        <f>SUM(Table325[[#This Row],[85]:[89]])</f>
        <v>21</v>
      </c>
      <c r="AJ226" s="7">
        <f>Table325[[#This Row],[90]]</f>
        <v>21</v>
      </c>
      <c r="AK226" s="8">
        <v>25</v>
      </c>
      <c r="AL226" s="7">
        <v>31</v>
      </c>
      <c r="AM226" s="7">
        <v>25</v>
      </c>
      <c r="AN226" s="7">
        <v>24</v>
      </c>
      <c r="AO226" s="7">
        <v>18</v>
      </c>
      <c r="AP226" s="7">
        <v>13</v>
      </c>
      <c r="AQ226" s="7">
        <v>23</v>
      </c>
      <c r="AR226" s="7">
        <v>19</v>
      </c>
      <c r="AS226" s="7">
        <v>23</v>
      </c>
      <c r="AT226" s="7">
        <v>20</v>
      </c>
      <c r="AU226" s="7">
        <v>21</v>
      </c>
      <c r="AV226" s="7">
        <v>20</v>
      </c>
      <c r="AW226" s="7">
        <v>15</v>
      </c>
      <c r="AX226" s="7">
        <v>21</v>
      </c>
      <c r="AY226" s="7">
        <v>22</v>
      </c>
      <c r="AZ226" s="7">
        <v>15</v>
      </c>
      <c r="BA226" s="7">
        <v>28</v>
      </c>
      <c r="BB226" s="7">
        <v>18</v>
      </c>
      <c r="BC226" s="7">
        <v>23</v>
      </c>
      <c r="BD226" s="7">
        <v>12</v>
      </c>
      <c r="BE226" s="7">
        <v>31</v>
      </c>
      <c r="BF226" s="7">
        <v>30</v>
      </c>
      <c r="BG226" s="7">
        <v>21</v>
      </c>
      <c r="BH226" s="7">
        <v>22</v>
      </c>
      <c r="BI226" s="7">
        <v>21</v>
      </c>
      <c r="BJ226" s="7">
        <v>31</v>
      </c>
      <c r="BK226" s="7">
        <v>26</v>
      </c>
      <c r="BL226" s="7">
        <v>25</v>
      </c>
      <c r="BM226" s="7">
        <v>41</v>
      </c>
      <c r="BN226" s="7">
        <v>30</v>
      </c>
      <c r="BO226" s="7">
        <v>21</v>
      </c>
      <c r="BP226" s="7">
        <v>29</v>
      </c>
      <c r="BQ226" s="7">
        <v>38</v>
      </c>
      <c r="BR226" s="7">
        <v>24</v>
      </c>
      <c r="BS226" s="7">
        <v>23</v>
      </c>
      <c r="BT226" s="7">
        <v>22</v>
      </c>
      <c r="BU226" s="7">
        <v>27</v>
      </c>
      <c r="BV226" s="7">
        <v>27</v>
      </c>
      <c r="BW226" s="7">
        <v>19</v>
      </c>
      <c r="BX226" s="7">
        <v>22</v>
      </c>
      <c r="BY226" s="7">
        <v>18</v>
      </c>
      <c r="BZ226" s="7">
        <v>17</v>
      </c>
      <c r="CA226" s="7">
        <v>19</v>
      </c>
      <c r="CB226" s="7">
        <v>16</v>
      </c>
      <c r="CC226" s="7">
        <v>21</v>
      </c>
      <c r="CD226" s="7">
        <v>20</v>
      </c>
      <c r="CE226" s="7">
        <v>15</v>
      </c>
      <c r="CF226" s="7">
        <v>22</v>
      </c>
      <c r="CG226" s="7">
        <v>20</v>
      </c>
      <c r="CH226" s="7">
        <v>20</v>
      </c>
      <c r="CI226" s="7">
        <v>19</v>
      </c>
      <c r="CJ226" s="7">
        <v>18</v>
      </c>
      <c r="CK226" s="7">
        <v>21</v>
      </c>
      <c r="CL226" s="7">
        <v>21</v>
      </c>
      <c r="CM226" s="7">
        <v>18</v>
      </c>
      <c r="CN226" s="7">
        <v>22</v>
      </c>
      <c r="CO226" s="7">
        <v>19</v>
      </c>
      <c r="CP226" s="7">
        <v>16</v>
      </c>
      <c r="CQ226" s="7">
        <v>31</v>
      </c>
      <c r="CR226" s="7">
        <v>20</v>
      </c>
      <c r="CS226" s="7">
        <v>31</v>
      </c>
      <c r="CT226" s="7">
        <v>38</v>
      </c>
      <c r="CU226" s="7">
        <v>22</v>
      </c>
      <c r="CV226" s="7">
        <v>39</v>
      </c>
      <c r="CW226" s="7">
        <v>23</v>
      </c>
      <c r="CX226" s="7">
        <v>16</v>
      </c>
      <c r="CY226" s="7">
        <v>25</v>
      </c>
      <c r="CZ226" s="7">
        <v>18</v>
      </c>
      <c r="DA226" s="7">
        <v>15</v>
      </c>
      <c r="DB226" s="7">
        <v>20</v>
      </c>
      <c r="DC226" s="7">
        <v>13</v>
      </c>
      <c r="DD226" s="7">
        <v>15</v>
      </c>
      <c r="DE226" s="7">
        <v>17</v>
      </c>
      <c r="DF226" s="7">
        <v>12</v>
      </c>
      <c r="DG226" s="7">
        <v>15</v>
      </c>
      <c r="DH226" s="7">
        <v>9</v>
      </c>
      <c r="DI226" s="7">
        <v>13</v>
      </c>
      <c r="DJ226" s="7">
        <v>14</v>
      </c>
      <c r="DK226" s="7">
        <v>8</v>
      </c>
      <c r="DL226" s="7">
        <v>14</v>
      </c>
      <c r="DM226" s="7">
        <v>13</v>
      </c>
      <c r="DN226" s="7">
        <v>15</v>
      </c>
      <c r="DO226" s="7">
        <v>13</v>
      </c>
      <c r="DP226" s="7">
        <v>4</v>
      </c>
      <c r="DQ226" s="7">
        <v>10</v>
      </c>
      <c r="DR226" s="7">
        <v>6</v>
      </c>
      <c r="DS226" s="7">
        <v>4</v>
      </c>
      <c r="DT226" s="7">
        <v>6</v>
      </c>
      <c r="DU226" s="7">
        <v>4</v>
      </c>
      <c r="DV226" s="7">
        <v>1</v>
      </c>
      <c r="DW226" s="7">
        <v>21</v>
      </c>
      <c r="DX226" s="7">
        <f t="shared" ref="DX226:DX289" si="30">G226</f>
        <v>1157</v>
      </c>
      <c r="DY226" s="7">
        <f t="shared" ref="DY226:DY289" si="31">SUM(BC226:BI226)</f>
        <v>160</v>
      </c>
      <c r="DZ226" s="7">
        <f t="shared" ref="DZ226:DZ289" si="32">SUM(BJ226:CH226)</f>
        <v>593</v>
      </c>
      <c r="EA226" s="7">
        <f t="shared" ref="EA226:EA289" si="33">SUM(CI226:CW226)</f>
        <v>358</v>
      </c>
      <c r="EB226" s="7">
        <f>Table325[[#This Row],[18-64]]+Table325[[#This Row],[65+]]</f>
        <v>1432</v>
      </c>
    </row>
    <row r="227" spans="1:132" x14ac:dyDescent="0.35">
      <c r="A227" s="7">
        <v>13</v>
      </c>
      <c r="B227" s="10" t="s">
        <v>1020</v>
      </c>
      <c r="C227" s="10" t="s">
        <v>575</v>
      </c>
      <c r="D227" s="10" t="s">
        <v>576</v>
      </c>
      <c r="E227" s="7">
        <f>SUM(Table325[[#This Row],[0]:[90]])</f>
        <v>1826</v>
      </c>
      <c r="F227" s="8">
        <f>SUM(Table325[[#This Row],[0]:[15]])</f>
        <v>296</v>
      </c>
      <c r="G227" s="7">
        <f>SUM(Table325[[#This Row],[16]:[64]])</f>
        <v>1237</v>
      </c>
      <c r="H227" s="7">
        <f>SUM(Table325[[#This Row],[65]:[90]])</f>
        <v>293</v>
      </c>
      <c r="I227" s="7">
        <f>SUM(Table325[[#This Row],[85]:[90]])</f>
        <v>18</v>
      </c>
      <c r="J227" s="8">
        <f>SUM(Table325[[#This Row],[0]:[17]])</f>
        <v>340</v>
      </c>
      <c r="K227" s="7">
        <f>SUM(Table325[[#This Row],[18]:[64]])</f>
        <v>1193</v>
      </c>
      <c r="L227" s="8">
        <f>SUM(Table325[[#This Row],[0]:[4]])</f>
        <v>86</v>
      </c>
      <c r="M227" s="7">
        <f>SUM(Table325[[#This Row],[5]:[15]])</f>
        <v>210</v>
      </c>
      <c r="N227" s="7">
        <f>SUM(Table325[[#This Row],[16]:[24]])</f>
        <v>180</v>
      </c>
      <c r="O227" s="7">
        <f>SUM(Table325[[#This Row],[25]:[49]])</f>
        <v>597</v>
      </c>
      <c r="P227" s="7">
        <f>SUM(Table325[[#This Row],[50]:[64]])</f>
        <v>460</v>
      </c>
      <c r="Q227" s="7">
        <f>SUM(Table325[[#This Row],[65]:[74]])</f>
        <v>174</v>
      </c>
      <c r="R227" s="7">
        <f>SUM(Table325[[#This Row],[75]:[84]])</f>
        <v>101</v>
      </c>
      <c r="S227" s="8">
        <f>SUM(Table325[[#This Row],[5]:[9]])</f>
        <v>82</v>
      </c>
      <c r="T227" s="7">
        <f>SUM(Table325[[#This Row],[10]:[14]])</f>
        <v>110</v>
      </c>
      <c r="U227" s="7">
        <f>SUM(Table325[[#This Row],[15]:[19]])</f>
        <v>108</v>
      </c>
      <c r="V227" s="7">
        <f>SUM(Table325[[#This Row],[20]:[24]])</f>
        <v>90</v>
      </c>
      <c r="W227" s="7">
        <f>SUM(Table325[[#This Row],[25]:[29]])</f>
        <v>123</v>
      </c>
      <c r="X227" s="7">
        <f>SUM(Table325[[#This Row],[30]:[34]])</f>
        <v>142</v>
      </c>
      <c r="Y227" s="7">
        <f>SUM(Table325[[#This Row],[35]:[39]])</f>
        <v>113</v>
      </c>
      <c r="Z227" s="7">
        <f>SUM(Table325[[#This Row],[40]:[44]])</f>
        <v>95</v>
      </c>
      <c r="AA227" s="7">
        <f>SUM(Table325[[#This Row],[45]:[49]])</f>
        <v>124</v>
      </c>
      <c r="AB227" s="7">
        <f>SUM(Table325[[#This Row],[50]:[54]])</f>
        <v>155</v>
      </c>
      <c r="AC227" s="7">
        <f>SUM(Table325[[#This Row],[55]:[59]])</f>
        <v>166</v>
      </c>
      <c r="AD227" s="7">
        <f>SUM(Table325[[#This Row],[60]:[64]])</f>
        <v>139</v>
      </c>
      <c r="AE227" s="7">
        <f>SUM(Table325[[#This Row],[65]:[69]])</f>
        <v>80</v>
      </c>
      <c r="AF227" s="7">
        <f>SUM(Table325[[#This Row],[70]:[74]])</f>
        <v>94</v>
      </c>
      <c r="AG227" s="7">
        <f>SUM(Table325[[#This Row],[75]:[79]])</f>
        <v>68</v>
      </c>
      <c r="AH227" s="7">
        <f>SUM(Table325[[#This Row],[80]:[84]])</f>
        <v>33</v>
      </c>
      <c r="AI227" s="7">
        <f>SUM(Table325[[#This Row],[85]:[89]])</f>
        <v>13</v>
      </c>
      <c r="AJ227" s="7">
        <f>Table325[[#This Row],[90]]</f>
        <v>5</v>
      </c>
      <c r="AK227" s="8">
        <v>14</v>
      </c>
      <c r="AL227" s="7">
        <v>20</v>
      </c>
      <c r="AM227" s="7">
        <v>25</v>
      </c>
      <c r="AN227" s="7">
        <v>12</v>
      </c>
      <c r="AO227" s="7">
        <v>15</v>
      </c>
      <c r="AP227" s="7">
        <v>14</v>
      </c>
      <c r="AQ227" s="7">
        <v>15</v>
      </c>
      <c r="AR227" s="7">
        <v>17</v>
      </c>
      <c r="AS227" s="7">
        <v>16</v>
      </c>
      <c r="AT227" s="7">
        <v>20</v>
      </c>
      <c r="AU227" s="7">
        <v>21</v>
      </c>
      <c r="AV227" s="7">
        <v>19</v>
      </c>
      <c r="AW227" s="7">
        <v>28</v>
      </c>
      <c r="AX227" s="7">
        <v>20</v>
      </c>
      <c r="AY227" s="7">
        <v>22</v>
      </c>
      <c r="AZ227" s="7">
        <v>18</v>
      </c>
      <c r="BA227" s="7">
        <v>20</v>
      </c>
      <c r="BB227" s="7">
        <v>24</v>
      </c>
      <c r="BC227" s="7">
        <v>24</v>
      </c>
      <c r="BD227" s="7">
        <v>22</v>
      </c>
      <c r="BE227" s="7">
        <v>22</v>
      </c>
      <c r="BF227" s="7">
        <v>26</v>
      </c>
      <c r="BG227" s="7">
        <v>10</v>
      </c>
      <c r="BH227" s="7">
        <v>12</v>
      </c>
      <c r="BI227" s="7">
        <v>20</v>
      </c>
      <c r="BJ227" s="7">
        <v>15</v>
      </c>
      <c r="BK227" s="7">
        <v>23</v>
      </c>
      <c r="BL227" s="7">
        <v>25</v>
      </c>
      <c r="BM227" s="7">
        <v>29</v>
      </c>
      <c r="BN227" s="7">
        <v>31</v>
      </c>
      <c r="BO227" s="7">
        <v>29</v>
      </c>
      <c r="BP227" s="7">
        <v>26</v>
      </c>
      <c r="BQ227" s="7">
        <v>36</v>
      </c>
      <c r="BR227" s="7">
        <v>32</v>
      </c>
      <c r="BS227" s="7">
        <v>19</v>
      </c>
      <c r="BT227" s="7">
        <v>21</v>
      </c>
      <c r="BU227" s="7">
        <v>25</v>
      </c>
      <c r="BV227" s="7">
        <v>21</v>
      </c>
      <c r="BW227" s="7">
        <v>21</v>
      </c>
      <c r="BX227" s="7">
        <v>25</v>
      </c>
      <c r="BY227" s="7">
        <v>13</v>
      </c>
      <c r="BZ227" s="7">
        <v>18</v>
      </c>
      <c r="CA227" s="7">
        <v>28</v>
      </c>
      <c r="CB227" s="7">
        <v>20</v>
      </c>
      <c r="CC227" s="7">
        <v>16</v>
      </c>
      <c r="CD227" s="7">
        <v>22</v>
      </c>
      <c r="CE227" s="7">
        <v>21</v>
      </c>
      <c r="CF227" s="7">
        <v>24</v>
      </c>
      <c r="CG227" s="7">
        <v>28</v>
      </c>
      <c r="CH227" s="7">
        <v>29</v>
      </c>
      <c r="CI227" s="7">
        <v>28</v>
      </c>
      <c r="CJ227" s="7">
        <v>37</v>
      </c>
      <c r="CK227" s="7">
        <v>23</v>
      </c>
      <c r="CL227" s="7">
        <v>30</v>
      </c>
      <c r="CM227" s="7">
        <v>37</v>
      </c>
      <c r="CN227" s="7">
        <v>32</v>
      </c>
      <c r="CO227" s="7">
        <v>36</v>
      </c>
      <c r="CP227" s="7">
        <v>33</v>
      </c>
      <c r="CQ227" s="7">
        <v>31</v>
      </c>
      <c r="CR227" s="7">
        <v>34</v>
      </c>
      <c r="CS227" s="7">
        <v>36</v>
      </c>
      <c r="CT227" s="7">
        <v>34</v>
      </c>
      <c r="CU227" s="7">
        <v>27</v>
      </c>
      <c r="CV227" s="7">
        <v>25</v>
      </c>
      <c r="CW227" s="7">
        <v>17</v>
      </c>
      <c r="CX227" s="7">
        <v>18</v>
      </c>
      <c r="CY227" s="7">
        <v>20</v>
      </c>
      <c r="CZ227" s="7">
        <v>19</v>
      </c>
      <c r="DA227" s="7">
        <v>12</v>
      </c>
      <c r="DB227" s="7">
        <v>11</v>
      </c>
      <c r="DC227" s="7">
        <v>14</v>
      </c>
      <c r="DD227" s="7">
        <v>17</v>
      </c>
      <c r="DE227" s="7">
        <v>18</v>
      </c>
      <c r="DF227" s="7">
        <v>28</v>
      </c>
      <c r="DG227" s="7">
        <v>17</v>
      </c>
      <c r="DH227" s="7">
        <v>13</v>
      </c>
      <c r="DI227" s="7">
        <v>11</v>
      </c>
      <c r="DJ227" s="7">
        <v>21</v>
      </c>
      <c r="DK227" s="7">
        <v>13</v>
      </c>
      <c r="DL227" s="7">
        <v>10</v>
      </c>
      <c r="DM227" s="7">
        <v>11</v>
      </c>
      <c r="DN227" s="7">
        <v>6</v>
      </c>
      <c r="DO227" s="7">
        <v>4</v>
      </c>
      <c r="DP227" s="7">
        <v>8</v>
      </c>
      <c r="DQ227" s="7">
        <v>4</v>
      </c>
      <c r="DR227" s="7">
        <v>3</v>
      </c>
      <c r="DS227" s="7">
        <v>4</v>
      </c>
      <c r="DT227" s="7">
        <v>3</v>
      </c>
      <c r="DU227" s="7">
        <v>3</v>
      </c>
      <c r="DV227" s="7">
        <v>0</v>
      </c>
      <c r="DW227" s="7">
        <v>5</v>
      </c>
      <c r="DX227" s="7">
        <f t="shared" si="30"/>
        <v>1237</v>
      </c>
      <c r="DY227" s="7">
        <f t="shared" si="31"/>
        <v>136</v>
      </c>
      <c r="DZ227" s="7">
        <f t="shared" si="32"/>
        <v>597</v>
      </c>
      <c r="EA227" s="7">
        <f t="shared" si="33"/>
        <v>460</v>
      </c>
      <c r="EB227" s="7">
        <f>Table325[[#This Row],[18-64]]+Table325[[#This Row],[65+]]</f>
        <v>1486</v>
      </c>
    </row>
    <row r="228" spans="1:132" x14ac:dyDescent="0.35">
      <c r="A228" s="7">
        <v>13</v>
      </c>
      <c r="B228" s="10" t="s">
        <v>1020</v>
      </c>
      <c r="C228" s="10" t="s">
        <v>577</v>
      </c>
      <c r="D228" s="10" t="s">
        <v>578</v>
      </c>
      <c r="E228" s="7">
        <f>SUM(Table325[[#This Row],[0]:[90]])</f>
        <v>1432</v>
      </c>
      <c r="F228" s="8">
        <f>SUM(Table325[[#This Row],[0]:[15]])</f>
        <v>307</v>
      </c>
      <c r="G228" s="7">
        <f>SUM(Table325[[#This Row],[16]:[64]])</f>
        <v>902</v>
      </c>
      <c r="H228" s="7">
        <f>SUM(Table325[[#This Row],[65]:[90]])</f>
        <v>223</v>
      </c>
      <c r="I228" s="7">
        <f>SUM(Table325[[#This Row],[85]:[90]])</f>
        <v>14</v>
      </c>
      <c r="J228" s="8">
        <f>SUM(Table325[[#This Row],[0]:[17]])</f>
        <v>336</v>
      </c>
      <c r="K228" s="7">
        <f>SUM(Table325[[#This Row],[18]:[64]])</f>
        <v>873</v>
      </c>
      <c r="L228" s="8">
        <f>SUM(Table325[[#This Row],[0]:[4]])</f>
        <v>67</v>
      </c>
      <c r="M228" s="7">
        <f>SUM(Table325[[#This Row],[5]:[15]])</f>
        <v>240</v>
      </c>
      <c r="N228" s="7">
        <f>SUM(Table325[[#This Row],[16]:[24]])</f>
        <v>131</v>
      </c>
      <c r="O228" s="7">
        <f>SUM(Table325[[#This Row],[25]:[49]])</f>
        <v>471</v>
      </c>
      <c r="P228" s="7">
        <f>SUM(Table325[[#This Row],[50]:[64]])</f>
        <v>300</v>
      </c>
      <c r="Q228" s="7">
        <f>SUM(Table325[[#This Row],[65]:[74]])</f>
        <v>127</v>
      </c>
      <c r="R228" s="7">
        <f>SUM(Table325[[#This Row],[75]:[84]])</f>
        <v>82</v>
      </c>
      <c r="S228" s="8">
        <f>SUM(Table325[[#This Row],[5]:[9]])</f>
        <v>103</v>
      </c>
      <c r="T228" s="7">
        <f>SUM(Table325[[#This Row],[10]:[14]])</f>
        <v>113</v>
      </c>
      <c r="U228" s="7">
        <f>SUM(Table325[[#This Row],[15]:[19]])</f>
        <v>85</v>
      </c>
      <c r="V228" s="7">
        <f>SUM(Table325[[#This Row],[20]:[24]])</f>
        <v>70</v>
      </c>
      <c r="W228" s="7">
        <f>SUM(Table325[[#This Row],[25]:[29]])</f>
        <v>107</v>
      </c>
      <c r="X228" s="7">
        <f>SUM(Table325[[#This Row],[30]:[34]])</f>
        <v>109</v>
      </c>
      <c r="Y228" s="7">
        <f>SUM(Table325[[#This Row],[35]:[39]])</f>
        <v>85</v>
      </c>
      <c r="Z228" s="7">
        <f>SUM(Table325[[#This Row],[40]:[44]])</f>
        <v>108</v>
      </c>
      <c r="AA228" s="7">
        <f>SUM(Table325[[#This Row],[45]:[49]])</f>
        <v>62</v>
      </c>
      <c r="AB228" s="7">
        <f>SUM(Table325[[#This Row],[50]:[54]])</f>
        <v>94</v>
      </c>
      <c r="AC228" s="7">
        <f>SUM(Table325[[#This Row],[55]:[59]])</f>
        <v>107</v>
      </c>
      <c r="AD228" s="7">
        <f>SUM(Table325[[#This Row],[60]:[64]])</f>
        <v>99</v>
      </c>
      <c r="AE228" s="7">
        <f>SUM(Table325[[#This Row],[65]:[69]])</f>
        <v>67</v>
      </c>
      <c r="AF228" s="7">
        <f>SUM(Table325[[#This Row],[70]:[74]])</f>
        <v>60</v>
      </c>
      <c r="AG228" s="7">
        <f>SUM(Table325[[#This Row],[75]:[79]])</f>
        <v>55</v>
      </c>
      <c r="AH228" s="7">
        <f>SUM(Table325[[#This Row],[80]:[84]])</f>
        <v>27</v>
      </c>
      <c r="AI228" s="7">
        <f>SUM(Table325[[#This Row],[85]:[89]])</f>
        <v>8</v>
      </c>
      <c r="AJ228" s="7">
        <f>Table325[[#This Row],[90]]</f>
        <v>6</v>
      </c>
      <c r="AK228" s="8">
        <v>13</v>
      </c>
      <c r="AL228" s="7">
        <v>11</v>
      </c>
      <c r="AM228" s="7">
        <v>15</v>
      </c>
      <c r="AN228" s="7">
        <v>14</v>
      </c>
      <c r="AO228" s="7">
        <v>14</v>
      </c>
      <c r="AP228" s="7">
        <v>16</v>
      </c>
      <c r="AQ228" s="7">
        <v>20</v>
      </c>
      <c r="AR228" s="7">
        <v>20</v>
      </c>
      <c r="AS228" s="7">
        <v>21</v>
      </c>
      <c r="AT228" s="7">
        <v>26</v>
      </c>
      <c r="AU228" s="7">
        <v>27</v>
      </c>
      <c r="AV228" s="7">
        <v>26</v>
      </c>
      <c r="AW228" s="7">
        <v>17</v>
      </c>
      <c r="AX228" s="7">
        <v>24</v>
      </c>
      <c r="AY228" s="7">
        <v>19</v>
      </c>
      <c r="AZ228" s="7">
        <v>24</v>
      </c>
      <c r="BA228" s="7">
        <v>15</v>
      </c>
      <c r="BB228" s="7">
        <v>14</v>
      </c>
      <c r="BC228" s="7">
        <v>17</v>
      </c>
      <c r="BD228" s="7">
        <v>15</v>
      </c>
      <c r="BE228" s="7">
        <v>15</v>
      </c>
      <c r="BF228" s="7">
        <v>19</v>
      </c>
      <c r="BG228" s="7">
        <v>11</v>
      </c>
      <c r="BH228" s="7">
        <v>9</v>
      </c>
      <c r="BI228" s="7">
        <v>16</v>
      </c>
      <c r="BJ228" s="7">
        <v>25</v>
      </c>
      <c r="BK228" s="7">
        <v>18</v>
      </c>
      <c r="BL228" s="7">
        <v>22</v>
      </c>
      <c r="BM228" s="7">
        <v>20</v>
      </c>
      <c r="BN228" s="7">
        <v>22</v>
      </c>
      <c r="BO228" s="7">
        <v>25</v>
      </c>
      <c r="BP228" s="7">
        <v>23</v>
      </c>
      <c r="BQ228" s="7">
        <v>18</v>
      </c>
      <c r="BR228" s="7">
        <v>13</v>
      </c>
      <c r="BS228" s="7">
        <v>30</v>
      </c>
      <c r="BT228" s="7">
        <v>22</v>
      </c>
      <c r="BU228" s="7">
        <v>19</v>
      </c>
      <c r="BV228" s="7">
        <v>19</v>
      </c>
      <c r="BW228" s="7">
        <v>17</v>
      </c>
      <c r="BX228" s="7">
        <v>8</v>
      </c>
      <c r="BY228" s="7">
        <v>24</v>
      </c>
      <c r="BZ228" s="7">
        <v>23</v>
      </c>
      <c r="CA228" s="7">
        <v>27</v>
      </c>
      <c r="CB228" s="7">
        <v>14</v>
      </c>
      <c r="CC228" s="7">
        <v>20</v>
      </c>
      <c r="CD228" s="7">
        <v>23</v>
      </c>
      <c r="CE228" s="7">
        <v>12</v>
      </c>
      <c r="CF228" s="7">
        <v>9</v>
      </c>
      <c r="CG228" s="7">
        <v>8</v>
      </c>
      <c r="CH228" s="7">
        <v>10</v>
      </c>
      <c r="CI228" s="7">
        <v>16</v>
      </c>
      <c r="CJ228" s="7">
        <v>4</v>
      </c>
      <c r="CK228" s="7">
        <v>31</v>
      </c>
      <c r="CL228" s="7">
        <v>28</v>
      </c>
      <c r="CM228" s="7">
        <v>15</v>
      </c>
      <c r="CN228" s="7">
        <v>21</v>
      </c>
      <c r="CO228" s="7">
        <v>19</v>
      </c>
      <c r="CP228" s="7">
        <v>25</v>
      </c>
      <c r="CQ228" s="7">
        <v>21</v>
      </c>
      <c r="CR228" s="7">
        <v>21</v>
      </c>
      <c r="CS228" s="7">
        <v>21</v>
      </c>
      <c r="CT228" s="7">
        <v>21</v>
      </c>
      <c r="CU228" s="7">
        <v>29</v>
      </c>
      <c r="CV228" s="7">
        <v>10</v>
      </c>
      <c r="CW228" s="7">
        <v>18</v>
      </c>
      <c r="CX228" s="7">
        <v>9</v>
      </c>
      <c r="CY228" s="7">
        <v>16</v>
      </c>
      <c r="CZ228" s="7">
        <v>16</v>
      </c>
      <c r="DA228" s="7">
        <v>9</v>
      </c>
      <c r="DB228" s="7">
        <v>17</v>
      </c>
      <c r="DC228" s="7">
        <v>14</v>
      </c>
      <c r="DD228" s="7">
        <v>10</v>
      </c>
      <c r="DE228" s="7">
        <v>13</v>
      </c>
      <c r="DF228" s="7">
        <v>12</v>
      </c>
      <c r="DG228" s="7">
        <v>11</v>
      </c>
      <c r="DH228" s="7">
        <v>6</v>
      </c>
      <c r="DI228" s="7">
        <v>13</v>
      </c>
      <c r="DJ228" s="7">
        <v>16</v>
      </c>
      <c r="DK228" s="7">
        <v>9</v>
      </c>
      <c r="DL228" s="7">
        <v>11</v>
      </c>
      <c r="DM228" s="7">
        <v>6</v>
      </c>
      <c r="DN228" s="7">
        <v>5</v>
      </c>
      <c r="DO228" s="7">
        <v>2</v>
      </c>
      <c r="DP228" s="7">
        <v>5</v>
      </c>
      <c r="DQ228" s="7">
        <v>9</v>
      </c>
      <c r="DR228" s="7">
        <v>3</v>
      </c>
      <c r="DS228" s="7">
        <v>1</v>
      </c>
      <c r="DT228" s="7">
        <v>0</v>
      </c>
      <c r="DU228" s="7">
        <v>3</v>
      </c>
      <c r="DV228" s="7">
        <v>1</v>
      </c>
      <c r="DW228" s="7">
        <v>6</v>
      </c>
      <c r="DX228" s="7">
        <f t="shared" si="30"/>
        <v>902</v>
      </c>
      <c r="DY228" s="7">
        <f t="shared" si="31"/>
        <v>102</v>
      </c>
      <c r="DZ228" s="7">
        <f t="shared" si="32"/>
        <v>471</v>
      </c>
      <c r="EA228" s="7">
        <f t="shared" si="33"/>
        <v>300</v>
      </c>
      <c r="EB228" s="7">
        <f>Table325[[#This Row],[18-64]]+Table325[[#This Row],[65+]]</f>
        <v>1096</v>
      </c>
    </row>
    <row r="229" spans="1:132" x14ac:dyDescent="0.35">
      <c r="A229" s="7">
        <v>13</v>
      </c>
      <c r="B229" s="10" t="s">
        <v>1020</v>
      </c>
      <c r="C229" s="10" t="s">
        <v>579</v>
      </c>
      <c r="D229" s="10" t="s">
        <v>580</v>
      </c>
      <c r="E229" s="7">
        <f>SUM(Table325[[#This Row],[0]:[90]])</f>
        <v>1537</v>
      </c>
      <c r="F229" s="8">
        <f>SUM(Table325[[#This Row],[0]:[15]])</f>
        <v>262</v>
      </c>
      <c r="G229" s="7">
        <f>SUM(Table325[[#This Row],[16]:[64]])</f>
        <v>926</v>
      </c>
      <c r="H229" s="7">
        <f>SUM(Table325[[#This Row],[65]:[90]])</f>
        <v>349</v>
      </c>
      <c r="I229" s="7">
        <f>SUM(Table325[[#This Row],[85]:[90]])</f>
        <v>42</v>
      </c>
      <c r="J229" s="8">
        <f>SUM(Table325[[#This Row],[0]:[17]])</f>
        <v>290</v>
      </c>
      <c r="K229" s="7">
        <f>SUM(Table325[[#This Row],[18]:[64]])</f>
        <v>898</v>
      </c>
      <c r="L229" s="8">
        <f>SUM(Table325[[#This Row],[0]:[4]])</f>
        <v>78</v>
      </c>
      <c r="M229" s="7">
        <f>SUM(Table325[[#This Row],[5]:[15]])</f>
        <v>184</v>
      </c>
      <c r="N229" s="7">
        <f>SUM(Table325[[#This Row],[16]:[24]])</f>
        <v>143</v>
      </c>
      <c r="O229" s="7">
        <f>SUM(Table325[[#This Row],[25]:[49]])</f>
        <v>431</v>
      </c>
      <c r="P229" s="7">
        <f>SUM(Table325[[#This Row],[50]:[64]])</f>
        <v>352</v>
      </c>
      <c r="Q229" s="7">
        <f>SUM(Table325[[#This Row],[65]:[74]])</f>
        <v>167</v>
      </c>
      <c r="R229" s="7">
        <f>SUM(Table325[[#This Row],[75]:[84]])</f>
        <v>140</v>
      </c>
      <c r="S229" s="8">
        <f>SUM(Table325[[#This Row],[5]:[9]])</f>
        <v>77</v>
      </c>
      <c r="T229" s="7">
        <f>SUM(Table325[[#This Row],[10]:[14]])</f>
        <v>89</v>
      </c>
      <c r="U229" s="7">
        <f>SUM(Table325[[#This Row],[15]:[19]])</f>
        <v>84</v>
      </c>
      <c r="V229" s="7">
        <f>SUM(Table325[[#This Row],[20]:[24]])</f>
        <v>77</v>
      </c>
      <c r="W229" s="7">
        <f>SUM(Table325[[#This Row],[25]:[29]])</f>
        <v>74</v>
      </c>
      <c r="X229" s="7">
        <f>SUM(Table325[[#This Row],[30]:[34]])</f>
        <v>104</v>
      </c>
      <c r="Y229" s="7">
        <f>SUM(Table325[[#This Row],[35]:[39]])</f>
        <v>86</v>
      </c>
      <c r="Z229" s="7">
        <f>SUM(Table325[[#This Row],[40]:[44]])</f>
        <v>93</v>
      </c>
      <c r="AA229" s="7">
        <f>SUM(Table325[[#This Row],[45]:[49]])</f>
        <v>74</v>
      </c>
      <c r="AB229" s="7">
        <f>SUM(Table325[[#This Row],[50]:[54]])</f>
        <v>123</v>
      </c>
      <c r="AC229" s="7">
        <f>SUM(Table325[[#This Row],[55]:[59]])</f>
        <v>129</v>
      </c>
      <c r="AD229" s="7">
        <f>SUM(Table325[[#This Row],[60]:[64]])</f>
        <v>100</v>
      </c>
      <c r="AE229" s="7">
        <f>SUM(Table325[[#This Row],[65]:[69]])</f>
        <v>77</v>
      </c>
      <c r="AF229" s="7">
        <f>SUM(Table325[[#This Row],[70]:[74]])</f>
        <v>90</v>
      </c>
      <c r="AG229" s="7">
        <f>SUM(Table325[[#This Row],[75]:[79]])</f>
        <v>78</v>
      </c>
      <c r="AH229" s="7">
        <f>SUM(Table325[[#This Row],[80]:[84]])</f>
        <v>62</v>
      </c>
      <c r="AI229" s="7">
        <f>SUM(Table325[[#This Row],[85]:[89]])</f>
        <v>33</v>
      </c>
      <c r="AJ229" s="7">
        <f>Table325[[#This Row],[90]]</f>
        <v>9</v>
      </c>
      <c r="AK229" s="8">
        <v>12</v>
      </c>
      <c r="AL229" s="7">
        <v>10</v>
      </c>
      <c r="AM229" s="7">
        <v>15</v>
      </c>
      <c r="AN229" s="7">
        <v>17</v>
      </c>
      <c r="AO229" s="7">
        <v>24</v>
      </c>
      <c r="AP229" s="7">
        <v>13</v>
      </c>
      <c r="AQ229" s="7">
        <v>15</v>
      </c>
      <c r="AR229" s="7">
        <v>10</v>
      </c>
      <c r="AS229" s="7">
        <v>18</v>
      </c>
      <c r="AT229" s="7">
        <v>21</v>
      </c>
      <c r="AU229" s="7">
        <v>25</v>
      </c>
      <c r="AV229" s="7">
        <v>19</v>
      </c>
      <c r="AW229" s="7">
        <v>15</v>
      </c>
      <c r="AX229" s="7">
        <v>16</v>
      </c>
      <c r="AY229" s="7">
        <v>14</v>
      </c>
      <c r="AZ229" s="7">
        <v>18</v>
      </c>
      <c r="BA229" s="7">
        <v>14</v>
      </c>
      <c r="BB229" s="7">
        <v>14</v>
      </c>
      <c r="BC229" s="7">
        <v>23</v>
      </c>
      <c r="BD229" s="7">
        <v>15</v>
      </c>
      <c r="BE229" s="7">
        <v>17</v>
      </c>
      <c r="BF229" s="7">
        <v>22</v>
      </c>
      <c r="BG229" s="7">
        <v>17</v>
      </c>
      <c r="BH229" s="7">
        <v>9</v>
      </c>
      <c r="BI229" s="7">
        <v>12</v>
      </c>
      <c r="BJ229" s="7">
        <v>13</v>
      </c>
      <c r="BK229" s="7">
        <v>12</v>
      </c>
      <c r="BL229" s="7">
        <v>18</v>
      </c>
      <c r="BM229" s="7">
        <v>15</v>
      </c>
      <c r="BN229" s="7">
        <v>16</v>
      </c>
      <c r="BO229" s="7">
        <v>27</v>
      </c>
      <c r="BP229" s="7">
        <v>15</v>
      </c>
      <c r="BQ229" s="7">
        <v>22</v>
      </c>
      <c r="BR229" s="7">
        <v>19</v>
      </c>
      <c r="BS229" s="7">
        <v>21</v>
      </c>
      <c r="BT229" s="7">
        <v>17</v>
      </c>
      <c r="BU229" s="7">
        <v>19</v>
      </c>
      <c r="BV229" s="7">
        <v>18</v>
      </c>
      <c r="BW229" s="7">
        <v>14</v>
      </c>
      <c r="BX229" s="7">
        <v>18</v>
      </c>
      <c r="BY229" s="7">
        <v>12</v>
      </c>
      <c r="BZ229" s="7">
        <v>15</v>
      </c>
      <c r="CA229" s="7">
        <v>17</v>
      </c>
      <c r="CB229" s="7">
        <v>27</v>
      </c>
      <c r="CC229" s="7">
        <v>22</v>
      </c>
      <c r="CD229" s="7">
        <v>16</v>
      </c>
      <c r="CE229" s="7">
        <v>18</v>
      </c>
      <c r="CF229" s="7">
        <v>9</v>
      </c>
      <c r="CG229" s="7">
        <v>14</v>
      </c>
      <c r="CH229" s="7">
        <v>17</v>
      </c>
      <c r="CI229" s="7">
        <v>27</v>
      </c>
      <c r="CJ229" s="7">
        <v>17</v>
      </c>
      <c r="CK229" s="7">
        <v>30</v>
      </c>
      <c r="CL229" s="7">
        <v>23</v>
      </c>
      <c r="CM229" s="7">
        <v>26</v>
      </c>
      <c r="CN229" s="7">
        <v>30</v>
      </c>
      <c r="CO229" s="7">
        <v>27</v>
      </c>
      <c r="CP229" s="7">
        <v>27</v>
      </c>
      <c r="CQ229" s="7">
        <v>21</v>
      </c>
      <c r="CR229" s="7">
        <v>24</v>
      </c>
      <c r="CS229" s="7">
        <v>25</v>
      </c>
      <c r="CT229" s="7">
        <v>23</v>
      </c>
      <c r="CU229" s="7">
        <v>18</v>
      </c>
      <c r="CV229" s="7">
        <v>20</v>
      </c>
      <c r="CW229" s="7">
        <v>14</v>
      </c>
      <c r="CX229" s="7">
        <v>17</v>
      </c>
      <c r="CY229" s="7">
        <v>17</v>
      </c>
      <c r="CZ229" s="7">
        <v>13</v>
      </c>
      <c r="DA229" s="7">
        <v>17</v>
      </c>
      <c r="DB229" s="7">
        <v>13</v>
      </c>
      <c r="DC229" s="7">
        <v>20</v>
      </c>
      <c r="DD229" s="7">
        <v>17</v>
      </c>
      <c r="DE229" s="7">
        <v>18</v>
      </c>
      <c r="DF229" s="7">
        <v>17</v>
      </c>
      <c r="DG229" s="7">
        <v>18</v>
      </c>
      <c r="DH229" s="7">
        <v>14</v>
      </c>
      <c r="DI229" s="7">
        <v>13</v>
      </c>
      <c r="DJ229" s="7">
        <v>16</v>
      </c>
      <c r="DK229" s="7">
        <v>16</v>
      </c>
      <c r="DL229" s="7">
        <v>19</v>
      </c>
      <c r="DM229" s="7">
        <v>18</v>
      </c>
      <c r="DN229" s="7">
        <v>11</v>
      </c>
      <c r="DO229" s="7">
        <v>14</v>
      </c>
      <c r="DP229" s="7">
        <v>11</v>
      </c>
      <c r="DQ229" s="7">
        <v>8</v>
      </c>
      <c r="DR229" s="7">
        <v>7</v>
      </c>
      <c r="DS229" s="7">
        <v>5</v>
      </c>
      <c r="DT229" s="7">
        <v>13</v>
      </c>
      <c r="DU229" s="7">
        <v>8</v>
      </c>
      <c r="DV229" s="7">
        <v>0</v>
      </c>
      <c r="DW229" s="7">
        <v>9</v>
      </c>
      <c r="DX229" s="7">
        <f t="shared" si="30"/>
        <v>926</v>
      </c>
      <c r="DY229" s="7">
        <f t="shared" si="31"/>
        <v>115</v>
      </c>
      <c r="DZ229" s="7">
        <f t="shared" si="32"/>
        <v>431</v>
      </c>
      <c r="EA229" s="7">
        <f t="shared" si="33"/>
        <v>352</v>
      </c>
      <c r="EB229" s="7">
        <f>Table325[[#This Row],[18-64]]+Table325[[#This Row],[65+]]</f>
        <v>1247</v>
      </c>
    </row>
    <row r="230" spans="1:132" x14ac:dyDescent="0.35">
      <c r="A230" s="7">
        <v>13</v>
      </c>
      <c r="B230" s="10" t="s">
        <v>1020</v>
      </c>
      <c r="C230" s="10" t="s">
        <v>581</v>
      </c>
      <c r="D230" s="10" t="s">
        <v>582</v>
      </c>
      <c r="E230" s="7">
        <f>SUM(Table325[[#This Row],[0]:[90]])</f>
        <v>1349</v>
      </c>
      <c r="F230" s="8">
        <f>SUM(Table325[[#This Row],[0]:[15]])</f>
        <v>178</v>
      </c>
      <c r="G230" s="7">
        <f>SUM(Table325[[#This Row],[16]:[64]])</f>
        <v>826</v>
      </c>
      <c r="H230" s="7">
        <f>SUM(Table325[[#This Row],[65]:[90]])</f>
        <v>345</v>
      </c>
      <c r="I230" s="7">
        <f>SUM(Table325[[#This Row],[85]:[90]])</f>
        <v>55</v>
      </c>
      <c r="J230" s="8">
        <f>SUM(Table325[[#This Row],[0]:[17]])</f>
        <v>201</v>
      </c>
      <c r="K230" s="7">
        <f>SUM(Table325[[#This Row],[18]:[64]])</f>
        <v>803</v>
      </c>
      <c r="L230" s="8">
        <f>SUM(Table325[[#This Row],[0]:[4]])</f>
        <v>45</v>
      </c>
      <c r="M230" s="7">
        <f>SUM(Table325[[#This Row],[5]:[15]])</f>
        <v>133</v>
      </c>
      <c r="N230" s="7">
        <f>SUM(Table325[[#This Row],[16]:[24]])</f>
        <v>121</v>
      </c>
      <c r="O230" s="7">
        <f>SUM(Table325[[#This Row],[25]:[49]])</f>
        <v>340</v>
      </c>
      <c r="P230" s="7">
        <f>SUM(Table325[[#This Row],[50]:[64]])</f>
        <v>365</v>
      </c>
      <c r="Q230" s="7">
        <f>SUM(Table325[[#This Row],[65]:[74]])</f>
        <v>187</v>
      </c>
      <c r="R230" s="7">
        <f>SUM(Table325[[#This Row],[75]:[84]])</f>
        <v>103</v>
      </c>
      <c r="S230" s="8">
        <f>SUM(Table325[[#This Row],[5]:[9]])</f>
        <v>59</v>
      </c>
      <c r="T230" s="7">
        <f>SUM(Table325[[#This Row],[10]:[14]])</f>
        <v>65</v>
      </c>
      <c r="U230" s="7">
        <f>SUM(Table325[[#This Row],[15]:[19]])</f>
        <v>61</v>
      </c>
      <c r="V230" s="7">
        <f>SUM(Table325[[#This Row],[20]:[24]])</f>
        <v>69</v>
      </c>
      <c r="W230" s="7">
        <f>SUM(Table325[[#This Row],[25]:[29]])</f>
        <v>45</v>
      </c>
      <c r="X230" s="7">
        <f>SUM(Table325[[#This Row],[30]:[34]])</f>
        <v>66</v>
      </c>
      <c r="Y230" s="7">
        <f>SUM(Table325[[#This Row],[35]:[39]])</f>
        <v>79</v>
      </c>
      <c r="Z230" s="7">
        <f>SUM(Table325[[#This Row],[40]:[44]])</f>
        <v>70</v>
      </c>
      <c r="AA230" s="7">
        <f>SUM(Table325[[#This Row],[45]:[49]])</f>
        <v>80</v>
      </c>
      <c r="AB230" s="7">
        <f>SUM(Table325[[#This Row],[50]:[54]])</f>
        <v>98</v>
      </c>
      <c r="AC230" s="7">
        <f>SUM(Table325[[#This Row],[55]:[59]])</f>
        <v>131</v>
      </c>
      <c r="AD230" s="7">
        <f>SUM(Table325[[#This Row],[60]:[64]])</f>
        <v>136</v>
      </c>
      <c r="AE230" s="7">
        <f>SUM(Table325[[#This Row],[65]:[69]])</f>
        <v>103</v>
      </c>
      <c r="AF230" s="7">
        <f>SUM(Table325[[#This Row],[70]:[74]])</f>
        <v>84</v>
      </c>
      <c r="AG230" s="7">
        <f>SUM(Table325[[#This Row],[75]:[79]])</f>
        <v>53</v>
      </c>
      <c r="AH230" s="7">
        <f>SUM(Table325[[#This Row],[80]:[84]])</f>
        <v>50</v>
      </c>
      <c r="AI230" s="7">
        <f>SUM(Table325[[#This Row],[85]:[89]])</f>
        <v>44</v>
      </c>
      <c r="AJ230" s="7">
        <f>Table325[[#This Row],[90]]</f>
        <v>11</v>
      </c>
      <c r="AK230" s="8">
        <v>11</v>
      </c>
      <c r="AL230" s="7">
        <v>8</v>
      </c>
      <c r="AM230" s="7">
        <v>8</v>
      </c>
      <c r="AN230" s="7">
        <v>9</v>
      </c>
      <c r="AO230" s="7">
        <v>9</v>
      </c>
      <c r="AP230" s="7">
        <v>9</v>
      </c>
      <c r="AQ230" s="7">
        <v>12</v>
      </c>
      <c r="AR230" s="7">
        <v>14</v>
      </c>
      <c r="AS230" s="7">
        <v>14</v>
      </c>
      <c r="AT230" s="7">
        <v>10</v>
      </c>
      <c r="AU230" s="7">
        <v>14</v>
      </c>
      <c r="AV230" s="7">
        <v>12</v>
      </c>
      <c r="AW230" s="7">
        <v>7</v>
      </c>
      <c r="AX230" s="7">
        <v>17</v>
      </c>
      <c r="AY230" s="7">
        <v>15</v>
      </c>
      <c r="AZ230" s="7">
        <v>9</v>
      </c>
      <c r="BA230" s="7">
        <v>12</v>
      </c>
      <c r="BB230" s="7">
        <v>11</v>
      </c>
      <c r="BC230" s="7">
        <v>14</v>
      </c>
      <c r="BD230" s="7">
        <v>15</v>
      </c>
      <c r="BE230" s="7">
        <v>12</v>
      </c>
      <c r="BF230" s="7">
        <v>29</v>
      </c>
      <c r="BG230" s="7">
        <v>10</v>
      </c>
      <c r="BH230" s="7">
        <v>9</v>
      </c>
      <c r="BI230" s="7">
        <v>9</v>
      </c>
      <c r="BJ230" s="7">
        <v>9</v>
      </c>
      <c r="BK230" s="7">
        <v>11</v>
      </c>
      <c r="BL230" s="7">
        <v>8</v>
      </c>
      <c r="BM230" s="7">
        <v>11</v>
      </c>
      <c r="BN230" s="7">
        <v>6</v>
      </c>
      <c r="BO230" s="7">
        <v>8</v>
      </c>
      <c r="BP230" s="7">
        <v>11</v>
      </c>
      <c r="BQ230" s="7">
        <v>10</v>
      </c>
      <c r="BR230" s="7">
        <v>21</v>
      </c>
      <c r="BS230" s="7">
        <v>16</v>
      </c>
      <c r="BT230" s="7">
        <v>13</v>
      </c>
      <c r="BU230" s="7">
        <v>18</v>
      </c>
      <c r="BV230" s="7">
        <v>21</v>
      </c>
      <c r="BW230" s="7">
        <v>14</v>
      </c>
      <c r="BX230" s="7">
        <v>13</v>
      </c>
      <c r="BY230" s="7">
        <v>16</v>
      </c>
      <c r="BZ230" s="7">
        <v>9</v>
      </c>
      <c r="CA230" s="7">
        <v>15</v>
      </c>
      <c r="CB230" s="7">
        <v>14</v>
      </c>
      <c r="CC230" s="7">
        <v>16</v>
      </c>
      <c r="CD230" s="7">
        <v>17</v>
      </c>
      <c r="CE230" s="7">
        <v>12</v>
      </c>
      <c r="CF230" s="7">
        <v>14</v>
      </c>
      <c r="CG230" s="7">
        <v>17</v>
      </c>
      <c r="CH230" s="7">
        <v>20</v>
      </c>
      <c r="CI230" s="7">
        <v>13</v>
      </c>
      <c r="CJ230" s="7">
        <v>19</v>
      </c>
      <c r="CK230" s="7">
        <v>14</v>
      </c>
      <c r="CL230" s="7">
        <v>22</v>
      </c>
      <c r="CM230" s="7">
        <v>30</v>
      </c>
      <c r="CN230" s="7">
        <v>27</v>
      </c>
      <c r="CO230" s="7">
        <v>22</v>
      </c>
      <c r="CP230" s="7">
        <v>21</v>
      </c>
      <c r="CQ230" s="7">
        <v>35</v>
      </c>
      <c r="CR230" s="7">
        <v>26</v>
      </c>
      <c r="CS230" s="7">
        <v>27</v>
      </c>
      <c r="CT230" s="7">
        <v>34</v>
      </c>
      <c r="CU230" s="7">
        <v>21</v>
      </c>
      <c r="CV230" s="7">
        <v>25</v>
      </c>
      <c r="CW230" s="7">
        <v>29</v>
      </c>
      <c r="CX230" s="7">
        <v>16</v>
      </c>
      <c r="CY230" s="7">
        <v>21</v>
      </c>
      <c r="CZ230" s="7">
        <v>14</v>
      </c>
      <c r="DA230" s="7">
        <v>27</v>
      </c>
      <c r="DB230" s="7">
        <v>25</v>
      </c>
      <c r="DC230" s="7">
        <v>19</v>
      </c>
      <c r="DD230" s="7">
        <v>12</v>
      </c>
      <c r="DE230" s="7">
        <v>19</v>
      </c>
      <c r="DF230" s="7">
        <v>17</v>
      </c>
      <c r="DG230" s="7">
        <v>17</v>
      </c>
      <c r="DH230" s="7">
        <v>9</v>
      </c>
      <c r="DI230" s="7">
        <v>11</v>
      </c>
      <c r="DJ230" s="7">
        <v>15</v>
      </c>
      <c r="DK230" s="7">
        <v>8</v>
      </c>
      <c r="DL230" s="7">
        <v>10</v>
      </c>
      <c r="DM230" s="7">
        <v>5</v>
      </c>
      <c r="DN230" s="7">
        <v>9</v>
      </c>
      <c r="DO230" s="7">
        <v>9</v>
      </c>
      <c r="DP230" s="7">
        <v>11</v>
      </c>
      <c r="DQ230" s="7">
        <v>16</v>
      </c>
      <c r="DR230" s="7">
        <v>10</v>
      </c>
      <c r="DS230" s="7">
        <v>9</v>
      </c>
      <c r="DT230" s="7">
        <v>10</v>
      </c>
      <c r="DU230" s="7">
        <v>8</v>
      </c>
      <c r="DV230" s="7">
        <v>7</v>
      </c>
      <c r="DW230" s="7">
        <v>11</v>
      </c>
      <c r="DX230" s="7">
        <f t="shared" si="30"/>
        <v>826</v>
      </c>
      <c r="DY230" s="7">
        <f t="shared" si="31"/>
        <v>98</v>
      </c>
      <c r="DZ230" s="7">
        <f t="shared" si="32"/>
        <v>340</v>
      </c>
      <c r="EA230" s="7">
        <f t="shared" si="33"/>
        <v>365</v>
      </c>
      <c r="EB230" s="7">
        <f>Table325[[#This Row],[18-64]]+Table325[[#This Row],[65+]]</f>
        <v>1148</v>
      </c>
    </row>
    <row r="231" spans="1:132" x14ac:dyDescent="0.35">
      <c r="A231" s="7">
        <v>13</v>
      </c>
      <c r="B231" s="10" t="s">
        <v>1020</v>
      </c>
      <c r="C231" s="10" t="s">
        <v>583</v>
      </c>
      <c r="D231" s="10" t="s">
        <v>584</v>
      </c>
      <c r="E231" s="7">
        <f>SUM(Table325[[#This Row],[0]:[90]])</f>
        <v>2936</v>
      </c>
      <c r="F231" s="8">
        <f>SUM(Table325[[#This Row],[0]:[15]])</f>
        <v>443</v>
      </c>
      <c r="G231" s="7">
        <f>SUM(Table325[[#This Row],[16]:[64]])</f>
        <v>1995</v>
      </c>
      <c r="H231" s="7">
        <f>SUM(Table325[[#This Row],[65]:[90]])</f>
        <v>498</v>
      </c>
      <c r="I231" s="7">
        <f>SUM(Table325[[#This Row],[85]:[90]])</f>
        <v>98</v>
      </c>
      <c r="J231" s="8">
        <f>SUM(Table325[[#This Row],[0]:[17]])</f>
        <v>529</v>
      </c>
      <c r="K231" s="7">
        <f>SUM(Table325[[#This Row],[18]:[64]])</f>
        <v>1909</v>
      </c>
      <c r="L231" s="8">
        <f>SUM(Table325[[#This Row],[0]:[4]])</f>
        <v>102</v>
      </c>
      <c r="M231" s="7">
        <f>SUM(Table325[[#This Row],[5]:[15]])</f>
        <v>341</v>
      </c>
      <c r="N231" s="7">
        <f>SUM(Table325[[#This Row],[16]:[24]])</f>
        <v>682</v>
      </c>
      <c r="O231" s="7">
        <f>SUM(Table325[[#This Row],[25]:[49]])</f>
        <v>826</v>
      </c>
      <c r="P231" s="7">
        <f>SUM(Table325[[#This Row],[50]:[64]])</f>
        <v>487</v>
      </c>
      <c r="Q231" s="7">
        <f>SUM(Table325[[#This Row],[65]:[74]])</f>
        <v>226</v>
      </c>
      <c r="R231" s="7">
        <f>SUM(Table325[[#This Row],[75]:[84]])</f>
        <v>174</v>
      </c>
      <c r="S231" s="8">
        <f>SUM(Table325[[#This Row],[5]:[9]])</f>
        <v>147</v>
      </c>
      <c r="T231" s="7">
        <f>SUM(Table325[[#This Row],[10]:[14]])</f>
        <v>165</v>
      </c>
      <c r="U231" s="7">
        <f>SUM(Table325[[#This Row],[15]:[19]])</f>
        <v>184</v>
      </c>
      <c r="V231" s="7">
        <f>SUM(Table325[[#This Row],[20]:[24]])</f>
        <v>527</v>
      </c>
      <c r="W231" s="7">
        <f>SUM(Table325[[#This Row],[25]:[29]])</f>
        <v>143</v>
      </c>
      <c r="X231" s="7">
        <f>SUM(Table325[[#This Row],[30]:[34]])</f>
        <v>156</v>
      </c>
      <c r="Y231" s="7">
        <f>SUM(Table325[[#This Row],[35]:[39]])</f>
        <v>188</v>
      </c>
      <c r="Z231" s="7">
        <f>SUM(Table325[[#This Row],[40]:[44]])</f>
        <v>168</v>
      </c>
      <c r="AA231" s="7">
        <f>SUM(Table325[[#This Row],[45]:[49]])</f>
        <v>171</v>
      </c>
      <c r="AB231" s="7">
        <f>SUM(Table325[[#This Row],[50]:[54]])</f>
        <v>168</v>
      </c>
      <c r="AC231" s="7">
        <f>SUM(Table325[[#This Row],[55]:[59]])</f>
        <v>148</v>
      </c>
      <c r="AD231" s="7">
        <f>SUM(Table325[[#This Row],[60]:[64]])</f>
        <v>171</v>
      </c>
      <c r="AE231" s="7">
        <f>SUM(Table325[[#This Row],[65]:[69]])</f>
        <v>114</v>
      </c>
      <c r="AF231" s="7">
        <f>SUM(Table325[[#This Row],[70]:[74]])</f>
        <v>112</v>
      </c>
      <c r="AG231" s="7">
        <f>SUM(Table325[[#This Row],[75]:[79]])</f>
        <v>91</v>
      </c>
      <c r="AH231" s="7">
        <f>SUM(Table325[[#This Row],[80]:[84]])</f>
        <v>83</v>
      </c>
      <c r="AI231" s="7">
        <f>SUM(Table325[[#This Row],[85]:[89]])</f>
        <v>61</v>
      </c>
      <c r="AJ231" s="7">
        <f>Table325[[#This Row],[90]]</f>
        <v>37</v>
      </c>
      <c r="AK231" s="8">
        <v>20</v>
      </c>
      <c r="AL231" s="7">
        <v>20</v>
      </c>
      <c r="AM231" s="7">
        <v>22</v>
      </c>
      <c r="AN231" s="7">
        <v>23</v>
      </c>
      <c r="AO231" s="7">
        <v>17</v>
      </c>
      <c r="AP231" s="7">
        <v>25</v>
      </c>
      <c r="AQ231" s="7">
        <v>31</v>
      </c>
      <c r="AR231" s="7">
        <v>26</v>
      </c>
      <c r="AS231" s="7">
        <v>31</v>
      </c>
      <c r="AT231" s="7">
        <v>34</v>
      </c>
      <c r="AU231" s="7">
        <v>27</v>
      </c>
      <c r="AV231" s="7">
        <v>33</v>
      </c>
      <c r="AW231" s="7">
        <v>31</v>
      </c>
      <c r="AX231" s="7">
        <v>26</v>
      </c>
      <c r="AY231" s="7">
        <v>48</v>
      </c>
      <c r="AZ231" s="7">
        <v>29</v>
      </c>
      <c r="BA231" s="7">
        <v>34</v>
      </c>
      <c r="BB231" s="7">
        <v>52</v>
      </c>
      <c r="BC231" s="7">
        <v>25</v>
      </c>
      <c r="BD231" s="7">
        <v>44</v>
      </c>
      <c r="BE231" s="7">
        <v>75</v>
      </c>
      <c r="BF231" s="7">
        <v>146</v>
      </c>
      <c r="BG231" s="7">
        <v>115</v>
      </c>
      <c r="BH231" s="7">
        <v>111</v>
      </c>
      <c r="BI231" s="7">
        <v>80</v>
      </c>
      <c r="BJ231" s="7">
        <v>32</v>
      </c>
      <c r="BK231" s="7">
        <v>31</v>
      </c>
      <c r="BL231" s="7">
        <v>28</v>
      </c>
      <c r="BM231" s="7">
        <v>30</v>
      </c>
      <c r="BN231" s="7">
        <v>22</v>
      </c>
      <c r="BO231" s="7">
        <v>35</v>
      </c>
      <c r="BP231" s="7">
        <v>30</v>
      </c>
      <c r="BQ231" s="7">
        <v>33</v>
      </c>
      <c r="BR231" s="7">
        <v>32</v>
      </c>
      <c r="BS231" s="7">
        <v>26</v>
      </c>
      <c r="BT231" s="7">
        <v>34</v>
      </c>
      <c r="BU231" s="7">
        <v>37</v>
      </c>
      <c r="BV231" s="7">
        <v>43</v>
      </c>
      <c r="BW231" s="7">
        <v>30</v>
      </c>
      <c r="BX231" s="7">
        <v>44</v>
      </c>
      <c r="BY231" s="7">
        <v>35</v>
      </c>
      <c r="BZ231" s="7">
        <v>28</v>
      </c>
      <c r="CA231" s="7">
        <v>33</v>
      </c>
      <c r="CB231" s="7">
        <v>32</v>
      </c>
      <c r="CC231" s="7">
        <v>40</v>
      </c>
      <c r="CD231" s="7">
        <v>35</v>
      </c>
      <c r="CE231" s="7">
        <v>32</v>
      </c>
      <c r="CF231" s="7">
        <v>36</v>
      </c>
      <c r="CG231" s="7">
        <v>25</v>
      </c>
      <c r="CH231" s="7">
        <v>43</v>
      </c>
      <c r="CI231" s="7">
        <v>24</v>
      </c>
      <c r="CJ231" s="7">
        <v>39</v>
      </c>
      <c r="CK231" s="7">
        <v>25</v>
      </c>
      <c r="CL231" s="7">
        <v>37</v>
      </c>
      <c r="CM231" s="7">
        <v>43</v>
      </c>
      <c r="CN231" s="7">
        <v>24</v>
      </c>
      <c r="CO231" s="7">
        <v>34</v>
      </c>
      <c r="CP231" s="7">
        <v>33</v>
      </c>
      <c r="CQ231" s="7">
        <v>26</v>
      </c>
      <c r="CR231" s="7">
        <v>31</v>
      </c>
      <c r="CS231" s="7">
        <v>37</v>
      </c>
      <c r="CT231" s="7">
        <v>46</v>
      </c>
      <c r="CU231" s="7">
        <v>35</v>
      </c>
      <c r="CV231" s="7">
        <v>35</v>
      </c>
      <c r="CW231" s="7">
        <v>18</v>
      </c>
      <c r="CX231" s="7">
        <v>20</v>
      </c>
      <c r="CY231" s="7">
        <v>26</v>
      </c>
      <c r="CZ231" s="7">
        <v>24</v>
      </c>
      <c r="DA231" s="7">
        <v>19</v>
      </c>
      <c r="DB231" s="7">
        <v>25</v>
      </c>
      <c r="DC231" s="7">
        <v>31</v>
      </c>
      <c r="DD231" s="7">
        <v>31</v>
      </c>
      <c r="DE231" s="7">
        <v>19</v>
      </c>
      <c r="DF231" s="7">
        <v>15</v>
      </c>
      <c r="DG231" s="7">
        <v>16</v>
      </c>
      <c r="DH231" s="7">
        <v>19</v>
      </c>
      <c r="DI231" s="7">
        <v>18</v>
      </c>
      <c r="DJ231" s="7">
        <v>19</v>
      </c>
      <c r="DK231" s="7">
        <v>18</v>
      </c>
      <c r="DL231" s="7">
        <v>17</v>
      </c>
      <c r="DM231" s="7">
        <v>24</v>
      </c>
      <c r="DN231" s="7">
        <v>18</v>
      </c>
      <c r="DO231" s="7">
        <v>15</v>
      </c>
      <c r="DP231" s="7">
        <v>17</v>
      </c>
      <c r="DQ231" s="7">
        <v>9</v>
      </c>
      <c r="DR231" s="7">
        <v>12</v>
      </c>
      <c r="DS231" s="7">
        <v>10</v>
      </c>
      <c r="DT231" s="7">
        <v>22</v>
      </c>
      <c r="DU231" s="7">
        <v>6</v>
      </c>
      <c r="DV231" s="7">
        <v>11</v>
      </c>
      <c r="DW231" s="7">
        <v>37</v>
      </c>
      <c r="DX231" s="7">
        <f t="shared" si="30"/>
        <v>1995</v>
      </c>
      <c r="DY231" s="7">
        <f t="shared" si="31"/>
        <v>596</v>
      </c>
      <c r="DZ231" s="7">
        <f t="shared" si="32"/>
        <v>826</v>
      </c>
      <c r="EA231" s="7">
        <f t="shared" si="33"/>
        <v>487</v>
      </c>
      <c r="EB231" s="7">
        <f>Table325[[#This Row],[18-64]]+Table325[[#This Row],[65+]]</f>
        <v>2407</v>
      </c>
    </row>
    <row r="232" spans="1:132" x14ac:dyDescent="0.35">
      <c r="A232" s="7">
        <v>13</v>
      </c>
      <c r="B232" s="10" t="s">
        <v>1020</v>
      </c>
      <c r="C232" s="10" t="s">
        <v>585</v>
      </c>
      <c r="D232" s="10" t="s">
        <v>586</v>
      </c>
      <c r="E232" s="7">
        <f>SUM(Table325[[#This Row],[0]:[90]])</f>
        <v>2731</v>
      </c>
      <c r="F232" s="8">
        <f>SUM(Table325[[#This Row],[0]:[15]])</f>
        <v>59</v>
      </c>
      <c r="G232" s="7">
        <f>SUM(Table325[[#This Row],[16]:[64]])</f>
        <v>2486</v>
      </c>
      <c r="H232" s="7">
        <f>SUM(Table325[[#This Row],[65]:[90]])</f>
        <v>186</v>
      </c>
      <c r="I232" s="7">
        <f>SUM(Table325[[#This Row],[85]:[90]])</f>
        <v>31</v>
      </c>
      <c r="J232" s="8">
        <f>SUM(Table325[[#This Row],[0]:[17]])</f>
        <v>78</v>
      </c>
      <c r="K232" s="7">
        <f>SUM(Table325[[#This Row],[18]:[64]])</f>
        <v>2467</v>
      </c>
      <c r="L232" s="8">
        <f>SUM(Table325[[#This Row],[0]:[4]])</f>
        <v>17</v>
      </c>
      <c r="M232" s="7">
        <f>SUM(Table325[[#This Row],[5]:[15]])</f>
        <v>42</v>
      </c>
      <c r="N232" s="7">
        <f>SUM(Table325[[#This Row],[16]:[24]])</f>
        <v>2146</v>
      </c>
      <c r="O232" s="7">
        <f>SUM(Table325[[#This Row],[25]:[49]])</f>
        <v>234</v>
      </c>
      <c r="P232" s="7">
        <f>SUM(Table325[[#This Row],[50]:[64]])</f>
        <v>106</v>
      </c>
      <c r="Q232" s="7">
        <f>SUM(Table325[[#This Row],[65]:[74]])</f>
        <v>95</v>
      </c>
      <c r="R232" s="7">
        <f>SUM(Table325[[#This Row],[75]:[84]])</f>
        <v>60</v>
      </c>
      <c r="S232" s="8">
        <f>SUM(Table325[[#This Row],[5]:[9]])</f>
        <v>9</v>
      </c>
      <c r="T232" s="7">
        <f>SUM(Table325[[#This Row],[10]:[14]])</f>
        <v>26</v>
      </c>
      <c r="U232" s="7">
        <f>SUM(Table325[[#This Row],[15]:[19]])</f>
        <v>141</v>
      </c>
      <c r="V232" s="7">
        <f>SUM(Table325[[#This Row],[20]:[24]])</f>
        <v>2012</v>
      </c>
      <c r="W232" s="7">
        <f>SUM(Table325[[#This Row],[25]:[29]])</f>
        <v>86</v>
      </c>
      <c r="X232" s="7">
        <f>SUM(Table325[[#This Row],[30]:[34]])</f>
        <v>47</v>
      </c>
      <c r="Y232" s="7">
        <f>SUM(Table325[[#This Row],[35]:[39]])</f>
        <v>43</v>
      </c>
      <c r="Z232" s="7">
        <f>SUM(Table325[[#This Row],[40]:[44]])</f>
        <v>24</v>
      </c>
      <c r="AA232" s="7">
        <f>SUM(Table325[[#This Row],[45]:[49]])</f>
        <v>34</v>
      </c>
      <c r="AB232" s="7">
        <f>SUM(Table325[[#This Row],[50]:[54]])</f>
        <v>38</v>
      </c>
      <c r="AC232" s="7">
        <f>SUM(Table325[[#This Row],[55]:[59]])</f>
        <v>34</v>
      </c>
      <c r="AD232" s="7">
        <f>SUM(Table325[[#This Row],[60]:[64]])</f>
        <v>34</v>
      </c>
      <c r="AE232" s="7">
        <f>SUM(Table325[[#This Row],[65]:[69]])</f>
        <v>33</v>
      </c>
      <c r="AF232" s="7">
        <f>SUM(Table325[[#This Row],[70]:[74]])</f>
        <v>62</v>
      </c>
      <c r="AG232" s="7">
        <f>SUM(Table325[[#This Row],[75]:[79]])</f>
        <v>30</v>
      </c>
      <c r="AH232" s="7">
        <f>SUM(Table325[[#This Row],[80]:[84]])</f>
        <v>30</v>
      </c>
      <c r="AI232" s="7">
        <f>SUM(Table325[[#This Row],[85]:[89]])</f>
        <v>10</v>
      </c>
      <c r="AJ232" s="7">
        <f>Table325[[#This Row],[90]]</f>
        <v>21</v>
      </c>
      <c r="AK232" s="8">
        <v>3</v>
      </c>
      <c r="AL232" s="7">
        <v>6</v>
      </c>
      <c r="AM232" s="7">
        <v>2</v>
      </c>
      <c r="AN232" s="7">
        <v>1</v>
      </c>
      <c r="AO232" s="7">
        <v>5</v>
      </c>
      <c r="AP232" s="7">
        <v>1</v>
      </c>
      <c r="AQ232" s="7">
        <v>3</v>
      </c>
      <c r="AR232" s="7">
        <v>3</v>
      </c>
      <c r="AS232" s="7">
        <v>1</v>
      </c>
      <c r="AT232" s="7">
        <v>1</v>
      </c>
      <c r="AU232" s="7">
        <v>4</v>
      </c>
      <c r="AV232" s="7">
        <v>2</v>
      </c>
      <c r="AW232" s="7">
        <v>4</v>
      </c>
      <c r="AX232" s="7">
        <v>6</v>
      </c>
      <c r="AY232" s="7">
        <v>10</v>
      </c>
      <c r="AZ232" s="7">
        <v>7</v>
      </c>
      <c r="BA232" s="7">
        <v>9</v>
      </c>
      <c r="BB232" s="7">
        <v>10</v>
      </c>
      <c r="BC232" s="7">
        <v>13</v>
      </c>
      <c r="BD232" s="7">
        <v>102</v>
      </c>
      <c r="BE232" s="7">
        <v>515</v>
      </c>
      <c r="BF232" s="7">
        <v>691</v>
      </c>
      <c r="BG232" s="7">
        <v>437</v>
      </c>
      <c r="BH232" s="7">
        <v>216</v>
      </c>
      <c r="BI232" s="7">
        <v>153</v>
      </c>
      <c r="BJ232" s="7">
        <v>23</v>
      </c>
      <c r="BK232" s="7">
        <v>20</v>
      </c>
      <c r="BL232" s="7">
        <v>14</v>
      </c>
      <c r="BM232" s="7">
        <v>14</v>
      </c>
      <c r="BN232" s="7">
        <v>15</v>
      </c>
      <c r="BO232" s="7">
        <v>17</v>
      </c>
      <c r="BP232" s="7">
        <v>9</v>
      </c>
      <c r="BQ232" s="7">
        <v>8</v>
      </c>
      <c r="BR232" s="7">
        <v>6</v>
      </c>
      <c r="BS232" s="7">
        <v>7</v>
      </c>
      <c r="BT232" s="7">
        <v>9</v>
      </c>
      <c r="BU232" s="7">
        <v>8</v>
      </c>
      <c r="BV232" s="7">
        <v>6</v>
      </c>
      <c r="BW232" s="7">
        <v>12</v>
      </c>
      <c r="BX232" s="7">
        <v>8</v>
      </c>
      <c r="BY232" s="7">
        <v>4</v>
      </c>
      <c r="BZ232" s="7">
        <v>4</v>
      </c>
      <c r="CA232" s="7">
        <v>7</v>
      </c>
      <c r="CB232" s="7">
        <v>5</v>
      </c>
      <c r="CC232" s="7">
        <v>4</v>
      </c>
      <c r="CD232" s="7">
        <v>9</v>
      </c>
      <c r="CE232" s="7">
        <v>7</v>
      </c>
      <c r="CF232" s="7">
        <v>6</v>
      </c>
      <c r="CG232" s="7">
        <v>6</v>
      </c>
      <c r="CH232" s="7">
        <v>6</v>
      </c>
      <c r="CI232" s="7">
        <v>5</v>
      </c>
      <c r="CJ232" s="7">
        <v>6</v>
      </c>
      <c r="CK232" s="7">
        <v>11</v>
      </c>
      <c r="CL232" s="7">
        <v>9</v>
      </c>
      <c r="CM232" s="7">
        <v>7</v>
      </c>
      <c r="CN232" s="7">
        <v>4</v>
      </c>
      <c r="CO232" s="7">
        <v>4</v>
      </c>
      <c r="CP232" s="7">
        <v>11</v>
      </c>
      <c r="CQ232" s="7">
        <v>6</v>
      </c>
      <c r="CR232" s="7">
        <v>9</v>
      </c>
      <c r="CS232" s="7">
        <v>4</v>
      </c>
      <c r="CT232" s="7">
        <v>8</v>
      </c>
      <c r="CU232" s="7">
        <v>8</v>
      </c>
      <c r="CV232" s="7">
        <v>3</v>
      </c>
      <c r="CW232" s="7">
        <v>11</v>
      </c>
      <c r="CX232" s="7">
        <v>8</v>
      </c>
      <c r="CY232" s="7">
        <v>7</v>
      </c>
      <c r="CZ232" s="7">
        <v>5</v>
      </c>
      <c r="DA232" s="7">
        <v>7</v>
      </c>
      <c r="DB232" s="7">
        <v>6</v>
      </c>
      <c r="DC232" s="7">
        <v>18</v>
      </c>
      <c r="DD232" s="7">
        <v>8</v>
      </c>
      <c r="DE232" s="7">
        <v>7</v>
      </c>
      <c r="DF232" s="7">
        <v>11</v>
      </c>
      <c r="DG232" s="7">
        <v>18</v>
      </c>
      <c r="DH232" s="7">
        <v>7</v>
      </c>
      <c r="DI232" s="7">
        <v>6</v>
      </c>
      <c r="DJ232" s="7">
        <v>7</v>
      </c>
      <c r="DK232" s="7">
        <v>4</v>
      </c>
      <c r="DL232" s="7">
        <v>6</v>
      </c>
      <c r="DM232" s="7">
        <v>6</v>
      </c>
      <c r="DN232" s="7">
        <v>5</v>
      </c>
      <c r="DO232" s="7">
        <v>5</v>
      </c>
      <c r="DP232" s="7">
        <v>4</v>
      </c>
      <c r="DQ232" s="7">
        <v>10</v>
      </c>
      <c r="DR232" s="7">
        <v>3</v>
      </c>
      <c r="DS232" s="7">
        <v>2</v>
      </c>
      <c r="DT232" s="7">
        <v>3</v>
      </c>
      <c r="DU232" s="7">
        <v>1</v>
      </c>
      <c r="DV232" s="7">
        <v>1</v>
      </c>
      <c r="DW232" s="7">
        <v>21</v>
      </c>
      <c r="DX232" s="7">
        <f t="shared" si="30"/>
        <v>2486</v>
      </c>
      <c r="DY232" s="7">
        <f t="shared" si="31"/>
        <v>2127</v>
      </c>
      <c r="DZ232" s="7">
        <f t="shared" si="32"/>
        <v>234</v>
      </c>
      <c r="EA232" s="7">
        <f t="shared" si="33"/>
        <v>106</v>
      </c>
      <c r="EB232" s="7">
        <f>Table325[[#This Row],[18-64]]+Table325[[#This Row],[65+]]</f>
        <v>2653</v>
      </c>
    </row>
    <row r="233" spans="1:132" x14ac:dyDescent="0.35">
      <c r="A233" s="7">
        <v>13</v>
      </c>
      <c r="B233" s="10" t="s">
        <v>1020</v>
      </c>
      <c r="C233" s="10" t="s">
        <v>587</v>
      </c>
      <c r="D233" s="10" t="s">
        <v>588</v>
      </c>
      <c r="E233" s="7">
        <f>SUM(Table325[[#This Row],[0]:[90]])</f>
        <v>1904</v>
      </c>
      <c r="F233" s="8">
        <f>SUM(Table325[[#This Row],[0]:[15]])</f>
        <v>173</v>
      </c>
      <c r="G233" s="7">
        <f>SUM(Table325[[#This Row],[16]:[64]])</f>
        <v>1494</v>
      </c>
      <c r="H233" s="7">
        <f>SUM(Table325[[#This Row],[65]:[90]])</f>
        <v>237</v>
      </c>
      <c r="I233" s="7">
        <f>SUM(Table325[[#This Row],[85]:[90]])</f>
        <v>34</v>
      </c>
      <c r="J233" s="8">
        <f>SUM(Table325[[#This Row],[0]:[17]])</f>
        <v>245</v>
      </c>
      <c r="K233" s="7">
        <f>SUM(Table325[[#This Row],[18]:[64]])</f>
        <v>1422</v>
      </c>
      <c r="L233" s="8">
        <f>SUM(Table325[[#This Row],[0]:[4]])</f>
        <v>35</v>
      </c>
      <c r="M233" s="7">
        <f>SUM(Table325[[#This Row],[5]:[15]])</f>
        <v>138</v>
      </c>
      <c r="N233" s="7">
        <f>SUM(Table325[[#This Row],[16]:[24]])</f>
        <v>1079</v>
      </c>
      <c r="O233" s="7">
        <f>SUM(Table325[[#This Row],[25]:[49]])</f>
        <v>255</v>
      </c>
      <c r="P233" s="7">
        <f>SUM(Table325[[#This Row],[50]:[64]])</f>
        <v>160</v>
      </c>
      <c r="Q233" s="7">
        <f>SUM(Table325[[#This Row],[65]:[74]])</f>
        <v>123</v>
      </c>
      <c r="R233" s="7">
        <f>SUM(Table325[[#This Row],[75]:[84]])</f>
        <v>80</v>
      </c>
      <c r="S233" s="8">
        <f>SUM(Table325[[#This Row],[5]:[9]])</f>
        <v>52</v>
      </c>
      <c r="T233" s="7">
        <f>SUM(Table325[[#This Row],[10]:[14]])</f>
        <v>69</v>
      </c>
      <c r="U233" s="7">
        <f>SUM(Table325[[#This Row],[15]:[19]])</f>
        <v>162</v>
      </c>
      <c r="V233" s="7">
        <f>SUM(Table325[[#This Row],[20]:[24]])</f>
        <v>934</v>
      </c>
      <c r="W233" s="7">
        <f>SUM(Table325[[#This Row],[25]:[29]])</f>
        <v>43</v>
      </c>
      <c r="X233" s="7">
        <f>SUM(Table325[[#This Row],[30]:[34]])</f>
        <v>26</v>
      </c>
      <c r="Y233" s="7">
        <f>SUM(Table325[[#This Row],[35]:[39]])</f>
        <v>50</v>
      </c>
      <c r="Z233" s="7">
        <f>SUM(Table325[[#This Row],[40]:[44]])</f>
        <v>55</v>
      </c>
      <c r="AA233" s="7">
        <f>SUM(Table325[[#This Row],[45]:[49]])</f>
        <v>81</v>
      </c>
      <c r="AB233" s="7">
        <f>SUM(Table325[[#This Row],[50]:[54]])</f>
        <v>48</v>
      </c>
      <c r="AC233" s="7">
        <f>SUM(Table325[[#This Row],[55]:[59]])</f>
        <v>56</v>
      </c>
      <c r="AD233" s="7">
        <f>SUM(Table325[[#This Row],[60]:[64]])</f>
        <v>56</v>
      </c>
      <c r="AE233" s="7">
        <f>SUM(Table325[[#This Row],[65]:[69]])</f>
        <v>60</v>
      </c>
      <c r="AF233" s="7">
        <f>SUM(Table325[[#This Row],[70]:[74]])</f>
        <v>63</v>
      </c>
      <c r="AG233" s="7">
        <f>SUM(Table325[[#This Row],[75]:[79]])</f>
        <v>42</v>
      </c>
      <c r="AH233" s="7">
        <f>SUM(Table325[[#This Row],[80]:[84]])</f>
        <v>38</v>
      </c>
      <c r="AI233" s="7">
        <f>SUM(Table325[[#This Row],[85]:[89]])</f>
        <v>23</v>
      </c>
      <c r="AJ233" s="7">
        <f>Table325[[#This Row],[90]]</f>
        <v>11</v>
      </c>
      <c r="AK233" s="8">
        <v>3</v>
      </c>
      <c r="AL233" s="7">
        <v>3</v>
      </c>
      <c r="AM233" s="7">
        <v>12</v>
      </c>
      <c r="AN233" s="7">
        <v>8</v>
      </c>
      <c r="AO233" s="7">
        <v>9</v>
      </c>
      <c r="AP233" s="7">
        <v>5</v>
      </c>
      <c r="AQ233" s="7">
        <v>12</v>
      </c>
      <c r="AR233" s="7">
        <v>14</v>
      </c>
      <c r="AS233" s="7">
        <v>14</v>
      </c>
      <c r="AT233" s="7">
        <v>7</v>
      </c>
      <c r="AU233" s="7">
        <v>15</v>
      </c>
      <c r="AV233" s="7">
        <v>14</v>
      </c>
      <c r="AW233" s="7">
        <v>15</v>
      </c>
      <c r="AX233" s="7">
        <v>10</v>
      </c>
      <c r="AY233" s="7">
        <v>15</v>
      </c>
      <c r="AZ233" s="7">
        <v>17</v>
      </c>
      <c r="BA233" s="7">
        <v>36</v>
      </c>
      <c r="BB233" s="7">
        <v>36</v>
      </c>
      <c r="BC233" s="7">
        <v>37</v>
      </c>
      <c r="BD233" s="7">
        <v>36</v>
      </c>
      <c r="BE233" s="7">
        <v>236</v>
      </c>
      <c r="BF233" s="7">
        <v>281</v>
      </c>
      <c r="BG233" s="7">
        <v>197</v>
      </c>
      <c r="BH233" s="7">
        <v>118</v>
      </c>
      <c r="BI233" s="7">
        <v>102</v>
      </c>
      <c r="BJ233" s="7">
        <v>12</v>
      </c>
      <c r="BK233" s="7">
        <v>11</v>
      </c>
      <c r="BL233" s="7">
        <v>7</v>
      </c>
      <c r="BM233" s="7">
        <v>4</v>
      </c>
      <c r="BN233" s="7">
        <v>9</v>
      </c>
      <c r="BO233" s="7">
        <v>7</v>
      </c>
      <c r="BP233" s="7">
        <v>4</v>
      </c>
      <c r="BQ233" s="7">
        <v>2</v>
      </c>
      <c r="BR233" s="7">
        <v>9</v>
      </c>
      <c r="BS233" s="7">
        <v>4</v>
      </c>
      <c r="BT233" s="7">
        <v>9</v>
      </c>
      <c r="BU233" s="7">
        <v>15</v>
      </c>
      <c r="BV233" s="7">
        <v>7</v>
      </c>
      <c r="BW233" s="7">
        <v>12</v>
      </c>
      <c r="BX233" s="7">
        <v>7</v>
      </c>
      <c r="BY233" s="7">
        <v>7</v>
      </c>
      <c r="BZ233" s="7">
        <v>11</v>
      </c>
      <c r="CA233" s="7">
        <v>13</v>
      </c>
      <c r="CB233" s="7">
        <v>10</v>
      </c>
      <c r="CC233" s="7">
        <v>14</v>
      </c>
      <c r="CD233" s="7">
        <v>16</v>
      </c>
      <c r="CE233" s="7">
        <v>22</v>
      </c>
      <c r="CF233" s="7">
        <v>7</v>
      </c>
      <c r="CG233" s="7">
        <v>11</v>
      </c>
      <c r="CH233" s="7">
        <v>25</v>
      </c>
      <c r="CI233" s="7">
        <v>13</v>
      </c>
      <c r="CJ233" s="7">
        <v>12</v>
      </c>
      <c r="CK233" s="7">
        <v>8</v>
      </c>
      <c r="CL233" s="7">
        <v>7</v>
      </c>
      <c r="CM233" s="7">
        <v>8</v>
      </c>
      <c r="CN233" s="7">
        <v>17</v>
      </c>
      <c r="CO233" s="7">
        <v>13</v>
      </c>
      <c r="CP233" s="7">
        <v>5</v>
      </c>
      <c r="CQ233" s="7">
        <v>13</v>
      </c>
      <c r="CR233" s="7">
        <v>8</v>
      </c>
      <c r="CS233" s="7">
        <v>14</v>
      </c>
      <c r="CT233" s="7">
        <v>9</v>
      </c>
      <c r="CU233" s="7">
        <v>16</v>
      </c>
      <c r="CV233" s="7">
        <v>11</v>
      </c>
      <c r="CW233" s="7">
        <v>6</v>
      </c>
      <c r="CX233" s="7">
        <v>14</v>
      </c>
      <c r="CY233" s="7">
        <v>13</v>
      </c>
      <c r="CZ233" s="7">
        <v>10</v>
      </c>
      <c r="DA233" s="7">
        <v>14</v>
      </c>
      <c r="DB233" s="7">
        <v>9</v>
      </c>
      <c r="DC233" s="7">
        <v>11</v>
      </c>
      <c r="DD233" s="7">
        <v>15</v>
      </c>
      <c r="DE233" s="7">
        <v>14</v>
      </c>
      <c r="DF233" s="7">
        <v>14</v>
      </c>
      <c r="DG233" s="7">
        <v>9</v>
      </c>
      <c r="DH233" s="7">
        <v>5</v>
      </c>
      <c r="DI233" s="7">
        <v>11</v>
      </c>
      <c r="DJ233" s="7">
        <v>11</v>
      </c>
      <c r="DK233" s="7">
        <v>9</v>
      </c>
      <c r="DL233" s="7">
        <v>6</v>
      </c>
      <c r="DM233" s="7">
        <v>12</v>
      </c>
      <c r="DN233" s="7">
        <v>6</v>
      </c>
      <c r="DO233" s="7">
        <v>9</v>
      </c>
      <c r="DP233" s="7">
        <v>3</v>
      </c>
      <c r="DQ233" s="7">
        <v>8</v>
      </c>
      <c r="DR233" s="7">
        <v>7</v>
      </c>
      <c r="DS233" s="7">
        <v>3</v>
      </c>
      <c r="DT233" s="7">
        <v>6</v>
      </c>
      <c r="DU233" s="7">
        <v>6</v>
      </c>
      <c r="DV233" s="7">
        <v>1</v>
      </c>
      <c r="DW233" s="7">
        <v>11</v>
      </c>
      <c r="DX233" s="7">
        <f t="shared" si="30"/>
        <v>1494</v>
      </c>
      <c r="DY233" s="7">
        <f t="shared" si="31"/>
        <v>1007</v>
      </c>
      <c r="DZ233" s="7">
        <f t="shared" si="32"/>
        <v>255</v>
      </c>
      <c r="EA233" s="7">
        <f t="shared" si="33"/>
        <v>160</v>
      </c>
      <c r="EB233" s="7">
        <f>Table325[[#This Row],[18-64]]+Table325[[#This Row],[65+]]</f>
        <v>1659</v>
      </c>
    </row>
    <row r="234" spans="1:132" x14ac:dyDescent="0.35">
      <c r="A234" s="7">
        <v>13</v>
      </c>
      <c r="B234" s="10" t="s">
        <v>1020</v>
      </c>
      <c r="C234" s="10" t="s">
        <v>589</v>
      </c>
      <c r="D234" s="10" t="s">
        <v>590</v>
      </c>
      <c r="E234" s="7">
        <f>SUM(Table325[[#This Row],[0]:[90]])</f>
        <v>1728</v>
      </c>
      <c r="F234" s="8">
        <f>SUM(Table325[[#This Row],[0]:[15]])</f>
        <v>372</v>
      </c>
      <c r="G234" s="7">
        <f>SUM(Table325[[#This Row],[16]:[64]])</f>
        <v>1010</v>
      </c>
      <c r="H234" s="7">
        <f>SUM(Table325[[#This Row],[65]:[90]])</f>
        <v>346</v>
      </c>
      <c r="I234" s="7">
        <f>SUM(Table325[[#This Row],[85]:[90]])</f>
        <v>37</v>
      </c>
      <c r="J234" s="8">
        <f>SUM(Table325[[#This Row],[0]:[17]])</f>
        <v>406</v>
      </c>
      <c r="K234" s="7">
        <f>SUM(Table325[[#This Row],[18]:[64]])</f>
        <v>976</v>
      </c>
      <c r="L234" s="8">
        <f>SUM(Table325[[#This Row],[0]:[4]])</f>
        <v>98</v>
      </c>
      <c r="M234" s="7">
        <f>SUM(Table325[[#This Row],[5]:[15]])</f>
        <v>274</v>
      </c>
      <c r="N234" s="7">
        <f>SUM(Table325[[#This Row],[16]:[24]])</f>
        <v>141</v>
      </c>
      <c r="O234" s="7">
        <f>SUM(Table325[[#This Row],[25]:[49]])</f>
        <v>518</v>
      </c>
      <c r="P234" s="7">
        <f>SUM(Table325[[#This Row],[50]:[64]])</f>
        <v>351</v>
      </c>
      <c r="Q234" s="7">
        <f>SUM(Table325[[#This Row],[65]:[74]])</f>
        <v>191</v>
      </c>
      <c r="R234" s="7">
        <f>SUM(Table325[[#This Row],[75]:[84]])</f>
        <v>118</v>
      </c>
      <c r="S234" s="8">
        <f>SUM(Table325[[#This Row],[5]:[9]])</f>
        <v>119</v>
      </c>
      <c r="T234" s="7">
        <f>SUM(Table325[[#This Row],[10]:[14]])</f>
        <v>134</v>
      </c>
      <c r="U234" s="7">
        <f>SUM(Table325[[#This Row],[15]:[19]])</f>
        <v>90</v>
      </c>
      <c r="V234" s="7">
        <f>SUM(Table325[[#This Row],[20]:[24]])</f>
        <v>72</v>
      </c>
      <c r="W234" s="7">
        <f>SUM(Table325[[#This Row],[25]:[29]])</f>
        <v>76</v>
      </c>
      <c r="X234" s="7">
        <f>SUM(Table325[[#This Row],[30]:[34]])</f>
        <v>113</v>
      </c>
      <c r="Y234" s="7">
        <f>SUM(Table325[[#This Row],[35]:[39]])</f>
        <v>123</v>
      </c>
      <c r="Z234" s="7">
        <f>SUM(Table325[[#This Row],[40]:[44]])</f>
        <v>116</v>
      </c>
      <c r="AA234" s="7">
        <f>SUM(Table325[[#This Row],[45]:[49]])</f>
        <v>90</v>
      </c>
      <c r="AB234" s="7">
        <f>SUM(Table325[[#This Row],[50]:[54]])</f>
        <v>115</v>
      </c>
      <c r="AC234" s="7">
        <f>SUM(Table325[[#This Row],[55]:[59]])</f>
        <v>108</v>
      </c>
      <c r="AD234" s="7">
        <f>SUM(Table325[[#This Row],[60]:[64]])</f>
        <v>128</v>
      </c>
      <c r="AE234" s="7">
        <f>SUM(Table325[[#This Row],[65]:[69]])</f>
        <v>111</v>
      </c>
      <c r="AF234" s="7">
        <f>SUM(Table325[[#This Row],[70]:[74]])</f>
        <v>80</v>
      </c>
      <c r="AG234" s="7">
        <f>SUM(Table325[[#This Row],[75]:[79]])</f>
        <v>79</v>
      </c>
      <c r="AH234" s="7">
        <f>SUM(Table325[[#This Row],[80]:[84]])</f>
        <v>39</v>
      </c>
      <c r="AI234" s="7">
        <f>SUM(Table325[[#This Row],[85]:[89]])</f>
        <v>32</v>
      </c>
      <c r="AJ234" s="7">
        <f>Table325[[#This Row],[90]]</f>
        <v>5</v>
      </c>
      <c r="AK234" s="8">
        <v>27</v>
      </c>
      <c r="AL234" s="7">
        <v>14</v>
      </c>
      <c r="AM234" s="7">
        <v>20</v>
      </c>
      <c r="AN234" s="7">
        <v>20</v>
      </c>
      <c r="AO234" s="7">
        <v>17</v>
      </c>
      <c r="AP234" s="7">
        <v>21</v>
      </c>
      <c r="AQ234" s="7">
        <v>25</v>
      </c>
      <c r="AR234" s="7">
        <v>23</v>
      </c>
      <c r="AS234" s="7">
        <v>21</v>
      </c>
      <c r="AT234" s="7">
        <v>29</v>
      </c>
      <c r="AU234" s="7">
        <v>31</v>
      </c>
      <c r="AV234" s="7">
        <v>25</v>
      </c>
      <c r="AW234" s="7">
        <v>29</v>
      </c>
      <c r="AX234" s="7">
        <v>22</v>
      </c>
      <c r="AY234" s="7">
        <v>27</v>
      </c>
      <c r="AZ234" s="7">
        <v>21</v>
      </c>
      <c r="BA234" s="7">
        <v>16</v>
      </c>
      <c r="BB234" s="7">
        <v>18</v>
      </c>
      <c r="BC234" s="7">
        <v>14</v>
      </c>
      <c r="BD234" s="7">
        <v>21</v>
      </c>
      <c r="BE234" s="7">
        <v>24</v>
      </c>
      <c r="BF234" s="7">
        <v>14</v>
      </c>
      <c r="BG234" s="7">
        <v>19</v>
      </c>
      <c r="BH234" s="7">
        <v>11</v>
      </c>
      <c r="BI234" s="7">
        <v>4</v>
      </c>
      <c r="BJ234" s="7">
        <v>18</v>
      </c>
      <c r="BK234" s="7">
        <v>18</v>
      </c>
      <c r="BL234" s="7">
        <v>15</v>
      </c>
      <c r="BM234" s="7">
        <v>10</v>
      </c>
      <c r="BN234" s="7">
        <v>15</v>
      </c>
      <c r="BO234" s="7">
        <v>9</v>
      </c>
      <c r="BP234" s="7">
        <v>21</v>
      </c>
      <c r="BQ234" s="7">
        <v>23</v>
      </c>
      <c r="BR234" s="7">
        <v>34</v>
      </c>
      <c r="BS234" s="7">
        <v>26</v>
      </c>
      <c r="BT234" s="7">
        <v>22</v>
      </c>
      <c r="BU234" s="7">
        <v>23</v>
      </c>
      <c r="BV234" s="7">
        <v>23</v>
      </c>
      <c r="BW234" s="7">
        <v>25</v>
      </c>
      <c r="BX234" s="7">
        <v>30</v>
      </c>
      <c r="BY234" s="7">
        <v>17</v>
      </c>
      <c r="BZ234" s="7">
        <v>24</v>
      </c>
      <c r="CA234" s="7">
        <v>25</v>
      </c>
      <c r="CB234" s="7">
        <v>20</v>
      </c>
      <c r="CC234" s="7">
        <v>30</v>
      </c>
      <c r="CD234" s="7">
        <v>20</v>
      </c>
      <c r="CE234" s="7">
        <v>18</v>
      </c>
      <c r="CF234" s="7">
        <v>15</v>
      </c>
      <c r="CG234" s="7">
        <v>20</v>
      </c>
      <c r="CH234" s="7">
        <v>17</v>
      </c>
      <c r="CI234" s="7">
        <v>13</v>
      </c>
      <c r="CJ234" s="7">
        <v>31</v>
      </c>
      <c r="CK234" s="7">
        <v>21</v>
      </c>
      <c r="CL234" s="7">
        <v>31</v>
      </c>
      <c r="CM234" s="7">
        <v>19</v>
      </c>
      <c r="CN234" s="7">
        <v>17</v>
      </c>
      <c r="CO234" s="7">
        <v>21</v>
      </c>
      <c r="CP234" s="7">
        <v>23</v>
      </c>
      <c r="CQ234" s="7">
        <v>17</v>
      </c>
      <c r="CR234" s="7">
        <v>30</v>
      </c>
      <c r="CS234" s="7">
        <v>27</v>
      </c>
      <c r="CT234" s="7">
        <v>22</v>
      </c>
      <c r="CU234" s="7">
        <v>29</v>
      </c>
      <c r="CV234" s="7">
        <v>24</v>
      </c>
      <c r="CW234" s="7">
        <v>26</v>
      </c>
      <c r="CX234" s="7">
        <v>19</v>
      </c>
      <c r="CY234" s="7">
        <v>18</v>
      </c>
      <c r="CZ234" s="7">
        <v>30</v>
      </c>
      <c r="DA234" s="7">
        <v>18</v>
      </c>
      <c r="DB234" s="7">
        <v>26</v>
      </c>
      <c r="DC234" s="7">
        <v>15</v>
      </c>
      <c r="DD234" s="7">
        <v>18</v>
      </c>
      <c r="DE234" s="7">
        <v>14</v>
      </c>
      <c r="DF234" s="7">
        <v>20</v>
      </c>
      <c r="DG234" s="7">
        <v>13</v>
      </c>
      <c r="DH234" s="7">
        <v>20</v>
      </c>
      <c r="DI234" s="7">
        <v>20</v>
      </c>
      <c r="DJ234" s="7">
        <v>16</v>
      </c>
      <c r="DK234" s="7">
        <v>10</v>
      </c>
      <c r="DL234" s="7">
        <v>13</v>
      </c>
      <c r="DM234" s="7">
        <v>10</v>
      </c>
      <c r="DN234" s="7">
        <v>10</v>
      </c>
      <c r="DO234" s="7">
        <v>8</v>
      </c>
      <c r="DP234" s="7">
        <v>8</v>
      </c>
      <c r="DQ234" s="7">
        <v>3</v>
      </c>
      <c r="DR234" s="7">
        <v>7</v>
      </c>
      <c r="DS234" s="7">
        <v>11</v>
      </c>
      <c r="DT234" s="7">
        <v>5</v>
      </c>
      <c r="DU234" s="7">
        <v>4</v>
      </c>
      <c r="DV234" s="7">
        <v>5</v>
      </c>
      <c r="DW234" s="7">
        <v>5</v>
      </c>
      <c r="DX234" s="7">
        <f t="shared" si="30"/>
        <v>1010</v>
      </c>
      <c r="DY234" s="7">
        <f t="shared" si="31"/>
        <v>107</v>
      </c>
      <c r="DZ234" s="7">
        <f t="shared" si="32"/>
        <v>518</v>
      </c>
      <c r="EA234" s="7">
        <f t="shared" si="33"/>
        <v>351</v>
      </c>
      <c r="EB234" s="7">
        <f>Table325[[#This Row],[18-64]]+Table325[[#This Row],[65+]]</f>
        <v>1322</v>
      </c>
    </row>
    <row r="235" spans="1:132" x14ac:dyDescent="0.35">
      <c r="A235" s="7">
        <v>13</v>
      </c>
      <c r="B235" s="10" t="s">
        <v>1020</v>
      </c>
      <c r="C235" s="10" t="s">
        <v>591</v>
      </c>
      <c r="D235" s="10" t="s">
        <v>592</v>
      </c>
      <c r="E235" s="7">
        <f>SUM(Table325[[#This Row],[0]:[90]])</f>
        <v>1970</v>
      </c>
      <c r="F235" s="8">
        <f>SUM(Table325[[#This Row],[0]:[15]])</f>
        <v>291</v>
      </c>
      <c r="G235" s="7">
        <f>SUM(Table325[[#This Row],[16]:[64]])</f>
        <v>1133</v>
      </c>
      <c r="H235" s="7">
        <f>SUM(Table325[[#This Row],[65]:[90]])</f>
        <v>546</v>
      </c>
      <c r="I235" s="7">
        <f>SUM(Table325[[#This Row],[85]:[90]])</f>
        <v>57</v>
      </c>
      <c r="J235" s="8">
        <f>SUM(Table325[[#This Row],[0]:[17]])</f>
        <v>325</v>
      </c>
      <c r="K235" s="7">
        <f>SUM(Table325[[#This Row],[18]:[64]])</f>
        <v>1099</v>
      </c>
      <c r="L235" s="8">
        <f>SUM(Table325[[#This Row],[0]:[4]])</f>
        <v>68</v>
      </c>
      <c r="M235" s="7">
        <f>SUM(Table325[[#This Row],[5]:[15]])</f>
        <v>223</v>
      </c>
      <c r="N235" s="7">
        <f>SUM(Table325[[#This Row],[16]:[24]])</f>
        <v>165</v>
      </c>
      <c r="O235" s="7">
        <f>SUM(Table325[[#This Row],[25]:[49]])</f>
        <v>511</v>
      </c>
      <c r="P235" s="7">
        <f>SUM(Table325[[#This Row],[50]:[64]])</f>
        <v>457</v>
      </c>
      <c r="Q235" s="7">
        <f>SUM(Table325[[#This Row],[65]:[74]])</f>
        <v>296</v>
      </c>
      <c r="R235" s="7">
        <f>SUM(Table325[[#This Row],[75]:[84]])</f>
        <v>193</v>
      </c>
      <c r="S235" s="8">
        <f>SUM(Table325[[#This Row],[5]:[9]])</f>
        <v>86</v>
      </c>
      <c r="T235" s="7">
        <f>SUM(Table325[[#This Row],[10]:[14]])</f>
        <v>119</v>
      </c>
      <c r="U235" s="7">
        <f>SUM(Table325[[#This Row],[15]:[19]])</f>
        <v>84</v>
      </c>
      <c r="V235" s="7">
        <f>SUM(Table325[[#This Row],[20]:[24]])</f>
        <v>99</v>
      </c>
      <c r="W235" s="7">
        <f>SUM(Table325[[#This Row],[25]:[29]])</f>
        <v>83</v>
      </c>
      <c r="X235" s="7">
        <f>SUM(Table325[[#This Row],[30]:[34]])</f>
        <v>117</v>
      </c>
      <c r="Y235" s="7">
        <f>SUM(Table325[[#This Row],[35]:[39]])</f>
        <v>99</v>
      </c>
      <c r="Z235" s="7">
        <f>SUM(Table325[[#This Row],[40]:[44]])</f>
        <v>128</v>
      </c>
      <c r="AA235" s="7">
        <f>SUM(Table325[[#This Row],[45]:[49]])</f>
        <v>84</v>
      </c>
      <c r="AB235" s="7">
        <f>SUM(Table325[[#This Row],[50]:[54]])</f>
        <v>122</v>
      </c>
      <c r="AC235" s="7">
        <f>SUM(Table325[[#This Row],[55]:[59]])</f>
        <v>173</v>
      </c>
      <c r="AD235" s="7">
        <f>SUM(Table325[[#This Row],[60]:[64]])</f>
        <v>162</v>
      </c>
      <c r="AE235" s="7">
        <f>SUM(Table325[[#This Row],[65]:[69]])</f>
        <v>176</v>
      </c>
      <c r="AF235" s="7">
        <f>SUM(Table325[[#This Row],[70]:[74]])</f>
        <v>120</v>
      </c>
      <c r="AG235" s="7">
        <f>SUM(Table325[[#This Row],[75]:[79]])</f>
        <v>94</v>
      </c>
      <c r="AH235" s="7">
        <f>SUM(Table325[[#This Row],[80]:[84]])</f>
        <v>99</v>
      </c>
      <c r="AI235" s="7">
        <f>SUM(Table325[[#This Row],[85]:[89]])</f>
        <v>42</v>
      </c>
      <c r="AJ235" s="7">
        <f>Table325[[#This Row],[90]]</f>
        <v>15</v>
      </c>
      <c r="AK235" s="8">
        <v>18</v>
      </c>
      <c r="AL235" s="7">
        <v>15</v>
      </c>
      <c r="AM235" s="7">
        <v>11</v>
      </c>
      <c r="AN235" s="7">
        <v>16</v>
      </c>
      <c r="AO235" s="7">
        <v>8</v>
      </c>
      <c r="AP235" s="7">
        <v>15</v>
      </c>
      <c r="AQ235" s="7">
        <v>17</v>
      </c>
      <c r="AR235" s="7">
        <v>20</v>
      </c>
      <c r="AS235" s="7">
        <v>13</v>
      </c>
      <c r="AT235" s="7">
        <v>21</v>
      </c>
      <c r="AU235" s="7">
        <v>21</v>
      </c>
      <c r="AV235" s="7">
        <v>25</v>
      </c>
      <c r="AW235" s="7">
        <v>26</v>
      </c>
      <c r="AX235" s="7">
        <v>22</v>
      </c>
      <c r="AY235" s="7">
        <v>25</v>
      </c>
      <c r="AZ235" s="7">
        <v>18</v>
      </c>
      <c r="BA235" s="7">
        <v>16</v>
      </c>
      <c r="BB235" s="7">
        <v>18</v>
      </c>
      <c r="BC235" s="7">
        <v>16</v>
      </c>
      <c r="BD235" s="7">
        <v>16</v>
      </c>
      <c r="BE235" s="7">
        <v>18</v>
      </c>
      <c r="BF235" s="7">
        <v>22</v>
      </c>
      <c r="BG235" s="7">
        <v>28</v>
      </c>
      <c r="BH235" s="7">
        <v>17</v>
      </c>
      <c r="BI235" s="7">
        <v>14</v>
      </c>
      <c r="BJ235" s="7">
        <v>16</v>
      </c>
      <c r="BK235" s="7">
        <v>21</v>
      </c>
      <c r="BL235" s="7">
        <v>17</v>
      </c>
      <c r="BM235" s="7">
        <v>14</v>
      </c>
      <c r="BN235" s="7">
        <v>15</v>
      </c>
      <c r="BO235" s="7">
        <v>17</v>
      </c>
      <c r="BP235" s="7">
        <v>26</v>
      </c>
      <c r="BQ235" s="7">
        <v>21</v>
      </c>
      <c r="BR235" s="7">
        <v>31</v>
      </c>
      <c r="BS235" s="7">
        <v>22</v>
      </c>
      <c r="BT235" s="7">
        <v>19</v>
      </c>
      <c r="BU235" s="7">
        <v>25</v>
      </c>
      <c r="BV235" s="7">
        <v>19</v>
      </c>
      <c r="BW235" s="7">
        <v>16</v>
      </c>
      <c r="BX235" s="7">
        <v>20</v>
      </c>
      <c r="BY235" s="7">
        <v>25</v>
      </c>
      <c r="BZ235" s="7">
        <v>21</v>
      </c>
      <c r="CA235" s="7">
        <v>34</v>
      </c>
      <c r="CB235" s="7">
        <v>17</v>
      </c>
      <c r="CC235" s="7">
        <v>31</v>
      </c>
      <c r="CD235" s="7">
        <v>20</v>
      </c>
      <c r="CE235" s="7">
        <v>15</v>
      </c>
      <c r="CF235" s="7">
        <v>12</v>
      </c>
      <c r="CG235" s="7">
        <v>20</v>
      </c>
      <c r="CH235" s="7">
        <v>17</v>
      </c>
      <c r="CI235" s="7">
        <v>17</v>
      </c>
      <c r="CJ235" s="7">
        <v>22</v>
      </c>
      <c r="CK235" s="7">
        <v>28</v>
      </c>
      <c r="CL235" s="7">
        <v>24</v>
      </c>
      <c r="CM235" s="7">
        <v>31</v>
      </c>
      <c r="CN235" s="7">
        <v>40</v>
      </c>
      <c r="CO235" s="7">
        <v>30</v>
      </c>
      <c r="CP235" s="7">
        <v>40</v>
      </c>
      <c r="CQ235" s="7">
        <v>27</v>
      </c>
      <c r="CR235" s="7">
        <v>36</v>
      </c>
      <c r="CS235" s="7">
        <v>31</v>
      </c>
      <c r="CT235" s="7">
        <v>32</v>
      </c>
      <c r="CU235" s="7">
        <v>34</v>
      </c>
      <c r="CV235" s="7">
        <v>32</v>
      </c>
      <c r="CW235" s="7">
        <v>33</v>
      </c>
      <c r="CX235" s="7">
        <v>31</v>
      </c>
      <c r="CY235" s="7">
        <v>28</v>
      </c>
      <c r="CZ235" s="7">
        <v>41</v>
      </c>
      <c r="DA235" s="7">
        <v>31</v>
      </c>
      <c r="DB235" s="7">
        <v>45</v>
      </c>
      <c r="DC235" s="7">
        <v>32</v>
      </c>
      <c r="DD235" s="7">
        <v>18</v>
      </c>
      <c r="DE235" s="7">
        <v>27</v>
      </c>
      <c r="DF235" s="7">
        <v>21</v>
      </c>
      <c r="DG235" s="7">
        <v>22</v>
      </c>
      <c r="DH235" s="7">
        <v>24</v>
      </c>
      <c r="DI235" s="7">
        <v>20</v>
      </c>
      <c r="DJ235" s="7">
        <v>23</v>
      </c>
      <c r="DK235" s="7">
        <v>12</v>
      </c>
      <c r="DL235" s="7">
        <v>15</v>
      </c>
      <c r="DM235" s="7">
        <v>21</v>
      </c>
      <c r="DN235" s="7">
        <v>29</v>
      </c>
      <c r="DO235" s="7">
        <v>15</v>
      </c>
      <c r="DP235" s="7">
        <v>20</v>
      </c>
      <c r="DQ235" s="7">
        <v>14</v>
      </c>
      <c r="DR235" s="7">
        <v>13</v>
      </c>
      <c r="DS235" s="7">
        <v>10</v>
      </c>
      <c r="DT235" s="7">
        <v>8</v>
      </c>
      <c r="DU235" s="7">
        <v>7</v>
      </c>
      <c r="DV235" s="7">
        <v>4</v>
      </c>
      <c r="DW235" s="7">
        <v>15</v>
      </c>
      <c r="DX235" s="7">
        <f t="shared" si="30"/>
        <v>1133</v>
      </c>
      <c r="DY235" s="7">
        <f t="shared" si="31"/>
        <v>131</v>
      </c>
      <c r="DZ235" s="7">
        <f t="shared" si="32"/>
        <v>511</v>
      </c>
      <c r="EA235" s="7">
        <f t="shared" si="33"/>
        <v>457</v>
      </c>
      <c r="EB235" s="7">
        <f>Table325[[#This Row],[18-64]]+Table325[[#This Row],[65+]]</f>
        <v>1645</v>
      </c>
    </row>
    <row r="236" spans="1:132" x14ac:dyDescent="0.35">
      <c r="A236" s="7">
        <v>13</v>
      </c>
      <c r="B236" s="10" t="s">
        <v>1020</v>
      </c>
      <c r="C236" s="10" t="s">
        <v>593</v>
      </c>
      <c r="D236" s="10" t="s">
        <v>594</v>
      </c>
      <c r="E236" s="7">
        <f>SUM(Table325[[#This Row],[0]:[90]])</f>
        <v>1298</v>
      </c>
      <c r="F236" s="8">
        <f>SUM(Table325[[#This Row],[0]:[15]])</f>
        <v>214</v>
      </c>
      <c r="G236" s="7">
        <f>SUM(Table325[[#This Row],[16]:[64]])</f>
        <v>766</v>
      </c>
      <c r="H236" s="7">
        <f>SUM(Table325[[#This Row],[65]:[90]])</f>
        <v>318</v>
      </c>
      <c r="I236" s="7">
        <f>SUM(Table325[[#This Row],[85]:[90]])</f>
        <v>53</v>
      </c>
      <c r="J236" s="8">
        <f>SUM(Table325[[#This Row],[0]:[17]])</f>
        <v>244</v>
      </c>
      <c r="K236" s="7">
        <f>SUM(Table325[[#This Row],[18]:[64]])</f>
        <v>736</v>
      </c>
      <c r="L236" s="8">
        <f>SUM(Table325[[#This Row],[0]:[4]])</f>
        <v>53</v>
      </c>
      <c r="M236" s="7">
        <f>SUM(Table325[[#This Row],[5]:[15]])</f>
        <v>161</v>
      </c>
      <c r="N236" s="7">
        <f>SUM(Table325[[#This Row],[16]:[24]])</f>
        <v>108</v>
      </c>
      <c r="O236" s="7">
        <f>SUM(Table325[[#This Row],[25]:[49]])</f>
        <v>420</v>
      </c>
      <c r="P236" s="7">
        <f>SUM(Table325[[#This Row],[50]:[64]])</f>
        <v>238</v>
      </c>
      <c r="Q236" s="7">
        <f>SUM(Table325[[#This Row],[65]:[74]])</f>
        <v>157</v>
      </c>
      <c r="R236" s="7">
        <f>SUM(Table325[[#This Row],[75]:[84]])</f>
        <v>108</v>
      </c>
      <c r="S236" s="8">
        <f>SUM(Table325[[#This Row],[5]:[9]])</f>
        <v>51</v>
      </c>
      <c r="T236" s="7">
        <f>SUM(Table325[[#This Row],[10]:[14]])</f>
        <v>91</v>
      </c>
      <c r="U236" s="7">
        <f>SUM(Table325[[#This Row],[15]:[19]])</f>
        <v>73</v>
      </c>
      <c r="V236" s="7">
        <f>SUM(Table325[[#This Row],[20]:[24]])</f>
        <v>54</v>
      </c>
      <c r="W236" s="7">
        <f>SUM(Table325[[#This Row],[25]:[29]])</f>
        <v>55</v>
      </c>
      <c r="X236" s="7">
        <f>SUM(Table325[[#This Row],[30]:[34]])</f>
        <v>81</v>
      </c>
      <c r="Y236" s="7">
        <f>SUM(Table325[[#This Row],[35]:[39]])</f>
        <v>121</v>
      </c>
      <c r="Z236" s="7">
        <f>SUM(Table325[[#This Row],[40]:[44]])</f>
        <v>68</v>
      </c>
      <c r="AA236" s="7">
        <f>SUM(Table325[[#This Row],[45]:[49]])</f>
        <v>95</v>
      </c>
      <c r="AB236" s="7">
        <f>SUM(Table325[[#This Row],[50]:[54]])</f>
        <v>80</v>
      </c>
      <c r="AC236" s="7">
        <f>SUM(Table325[[#This Row],[55]:[59]])</f>
        <v>77</v>
      </c>
      <c r="AD236" s="7">
        <f>SUM(Table325[[#This Row],[60]:[64]])</f>
        <v>81</v>
      </c>
      <c r="AE236" s="7">
        <f>SUM(Table325[[#This Row],[65]:[69]])</f>
        <v>75</v>
      </c>
      <c r="AF236" s="7">
        <f>SUM(Table325[[#This Row],[70]:[74]])</f>
        <v>82</v>
      </c>
      <c r="AG236" s="7">
        <f>SUM(Table325[[#This Row],[75]:[79]])</f>
        <v>57</v>
      </c>
      <c r="AH236" s="7">
        <f>SUM(Table325[[#This Row],[80]:[84]])</f>
        <v>51</v>
      </c>
      <c r="AI236" s="7">
        <f>SUM(Table325[[#This Row],[85]:[89]])</f>
        <v>43</v>
      </c>
      <c r="AJ236" s="7">
        <f>Table325[[#This Row],[90]]</f>
        <v>10</v>
      </c>
      <c r="AK236" s="8">
        <v>10</v>
      </c>
      <c r="AL236" s="7">
        <v>8</v>
      </c>
      <c r="AM236" s="7">
        <v>13</v>
      </c>
      <c r="AN236" s="7">
        <v>8</v>
      </c>
      <c r="AO236" s="7">
        <v>14</v>
      </c>
      <c r="AP236" s="7">
        <v>13</v>
      </c>
      <c r="AQ236" s="7">
        <v>8</v>
      </c>
      <c r="AR236" s="7">
        <v>6</v>
      </c>
      <c r="AS236" s="7">
        <v>15</v>
      </c>
      <c r="AT236" s="7">
        <v>9</v>
      </c>
      <c r="AU236" s="7">
        <v>28</v>
      </c>
      <c r="AV236" s="7">
        <v>17</v>
      </c>
      <c r="AW236" s="7">
        <v>13</v>
      </c>
      <c r="AX236" s="7">
        <v>18</v>
      </c>
      <c r="AY236" s="7">
        <v>15</v>
      </c>
      <c r="AZ236" s="7">
        <v>19</v>
      </c>
      <c r="BA236" s="7">
        <v>17</v>
      </c>
      <c r="BB236" s="7">
        <v>13</v>
      </c>
      <c r="BC236" s="7">
        <v>11</v>
      </c>
      <c r="BD236" s="7">
        <v>13</v>
      </c>
      <c r="BE236" s="7">
        <v>16</v>
      </c>
      <c r="BF236" s="7">
        <v>10</v>
      </c>
      <c r="BG236" s="7">
        <v>13</v>
      </c>
      <c r="BH236" s="7">
        <v>7</v>
      </c>
      <c r="BI236" s="7">
        <v>8</v>
      </c>
      <c r="BJ236" s="7">
        <v>8</v>
      </c>
      <c r="BK236" s="7">
        <v>12</v>
      </c>
      <c r="BL236" s="7">
        <v>13</v>
      </c>
      <c r="BM236" s="7">
        <v>13</v>
      </c>
      <c r="BN236" s="7">
        <v>9</v>
      </c>
      <c r="BO236" s="7">
        <v>13</v>
      </c>
      <c r="BP236" s="7">
        <v>16</v>
      </c>
      <c r="BQ236" s="7">
        <v>21</v>
      </c>
      <c r="BR236" s="7">
        <v>14</v>
      </c>
      <c r="BS236" s="7">
        <v>17</v>
      </c>
      <c r="BT236" s="7">
        <v>24</v>
      </c>
      <c r="BU236" s="7">
        <v>26</v>
      </c>
      <c r="BV236" s="7">
        <v>25</v>
      </c>
      <c r="BW236" s="7">
        <v>24</v>
      </c>
      <c r="BX236" s="7">
        <v>22</v>
      </c>
      <c r="BY236" s="7">
        <v>12</v>
      </c>
      <c r="BZ236" s="7">
        <v>12</v>
      </c>
      <c r="CA236" s="7">
        <v>13</v>
      </c>
      <c r="CB236" s="7">
        <v>13</v>
      </c>
      <c r="CC236" s="7">
        <v>18</v>
      </c>
      <c r="CD236" s="7">
        <v>26</v>
      </c>
      <c r="CE236" s="7">
        <v>22</v>
      </c>
      <c r="CF236" s="7">
        <v>11</v>
      </c>
      <c r="CG236" s="7">
        <v>20</v>
      </c>
      <c r="CH236" s="7">
        <v>16</v>
      </c>
      <c r="CI236" s="7">
        <v>18</v>
      </c>
      <c r="CJ236" s="7">
        <v>14</v>
      </c>
      <c r="CK236" s="7">
        <v>18</v>
      </c>
      <c r="CL236" s="7">
        <v>13</v>
      </c>
      <c r="CM236" s="7">
        <v>17</v>
      </c>
      <c r="CN236" s="7">
        <v>16</v>
      </c>
      <c r="CO236" s="7">
        <v>16</v>
      </c>
      <c r="CP236" s="7">
        <v>18</v>
      </c>
      <c r="CQ236" s="7">
        <v>12</v>
      </c>
      <c r="CR236" s="7">
        <v>15</v>
      </c>
      <c r="CS236" s="7">
        <v>13</v>
      </c>
      <c r="CT236" s="7">
        <v>12</v>
      </c>
      <c r="CU236" s="7">
        <v>15</v>
      </c>
      <c r="CV236" s="7">
        <v>20</v>
      </c>
      <c r="CW236" s="7">
        <v>21</v>
      </c>
      <c r="CX236" s="7">
        <v>9</v>
      </c>
      <c r="CY236" s="7">
        <v>18</v>
      </c>
      <c r="CZ236" s="7">
        <v>14</v>
      </c>
      <c r="DA236" s="7">
        <v>15</v>
      </c>
      <c r="DB236" s="7">
        <v>19</v>
      </c>
      <c r="DC236" s="7">
        <v>22</v>
      </c>
      <c r="DD236" s="7">
        <v>21</v>
      </c>
      <c r="DE236" s="7">
        <v>14</v>
      </c>
      <c r="DF236" s="7">
        <v>14</v>
      </c>
      <c r="DG236" s="7">
        <v>11</v>
      </c>
      <c r="DH236" s="7">
        <v>13</v>
      </c>
      <c r="DI236" s="7">
        <v>8</v>
      </c>
      <c r="DJ236" s="7">
        <v>14</v>
      </c>
      <c r="DK236" s="7">
        <v>16</v>
      </c>
      <c r="DL236" s="7">
        <v>6</v>
      </c>
      <c r="DM236" s="7">
        <v>13</v>
      </c>
      <c r="DN236" s="7">
        <v>13</v>
      </c>
      <c r="DO236" s="7">
        <v>9</v>
      </c>
      <c r="DP236" s="7">
        <v>7</v>
      </c>
      <c r="DQ236" s="7">
        <v>9</v>
      </c>
      <c r="DR236" s="7">
        <v>12</v>
      </c>
      <c r="DS236" s="7">
        <v>8</v>
      </c>
      <c r="DT236" s="7">
        <v>9</v>
      </c>
      <c r="DU236" s="7">
        <v>8</v>
      </c>
      <c r="DV236" s="7">
        <v>6</v>
      </c>
      <c r="DW236" s="7">
        <v>10</v>
      </c>
      <c r="DX236" s="7">
        <f t="shared" si="30"/>
        <v>766</v>
      </c>
      <c r="DY236" s="7">
        <f t="shared" si="31"/>
        <v>78</v>
      </c>
      <c r="DZ236" s="7">
        <f t="shared" si="32"/>
        <v>420</v>
      </c>
      <c r="EA236" s="7">
        <f t="shared" si="33"/>
        <v>238</v>
      </c>
      <c r="EB236" s="7">
        <f>Table325[[#This Row],[18-64]]+Table325[[#This Row],[65+]]</f>
        <v>1054</v>
      </c>
    </row>
    <row r="237" spans="1:132" x14ac:dyDescent="0.35">
      <c r="A237" s="7">
        <v>13</v>
      </c>
      <c r="B237" s="10" t="s">
        <v>1020</v>
      </c>
      <c r="C237" s="10" t="s">
        <v>595</v>
      </c>
      <c r="D237" s="10" t="s">
        <v>596</v>
      </c>
      <c r="E237" s="7">
        <f>SUM(Table325[[#This Row],[0]:[90]])</f>
        <v>2691</v>
      </c>
      <c r="F237" s="8">
        <f>SUM(Table325[[#This Row],[0]:[15]])</f>
        <v>317</v>
      </c>
      <c r="G237" s="7">
        <f>SUM(Table325[[#This Row],[16]:[64]])</f>
        <v>1913</v>
      </c>
      <c r="H237" s="7">
        <f>SUM(Table325[[#This Row],[65]:[90]])</f>
        <v>461</v>
      </c>
      <c r="I237" s="7">
        <f>SUM(Table325[[#This Row],[85]:[90]])</f>
        <v>36</v>
      </c>
      <c r="J237" s="8">
        <f>SUM(Table325[[#This Row],[0]:[17]])</f>
        <v>372</v>
      </c>
      <c r="K237" s="7">
        <f>SUM(Table325[[#This Row],[18]:[64]])</f>
        <v>1858</v>
      </c>
      <c r="L237" s="8">
        <f>SUM(Table325[[#This Row],[0]:[4]])</f>
        <v>79</v>
      </c>
      <c r="M237" s="7">
        <f>SUM(Table325[[#This Row],[5]:[15]])</f>
        <v>238</v>
      </c>
      <c r="N237" s="7">
        <f>SUM(Table325[[#This Row],[16]:[24]])</f>
        <v>129</v>
      </c>
      <c r="O237" s="7">
        <f>SUM(Table325[[#This Row],[25]:[49]])</f>
        <v>1112</v>
      </c>
      <c r="P237" s="7">
        <f>SUM(Table325[[#This Row],[50]:[64]])</f>
        <v>672</v>
      </c>
      <c r="Q237" s="7">
        <f>SUM(Table325[[#This Row],[65]:[74]])</f>
        <v>298</v>
      </c>
      <c r="R237" s="7">
        <f>SUM(Table325[[#This Row],[75]:[84]])</f>
        <v>127</v>
      </c>
      <c r="S237" s="8">
        <f>SUM(Table325[[#This Row],[5]:[9]])</f>
        <v>97</v>
      </c>
      <c r="T237" s="7">
        <f>SUM(Table325[[#This Row],[10]:[14]])</f>
        <v>124</v>
      </c>
      <c r="U237" s="7">
        <f>SUM(Table325[[#This Row],[15]:[19]])</f>
        <v>101</v>
      </c>
      <c r="V237" s="7">
        <f>SUM(Table325[[#This Row],[20]:[24]])</f>
        <v>45</v>
      </c>
      <c r="W237" s="7">
        <f>SUM(Table325[[#This Row],[25]:[29]])</f>
        <v>134</v>
      </c>
      <c r="X237" s="7">
        <f>SUM(Table325[[#This Row],[30]:[34]])</f>
        <v>211</v>
      </c>
      <c r="Y237" s="7">
        <f>SUM(Table325[[#This Row],[35]:[39]])</f>
        <v>251</v>
      </c>
      <c r="Z237" s="7">
        <f>SUM(Table325[[#This Row],[40]:[44]])</f>
        <v>300</v>
      </c>
      <c r="AA237" s="7">
        <f>SUM(Table325[[#This Row],[45]:[49]])</f>
        <v>216</v>
      </c>
      <c r="AB237" s="7">
        <f>SUM(Table325[[#This Row],[50]:[54]])</f>
        <v>255</v>
      </c>
      <c r="AC237" s="7">
        <f>SUM(Table325[[#This Row],[55]:[59]])</f>
        <v>209</v>
      </c>
      <c r="AD237" s="7">
        <f>SUM(Table325[[#This Row],[60]:[64]])</f>
        <v>208</v>
      </c>
      <c r="AE237" s="7">
        <f>SUM(Table325[[#This Row],[65]:[69]])</f>
        <v>190</v>
      </c>
      <c r="AF237" s="7">
        <f>SUM(Table325[[#This Row],[70]:[74]])</f>
        <v>108</v>
      </c>
      <c r="AG237" s="7">
        <f>SUM(Table325[[#This Row],[75]:[79]])</f>
        <v>90</v>
      </c>
      <c r="AH237" s="7">
        <f>SUM(Table325[[#This Row],[80]:[84]])</f>
        <v>37</v>
      </c>
      <c r="AI237" s="7">
        <f>SUM(Table325[[#This Row],[85]:[89]])</f>
        <v>31</v>
      </c>
      <c r="AJ237" s="7">
        <f>Table325[[#This Row],[90]]</f>
        <v>5</v>
      </c>
      <c r="AK237" s="8">
        <v>13</v>
      </c>
      <c r="AL237" s="7">
        <v>13</v>
      </c>
      <c r="AM237" s="7">
        <v>21</v>
      </c>
      <c r="AN237" s="7">
        <v>15</v>
      </c>
      <c r="AO237" s="7">
        <v>17</v>
      </c>
      <c r="AP237" s="7">
        <v>14</v>
      </c>
      <c r="AQ237" s="7">
        <v>22</v>
      </c>
      <c r="AR237" s="7">
        <v>21</v>
      </c>
      <c r="AS237" s="7">
        <v>22</v>
      </c>
      <c r="AT237" s="7">
        <v>18</v>
      </c>
      <c r="AU237" s="7">
        <v>27</v>
      </c>
      <c r="AV237" s="7">
        <v>25</v>
      </c>
      <c r="AW237" s="7">
        <v>22</v>
      </c>
      <c r="AX237" s="7">
        <v>18</v>
      </c>
      <c r="AY237" s="7">
        <v>32</v>
      </c>
      <c r="AZ237" s="7">
        <v>17</v>
      </c>
      <c r="BA237" s="7">
        <v>26</v>
      </c>
      <c r="BB237" s="7">
        <v>29</v>
      </c>
      <c r="BC237" s="7">
        <v>13</v>
      </c>
      <c r="BD237" s="7">
        <v>16</v>
      </c>
      <c r="BE237" s="7">
        <v>5</v>
      </c>
      <c r="BF237" s="7">
        <v>7</v>
      </c>
      <c r="BG237" s="7">
        <v>13</v>
      </c>
      <c r="BH237" s="7">
        <v>13</v>
      </c>
      <c r="BI237" s="7">
        <v>7</v>
      </c>
      <c r="BJ237" s="7">
        <v>35</v>
      </c>
      <c r="BK237" s="7">
        <v>28</v>
      </c>
      <c r="BL237" s="7">
        <v>16</v>
      </c>
      <c r="BM237" s="7">
        <v>25</v>
      </c>
      <c r="BN237" s="7">
        <v>30</v>
      </c>
      <c r="BO237" s="7">
        <v>21</v>
      </c>
      <c r="BP237" s="7">
        <v>49</v>
      </c>
      <c r="BQ237" s="7">
        <v>49</v>
      </c>
      <c r="BR237" s="7">
        <v>52</v>
      </c>
      <c r="BS237" s="7">
        <v>40</v>
      </c>
      <c r="BT237" s="7">
        <v>42</v>
      </c>
      <c r="BU237" s="7">
        <v>51</v>
      </c>
      <c r="BV237" s="7">
        <v>43</v>
      </c>
      <c r="BW237" s="7">
        <v>60</v>
      </c>
      <c r="BX237" s="7">
        <v>55</v>
      </c>
      <c r="BY237" s="7">
        <v>62</v>
      </c>
      <c r="BZ237" s="7">
        <v>63</v>
      </c>
      <c r="CA237" s="7">
        <v>63</v>
      </c>
      <c r="CB237" s="7">
        <v>51</v>
      </c>
      <c r="CC237" s="7">
        <v>61</v>
      </c>
      <c r="CD237" s="7">
        <v>42</v>
      </c>
      <c r="CE237" s="7">
        <v>36</v>
      </c>
      <c r="CF237" s="7">
        <v>53</v>
      </c>
      <c r="CG237" s="7">
        <v>48</v>
      </c>
      <c r="CH237" s="7">
        <v>37</v>
      </c>
      <c r="CI237" s="7">
        <v>51</v>
      </c>
      <c r="CJ237" s="7">
        <v>47</v>
      </c>
      <c r="CK237" s="7">
        <v>50</v>
      </c>
      <c r="CL237" s="7">
        <v>55</v>
      </c>
      <c r="CM237" s="7">
        <v>52</v>
      </c>
      <c r="CN237" s="7">
        <v>40</v>
      </c>
      <c r="CO237" s="7">
        <v>53</v>
      </c>
      <c r="CP237" s="7">
        <v>35</v>
      </c>
      <c r="CQ237" s="7">
        <v>38</v>
      </c>
      <c r="CR237" s="7">
        <v>43</v>
      </c>
      <c r="CS237" s="7">
        <v>49</v>
      </c>
      <c r="CT237" s="7">
        <v>49</v>
      </c>
      <c r="CU237" s="7">
        <v>37</v>
      </c>
      <c r="CV237" s="7">
        <v>32</v>
      </c>
      <c r="CW237" s="7">
        <v>41</v>
      </c>
      <c r="CX237" s="7">
        <v>50</v>
      </c>
      <c r="CY237" s="7">
        <v>43</v>
      </c>
      <c r="CZ237" s="7">
        <v>33</v>
      </c>
      <c r="DA237" s="7">
        <v>32</v>
      </c>
      <c r="DB237" s="7">
        <v>32</v>
      </c>
      <c r="DC237" s="7">
        <v>16</v>
      </c>
      <c r="DD237" s="7">
        <v>30</v>
      </c>
      <c r="DE237" s="7">
        <v>15</v>
      </c>
      <c r="DF237" s="7">
        <v>25</v>
      </c>
      <c r="DG237" s="7">
        <v>22</v>
      </c>
      <c r="DH237" s="7">
        <v>17</v>
      </c>
      <c r="DI237" s="7">
        <v>20</v>
      </c>
      <c r="DJ237" s="7">
        <v>26</v>
      </c>
      <c r="DK237" s="7">
        <v>14</v>
      </c>
      <c r="DL237" s="7">
        <v>13</v>
      </c>
      <c r="DM237" s="7">
        <v>9</v>
      </c>
      <c r="DN237" s="7">
        <v>9</v>
      </c>
      <c r="DO237" s="7">
        <v>7</v>
      </c>
      <c r="DP237" s="7">
        <v>8</v>
      </c>
      <c r="DQ237" s="7">
        <v>4</v>
      </c>
      <c r="DR237" s="7">
        <v>16</v>
      </c>
      <c r="DS237" s="7">
        <v>9</v>
      </c>
      <c r="DT237" s="7">
        <v>3</v>
      </c>
      <c r="DU237" s="7">
        <v>3</v>
      </c>
      <c r="DV237" s="7">
        <v>0</v>
      </c>
      <c r="DW237" s="7">
        <v>5</v>
      </c>
      <c r="DX237" s="7">
        <f t="shared" si="30"/>
        <v>1913</v>
      </c>
      <c r="DY237" s="7">
        <f t="shared" si="31"/>
        <v>74</v>
      </c>
      <c r="DZ237" s="7">
        <f t="shared" si="32"/>
        <v>1112</v>
      </c>
      <c r="EA237" s="7">
        <f t="shared" si="33"/>
        <v>672</v>
      </c>
      <c r="EB237" s="7">
        <f>Table325[[#This Row],[18-64]]+Table325[[#This Row],[65+]]</f>
        <v>2319</v>
      </c>
    </row>
    <row r="238" spans="1:132" x14ac:dyDescent="0.35">
      <c r="A238" s="7">
        <v>13</v>
      </c>
      <c r="B238" s="10" t="s">
        <v>1020</v>
      </c>
      <c r="C238" s="10" t="s">
        <v>597</v>
      </c>
      <c r="D238" s="10" t="s">
        <v>598</v>
      </c>
      <c r="E238" s="7">
        <f>SUM(Table325[[#This Row],[0]:[90]])</f>
        <v>1752</v>
      </c>
      <c r="F238" s="8">
        <f>SUM(Table325[[#This Row],[0]:[15]])</f>
        <v>308</v>
      </c>
      <c r="G238" s="7">
        <f>SUM(Table325[[#This Row],[16]:[64]])</f>
        <v>1081</v>
      </c>
      <c r="H238" s="7">
        <f>SUM(Table325[[#This Row],[65]:[90]])</f>
        <v>363</v>
      </c>
      <c r="I238" s="7">
        <f>SUM(Table325[[#This Row],[85]:[90]])</f>
        <v>23</v>
      </c>
      <c r="J238" s="8">
        <f>SUM(Table325[[#This Row],[0]:[17]])</f>
        <v>330</v>
      </c>
      <c r="K238" s="7">
        <f>SUM(Table325[[#This Row],[18]:[64]])</f>
        <v>1059</v>
      </c>
      <c r="L238" s="8">
        <f>SUM(Table325[[#This Row],[0]:[4]])</f>
        <v>80</v>
      </c>
      <c r="M238" s="7">
        <f>SUM(Table325[[#This Row],[5]:[15]])</f>
        <v>228</v>
      </c>
      <c r="N238" s="7">
        <f>SUM(Table325[[#This Row],[16]:[24]])</f>
        <v>141</v>
      </c>
      <c r="O238" s="7">
        <f>SUM(Table325[[#This Row],[25]:[49]])</f>
        <v>560</v>
      </c>
      <c r="P238" s="7">
        <f>SUM(Table325[[#This Row],[50]:[64]])</f>
        <v>380</v>
      </c>
      <c r="Q238" s="7">
        <f>SUM(Table325[[#This Row],[65]:[74]])</f>
        <v>196</v>
      </c>
      <c r="R238" s="7">
        <f>SUM(Table325[[#This Row],[75]:[84]])</f>
        <v>144</v>
      </c>
      <c r="S238" s="8">
        <f>SUM(Table325[[#This Row],[5]:[9]])</f>
        <v>109</v>
      </c>
      <c r="T238" s="7">
        <f>SUM(Table325[[#This Row],[10]:[14]])</f>
        <v>105</v>
      </c>
      <c r="U238" s="7">
        <f>SUM(Table325[[#This Row],[15]:[19]])</f>
        <v>67</v>
      </c>
      <c r="V238" s="7">
        <f>SUM(Table325[[#This Row],[20]:[24]])</f>
        <v>88</v>
      </c>
      <c r="W238" s="7">
        <f>SUM(Table325[[#This Row],[25]:[29]])</f>
        <v>86</v>
      </c>
      <c r="X238" s="7">
        <f>SUM(Table325[[#This Row],[30]:[34]])</f>
        <v>129</v>
      </c>
      <c r="Y238" s="7">
        <f>SUM(Table325[[#This Row],[35]:[39]])</f>
        <v>132</v>
      </c>
      <c r="Z238" s="7">
        <f>SUM(Table325[[#This Row],[40]:[44]])</f>
        <v>121</v>
      </c>
      <c r="AA238" s="7">
        <f>SUM(Table325[[#This Row],[45]:[49]])</f>
        <v>92</v>
      </c>
      <c r="AB238" s="7">
        <f>SUM(Table325[[#This Row],[50]:[54]])</f>
        <v>122</v>
      </c>
      <c r="AC238" s="7">
        <f>SUM(Table325[[#This Row],[55]:[59]])</f>
        <v>122</v>
      </c>
      <c r="AD238" s="7">
        <f>SUM(Table325[[#This Row],[60]:[64]])</f>
        <v>136</v>
      </c>
      <c r="AE238" s="7">
        <f>SUM(Table325[[#This Row],[65]:[69]])</f>
        <v>107</v>
      </c>
      <c r="AF238" s="7">
        <f>SUM(Table325[[#This Row],[70]:[74]])</f>
        <v>89</v>
      </c>
      <c r="AG238" s="7">
        <f>SUM(Table325[[#This Row],[75]:[79]])</f>
        <v>84</v>
      </c>
      <c r="AH238" s="7">
        <f>SUM(Table325[[#This Row],[80]:[84]])</f>
        <v>60</v>
      </c>
      <c r="AI238" s="7">
        <f>SUM(Table325[[#This Row],[85]:[89]])</f>
        <v>15</v>
      </c>
      <c r="AJ238" s="7">
        <f>Table325[[#This Row],[90]]</f>
        <v>8</v>
      </c>
      <c r="AK238" s="8">
        <v>16</v>
      </c>
      <c r="AL238" s="7">
        <v>17</v>
      </c>
      <c r="AM238" s="7">
        <v>13</v>
      </c>
      <c r="AN238" s="7">
        <v>13</v>
      </c>
      <c r="AO238" s="7">
        <v>21</v>
      </c>
      <c r="AP238" s="7">
        <v>16</v>
      </c>
      <c r="AQ238" s="7">
        <v>20</v>
      </c>
      <c r="AR238" s="7">
        <v>19</v>
      </c>
      <c r="AS238" s="7">
        <v>25</v>
      </c>
      <c r="AT238" s="7">
        <v>29</v>
      </c>
      <c r="AU238" s="7">
        <v>18</v>
      </c>
      <c r="AV238" s="7">
        <v>20</v>
      </c>
      <c r="AW238" s="7">
        <v>23</v>
      </c>
      <c r="AX238" s="7">
        <v>24</v>
      </c>
      <c r="AY238" s="7">
        <v>20</v>
      </c>
      <c r="AZ238" s="7">
        <v>14</v>
      </c>
      <c r="BA238" s="7">
        <v>10</v>
      </c>
      <c r="BB238" s="7">
        <v>12</v>
      </c>
      <c r="BC238" s="7">
        <v>16</v>
      </c>
      <c r="BD238" s="7">
        <v>15</v>
      </c>
      <c r="BE238" s="7">
        <v>13</v>
      </c>
      <c r="BF238" s="7">
        <v>20</v>
      </c>
      <c r="BG238" s="7">
        <v>19</v>
      </c>
      <c r="BH238" s="7">
        <v>17</v>
      </c>
      <c r="BI238" s="7">
        <v>19</v>
      </c>
      <c r="BJ238" s="7">
        <v>17</v>
      </c>
      <c r="BK238" s="7">
        <v>14</v>
      </c>
      <c r="BL238" s="7">
        <v>15</v>
      </c>
      <c r="BM238" s="7">
        <v>22</v>
      </c>
      <c r="BN238" s="7">
        <v>18</v>
      </c>
      <c r="BO238" s="7">
        <v>21</v>
      </c>
      <c r="BP238" s="7">
        <v>28</v>
      </c>
      <c r="BQ238" s="7">
        <v>23</v>
      </c>
      <c r="BR238" s="7">
        <v>27</v>
      </c>
      <c r="BS238" s="7">
        <v>30</v>
      </c>
      <c r="BT238" s="7">
        <v>34</v>
      </c>
      <c r="BU238" s="7">
        <v>28</v>
      </c>
      <c r="BV238" s="7">
        <v>23</v>
      </c>
      <c r="BW238" s="7">
        <v>26</v>
      </c>
      <c r="BX238" s="7">
        <v>21</v>
      </c>
      <c r="BY238" s="7">
        <v>30</v>
      </c>
      <c r="BZ238" s="7">
        <v>25</v>
      </c>
      <c r="CA238" s="7">
        <v>27</v>
      </c>
      <c r="CB238" s="7">
        <v>18</v>
      </c>
      <c r="CC238" s="7">
        <v>21</v>
      </c>
      <c r="CD238" s="7">
        <v>17</v>
      </c>
      <c r="CE238" s="7">
        <v>23</v>
      </c>
      <c r="CF238" s="7">
        <v>16</v>
      </c>
      <c r="CG238" s="7">
        <v>15</v>
      </c>
      <c r="CH238" s="7">
        <v>21</v>
      </c>
      <c r="CI238" s="7">
        <v>18</v>
      </c>
      <c r="CJ238" s="7">
        <v>22</v>
      </c>
      <c r="CK238" s="7">
        <v>40</v>
      </c>
      <c r="CL238" s="7">
        <v>21</v>
      </c>
      <c r="CM238" s="7">
        <v>21</v>
      </c>
      <c r="CN238" s="7">
        <v>24</v>
      </c>
      <c r="CO238" s="7">
        <v>20</v>
      </c>
      <c r="CP238" s="7">
        <v>28</v>
      </c>
      <c r="CQ238" s="7">
        <v>27</v>
      </c>
      <c r="CR238" s="7">
        <v>23</v>
      </c>
      <c r="CS238" s="7">
        <v>27</v>
      </c>
      <c r="CT238" s="7">
        <v>30</v>
      </c>
      <c r="CU238" s="7">
        <v>30</v>
      </c>
      <c r="CV238" s="7">
        <v>25</v>
      </c>
      <c r="CW238" s="7">
        <v>24</v>
      </c>
      <c r="CX238" s="7">
        <v>24</v>
      </c>
      <c r="CY238" s="7">
        <v>24</v>
      </c>
      <c r="CZ238" s="7">
        <v>19</v>
      </c>
      <c r="DA238" s="7">
        <v>26</v>
      </c>
      <c r="DB238" s="7">
        <v>14</v>
      </c>
      <c r="DC238" s="7">
        <v>15</v>
      </c>
      <c r="DD238" s="7">
        <v>15</v>
      </c>
      <c r="DE238" s="7">
        <v>14</v>
      </c>
      <c r="DF238" s="7">
        <v>25</v>
      </c>
      <c r="DG238" s="7">
        <v>20</v>
      </c>
      <c r="DH238" s="7">
        <v>23</v>
      </c>
      <c r="DI238" s="7">
        <v>17</v>
      </c>
      <c r="DJ238" s="7">
        <v>16</v>
      </c>
      <c r="DK238" s="7">
        <v>14</v>
      </c>
      <c r="DL238" s="7">
        <v>14</v>
      </c>
      <c r="DM238" s="7">
        <v>19</v>
      </c>
      <c r="DN238" s="7">
        <v>12</v>
      </c>
      <c r="DO238" s="7">
        <v>8</v>
      </c>
      <c r="DP238" s="7">
        <v>11</v>
      </c>
      <c r="DQ238" s="7">
        <v>10</v>
      </c>
      <c r="DR238" s="7">
        <v>3</v>
      </c>
      <c r="DS238" s="7">
        <v>3</v>
      </c>
      <c r="DT238" s="7">
        <v>3</v>
      </c>
      <c r="DU238" s="7">
        <v>2</v>
      </c>
      <c r="DV238" s="7">
        <v>4</v>
      </c>
      <c r="DW238" s="7">
        <v>8</v>
      </c>
      <c r="DX238" s="7">
        <f t="shared" si="30"/>
        <v>1081</v>
      </c>
      <c r="DY238" s="7">
        <f t="shared" si="31"/>
        <v>119</v>
      </c>
      <c r="DZ238" s="7">
        <f t="shared" si="32"/>
        <v>560</v>
      </c>
      <c r="EA238" s="7">
        <f t="shared" si="33"/>
        <v>380</v>
      </c>
      <c r="EB238" s="7">
        <f>Table325[[#This Row],[18-64]]+Table325[[#This Row],[65+]]</f>
        <v>1422</v>
      </c>
    </row>
    <row r="239" spans="1:132" x14ac:dyDescent="0.35">
      <c r="A239" s="7">
        <v>13</v>
      </c>
      <c r="B239" s="10" t="s">
        <v>1020</v>
      </c>
      <c r="C239" s="10" t="s">
        <v>599</v>
      </c>
      <c r="D239" s="10" t="s">
        <v>600</v>
      </c>
      <c r="E239" s="7">
        <f>SUM(Table325[[#This Row],[0]:[90]])</f>
        <v>1909</v>
      </c>
      <c r="F239" s="8">
        <f>SUM(Table325[[#This Row],[0]:[15]])</f>
        <v>333</v>
      </c>
      <c r="G239" s="7">
        <f>SUM(Table325[[#This Row],[16]:[64]])</f>
        <v>1207</v>
      </c>
      <c r="H239" s="7">
        <f>SUM(Table325[[#This Row],[65]:[90]])</f>
        <v>369</v>
      </c>
      <c r="I239" s="7">
        <f>SUM(Table325[[#This Row],[85]:[90]])</f>
        <v>67</v>
      </c>
      <c r="J239" s="8">
        <f>SUM(Table325[[#This Row],[0]:[17]])</f>
        <v>385</v>
      </c>
      <c r="K239" s="7">
        <f>SUM(Table325[[#This Row],[18]:[64]])</f>
        <v>1155</v>
      </c>
      <c r="L239" s="8">
        <f>SUM(Table325[[#This Row],[0]:[4]])</f>
        <v>97</v>
      </c>
      <c r="M239" s="7">
        <f>SUM(Table325[[#This Row],[5]:[15]])</f>
        <v>236</v>
      </c>
      <c r="N239" s="7">
        <f>SUM(Table325[[#This Row],[16]:[24]])</f>
        <v>228</v>
      </c>
      <c r="O239" s="7">
        <f>SUM(Table325[[#This Row],[25]:[49]])</f>
        <v>607</v>
      </c>
      <c r="P239" s="7">
        <f>SUM(Table325[[#This Row],[50]:[64]])</f>
        <v>372</v>
      </c>
      <c r="Q239" s="7">
        <f>SUM(Table325[[#This Row],[65]:[74]])</f>
        <v>180</v>
      </c>
      <c r="R239" s="7">
        <f>SUM(Table325[[#This Row],[75]:[84]])</f>
        <v>122</v>
      </c>
      <c r="S239" s="8">
        <f>SUM(Table325[[#This Row],[5]:[9]])</f>
        <v>106</v>
      </c>
      <c r="T239" s="7">
        <f>SUM(Table325[[#This Row],[10]:[14]])</f>
        <v>106</v>
      </c>
      <c r="U239" s="7">
        <f>SUM(Table325[[#This Row],[15]:[19]])</f>
        <v>126</v>
      </c>
      <c r="V239" s="7">
        <f>SUM(Table325[[#This Row],[20]:[24]])</f>
        <v>126</v>
      </c>
      <c r="W239" s="7">
        <f>SUM(Table325[[#This Row],[25]:[29]])</f>
        <v>97</v>
      </c>
      <c r="X239" s="7">
        <f>SUM(Table325[[#This Row],[30]:[34]])</f>
        <v>113</v>
      </c>
      <c r="Y239" s="7">
        <f>SUM(Table325[[#This Row],[35]:[39]])</f>
        <v>126</v>
      </c>
      <c r="Z239" s="7">
        <f>SUM(Table325[[#This Row],[40]:[44]])</f>
        <v>116</v>
      </c>
      <c r="AA239" s="7">
        <f>SUM(Table325[[#This Row],[45]:[49]])</f>
        <v>155</v>
      </c>
      <c r="AB239" s="7">
        <f>SUM(Table325[[#This Row],[50]:[54]])</f>
        <v>132</v>
      </c>
      <c r="AC239" s="7">
        <f>SUM(Table325[[#This Row],[55]:[59]])</f>
        <v>122</v>
      </c>
      <c r="AD239" s="7">
        <f>SUM(Table325[[#This Row],[60]:[64]])</f>
        <v>118</v>
      </c>
      <c r="AE239" s="7">
        <f>SUM(Table325[[#This Row],[65]:[69]])</f>
        <v>99</v>
      </c>
      <c r="AF239" s="7">
        <f>SUM(Table325[[#This Row],[70]:[74]])</f>
        <v>81</v>
      </c>
      <c r="AG239" s="7">
        <f>SUM(Table325[[#This Row],[75]:[79]])</f>
        <v>82</v>
      </c>
      <c r="AH239" s="7">
        <f>SUM(Table325[[#This Row],[80]:[84]])</f>
        <v>40</v>
      </c>
      <c r="AI239" s="7">
        <f>SUM(Table325[[#This Row],[85]:[89]])</f>
        <v>32</v>
      </c>
      <c r="AJ239" s="7">
        <f>Table325[[#This Row],[90]]</f>
        <v>35</v>
      </c>
      <c r="AK239" s="8">
        <v>21</v>
      </c>
      <c r="AL239" s="7">
        <v>18</v>
      </c>
      <c r="AM239" s="7">
        <v>17</v>
      </c>
      <c r="AN239" s="7">
        <v>19</v>
      </c>
      <c r="AO239" s="7">
        <v>22</v>
      </c>
      <c r="AP239" s="7">
        <v>19</v>
      </c>
      <c r="AQ239" s="7">
        <v>20</v>
      </c>
      <c r="AR239" s="7">
        <v>21</v>
      </c>
      <c r="AS239" s="7">
        <v>17</v>
      </c>
      <c r="AT239" s="7">
        <v>29</v>
      </c>
      <c r="AU239" s="7">
        <v>13</v>
      </c>
      <c r="AV239" s="7">
        <v>26</v>
      </c>
      <c r="AW239" s="7">
        <v>23</v>
      </c>
      <c r="AX239" s="7">
        <v>19</v>
      </c>
      <c r="AY239" s="7">
        <v>25</v>
      </c>
      <c r="AZ239" s="7">
        <v>24</v>
      </c>
      <c r="BA239" s="7">
        <v>30</v>
      </c>
      <c r="BB239" s="7">
        <v>22</v>
      </c>
      <c r="BC239" s="7">
        <v>28</v>
      </c>
      <c r="BD239" s="7">
        <v>22</v>
      </c>
      <c r="BE239" s="7">
        <v>34</v>
      </c>
      <c r="BF239" s="7">
        <v>28</v>
      </c>
      <c r="BG239" s="7">
        <v>26</v>
      </c>
      <c r="BH239" s="7">
        <v>19</v>
      </c>
      <c r="BI239" s="7">
        <v>19</v>
      </c>
      <c r="BJ239" s="7">
        <v>22</v>
      </c>
      <c r="BK239" s="7">
        <v>18</v>
      </c>
      <c r="BL239" s="7">
        <v>25</v>
      </c>
      <c r="BM239" s="7">
        <v>18</v>
      </c>
      <c r="BN239" s="7">
        <v>14</v>
      </c>
      <c r="BO239" s="7">
        <v>23</v>
      </c>
      <c r="BP239" s="7">
        <v>17</v>
      </c>
      <c r="BQ239" s="7">
        <v>23</v>
      </c>
      <c r="BR239" s="7">
        <v>21</v>
      </c>
      <c r="BS239" s="7">
        <v>29</v>
      </c>
      <c r="BT239" s="7">
        <v>29</v>
      </c>
      <c r="BU239" s="7">
        <v>23</v>
      </c>
      <c r="BV239" s="7">
        <v>23</v>
      </c>
      <c r="BW239" s="7">
        <v>26</v>
      </c>
      <c r="BX239" s="7">
        <v>25</v>
      </c>
      <c r="BY239" s="7">
        <v>28</v>
      </c>
      <c r="BZ239" s="7">
        <v>27</v>
      </c>
      <c r="CA239" s="7">
        <v>25</v>
      </c>
      <c r="CB239" s="7">
        <v>15</v>
      </c>
      <c r="CC239" s="7">
        <v>21</v>
      </c>
      <c r="CD239" s="7">
        <v>30</v>
      </c>
      <c r="CE239" s="7">
        <v>31</v>
      </c>
      <c r="CF239" s="7">
        <v>32</v>
      </c>
      <c r="CG239" s="7">
        <v>27</v>
      </c>
      <c r="CH239" s="7">
        <v>35</v>
      </c>
      <c r="CI239" s="7">
        <v>22</v>
      </c>
      <c r="CJ239" s="7">
        <v>22</v>
      </c>
      <c r="CK239" s="7">
        <v>32</v>
      </c>
      <c r="CL239" s="7">
        <v>28</v>
      </c>
      <c r="CM239" s="7">
        <v>28</v>
      </c>
      <c r="CN239" s="7">
        <v>22</v>
      </c>
      <c r="CO239" s="7">
        <v>19</v>
      </c>
      <c r="CP239" s="7">
        <v>26</v>
      </c>
      <c r="CQ239" s="7">
        <v>25</v>
      </c>
      <c r="CR239" s="7">
        <v>30</v>
      </c>
      <c r="CS239" s="7">
        <v>27</v>
      </c>
      <c r="CT239" s="7">
        <v>20</v>
      </c>
      <c r="CU239" s="7">
        <v>18</v>
      </c>
      <c r="CV239" s="7">
        <v>23</v>
      </c>
      <c r="CW239" s="7">
        <v>30</v>
      </c>
      <c r="CX239" s="7">
        <v>22</v>
      </c>
      <c r="CY239" s="7">
        <v>17</v>
      </c>
      <c r="CZ239" s="7">
        <v>16</v>
      </c>
      <c r="DA239" s="7">
        <v>27</v>
      </c>
      <c r="DB239" s="7">
        <v>17</v>
      </c>
      <c r="DC239" s="7">
        <v>24</v>
      </c>
      <c r="DD239" s="7">
        <v>11</v>
      </c>
      <c r="DE239" s="7">
        <v>15</v>
      </c>
      <c r="DF239" s="7">
        <v>13</v>
      </c>
      <c r="DG239" s="7">
        <v>18</v>
      </c>
      <c r="DH239" s="7">
        <v>18</v>
      </c>
      <c r="DI239" s="7">
        <v>24</v>
      </c>
      <c r="DJ239" s="7">
        <v>19</v>
      </c>
      <c r="DK239" s="7">
        <v>10</v>
      </c>
      <c r="DL239" s="7">
        <v>11</v>
      </c>
      <c r="DM239" s="7">
        <v>9</v>
      </c>
      <c r="DN239" s="7">
        <v>10</v>
      </c>
      <c r="DO239" s="7">
        <v>6</v>
      </c>
      <c r="DP239" s="7">
        <v>5</v>
      </c>
      <c r="DQ239" s="7">
        <v>10</v>
      </c>
      <c r="DR239" s="7">
        <v>7</v>
      </c>
      <c r="DS239" s="7">
        <v>9</v>
      </c>
      <c r="DT239" s="7">
        <v>5</v>
      </c>
      <c r="DU239" s="7">
        <v>6</v>
      </c>
      <c r="DV239" s="7">
        <v>5</v>
      </c>
      <c r="DW239" s="7">
        <v>35</v>
      </c>
      <c r="DX239" s="7">
        <f t="shared" si="30"/>
        <v>1207</v>
      </c>
      <c r="DY239" s="7">
        <f t="shared" si="31"/>
        <v>176</v>
      </c>
      <c r="DZ239" s="7">
        <f t="shared" si="32"/>
        <v>607</v>
      </c>
      <c r="EA239" s="7">
        <f t="shared" si="33"/>
        <v>372</v>
      </c>
      <c r="EB239" s="7">
        <f>Table325[[#This Row],[18-64]]+Table325[[#This Row],[65+]]</f>
        <v>1524</v>
      </c>
    </row>
    <row r="240" spans="1:132" x14ac:dyDescent="0.35">
      <c r="A240" s="7">
        <v>13</v>
      </c>
      <c r="B240" s="10" t="s">
        <v>1020</v>
      </c>
      <c r="C240" s="10" t="s">
        <v>601</v>
      </c>
      <c r="D240" s="10" t="s">
        <v>602</v>
      </c>
      <c r="E240" s="7">
        <f>SUM(Table325[[#This Row],[0]:[90]])</f>
        <v>1742</v>
      </c>
      <c r="F240" s="8">
        <f>SUM(Table325[[#This Row],[0]:[15]])</f>
        <v>277</v>
      </c>
      <c r="G240" s="7">
        <f>SUM(Table325[[#This Row],[16]:[64]])</f>
        <v>1186</v>
      </c>
      <c r="H240" s="7">
        <f>SUM(Table325[[#This Row],[65]:[90]])</f>
        <v>279</v>
      </c>
      <c r="I240" s="7">
        <f>SUM(Table325[[#This Row],[85]:[90]])</f>
        <v>39</v>
      </c>
      <c r="J240" s="8">
        <f>SUM(Table325[[#This Row],[0]:[17]])</f>
        <v>333</v>
      </c>
      <c r="K240" s="7">
        <f>SUM(Table325[[#This Row],[18]:[64]])</f>
        <v>1130</v>
      </c>
      <c r="L240" s="8">
        <f>SUM(Table325[[#This Row],[0]:[4]])</f>
        <v>40</v>
      </c>
      <c r="M240" s="7">
        <f>SUM(Table325[[#This Row],[5]:[15]])</f>
        <v>237</v>
      </c>
      <c r="N240" s="7">
        <f>SUM(Table325[[#This Row],[16]:[24]])</f>
        <v>452</v>
      </c>
      <c r="O240" s="7">
        <f>SUM(Table325[[#This Row],[25]:[49]])</f>
        <v>443</v>
      </c>
      <c r="P240" s="7">
        <f>SUM(Table325[[#This Row],[50]:[64]])</f>
        <v>291</v>
      </c>
      <c r="Q240" s="7">
        <f>SUM(Table325[[#This Row],[65]:[74]])</f>
        <v>145</v>
      </c>
      <c r="R240" s="7">
        <f>SUM(Table325[[#This Row],[75]:[84]])</f>
        <v>95</v>
      </c>
      <c r="S240" s="8">
        <f>SUM(Table325[[#This Row],[5]:[9]])</f>
        <v>86</v>
      </c>
      <c r="T240" s="7">
        <f>SUM(Table325[[#This Row],[10]:[14]])</f>
        <v>131</v>
      </c>
      <c r="U240" s="7">
        <f>SUM(Table325[[#This Row],[15]:[19]])</f>
        <v>128</v>
      </c>
      <c r="V240" s="7">
        <f>SUM(Table325[[#This Row],[20]:[24]])</f>
        <v>344</v>
      </c>
      <c r="W240" s="7">
        <f>SUM(Table325[[#This Row],[25]:[29]])</f>
        <v>93</v>
      </c>
      <c r="X240" s="7">
        <f>SUM(Table325[[#This Row],[30]:[34]])</f>
        <v>63</v>
      </c>
      <c r="Y240" s="7">
        <f>SUM(Table325[[#This Row],[35]:[39]])</f>
        <v>73</v>
      </c>
      <c r="Z240" s="7">
        <f>SUM(Table325[[#This Row],[40]:[44]])</f>
        <v>116</v>
      </c>
      <c r="AA240" s="7">
        <f>SUM(Table325[[#This Row],[45]:[49]])</f>
        <v>98</v>
      </c>
      <c r="AB240" s="7">
        <f>SUM(Table325[[#This Row],[50]:[54]])</f>
        <v>98</v>
      </c>
      <c r="AC240" s="7">
        <f>SUM(Table325[[#This Row],[55]:[59]])</f>
        <v>102</v>
      </c>
      <c r="AD240" s="7">
        <f>SUM(Table325[[#This Row],[60]:[64]])</f>
        <v>91</v>
      </c>
      <c r="AE240" s="7">
        <f>SUM(Table325[[#This Row],[65]:[69]])</f>
        <v>67</v>
      </c>
      <c r="AF240" s="7">
        <f>SUM(Table325[[#This Row],[70]:[74]])</f>
        <v>78</v>
      </c>
      <c r="AG240" s="7">
        <f>SUM(Table325[[#This Row],[75]:[79]])</f>
        <v>51</v>
      </c>
      <c r="AH240" s="7">
        <f>SUM(Table325[[#This Row],[80]:[84]])</f>
        <v>44</v>
      </c>
      <c r="AI240" s="7">
        <f>SUM(Table325[[#This Row],[85]:[89]])</f>
        <v>26</v>
      </c>
      <c r="AJ240" s="7">
        <f>Table325[[#This Row],[90]]</f>
        <v>13</v>
      </c>
      <c r="AK240" s="8">
        <v>5</v>
      </c>
      <c r="AL240" s="7">
        <v>11</v>
      </c>
      <c r="AM240" s="7">
        <v>6</v>
      </c>
      <c r="AN240" s="7">
        <v>9</v>
      </c>
      <c r="AO240" s="7">
        <v>9</v>
      </c>
      <c r="AP240" s="7">
        <v>14</v>
      </c>
      <c r="AQ240" s="7">
        <v>16</v>
      </c>
      <c r="AR240" s="7">
        <v>19</v>
      </c>
      <c r="AS240" s="7">
        <v>16</v>
      </c>
      <c r="AT240" s="7">
        <v>21</v>
      </c>
      <c r="AU240" s="7">
        <v>21</v>
      </c>
      <c r="AV240" s="7">
        <v>20</v>
      </c>
      <c r="AW240" s="7">
        <v>33</v>
      </c>
      <c r="AX240" s="7">
        <v>22</v>
      </c>
      <c r="AY240" s="7">
        <v>35</v>
      </c>
      <c r="AZ240" s="7">
        <v>20</v>
      </c>
      <c r="BA240" s="7">
        <v>33</v>
      </c>
      <c r="BB240" s="7">
        <v>23</v>
      </c>
      <c r="BC240" s="7">
        <v>25</v>
      </c>
      <c r="BD240" s="7">
        <v>27</v>
      </c>
      <c r="BE240" s="7">
        <v>60</v>
      </c>
      <c r="BF240" s="7">
        <v>88</v>
      </c>
      <c r="BG240" s="7">
        <v>62</v>
      </c>
      <c r="BH240" s="7">
        <v>55</v>
      </c>
      <c r="BI240" s="7">
        <v>79</v>
      </c>
      <c r="BJ240" s="7">
        <v>29</v>
      </c>
      <c r="BK240" s="7">
        <v>21</v>
      </c>
      <c r="BL240" s="7">
        <v>19</v>
      </c>
      <c r="BM240" s="7">
        <v>15</v>
      </c>
      <c r="BN240" s="7">
        <v>9</v>
      </c>
      <c r="BO240" s="7">
        <v>11</v>
      </c>
      <c r="BP240" s="7">
        <v>19</v>
      </c>
      <c r="BQ240" s="7">
        <v>12</v>
      </c>
      <c r="BR240" s="7">
        <v>10</v>
      </c>
      <c r="BS240" s="7">
        <v>11</v>
      </c>
      <c r="BT240" s="7">
        <v>19</v>
      </c>
      <c r="BU240" s="7">
        <v>12</v>
      </c>
      <c r="BV240" s="7">
        <v>15</v>
      </c>
      <c r="BW240" s="7">
        <v>14</v>
      </c>
      <c r="BX240" s="7">
        <v>13</v>
      </c>
      <c r="BY240" s="7">
        <v>22</v>
      </c>
      <c r="BZ240" s="7">
        <v>15</v>
      </c>
      <c r="CA240" s="7">
        <v>25</v>
      </c>
      <c r="CB240" s="7">
        <v>29</v>
      </c>
      <c r="CC240" s="7">
        <v>25</v>
      </c>
      <c r="CD240" s="7">
        <v>21</v>
      </c>
      <c r="CE240" s="7">
        <v>13</v>
      </c>
      <c r="CF240" s="7">
        <v>18</v>
      </c>
      <c r="CG240" s="7">
        <v>24</v>
      </c>
      <c r="CH240" s="7">
        <v>22</v>
      </c>
      <c r="CI240" s="7">
        <v>22</v>
      </c>
      <c r="CJ240" s="7">
        <v>28</v>
      </c>
      <c r="CK240" s="7">
        <v>15</v>
      </c>
      <c r="CL240" s="7">
        <v>17</v>
      </c>
      <c r="CM240" s="7">
        <v>16</v>
      </c>
      <c r="CN240" s="7">
        <v>18</v>
      </c>
      <c r="CO240" s="7">
        <v>18</v>
      </c>
      <c r="CP240" s="7">
        <v>26</v>
      </c>
      <c r="CQ240" s="7">
        <v>15</v>
      </c>
      <c r="CR240" s="7">
        <v>25</v>
      </c>
      <c r="CS240" s="7">
        <v>19</v>
      </c>
      <c r="CT240" s="7">
        <v>22</v>
      </c>
      <c r="CU240" s="7">
        <v>16</v>
      </c>
      <c r="CV240" s="7">
        <v>15</v>
      </c>
      <c r="CW240" s="7">
        <v>19</v>
      </c>
      <c r="CX240" s="7">
        <v>21</v>
      </c>
      <c r="CY240" s="7">
        <v>14</v>
      </c>
      <c r="CZ240" s="7">
        <v>14</v>
      </c>
      <c r="DA240" s="7">
        <v>7</v>
      </c>
      <c r="DB240" s="7">
        <v>11</v>
      </c>
      <c r="DC240" s="7">
        <v>17</v>
      </c>
      <c r="DD240" s="7">
        <v>11</v>
      </c>
      <c r="DE240" s="7">
        <v>15</v>
      </c>
      <c r="DF240" s="7">
        <v>17</v>
      </c>
      <c r="DG240" s="7">
        <v>18</v>
      </c>
      <c r="DH240" s="7">
        <v>11</v>
      </c>
      <c r="DI240" s="7">
        <v>15</v>
      </c>
      <c r="DJ240" s="7">
        <v>10</v>
      </c>
      <c r="DK240" s="7">
        <v>6</v>
      </c>
      <c r="DL240" s="7">
        <v>9</v>
      </c>
      <c r="DM240" s="7">
        <v>17</v>
      </c>
      <c r="DN240" s="7">
        <v>6</v>
      </c>
      <c r="DO240" s="7">
        <v>4</v>
      </c>
      <c r="DP240" s="7">
        <v>9</v>
      </c>
      <c r="DQ240" s="7">
        <v>8</v>
      </c>
      <c r="DR240" s="7">
        <v>5</v>
      </c>
      <c r="DS240" s="7">
        <v>12</v>
      </c>
      <c r="DT240" s="7">
        <v>5</v>
      </c>
      <c r="DU240" s="7">
        <v>4</v>
      </c>
      <c r="DV240" s="7">
        <v>0</v>
      </c>
      <c r="DW240" s="7">
        <v>13</v>
      </c>
      <c r="DX240" s="7">
        <f t="shared" si="30"/>
        <v>1186</v>
      </c>
      <c r="DY240" s="7">
        <f t="shared" si="31"/>
        <v>396</v>
      </c>
      <c r="DZ240" s="7">
        <f t="shared" si="32"/>
        <v>443</v>
      </c>
      <c r="EA240" s="7">
        <f t="shared" si="33"/>
        <v>291</v>
      </c>
      <c r="EB240" s="7">
        <f>Table325[[#This Row],[18-64]]+Table325[[#This Row],[65+]]</f>
        <v>1409</v>
      </c>
    </row>
    <row r="241" spans="1:132" x14ac:dyDescent="0.35">
      <c r="A241" s="7">
        <v>13</v>
      </c>
      <c r="B241" s="10" t="s">
        <v>1020</v>
      </c>
      <c r="C241" s="10" t="s">
        <v>603</v>
      </c>
      <c r="D241" s="10" t="s">
        <v>604</v>
      </c>
      <c r="E241" s="7">
        <f>SUM(Table325[[#This Row],[0]:[90]])</f>
        <v>1501</v>
      </c>
      <c r="F241" s="8">
        <f>SUM(Table325[[#This Row],[0]:[15]])</f>
        <v>201</v>
      </c>
      <c r="G241" s="7">
        <f>SUM(Table325[[#This Row],[16]:[64]])</f>
        <v>882</v>
      </c>
      <c r="H241" s="7">
        <f>SUM(Table325[[#This Row],[65]:[90]])</f>
        <v>418</v>
      </c>
      <c r="I241" s="7">
        <f>SUM(Table325[[#This Row],[85]:[90]])</f>
        <v>21</v>
      </c>
      <c r="J241" s="8">
        <f>SUM(Table325[[#This Row],[0]:[17]])</f>
        <v>222</v>
      </c>
      <c r="K241" s="7">
        <f>SUM(Table325[[#This Row],[18]:[64]])</f>
        <v>861</v>
      </c>
      <c r="L241" s="8">
        <f>SUM(Table325[[#This Row],[0]:[4]])</f>
        <v>63</v>
      </c>
      <c r="M241" s="7">
        <f>SUM(Table325[[#This Row],[5]:[15]])</f>
        <v>138</v>
      </c>
      <c r="N241" s="7">
        <f>SUM(Table325[[#This Row],[16]:[24]])</f>
        <v>105</v>
      </c>
      <c r="O241" s="7">
        <f>SUM(Table325[[#This Row],[25]:[49]])</f>
        <v>427</v>
      </c>
      <c r="P241" s="7">
        <f>SUM(Table325[[#This Row],[50]:[64]])</f>
        <v>350</v>
      </c>
      <c r="Q241" s="7">
        <f>SUM(Table325[[#This Row],[65]:[74]])</f>
        <v>242</v>
      </c>
      <c r="R241" s="7">
        <f>SUM(Table325[[#This Row],[75]:[84]])</f>
        <v>155</v>
      </c>
      <c r="S241" s="8">
        <f>SUM(Table325[[#This Row],[5]:[9]])</f>
        <v>61</v>
      </c>
      <c r="T241" s="7">
        <f>SUM(Table325[[#This Row],[10]:[14]])</f>
        <v>66</v>
      </c>
      <c r="U241" s="7">
        <f>SUM(Table325[[#This Row],[15]:[19]])</f>
        <v>51</v>
      </c>
      <c r="V241" s="7">
        <f>SUM(Table325[[#This Row],[20]:[24]])</f>
        <v>65</v>
      </c>
      <c r="W241" s="7">
        <f>SUM(Table325[[#This Row],[25]:[29]])</f>
        <v>92</v>
      </c>
      <c r="X241" s="7">
        <f>SUM(Table325[[#This Row],[30]:[34]])</f>
        <v>91</v>
      </c>
      <c r="Y241" s="7">
        <f>SUM(Table325[[#This Row],[35]:[39]])</f>
        <v>76</v>
      </c>
      <c r="Z241" s="7">
        <f>SUM(Table325[[#This Row],[40]:[44]])</f>
        <v>86</v>
      </c>
      <c r="AA241" s="7">
        <f>SUM(Table325[[#This Row],[45]:[49]])</f>
        <v>82</v>
      </c>
      <c r="AB241" s="7">
        <f>SUM(Table325[[#This Row],[50]:[54]])</f>
        <v>118</v>
      </c>
      <c r="AC241" s="7">
        <f>SUM(Table325[[#This Row],[55]:[59]])</f>
        <v>103</v>
      </c>
      <c r="AD241" s="7">
        <f>SUM(Table325[[#This Row],[60]:[64]])</f>
        <v>129</v>
      </c>
      <c r="AE241" s="7">
        <f>SUM(Table325[[#This Row],[65]:[69]])</f>
        <v>130</v>
      </c>
      <c r="AF241" s="7">
        <f>SUM(Table325[[#This Row],[70]:[74]])</f>
        <v>112</v>
      </c>
      <c r="AG241" s="7">
        <f>SUM(Table325[[#This Row],[75]:[79]])</f>
        <v>93</v>
      </c>
      <c r="AH241" s="7">
        <f>SUM(Table325[[#This Row],[80]:[84]])</f>
        <v>62</v>
      </c>
      <c r="AI241" s="7">
        <f>SUM(Table325[[#This Row],[85]:[89]])</f>
        <v>12</v>
      </c>
      <c r="AJ241" s="7">
        <f>Table325[[#This Row],[90]]</f>
        <v>9</v>
      </c>
      <c r="AK241" s="8">
        <v>8</v>
      </c>
      <c r="AL241" s="7">
        <v>14</v>
      </c>
      <c r="AM241" s="7">
        <v>13</v>
      </c>
      <c r="AN241" s="7">
        <v>15</v>
      </c>
      <c r="AO241" s="7">
        <v>13</v>
      </c>
      <c r="AP241" s="7">
        <v>9</v>
      </c>
      <c r="AQ241" s="7">
        <v>10</v>
      </c>
      <c r="AR241" s="7">
        <v>11</v>
      </c>
      <c r="AS241" s="7">
        <v>12</v>
      </c>
      <c r="AT241" s="7">
        <v>19</v>
      </c>
      <c r="AU241" s="7">
        <v>9</v>
      </c>
      <c r="AV241" s="7">
        <v>13</v>
      </c>
      <c r="AW241" s="7">
        <v>27</v>
      </c>
      <c r="AX241" s="7">
        <v>7</v>
      </c>
      <c r="AY241" s="7">
        <v>10</v>
      </c>
      <c r="AZ241" s="7">
        <v>11</v>
      </c>
      <c r="BA241" s="7">
        <v>11</v>
      </c>
      <c r="BB241" s="7">
        <v>10</v>
      </c>
      <c r="BC241" s="7">
        <v>5</v>
      </c>
      <c r="BD241" s="7">
        <v>14</v>
      </c>
      <c r="BE241" s="7">
        <v>9</v>
      </c>
      <c r="BF241" s="7">
        <v>14</v>
      </c>
      <c r="BG241" s="7">
        <v>12</v>
      </c>
      <c r="BH241" s="7">
        <v>15</v>
      </c>
      <c r="BI241" s="7">
        <v>15</v>
      </c>
      <c r="BJ241" s="7">
        <v>18</v>
      </c>
      <c r="BK241" s="7">
        <v>20</v>
      </c>
      <c r="BL241" s="7">
        <v>13</v>
      </c>
      <c r="BM241" s="7">
        <v>15</v>
      </c>
      <c r="BN241" s="7">
        <v>26</v>
      </c>
      <c r="BO241" s="7">
        <v>21</v>
      </c>
      <c r="BP241" s="7">
        <v>17</v>
      </c>
      <c r="BQ241" s="7">
        <v>13</v>
      </c>
      <c r="BR241" s="7">
        <v>17</v>
      </c>
      <c r="BS241" s="7">
        <v>23</v>
      </c>
      <c r="BT241" s="7">
        <v>21</v>
      </c>
      <c r="BU241" s="7">
        <v>13</v>
      </c>
      <c r="BV241" s="7">
        <v>15</v>
      </c>
      <c r="BW241" s="7">
        <v>16</v>
      </c>
      <c r="BX241" s="7">
        <v>11</v>
      </c>
      <c r="BY241" s="7">
        <v>11</v>
      </c>
      <c r="BZ241" s="7">
        <v>17</v>
      </c>
      <c r="CA241" s="7">
        <v>24</v>
      </c>
      <c r="CB241" s="7">
        <v>19</v>
      </c>
      <c r="CC241" s="7">
        <v>15</v>
      </c>
      <c r="CD241" s="7">
        <v>28</v>
      </c>
      <c r="CE241" s="7">
        <v>15</v>
      </c>
      <c r="CF241" s="7">
        <v>14</v>
      </c>
      <c r="CG241" s="7">
        <v>12</v>
      </c>
      <c r="CH241" s="7">
        <v>13</v>
      </c>
      <c r="CI241" s="7">
        <v>16</v>
      </c>
      <c r="CJ241" s="7">
        <v>29</v>
      </c>
      <c r="CK241" s="7">
        <v>25</v>
      </c>
      <c r="CL241" s="7">
        <v>25</v>
      </c>
      <c r="CM241" s="7">
        <v>23</v>
      </c>
      <c r="CN241" s="7">
        <v>15</v>
      </c>
      <c r="CO241" s="7">
        <v>23</v>
      </c>
      <c r="CP241" s="7">
        <v>22</v>
      </c>
      <c r="CQ241" s="7">
        <v>18</v>
      </c>
      <c r="CR241" s="7">
        <v>25</v>
      </c>
      <c r="CS241" s="7">
        <v>27</v>
      </c>
      <c r="CT241" s="7">
        <v>23</v>
      </c>
      <c r="CU241" s="7">
        <v>25</v>
      </c>
      <c r="CV241" s="7">
        <v>30</v>
      </c>
      <c r="CW241" s="7">
        <v>24</v>
      </c>
      <c r="CX241" s="7">
        <v>20</v>
      </c>
      <c r="CY241" s="7">
        <v>21</v>
      </c>
      <c r="CZ241" s="7">
        <v>29</v>
      </c>
      <c r="DA241" s="7">
        <v>27</v>
      </c>
      <c r="DB241" s="7">
        <v>33</v>
      </c>
      <c r="DC241" s="7">
        <v>25</v>
      </c>
      <c r="DD241" s="7">
        <v>20</v>
      </c>
      <c r="DE241" s="7">
        <v>26</v>
      </c>
      <c r="DF241" s="7">
        <v>17</v>
      </c>
      <c r="DG241" s="7">
        <v>24</v>
      </c>
      <c r="DH241" s="7">
        <v>22</v>
      </c>
      <c r="DI241" s="7">
        <v>20</v>
      </c>
      <c r="DJ241" s="7">
        <v>20</v>
      </c>
      <c r="DK241" s="7">
        <v>17</v>
      </c>
      <c r="DL241" s="7">
        <v>14</v>
      </c>
      <c r="DM241" s="7">
        <v>16</v>
      </c>
      <c r="DN241" s="7">
        <v>9</v>
      </c>
      <c r="DO241" s="7">
        <v>14</v>
      </c>
      <c r="DP241" s="7">
        <v>9</v>
      </c>
      <c r="DQ241" s="7">
        <v>14</v>
      </c>
      <c r="DR241" s="7">
        <v>4</v>
      </c>
      <c r="DS241" s="7">
        <v>2</v>
      </c>
      <c r="DT241" s="7">
        <v>2</v>
      </c>
      <c r="DU241" s="7">
        <v>3</v>
      </c>
      <c r="DV241" s="7">
        <v>1</v>
      </c>
      <c r="DW241" s="7">
        <v>9</v>
      </c>
      <c r="DX241" s="7">
        <f t="shared" si="30"/>
        <v>882</v>
      </c>
      <c r="DY241" s="7">
        <f t="shared" si="31"/>
        <v>84</v>
      </c>
      <c r="DZ241" s="7">
        <f t="shared" si="32"/>
        <v>427</v>
      </c>
      <c r="EA241" s="7">
        <f t="shared" si="33"/>
        <v>350</v>
      </c>
      <c r="EB241" s="7">
        <f>Table325[[#This Row],[18-64]]+Table325[[#This Row],[65+]]</f>
        <v>1279</v>
      </c>
    </row>
    <row r="242" spans="1:132" x14ac:dyDescent="0.35">
      <c r="A242" s="7">
        <v>13</v>
      </c>
      <c r="B242" s="10" t="s">
        <v>1020</v>
      </c>
      <c r="C242" s="10" t="s">
        <v>605</v>
      </c>
      <c r="D242" s="10" t="s">
        <v>606</v>
      </c>
      <c r="E242" s="7">
        <f>SUM(Table325[[#This Row],[0]:[90]])</f>
        <v>1705</v>
      </c>
      <c r="F242" s="8">
        <f>SUM(Table325[[#This Row],[0]:[15]])</f>
        <v>393</v>
      </c>
      <c r="G242" s="7">
        <f>SUM(Table325[[#This Row],[16]:[64]])</f>
        <v>1047</v>
      </c>
      <c r="H242" s="7">
        <f>SUM(Table325[[#This Row],[65]:[90]])</f>
        <v>265</v>
      </c>
      <c r="I242" s="7">
        <f>SUM(Table325[[#This Row],[85]:[90]])</f>
        <v>25</v>
      </c>
      <c r="J242" s="8">
        <f>SUM(Table325[[#This Row],[0]:[17]])</f>
        <v>440</v>
      </c>
      <c r="K242" s="7">
        <f>SUM(Table325[[#This Row],[18]:[64]])</f>
        <v>1000</v>
      </c>
      <c r="L242" s="8">
        <f>SUM(Table325[[#This Row],[0]:[4]])</f>
        <v>122</v>
      </c>
      <c r="M242" s="7">
        <f>SUM(Table325[[#This Row],[5]:[15]])</f>
        <v>271</v>
      </c>
      <c r="N242" s="7">
        <f>SUM(Table325[[#This Row],[16]:[24]])</f>
        <v>183</v>
      </c>
      <c r="O242" s="7">
        <f>SUM(Table325[[#This Row],[25]:[49]])</f>
        <v>557</v>
      </c>
      <c r="P242" s="7">
        <f>SUM(Table325[[#This Row],[50]:[64]])</f>
        <v>307</v>
      </c>
      <c r="Q242" s="7">
        <f>SUM(Table325[[#This Row],[65]:[74]])</f>
        <v>150</v>
      </c>
      <c r="R242" s="7">
        <f>SUM(Table325[[#This Row],[75]:[84]])</f>
        <v>90</v>
      </c>
      <c r="S242" s="8">
        <f>SUM(Table325[[#This Row],[5]:[9]])</f>
        <v>124</v>
      </c>
      <c r="T242" s="7">
        <f>SUM(Table325[[#This Row],[10]:[14]])</f>
        <v>119</v>
      </c>
      <c r="U242" s="7">
        <f>SUM(Table325[[#This Row],[15]:[19]])</f>
        <v>126</v>
      </c>
      <c r="V242" s="7">
        <f>SUM(Table325[[#This Row],[20]:[24]])</f>
        <v>85</v>
      </c>
      <c r="W242" s="7">
        <f>SUM(Table325[[#This Row],[25]:[29]])</f>
        <v>96</v>
      </c>
      <c r="X242" s="7">
        <f>SUM(Table325[[#This Row],[30]:[34]])</f>
        <v>132</v>
      </c>
      <c r="Y242" s="7">
        <f>SUM(Table325[[#This Row],[35]:[39]])</f>
        <v>124</v>
      </c>
      <c r="Z242" s="7">
        <f>SUM(Table325[[#This Row],[40]:[44]])</f>
        <v>116</v>
      </c>
      <c r="AA242" s="7">
        <f>SUM(Table325[[#This Row],[45]:[49]])</f>
        <v>89</v>
      </c>
      <c r="AB242" s="7">
        <f>SUM(Table325[[#This Row],[50]:[54]])</f>
        <v>102</v>
      </c>
      <c r="AC242" s="7">
        <f>SUM(Table325[[#This Row],[55]:[59]])</f>
        <v>97</v>
      </c>
      <c r="AD242" s="7">
        <f>SUM(Table325[[#This Row],[60]:[64]])</f>
        <v>108</v>
      </c>
      <c r="AE242" s="7">
        <f>SUM(Table325[[#This Row],[65]:[69]])</f>
        <v>82</v>
      </c>
      <c r="AF242" s="7">
        <f>SUM(Table325[[#This Row],[70]:[74]])</f>
        <v>68</v>
      </c>
      <c r="AG242" s="7">
        <f>SUM(Table325[[#This Row],[75]:[79]])</f>
        <v>62</v>
      </c>
      <c r="AH242" s="7">
        <f>SUM(Table325[[#This Row],[80]:[84]])</f>
        <v>28</v>
      </c>
      <c r="AI242" s="7">
        <f>SUM(Table325[[#This Row],[85]:[89]])</f>
        <v>19</v>
      </c>
      <c r="AJ242" s="7">
        <f>Table325[[#This Row],[90]]</f>
        <v>6</v>
      </c>
      <c r="AK242" s="8">
        <v>24</v>
      </c>
      <c r="AL242" s="7">
        <v>36</v>
      </c>
      <c r="AM242" s="7">
        <v>16</v>
      </c>
      <c r="AN242" s="7">
        <v>20</v>
      </c>
      <c r="AO242" s="7">
        <v>26</v>
      </c>
      <c r="AP242" s="7">
        <v>29</v>
      </c>
      <c r="AQ242" s="7">
        <v>20</v>
      </c>
      <c r="AR242" s="7">
        <v>27</v>
      </c>
      <c r="AS242" s="7">
        <v>24</v>
      </c>
      <c r="AT242" s="7">
        <v>24</v>
      </c>
      <c r="AU242" s="7">
        <v>28</v>
      </c>
      <c r="AV242" s="7">
        <v>18</v>
      </c>
      <c r="AW242" s="7">
        <v>24</v>
      </c>
      <c r="AX242" s="7">
        <v>20</v>
      </c>
      <c r="AY242" s="7">
        <v>29</v>
      </c>
      <c r="AZ242" s="7">
        <v>28</v>
      </c>
      <c r="BA242" s="7">
        <v>21</v>
      </c>
      <c r="BB242" s="7">
        <v>26</v>
      </c>
      <c r="BC242" s="7">
        <v>23</v>
      </c>
      <c r="BD242" s="7">
        <v>28</v>
      </c>
      <c r="BE242" s="7">
        <v>20</v>
      </c>
      <c r="BF242" s="7">
        <v>20</v>
      </c>
      <c r="BG242" s="7">
        <v>15</v>
      </c>
      <c r="BH242" s="7">
        <v>15</v>
      </c>
      <c r="BI242" s="7">
        <v>15</v>
      </c>
      <c r="BJ242" s="7">
        <v>8</v>
      </c>
      <c r="BK242" s="7">
        <v>20</v>
      </c>
      <c r="BL242" s="7">
        <v>23</v>
      </c>
      <c r="BM242" s="7">
        <v>19</v>
      </c>
      <c r="BN242" s="7">
        <v>26</v>
      </c>
      <c r="BO242" s="7">
        <v>27</v>
      </c>
      <c r="BP242" s="7">
        <v>31</v>
      </c>
      <c r="BQ242" s="7">
        <v>27</v>
      </c>
      <c r="BR242" s="7">
        <v>20</v>
      </c>
      <c r="BS242" s="7">
        <v>27</v>
      </c>
      <c r="BT242" s="7">
        <v>30</v>
      </c>
      <c r="BU242" s="7">
        <v>23</v>
      </c>
      <c r="BV242" s="7">
        <v>23</v>
      </c>
      <c r="BW242" s="7">
        <v>23</v>
      </c>
      <c r="BX242" s="7">
        <v>25</v>
      </c>
      <c r="BY242" s="7">
        <v>21</v>
      </c>
      <c r="BZ242" s="7">
        <v>24</v>
      </c>
      <c r="CA242" s="7">
        <v>23</v>
      </c>
      <c r="CB242" s="7">
        <v>18</v>
      </c>
      <c r="CC242" s="7">
        <v>30</v>
      </c>
      <c r="CD242" s="7">
        <v>26</v>
      </c>
      <c r="CE242" s="7">
        <v>15</v>
      </c>
      <c r="CF242" s="7">
        <v>11</v>
      </c>
      <c r="CG242" s="7">
        <v>15</v>
      </c>
      <c r="CH242" s="7">
        <v>22</v>
      </c>
      <c r="CI242" s="7">
        <v>14</v>
      </c>
      <c r="CJ242" s="7">
        <v>16</v>
      </c>
      <c r="CK242" s="7">
        <v>29</v>
      </c>
      <c r="CL242" s="7">
        <v>24</v>
      </c>
      <c r="CM242" s="7">
        <v>19</v>
      </c>
      <c r="CN242" s="7">
        <v>23</v>
      </c>
      <c r="CO242" s="7">
        <v>20</v>
      </c>
      <c r="CP242" s="7">
        <v>19</v>
      </c>
      <c r="CQ242" s="7">
        <v>20</v>
      </c>
      <c r="CR242" s="7">
        <v>15</v>
      </c>
      <c r="CS242" s="7">
        <v>29</v>
      </c>
      <c r="CT242" s="7">
        <v>27</v>
      </c>
      <c r="CU242" s="7">
        <v>23</v>
      </c>
      <c r="CV242" s="7">
        <v>8</v>
      </c>
      <c r="CW242" s="7">
        <v>21</v>
      </c>
      <c r="CX242" s="7">
        <v>15</v>
      </c>
      <c r="CY242" s="7">
        <v>19</v>
      </c>
      <c r="CZ242" s="7">
        <v>25</v>
      </c>
      <c r="DA242" s="7">
        <v>15</v>
      </c>
      <c r="DB242" s="7">
        <v>8</v>
      </c>
      <c r="DC242" s="7">
        <v>9</v>
      </c>
      <c r="DD242" s="7">
        <v>16</v>
      </c>
      <c r="DE242" s="7">
        <v>19</v>
      </c>
      <c r="DF242" s="7">
        <v>14</v>
      </c>
      <c r="DG242" s="7">
        <v>10</v>
      </c>
      <c r="DH242" s="7">
        <v>15</v>
      </c>
      <c r="DI242" s="7">
        <v>14</v>
      </c>
      <c r="DJ242" s="7">
        <v>12</v>
      </c>
      <c r="DK242" s="7">
        <v>11</v>
      </c>
      <c r="DL242" s="7">
        <v>10</v>
      </c>
      <c r="DM242" s="7">
        <v>6</v>
      </c>
      <c r="DN242" s="7">
        <v>8</v>
      </c>
      <c r="DO242" s="7">
        <v>7</v>
      </c>
      <c r="DP242" s="7">
        <v>3</v>
      </c>
      <c r="DQ242" s="7">
        <v>4</v>
      </c>
      <c r="DR242" s="7">
        <v>5</v>
      </c>
      <c r="DS242" s="7">
        <v>5</v>
      </c>
      <c r="DT242" s="7">
        <v>2</v>
      </c>
      <c r="DU242" s="7">
        <v>5</v>
      </c>
      <c r="DV242" s="7">
        <v>2</v>
      </c>
      <c r="DW242" s="7">
        <v>6</v>
      </c>
      <c r="DX242" s="7">
        <f t="shared" si="30"/>
        <v>1047</v>
      </c>
      <c r="DY242" s="7">
        <f t="shared" si="31"/>
        <v>136</v>
      </c>
      <c r="DZ242" s="7">
        <f t="shared" si="32"/>
        <v>557</v>
      </c>
      <c r="EA242" s="7">
        <f t="shared" si="33"/>
        <v>307</v>
      </c>
      <c r="EB242" s="7">
        <f>Table325[[#This Row],[18-64]]+Table325[[#This Row],[65+]]</f>
        <v>1265</v>
      </c>
    </row>
    <row r="243" spans="1:132" x14ac:dyDescent="0.35">
      <c r="A243" s="7">
        <v>13</v>
      </c>
      <c r="B243" s="10" t="s">
        <v>1020</v>
      </c>
      <c r="C243" s="10" t="s">
        <v>607</v>
      </c>
      <c r="D243" s="10" t="s">
        <v>608</v>
      </c>
      <c r="E243" s="7">
        <f>SUM(Table325[[#This Row],[0]:[90]])</f>
        <v>1528</v>
      </c>
      <c r="F243" s="8">
        <f>SUM(Table325[[#This Row],[0]:[15]])</f>
        <v>190</v>
      </c>
      <c r="G243" s="7">
        <f>SUM(Table325[[#This Row],[16]:[64]])</f>
        <v>712</v>
      </c>
      <c r="H243" s="7">
        <f>SUM(Table325[[#This Row],[65]:[90]])</f>
        <v>626</v>
      </c>
      <c r="I243" s="7">
        <f>SUM(Table325[[#This Row],[85]:[90]])</f>
        <v>85</v>
      </c>
      <c r="J243" s="8">
        <f>SUM(Table325[[#This Row],[0]:[17]])</f>
        <v>216</v>
      </c>
      <c r="K243" s="7">
        <f>SUM(Table325[[#This Row],[18]:[64]])</f>
        <v>686</v>
      </c>
      <c r="L243" s="8">
        <f>SUM(Table325[[#This Row],[0]:[4]])</f>
        <v>38</v>
      </c>
      <c r="M243" s="7">
        <f>SUM(Table325[[#This Row],[5]:[15]])</f>
        <v>152</v>
      </c>
      <c r="N243" s="7">
        <f>SUM(Table325[[#This Row],[16]:[24]])</f>
        <v>84</v>
      </c>
      <c r="O243" s="7">
        <f>SUM(Table325[[#This Row],[25]:[49]])</f>
        <v>324</v>
      </c>
      <c r="P243" s="7">
        <f>SUM(Table325[[#This Row],[50]:[64]])</f>
        <v>304</v>
      </c>
      <c r="Q243" s="7">
        <f>SUM(Table325[[#This Row],[65]:[74]])</f>
        <v>261</v>
      </c>
      <c r="R243" s="7">
        <f>SUM(Table325[[#This Row],[75]:[84]])</f>
        <v>280</v>
      </c>
      <c r="S243" s="8">
        <f>SUM(Table325[[#This Row],[5]:[9]])</f>
        <v>61</v>
      </c>
      <c r="T243" s="7">
        <f>SUM(Table325[[#This Row],[10]:[14]])</f>
        <v>77</v>
      </c>
      <c r="U243" s="7">
        <f>SUM(Table325[[#This Row],[15]:[19]])</f>
        <v>67</v>
      </c>
      <c r="V243" s="7">
        <f>SUM(Table325[[#This Row],[20]:[24]])</f>
        <v>31</v>
      </c>
      <c r="W243" s="7">
        <f>SUM(Table325[[#This Row],[25]:[29]])</f>
        <v>37</v>
      </c>
      <c r="X243" s="7">
        <f>SUM(Table325[[#This Row],[30]:[34]])</f>
        <v>43</v>
      </c>
      <c r="Y243" s="7">
        <f>SUM(Table325[[#This Row],[35]:[39]])</f>
        <v>62</v>
      </c>
      <c r="Z243" s="7">
        <f>SUM(Table325[[#This Row],[40]:[44]])</f>
        <v>77</v>
      </c>
      <c r="AA243" s="7">
        <f>SUM(Table325[[#This Row],[45]:[49]])</f>
        <v>105</v>
      </c>
      <c r="AB243" s="7">
        <f>SUM(Table325[[#This Row],[50]:[54]])</f>
        <v>92</v>
      </c>
      <c r="AC243" s="7">
        <f>SUM(Table325[[#This Row],[55]:[59]])</f>
        <v>95</v>
      </c>
      <c r="AD243" s="7">
        <f>SUM(Table325[[#This Row],[60]:[64]])</f>
        <v>117</v>
      </c>
      <c r="AE243" s="7">
        <f>SUM(Table325[[#This Row],[65]:[69]])</f>
        <v>109</v>
      </c>
      <c r="AF243" s="7">
        <f>SUM(Table325[[#This Row],[70]:[74]])</f>
        <v>152</v>
      </c>
      <c r="AG243" s="7">
        <f>SUM(Table325[[#This Row],[75]:[79]])</f>
        <v>173</v>
      </c>
      <c r="AH243" s="7">
        <f>SUM(Table325[[#This Row],[80]:[84]])</f>
        <v>107</v>
      </c>
      <c r="AI243" s="7">
        <f>SUM(Table325[[#This Row],[85]:[89]])</f>
        <v>68</v>
      </c>
      <c r="AJ243" s="7">
        <f>Table325[[#This Row],[90]]</f>
        <v>17</v>
      </c>
      <c r="AK243" s="8">
        <v>7</v>
      </c>
      <c r="AL243" s="7">
        <v>4</v>
      </c>
      <c r="AM243" s="7">
        <v>9</v>
      </c>
      <c r="AN243" s="7">
        <v>5</v>
      </c>
      <c r="AO243" s="7">
        <v>13</v>
      </c>
      <c r="AP243" s="7">
        <v>11</v>
      </c>
      <c r="AQ243" s="7">
        <v>12</v>
      </c>
      <c r="AR243" s="7">
        <v>15</v>
      </c>
      <c r="AS243" s="7">
        <v>10</v>
      </c>
      <c r="AT243" s="7">
        <v>13</v>
      </c>
      <c r="AU243" s="7">
        <v>15</v>
      </c>
      <c r="AV243" s="7">
        <v>12</v>
      </c>
      <c r="AW243" s="7">
        <v>23</v>
      </c>
      <c r="AX243" s="7">
        <v>14</v>
      </c>
      <c r="AY243" s="7">
        <v>13</v>
      </c>
      <c r="AZ243" s="7">
        <v>14</v>
      </c>
      <c r="BA243" s="7">
        <v>14</v>
      </c>
      <c r="BB243" s="7">
        <v>12</v>
      </c>
      <c r="BC243" s="7">
        <v>13</v>
      </c>
      <c r="BD243" s="7">
        <v>14</v>
      </c>
      <c r="BE243" s="7">
        <v>7</v>
      </c>
      <c r="BF243" s="7">
        <v>10</v>
      </c>
      <c r="BG243" s="7">
        <v>6</v>
      </c>
      <c r="BH243" s="7">
        <v>4</v>
      </c>
      <c r="BI243" s="7">
        <v>4</v>
      </c>
      <c r="BJ243" s="7">
        <v>6</v>
      </c>
      <c r="BK243" s="7">
        <v>8</v>
      </c>
      <c r="BL243" s="7">
        <v>7</v>
      </c>
      <c r="BM243" s="7">
        <v>7</v>
      </c>
      <c r="BN243" s="7">
        <v>9</v>
      </c>
      <c r="BO243" s="7">
        <v>6</v>
      </c>
      <c r="BP243" s="7">
        <v>8</v>
      </c>
      <c r="BQ243" s="7">
        <v>10</v>
      </c>
      <c r="BR243" s="7">
        <v>8</v>
      </c>
      <c r="BS243" s="7">
        <v>11</v>
      </c>
      <c r="BT243" s="7">
        <v>14</v>
      </c>
      <c r="BU243" s="7">
        <v>9</v>
      </c>
      <c r="BV243" s="7">
        <v>13</v>
      </c>
      <c r="BW243" s="7">
        <v>10</v>
      </c>
      <c r="BX243" s="7">
        <v>16</v>
      </c>
      <c r="BY243" s="7">
        <v>9</v>
      </c>
      <c r="BZ243" s="7">
        <v>14</v>
      </c>
      <c r="CA243" s="7">
        <v>13</v>
      </c>
      <c r="CB243" s="7">
        <v>19</v>
      </c>
      <c r="CC243" s="7">
        <v>22</v>
      </c>
      <c r="CD243" s="7">
        <v>30</v>
      </c>
      <c r="CE243" s="7">
        <v>23</v>
      </c>
      <c r="CF243" s="7">
        <v>12</v>
      </c>
      <c r="CG243" s="7">
        <v>16</v>
      </c>
      <c r="CH243" s="7">
        <v>24</v>
      </c>
      <c r="CI243" s="7">
        <v>15</v>
      </c>
      <c r="CJ243" s="7">
        <v>21</v>
      </c>
      <c r="CK243" s="7">
        <v>15</v>
      </c>
      <c r="CL243" s="7">
        <v>23</v>
      </c>
      <c r="CM243" s="7">
        <v>18</v>
      </c>
      <c r="CN243" s="7">
        <v>11</v>
      </c>
      <c r="CO243" s="7">
        <v>21</v>
      </c>
      <c r="CP243" s="7">
        <v>23</v>
      </c>
      <c r="CQ243" s="7">
        <v>13</v>
      </c>
      <c r="CR243" s="7">
        <v>27</v>
      </c>
      <c r="CS243" s="7">
        <v>22</v>
      </c>
      <c r="CT243" s="7">
        <v>26</v>
      </c>
      <c r="CU243" s="7">
        <v>28</v>
      </c>
      <c r="CV243" s="7">
        <v>19</v>
      </c>
      <c r="CW243" s="7">
        <v>22</v>
      </c>
      <c r="CX243" s="7">
        <v>15</v>
      </c>
      <c r="CY243" s="7">
        <v>21</v>
      </c>
      <c r="CZ243" s="7">
        <v>18</v>
      </c>
      <c r="DA243" s="7">
        <v>29</v>
      </c>
      <c r="DB243" s="7">
        <v>26</v>
      </c>
      <c r="DC243" s="7">
        <v>20</v>
      </c>
      <c r="DD243" s="7">
        <v>29</v>
      </c>
      <c r="DE243" s="7">
        <v>36</v>
      </c>
      <c r="DF243" s="7">
        <v>33</v>
      </c>
      <c r="DG243" s="7">
        <v>34</v>
      </c>
      <c r="DH243" s="7">
        <v>38</v>
      </c>
      <c r="DI243" s="7">
        <v>41</v>
      </c>
      <c r="DJ243" s="7">
        <v>37</v>
      </c>
      <c r="DK243" s="7">
        <v>27</v>
      </c>
      <c r="DL243" s="7">
        <v>30</v>
      </c>
      <c r="DM243" s="7">
        <v>44</v>
      </c>
      <c r="DN243" s="7">
        <v>21</v>
      </c>
      <c r="DO243" s="7">
        <v>19</v>
      </c>
      <c r="DP243" s="7">
        <v>10</v>
      </c>
      <c r="DQ243" s="7">
        <v>13</v>
      </c>
      <c r="DR243" s="7">
        <v>18</v>
      </c>
      <c r="DS243" s="7">
        <v>17</v>
      </c>
      <c r="DT243" s="7">
        <v>13</v>
      </c>
      <c r="DU243" s="7">
        <v>13</v>
      </c>
      <c r="DV243" s="7">
        <v>7</v>
      </c>
      <c r="DW243" s="7">
        <v>17</v>
      </c>
      <c r="DX243" s="7">
        <f t="shared" si="30"/>
        <v>712</v>
      </c>
      <c r="DY243" s="7">
        <f t="shared" si="31"/>
        <v>58</v>
      </c>
      <c r="DZ243" s="7">
        <f t="shared" si="32"/>
        <v>324</v>
      </c>
      <c r="EA243" s="7">
        <f t="shared" si="33"/>
        <v>304</v>
      </c>
      <c r="EB243" s="7">
        <f>Table325[[#This Row],[18-64]]+Table325[[#This Row],[65+]]</f>
        <v>1312</v>
      </c>
    </row>
    <row r="244" spans="1:132" x14ac:dyDescent="0.35">
      <c r="A244" s="7">
        <v>13</v>
      </c>
      <c r="B244" s="10" t="s">
        <v>1020</v>
      </c>
      <c r="C244" s="10" t="s">
        <v>609</v>
      </c>
      <c r="D244" s="10" t="s">
        <v>610</v>
      </c>
      <c r="E244" s="7">
        <f>SUM(Table325[[#This Row],[0]:[90]])</f>
        <v>1347</v>
      </c>
      <c r="F244" s="8">
        <f>SUM(Table325[[#This Row],[0]:[15]])</f>
        <v>195</v>
      </c>
      <c r="G244" s="7">
        <f>SUM(Table325[[#This Row],[16]:[64]])</f>
        <v>670</v>
      </c>
      <c r="H244" s="7">
        <f>SUM(Table325[[#This Row],[65]:[90]])</f>
        <v>482</v>
      </c>
      <c r="I244" s="7">
        <f>SUM(Table325[[#This Row],[85]:[90]])</f>
        <v>68</v>
      </c>
      <c r="J244" s="8">
        <f>SUM(Table325[[#This Row],[0]:[17]])</f>
        <v>219</v>
      </c>
      <c r="K244" s="7">
        <f>SUM(Table325[[#This Row],[18]:[64]])</f>
        <v>646</v>
      </c>
      <c r="L244" s="8">
        <f>SUM(Table325[[#This Row],[0]:[4]])</f>
        <v>32</v>
      </c>
      <c r="M244" s="7">
        <f>SUM(Table325[[#This Row],[5]:[15]])</f>
        <v>163</v>
      </c>
      <c r="N244" s="7">
        <f>SUM(Table325[[#This Row],[16]:[24]])</f>
        <v>80</v>
      </c>
      <c r="O244" s="7">
        <f>SUM(Table325[[#This Row],[25]:[49]])</f>
        <v>323</v>
      </c>
      <c r="P244" s="7">
        <f>SUM(Table325[[#This Row],[50]:[64]])</f>
        <v>267</v>
      </c>
      <c r="Q244" s="7">
        <f>SUM(Table325[[#This Row],[65]:[74]])</f>
        <v>218</v>
      </c>
      <c r="R244" s="7">
        <f>SUM(Table325[[#This Row],[75]:[84]])</f>
        <v>196</v>
      </c>
      <c r="S244" s="8">
        <f>SUM(Table325[[#This Row],[5]:[9]])</f>
        <v>62</v>
      </c>
      <c r="T244" s="7">
        <f>SUM(Table325[[#This Row],[10]:[14]])</f>
        <v>85</v>
      </c>
      <c r="U244" s="7">
        <f>SUM(Table325[[#This Row],[15]:[19]])</f>
        <v>64</v>
      </c>
      <c r="V244" s="7">
        <f>SUM(Table325[[#This Row],[20]:[24]])</f>
        <v>32</v>
      </c>
      <c r="W244" s="7">
        <f>SUM(Table325[[#This Row],[25]:[29]])</f>
        <v>38</v>
      </c>
      <c r="X244" s="7">
        <f>SUM(Table325[[#This Row],[30]:[34]])</f>
        <v>48</v>
      </c>
      <c r="Y244" s="7">
        <f>SUM(Table325[[#This Row],[35]:[39]])</f>
        <v>75</v>
      </c>
      <c r="Z244" s="7">
        <f>SUM(Table325[[#This Row],[40]:[44]])</f>
        <v>70</v>
      </c>
      <c r="AA244" s="7">
        <f>SUM(Table325[[#This Row],[45]:[49]])</f>
        <v>92</v>
      </c>
      <c r="AB244" s="7">
        <f>SUM(Table325[[#This Row],[50]:[54]])</f>
        <v>67</v>
      </c>
      <c r="AC244" s="7">
        <f>SUM(Table325[[#This Row],[55]:[59]])</f>
        <v>101</v>
      </c>
      <c r="AD244" s="7">
        <f>SUM(Table325[[#This Row],[60]:[64]])</f>
        <v>99</v>
      </c>
      <c r="AE244" s="7">
        <f>SUM(Table325[[#This Row],[65]:[69]])</f>
        <v>120</v>
      </c>
      <c r="AF244" s="7">
        <f>SUM(Table325[[#This Row],[70]:[74]])</f>
        <v>98</v>
      </c>
      <c r="AG244" s="7">
        <f>SUM(Table325[[#This Row],[75]:[79]])</f>
        <v>129</v>
      </c>
      <c r="AH244" s="7">
        <f>SUM(Table325[[#This Row],[80]:[84]])</f>
        <v>67</v>
      </c>
      <c r="AI244" s="7">
        <f>SUM(Table325[[#This Row],[85]:[89]])</f>
        <v>45</v>
      </c>
      <c r="AJ244" s="7">
        <f>Table325[[#This Row],[90]]</f>
        <v>23</v>
      </c>
      <c r="AK244" s="8">
        <v>1</v>
      </c>
      <c r="AL244" s="7">
        <v>14</v>
      </c>
      <c r="AM244" s="7">
        <v>5</v>
      </c>
      <c r="AN244" s="7">
        <v>5</v>
      </c>
      <c r="AO244" s="7">
        <v>7</v>
      </c>
      <c r="AP244" s="7">
        <v>9</v>
      </c>
      <c r="AQ244" s="7">
        <v>11</v>
      </c>
      <c r="AR244" s="7">
        <v>12</v>
      </c>
      <c r="AS244" s="7">
        <v>15</v>
      </c>
      <c r="AT244" s="7">
        <v>15</v>
      </c>
      <c r="AU244" s="7">
        <v>21</v>
      </c>
      <c r="AV244" s="7">
        <v>12</v>
      </c>
      <c r="AW244" s="7">
        <v>20</v>
      </c>
      <c r="AX244" s="7">
        <v>17</v>
      </c>
      <c r="AY244" s="7">
        <v>15</v>
      </c>
      <c r="AZ244" s="7">
        <v>16</v>
      </c>
      <c r="BA244" s="7">
        <v>11</v>
      </c>
      <c r="BB244" s="7">
        <v>13</v>
      </c>
      <c r="BC244" s="7">
        <v>12</v>
      </c>
      <c r="BD244" s="7">
        <v>12</v>
      </c>
      <c r="BE244" s="7">
        <v>8</v>
      </c>
      <c r="BF244" s="7">
        <v>6</v>
      </c>
      <c r="BG244" s="7">
        <v>6</v>
      </c>
      <c r="BH244" s="7">
        <v>7</v>
      </c>
      <c r="BI244" s="7">
        <v>5</v>
      </c>
      <c r="BJ244" s="7">
        <v>8</v>
      </c>
      <c r="BK244" s="7">
        <v>8</v>
      </c>
      <c r="BL244" s="7">
        <v>10</v>
      </c>
      <c r="BM244" s="7">
        <v>8</v>
      </c>
      <c r="BN244" s="7">
        <v>4</v>
      </c>
      <c r="BO244" s="7">
        <v>9</v>
      </c>
      <c r="BP244" s="7">
        <v>11</v>
      </c>
      <c r="BQ244" s="7">
        <v>9</v>
      </c>
      <c r="BR244" s="7">
        <v>10</v>
      </c>
      <c r="BS244" s="7">
        <v>9</v>
      </c>
      <c r="BT244" s="7">
        <v>10</v>
      </c>
      <c r="BU244" s="7">
        <v>15</v>
      </c>
      <c r="BV244" s="7">
        <v>18</v>
      </c>
      <c r="BW244" s="7">
        <v>11</v>
      </c>
      <c r="BX244" s="7">
        <v>21</v>
      </c>
      <c r="BY244" s="7">
        <v>18</v>
      </c>
      <c r="BZ244" s="7">
        <v>15</v>
      </c>
      <c r="CA244" s="7">
        <v>14</v>
      </c>
      <c r="CB244" s="7">
        <v>11</v>
      </c>
      <c r="CC244" s="7">
        <v>12</v>
      </c>
      <c r="CD244" s="7">
        <v>24</v>
      </c>
      <c r="CE244" s="7">
        <v>17</v>
      </c>
      <c r="CF244" s="7">
        <v>16</v>
      </c>
      <c r="CG244" s="7">
        <v>19</v>
      </c>
      <c r="CH244" s="7">
        <v>16</v>
      </c>
      <c r="CI244" s="7">
        <v>15</v>
      </c>
      <c r="CJ244" s="7">
        <v>13</v>
      </c>
      <c r="CK244" s="7">
        <v>13</v>
      </c>
      <c r="CL244" s="7">
        <v>10</v>
      </c>
      <c r="CM244" s="7">
        <v>16</v>
      </c>
      <c r="CN244" s="7">
        <v>18</v>
      </c>
      <c r="CO244" s="7">
        <v>29</v>
      </c>
      <c r="CP244" s="7">
        <v>17</v>
      </c>
      <c r="CQ244" s="7">
        <v>19</v>
      </c>
      <c r="CR244" s="7">
        <v>18</v>
      </c>
      <c r="CS244" s="7">
        <v>17</v>
      </c>
      <c r="CT244" s="7">
        <v>21</v>
      </c>
      <c r="CU244" s="7">
        <v>21</v>
      </c>
      <c r="CV244" s="7">
        <v>14</v>
      </c>
      <c r="CW244" s="7">
        <v>26</v>
      </c>
      <c r="CX244" s="7">
        <v>24</v>
      </c>
      <c r="CY244" s="7">
        <v>27</v>
      </c>
      <c r="CZ244" s="7">
        <v>19</v>
      </c>
      <c r="DA244" s="7">
        <v>28</v>
      </c>
      <c r="DB244" s="7">
        <v>22</v>
      </c>
      <c r="DC244" s="7">
        <v>20</v>
      </c>
      <c r="DD244" s="7">
        <v>27</v>
      </c>
      <c r="DE244" s="7">
        <v>13</v>
      </c>
      <c r="DF244" s="7">
        <v>22</v>
      </c>
      <c r="DG244" s="7">
        <v>16</v>
      </c>
      <c r="DH244" s="7">
        <v>27</v>
      </c>
      <c r="DI244" s="7">
        <v>32</v>
      </c>
      <c r="DJ244" s="7">
        <v>28</v>
      </c>
      <c r="DK244" s="7">
        <v>23</v>
      </c>
      <c r="DL244" s="7">
        <v>19</v>
      </c>
      <c r="DM244" s="7">
        <v>19</v>
      </c>
      <c r="DN244" s="7">
        <v>13</v>
      </c>
      <c r="DO244" s="7">
        <v>11</v>
      </c>
      <c r="DP244" s="7">
        <v>12</v>
      </c>
      <c r="DQ244" s="7">
        <v>12</v>
      </c>
      <c r="DR244" s="7">
        <v>13</v>
      </c>
      <c r="DS244" s="7">
        <v>5</v>
      </c>
      <c r="DT244" s="7">
        <v>10</v>
      </c>
      <c r="DU244" s="7">
        <v>14</v>
      </c>
      <c r="DV244" s="7">
        <v>3</v>
      </c>
      <c r="DW244" s="7">
        <v>23</v>
      </c>
      <c r="DX244" s="7">
        <f t="shared" si="30"/>
        <v>670</v>
      </c>
      <c r="DY244" s="7">
        <f t="shared" si="31"/>
        <v>56</v>
      </c>
      <c r="DZ244" s="7">
        <f t="shared" si="32"/>
        <v>323</v>
      </c>
      <c r="EA244" s="7">
        <f t="shared" si="33"/>
        <v>267</v>
      </c>
      <c r="EB244" s="7">
        <f>Table325[[#This Row],[18-64]]+Table325[[#This Row],[65+]]</f>
        <v>1128</v>
      </c>
    </row>
    <row r="245" spans="1:132" x14ac:dyDescent="0.35">
      <c r="A245" s="7">
        <v>13</v>
      </c>
      <c r="B245" s="10" t="s">
        <v>1020</v>
      </c>
      <c r="C245" s="10" t="s">
        <v>611</v>
      </c>
      <c r="D245" s="10" t="s">
        <v>612</v>
      </c>
      <c r="E245" s="7">
        <f>SUM(Table325[[#This Row],[0]:[90]])</f>
        <v>1238</v>
      </c>
      <c r="F245" s="8">
        <f>SUM(Table325[[#This Row],[0]:[15]])</f>
        <v>205</v>
      </c>
      <c r="G245" s="7">
        <f>SUM(Table325[[#This Row],[16]:[64]])</f>
        <v>673</v>
      </c>
      <c r="H245" s="7">
        <f>SUM(Table325[[#This Row],[65]:[90]])</f>
        <v>360</v>
      </c>
      <c r="I245" s="7">
        <f>SUM(Table325[[#This Row],[85]:[90]])</f>
        <v>32</v>
      </c>
      <c r="J245" s="8">
        <f>SUM(Table325[[#This Row],[0]:[17]])</f>
        <v>230</v>
      </c>
      <c r="K245" s="7">
        <f>SUM(Table325[[#This Row],[18]:[64]])</f>
        <v>648</v>
      </c>
      <c r="L245" s="8">
        <f>SUM(Table325[[#This Row],[0]:[4]])</f>
        <v>54</v>
      </c>
      <c r="M245" s="7">
        <f>SUM(Table325[[#This Row],[5]:[15]])</f>
        <v>151</v>
      </c>
      <c r="N245" s="7">
        <f>SUM(Table325[[#This Row],[16]:[24]])</f>
        <v>100</v>
      </c>
      <c r="O245" s="7">
        <f>SUM(Table325[[#This Row],[25]:[49]])</f>
        <v>341</v>
      </c>
      <c r="P245" s="7">
        <f>SUM(Table325[[#This Row],[50]:[64]])</f>
        <v>232</v>
      </c>
      <c r="Q245" s="7">
        <f>SUM(Table325[[#This Row],[65]:[74]])</f>
        <v>183</v>
      </c>
      <c r="R245" s="7">
        <f>SUM(Table325[[#This Row],[75]:[84]])</f>
        <v>145</v>
      </c>
      <c r="S245" s="8">
        <f>SUM(Table325[[#This Row],[5]:[9]])</f>
        <v>62</v>
      </c>
      <c r="T245" s="7">
        <f>SUM(Table325[[#This Row],[10]:[14]])</f>
        <v>78</v>
      </c>
      <c r="U245" s="7">
        <f>SUM(Table325[[#This Row],[15]:[19]])</f>
        <v>58</v>
      </c>
      <c r="V245" s="7">
        <f>SUM(Table325[[#This Row],[20]:[24]])</f>
        <v>53</v>
      </c>
      <c r="W245" s="7">
        <f>SUM(Table325[[#This Row],[25]:[29]])</f>
        <v>48</v>
      </c>
      <c r="X245" s="7">
        <f>SUM(Table325[[#This Row],[30]:[34]])</f>
        <v>41</v>
      </c>
      <c r="Y245" s="7">
        <f>SUM(Table325[[#This Row],[35]:[39]])</f>
        <v>74</v>
      </c>
      <c r="Z245" s="7">
        <f>SUM(Table325[[#This Row],[40]:[44]])</f>
        <v>94</v>
      </c>
      <c r="AA245" s="7">
        <f>SUM(Table325[[#This Row],[45]:[49]])</f>
        <v>84</v>
      </c>
      <c r="AB245" s="7">
        <f>SUM(Table325[[#This Row],[50]:[54]])</f>
        <v>83</v>
      </c>
      <c r="AC245" s="7">
        <f>SUM(Table325[[#This Row],[55]:[59]])</f>
        <v>71</v>
      </c>
      <c r="AD245" s="7">
        <f>SUM(Table325[[#This Row],[60]:[64]])</f>
        <v>78</v>
      </c>
      <c r="AE245" s="7">
        <f>SUM(Table325[[#This Row],[65]:[69]])</f>
        <v>78</v>
      </c>
      <c r="AF245" s="7">
        <f>SUM(Table325[[#This Row],[70]:[74]])</f>
        <v>105</v>
      </c>
      <c r="AG245" s="7">
        <f>SUM(Table325[[#This Row],[75]:[79]])</f>
        <v>112</v>
      </c>
      <c r="AH245" s="7">
        <f>SUM(Table325[[#This Row],[80]:[84]])</f>
        <v>33</v>
      </c>
      <c r="AI245" s="7">
        <f>SUM(Table325[[#This Row],[85]:[89]])</f>
        <v>18</v>
      </c>
      <c r="AJ245" s="7">
        <f>Table325[[#This Row],[90]]</f>
        <v>14</v>
      </c>
      <c r="AK245" s="8">
        <v>11</v>
      </c>
      <c r="AL245" s="7">
        <v>7</v>
      </c>
      <c r="AM245" s="7">
        <v>9</v>
      </c>
      <c r="AN245" s="7">
        <v>16</v>
      </c>
      <c r="AO245" s="7">
        <v>11</v>
      </c>
      <c r="AP245" s="7">
        <v>12</v>
      </c>
      <c r="AQ245" s="7">
        <v>14</v>
      </c>
      <c r="AR245" s="7">
        <v>6</v>
      </c>
      <c r="AS245" s="7">
        <v>16</v>
      </c>
      <c r="AT245" s="7">
        <v>14</v>
      </c>
      <c r="AU245" s="7">
        <v>14</v>
      </c>
      <c r="AV245" s="7">
        <v>17</v>
      </c>
      <c r="AW245" s="7">
        <v>15</v>
      </c>
      <c r="AX245" s="7">
        <v>14</v>
      </c>
      <c r="AY245" s="7">
        <v>18</v>
      </c>
      <c r="AZ245" s="7">
        <v>11</v>
      </c>
      <c r="BA245" s="7">
        <v>8</v>
      </c>
      <c r="BB245" s="7">
        <v>17</v>
      </c>
      <c r="BC245" s="7">
        <v>7</v>
      </c>
      <c r="BD245" s="7">
        <v>15</v>
      </c>
      <c r="BE245" s="7">
        <v>15</v>
      </c>
      <c r="BF245" s="7">
        <v>8</v>
      </c>
      <c r="BG245" s="7">
        <v>11</v>
      </c>
      <c r="BH245" s="7">
        <v>10</v>
      </c>
      <c r="BI245" s="7">
        <v>9</v>
      </c>
      <c r="BJ245" s="7">
        <v>10</v>
      </c>
      <c r="BK245" s="7">
        <v>8</v>
      </c>
      <c r="BL245" s="7">
        <v>9</v>
      </c>
      <c r="BM245" s="7">
        <v>8</v>
      </c>
      <c r="BN245" s="7">
        <v>13</v>
      </c>
      <c r="BO245" s="7">
        <v>6</v>
      </c>
      <c r="BP245" s="7">
        <v>6</v>
      </c>
      <c r="BQ245" s="7">
        <v>9</v>
      </c>
      <c r="BR245" s="7">
        <v>12</v>
      </c>
      <c r="BS245" s="7">
        <v>8</v>
      </c>
      <c r="BT245" s="7">
        <v>12</v>
      </c>
      <c r="BU245" s="7">
        <v>21</v>
      </c>
      <c r="BV245" s="7">
        <v>14</v>
      </c>
      <c r="BW245" s="7">
        <v>10</v>
      </c>
      <c r="BX245" s="7">
        <v>17</v>
      </c>
      <c r="BY245" s="7">
        <v>18</v>
      </c>
      <c r="BZ245" s="7">
        <v>25</v>
      </c>
      <c r="CA245" s="7">
        <v>20</v>
      </c>
      <c r="CB245" s="7">
        <v>14</v>
      </c>
      <c r="CC245" s="7">
        <v>17</v>
      </c>
      <c r="CD245" s="7">
        <v>23</v>
      </c>
      <c r="CE245" s="7">
        <v>16</v>
      </c>
      <c r="CF245" s="7">
        <v>13</v>
      </c>
      <c r="CG245" s="7">
        <v>16</v>
      </c>
      <c r="CH245" s="7">
        <v>16</v>
      </c>
      <c r="CI245" s="7">
        <v>16</v>
      </c>
      <c r="CJ245" s="7">
        <v>17</v>
      </c>
      <c r="CK245" s="7">
        <v>16</v>
      </c>
      <c r="CL245" s="7">
        <v>16</v>
      </c>
      <c r="CM245" s="7">
        <v>18</v>
      </c>
      <c r="CN245" s="7">
        <v>18</v>
      </c>
      <c r="CO245" s="7">
        <v>11</v>
      </c>
      <c r="CP245" s="7">
        <v>9</v>
      </c>
      <c r="CQ245" s="7">
        <v>19</v>
      </c>
      <c r="CR245" s="7">
        <v>14</v>
      </c>
      <c r="CS245" s="7">
        <v>14</v>
      </c>
      <c r="CT245" s="7">
        <v>11</v>
      </c>
      <c r="CU245" s="7">
        <v>22</v>
      </c>
      <c r="CV245" s="7">
        <v>16</v>
      </c>
      <c r="CW245" s="7">
        <v>15</v>
      </c>
      <c r="CX245" s="7">
        <v>10</v>
      </c>
      <c r="CY245" s="7">
        <v>15</v>
      </c>
      <c r="CZ245" s="7">
        <v>20</v>
      </c>
      <c r="DA245" s="7">
        <v>14</v>
      </c>
      <c r="DB245" s="7">
        <v>19</v>
      </c>
      <c r="DC245" s="7">
        <v>22</v>
      </c>
      <c r="DD245" s="7">
        <v>25</v>
      </c>
      <c r="DE245" s="7">
        <v>18</v>
      </c>
      <c r="DF245" s="7">
        <v>20</v>
      </c>
      <c r="DG245" s="7">
        <v>20</v>
      </c>
      <c r="DH245" s="7">
        <v>31</v>
      </c>
      <c r="DI245" s="7">
        <v>23</v>
      </c>
      <c r="DJ245" s="7">
        <v>25</v>
      </c>
      <c r="DK245" s="7">
        <v>17</v>
      </c>
      <c r="DL245" s="7">
        <v>16</v>
      </c>
      <c r="DM245" s="7">
        <v>11</v>
      </c>
      <c r="DN245" s="7">
        <v>7</v>
      </c>
      <c r="DO245" s="7">
        <v>6</v>
      </c>
      <c r="DP245" s="7">
        <v>6</v>
      </c>
      <c r="DQ245" s="7">
        <v>3</v>
      </c>
      <c r="DR245" s="7">
        <v>4</v>
      </c>
      <c r="DS245" s="7">
        <v>6</v>
      </c>
      <c r="DT245" s="7">
        <v>6</v>
      </c>
      <c r="DU245" s="7">
        <v>2</v>
      </c>
      <c r="DV245" s="7">
        <v>0</v>
      </c>
      <c r="DW245" s="7">
        <v>14</v>
      </c>
      <c r="DX245" s="7">
        <f t="shared" si="30"/>
        <v>673</v>
      </c>
      <c r="DY245" s="7">
        <f t="shared" si="31"/>
        <v>75</v>
      </c>
      <c r="DZ245" s="7">
        <f t="shared" si="32"/>
        <v>341</v>
      </c>
      <c r="EA245" s="7">
        <f t="shared" si="33"/>
        <v>232</v>
      </c>
      <c r="EB245" s="7">
        <f>Table325[[#This Row],[18-64]]+Table325[[#This Row],[65+]]</f>
        <v>1008</v>
      </c>
    </row>
    <row r="246" spans="1:132" x14ac:dyDescent="0.35">
      <c r="A246" s="7">
        <v>13</v>
      </c>
      <c r="B246" s="10" t="s">
        <v>1020</v>
      </c>
      <c r="C246" s="10" t="s">
        <v>613</v>
      </c>
      <c r="D246" s="10" t="s">
        <v>614</v>
      </c>
      <c r="E246" s="7">
        <f>SUM(Table325[[#This Row],[0]:[90]])</f>
        <v>1327</v>
      </c>
      <c r="F246" s="8">
        <f>SUM(Table325[[#This Row],[0]:[15]])</f>
        <v>221</v>
      </c>
      <c r="G246" s="7">
        <f>SUM(Table325[[#This Row],[16]:[64]])</f>
        <v>772</v>
      </c>
      <c r="H246" s="7">
        <f>SUM(Table325[[#This Row],[65]:[90]])</f>
        <v>334</v>
      </c>
      <c r="I246" s="7">
        <f>SUM(Table325[[#This Row],[85]:[90]])</f>
        <v>71</v>
      </c>
      <c r="J246" s="8">
        <f>SUM(Table325[[#This Row],[0]:[17]])</f>
        <v>262</v>
      </c>
      <c r="K246" s="7">
        <f>SUM(Table325[[#This Row],[18]:[64]])</f>
        <v>731</v>
      </c>
      <c r="L246" s="8">
        <f>SUM(Table325[[#This Row],[0]:[4]])</f>
        <v>40</v>
      </c>
      <c r="M246" s="7">
        <f>SUM(Table325[[#This Row],[5]:[15]])</f>
        <v>181</v>
      </c>
      <c r="N246" s="7">
        <f>SUM(Table325[[#This Row],[16]:[24]])</f>
        <v>126</v>
      </c>
      <c r="O246" s="7">
        <f>SUM(Table325[[#This Row],[25]:[49]])</f>
        <v>374</v>
      </c>
      <c r="P246" s="7">
        <f>SUM(Table325[[#This Row],[50]:[64]])</f>
        <v>272</v>
      </c>
      <c r="Q246" s="7">
        <f>SUM(Table325[[#This Row],[65]:[74]])</f>
        <v>134</v>
      </c>
      <c r="R246" s="7">
        <f>SUM(Table325[[#This Row],[75]:[84]])</f>
        <v>129</v>
      </c>
      <c r="S246" s="8">
        <f>SUM(Table325[[#This Row],[5]:[9]])</f>
        <v>74</v>
      </c>
      <c r="T246" s="7">
        <f>SUM(Table325[[#This Row],[10]:[14]])</f>
        <v>87</v>
      </c>
      <c r="U246" s="7">
        <f>SUM(Table325[[#This Row],[15]:[19]])</f>
        <v>92</v>
      </c>
      <c r="V246" s="7">
        <f>SUM(Table325[[#This Row],[20]:[24]])</f>
        <v>54</v>
      </c>
      <c r="W246" s="7">
        <f>SUM(Table325[[#This Row],[25]:[29]])</f>
        <v>52</v>
      </c>
      <c r="X246" s="7">
        <f>SUM(Table325[[#This Row],[30]:[34]])</f>
        <v>61</v>
      </c>
      <c r="Y246" s="7">
        <f>SUM(Table325[[#This Row],[35]:[39]])</f>
        <v>84</v>
      </c>
      <c r="Z246" s="7">
        <f>SUM(Table325[[#This Row],[40]:[44]])</f>
        <v>86</v>
      </c>
      <c r="AA246" s="7">
        <f>SUM(Table325[[#This Row],[45]:[49]])</f>
        <v>91</v>
      </c>
      <c r="AB246" s="7">
        <f>SUM(Table325[[#This Row],[50]:[54]])</f>
        <v>93</v>
      </c>
      <c r="AC246" s="7">
        <f>SUM(Table325[[#This Row],[55]:[59]])</f>
        <v>92</v>
      </c>
      <c r="AD246" s="7">
        <f>SUM(Table325[[#This Row],[60]:[64]])</f>
        <v>87</v>
      </c>
      <c r="AE246" s="7">
        <f>SUM(Table325[[#This Row],[65]:[69]])</f>
        <v>70</v>
      </c>
      <c r="AF246" s="7">
        <f>SUM(Table325[[#This Row],[70]:[74]])</f>
        <v>64</v>
      </c>
      <c r="AG246" s="7">
        <f>SUM(Table325[[#This Row],[75]:[79]])</f>
        <v>83</v>
      </c>
      <c r="AH246" s="7">
        <f>SUM(Table325[[#This Row],[80]:[84]])</f>
        <v>46</v>
      </c>
      <c r="AI246" s="7">
        <f>SUM(Table325[[#This Row],[85]:[89]])</f>
        <v>53</v>
      </c>
      <c r="AJ246" s="7">
        <f>Table325[[#This Row],[90]]</f>
        <v>18</v>
      </c>
      <c r="AK246" s="8">
        <v>5</v>
      </c>
      <c r="AL246" s="7">
        <v>9</v>
      </c>
      <c r="AM246" s="7">
        <v>7</v>
      </c>
      <c r="AN246" s="7">
        <v>12</v>
      </c>
      <c r="AO246" s="7">
        <v>7</v>
      </c>
      <c r="AP246" s="7">
        <v>14</v>
      </c>
      <c r="AQ246" s="7">
        <v>14</v>
      </c>
      <c r="AR246" s="7">
        <v>17</v>
      </c>
      <c r="AS246" s="7">
        <v>15</v>
      </c>
      <c r="AT246" s="7">
        <v>14</v>
      </c>
      <c r="AU246" s="7">
        <v>20</v>
      </c>
      <c r="AV246" s="7">
        <v>17</v>
      </c>
      <c r="AW246" s="7">
        <v>14</v>
      </c>
      <c r="AX246" s="7">
        <v>18</v>
      </c>
      <c r="AY246" s="7">
        <v>18</v>
      </c>
      <c r="AZ246" s="7">
        <v>20</v>
      </c>
      <c r="BA246" s="7">
        <v>23</v>
      </c>
      <c r="BB246" s="7">
        <v>18</v>
      </c>
      <c r="BC246" s="7">
        <v>17</v>
      </c>
      <c r="BD246" s="7">
        <v>14</v>
      </c>
      <c r="BE246" s="7">
        <v>9</v>
      </c>
      <c r="BF246" s="7">
        <v>13</v>
      </c>
      <c r="BG246" s="7">
        <v>10</v>
      </c>
      <c r="BH246" s="7">
        <v>9</v>
      </c>
      <c r="BI246" s="7">
        <v>13</v>
      </c>
      <c r="BJ246" s="7">
        <v>11</v>
      </c>
      <c r="BK246" s="7">
        <v>11</v>
      </c>
      <c r="BL246" s="7">
        <v>7</v>
      </c>
      <c r="BM246" s="7">
        <v>11</v>
      </c>
      <c r="BN246" s="7">
        <v>12</v>
      </c>
      <c r="BO246" s="7">
        <v>8</v>
      </c>
      <c r="BP246" s="7">
        <v>8</v>
      </c>
      <c r="BQ246" s="7">
        <v>15</v>
      </c>
      <c r="BR246" s="7">
        <v>15</v>
      </c>
      <c r="BS246" s="7">
        <v>15</v>
      </c>
      <c r="BT246" s="7">
        <v>19</v>
      </c>
      <c r="BU246" s="7">
        <v>18</v>
      </c>
      <c r="BV246" s="7">
        <v>10</v>
      </c>
      <c r="BW246" s="7">
        <v>22</v>
      </c>
      <c r="BX246" s="7">
        <v>15</v>
      </c>
      <c r="BY246" s="7">
        <v>21</v>
      </c>
      <c r="BZ246" s="7">
        <v>13</v>
      </c>
      <c r="CA246" s="7">
        <v>15</v>
      </c>
      <c r="CB246" s="7">
        <v>23</v>
      </c>
      <c r="CC246" s="7">
        <v>14</v>
      </c>
      <c r="CD246" s="7">
        <v>23</v>
      </c>
      <c r="CE246" s="7">
        <v>19</v>
      </c>
      <c r="CF246" s="7">
        <v>14</v>
      </c>
      <c r="CG246" s="7">
        <v>22</v>
      </c>
      <c r="CH246" s="7">
        <v>13</v>
      </c>
      <c r="CI246" s="7">
        <v>14</v>
      </c>
      <c r="CJ246" s="7">
        <v>16</v>
      </c>
      <c r="CK246" s="7">
        <v>16</v>
      </c>
      <c r="CL246" s="7">
        <v>23</v>
      </c>
      <c r="CM246" s="7">
        <v>24</v>
      </c>
      <c r="CN246" s="7">
        <v>20</v>
      </c>
      <c r="CO246" s="7">
        <v>14</v>
      </c>
      <c r="CP246" s="7">
        <v>19</v>
      </c>
      <c r="CQ246" s="7">
        <v>16</v>
      </c>
      <c r="CR246" s="7">
        <v>23</v>
      </c>
      <c r="CS246" s="7">
        <v>20</v>
      </c>
      <c r="CT246" s="7">
        <v>14</v>
      </c>
      <c r="CU246" s="7">
        <v>21</v>
      </c>
      <c r="CV246" s="7">
        <v>11</v>
      </c>
      <c r="CW246" s="7">
        <v>21</v>
      </c>
      <c r="CX246" s="7">
        <v>11</v>
      </c>
      <c r="CY246" s="7">
        <v>19</v>
      </c>
      <c r="CZ246" s="7">
        <v>8</v>
      </c>
      <c r="DA246" s="7">
        <v>17</v>
      </c>
      <c r="DB246" s="7">
        <v>15</v>
      </c>
      <c r="DC246" s="7">
        <v>10</v>
      </c>
      <c r="DD246" s="7">
        <v>17</v>
      </c>
      <c r="DE246" s="7">
        <v>14</v>
      </c>
      <c r="DF246" s="7">
        <v>7</v>
      </c>
      <c r="DG246" s="7">
        <v>16</v>
      </c>
      <c r="DH246" s="7">
        <v>16</v>
      </c>
      <c r="DI246" s="7">
        <v>19</v>
      </c>
      <c r="DJ246" s="7">
        <v>17</v>
      </c>
      <c r="DK246" s="7">
        <v>16</v>
      </c>
      <c r="DL246" s="7">
        <v>15</v>
      </c>
      <c r="DM246" s="7">
        <v>12</v>
      </c>
      <c r="DN246" s="7">
        <v>7</v>
      </c>
      <c r="DO246" s="7">
        <v>9</v>
      </c>
      <c r="DP246" s="7">
        <v>10</v>
      </c>
      <c r="DQ246" s="7">
        <v>8</v>
      </c>
      <c r="DR246" s="7">
        <v>7</v>
      </c>
      <c r="DS246" s="7">
        <v>18</v>
      </c>
      <c r="DT246" s="7">
        <v>5</v>
      </c>
      <c r="DU246" s="7">
        <v>11</v>
      </c>
      <c r="DV246" s="7">
        <v>12</v>
      </c>
      <c r="DW246" s="7">
        <v>18</v>
      </c>
      <c r="DX246" s="7">
        <f t="shared" si="30"/>
        <v>772</v>
      </c>
      <c r="DY246" s="7">
        <f t="shared" si="31"/>
        <v>85</v>
      </c>
      <c r="DZ246" s="7">
        <f t="shared" si="32"/>
        <v>374</v>
      </c>
      <c r="EA246" s="7">
        <f t="shared" si="33"/>
        <v>272</v>
      </c>
      <c r="EB246" s="7">
        <f>Table325[[#This Row],[18-64]]+Table325[[#This Row],[65+]]</f>
        <v>1065</v>
      </c>
    </row>
    <row r="247" spans="1:132" x14ac:dyDescent="0.35">
      <c r="A247" s="7">
        <v>13</v>
      </c>
      <c r="B247" s="10" t="s">
        <v>1020</v>
      </c>
      <c r="C247" s="10" t="s">
        <v>615</v>
      </c>
      <c r="D247" s="10" t="s">
        <v>616</v>
      </c>
      <c r="E247" s="7">
        <f>SUM(Table325[[#This Row],[0]:[90]])</f>
        <v>1084</v>
      </c>
      <c r="F247" s="8">
        <f>SUM(Table325[[#This Row],[0]:[15]])</f>
        <v>176</v>
      </c>
      <c r="G247" s="7">
        <f>SUM(Table325[[#This Row],[16]:[64]])</f>
        <v>597</v>
      </c>
      <c r="H247" s="7">
        <f>SUM(Table325[[#This Row],[65]:[90]])</f>
        <v>311</v>
      </c>
      <c r="I247" s="7">
        <f>SUM(Table325[[#This Row],[85]:[90]])</f>
        <v>13</v>
      </c>
      <c r="J247" s="8">
        <f>SUM(Table325[[#This Row],[0]:[17]])</f>
        <v>201</v>
      </c>
      <c r="K247" s="7">
        <f>SUM(Table325[[#This Row],[18]:[64]])</f>
        <v>572</v>
      </c>
      <c r="L247" s="8">
        <f>SUM(Table325[[#This Row],[0]:[4]])</f>
        <v>46</v>
      </c>
      <c r="M247" s="7">
        <f>SUM(Table325[[#This Row],[5]:[15]])</f>
        <v>130</v>
      </c>
      <c r="N247" s="7">
        <f>SUM(Table325[[#This Row],[16]:[24]])</f>
        <v>78</v>
      </c>
      <c r="O247" s="7">
        <f>SUM(Table325[[#This Row],[25]:[49]])</f>
        <v>296</v>
      </c>
      <c r="P247" s="7">
        <f>SUM(Table325[[#This Row],[50]:[64]])</f>
        <v>223</v>
      </c>
      <c r="Q247" s="7">
        <f>SUM(Table325[[#This Row],[65]:[74]])</f>
        <v>169</v>
      </c>
      <c r="R247" s="7">
        <f>SUM(Table325[[#This Row],[75]:[84]])</f>
        <v>129</v>
      </c>
      <c r="S247" s="8">
        <f>SUM(Table325[[#This Row],[5]:[9]])</f>
        <v>60</v>
      </c>
      <c r="T247" s="7">
        <f>SUM(Table325[[#This Row],[10]:[14]])</f>
        <v>55</v>
      </c>
      <c r="U247" s="7">
        <f>SUM(Table325[[#This Row],[15]:[19]])</f>
        <v>58</v>
      </c>
      <c r="V247" s="7">
        <f>SUM(Table325[[#This Row],[20]:[24]])</f>
        <v>35</v>
      </c>
      <c r="W247" s="7">
        <f>SUM(Table325[[#This Row],[25]:[29]])</f>
        <v>17</v>
      </c>
      <c r="X247" s="7">
        <f>SUM(Table325[[#This Row],[30]:[34]])</f>
        <v>76</v>
      </c>
      <c r="Y247" s="7">
        <f>SUM(Table325[[#This Row],[35]:[39]])</f>
        <v>54</v>
      </c>
      <c r="Z247" s="7">
        <f>SUM(Table325[[#This Row],[40]:[44]])</f>
        <v>75</v>
      </c>
      <c r="AA247" s="7">
        <f>SUM(Table325[[#This Row],[45]:[49]])</f>
        <v>74</v>
      </c>
      <c r="AB247" s="7">
        <f>SUM(Table325[[#This Row],[50]:[54]])</f>
        <v>66</v>
      </c>
      <c r="AC247" s="7">
        <f>SUM(Table325[[#This Row],[55]:[59]])</f>
        <v>75</v>
      </c>
      <c r="AD247" s="7">
        <f>SUM(Table325[[#This Row],[60]:[64]])</f>
        <v>82</v>
      </c>
      <c r="AE247" s="7">
        <f>SUM(Table325[[#This Row],[65]:[69]])</f>
        <v>79</v>
      </c>
      <c r="AF247" s="7">
        <f>SUM(Table325[[#This Row],[70]:[74]])</f>
        <v>90</v>
      </c>
      <c r="AG247" s="7">
        <f>SUM(Table325[[#This Row],[75]:[79]])</f>
        <v>106</v>
      </c>
      <c r="AH247" s="7">
        <f>SUM(Table325[[#This Row],[80]:[84]])</f>
        <v>23</v>
      </c>
      <c r="AI247" s="7">
        <f>SUM(Table325[[#This Row],[85]:[89]])</f>
        <v>6</v>
      </c>
      <c r="AJ247" s="7">
        <f>Table325[[#This Row],[90]]</f>
        <v>7</v>
      </c>
      <c r="AK247" s="8">
        <v>7</v>
      </c>
      <c r="AL247" s="7">
        <v>8</v>
      </c>
      <c r="AM247" s="7">
        <v>16</v>
      </c>
      <c r="AN247" s="7">
        <v>5</v>
      </c>
      <c r="AO247" s="7">
        <v>10</v>
      </c>
      <c r="AP247" s="7">
        <v>10</v>
      </c>
      <c r="AQ247" s="7">
        <v>14</v>
      </c>
      <c r="AR247" s="7">
        <v>11</v>
      </c>
      <c r="AS247" s="7">
        <v>13</v>
      </c>
      <c r="AT247" s="7">
        <v>12</v>
      </c>
      <c r="AU247" s="7">
        <v>14</v>
      </c>
      <c r="AV247" s="7">
        <v>10</v>
      </c>
      <c r="AW247" s="7">
        <v>14</v>
      </c>
      <c r="AX247" s="7">
        <v>8</v>
      </c>
      <c r="AY247" s="7">
        <v>9</v>
      </c>
      <c r="AZ247" s="7">
        <v>15</v>
      </c>
      <c r="BA247" s="7">
        <v>10</v>
      </c>
      <c r="BB247" s="7">
        <v>15</v>
      </c>
      <c r="BC247" s="7">
        <v>9</v>
      </c>
      <c r="BD247" s="7">
        <v>9</v>
      </c>
      <c r="BE247" s="7">
        <v>8</v>
      </c>
      <c r="BF247" s="7">
        <v>8</v>
      </c>
      <c r="BG247" s="7">
        <v>8</v>
      </c>
      <c r="BH247" s="7">
        <v>5</v>
      </c>
      <c r="BI247" s="7">
        <v>6</v>
      </c>
      <c r="BJ247" s="7">
        <v>5</v>
      </c>
      <c r="BK247" s="7">
        <v>2</v>
      </c>
      <c r="BL247" s="7">
        <v>3</v>
      </c>
      <c r="BM247" s="7">
        <v>1</v>
      </c>
      <c r="BN247" s="7">
        <v>6</v>
      </c>
      <c r="BO247" s="7">
        <v>12</v>
      </c>
      <c r="BP247" s="7">
        <v>11</v>
      </c>
      <c r="BQ247" s="7">
        <v>14</v>
      </c>
      <c r="BR247" s="7">
        <v>22</v>
      </c>
      <c r="BS247" s="7">
        <v>17</v>
      </c>
      <c r="BT247" s="7">
        <v>8</v>
      </c>
      <c r="BU247" s="7">
        <v>11</v>
      </c>
      <c r="BV247" s="7">
        <v>11</v>
      </c>
      <c r="BW247" s="7">
        <v>12</v>
      </c>
      <c r="BX247" s="7">
        <v>12</v>
      </c>
      <c r="BY247" s="7">
        <v>19</v>
      </c>
      <c r="BZ247" s="7">
        <v>12</v>
      </c>
      <c r="CA247" s="7">
        <v>18</v>
      </c>
      <c r="CB247" s="7">
        <v>11</v>
      </c>
      <c r="CC247" s="7">
        <v>15</v>
      </c>
      <c r="CD247" s="7">
        <v>12</v>
      </c>
      <c r="CE247" s="7">
        <v>12</v>
      </c>
      <c r="CF247" s="7">
        <v>20</v>
      </c>
      <c r="CG247" s="7">
        <v>19</v>
      </c>
      <c r="CH247" s="7">
        <v>11</v>
      </c>
      <c r="CI247" s="7">
        <v>7</v>
      </c>
      <c r="CJ247" s="7">
        <v>13</v>
      </c>
      <c r="CK247" s="7">
        <v>12</v>
      </c>
      <c r="CL247" s="7">
        <v>15</v>
      </c>
      <c r="CM247" s="7">
        <v>19</v>
      </c>
      <c r="CN247" s="7">
        <v>14</v>
      </c>
      <c r="CO247" s="7">
        <v>13</v>
      </c>
      <c r="CP247" s="7">
        <v>18</v>
      </c>
      <c r="CQ247" s="7">
        <v>21</v>
      </c>
      <c r="CR247" s="7">
        <v>9</v>
      </c>
      <c r="CS247" s="7">
        <v>14</v>
      </c>
      <c r="CT247" s="7">
        <v>14</v>
      </c>
      <c r="CU247" s="7">
        <v>22</v>
      </c>
      <c r="CV247" s="7">
        <v>9</v>
      </c>
      <c r="CW247" s="7">
        <v>23</v>
      </c>
      <c r="CX247" s="7">
        <v>15</v>
      </c>
      <c r="CY247" s="7">
        <v>15</v>
      </c>
      <c r="CZ247" s="7">
        <v>14</v>
      </c>
      <c r="DA247" s="7">
        <v>23</v>
      </c>
      <c r="DB247" s="7">
        <v>12</v>
      </c>
      <c r="DC247" s="7">
        <v>16</v>
      </c>
      <c r="DD247" s="7">
        <v>14</v>
      </c>
      <c r="DE247" s="7">
        <v>21</v>
      </c>
      <c r="DF247" s="7">
        <v>18</v>
      </c>
      <c r="DG247" s="7">
        <v>21</v>
      </c>
      <c r="DH247" s="7">
        <v>14</v>
      </c>
      <c r="DI247" s="7">
        <v>16</v>
      </c>
      <c r="DJ247" s="7">
        <v>34</v>
      </c>
      <c r="DK247" s="7">
        <v>24</v>
      </c>
      <c r="DL247" s="7">
        <v>18</v>
      </c>
      <c r="DM247" s="7">
        <v>5</v>
      </c>
      <c r="DN247" s="7">
        <v>6</v>
      </c>
      <c r="DO247" s="7">
        <v>5</v>
      </c>
      <c r="DP247" s="7">
        <v>3</v>
      </c>
      <c r="DQ247" s="7">
        <v>4</v>
      </c>
      <c r="DR247" s="7">
        <v>3</v>
      </c>
      <c r="DS247" s="7">
        <v>1</v>
      </c>
      <c r="DT247" s="7">
        <v>1</v>
      </c>
      <c r="DU247" s="7">
        <v>1</v>
      </c>
      <c r="DV247" s="7">
        <v>0</v>
      </c>
      <c r="DW247" s="7">
        <v>7</v>
      </c>
      <c r="DX247" s="7">
        <f t="shared" si="30"/>
        <v>597</v>
      </c>
      <c r="DY247" s="7">
        <f t="shared" si="31"/>
        <v>53</v>
      </c>
      <c r="DZ247" s="7">
        <f t="shared" si="32"/>
        <v>296</v>
      </c>
      <c r="EA247" s="7">
        <f t="shared" si="33"/>
        <v>223</v>
      </c>
      <c r="EB247" s="7">
        <f>Table325[[#This Row],[18-64]]+Table325[[#This Row],[65+]]</f>
        <v>883</v>
      </c>
    </row>
    <row r="248" spans="1:132" x14ac:dyDescent="0.35">
      <c r="A248" s="7">
        <v>13</v>
      </c>
      <c r="B248" s="10" t="s">
        <v>1020</v>
      </c>
      <c r="C248" s="10" t="s">
        <v>617</v>
      </c>
      <c r="D248" s="10" t="s">
        <v>618</v>
      </c>
      <c r="E248" s="7">
        <f>SUM(Table325[[#This Row],[0]:[90]])</f>
        <v>1959</v>
      </c>
      <c r="F248" s="8">
        <f>SUM(Table325[[#This Row],[0]:[15]])</f>
        <v>246</v>
      </c>
      <c r="G248" s="7">
        <f>SUM(Table325[[#This Row],[16]:[64]])</f>
        <v>1411</v>
      </c>
      <c r="H248" s="7">
        <f>SUM(Table325[[#This Row],[65]:[90]])</f>
        <v>302</v>
      </c>
      <c r="I248" s="7">
        <f>SUM(Table325[[#This Row],[85]:[90]])</f>
        <v>31</v>
      </c>
      <c r="J248" s="8">
        <f>SUM(Table325[[#This Row],[0]:[17]])</f>
        <v>292</v>
      </c>
      <c r="K248" s="7">
        <f>SUM(Table325[[#This Row],[18]:[64]])</f>
        <v>1365</v>
      </c>
      <c r="L248" s="8">
        <f>SUM(Table325[[#This Row],[0]:[4]])</f>
        <v>58</v>
      </c>
      <c r="M248" s="7">
        <f>SUM(Table325[[#This Row],[5]:[15]])</f>
        <v>188</v>
      </c>
      <c r="N248" s="7">
        <f>SUM(Table325[[#This Row],[16]:[24]])</f>
        <v>501</v>
      </c>
      <c r="O248" s="7">
        <f>SUM(Table325[[#This Row],[25]:[49]])</f>
        <v>581</v>
      </c>
      <c r="P248" s="7">
        <f>SUM(Table325[[#This Row],[50]:[64]])</f>
        <v>329</v>
      </c>
      <c r="Q248" s="7">
        <f>SUM(Table325[[#This Row],[65]:[74]])</f>
        <v>153</v>
      </c>
      <c r="R248" s="7">
        <f>SUM(Table325[[#This Row],[75]:[84]])</f>
        <v>118</v>
      </c>
      <c r="S248" s="8">
        <f>SUM(Table325[[#This Row],[5]:[9]])</f>
        <v>72</v>
      </c>
      <c r="T248" s="7">
        <f>SUM(Table325[[#This Row],[10]:[14]])</f>
        <v>87</v>
      </c>
      <c r="U248" s="7">
        <f>SUM(Table325[[#This Row],[15]:[19]])</f>
        <v>138</v>
      </c>
      <c r="V248" s="7">
        <f>SUM(Table325[[#This Row],[20]:[24]])</f>
        <v>392</v>
      </c>
      <c r="W248" s="7">
        <f>SUM(Table325[[#This Row],[25]:[29]])</f>
        <v>128</v>
      </c>
      <c r="X248" s="7">
        <f>SUM(Table325[[#This Row],[30]:[34]])</f>
        <v>134</v>
      </c>
      <c r="Y248" s="7">
        <f>SUM(Table325[[#This Row],[35]:[39]])</f>
        <v>126</v>
      </c>
      <c r="Z248" s="7">
        <f>SUM(Table325[[#This Row],[40]:[44]])</f>
        <v>99</v>
      </c>
      <c r="AA248" s="7">
        <f>SUM(Table325[[#This Row],[45]:[49]])</f>
        <v>94</v>
      </c>
      <c r="AB248" s="7">
        <f>SUM(Table325[[#This Row],[50]:[54]])</f>
        <v>104</v>
      </c>
      <c r="AC248" s="7">
        <f>SUM(Table325[[#This Row],[55]:[59]])</f>
        <v>105</v>
      </c>
      <c r="AD248" s="7">
        <f>SUM(Table325[[#This Row],[60]:[64]])</f>
        <v>120</v>
      </c>
      <c r="AE248" s="7">
        <f>SUM(Table325[[#This Row],[65]:[69]])</f>
        <v>76</v>
      </c>
      <c r="AF248" s="7">
        <f>SUM(Table325[[#This Row],[70]:[74]])</f>
        <v>77</v>
      </c>
      <c r="AG248" s="7">
        <f>SUM(Table325[[#This Row],[75]:[79]])</f>
        <v>65</v>
      </c>
      <c r="AH248" s="7">
        <f>SUM(Table325[[#This Row],[80]:[84]])</f>
        <v>53</v>
      </c>
      <c r="AI248" s="7">
        <f>SUM(Table325[[#This Row],[85]:[89]])</f>
        <v>20</v>
      </c>
      <c r="AJ248" s="7">
        <f>Table325[[#This Row],[90]]</f>
        <v>11</v>
      </c>
      <c r="AK248" s="8">
        <v>10</v>
      </c>
      <c r="AL248" s="7">
        <v>12</v>
      </c>
      <c r="AM248" s="7">
        <v>11</v>
      </c>
      <c r="AN248" s="7">
        <v>13</v>
      </c>
      <c r="AO248" s="7">
        <v>12</v>
      </c>
      <c r="AP248" s="7">
        <v>11</v>
      </c>
      <c r="AQ248" s="7">
        <v>15</v>
      </c>
      <c r="AR248" s="7">
        <v>16</v>
      </c>
      <c r="AS248" s="7">
        <v>16</v>
      </c>
      <c r="AT248" s="7">
        <v>14</v>
      </c>
      <c r="AU248" s="7">
        <v>14</v>
      </c>
      <c r="AV248" s="7">
        <v>18</v>
      </c>
      <c r="AW248" s="7">
        <v>12</v>
      </c>
      <c r="AX248" s="7">
        <v>21</v>
      </c>
      <c r="AY248" s="7">
        <v>22</v>
      </c>
      <c r="AZ248" s="7">
        <v>29</v>
      </c>
      <c r="BA248" s="7">
        <v>24</v>
      </c>
      <c r="BB248" s="7">
        <v>22</v>
      </c>
      <c r="BC248" s="7">
        <v>29</v>
      </c>
      <c r="BD248" s="7">
        <v>34</v>
      </c>
      <c r="BE248" s="7">
        <v>72</v>
      </c>
      <c r="BF248" s="7">
        <v>112</v>
      </c>
      <c r="BG248" s="7">
        <v>71</v>
      </c>
      <c r="BH248" s="7">
        <v>75</v>
      </c>
      <c r="BI248" s="7">
        <v>62</v>
      </c>
      <c r="BJ248" s="7">
        <v>24</v>
      </c>
      <c r="BK248" s="7">
        <v>35</v>
      </c>
      <c r="BL248" s="7">
        <v>24</v>
      </c>
      <c r="BM248" s="7">
        <v>20</v>
      </c>
      <c r="BN248" s="7">
        <v>25</v>
      </c>
      <c r="BO248" s="7">
        <v>24</v>
      </c>
      <c r="BP248" s="7">
        <v>22</v>
      </c>
      <c r="BQ248" s="7">
        <v>32</v>
      </c>
      <c r="BR248" s="7">
        <v>26</v>
      </c>
      <c r="BS248" s="7">
        <v>30</v>
      </c>
      <c r="BT248" s="7">
        <v>29</v>
      </c>
      <c r="BU248" s="7">
        <v>22</v>
      </c>
      <c r="BV248" s="7">
        <v>26</v>
      </c>
      <c r="BW248" s="7">
        <v>18</v>
      </c>
      <c r="BX248" s="7">
        <v>31</v>
      </c>
      <c r="BY248" s="7">
        <v>20</v>
      </c>
      <c r="BZ248" s="7">
        <v>20</v>
      </c>
      <c r="CA248" s="7">
        <v>23</v>
      </c>
      <c r="CB248" s="7">
        <v>23</v>
      </c>
      <c r="CC248" s="7">
        <v>13</v>
      </c>
      <c r="CD248" s="7">
        <v>26</v>
      </c>
      <c r="CE248" s="7">
        <v>17</v>
      </c>
      <c r="CF248" s="7">
        <v>16</v>
      </c>
      <c r="CG248" s="7">
        <v>19</v>
      </c>
      <c r="CH248" s="7">
        <v>16</v>
      </c>
      <c r="CI248" s="7">
        <v>17</v>
      </c>
      <c r="CJ248" s="7">
        <v>26</v>
      </c>
      <c r="CK248" s="7">
        <v>19</v>
      </c>
      <c r="CL248" s="7">
        <v>17</v>
      </c>
      <c r="CM248" s="7">
        <v>25</v>
      </c>
      <c r="CN248" s="7">
        <v>17</v>
      </c>
      <c r="CO248" s="7">
        <v>27</v>
      </c>
      <c r="CP248" s="7">
        <v>25</v>
      </c>
      <c r="CQ248" s="7">
        <v>16</v>
      </c>
      <c r="CR248" s="7">
        <v>20</v>
      </c>
      <c r="CS248" s="7">
        <v>33</v>
      </c>
      <c r="CT248" s="7">
        <v>13</v>
      </c>
      <c r="CU248" s="7">
        <v>26</v>
      </c>
      <c r="CV248" s="7">
        <v>23</v>
      </c>
      <c r="CW248" s="7">
        <v>25</v>
      </c>
      <c r="CX248" s="7">
        <v>8</v>
      </c>
      <c r="CY248" s="7">
        <v>15</v>
      </c>
      <c r="CZ248" s="7">
        <v>21</v>
      </c>
      <c r="DA248" s="7">
        <v>19</v>
      </c>
      <c r="DB248" s="7">
        <v>13</v>
      </c>
      <c r="DC248" s="7">
        <v>14</v>
      </c>
      <c r="DD248" s="7">
        <v>17</v>
      </c>
      <c r="DE248" s="7">
        <v>16</v>
      </c>
      <c r="DF248" s="7">
        <v>14</v>
      </c>
      <c r="DG248" s="7">
        <v>16</v>
      </c>
      <c r="DH248" s="7">
        <v>11</v>
      </c>
      <c r="DI248" s="7">
        <v>17</v>
      </c>
      <c r="DJ248" s="7">
        <v>16</v>
      </c>
      <c r="DK248" s="7">
        <v>10</v>
      </c>
      <c r="DL248" s="7">
        <v>11</v>
      </c>
      <c r="DM248" s="7">
        <v>13</v>
      </c>
      <c r="DN248" s="7">
        <v>9</v>
      </c>
      <c r="DO248" s="7">
        <v>4</v>
      </c>
      <c r="DP248" s="7">
        <v>15</v>
      </c>
      <c r="DQ248" s="7">
        <v>12</v>
      </c>
      <c r="DR248" s="7">
        <v>7</v>
      </c>
      <c r="DS248" s="7">
        <v>2</v>
      </c>
      <c r="DT248" s="7">
        <v>3</v>
      </c>
      <c r="DU248" s="7">
        <v>6</v>
      </c>
      <c r="DV248" s="7">
        <v>2</v>
      </c>
      <c r="DW248" s="7">
        <v>11</v>
      </c>
      <c r="DX248" s="7">
        <f t="shared" si="30"/>
        <v>1411</v>
      </c>
      <c r="DY248" s="7">
        <f t="shared" si="31"/>
        <v>455</v>
      </c>
      <c r="DZ248" s="7">
        <f t="shared" si="32"/>
        <v>581</v>
      </c>
      <c r="EA248" s="7">
        <f t="shared" si="33"/>
        <v>329</v>
      </c>
      <c r="EB248" s="7">
        <f>Table325[[#This Row],[18-64]]+Table325[[#This Row],[65+]]</f>
        <v>1667</v>
      </c>
    </row>
    <row r="249" spans="1:132" x14ac:dyDescent="0.35">
      <c r="A249" s="7">
        <v>13</v>
      </c>
      <c r="B249" s="10" t="s">
        <v>1020</v>
      </c>
      <c r="C249" s="10" t="s">
        <v>619</v>
      </c>
      <c r="D249" s="10" t="s">
        <v>620</v>
      </c>
      <c r="E249" s="7">
        <f>SUM(Table325[[#This Row],[0]:[90]])</f>
        <v>1640</v>
      </c>
      <c r="F249" s="8">
        <f>SUM(Table325[[#This Row],[0]:[15]])</f>
        <v>105</v>
      </c>
      <c r="G249" s="7">
        <f>SUM(Table325[[#This Row],[16]:[64]])</f>
        <v>1290</v>
      </c>
      <c r="H249" s="7">
        <f>SUM(Table325[[#This Row],[65]:[90]])</f>
        <v>245</v>
      </c>
      <c r="I249" s="7">
        <f>SUM(Table325[[#This Row],[85]:[90]])</f>
        <v>40</v>
      </c>
      <c r="J249" s="8">
        <f>SUM(Table325[[#This Row],[0]:[17]])</f>
        <v>120</v>
      </c>
      <c r="K249" s="7">
        <f>SUM(Table325[[#This Row],[18]:[64]])</f>
        <v>1275</v>
      </c>
      <c r="L249" s="8">
        <f>SUM(Table325[[#This Row],[0]:[4]])</f>
        <v>24</v>
      </c>
      <c r="M249" s="7">
        <f>SUM(Table325[[#This Row],[5]:[15]])</f>
        <v>81</v>
      </c>
      <c r="N249" s="7">
        <f>SUM(Table325[[#This Row],[16]:[24]])</f>
        <v>745</v>
      </c>
      <c r="O249" s="7">
        <f>SUM(Table325[[#This Row],[25]:[49]])</f>
        <v>359</v>
      </c>
      <c r="P249" s="7">
        <f>SUM(Table325[[#This Row],[50]:[64]])</f>
        <v>186</v>
      </c>
      <c r="Q249" s="7">
        <f>SUM(Table325[[#This Row],[65]:[74]])</f>
        <v>109</v>
      </c>
      <c r="R249" s="7">
        <f>SUM(Table325[[#This Row],[75]:[84]])</f>
        <v>96</v>
      </c>
      <c r="S249" s="8">
        <f>SUM(Table325[[#This Row],[5]:[9]])</f>
        <v>26</v>
      </c>
      <c r="T249" s="7">
        <f>SUM(Table325[[#This Row],[10]:[14]])</f>
        <v>46</v>
      </c>
      <c r="U249" s="7">
        <f>SUM(Table325[[#This Row],[15]:[19]])</f>
        <v>63</v>
      </c>
      <c r="V249" s="7">
        <f>SUM(Table325[[#This Row],[20]:[24]])</f>
        <v>691</v>
      </c>
      <c r="W249" s="7">
        <f>SUM(Table325[[#This Row],[25]:[29]])</f>
        <v>109</v>
      </c>
      <c r="X249" s="7">
        <f>SUM(Table325[[#This Row],[30]:[34]])</f>
        <v>70</v>
      </c>
      <c r="Y249" s="7">
        <f>SUM(Table325[[#This Row],[35]:[39]])</f>
        <v>83</v>
      </c>
      <c r="Z249" s="7">
        <f>SUM(Table325[[#This Row],[40]:[44]])</f>
        <v>55</v>
      </c>
      <c r="AA249" s="7">
        <f>SUM(Table325[[#This Row],[45]:[49]])</f>
        <v>42</v>
      </c>
      <c r="AB249" s="7">
        <f>SUM(Table325[[#This Row],[50]:[54]])</f>
        <v>67</v>
      </c>
      <c r="AC249" s="7">
        <f>SUM(Table325[[#This Row],[55]:[59]])</f>
        <v>56</v>
      </c>
      <c r="AD249" s="7">
        <f>SUM(Table325[[#This Row],[60]:[64]])</f>
        <v>63</v>
      </c>
      <c r="AE249" s="7">
        <f>SUM(Table325[[#This Row],[65]:[69]])</f>
        <v>62</v>
      </c>
      <c r="AF249" s="7">
        <f>SUM(Table325[[#This Row],[70]:[74]])</f>
        <v>47</v>
      </c>
      <c r="AG249" s="7">
        <f>SUM(Table325[[#This Row],[75]:[79]])</f>
        <v>52</v>
      </c>
      <c r="AH249" s="7">
        <f>SUM(Table325[[#This Row],[80]:[84]])</f>
        <v>44</v>
      </c>
      <c r="AI249" s="7">
        <f>SUM(Table325[[#This Row],[85]:[89]])</f>
        <v>33</v>
      </c>
      <c r="AJ249" s="7">
        <f>Table325[[#This Row],[90]]</f>
        <v>7</v>
      </c>
      <c r="AK249" s="8">
        <v>4</v>
      </c>
      <c r="AL249" s="7">
        <v>3</v>
      </c>
      <c r="AM249" s="7">
        <v>5</v>
      </c>
      <c r="AN249" s="7">
        <v>3</v>
      </c>
      <c r="AO249" s="7">
        <v>9</v>
      </c>
      <c r="AP249" s="7">
        <v>5</v>
      </c>
      <c r="AQ249" s="7">
        <v>3</v>
      </c>
      <c r="AR249" s="7">
        <v>7</v>
      </c>
      <c r="AS249" s="7">
        <v>5</v>
      </c>
      <c r="AT249" s="7">
        <v>6</v>
      </c>
      <c r="AU249" s="7">
        <v>13</v>
      </c>
      <c r="AV249" s="7">
        <v>8</v>
      </c>
      <c r="AW249" s="7">
        <v>9</v>
      </c>
      <c r="AX249" s="7">
        <v>7</v>
      </c>
      <c r="AY249" s="7">
        <v>9</v>
      </c>
      <c r="AZ249" s="7">
        <v>9</v>
      </c>
      <c r="BA249" s="7">
        <v>8</v>
      </c>
      <c r="BB249" s="7">
        <v>7</v>
      </c>
      <c r="BC249" s="7">
        <v>11</v>
      </c>
      <c r="BD249" s="7">
        <v>28</v>
      </c>
      <c r="BE249" s="7">
        <v>160</v>
      </c>
      <c r="BF249" s="7">
        <v>218</v>
      </c>
      <c r="BG249" s="7">
        <v>155</v>
      </c>
      <c r="BH249" s="7">
        <v>86</v>
      </c>
      <c r="BI249" s="7">
        <v>72</v>
      </c>
      <c r="BJ249" s="7">
        <v>23</v>
      </c>
      <c r="BK249" s="7">
        <v>21</v>
      </c>
      <c r="BL249" s="7">
        <v>26</v>
      </c>
      <c r="BM249" s="7">
        <v>22</v>
      </c>
      <c r="BN249" s="7">
        <v>17</v>
      </c>
      <c r="BO249" s="7">
        <v>15</v>
      </c>
      <c r="BP249" s="7">
        <v>17</v>
      </c>
      <c r="BQ249" s="7">
        <v>12</v>
      </c>
      <c r="BR249" s="7">
        <v>12</v>
      </c>
      <c r="BS249" s="7">
        <v>14</v>
      </c>
      <c r="BT249" s="7">
        <v>24</v>
      </c>
      <c r="BU249" s="7">
        <v>21</v>
      </c>
      <c r="BV249" s="7">
        <v>16</v>
      </c>
      <c r="BW249" s="7">
        <v>10</v>
      </c>
      <c r="BX249" s="7">
        <v>12</v>
      </c>
      <c r="BY249" s="7">
        <v>8</v>
      </c>
      <c r="BZ249" s="7">
        <v>9</v>
      </c>
      <c r="CA249" s="7">
        <v>9</v>
      </c>
      <c r="CB249" s="7">
        <v>12</v>
      </c>
      <c r="CC249" s="7">
        <v>17</v>
      </c>
      <c r="CD249" s="7">
        <v>6</v>
      </c>
      <c r="CE249" s="7">
        <v>14</v>
      </c>
      <c r="CF249" s="7">
        <v>8</v>
      </c>
      <c r="CG249" s="7">
        <v>6</v>
      </c>
      <c r="CH249" s="7">
        <v>8</v>
      </c>
      <c r="CI249" s="7">
        <v>9</v>
      </c>
      <c r="CJ249" s="7">
        <v>11</v>
      </c>
      <c r="CK249" s="7">
        <v>17</v>
      </c>
      <c r="CL249" s="7">
        <v>18</v>
      </c>
      <c r="CM249" s="7">
        <v>12</v>
      </c>
      <c r="CN249" s="7">
        <v>8</v>
      </c>
      <c r="CO249" s="7">
        <v>7</v>
      </c>
      <c r="CP249" s="7">
        <v>9</v>
      </c>
      <c r="CQ249" s="7">
        <v>18</v>
      </c>
      <c r="CR249" s="7">
        <v>14</v>
      </c>
      <c r="CS249" s="7">
        <v>12</v>
      </c>
      <c r="CT249" s="7">
        <v>12</v>
      </c>
      <c r="CU249" s="7">
        <v>8</v>
      </c>
      <c r="CV249" s="7">
        <v>20</v>
      </c>
      <c r="CW249" s="7">
        <v>11</v>
      </c>
      <c r="CX249" s="7">
        <v>11</v>
      </c>
      <c r="CY249" s="7">
        <v>12</v>
      </c>
      <c r="CZ249" s="7">
        <v>16</v>
      </c>
      <c r="DA249" s="7">
        <v>10</v>
      </c>
      <c r="DB249" s="7">
        <v>13</v>
      </c>
      <c r="DC249" s="7">
        <v>11</v>
      </c>
      <c r="DD249" s="7">
        <v>8</v>
      </c>
      <c r="DE249" s="7">
        <v>14</v>
      </c>
      <c r="DF249" s="7">
        <v>9</v>
      </c>
      <c r="DG249" s="7">
        <v>5</v>
      </c>
      <c r="DH249" s="7">
        <v>6</v>
      </c>
      <c r="DI249" s="7">
        <v>9</v>
      </c>
      <c r="DJ249" s="7">
        <v>17</v>
      </c>
      <c r="DK249" s="7">
        <v>11</v>
      </c>
      <c r="DL249" s="7">
        <v>9</v>
      </c>
      <c r="DM249" s="7">
        <v>11</v>
      </c>
      <c r="DN249" s="7">
        <v>11</v>
      </c>
      <c r="DO249" s="7">
        <v>7</v>
      </c>
      <c r="DP249" s="7">
        <v>5</v>
      </c>
      <c r="DQ249" s="7">
        <v>10</v>
      </c>
      <c r="DR249" s="7">
        <v>6</v>
      </c>
      <c r="DS249" s="7">
        <v>5</v>
      </c>
      <c r="DT249" s="7">
        <v>10</v>
      </c>
      <c r="DU249" s="7">
        <v>7</v>
      </c>
      <c r="DV249" s="7">
        <v>5</v>
      </c>
      <c r="DW249" s="7">
        <v>7</v>
      </c>
      <c r="DX249" s="7">
        <f t="shared" si="30"/>
        <v>1290</v>
      </c>
      <c r="DY249" s="7">
        <f t="shared" si="31"/>
        <v>730</v>
      </c>
      <c r="DZ249" s="7">
        <f t="shared" si="32"/>
        <v>359</v>
      </c>
      <c r="EA249" s="7">
        <f t="shared" si="33"/>
        <v>186</v>
      </c>
      <c r="EB249" s="7">
        <f>Table325[[#This Row],[18-64]]+Table325[[#This Row],[65+]]</f>
        <v>1520</v>
      </c>
    </row>
    <row r="250" spans="1:132" x14ac:dyDescent="0.35">
      <c r="A250" s="7">
        <v>13</v>
      </c>
      <c r="B250" s="10" t="s">
        <v>1020</v>
      </c>
      <c r="C250" s="10" t="s">
        <v>621</v>
      </c>
      <c r="D250" s="10" t="s">
        <v>622</v>
      </c>
      <c r="E250" s="7">
        <f>SUM(Table325[[#This Row],[0]:[90]])</f>
        <v>1703</v>
      </c>
      <c r="F250" s="8">
        <f>SUM(Table325[[#This Row],[0]:[15]])</f>
        <v>476</v>
      </c>
      <c r="G250" s="7">
        <f>SUM(Table325[[#This Row],[16]:[64]])</f>
        <v>1079</v>
      </c>
      <c r="H250" s="7">
        <f>SUM(Table325[[#This Row],[65]:[90]])</f>
        <v>148</v>
      </c>
      <c r="I250" s="7">
        <f>SUM(Table325[[#This Row],[85]:[90]])</f>
        <v>11</v>
      </c>
      <c r="J250" s="8">
        <f>SUM(Table325[[#This Row],[0]:[17]])</f>
        <v>521</v>
      </c>
      <c r="K250" s="7">
        <f>SUM(Table325[[#This Row],[18]:[64]])</f>
        <v>1034</v>
      </c>
      <c r="L250" s="8">
        <f>SUM(Table325[[#This Row],[0]:[4]])</f>
        <v>142</v>
      </c>
      <c r="M250" s="7">
        <f>SUM(Table325[[#This Row],[5]:[15]])</f>
        <v>334</v>
      </c>
      <c r="N250" s="7">
        <f>SUM(Table325[[#This Row],[16]:[24]])</f>
        <v>225</v>
      </c>
      <c r="O250" s="7">
        <f>SUM(Table325[[#This Row],[25]:[49]])</f>
        <v>567</v>
      </c>
      <c r="P250" s="7">
        <f>SUM(Table325[[#This Row],[50]:[64]])</f>
        <v>287</v>
      </c>
      <c r="Q250" s="7">
        <f>SUM(Table325[[#This Row],[65]:[74]])</f>
        <v>88</v>
      </c>
      <c r="R250" s="7">
        <f>SUM(Table325[[#This Row],[75]:[84]])</f>
        <v>49</v>
      </c>
      <c r="S250" s="8">
        <f>SUM(Table325[[#This Row],[5]:[9]])</f>
        <v>136</v>
      </c>
      <c r="T250" s="7">
        <f>SUM(Table325[[#This Row],[10]:[14]])</f>
        <v>163</v>
      </c>
      <c r="U250" s="7">
        <f>SUM(Table325[[#This Row],[15]:[19]])</f>
        <v>121</v>
      </c>
      <c r="V250" s="7">
        <f>SUM(Table325[[#This Row],[20]:[24]])</f>
        <v>139</v>
      </c>
      <c r="W250" s="7">
        <f>SUM(Table325[[#This Row],[25]:[29]])</f>
        <v>113</v>
      </c>
      <c r="X250" s="7">
        <f>SUM(Table325[[#This Row],[30]:[34]])</f>
        <v>154</v>
      </c>
      <c r="Y250" s="7">
        <f>SUM(Table325[[#This Row],[35]:[39]])</f>
        <v>137</v>
      </c>
      <c r="Z250" s="7">
        <f>SUM(Table325[[#This Row],[40]:[44]])</f>
        <v>96</v>
      </c>
      <c r="AA250" s="7">
        <f>SUM(Table325[[#This Row],[45]:[49]])</f>
        <v>67</v>
      </c>
      <c r="AB250" s="7">
        <f>SUM(Table325[[#This Row],[50]:[54]])</f>
        <v>98</v>
      </c>
      <c r="AC250" s="7">
        <f>SUM(Table325[[#This Row],[55]:[59]])</f>
        <v>89</v>
      </c>
      <c r="AD250" s="7">
        <f>SUM(Table325[[#This Row],[60]:[64]])</f>
        <v>100</v>
      </c>
      <c r="AE250" s="7">
        <f>SUM(Table325[[#This Row],[65]:[69]])</f>
        <v>61</v>
      </c>
      <c r="AF250" s="7">
        <f>SUM(Table325[[#This Row],[70]:[74]])</f>
        <v>27</v>
      </c>
      <c r="AG250" s="7">
        <f>SUM(Table325[[#This Row],[75]:[79]])</f>
        <v>28</v>
      </c>
      <c r="AH250" s="7">
        <f>SUM(Table325[[#This Row],[80]:[84]])</f>
        <v>21</v>
      </c>
      <c r="AI250" s="7">
        <f>SUM(Table325[[#This Row],[85]:[89]])</f>
        <v>7</v>
      </c>
      <c r="AJ250" s="7">
        <f>Table325[[#This Row],[90]]</f>
        <v>4</v>
      </c>
      <c r="AK250" s="8">
        <v>26</v>
      </c>
      <c r="AL250" s="7">
        <v>21</v>
      </c>
      <c r="AM250" s="7">
        <v>31</v>
      </c>
      <c r="AN250" s="7">
        <v>37</v>
      </c>
      <c r="AO250" s="7">
        <v>27</v>
      </c>
      <c r="AP250" s="7">
        <v>24</v>
      </c>
      <c r="AQ250" s="7">
        <v>28</v>
      </c>
      <c r="AR250" s="7">
        <v>30</v>
      </c>
      <c r="AS250" s="7">
        <v>32</v>
      </c>
      <c r="AT250" s="7">
        <v>22</v>
      </c>
      <c r="AU250" s="7">
        <v>34</v>
      </c>
      <c r="AV250" s="7">
        <v>33</v>
      </c>
      <c r="AW250" s="7">
        <v>35</v>
      </c>
      <c r="AX250" s="7">
        <v>32</v>
      </c>
      <c r="AY250" s="7">
        <v>29</v>
      </c>
      <c r="AZ250" s="7">
        <v>35</v>
      </c>
      <c r="BA250" s="7">
        <v>27</v>
      </c>
      <c r="BB250" s="7">
        <v>18</v>
      </c>
      <c r="BC250" s="7">
        <v>19</v>
      </c>
      <c r="BD250" s="7">
        <v>22</v>
      </c>
      <c r="BE250" s="7">
        <v>32</v>
      </c>
      <c r="BF250" s="7">
        <v>37</v>
      </c>
      <c r="BG250" s="7">
        <v>29</v>
      </c>
      <c r="BH250" s="7">
        <v>21</v>
      </c>
      <c r="BI250" s="7">
        <v>20</v>
      </c>
      <c r="BJ250" s="7">
        <v>25</v>
      </c>
      <c r="BK250" s="7">
        <v>22</v>
      </c>
      <c r="BL250" s="7">
        <v>23</v>
      </c>
      <c r="BM250" s="7">
        <v>23</v>
      </c>
      <c r="BN250" s="7">
        <v>20</v>
      </c>
      <c r="BO250" s="7">
        <v>31</v>
      </c>
      <c r="BP250" s="7">
        <v>38</v>
      </c>
      <c r="BQ250" s="7">
        <v>26</v>
      </c>
      <c r="BR250" s="7">
        <v>33</v>
      </c>
      <c r="BS250" s="7">
        <v>26</v>
      </c>
      <c r="BT250" s="7">
        <v>28</v>
      </c>
      <c r="BU250" s="7">
        <v>28</v>
      </c>
      <c r="BV250" s="7">
        <v>30</v>
      </c>
      <c r="BW250" s="7">
        <v>27</v>
      </c>
      <c r="BX250" s="7">
        <v>24</v>
      </c>
      <c r="BY250" s="7">
        <v>16</v>
      </c>
      <c r="BZ250" s="7">
        <v>20</v>
      </c>
      <c r="CA250" s="7">
        <v>19</v>
      </c>
      <c r="CB250" s="7">
        <v>21</v>
      </c>
      <c r="CC250" s="7">
        <v>20</v>
      </c>
      <c r="CD250" s="7">
        <v>21</v>
      </c>
      <c r="CE250" s="7">
        <v>10</v>
      </c>
      <c r="CF250" s="7">
        <v>14</v>
      </c>
      <c r="CG250" s="7">
        <v>10</v>
      </c>
      <c r="CH250" s="7">
        <v>12</v>
      </c>
      <c r="CI250" s="7">
        <v>23</v>
      </c>
      <c r="CJ250" s="7">
        <v>23</v>
      </c>
      <c r="CK250" s="7">
        <v>15</v>
      </c>
      <c r="CL250" s="7">
        <v>22</v>
      </c>
      <c r="CM250" s="7">
        <v>15</v>
      </c>
      <c r="CN250" s="7">
        <v>21</v>
      </c>
      <c r="CO250" s="7">
        <v>17</v>
      </c>
      <c r="CP250" s="7">
        <v>18</v>
      </c>
      <c r="CQ250" s="7">
        <v>16</v>
      </c>
      <c r="CR250" s="7">
        <v>17</v>
      </c>
      <c r="CS250" s="7">
        <v>16</v>
      </c>
      <c r="CT250" s="7">
        <v>23</v>
      </c>
      <c r="CU250" s="7">
        <v>26</v>
      </c>
      <c r="CV250" s="7">
        <v>22</v>
      </c>
      <c r="CW250" s="7">
        <v>13</v>
      </c>
      <c r="CX250" s="7">
        <v>9</v>
      </c>
      <c r="CY250" s="7">
        <v>8</v>
      </c>
      <c r="CZ250" s="7">
        <v>19</v>
      </c>
      <c r="DA250" s="7">
        <v>13</v>
      </c>
      <c r="DB250" s="7">
        <v>12</v>
      </c>
      <c r="DC250" s="7">
        <v>6</v>
      </c>
      <c r="DD250" s="7">
        <v>8</v>
      </c>
      <c r="DE250" s="7">
        <v>1</v>
      </c>
      <c r="DF250" s="7">
        <v>5</v>
      </c>
      <c r="DG250" s="7">
        <v>7</v>
      </c>
      <c r="DH250" s="7">
        <v>4</v>
      </c>
      <c r="DI250" s="7">
        <v>8</v>
      </c>
      <c r="DJ250" s="7">
        <v>9</v>
      </c>
      <c r="DK250" s="7">
        <v>3</v>
      </c>
      <c r="DL250" s="7">
        <v>4</v>
      </c>
      <c r="DM250" s="7">
        <v>7</v>
      </c>
      <c r="DN250" s="7">
        <v>1</v>
      </c>
      <c r="DO250" s="7">
        <v>6</v>
      </c>
      <c r="DP250" s="7">
        <v>3</v>
      </c>
      <c r="DQ250" s="7">
        <v>4</v>
      </c>
      <c r="DR250" s="7">
        <v>1</v>
      </c>
      <c r="DS250" s="7">
        <v>3</v>
      </c>
      <c r="DT250" s="7">
        <v>1</v>
      </c>
      <c r="DU250" s="7">
        <v>1</v>
      </c>
      <c r="DV250" s="7">
        <v>1</v>
      </c>
      <c r="DW250" s="7">
        <v>4</v>
      </c>
      <c r="DX250" s="7">
        <f t="shared" si="30"/>
        <v>1079</v>
      </c>
      <c r="DY250" s="7">
        <f t="shared" si="31"/>
        <v>180</v>
      </c>
      <c r="DZ250" s="7">
        <f t="shared" si="32"/>
        <v>567</v>
      </c>
      <c r="EA250" s="7">
        <f t="shared" si="33"/>
        <v>287</v>
      </c>
      <c r="EB250" s="7">
        <f>Table325[[#This Row],[18-64]]+Table325[[#This Row],[65+]]</f>
        <v>1182</v>
      </c>
    </row>
    <row r="251" spans="1:132" x14ac:dyDescent="0.35">
      <c r="A251" s="7">
        <v>13</v>
      </c>
      <c r="B251" s="10" t="s">
        <v>1020</v>
      </c>
      <c r="C251" s="10" t="s">
        <v>623</v>
      </c>
      <c r="D251" s="10" t="s">
        <v>624</v>
      </c>
      <c r="E251" s="7">
        <f>SUM(Table325[[#This Row],[0]:[90]])</f>
        <v>1475</v>
      </c>
      <c r="F251" s="8">
        <f>SUM(Table325[[#This Row],[0]:[15]])</f>
        <v>208</v>
      </c>
      <c r="G251" s="7">
        <f>SUM(Table325[[#This Row],[16]:[64]])</f>
        <v>901</v>
      </c>
      <c r="H251" s="7">
        <f>SUM(Table325[[#This Row],[65]:[90]])</f>
        <v>366</v>
      </c>
      <c r="I251" s="7">
        <f>SUM(Table325[[#This Row],[85]:[90]])</f>
        <v>33</v>
      </c>
      <c r="J251" s="8">
        <f>SUM(Table325[[#This Row],[0]:[17]])</f>
        <v>243</v>
      </c>
      <c r="K251" s="7">
        <f>SUM(Table325[[#This Row],[18]:[64]])</f>
        <v>866</v>
      </c>
      <c r="L251" s="8">
        <f>SUM(Table325[[#This Row],[0]:[4]])</f>
        <v>46</v>
      </c>
      <c r="M251" s="7">
        <f>SUM(Table325[[#This Row],[5]:[15]])</f>
        <v>162</v>
      </c>
      <c r="N251" s="7">
        <f>SUM(Table325[[#This Row],[16]:[24]])</f>
        <v>144</v>
      </c>
      <c r="O251" s="7">
        <f>SUM(Table325[[#This Row],[25]:[49]])</f>
        <v>400</v>
      </c>
      <c r="P251" s="7">
        <f>SUM(Table325[[#This Row],[50]:[64]])</f>
        <v>357</v>
      </c>
      <c r="Q251" s="7">
        <f>SUM(Table325[[#This Row],[65]:[74]])</f>
        <v>207</v>
      </c>
      <c r="R251" s="7">
        <f>SUM(Table325[[#This Row],[75]:[84]])</f>
        <v>126</v>
      </c>
      <c r="S251" s="8">
        <f>SUM(Table325[[#This Row],[5]:[9]])</f>
        <v>60</v>
      </c>
      <c r="T251" s="7">
        <f>SUM(Table325[[#This Row],[10]:[14]])</f>
        <v>90</v>
      </c>
      <c r="U251" s="7">
        <f>SUM(Table325[[#This Row],[15]:[19]])</f>
        <v>78</v>
      </c>
      <c r="V251" s="7">
        <f>SUM(Table325[[#This Row],[20]:[24]])</f>
        <v>78</v>
      </c>
      <c r="W251" s="7">
        <f>SUM(Table325[[#This Row],[25]:[29]])</f>
        <v>85</v>
      </c>
      <c r="X251" s="7">
        <f>SUM(Table325[[#This Row],[30]:[34]])</f>
        <v>66</v>
      </c>
      <c r="Y251" s="7">
        <f>SUM(Table325[[#This Row],[35]:[39]])</f>
        <v>63</v>
      </c>
      <c r="Z251" s="7">
        <f>SUM(Table325[[#This Row],[40]:[44]])</f>
        <v>102</v>
      </c>
      <c r="AA251" s="7">
        <f>SUM(Table325[[#This Row],[45]:[49]])</f>
        <v>84</v>
      </c>
      <c r="AB251" s="7">
        <f>SUM(Table325[[#This Row],[50]:[54]])</f>
        <v>106</v>
      </c>
      <c r="AC251" s="7">
        <f>SUM(Table325[[#This Row],[55]:[59]])</f>
        <v>110</v>
      </c>
      <c r="AD251" s="7">
        <f>SUM(Table325[[#This Row],[60]:[64]])</f>
        <v>141</v>
      </c>
      <c r="AE251" s="7">
        <f>SUM(Table325[[#This Row],[65]:[69]])</f>
        <v>95</v>
      </c>
      <c r="AF251" s="7">
        <f>SUM(Table325[[#This Row],[70]:[74]])</f>
        <v>112</v>
      </c>
      <c r="AG251" s="7">
        <f>SUM(Table325[[#This Row],[75]:[79]])</f>
        <v>87</v>
      </c>
      <c r="AH251" s="7">
        <f>SUM(Table325[[#This Row],[80]:[84]])</f>
        <v>39</v>
      </c>
      <c r="AI251" s="7">
        <f>SUM(Table325[[#This Row],[85]:[89]])</f>
        <v>17</v>
      </c>
      <c r="AJ251" s="7">
        <f>Table325[[#This Row],[90]]</f>
        <v>16</v>
      </c>
      <c r="AK251" s="8">
        <v>8</v>
      </c>
      <c r="AL251" s="7">
        <v>10</v>
      </c>
      <c r="AM251" s="7">
        <v>11</v>
      </c>
      <c r="AN251" s="7">
        <v>9</v>
      </c>
      <c r="AO251" s="7">
        <v>8</v>
      </c>
      <c r="AP251" s="7">
        <v>11</v>
      </c>
      <c r="AQ251" s="7">
        <v>12</v>
      </c>
      <c r="AR251" s="7">
        <v>11</v>
      </c>
      <c r="AS251" s="7">
        <v>8</v>
      </c>
      <c r="AT251" s="7">
        <v>18</v>
      </c>
      <c r="AU251" s="7">
        <v>21</v>
      </c>
      <c r="AV251" s="7">
        <v>13</v>
      </c>
      <c r="AW251" s="7">
        <v>16</v>
      </c>
      <c r="AX251" s="7">
        <v>20</v>
      </c>
      <c r="AY251" s="7">
        <v>20</v>
      </c>
      <c r="AZ251" s="7">
        <v>12</v>
      </c>
      <c r="BA251" s="7">
        <v>14</v>
      </c>
      <c r="BB251" s="7">
        <v>21</v>
      </c>
      <c r="BC251" s="7">
        <v>16</v>
      </c>
      <c r="BD251" s="7">
        <v>15</v>
      </c>
      <c r="BE251" s="7">
        <v>9</v>
      </c>
      <c r="BF251" s="7">
        <v>26</v>
      </c>
      <c r="BG251" s="7">
        <v>14</v>
      </c>
      <c r="BH251" s="7">
        <v>15</v>
      </c>
      <c r="BI251" s="7">
        <v>14</v>
      </c>
      <c r="BJ251" s="7">
        <v>17</v>
      </c>
      <c r="BK251" s="7">
        <v>15</v>
      </c>
      <c r="BL251" s="7">
        <v>11</v>
      </c>
      <c r="BM251" s="7">
        <v>22</v>
      </c>
      <c r="BN251" s="7">
        <v>20</v>
      </c>
      <c r="BO251" s="7">
        <v>10</v>
      </c>
      <c r="BP251" s="7">
        <v>17</v>
      </c>
      <c r="BQ251" s="7">
        <v>15</v>
      </c>
      <c r="BR251" s="7">
        <v>13</v>
      </c>
      <c r="BS251" s="7">
        <v>11</v>
      </c>
      <c r="BT251" s="7">
        <v>10</v>
      </c>
      <c r="BU251" s="7">
        <v>13</v>
      </c>
      <c r="BV251" s="7">
        <v>15</v>
      </c>
      <c r="BW251" s="7">
        <v>10</v>
      </c>
      <c r="BX251" s="7">
        <v>15</v>
      </c>
      <c r="BY251" s="7">
        <v>12</v>
      </c>
      <c r="BZ251" s="7">
        <v>35</v>
      </c>
      <c r="CA251" s="7">
        <v>21</v>
      </c>
      <c r="CB251" s="7">
        <v>17</v>
      </c>
      <c r="CC251" s="7">
        <v>17</v>
      </c>
      <c r="CD251" s="7">
        <v>16</v>
      </c>
      <c r="CE251" s="7">
        <v>15</v>
      </c>
      <c r="CF251" s="7">
        <v>19</v>
      </c>
      <c r="CG251" s="7">
        <v>17</v>
      </c>
      <c r="CH251" s="7">
        <v>17</v>
      </c>
      <c r="CI251" s="7">
        <v>21</v>
      </c>
      <c r="CJ251" s="7">
        <v>18</v>
      </c>
      <c r="CK251" s="7">
        <v>22</v>
      </c>
      <c r="CL251" s="7">
        <v>22</v>
      </c>
      <c r="CM251" s="7">
        <v>23</v>
      </c>
      <c r="CN251" s="7">
        <v>17</v>
      </c>
      <c r="CO251" s="7">
        <v>26</v>
      </c>
      <c r="CP251" s="7">
        <v>26</v>
      </c>
      <c r="CQ251" s="7">
        <v>15</v>
      </c>
      <c r="CR251" s="7">
        <v>26</v>
      </c>
      <c r="CS251" s="7">
        <v>31</v>
      </c>
      <c r="CT251" s="7">
        <v>32</v>
      </c>
      <c r="CU251" s="7">
        <v>28</v>
      </c>
      <c r="CV251" s="7">
        <v>23</v>
      </c>
      <c r="CW251" s="7">
        <v>27</v>
      </c>
      <c r="CX251" s="7">
        <v>17</v>
      </c>
      <c r="CY251" s="7">
        <v>21</v>
      </c>
      <c r="CZ251" s="7">
        <v>16</v>
      </c>
      <c r="DA251" s="7">
        <v>23</v>
      </c>
      <c r="DB251" s="7">
        <v>18</v>
      </c>
      <c r="DC251" s="7">
        <v>20</v>
      </c>
      <c r="DD251" s="7">
        <v>23</v>
      </c>
      <c r="DE251" s="7">
        <v>24</v>
      </c>
      <c r="DF251" s="7">
        <v>28</v>
      </c>
      <c r="DG251" s="7">
        <v>17</v>
      </c>
      <c r="DH251" s="7">
        <v>21</v>
      </c>
      <c r="DI251" s="7">
        <v>23</v>
      </c>
      <c r="DJ251" s="7">
        <v>19</v>
      </c>
      <c r="DK251" s="7">
        <v>9</v>
      </c>
      <c r="DL251" s="7">
        <v>15</v>
      </c>
      <c r="DM251" s="7">
        <v>6</v>
      </c>
      <c r="DN251" s="7">
        <v>15</v>
      </c>
      <c r="DO251" s="7">
        <v>10</v>
      </c>
      <c r="DP251" s="7">
        <v>4</v>
      </c>
      <c r="DQ251" s="7">
        <v>4</v>
      </c>
      <c r="DR251" s="7">
        <v>5</v>
      </c>
      <c r="DS251" s="7">
        <v>5</v>
      </c>
      <c r="DT251" s="7">
        <v>2</v>
      </c>
      <c r="DU251" s="7">
        <v>2</v>
      </c>
      <c r="DV251" s="7">
        <v>3</v>
      </c>
      <c r="DW251" s="7">
        <v>16</v>
      </c>
      <c r="DX251" s="7">
        <f t="shared" si="30"/>
        <v>901</v>
      </c>
      <c r="DY251" s="7">
        <f t="shared" si="31"/>
        <v>109</v>
      </c>
      <c r="DZ251" s="7">
        <f t="shared" si="32"/>
        <v>400</v>
      </c>
      <c r="EA251" s="7">
        <f t="shared" si="33"/>
        <v>357</v>
      </c>
      <c r="EB251" s="7">
        <f>Table325[[#This Row],[18-64]]+Table325[[#This Row],[65+]]</f>
        <v>1232</v>
      </c>
    </row>
    <row r="252" spans="1:132" x14ac:dyDescent="0.35">
      <c r="A252" s="7">
        <v>13</v>
      </c>
      <c r="B252" s="10" t="s">
        <v>1020</v>
      </c>
      <c r="C252" s="10" t="s">
        <v>625</v>
      </c>
      <c r="D252" s="10" t="s">
        <v>626</v>
      </c>
      <c r="E252" s="7">
        <f>SUM(Table325[[#This Row],[0]:[90]])</f>
        <v>1211</v>
      </c>
      <c r="F252" s="8">
        <f>SUM(Table325[[#This Row],[0]:[15]])</f>
        <v>156</v>
      </c>
      <c r="G252" s="7">
        <f>SUM(Table325[[#This Row],[16]:[64]])</f>
        <v>701</v>
      </c>
      <c r="H252" s="7">
        <f>SUM(Table325[[#This Row],[65]:[90]])</f>
        <v>354</v>
      </c>
      <c r="I252" s="7">
        <f>SUM(Table325[[#This Row],[85]:[90]])</f>
        <v>17</v>
      </c>
      <c r="J252" s="8">
        <f>SUM(Table325[[#This Row],[0]:[17]])</f>
        <v>173</v>
      </c>
      <c r="K252" s="7">
        <f>SUM(Table325[[#This Row],[18]:[64]])</f>
        <v>684</v>
      </c>
      <c r="L252" s="8">
        <f>SUM(Table325[[#This Row],[0]:[4]])</f>
        <v>53</v>
      </c>
      <c r="M252" s="7">
        <f>SUM(Table325[[#This Row],[5]:[15]])</f>
        <v>103</v>
      </c>
      <c r="N252" s="7">
        <f>SUM(Table325[[#This Row],[16]:[24]])</f>
        <v>89</v>
      </c>
      <c r="O252" s="7">
        <f>SUM(Table325[[#This Row],[25]:[49]])</f>
        <v>331</v>
      </c>
      <c r="P252" s="7">
        <f>SUM(Table325[[#This Row],[50]:[64]])</f>
        <v>281</v>
      </c>
      <c r="Q252" s="7">
        <f>SUM(Table325[[#This Row],[65]:[74]])</f>
        <v>194</v>
      </c>
      <c r="R252" s="7">
        <f>SUM(Table325[[#This Row],[75]:[84]])</f>
        <v>143</v>
      </c>
      <c r="S252" s="8">
        <f>SUM(Table325[[#This Row],[5]:[9]])</f>
        <v>39</v>
      </c>
      <c r="T252" s="7">
        <f>SUM(Table325[[#This Row],[10]:[14]])</f>
        <v>53</v>
      </c>
      <c r="U252" s="7">
        <f>SUM(Table325[[#This Row],[15]:[19]])</f>
        <v>54</v>
      </c>
      <c r="V252" s="7">
        <f>SUM(Table325[[#This Row],[20]:[24]])</f>
        <v>46</v>
      </c>
      <c r="W252" s="7">
        <f>SUM(Table325[[#This Row],[25]:[29]])</f>
        <v>59</v>
      </c>
      <c r="X252" s="7">
        <f>SUM(Table325[[#This Row],[30]:[34]])</f>
        <v>65</v>
      </c>
      <c r="Y252" s="7">
        <f>SUM(Table325[[#This Row],[35]:[39]])</f>
        <v>60</v>
      </c>
      <c r="Z252" s="7">
        <f>SUM(Table325[[#This Row],[40]:[44]])</f>
        <v>74</v>
      </c>
      <c r="AA252" s="7">
        <f>SUM(Table325[[#This Row],[45]:[49]])</f>
        <v>73</v>
      </c>
      <c r="AB252" s="7">
        <f>SUM(Table325[[#This Row],[50]:[54]])</f>
        <v>84</v>
      </c>
      <c r="AC252" s="7">
        <f>SUM(Table325[[#This Row],[55]:[59]])</f>
        <v>104</v>
      </c>
      <c r="AD252" s="7">
        <f>SUM(Table325[[#This Row],[60]:[64]])</f>
        <v>93</v>
      </c>
      <c r="AE252" s="7">
        <f>SUM(Table325[[#This Row],[65]:[69]])</f>
        <v>107</v>
      </c>
      <c r="AF252" s="7">
        <f>SUM(Table325[[#This Row],[70]:[74]])</f>
        <v>87</v>
      </c>
      <c r="AG252" s="7">
        <f>SUM(Table325[[#This Row],[75]:[79]])</f>
        <v>86</v>
      </c>
      <c r="AH252" s="7">
        <f>SUM(Table325[[#This Row],[80]:[84]])</f>
        <v>57</v>
      </c>
      <c r="AI252" s="7">
        <f>SUM(Table325[[#This Row],[85]:[89]])</f>
        <v>10</v>
      </c>
      <c r="AJ252" s="7">
        <f>Table325[[#This Row],[90]]</f>
        <v>7</v>
      </c>
      <c r="AK252" s="8">
        <v>18</v>
      </c>
      <c r="AL252" s="7">
        <v>10</v>
      </c>
      <c r="AM252" s="7">
        <v>6</v>
      </c>
      <c r="AN252" s="7">
        <v>11</v>
      </c>
      <c r="AO252" s="7">
        <v>8</v>
      </c>
      <c r="AP252" s="7">
        <v>10</v>
      </c>
      <c r="AQ252" s="7">
        <v>3</v>
      </c>
      <c r="AR252" s="7">
        <v>8</v>
      </c>
      <c r="AS252" s="7">
        <v>8</v>
      </c>
      <c r="AT252" s="7">
        <v>10</v>
      </c>
      <c r="AU252" s="7">
        <v>17</v>
      </c>
      <c r="AV252" s="7">
        <v>9</v>
      </c>
      <c r="AW252" s="7">
        <v>9</v>
      </c>
      <c r="AX252" s="7">
        <v>14</v>
      </c>
      <c r="AY252" s="7">
        <v>4</v>
      </c>
      <c r="AZ252" s="7">
        <v>11</v>
      </c>
      <c r="BA252" s="7">
        <v>10</v>
      </c>
      <c r="BB252" s="7">
        <v>7</v>
      </c>
      <c r="BC252" s="7">
        <v>11</v>
      </c>
      <c r="BD252" s="7">
        <v>15</v>
      </c>
      <c r="BE252" s="7">
        <v>11</v>
      </c>
      <c r="BF252" s="7">
        <v>11</v>
      </c>
      <c r="BG252" s="7">
        <v>8</v>
      </c>
      <c r="BH252" s="7">
        <v>7</v>
      </c>
      <c r="BI252" s="7">
        <v>9</v>
      </c>
      <c r="BJ252" s="7">
        <v>16</v>
      </c>
      <c r="BK252" s="7">
        <v>13</v>
      </c>
      <c r="BL252" s="7">
        <v>12</v>
      </c>
      <c r="BM252" s="7">
        <v>7</v>
      </c>
      <c r="BN252" s="7">
        <v>11</v>
      </c>
      <c r="BO252" s="7">
        <v>13</v>
      </c>
      <c r="BP252" s="7">
        <v>18</v>
      </c>
      <c r="BQ252" s="7">
        <v>11</v>
      </c>
      <c r="BR252" s="7">
        <v>12</v>
      </c>
      <c r="BS252" s="7">
        <v>11</v>
      </c>
      <c r="BT252" s="7">
        <v>7</v>
      </c>
      <c r="BU252" s="7">
        <v>14</v>
      </c>
      <c r="BV252" s="7">
        <v>14</v>
      </c>
      <c r="BW252" s="7">
        <v>16</v>
      </c>
      <c r="BX252" s="7">
        <v>9</v>
      </c>
      <c r="BY252" s="7">
        <v>16</v>
      </c>
      <c r="BZ252" s="7">
        <v>13</v>
      </c>
      <c r="CA252" s="7">
        <v>13</v>
      </c>
      <c r="CB252" s="7">
        <v>18</v>
      </c>
      <c r="CC252" s="7">
        <v>14</v>
      </c>
      <c r="CD252" s="7">
        <v>12</v>
      </c>
      <c r="CE252" s="7">
        <v>15</v>
      </c>
      <c r="CF252" s="7">
        <v>14</v>
      </c>
      <c r="CG252" s="7">
        <v>15</v>
      </c>
      <c r="CH252" s="7">
        <v>17</v>
      </c>
      <c r="CI252" s="7">
        <v>17</v>
      </c>
      <c r="CJ252" s="7">
        <v>8</v>
      </c>
      <c r="CK252" s="7">
        <v>16</v>
      </c>
      <c r="CL252" s="7">
        <v>22</v>
      </c>
      <c r="CM252" s="7">
        <v>21</v>
      </c>
      <c r="CN252" s="7">
        <v>17</v>
      </c>
      <c r="CO252" s="7">
        <v>31</v>
      </c>
      <c r="CP252" s="7">
        <v>18</v>
      </c>
      <c r="CQ252" s="7">
        <v>15</v>
      </c>
      <c r="CR252" s="7">
        <v>23</v>
      </c>
      <c r="CS252" s="7">
        <v>19</v>
      </c>
      <c r="CT252" s="7">
        <v>21</v>
      </c>
      <c r="CU252" s="7">
        <v>11</v>
      </c>
      <c r="CV252" s="7">
        <v>21</v>
      </c>
      <c r="CW252" s="7">
        <v>21</v>
      </c>
      <c r="CX252" s="7">
        <v>32</v>
      </c>
      <c r="CY252" s="7">
        <v>26</v>
      </c>
      <c r="CZ252" s="7">
        <v>21</v>
      </c>
      <c r="DA252" s="7">
        <v>12</v>
      </c>
      <c r="DB252" s="7">
        <v>16</v>
      </c>
      <c r="DC252" s="7">
        <v>14</v>
      </c>
      <c r="DD252" s="7">
        <v>19</v>
      </c>
      <c r="DE252" s="7">
        <v>25</v>
      </c>
      <c r="DF252" s="7">
        <v>15</v>
      </c>
      <c r="DG252" s="7">
        <v>14</v>
      </c>
      <c r="DH252" s="7">
        <v>24</v>
      </c>
      <c r="DI252" s="7">
        <v>13</v>
      </c>
      <c r="DJ252" s="7">
        <v>17</v>
      </c>
      <c r="DK252" s="7">
        <v>21</v>
      </c>
      <c r="DL252" s="7">
        <v>11</v>
      </c>
      <c r="DM252" s="7">
        <v>19</v>
      </c>
      <c r="DN252" s="7">
        <v>10</v>
      </c>
      <c r="DO252" s="7">
        <v>6</v>
      </c>
      <c r="DP252" s="7">
        <v>12</v>
      </c>
      <c r="DQ252" s="7">
        <v>10</v>
      </c>
      <c r="DR252" s="7">
        <v>2</v>
      </c>
      <c r="DS252" s="7">
        <v>3</v>
      </c>
      <c r="DT252" s="7">
        <v>2</v>
      </c>
      <c r="DU252" s="7">
        <v>1</v>
      </c>
      <c r="DV252" s="7">
        <v>2</v>
      </c>
      <c r="DW252" s="7">
        <v>7</v>
      </c>
      <c r="DX252" s="7">
        <f t="shared" si="30"/>
        <v>701</v>
      </c>
      <c r="DY252" s="7">
        <f t="shared" si="31"/>
        <v>72</v>
      </c>
      <c r="DZ252" s="7">
        <f t="shared" si="32"/>
        <v>331</v>
      </c>
      <c r="EA252" s="7">
        <f t="shared" si="33"/>
        <v>281</v>
      </c>
      <c r="EB252" s="7">
        <f>Table325[[#This Row],[18-64]]+Table325[[#This Row],[65+]]</f>
        <v>1038</v>
      </c>
    </row>
    <row r="253" spans="1:132" x14ac:dyDescent="0.35">
      <c r="A253" s="7">
        <v>13</v>
      </c>
      <c r="B253" s="10" t="s">
        <v>1020</v>
      </c>
      <c r="C253" s="10" t="s">
        <v>627</v>
      </c>
      <c r="D253" s="10" t="s">
        <v>628</v>
      </c>
      <c r="E253" s="7">
        <f>SUM(Table325[[#This Row],[0]:[90]])</f>
        <v>1284</v>
      </c>
      <c r="F253" s="8">
        <f>SUM(Table325[[#This Row],[0]:[15]])</f>
        <v>227</v>
      </c>
      <c r="G253" s="7">
        <f>SUM(Table325[[#This Row],[16]:[64]])</f>
        <v>757</v>
      </c>
      <c r="H253" s="7">
        <f>SUM(Table325[[#This Row],[65]:[90]])</f>
        <v>300</v>
      </c>
      <c r="I253" s="7">
        <f>SUM(Table325[[#This Row],[85]:[90]])</f>
        <v>46</v>
      </c>
      <c r="J253" s="8">
        <f>SUM(Table325[[#This Row],[0]:[17]])</f>
        <v>254</v>
      </c>
      <c r="K253" s="7">
        <f>SUM(Table325[[#This Row],[18]:[64]])</f>
        <v>730</v>
      </c>
      <c r="L253" s="8">
        <f>SUM(Table325[[#This Row],[0]:[4]])</f>
        <v>66</v>
      </c>
      <c r="M253" s="7">
        <f>SUM(Table325[[#This Row],[5]:[15]])</f>
        <v>161</v>
      </c>
      <c r="N253" s="7">
        <f>SUM(Table325[[#This Row],[16]:[24]])</f>
        <v>113</v>
      </c>
      <c r="O253" s="7">
        <f>SUM(Table325[[#This Row],[25]:[49]])</f>
        <v>412</v>
      </c>
      <c r="P253" s="7">
        <f>SUM(Table325[[#This Row],[50]:[64]])</f>
        <v>232</v>
      </c>
      <c r="Q253" s="7">
        <f>SUM(Table325[[#This Row],[65]:[74]])</f>
        <v>154</v>
      </c>
      <c r="R253" s="7">
        <f>SUM(Table325[[#This Row],[75]:[84]])</f>
        <v>100</v>
      </c>
      <c r="S253" s="8">
        <f>SUM(Table325[[#This Row],[5]:[9]])</f>
        <v>64</v>
      </c>
      <c r="T253" s="7">
        <f>SUM(Table325[[#This Row],[10]:[14]])</f>
        <v>78</v>
      </c>
      <c r="U253" s="7">
        <f>SUM(Table325[[#This Row],[15]:[19]])</f>
        <v>68</v>
      </c>
      <c r="V253" s="7">
        <f>SUM(Table325[[#This Row],[20]:[24]])</f>
        <v>64</v>
      </c>
      <c r="W253" s="7">
        <f>SUM(Table325[[#This Row],[25]:[29]])</f>
        <v>79</v>
      </c>
      <c r="X253" s="7">
        <f>SUM(Table325[[#This Row],[30]:[34]])</f>
        <v>72</v>
      </c>
      <c r="Y253" s="7">
        <f>SUM(Table325[[#This Row],[35]:[39]])</f>
        <v>95</v>
      </c>
      <c r="Z253" s="7">
        <f>SUM(Table325[[#This Row],[40]:[44]])</f>
        <v>90</v>
      </c>
      <c r="AA253" s="7">
        <f>SUM(Table325[[#This Row],[45]:[49]])</f>
        <v>76</v>
      </c>
      <c r="AB253" s="7">
        <f>SUM(Table325[[#This Row],[50]:[54]])</f>
        <v>70</v>
      </c>
      <c r="AC253" s="7">
        <f>SUM(Table325[[#This Row],[55]:[59]])</f>
        <v>76</v>
      </c>
      <c r="AD253" s="7">
        <f>SUM(Table325[[#This Row],[60]:[64]])</f>
        <v>86</v>
      </c>
      <c r="AE253" s="7">
        <f>SUM(Table325[[#This Row],[65]:[69]])</f>
        <v>78</v>
      </c>
      <c r="AF253" s="7">
        <f>SUM(Table325[[#This Row],[70]:[74]])</f>
        <v>76</v>
      </c>
      <c r="AG253" s="7">
        <f>SUM(Table325[[#This Row],[75]:[79]])</f>
        <v>57</v>
      </c>
      <c r="AH253" s="7">
        <f>SUM(Table325[[#This Row],[80]:[84]])</f>
        <v>43</v>
      </c>
      <c r="AI253" s="7">
        <f>SUM(Table325[[#This Row],[85]:[89]])</f>
        <v>31</v>
      </c>
      <c r="AJ253" s="7">
        <f>Table325[[#This Row],[90]]</f>
        <v>15</v>
      </c>
      <c r="AK253" s="8">
        <v>10</v>
      </c>
      <c r="AL253" s="7">
        <v>13</v>
      </c>
      <c r="AM253" s="7">
        <v>10</v>
      </c>
      <c r="AN253" s="7">
        <v>20</v>
      </c>
      <c r="AO253" s="7">
        <v>13</v>
      </c>
      <c r="AP253" s="7">
        <v>12</v>
      </c>
      <c r="AQ253" s="7">
        <v>14</v>
      </c>
      <c r="AR253" s="7">
        <v>10</v>
      </c>
      <c r="AS253" s="7">
        <v>16</v>
      </c>
      <c r="AT253" s="7">
        <v>12</v>
      </c>
      <c r="AU253" s="7">
        <v>16</v>
      </c>
      <c r="AV253" s="7">
        <v>13</v>
      </c>
      <c r="AW253" s="7">
        <v>19</v>
      </c>
      <c r="AX253" s="7">
        <v>11</v>
      </c>
      <c r="AY253" s="7">
        <v>19</v>
      </c>
      <c r="AZ253" s="7">
        <v>19</v>
      </c>
      <c r="BA253" s="7">
        <v>8</v>
      </c>
      <c r="BB253" s="7">
        <v>19</v>
      </c>
      <c r="BC253" s="7">
        <v>10</v>
      </c>
      <c r="BD253" s="7">
        <v>12</v>
      </c>
      <c r="BE253" s="7">
        <v>17</v>
      </c>
      <c r="BF253" s="7">
        <v>12</v>
      </c>
      <c r="BG253" s="7">
        <v>12</v>
      </c>
      <c r="BH253" s="7">
        <v>15</v>
      </c>
      <c r="BI253" s="7">
        <v>8</v>
      </c>
      <c r="BJ253" s="7">
        <v>16</v>
      </c>
      <c r="BK253" s="7">
        <v>19</v>
      </c>
      <c r="BL253" s="7">
        <v>19</v>
      </c>
      <c r="BM253" s="7">
        <v>11</v>
      </c>
      <c r="BN253" s="7">
        <v>14</v>
      </c>
      <c r="BO253" s="7">
        <v>18</v>
      </c>
      <c r="BP253" s="7">
        <v>15</v>
      </c>
      <c r="BQ253" s="7">
        <v>16</v>
      </c>
      <c r="BR253" s="7">
        <v>12</v>
      </c>
      <c r="BS253" s="7">
        <v>11</v>
      </c>
      <c r="BT253" s="7">
        <v>21</v>
      </c>
      <c r="BU253" s="7">
        <v>29</v>
      </c>
      <c r="BV253" s="7">
        <v>19</v>
      </c>
      <c r="BW253" s="7">
        <v>13</v>
      </c>
      <c r="BX253" s="7">
        <v>13</v>
      </c>
      <c r="BY253" s="7">
        <v>26</v>
      </c>
      <c r="BZ253" s="7">
        <v>16</v>
      </c>
      <c r="CA253" s="7">
        <v>13</v>
      </c>
      <c r="CB253" s="7">
        <v>16</v>
      </c>
      <c r="CC253" s="7">
        <v>19</v>
      </c>
      <c r="CD253" s="7">
        <v>19</v>
      </c>
      <c r="CE253" s="7">
        <v>16</v>
      </c>
      <c r="CF253" s="7">
        <v>17</v>
      </c>
      <c r="CG253" s="7">
        <v>12</v>
      </c>
      <c r="CH253" s="7">
        <v>12</v>
      </c>
      <c r="CI253" s="7">
        <v>13</v>
      </c>
      <c r="CJ253" s="7">
        <v>12</v>
      </c>
      <c r="CK253" s="7">
        <v>14</v>
      </c>
      <c r="CL253" s="7">
        <v>15</v>
      </c>
      <c r="CM253" s="7">
        <v>16</v>
      </c>
      <c r="CN253" s="7">
        <v>22</v>
      </c>
      <c r="CO253" s="7">
        <v>14</v>
      </c>
      <c r="CP253" s="7">
        <v>15</v>
      </c>
      <c r="CQ253" s="7">
        <v>14</v>
      </c>
      <c r="CR253" s="7">
        <v>11</v>
      </c>
      <c r="CS253" s="7">
        <v>20</v>
      </c>
      <c r="CT253" s="7">
        <v>13</v>
      </c>
      <c r="CU253" s="7">
        <v>20</v>
      </c>
      <c r="CV253" s="7">
        <v>15</v>
      </c>
      <c r="CW253" s="7">
        <v>18</v>
      </c>
      <c r="CX253" s="7">
        <v>18</v>
      </c>
      <c r="CY253" s="7">
        <v>15</v>
      </c>
      <c r="CZ253" s="7">
        <v>18</v>
      </c>
      <c r="DA253" s="7">
        <v>12</v>
      </c>
      <c r="DB253" s="7">
        <v>15</v>
      </c>
      <c r="DC253" s="7">
        <v>11</v>
      </c>
      <c r="DD253" s="7">
        <v>20</v>
      </c>
      <c r="DE253" s="7">
        <v>14</v>
      </c>
      <c r="DF253" s="7">
        <v>15</v>
      </c>
      <c r="DG253" s="7">
        <v>16</v>
      </c>
      <c r="DH253" s="7">
        <v>14</v>
      </c>
      <c r="DI253" s="7">
        <v>12</v>
      </c>
      <c r="DJ253" s="7">
        <v>15</v>
      </c>
      <c r="DK253" s="7">
        <v>10</v>
      </c>
      <c r="DL253" s="7">
        <v>6</v>
      </c>
      <c r="DM253" s="7">
        <v>11</v>
      </c>
      <c r="DN253" s="7">
        <v>10</v>
      </c>
      <c r="DO253" s="7">
        <v>9</v>
      </c>
      <c r="DP253" s="7">
        <v>8</v>
      </c>
      <c r="DQ253" s="7">
        <v>5</v>
      </c>
      <c r="DR253" s="7">
        <v>4</v>
      </c>
      <c r="DS253" s="7">
        <v>13</v>
      </c>
      <c r="DT253" s="7">
        <v>5</v>
      </c>
      <c r="DU253" s="7">
        <v>4</v>
      </c>
      <c r="DV253" s="7">
        <v>5</v>
      </c>
      <c r="DW253" s="7">
        <v>15</v>
      </c>
      <c r="DX253" s="7">
        <f t="shared" si="30"/>
        <v>757</v>
      </c>
      <c r="DY253" s="7">
        <f t="shared" si="31"/>
        <v>86</v>
      </c>
      <c r="DZ253" s="7">
        <f t="shared" si="32"/>
        <v>412</v>
      </c>
      <c r="EA253" s="7">
        <f t="shared" si="33"/>
        <v>232</v>
      </c>
      <c r="EB253" s="7">
        <f>Table325[[#This Row],[18-64]]+Table325[[#This Row],[65+]]</f>
        <v>1030</v>
      </c>
    </row>
    <row r="254" spans="1:132" x14ac:dyDescent="0.35">
      <c r="A254" s="7">
        <v>13</v>
      </c>
      <c r="B254" s="10" t="s">
        <v>1020</v>
      </c>
      <c r="C254" s="10" t="s">
        <v>629</v>
      </c>
      <c r="D254" s="10" t="s">
        <v>630</v>
      </c>
      <c r="E254" s="7">
        <f>SUM(Table325[[#This Row],[0]:[90]])</f>
        <v>2209</v>
      </c>
      <c r="F254" s="8">
        <f>SUM(Table325[[#This Row],[0]:[15]])</f>
        <v>361</v>
      </c>
      <c r="G254" s="7">
        <f>SUM(Table325[[#This Row],[16]:[64]])</f>
        <v>1483</v>
      </c>
      <c r="H254" s="7">
        <f>SUM(Table325[[#This Row],[65]:[90]])</f>
        <v>365</v>
      </c>
      <c r="I254" s="7">
        <f>SUM(Table325[[#This Row],[85]:[90]])</f>
        <v>13</v>
      </c>
      <c r="J254" s="8">
        <f>SUM(Table325[[#This Row],[0]:[17]])</f>
        <v>404</v>
      </c>
      <c r="K254" s="7">
        <f>SUM(Table325[[#This Row],[18]:[64]])</f>
        <v>1440</v>
      </c>
      <c r="L254" s="8">
        <f>SUM(Table325[[#This Row],[0]:[4]])</f>
        <v>92</v>
      </c>
      <c r="M254" s="7">
        <f>SUM(Table325[[#This Row],[5]:[15]])</f>
        <v>269</v>
      </c>
      <c r="N254" s="7">
        <f>SUM(Table325[[#This Row],[16]:[24]])</f>
        <v>238</v>
      </c>
      <c r="O254" s="7">
        <f>SUM(Table325[[#This Row],[25]:[49]])</f>
        <v>744</v>
      </c>
      <c r="P254" s="7">
        <f>SUM(Table325[[#This Row],[50]:[64]])</f>
        <v>501</v>
      </c>
      <c r="Q254" s="7">
        <f>SUM(Table325[[#This Row],[65]:[74]])</f>
        <v>211</v>
      </c>
      <c r="R254" s="7">
        <f>SUM(Table325[[#This Row],[75]:[84]])</f>
        <v>141</v>
      </c>
      <c r="S254" s="8">
        <f>SUM(Table325[[#This Row],[5]:[9]])</f>
        <v>122</v>
      </c>
      <c r="T254" s="7">
        <f>SUM(Table325[[#This Row],[10]:[14]])</f>
        <v>128</v>
      </c>
      <c r="U254" s="7">
        <f>SUM(Table325[[#This Row],[15]:[19]])</f>
        <v>103</v>
      </c>
      <c r="V254" s="7">
        <f>SUM(Table325[[#This Row],[20]:[24]])</f>
        <v>154</v>
      </c>
      <c r="W254" s="7">
        <f>SUM(Table325[[#This Row],[25]:[29]])</f>
        <v>114</v>
      </c>
      <c r="X254" s="7">
        <f>SUM(Table325[[#This Row],[30]:[34]])</f>
        <v>172</v>
      </c>
      <c r="Y254" s="7">
        <f>SUM(Table325[[#This Row],[35]:[39]])</f>
        <v>142</v>
      </c>
      <c r="Z254" s="7">
        <f>SUM(Table325[[#This Row],[40]:[44]])</f>
        <v>183</v>
      </c>
      <c r="AA254" s="7">
        <f>SUM(Table325[[#This Row],[45]:[49]])</f>
        <v>133</v>
      </c>
      <c r="AB254" s="7">
        <f>SUM(Table325[[#This Row],[50]:[54]])</f>
        <v>156</v>
      </c>
      <c r="AC254" s="7">
        <f>SUM(Table325[[#This Row],[55]:[59]])</f>
        <v>199</v>
      </c>
      <c r="AD254" s="7">
        <f>SUM(Table325[[#This Row],[60]:[64]])</f>
        <v>146</v>
      </c>
      <c r="AE254" s="7">
        <f>SUM(Table325[[#This Row],[65]:[69]])</f>
        <v>127</v>
      </c>
      <c r="AF254" s="7">
        <f>SUM(Table325[[#This Row],[70]:[74]])</f>
        <v>84</v>
      </c>
      <c r="AG254" s="7">
        <f>SUM(Table325[[#This Row],[75]:[79]])</f>
        <v>89</v>
      </c>
      <c r="AH254" s="7">
        <f>SUM(Table325[[#This Row],[80]:[84]])</f>
        <v>52</v>
      </c>
      <c r="AI254" s="7">
        <f>SUM(Table325[[#This Row],[85]:[89]])</f>
        <v>4</v>
      </c>
      <c r="AJ254" s="7">
        <f>Table325[[#This Row],[90]]</f>
        <v>9</v>
      </c>
      <c r="AK254" s="8">
        <v>16</v>
      </c>
      <c r="AL254" s="7">
        <v>16</v>
      </c>
      <c r="AM254" s="7">
        <v>24</v>
      </c>
      <c r="AN254" s="7">
        <v>19</v>
      </c>
      <c r="AO254" s="7">
        <v>17</v>
      </c>
      <c r="AP254" s="7">
        <v>17</v>
      </c>
      <c r="AQ254" s="7">
        <v>27</v>
      </c>
      <c r="AR254" s="7">
        <v>27</v>
      </c>
      <c r="AS254" s="7">
        <v>28</v>
      </c>
      <c r="AT254" s="7">
        <v>23</v>
      </c>
      <c r="AU254" s="7">
        <v>25</v>
      </c>
      <c r="AV254" s="7">
        <v>28</v>
      </c>
      <c r="AW254" s="7">
        <v>35</v>
      </c>
      <c r="AX254" s="7">
        <v>20</v>
      </c>
      <c r="AY254" s="7">
        <v>20</v>
      </c>
      <c r="AZ254" s="7">
        <v>19</v>
      </c>
      <c r="BA254" s="7">
        <v>21</v>
      </c>
      <c r="BB254" s="7">
        <v>22</v>
      </c>
      <c r="BC254" s="7">
        <v>20</v>
      </c>
      <c r="BD254" s="7">
        <v>21</v>
      </c>
      <c r="BE254" s="7">
        <v>42</v>
      </c>
      <c r="BF254" s="7">
        <v>26</v>
      </c>
      <c r="BG254" s="7">
        <v>23</v>
      </c>
      <c r="BH254" s="7">
        <v>31</v>
      </c>
      <c r="BI254" s="7">
        <v>32</v>
      </c>
      <c r="BJ254" s="7">
        <v>21</v>
      </c>
      <c r="BK254" s="7">
        <v>19</v>
      </c>
      <c r="BL254" s="7">
        <v>28</v>
      </c>
      <c r="BM254" s="7">
        <v>29</v>
      </c>
      <c r="BN254" s="7">
        <v>17</v>
      </c>
      <c r="BO254" s="7">
        <v>29</v>
      </c>
      <c r="BP254" s="7">
        <v>23</v>
      </c>
      <c r="BQ254" s="7">
        <v>44</v>
      </c>
      <c r="BR254" s="7">
        <v>39</v>
      </c>
      <c r="BS254" s="7">
        <v>37</v>
      </c>
      <c r="BT254" s="7">
        <v>21</v>
      </c>
      <c r="BU254" s="7">
        <v>26</v>
      </c>
      <c r="BV254" s="7">
        <v>31</v>
      </c>
      <c r="BW254" s="7">
        <v>34</v>
      </c>
      <c r="BX254" s="7">
        <v>30</v>
      </c>
      <c r="BY254" s="7">
        <v>45</v>
      </c>
      <c r="BZ254" s="7">
        <v>29</v>
      </c>
      <c r="CA254" s="7">
        <v>29</v>
      </c>
      <c r="CB254" s="7">
        <v>31</v>
      </c>
      <c r="CC254" s="7">
        <v>49</v>
      </c>
      <c r="CD254" s="7">
        <v>26</v>
      </c>
      <c r="CE254" s="7">
        <v>18</v>
      </c>
      <c r="CF254" s="7">
        <v>23</v>
      </c>
      <c r="CG254" s="7">
        <v>27</v>
      </c>
      <c r="CH254" s="7">
        <v>39</v>
      </c>
      <c r="CI254" s="7">
        <v>34</v>
      </c>
      <c r="CJ254" s="7">
        <v>30</v>
      </c>
      <c r="CK254" s="7">
        <v>25</v>
      </c>
      <c r="CL254" s="7">
        <v>26</v>
      </c>
      <c r="CM254" s="7">
        <v>41</v>
      </c>
      <c r="CN254" s="7">
        <v>46</v>
      </c>
      <c r="CO254" s="7">
        <v>40</v>
      </c>
      <c r="CP254" s="7">
        <v>26</v>
      </c>
      <c r="CQ254" s="7">
        <v>42</v>
      </c>
      <c r="CR254" s="7">
        <v>45</v>
      </c>
      <c r="CS254" s="7">
        <v>28</v>
      </c>
      <c r="CT254" s="7">
        <v>39</v>
      </c>
      <c r="CU254" s="7">
        <v>25</v>
      </c>
      <c r="CV254" s="7">
        <v>28</v>
      </c>
      <c r="CW254" s="7">
        <v>26</v>
      </c>
      <c r="CX254" s="7">
        <v>18</v>
      </c>
      <c r="CY254" s="7">
        <v>34</v>
      </c>
      <c r="CZ254" s="7">
        <v>22</v>
      </c>
      <c r="DA254" s="7">
        <v>20</v>
      </c>
      <c r="DB254" s="7">
        <v>33</v>
      </c>
      <c r="DC254" s="7">
        <v>20</v>
      </c>
      <c r="DD254" s="7">
        <v>15</v>
      </c>
      <c r="DE254" s="7">
        <v>10</v>
      </c>
      <c r="DF254" s="7">
        <v>19</v>
      </c>
      <c r="DG254" s="7">
        <v>20</v>
      </c>
      <c r="DH254" s="7">
        <v>25</v>
      </c>
      <c r="DI254" s="7">
        <v>12</v>
      </c>
      <c r="DJ254" s="7">
        <v>23</v>
      </c>
      <c r="DK254" s="7">
        <v>18</v>
      </c>
      <c r="DL254" s="7">
        <v>11</v>
      </c>
      <c r="DM254" s="7">
        <v>14</v>
      </c>
      <c r="DN254" s="7">
        <v>11</v>
      </c>
      <c r="DO254" s="7">
        <v>4</v>
      </c>
      <c r="DP254" s="7">
        <v>12</v>
      </c>
      <c r="DQ254" s="7">
        <v>11</v>
      </c>
      <c r="DR254" s="7">
        <v>1</v>
      </c>
      <c r="DS254" s="7">
        <v>1</v>
      </c>
      <c r="DT254" s="7">
        <v>2</v>
      </c>
      <c r="DU254" s="7">
        <v>0</v>
      </c>
      <c r="DV254" s="7">
        <v>0</v>
      </c>
      <c r="DW254" s="7">
        <v>9</v>
      </c>
      <c r="DX254" s="7">
        <f t="shared" si="30"/>
        <v>1483</v>
      </c>
      <c r="DY254" s="7">
        <f t="shared" si="31"/>
        <v>195</v>
      </c>
      <c r="DZ254" s="7">
        <f t="shared" si="32"/>
        <v>744</v>
      </c>
      <c r="EA254" s="7">
        <f t="shared" si="33"/>
        <v>501</v>
      </c>
      <c r="EB254" s="7">
        <f>Table325[[#This Row],[18-64]]+Table325[[#This Row],[65+]]</f>
        <v>1805</v>
      </c>
    </row>
    <row r="255" spans="1:132" x14ac:dyDescent="0.35">
      <c r="A255" s="7">
        <v>13</v>
      </c>
      <c r="B255" s="10" t="s">
        <v>1020</v>
      </c>
      <c r="C255" s="10" t="s">
        <v>631</v>
      </c>
      <c r="D255" s="10" t="s">
        <v>632</v>
      </c>
      <c r="E255" s="7">
        <f>SUM(Table325[[#This Row],[0]:[90]])</f>
        <v>1668</v>
      </c>
      <c r="F255" s="8">
        <f>SUM(Table325[[#This Row],[0]:[15]])</f>
        <v>301</v>
      </c>
      <c r="G255" s="7">
        <f>SUM(Table325[[#This Row],[16]:[64]])</f>
        <v>983</v>
      </c>
      <c r="H255" s="7">
        <f>SUM(Table325[[#This Row],[65]:[90]])</f>
        <v>384</v>
      </c>
      <c r="I255" s="7">
        <f>SUM(Table325[[#This Row],[85]:[90]])</f>
        <v>49</v>
      </c>
      <c r="J255" s="8">
        <f>SUM(Table325[[#This Row],[0]:[17]])</f>
        <v>338</v>
      </c>
      <c r="K255" s="7">
        <f>SUM(Table325[[#This Row],[18]:[64]])</f>
        <v>946</v>
      </c>
      <c r="L255" s="8">
        <f>SUM(Table325[[#This Row],[0]:[4]])</f>
        <v>93</v>
      </c>
      <c r="M255" s="7">
        <f>SUM(Table325[[#This Row],[5]:[15]])</f>
        <v>208</v>
      </c>
      <c r="N255" s="7">
        <f>SUM(Table325[[#This Row],[16]:[24]])</f>
        <v>147</v>
      </c>
      <c r="O255" s="7">
        <f>SUM(Table325[[#This Row],[25]:[49]])</f>
        <v>486</v>
      </c>
      <c r="P255" s="7">
        <f>SUM(Table325[[#This Row],[50]:[64]])</f>
        <v>350</v>
      </c>
      <c r="Q255" s="7">
        <f>SUM(Table325[[#This Row],[65]:[74]])</f>
        <v>195</v>
      </c>
      <c r="R255" s="7">
        <f>SUM(Table325[[#This Row],[75]:[84]])</f>
        <v>140</v>
      </c>
      <c r="S255" s="8">
        <f>SUM(Table325[[#This Row],[5]:[9]])</f>
        <v>98</v>
      </c>
      <c r="T255" s="7">
        <f>SUM(Table325[[#This Row],[10]:[14]])</f>
        <v>92</v>
      </c>
      <c r="U255" s="7">
        <f>SUM(Table325[[#This Row],[15]:[19]])</f>
        <v>85</v>
      </c>
      <c r="V255" s="7">
        <f>SUM(Table325[[#This Row],[20]:[24]])</f>
        <v>80</v>
      </c>
      <c r="W255" s="7">
        <f>SUM(Table325[[#This Row],[25]:[29]])</f>
        <v>99</v>
      </c>
      <c r="X255" s="7">
        <f>SUM(Table325[[#This Row],[30]:[34]])</f>
        <v>124</v>
      </c>
      <c r="Y255" s="7">
        <f>SUM(Table325[[#This Row],[35]:[39]])</f>
        <v>97</v>
      </c>
      <c r="Z255" s="7">
        <f>SUM(Table325[[#This Row],[40]:[44]])</f>
        <v>94</v>
      </c>
      <c r="AA255" s="7">
        <f>SUM(Table325[[#This Row],[45]:[49]])</f>
        <v>72</v>
      </c>
      <c r="AB255" s="7">
        <f>SUM(Table325[[#This Row],[50]:[54]])</f>
        <v>85</v>
      </c>
      <c r="AC255" s="7">
        <f>SUM(Table325[[#This Row],[55]:[59]])</f>
        <v>136</v>
      </c>
      <c r="AD255" s="7">
        <f>SUM(Table325[[#This Row],[60]:[64]])</f>
        <v>129</v>
      </c>
      <c r="AE255" s="7">
        <f>SUM(Table325[[#This Row],[65]:[69]])</f>
        <v>110</v>
      </c>
      <c r="AF255" s="7">
        <f>SUM(Table325[[#This Row],[70]:[74]])</f>
        <v>85</v>
      </c>
      <c r="AG255" s="7">
        <f>SUM(Table325[[#This Row],[75]:[79]])</f>
        <v>80</v>
      </c>
      <c r="AH255" s="7">
        <f>SUM(Table325[[#This Row],[80]:[84]])</f>
        <v>60</v>
      </c>
      <c r="AI255" s="7">
        <f>SUM(Table325[[#This Row],[85]:[89]])</f>
        <v>39</v>
      </c>
      <c r="AJ255" s="7">
        <f>Table325[[#This Row],[90]]</f>
        <v>10</v>
      </c>
      <c r="AK255" s="8">
        <v>20</v>
      </c>
      <c r="AL255" s="7">
        <v>18</v>
      </c>
      <c r="AM255" s="7">
        <v>18</v>
      </c>
      <c r="AN255" s="7">
        <v>21</v>
      </c>
      <c r="AO255" s="7">
        <v>16</v>
      </c>
      <c r="AP255" s="7">
        <v>10</v>
      </c>
      <c r="AQ255" s="7">
        <v>20</v>
      </c>
      <c r="AR255" s="7">
        <v>23</v>
      </c>
      <c r="AS255" s="7">
        <v>28</v>
      </c>
      <c r="AT255" s="7">
        <v>17</v>
      </c>
      <c r="AU255" s="7">
        <v>21</v>
      </c>
      <c r="AV255" s="7">
        <v>21</v>
      </c>
      <c r="AW255" s="7">
        <v>17</v>
      </c>
      <c r="AX255" s="7">
        <v>18</v>
      </c>
      <c r="AY255" s="7">
        <v>15</v>
      </c>
      <c r="AZ255" s="7">
        <v>18</v>
      </c>
      <c r="BA255" s="7">
        <v>23</v>
      </c>
      <c r="BB255" s="7">
        <v>14</v>
      </c>
      <c r="BC255" s="7">
        <v>17</v>
      </c>
      <c r="BD255" s="7">
        <v>13</v>
      </c>
      <c r="BE255" s="7">
        <v>12</v>
      </c>
      <c r="BF255" s="7">
        <v>29</v>
      </c>
      <c r="BG255" s="7">
        <v>7</v>
      </c>
      <c r="BH255" s="7">
        <v>17</v>
      </c>
      <c r="BI255" s="7">
        <v>15</v>
      </c>
      <c r="BJ255" s="7">
        <v>15</v>
      </c>
      <c r="BK255" s="7">
        <v>17</v>
      </c>
      <c r="BL255" s="7">
        <v>30</v>
      </c>
      <c r="BM255" s="7">
        <v>18</v>
      </c>
      <c r="BN255" s="7">
        <v>19</v>
      </c>
      <c r="BO255" s="7">
        <v>24</v>
      </c>
      <c r="BP255" s="7">
        <v>24</v>
      </c>
      <c r="BQ255" s="7">
        <v>24</v>
      </c>
      <c r="BR255" s="7">
        <v>21</v>
      </c>
      <c r="BS255" s="7">
        <v>31</v>
      </c>
      <c r="BT255" s="7">
        <v>19</v>
      </c>
      <c r="BU255" s="7">
        <v>20</v>
      </c>
      <c r="BV255" s="7">
        <v>17</v>
      </c>
      <c r="BW255" s="7">
        <v>20</v>
      </c>
      <c r="BX255" s="7">
        <v>21</v>
      </c>
      <c r="BY255" s="7">
        <v>22</v>
      </c>
      <c r="BZ255" s="7">
        <v>20</v>
      </c>
      <c r="CA255" s="7">
        <v>14</v>
      </c>
      <c r="CB255" s="7">
        <v>16</v>
      </c>
      <c r="CC255" s="7">
        <v>22</v>
      </c>
      <c r="CD255" s="7">
        <v>17</v>
      </c>
      <c r="CE255" s="7">
        <v>15</v>
      </c>
      <c r="CF255" s="7">
        <v>15</v>
      </c>
      <c r="CG255" s="7">
        <v>12</v>
      </c>
      <c r="CH255" s="7">
        <v>13</v>
      </c>
      <c r="CI255" s="7">
        <v>13</v>
      </c>
      <c r="CJ255" s="7">
        <v>14</v>
      </c>
      <c r="CK255" s="7">
        <v>14</v>
      </c>
      <c r="CL255" s="7">
        <v>28</v>
      </c>
      <c r="CM255" s="7">
        <v>16</v>
      </c>
      <c r="CN255" s="7">
        <v>29</v>
      </c>
      <c r="CO255" s="7">
        <v>30</v>
      </c>
      <c r="CP255" s="7">
        <v>24</v>
      </c>
      <c r="CQ255" s="7">
        <v>26</v>
      </c>
      <c r="CR255" s="7">
        <v>27</v>
      </c>
      <c r="CS255" s="7">
        <v>24</v>
      </c>
      <c r="CT255" s="7">
        <v>26</v>
      </c>
      <c r="CU255" s="7">
        <v>24</v>
      </c>
      <c r="CV255" s="7">
        <v>30</v>
      </c>
      <c r="CW255" s="7">
        <v>25</v>
      </c>
      <c r="CX255" s="7">
        <v>22</v>
      </c>
      <c r="CY255" s="7">
        <v>16</v>
      </c>
      <c r="CZ255" s="7">
        <v>24</v>
      </c>
      <c r="DA255" s="7">
        <v>26</v>
      </c>
      <c r="DB255" s="7">
        <v>22</v>
      </c>
      <c r="DC255" s="7">
        <v>19</v>
      </c>
      <c r="DD255" s="7">
        <v>19</v>
      </c>
      <c r="DE255" s="7">
        <v>17</v>
      </c>
      <c r="DF255" s="7">
        <v>20</v>
      </c>
      <c r="DG255" s="7">
        <v>10</v>
      </c>
      <c r="DH255" s="7">
        <v>16</v>
      </c>
      <c r="DI255" s="7">
        <v>20</v>
      </c>
      <c r="DJ255" s="7">
        <v>14</v>
      </c>
      <c r="DK255" s="7">
        <v>14</v>
      </c>
      <c r="DL255" s="7">
        <v>16</v>
      </c>
      <c r="DM255" s="7">
        <v>23</v>
      </c>
      <c r="DN255" s="7">
        <v>13</v>
      </c>
      <c r="DO255" s="7">
        <v>8</v>
      </c>
      <c r="DP255" s="7">
        <v>8</v>
      </c>
      <c r="DQ255" s="7">
        <v>8</v>
      </c>
      <c r="DR255" s="7">
        <v>8</v>
      </c>
      <c r="DS255" s="7">
        <v>7</v>
      </c>
      <c r="DT255" s="7">
        <v>9</v>
      </c>
      <c r="DU255" s="7">
        <v>12</v>
      </c>
      <c r="DV255" s="7">
        <v>3</v>
      </c>
      <c r="DW255" s="7">
        <v>10</v>
      </c>
      <c r="DX255" s="7">
        <f t="shared" si="30"/>
        <v>983</v>
      </c>
      <c r="DY255" s="7">
        <f t="shared" si="31"/>
        <v>110</v>
      </c>
      <c r="DZ255" s="7">
        <f t="shared" si="32"/>
        <v>486</v>
      </c>
      <c r="EA255" s="7">
        <f t="shared" si="33"/>
        <v>350</v>
      </c>
      <c r="EB255" s="7">
        <f>Table325[[#This Row],[18-64]]+Table325[[#This Row],[65+]]</f>
        <v>1330</v>
      </c>
    </row>
    <row r="256" spans="1:132" x14ac:dyDescent="0.35">
      <c r="A256" s="7">
        <v>13</v>
      </c>
      <c r="B256" s="10" t="s">
        <v>1020</v>
      </c>
      <c r="C256" s="10" t="s">
        <v>633</v>
      </c>
      <c r="D256" s="10" t="s">
        <v>634</v>
      </c>
      <c r="E256" s="7">
        <f>SUM(Table325[[#This Row],[0]:[90]])</f>
        <v>1656</v>
      </c>
      <c r="F256" s="8">
        <f>SUM(Table325[[#This Row],[0]:[15]])</f>
        <v>277</v>
      </c>
      <c r="G256" s="7">
        <f>SUM(Table325[[#This Row],[16]:[64]])</f>
        <v>1014</v>
      </c>
      <c r="H256" s="7">
        <f>SUM(Table325[[#This Row],[65]:[90]])</f>
        <v>365</v>
      </c>
      <c r="I256" s="7">
        <f>SUM(Table325[[#This Row],[85]:[90]])</f>
        <v>32</v>
      </c>
      <c r="J256" s="8">
        <f>SUM(Table325[[#This Row],[0]:[17]])</f>
        <v>311</v>
      </c>
      <c r="K256" s="7">
        <f>SUM(Table325[[#This Row],[18]:[64]])</f>
        <v>980</v>
      </c>
      <c r="L256" s="8">
        <f>SUM(Table325[[#This Row],[0]:[4]])</f>
        <v>92</v>
      </c>
      <c r="M256" s="7">
        <f>SUM(Table325[[#This Row],[5]:[15]])</f>
        <v>185</v>
      </c>
      <c r="N256" s="7">
        <f>SUM(Table325[[#This Row],[16]:[24]])</f>
        <v>138</v>
      </c>
      <c r="O256" s="7">
        <f>SUM(Table325[[#This Row],[25]:[49]])</f>
        <v>487</v>
      </c>
      <c r="P256" s="7">
        <f>SUM(Table325[[#This Row],[50]:[64]])</f>
        <v>389</v>
      </c>
      <c r="Q256" s="7">
        <f>SUM(Table325[[#This Row],[65]:[74]])</f>
        <v>200</v>
      </c>
      <c r="R256" s="7">
        <f>SUM(Table325[[#This Row],[75]:[84]])</f>
        <v>133</v>
      </c>
      <c r="S256" s="8">
        <f>SUM(Table325[[#This Row],[5]:[9]])</f>
        <v>93</v>
      </c>
      <c r="T256" s="7">
        <f>SUM(Table325[[#This Row],[10]:[14]])</f>
        <v>79</v>
      </c>
      <c r="U256" s="7">
        <f>SUM(Table325[[#This Row],[15]:[19]])</f>
        <v>71</v>
      </c>
      <c r="V256" s="7">
        <f>SUM(Table325[[#This Row],[20]:[24]])</f>
        <v>80</v>
      </c>
      <c r="W256" s="7">
        <f>SUM(Table325[[#This Row],[25]:[29]])</f>
        <v>124</v>
      </c>
      <c r="X256" s="7">
        <f>SUM(Table325[[#This Row],[30]:[34]])</f>
        <v>98</v>
      </c>
      <c r="Y256" s="7">
        <f>SUM(Table325[[#This Row],[35]:[39]])</f>
        <v>86</v>
      </c>
      <c r="Z256" s="7">
        <f>SUM(Table325[[#This Row],[40]:[44]])</f>
        <v>90</v>
      </c>
      <c r="AA256" s="7">
        <f>SUM(Table325[[#This Row],[45]:[49]])</f>
        <v>89</v>
      </c>
      <c r="AB256" s="7">
        <f>SUM(Table325[[#This Row],[50]:[54]])</f>
        <v>114</v>
      </c>
      <c r="AC256" s="7">
        <f>SUM(Table325[[#This Row],[55]:[59]])</f>
        <v>138</v>
      </c>
      <c r="AD256" s="7">
        <f>SUM(Table325[[#This Row],[60]:[64]])</f>
        <v>137</v>
      </c>
      <c r="AE256" s="7">
        <f>SUM(Table325[[#This Row],[65]:[69]])</f>
        <v>100</v>
      </c>
      <c r="AF256" s="7">
        <f>SUM(Table325[[#This Row],[70]:[74]])</f>
        <v>100</v>
      </c>
      <c r="AG256" s="7">
        <f>SUM(Table325[[#This Row],[75]:[79]])</f>
        <v>108</v>
      </c>
      <c r="AH256" s="7">
        <f>SUM(Table325[[#This Row],[80]:[84]])</f>
        <v>25</v>
      </c>
      <c r="AI256" s="7">
        <f>SUM(Table325[[#This Row],[85]:[89]])</f>
        <v>18</v>
      </c>
      <c r="AJ256" s="7">
        <f>Table325[[#This Row],[90]]</f>
        <v>14</v>
      </c>
      <c r="AK256" s="8">
        <v>23</v>
      </c>
      <c r="AL256" s="7">
        <v>21</v>
      </c>
      <c r="AM256" s="7">
        <v>11</v>
      </c>
      <c r="AN256" s="7">
        <v>16</v>
      </c>
      <c r="AO256" s="7">
        <v>21</v>
      </c>
      <c r="AP256" s="7">
        <v>14</v>
      </c>
      <c r="AQ256" s="7">
        <v>15</v>
      </c>
      <c r="AR256" s="7">
        <v>27</v>
      </c>
      <c r="AS256" s="7">
        <v>19</v>
      </c>
      <c r="AT256" s="7">
        <v>18</v>
      </c>
      <c r="AU256" s="7">
        <v>20</v>
      </c>
      <c r="AV256" s="7">
        <v>16</v>
      </c>
      <c r="AW256" s="7">
        <v>11</v>
      </c>
      <c r="AX256" s="7">
        <v>16</v>
      </c>
      <c r="AY256" s="7">
        <v>16</v>
      </c>
      <c r="AZ256" s="7">
        <v>13</v>
      </c>
      <c r="BA256" s="7">
        <v>13</v>
      </c>
      <c r="BB256" s="7">
        <v>21</v>
      </c>
      <c r="BC256" s="7">
        <v>11</v>
      </c>
      <c r="BD256" s="7">
        <v>13</v>
      </c>
      <c r="BE256" s="7">
        <v>20</v>
      </c>
      <c r="BF256" s="7">
        <v>20</v>
      </c>
      <c r="BG256" s="7">
        <v>16</v>
      </c>
      <c r="BH256" s="7">
        <v>11</v>
      </c>
      <c r="BI256" s="7">
        <v>13</v>
      </c>
      <c r="BJ256" s="7">
        <v>33</v>
      </c>
      <c r="BK256" s="7">
        <v>23</v>
      </c>
      <c r="BL256" s="7">
        <v>22</v>
      </c>
      <c r="BM256" s="7">
        <v>32</v>
      </c>
      <c r="BN256" s="7">
        <v>14</v>
      </c>
      <c r="BO256" s="7">
        <v>15</v>
      </c>
      <c r="BP256" s="7">
        <v>25</v>
      </c>
      <c r="BQ256" s="7">
        <v>20</v>
      </c>
      <c r="BR256" s="7">
        <v>15</v>
      </c>
      <c r="BS256" s="7">
        <v>23</v>
      </c>
      <c r="BT256" s="7">
        <v>16</v>
      </c>
      <c r="BU256" s="7">
        <v>17</v>
      </c>
      <c r="BV256" s="7">
        <v>16</v>
      </c>
      <c r="BW256" s="7">
        <v>19</v>
      </c>
      <c r="BX256" s="7">
        <v>18</v>
      </c>
      <c r="BY256" s="7">
        <v>16</v>
      </c>
      <c r="BZ256" s="7">
        <v>17</v>
      </c>
      <c r="CA256" s="7">
        <v>17</v>
      </c>
      <c r="CB256" s="7">
        <v>25</v>
      </c>
      <c r="CC256" s="7">
        <v>15</v>
      </c>
      <c r="CD256" s="7">
        <v>21</v>
      </c>
      <c r="CE256" s="7">
        <v>22</v>
      </c>
      <c r="CF256" s="7">
        <v>19</v>
      </c>
      <c r="CG256" s="7">
        <v>14</v>
      </c>
      <c r="CH256" s="7">
        <v>13</v>
      </c>
      <c r="CI256" s="7">
        <v>16</v>
      </c>
      <c r="CJ256" s="7">
        <v>28</v>
      </c>
      <c r="CK256" s="7">
        <v>25</v>
      </c>
      <c r="CL256" s="7">
        <v>12</v>
      </c>
      <c r="CM256" s="7">
        <v>33</v>
      </c>
      <c r="CN256" s="7">
        <v>21</v>
      </c>
      <c r="CO256" s="7">
        <v>38</v>
      </c>
      <c r="CP256" s="7">
        <v>26</v>
      </c>
      <c r="CQ256" s="7">
        <v>26</v>
      </c>
      <c r="CR256" s="7">
        <v>27</v>
      </c>
      <c r="CS256" s="7">
        <v>46</v>
      </c>
      <c r="CT256" s="7">
        <v>24</v>
      </c>
      <c r="CU256" s="7">
        <v>21</v>
      </c>
      <c r="CV256" s="7">
        <v>21</v>
      </c>
      <c r="CW256" s="7">
        <v>25</v>
      </c>
      <c r="CX256" s="7">
        <v>24</v>
      </c>
      <c r="CY256" s="7">
        <v>20</v>
      </c>
      <c r="CZ256" s="7">
        <v>24</v>
      </c>
      <c r="DA256" s="7">
        <v>13</v>
      </c>
      <c r="DB256" s="7">
        <v>19</v>
      </c>
      <c r="DC256" s="7">
        <v>26</v>
      </c>
      <c r="DD256" s="7">
        <v>10</v>
      </c>
      <c r="DE256" s="7">
        <v>22</v>
      </c>
      <c r="DF256" s="7">
        <v>18</v>
      </c>
      <c r="DG256" s="7">
        <v>24</v>
      </c>
      <c r="DH256" s="7">
        <v>19</v>
      </c>
      <c r="DI256" s="7">
        <v>36</v>
      </c>
      <c r="DJ256" s="7">
        <v>21</v>
      </c>
      <c r="DK256" s="7">
        <v>21</v>
      </c>
      <c r="DL256" s="7">
        <v>11</v>
      </c>
      <c r="DM256" s="7">
        <v>4</v>
      </c>
      <c r="DN256" s="7">
        <v>7</v>
      </c>
      <c r="DO256" s="7">
        <v>4</v>
      </c>
      <c r="DP256" s="7">
        <v>6</v>
      </c>
      <c r="DQ256" s="7">
        <v>4</v>
      </c>
      <c r="DR256" s="7">
        <v>6</v>
      </c>
      <c r="DS256" s="7">
        <v>7</v>
      </c>
      <c r="DT256" s="7">
        <v>2</v>
      </c>
      <c r="DU256" s="7">
        <v>2</v>
      </c>
      <c r="DV256" s="7">
        <v>1</v>
      </c>
      <c r="DW256" s="7">
        <v>14</v>
      </c>
      <c r="DX256" s="7">
        <f t="shared" si="30"/>
        <v>1014</v>
      </c>
      <c r="DY256" s="7">
        <f t="shared" si="31"/>
        <v>104</v>
      </c>
      <c r="DZ256" s="7">
        <f t="shared" si="32"/>
        <v>487</v>
      </c>
      <c r="EA256" s="7">
        <f t="shared" si="33"/>
        <v>389</v>
      </c>
      <c r="EB256" s="7">
        <f>Table325[[#This Row],[18-64]]+Table325[[#This Row],[65+]]</f>
        <v>1345</v>
      </c>
    </row>
    <row r="257" spans="1:132" x14ac:dyDescent="0.35">
      <c r="A257" s="7">
        <v>13</v>
      </c>
      <c r="B257" s="10" t="s">
        <v>1020</v>
      </c>
      <c r="C257" s="10" t="s">
        <v>635</v>
      </c>
      <c r="D257" s="10" t="s">
        <v>636</v>
      </c>
      <c r="E257" s="7">
        <f>SUM(Table325[[#This Row],[0]:[90]])</f>
        <v>2469</v>
      </c>
      <c r="F257" s="8">
        <f>SUM(Table325[[#This Row],[0]:[15]])</f>
        <v>392</v>
      </c>
      <c r="G257" s="7">
        <f>SUM(Table325[[#This Row],[16]:[64]])</f>
        <v>1401</v>
      </c>
      <c r="H257" s="7">
        <f>SUM(Table325[[#This Row],[65]:[90]])</f>
        <v>676</v>
      </c>
      <c r="I257" s="7">
        <f>SUM(Table325[[#This Row],[85]:[90]])</f>
        <v>125</v>
      </c>
      <c r="J257" s="8">
        <f>SUM(Table325[[#This Row],[0]:[17]])</f>
        <v>435</v>
      </c>
      <c r="K257" s="7">
        <f>SUM(Table325[[#This Row],[18]:[64]])</f>
        <v>1358</v>
      </c>
      <c r="L257" s="8">
        <f>SUM(Table325[[#This Row],[0]:[4]])</f>
        <v>122</v>
      </c>
      <c r="M257" s="7">
        <f>SUM(Table325[[#This Row],[5]:[15]])</f>
        <v>270</v>
      </c>
      <c r="N257" s="7">
        <f>SUM(Table325[[#This Row],[16]:[24]])</f>
        <v>159</v>
      </c>
      <c r="O257" s="7">
        <f>SUM(Table325[[#This Row],[25]:[49]])</f>
        <v>782</v>
      </c>
      <c r="P257" s="7">
        <f>SUM(Table325[[#This Row],[50]:[64]])</f>
        <v>460</v>
      </c>
      <c r="Q257" s="7">
        <f>SUM(Table325[[#This Row],[65]:[74]])</f>
        <v>308</v>
      </c>
      <c r="R257" s="7">
        <f>SUM(Table325[[#This Row],[75]:[84]])</f>
        <v>243</v>
      </c>
      <c r="S257" s="8">
        <f>SUM(Table325[[#This Row],[5]:[9]])</f>
        <v>138</v>
      </c>
      <c r="T257" s="7">
        <f>SUM(Table325[[#This Row],[10]:[14]])</f>
        <v>113</v>
      </c>
      <c r="U257" s="7">
        <f>SUM(Table325[[#This Row],[15]:[19]])</f>
        <v>100</v>
      </c>
      <c r="V257" s="7">
        <f>SUM(Table325[[#This Row],[20]:[24]])</f>
        <v>78</v>
      </c>
      <c r="W257" s="7">
        <f>SUM(Table325[[#This Row],[25]:[29]])</f>
        <v>145</v>
      </c>
      <c r="X257" s="7">
        <f>SUM(Table325[[#This Row],[30]:[34]])</f>
        <v>152</v>
      </c>
      <c r="Y257" s="7">
        <f>SUM(Table325[[#This Row],[35]:[39]])</f>
        <v>182</v>
      </c>
      <c r="Z257" s="7">
        <f>SUM(Table325[[#This Row],[40]:[44]])</f>
        <v>147</v>
      </c>
      <c r="AA257" s="7">
        <f>SUM(Table325[[#This Row],[45]:[49]])</f>
        <v>156</v>
      </c>
      <c r="AB257" s="7">
        <f>SUM(Table325[[#This Row],[50]:[54]])</f>
        <v>116</v>
      </c>
      <c r="AC257" s="7">
        <f>SUM(Table325[[#This Row],[55]:[59]])</f>
        <v>148</v>
      </c>
      <c r="AD257" s="7">
        <f>SUM(Table325[[#This Row],[60]:[64]])</f>
        <v>196</v>
      </c>
      <c r="AE257" s="7">
        <f>SUM(Table325[[#This Row],[65]:[69]])</f>
        <v>138</v>
      </c>
      <c r="AF257" s="7">
        <f>SUM(Table325[[#This Row],[70]:[74]])</f>
        <v>170</v>
      </c>
      <c r="AG257" s="7">
        <f>SUM(Table325[[#This Row],[75]:[79]])</f>
        <v>149</v>
      </c>
      <c r="AH257" s="7">
        <f>SUM(Table325[[#This Row],[80]:[84]])</f>
        <v>94</v>
      </c>
      <c r="AI257" s="7">
        <f>SUM(Table325[[#This Row],[85]:[89]])</f>
        <v>76</v>
      </c>
      <c r="AJ257" s="7">
        <f>Table325[[#This Row],[90]]</f>
        <v>49</v>
      </c>
      <c r="AK257" s="8">
        <v>10</v>
      </c>
      <c r="AL257" s="7">
        <v>27</v>
      </c>
      <c r="AM257" s="7">
        <v>26</v>
      </c>
      <c r="AN257" s="7">
        <v>28</v>
      </c>
      <c r="AO257" s="7">
        <v>31</v>
      </c>
      <c r="AP257" s="7">
        <v>24</v>
      </c>
      <c r="AQ257" s="7">
        <v>34</v>
      </c>
      <c r="AR257" s="7">
        <v>28</v>
      </c>
      <c r="AS257" s="7">
        <v>28</v>
      </c>
      <c r="AT257" s="7">
        <v>24</v>
      </c>
      <c r="AU257" s="7">
        <v>25</v>
      </c>
      <c r="AV257" s="7">
        <v>18</v>
      </c>
      <c r="AW257" s="7">
        <v>17</v>
      </c>
      <c r="AX257" s="7">
        <v>33</v>
      </c>
      <c r="AY257" s="7">
        <v>20</v>
      </c>
      <c r="AZ257" s="7">
        <v>19</v>
      </c>
      <c r="BA257" s="7">
        <v>19</v>
      </c>
      <c r="BB257" s="7">
        <v>24</v>
      </c>
      <c r="BC257" s="7">
        <v>19</v>
      </c>
      <c r="BD257" s="7">
        <v>19</v>
      </c>
      <c r="BE257" s="7">
        <v>20</v>
      </c>
      <c r="BF257" s="7">
        <v>21</v>
      </c>
      <c r="BG257" s="7">
        <v>12</v>
      </c>
      <c r="BH257" s="7">
        <v>12</v>
      </c>
      <c r="BI257" s="7">
        <v>13</v>
      </c>
      <c r="BJ257" s="7">
        <v>25</v>
      </c>
      <c r="BK257" s="7">
        <v>28</v>
      </c>
      <c r="BL257" s="7">
        <v>32</v>
      </c>
      <c r="BM257" s="7">
        <v>29</v>
      </c>
      <c r="BN257" s="7">
        <v>31</v>
      </c>
      <c r="BO257" s="7">
        <v>21</v>
      </c>
      <c r="BP257" s="7">
        <v>26</v>
      </c>
      <c r="BQ257" s="7">
        <v>31</v>
      </c>
      <c r="BR257" s="7">
        <v>38</v>
      </c>
      <c r="BS257" s="7">
        <v>36</v>
      </c>
      <c r="BT257" s="7">
        <v>32</v>
      </c>
      <c r="BU257" s="7">
        <v>36</v>
      </c>
      <c r="BV257" s="7">
        <v>41</v>
      </c>
      <c r="BW257" s="7">
        <v>35</v>
      </c>
      <c r="BX257" s="7">
        <v>38</v>
      </c>
      <c r="BY257" s="7">
        <v>28</v>
      </c>
      <c r="BZ257" s="7">
        <v>29</v>
      </c>
      <c r="CA257" s="7">
        <v>25</v>
      </c>
      <c r="CB257" s="7">
        <v>36</v>
      </c>
      <c r="CC257" s="7">
        <v>29</v>
      </c>
      <c r="CD257" s="7">
        <v>34</v>
      </c>
      <c r="CE257" s="7">
        <v>34</v>
      </c>
      <c r="CF257" s="7">
        <v>38</v>
      </c>
      <c r="CG257" s="7">
        <v>22</v>
      </c>
      <c r="CH257" s="7">
        <v>28</v>
      </c>
      <c r="CI257" s="7">
        <v>17</v>
      </c>
      <c r="CJ257" s="7">
        <v>24</v>
      </c>
      <c r="CK257" s="7">
        <v>19</v>
      </c>
      <c r="CL257" s="7">
        <v>29</v>
      </c>
      <c r="CM257" s="7">
        <v>27</v>
      </c>
      <c r="CN257" s="7">
        <v>21</v>
      </c>
      <c r="CO257" s="7">
        <v>33</v>
      </c>
      <c r="CP257" s="7">
        <v>38</v>
      </c>
      <c r="CQ257" s="7">
        <v>36</v>
      </c>
      <c r="CR257" s="7">
        <v>20</v>
      </c>
      <c r="CS257" s="7">
        <v>26</v>
      </c>
      <c r="CT257" s="7">
        <v>42</v>
      </c>
      <c r="CU257" s="7">
        <v>52</v>
      </c>
      <c r="CV257" s="7">
        <v>31</v>
      </c>
      <c r="CW257" s="7">
        <v>45</v>
      </c>
      <c r="CX257" s="7">
        <v>29</v>
      </c>
      <c r="CY257" s="7">
        <v>31</v>
      </c>
      <c r="CZ257" s="7">
        <v>14</v>
      </c>
      <c r="DA257" s="7">
        <v>31</v>
      </c>
      <c r="DB257" s="7">
        <v>33</v>
      </c>
      <c r="DC257" s="7">
        <v>36</v>
      </c>
      <c r="DD257" s="7">
        <v>32</v>
      </c>
      <c r="DE257" s="7">
        <v>42</v>
      </c>
      <c r="DF257" s="7">
        <v>34</v>
      </c>
      <c r="DG257" s="7">
        <v>26</v>
      </c>
      <c r="DH257" s="7">
        <v>39</v>
      </c>
      <c r="DI257" s="7">
        <v>30</v>
      </c>
      <c r="DJ257" s="7">
        <v>31</v>
      </c>
      <c r="DK257" s="7">
        <v>28</v>
      </c>
      <c r="DL257" s="7">
        <v>21</v>
      </c>
      <c r="DM257" s="7">
        <v>27</v>
      </c>
      <c r="DN257" s="7">
        <v>24</v>
      </c>
      <c r="DO257" s="7">
        <v>15</v>
      </c>
      <c r="DP257" s="7">
        <v>15</v>
      </c>
      <c r="DQ257" s="7">
        <v>13</v>
      </c>
      <c r="DR257" s="7">
        <v>23</v>
      </c>
      <c r="DS257" s="7">
        <v>12</v>
      </c>
      <c r="DT257" s="7">
        <v>22</v>
      </c>
      <c r="DU257" s="7">
        <v>9</v>
      </c>
      <c r="DV257" s="7">
        <v>10</v>
      </c>
      <c r="DW257" s="7">
        <v>49</v>
      </c>
      <c r="DX257" s="7">
        <f t="shared" si="30"/>
        <v>1401</v>
      </c>
      <c r="DY257" s="7">
        <f t="shared" si="31"/>
        <v>116</v>
      </c>
      <c r="DZ257" s="7">
        <f t="shared" si="32"/>
        <v>782</v>
      </c>
      <c r="EA257" s="7">
        <f t="shared" si="33"/>
        <v>460</v>
      </c>
      <c r="EB257" s="7">
        <f>Table325[[#This Row],[18-64]]+Table325[[#This Row],[65+]]</f>
        <v>2034</v>
      </c>
    </row>
    <row r="258" spans="1:132" x14ac:dyDescent="0.35">
      <c r="A258" s="7">
        <v>13</v>
      </c>
      <c r="B258" s="10" t="s">
        <v>1020</v>
      </c>
      <c r="C258" s="10" t="s">
        <v>637</v>
      </c>
      <c r="D258" s="10" t="s">
        <v>638</v>
      </c>
      <c r="E258" s="7">
        <f>SUM(Table325[[#This Row],[0]:[90]])</f>
        <v>1084</v>
      </c>
      <c r="F258" s="8">
        <f>SUM(Table325[[#This Row],[0]:[15]])</f>
        <v>231</v>
      </c>
      <c r="G258" s="7">
        <f>SUM(Table325[[#This Row],[16]:[64]])</f>
        <v>687</v>
      </c>
      <c r="H258" s="7">
        <f>SUM(Table325[[#This Row],[65]:[90]])</f>
        <v>166</v>
      </c>
      <c r="I258" s="7">
        <f>SUM(Table325[[#This Row],[85]:[90]])</f>
        <v>9</v>
      </c>
      <c r="J258" s="8">
        <f>SUM(Table325[[#This Row],[0]:[17]])</f>
        <v>259</v>
      </c>
      <c r="K258" s="7">
        <f>SUM(Table325[[#This Row],[18]:[64]])</f>
        <v>659</v>
      </c>
      <c r="L258" s="8">
        <f>SUM(Table325[[#This Row],[0]:[4]])</f>
        <v>66</v>
      </c>
      <c r="M258" s="7">
        <f>SUM(Table325[[#This Row],[5]:[15]])</f>
        <v>165</v>
      </c>
      <c r="N258" s="7">
        <f>SUM(Table325[[#This Row],[16]:[24]])</f>
        <v>133</v>
      </c>
      <c r="O258" s="7">
        <f>SUM(Table325[[#This Row],[25]:[49]])</f>
        <v>313</v>
      </c>
      <c r="P258" s="7">
        <f>SUM(Table325[[#This Row],[50]:[64]])</f>
        <v>241</v>
      </c>
      <c r="Q258" s="7">
        <f>SUM(Table325[[#This Row],[65]:[74]])</f>
        <v>104</v>
      </c>
      <c r="R258" s="7">
        <f>SUM(Table325[[#This Row],[75]:[84]])</f>
        <v>53</v>
      </c>
      <c r="S258" s="8">
        <f>SUM(Table325[[#This Row],[5]:[9]])</f>
        <v>76</v>
      </c>
      <c r="T258" s="7">
        <f>SUM(Table325[[#This Row],[10]:[14]])</f>
        <v>71</v>
      </c>
      <c r="U258" s="7">
        <f>SUM(Table325[[#This Row],[15]:[19]])</f>
        <v>77</v>
      </c>
      <c r="V258" s="7">
        <f>SUM(Table325[[#This Row],[20]:[24]])</f>
        <v>74</v>
      </c>
      <c r="W258" s="7">
        <f>SUM(Table325[[#This Row],[25]:[29]])</f>
        <v>62</v>
      </c>
      <c r="X258" s="7">
        <f>SUM(Table325[[#This Row],[30]:[34]])</f>
        <v>68</v>
      </c>
      <c r="Y258" s="7">
        <f>SUM(Table325[[#This Row],[35]:[39]])</f>
        <v>65</v>
      </c>
      <c r="Z258" s="7">
        <f>SUM(Table325[[#This Row],[40]:[44]])</f>
        <v>71</v>
      </c>
      <c r="AA258" s="7">
        <f>SUM(Table325[[#This Row],[45]:[49]])</f>
        <v>47</v>
      </c>
      <c r="AB258" s="7">
        <f>SUM(Table325[[#This Row],[50]:[54]])</f>
        <v>63</v>
      </c>
      <c r="AC258" s="7">
        <f>SUM(Table325[[#This Row],[55]:[59]])</f>
        <v>92</v>
      </c>
      <c r="AD258" s="7">
        <f>SUM(Table325[[#This Row],[60]:[64]])</f>
        <v>86</v>
      </c>
      <c r="AE258" s="7">
        <f>SUM(Table325[[#This Row],[65]:[69]])</f>
        <v>70</v>
      </c>
      <c r="AF258" s="7">
        <f>SUM(Table325[[#This Row],[70]:[74]])</f>
        <v>34</v>
      </c>
      <c r="AG258" s="7">
        <f>SUM(Table325[[#This Row],[75]:[79]])</f>
        <v>38</v>
      </c>
      <c r="AH258" s="7">
        <f>SUM(Table325[[#This Row],[80]:[84]])</f>
        <v>15</v>
      </c>
      <c r="AI258" s="7">
        <f>SUM(Table325[[#This Row],[85]:[89]])</f>
        <v>2</v>
      </c>
      <c r="AJ258" s="7">
        <f>Table325[[#This Row],[90]]</f>
        <v>7</v>
      </c>
      <c r="AK258" s="8">
        <v>13</v>
      </c>
      <c r="AL258" s="7">
        <v>12</v>
      </c>
      <c r="AM258" s="7">
        <v>12</v>
      </c>
      <c r="AN258" s="7">
        <v>18</v>
      </c>
      <c r="AO258" s="7">
        <v>11</v>
      </c>
      <c r="AP258" s="7">
        <v>7</v>
      </c>
      <c r="AQ258" s="7">
        <v>20</v>
      </c>
      <c r="AR258" s="7">
        <v>20</v>
      </c>
      <c r="AS258" s="7">
        <v>17</v>
      </c>
      <c r="AT258" s="7">
        <v>12</v>
      </c>
      <c r="AU258" s="7">
        <v>14</v>
      </c>
      <c r="AV258" s="7">
        <v>17</v>
      </c>
      <c r="AW258" s="7">
        <v>13</v>
      </c>
      <c r="AX258" s="7">
        <v>14</v>
      </c>
      <c r="AY258" s="7">
        <v>13</v>
      </c>
      <c r="AZ258" s="7">
        <v>18</v>
      </c>
      <c r="BA258" s="7">
        <v>10</v>
      </c>
      <c r="BB258" s="7">
        <v>18</v>
      </c>
      <c r="BC258" s="7">
        <v>14</v>
      </c>
      <c r="BD258" s="7">
        <v>17</v>
      </c>
      <c r="BE258" s="7">
        <v>24</v>
      </c>
      <c r="BF258" s="7">
        <v>18</v>
      </c>
      <c r="BG258" s="7">
        <v>10</v>
      </c>
      <c r="BH258" s="7">
        <v>14</v>
      </c>
      <c r="BI258" s="7">
        <v>8</v>
      </c>
      <c r="BJ258" s="7">
        <v>13</v>
      </c>
      <c r="BK258" s="7">
        <v>15</v>
      </c>
      <c r="BL258" s="7">
        <v>15</v>
      </c>
      <c r="BM258" s="7">
        <v>10</v>
      </c>
      <c r="BN258" s="7">
        <v>9</v>
      </c>
      <c r="BO258" s="7">
        <v>11</v>
      </c>
      <c r="BP258" s="7">
        <v>13</v>
      </c>
      <c r="BQ258" s="7">
        <v>18</v>
      </c>
      <c r="BR258" s="7">
        <v>11</v>
      </c>
      <c r="BS258" s="7">
        <v>15</v>
      </c>
      <c r="BT258" s="7">
        <v>12</v>
      </c>
      <c r="BU258" s="7">
        <v>14</v>
      </c>
      <c r="BV258" s="7">
        <v>16</v>
      </c>
      <c r="BW258" s="7">
        <v>14</v>
      </c>
      <c r="BX258" s="7">
        <v>9</v>
      </c>
      <c r="BY258" s="7">
        <v>20</v>
      </c>
      <c r="BZ258" s="7">
        <v>21</v>
      </c>
      <c r="CA258" s="7">
        <v>8</v>
      </c>
      <c r="CB258" s="7">
        <v>9</v>
      </c>
      <c r="CC258" s="7">
        <v>13</v>
      </c>
      <c r="CD258" s="7">
        <v>15</v>
      </c>
      <c r="CE258" s="7">
        <v>12</v>
      </c>
      <c r="CF258" s="7">
        <v>4</v>
      </c>
      <c r="CG258" s="7">
        <v>7</v>
      </c>
      <c r="CH258" s="7">
        <v>9</v>
      </c>
      <c r="CI258" s="7">
        <v>10</v>
      </c>
      <c r="CJ258" s="7">
        <v>11</v>
      </c>
      <c r="CK258" s="7">
        <v>12</v>
      </c>
      <c r="CL258" s="7">
        <v>18</v>
      </c>
      <c r="CM258" s="7">
        <v>12</v>
      </c>
      <c r="CN258" s="7">
        <v>15</v>
      </c>
      <c r="CO258" s="7">
        <v>14</v>
      </c>
      <c r="CP258" s="7">
        <v>27</v>
      </c>
      <c r="CQ258" s="7">
        <v>19</v>
      </c>
      <c r="CR258" s="7">
        <v>17</v>
      </c>
      <c r="CS258" s="7">
        <v>14</v>
      </c>
      <c r="CT258" s="7">
        <v>19</v>
      </c>
      <c r="CU258" s="7">
        <v>17</v>
      </c>
      <c r="CV258" s="7">
        <v>17</v>
      </c>
      <c r="CW258" s="7">
        <v>19</v>
      </c>
      <c r="CX258" s="7">
        <v>17</v>
      </c>
      <c r="CY258" s="7">
        <v>12</v>
      </c>
      <c r="CZ258" s="7">
        <v>13</v>
      </c>
      <c r="DA258" s="7">
        <v>17</v>
      </c>
      <c r="DB258" s="7">
        <v>11</v>
      </c>
      <c r="DC258" s="7">
        <v>8</v>
      </c>
      <c r="DD258" s="7">
        <v>6</v>
      </c>
      <c r="DE258" s="7">
        <v>6</v>
      </c>
      <c r="DF258" s="7">
        <v>8</v>
      </c>
      <c r="DG258" s="7">
        <v>6</v>
      </c>
      <c r="DH258" s="7">
        <v>9</v>
      </c>
      <c r="DI258" s="7">
        <v>10</v>
      </c>
      <c r="DJ258" s="7">
        <v>7</v>
      </c>
      <c r="DK258" s="7">
        <v>10</v>
      </c>
      <c r="DL258" s="7">
        <v>2</v>
      </c>
      <c r="DM258" s="7">
        <v>5</v>
      </c>
      <c r="DN258" s="7">
        <v>2</v>
      </c>
      <c r="DO258" s="7">
        <v>4</v>
      </c>
      <c r="DP258" s="7">
        <v>2</v>
      </c>
      <c r="DQ258" s="7">
        <v>2</v>
      </c>
      <c r="DR258" s="7">
        <v>1</v>
      </c>
      <c r="DS258" s="7">
        <v>0</v>
      </c>
      <c r="DT258" s="7">
        <v>1</v>
      </c>
      <c r="DU258" s="7">
        <v>0</v>
      </c>
      <c r="DV258" s="7">
        <v>0</v>
      </c>
      <c r="DW258" s="7">
        <v>7</v>
      </c>
      <c r="DX258" s="7">
        <f t="shared" si="30"/>
        <v>687</v>
      </c>
      <c r="DY258" s="7">
        <f t="shared" si="31"/>
        <v>105</v>
      </c>
      <c r="DZ258" s="7">
        <f t="shared" si="32"/>
        <v>313</v>
      </c>
      <c r="EA258" s="7">
        <f t="shared" si="33"/>
        <v>241</v>
      </c>
      <c r="EB258" s="7">
        <f>Table325[[#This Row],[18-64]]+Table325[[#This Row],[65+]]</f>
        <v>825</v>
      </c>
    </row>
    <row r="259" spans="1:132" x14ac:dyDescent="0.35">
      <c r="A259" s="7">
        <v>13</v>
      </c>
      <c r="B259" s="10" t="s">
        <v>1020</v>
      </c>
      <c r="C259" s="10" t="s">
        <v>639</v>
      </c>
      <c r="D259" s="10" t="s">
        <v>640</v>
      </c>
      <c r="E259" s="7">
        <f>SUM(Table325[[#This Row],[0]:[90]])</f>
        <v>1189</v>
      </c>
      <c r="F259" s="8">
        <f>SUM(Table325[[#This Row],[0]:[15]])</f>
        <v>271</v>
      </c>
      <c r="G259" s="7">
        <f>SUM(Table325[[#This Row],[16]:[64]])</f>
        <v>737</v>
      </c>
      <c r="H259" s="7">
        <f>SUM(Table325[[#This Row],[65]:[90]])</f>
        <v>181</v>
      </c>
      <c r="I259" s="7">
        <f>SUM(Table325[[#This Row],[85]:[90]])</f>
        <v>8</v>
      </c>
      <c r="J259" s="8">
        <f>SUM(Table325[[#This Row],[0]:[17]])</f>
        <v>306</v>
      </c>
      <c r="K259" s="7">
        <f>SUM(Table325[[#This Row],[18]:[64]])</f>
        <v>702</v>
      </c>
      <c r="L259" s="8">
        <f>SUM(Table325[[#This Row],[0]:[4]])</f>
        <v>82</v>
      </c>
      <c r="M259" s="7">
        <f>SUM(Table325[[#This Row],[5]:[15]])</f>
        <v>189</v>
      </c>
      <c r="N259" s="7">
        <f>SUM(Table325[[#This Row],[16]:[24]])</f>
        <v>150</v>
      </c>
      <c r="O259" s="7">
        <f>SUM(Table325[[#This Row],[25]:[49]])</f>
        <v>380</v>
      </c>
      <c r="P259" s="7">
        <f>SUM(Table325[[#This Row],[50]:[64]])</f>
        <v>207</v>
      </c>
      <c r="Q259" s="7">
        <f>SUM(Table325[[#This Row],[65]:[74]])</f>
        <v>99</v>
      </c>
      <c r="R259" s="7">
        <f>SUM(Table325[[#This Row],[75]:[84]])</f>
        <v>74</v>
      </c>
      <c r="S259" s="8">
        <f>SUM(Table325[[#This Row],[5]:[9]])</f>
        <v>84</v>
      </c>
      <c r="T259" s="7">
        <f>SUM(Table325[[#This Row],[10]:[14]])</f>
        <v>91</v>
      </c>
      <c r="U259" s="7">
        <f>SUM(Table325[[#This Row],[15]:[19]])</f>
        <v>84</v>
      </c>
      <c r="V259" s="7">
        <f>SUM(Table325[[#This Row],[20]:[24]])</f>
        <v>80</v>
      </c>
      <c r="W259" s="7">
        <f>SUM(Table325[[#This Row],[25]:[29]])</f>
        <v>73</v>
      </c>
      <c r="X259" s="7">
        <f>SUM(Table325[[#This Row],[30]:[34]])</f>
        <v>71</v>
      </c>
      <c r="Y259" s="7">
        <f>SUM(Table325[[#This Row],[35]:[39]])</f>
        <v>92</v>
      </c>
      <c r="Z259" s="7">
        <f>SUM(Table325[[#This Row],[40]:[44]])</f>
        <v>83</v>
      </c>
      <c r="AA259" s="7">
        <f>SUM(Table325[[#This Row],[45]:[49]])</f>
        <v>61</v>
      </c>
      <c r="AB259" s="7">
        <f>SUM(Table325[[#This Row],[50]:[54]])</f>
        <v>66</v>
      </c>
      <c r="AC259" s="7">
        <f>SUM(Table325[[#This Row],[55]:[59]])</f>
        <v>81</v>
      </c>
      <c r="AD259" s="7">
        <f>SUM(Table325[[#This Row],[60]:[64]])</f>
        <v>60</v>
      </c>
      <c r="AE259" s="7">
        <f>SUM(Table325[[#This Row],[65]:[69]])</f>
        <v>56</v>
      </c>
      <c r="AF259" s="7">
        <f>SUM(Table325[[#This Row],[70]:[74]])</f>
        <v>43</v>
      </c>
      <c r="AG259" s="7">
        <f>SUM(Table325[[#This Row],[75]:[79]])</f>
        <v>53</v>
      </c>
      <c r="AH259" s="7">
        <f>SUM(Table325[[#This Row],[80]:[84]])</f>
        <v>21</v>
      </c>
      <c r="AI259" s="7">
        <f>SUM(Table325[[#This Row],[85]:[89]])</f>
        <v>5</v>
      </c>
      <c r="AJ259" s="7">
        <f>Table325[[#This Row],[90]]</f>
        <v>3</v>
      </c>
      <c r="AK259" s="8">
        <v>7</v>
      </c>
      <c r="AL259" s="7">
        <v>11</v>
      </c>
      <c r="AM259" s="7">
        <v>15</v>
      </c>
      <c r="AN259" s="7">
        <v>22</v>
      </c>
      <c r="AO259" s="7">
        <v>27</v>
      </c>
      <c r="AP259" s="7">
        <v>16</v>
      </c>
      <c r="AQ259" s="7">
        <v>22</v>
      </c>
      <c r="AR259" s="7">
        <v>14</v>
      </c>
      <c r="AS259" s="7">
        <v>18</v>
      </c>
      <c r="AT259" s="7">
        <v>14</v>
      </c>
      <c r="AU259" s="7">
        <v>21</v>
      </c>
      <c r="AV259" s="7">
        <v>24</v>
      </c>
      <c r="AW259" s="7">
        <v>15</v>
      </c>
      <c r="AX259" s="7">
        <v>14</v>
      </c>
      <c r="AY259" s="7">
        <v>17</v>
      </c>
      <c r="AZ259" s="7">
        <v>14</v>
      </c>
      <c r="BA259" s="7">
        <v>14</v>
      </c>
      <c r="BB259" s="7">
        <v>21</v>
      </c>
      <c r="BC259" s="7">
        <v>19</v>
      </c>
      <c r="BD259" s="7">
        <v>16</v>
      </c>
      <c r="BE259" s="7">
        <v>17</v>
      </c>
      <c r="BF259" s="7">
        <v>12</v>
      </c>
      <c r="BG259" s="7">
        <v>20</v>
      </c>
      <c r="BH259" s="7">
        <v>15</v>
      </c>
      <c r="BI259" s="7">
        <v>16</v>
      </c>
      <c r="BJ259" s="7">
        <v>9</v>
      </c>
      <c r="BK259" s="7">
        <v>16</v>
      </c>
      <c r="BL259" s="7">
        <v>10</v>
      </c>
      <c r="BM259" s="7">
        <v>17</v>
      </c>
      <c r="BN259" s="7">
        <v>21</v>
      </c>
      <c r="BO259" s="7">
        <v>18</v>
      </c>
      <c r="BP259" s="7">
        <v>11</v>
      </c>
      <c r="BQ259" s="7">
        <v>17</v>
      </c>
      <c r="BR259" s="7">
        <v>14</v>
      </c>
      <c r="BS259" s="7">
        <v>11</v>
      </c>
      <c r="BT259" s="7">
        <v>15</v>
      </c>
      <c r="BU259" s="7">
        <v>15</v>
      </c>
      <c r="BV259" s="7">
        <v>24</v>
      </c>
      <c r="BW259" s="7">
        <v>16</v>
      </c>
      <c r="BX259" s="7">
        <v>22</v>
      </c>
      <c r="BY259" s="7">
        <v>23</v>
      </c>
      <c r="BZ259" s="7">
        <v>14</v>
      </c>
      <c r="CA259" s="7">
        <v>17</v>
      </c>
      <c r="CB259" s="7">
        <v>18</v>
      </c>
      <c r="CC259" s="7">
        <v>11</v>
      </c>
      <c r="CD259" s="7">
        <v>13</v>
      </c>
      <c r="CE259" s="7">
        <v>12</v>
      </c>
      <c r="CF259" s="7">
        <v>11</v>
      </c>
      <c r="CG259" s="7">
        <v>13</v>
      </c>
      <c r="CH259" s="7">
        <v>12</v>
      </c>
      <c r="CI259" s="7">
        <v>12</v>
      </c>
      <c r="CJ259" s="7">
        <v>17</v>
      </c>
      <c r="CK259" s="7">
        <v>6</v>
      </c>
      <c r="CL259" s="7">
        <v>16</v>
      </c>
      <c r="CM259" s="7">
        <v>15</v>
      </c>
      <c r="CN259" s="7">
        <v>13</v>
      </c>
      <c r="CO259" s="7">
        <v>12</v>
      </c>
      <c r="CP259" s="7">
        <v>19</v>
      </c>
      <c r="CQ259" s="7">
        <v>14</v>
      </c>
      <c r="CR259" s="7">
        <v>23</v>
      </c>
      <c r="CS259" s="7">
        <v>13</v>
      </c>
      <c r="CT259" s="7">
        <v>9</v>
      </c>
      <c r="CU259" s="7">
        <v>9</v>
      </c>
      <c r="CV259" s="7">
        <v>12</v>
      </c>
      <c r="CW259" s="7">
        <v>17</v>
      </c>
      <c r="CX259" s="7">
        <v>19</v>
      </c>
      <c r="CY259" s="7">
        <v>10</v>
      </c>
      <c r="CZ259" s="7">
        <v>14</v>
      </c>
      <c r="DA259" s="7">
        <v>6</v>
      </c>
      <c r="DB259" s="7">
        <v>7</v>
      </c>
      <c r="DC259" s="7">
        <v>15</v>
      </c>
      <c r="DD259" s="7">
        <v>5</v>
      </c>
      <c r="DE259" s="7">
        <v>7</v>
      </c>
      <c r="DF259" s="7">
        <v>7</v>
      </c>
      <c r="DG259" s="7">
        <v>9</v>
      </c>
      <c r="DH259" s="7">
        <v>10</v>
      </c>
      <c r="DI259" s="7">
        <v>11</v>
      </c>
      <c r="DJ259" s="7">
        <v>10</v>
      </c>
      <c r="DK259" s="7">
        <v>15</v>
      </c>
      <c r="DL259" s="7">
        <v>7</v>
      </c>
      <c r="DM259" s="7">
        <v>4</v>
      </c>
      <c r="DN259" s="7">
        <v>5</v>
      </c>
      <c r="DO259" s="7">
        <v>5</v>
      </c>
      <c r="DP259" s="7">
        <v>3</v>
      </c>
      <c r="DQ259" s="7">
        <v>4</v>
      </c>
      <c r="DR259" s="7">
        <v>2</v>
      </c>
      <c r="DS259" s="7">
        <v>0</v>
      </c>
      <c r="DT259" s="7">
        <v>2</v>
      </c>
      <c r="DU259" s="7">
        <v>0</v>
      </c>
      <c r="DV259" s="7">
        <v>1</v>
      </c>
      <c r="DW259" s="7">
        <v>3</v>
      </c>
      <c r="DX259" s="7">
        <f t="shared" si="30"/>
        <v>737</v>
      </c>
      <c r="DY259" s="7">
        <f t="shared" si="31"/>
        <v>115</v>
      </c>
      <c r="DZ259" s="7">
        <f t="shared" si="32"/>
        <v>380</v>
      </c>
      <c r="EA259" s="7">
        <f t="shared" si="33"/>
        <v>207</v>
      </c>
      <c r="EB259" s="7">
        <f>Table325[[#This Row],[18-64]]+Table325[[#This Row],[65+]]</f>
        <v>883</v>
      </c>
    </row>
    <row r="260" spans="1:132" x14ac:dyDescent="0.35">
      <c r="A260" s="7">
        <v>13</v>
      </c>
      <c r="B260" s="10" t="s">
        <v>1020</v>
      </c>
      <c r="C260" s="10" t="s">
        <v>641</v>
      </c>
      <c r="D260" s="10" t="s">
        <v>642</v>
      </c>
      <c r="E260" s="7">
        <f>SUM(Table325[[#This Row],[0]:[90]])</f>
        <v>1497</v>
      </c>
      <c r="F260" s="8">
        <f>SUM(Table325[[#This Row],[0]:[15]])</f>
        <v>311</v>
      </c>
      <c r="G260" s="7">
        <f>SUM(Table325[[#This Row],[16]:[64]])</f>
        <v>929</v>
      </c>
      <c r="H260" s="7">
        <f>SUM(Table325[[#This Row],[65]:[90]])</f>
        <v>257</v>
      </c>
      <c r="I260" s="7">
        <f>SUM(Table325[[#This Row],[85]:[90]])</f>
        <v>34</v>
      </c>
      <c r="J260" s="8">
        <f>SUM(Table325[[#This Row],[0]:[17]])</f>
        <v>339</v>
      </c>
      <c r="K260" s="7">
        <f>SUM(Table325[[#This Row],[18]:[64]])</f>
        <v>901</v>
      </c>
      <c r="L260" s="8">
        <f>SUM(Table325[[#This Row],[0]:[4]])</f>
        <v>86</v>
      </c>
      <c r="M260" s="7">
        <f>SUM(Table325[[#This Row],[5]:[15]])</f>
        <v>225</v>
      </c>
      <c r="N260" s="7">
        <f>SUM(Table325[[#This Row],[16]:[24]])</f>
        <v>164</v>
      </c>
      <c r="O260" s="7">
        <f>SUM(Table325[[#This Row],[25]:[49]])</f>
        <v>453</v>
      </c>
      <c r="P260" s="7">
        <f>SUM(Table325[[#This Row],[50]:[64]])</f>
        <v>312</v>
      </c>
      <c r="Q260" s="7">
        <f>SUM(Table325[[#This Row],[65]:[74]])</f>
        <v>147</v>
      </c>
      <c r="R260" s="7">
        <f>SUM(Table325[[#This Row],[75]:[84]])</f>
        <v>76</v>
      </c>
      <c r="S260" s="8">
        <f>SUM(Table325[[#This Row],[5]:[9]])</f>
        <v>101</v>
      </c>
      <c r="T260" s="7">
        <f>SUM(Table325[[#This Row],[10]:[14]])</f>
        <v>104</v>
      </c>
      <c r="U260" s="7">
        <f>SUM(Table325[[#This Row],[15]:[19]])</f>
        <v>84</v>
      </c>
      <c r="V260" s="7">
        <f>SUM(Table325[[#This Row],[20]:[24]])</f>
        <v>100</v>
      </c>
      <c r="W260" s="7">
        <f>SUM(Table325[[#This Row],[25]:[29]])</f>
        <v>104</v>
      </c>
      <c r="X260" s="7">
        <f>SUM(Table325[[#This Row],[30]:[34]])</f>
        <v>84</v>
      </c>
      <c r="Y260" s="7">
        <f>SUM(Table325[[#This Row],[35]:[39]])</f>
        <v>101</v>
      </c>
      <c r="Z260" s="7">
        <f>SUM(Table325[[#This Row],[40]:[44]])</f>
        <v>86</v>
      </c>
      <c r="AA260" s="7">
        <f>SUM(Table325[[#This Row],[45]:[49]])</f>
        <v>78</v>
      </c>
      <c r="AB260" s="7">
        <f>SUM(Table325[[#This Row],[50]:[54]])</f>
        <v>100</v>
      </c>
      <c r="AC260" s="7">
        <f>SUM(Table325[[#This Row],[55]:[59]])</f>
        <v>125</v>
      </c>
      <c r="AD260" s="7">
        <f>SUM(Table325[[#This Row],[60]:[64]])</f>
        <v>87</v>
      </c>
      <c r="AE260" s="7">
        <f>SUM(Table325[[#This Row],[65]:[69]])</f>
        <v>71</v>
      </c>
      <c r="AF260" s="7">
        <f>SUM(Table325[[#This Row],[70]:[74]])</f>
        <v>76</v>
      </c>
      <c r="AG260" s="7">
        <f>SUM(Table325[[#This Row],[75]:[79]])</f>
        <v>47</v>
      </c>
      <c r="AH260" s="7">
        <f>SUM(Table325[[#This Row],[80]:[84]])</f>
        <v>29</v>
      </c>
      <c r="AI260" s="7">
        <f>SUM(Table325[[#This Row],[85]:[89]])</f>
        <v>31</v>
      </c>
      <c r="AJ260" s="7">
        <f>Table325[[#This Row],[90]]</f>
        <v>3</v>
      </c>
      <c r="AK260" s="8">
        <v>13</v>
      </c>
      <c r="AL260" s="7">
        <v>26</v>
      </c>
      <c r="AM260" s="7">
        <v>17</v>
      </c>
      <c r="AN260" s="7">
        <v>16</v>
      </c>
      <c r="AO260" s="7">
        <v>14</v>
      </c>
      <c r="AP260" s="7">
        <v>18</v>
      </c>
      <c r="AQ260" s="7">
        <v>16</v>
      </c>
      <c r="AR260" s="7">
        <v>22</v>
      </c>
      <c r="AS260" s="7">
        <v>22</v>
      </c>
      <c r="AT260" s="7">
        <v>23</v>
      </c>
      <c r="AU260" s="7">
        <v>20</v>
      </c>
      <c r="AV260" s="7">
        <v>22</v>
      </c>
      <c r="AW260" s="7">
        <v>17</v>
      </c>
      <c r="AX260" s="7">
        <v>24</v>
      </c>
      <c r="AY260" s="7">
        <v>21</v>
      </c>
      <c r="AZ260" s="7">
        <v>20</v>
      </c>
      <c r="BA260" s="7">
        <v>10</v>
      </c>
      <c r="BB260" s="7">
        <v>18</v>
      </c>
      <c r="BC260" s="7">
        <v>12</v>
      </c>
      <c r="BD260" s="7">
        <v>24</v>
      </c>
      <c r="BE260" s="7">
        <v>27</v>
      </c>
      <c r="BF260" s="7">
        <v>24</v>
      </c>
      <c r="BG260" s="7">
        <v>17</v>
      </c>
      <c r="BH260" s="7">
        <v>16</v>
      </c>
      <c r="BI260" s="7">
        <v>16</v>
      </c>
      <c r="BJ260" s="7">
        <v>14</v>
      </c>
      <c r="BK260" s="7">
        <v>23</v>
      </c>
      <c r="BL260" s="7">
        <v>24</v>
      </c>
      <c r="BM260" s="7">
        <v>23</v>
      </c>
      <c r="BN260" s="7">
        <v>20</v>
      </c>
      <c r="BO260" s="7">
        <v>16</v>
      </c>
      <c r="BP260" s="7">
        <v>21</v>
      </c>
      <c r="BQ260" s="7">
        <v>13</v>
      </c>
      <c r="BR260" s="7">
        <v>21</v>
      </c>
      <c r="BS260" s="7">
        <v>13</v>
      </c>
      <c r="BT260" s="7">
        <v>13</v>
      </c>
      <c r="BU260" s="7">
        <v>24</v>
      </c>
      <c r="BV260" s="7">
        <v>16</v>
      </c>
      <c r="BW260" s="7">
        <v>23</v>
      </c>
      <c r="BX260" s="7">
        <v>25</v>
      </c>
      <c r="BY260" s="7">
        <v>20</v>
      </c>
      <c r="BZ260" s="7">
        <v>13</v>
      </c>
      <c r="CA260" s="7">
        <v>12</v>
      </c>
      <c r="CB260" s="7">
        <v>19</v>
      </c>
      <c r="CC260" s="7">
        <v>22</v>
      </c>
      <c r="CD260" s="7">
        <v>25</v>
      </c>
      <c r="CE260" s="7">
        <v>12</v>
      </c>
      <c r="CF260" s="7">
        <v>10</v>
      </c>
      <c r="CG260" s="7">
        <v>18</v>
      </c>
      <c r="CH260" s="7">
        <v>13</v>
      </c>
      <c r="CI260" s="7">
        <v>20</v>
      </c>
      <c r="CJ260" s="7">
        <v>14</v>
      </c>
      <c r="CK260" s="7">
        <v>23</v>
      </c>
      <c r="CL260" s="7">
        <v>20</v>
      </c>
      <c r="CM260" s="7">
        <v>23</v>
      </c>
      <c r="CN260" s="7">
        <v>33</v>
      </c>
      <c r="CO260" s="7">
        <v>19</v>
      </c>
      <c r="CP260" s="7">
        <v>28</v>
      </c>
      <c r="CQ260" s="7">
        <v>22</v>
      </c>
      <c r="CR260" s="7">
        <v>23</v>
      </c>
      <c r="CS260" s="7">
        <v>17</v>
      </c>
      <c r="CT260" s="7">
        <v>24</v>
      </c>
      <c r="CU260" s="7">
        <v>20</v>
      </c>
      <c r="CV260" s="7">
        <v>12</v>
      </c>
      <c r="CW260" s="7">
        <v>14</v>
      </c>
      <c r="CX260" s="7">
        <v>15</v>
      </c>
      <c r="CY260" s="7">
        <v>9</v>
      </c>
      <c r="CZ260" s="7">
        <v>21</v>
      </c>
      <c r="DA260" s="7">
        <v>9</v>
      </c>
      <c r="DB260" s="7">
        <v>17</v>
      </c>
      <c r="DC260" s="7">
        <v>21</v>
      </c>
      <c r="DD260" s="7">
        <v>14</v>
      </c>
      <c r="DE260" s="7">
        <v>10</v>
      </c>
      <c r="DF260" s="7">
        <v>12</v>
      </c>
      <c r="DG260" s="7">
        <v>19</v>
      </c>
      <c r="DH260" s="7">
        <v>11</v>
      </c>
      <c r="DI260" s="7">
        <v>12</v>
      </c>
      <c r="DJ260" s="7">
        <v>8</v>
      </c>
      <c r="DK260" s="7">
        <v>5</v>
      </c>
      <c r="DL260" s="7">
        <v>11</v>
      </c>
      <c r="DM260" s="7">
        <v>7</v>
      </c>
      <c r="DN260" s="7">
        <v>4</v>
      </c>
      <c r="DO260" s="7">
        <v>4</v>
      </c>
      <c r="DP260" s="7">
        <v>6</v>
      </c>
      <c r="DQ260" s="7">
        <v>8</v>
      </c>
      <c r="DR260" s="7">
        <v>11</v>
      </c>
      <c r="DS260" s="7">
        <v>5</v>
      </c>
      <c r="DT260" s="7">
        <v>5</v>
      </c>
      <c r="DU260" s="7">
        <v>10</v>
      </c>
      <c r="DV260" s="7">
        <v>0</v>
      </c>
      <c r="DW260" s="7">
        <v>3</v>
      </c>
      <c r="DX260" s="7">
        <f t="shared" si="30"/>
        <v>929</v>
      </c>
      <c r="DY260" s="7">
        <f t="shared" si="31"/>
        <v>136</v>
      </c>
      <c r="DZ260" s="7">
        <f t="shared" si="32"/>
        <v>453</v>
      </c>
      <c r="EA260" s="7">
        <f t="shared" si="33"/>
        <v>312</v>
      </c>
      <c r="EB260" s="7">
        <f>Table325[[#This Row],[18-64]]+Table325[[#This Row],[65+]]</f>
        <v>1158</v>
      </c>
    </row>
    <row r="261" spans="1:132" x14ac:dyDescent="0.35">
      <c r="A261" s="7">
        <v>13</v>
      </c>
      <c r="B261" s="10" t="s">
        <v>1020</v>
      </c>
      <c r="C261" s="10" t="s">
        <v>643</v>
      </c>
      <c r="D261" s="10" t="s">
        <v>644</v>
      </c>
      <c r="E261" s="7">
        <f>SUM(Table325[[#This Row],[0]:[90]])</f>
        <v>1434</v>
      </c>
      <c r="F261" s="8">
        <f>SUM(Table325[[#This Row],[0]:[15]])</f>
        <v>205</v>
      </c>
      <c r="G261" s="7">
        <f>SUM(Table325[[#This Row],[16]:[64]])</f>
        <v>776</v>
      </c>
      <c r="H261" s="7">
        <f>SUM(Table325[[#This Row],[65]:[90]])</f>
        <v>453</v>
      </c>
      <c r="I261" s="7">
        <f>SUM(Table325[[#This Row],[85]:[90]])</f>
        <v>82</v>
      </c>
      <c r="J261" s="8">
        <f>SUM(Table325[[#This Row],[0]:[17]])</f>
        <v>219</v>
      </c>
      <c r="K261" s="7">
        <f>SUM(Table325[[#This Row],[18]:[64]])</f>
        <v>762</v>
      </c>
      <c r="L261" s="8">
        <f>SUM(Table325[[#This Row],[0]:[4]])</f>
        <v>51</v>
      </c>
      <c r="M261" s="7">
        <f>SUM(Table325[[#This Row],[5]:[15]])</f>
        <v>154</v>
      </c>
      <c r="N261" s="7">
        <f>SUM(Table325[[#This Row],[16]:[24]])</f>
        <v>109</v>
      </c>
      <c r="O261" s="7">
        <f>SUM(Table325[[#This Row],[25]:[49]])</f>
        <v>340</v>
      </c>
      <c r="P261" s="7">
        <f>SUM(Table325[[#This Row],[50]:[64]])</f>
        <v>327</v>
      </c>
      <c r="Q261" s="7">
        <f>SUM(Table325[[#This Row],[65]:[74]])</f>
        <v>206</v>
      </c>
      <c r="R261" s="7">
        <f>SUM(Table325[[#This Row],[75]:[84]])</f>
        <v>165</v>
      </c>
      <c r="S261" s="8">
        <f>SUM(Table325[[#This Row],[5]:[9]])</f>
        <v>77</v>
      </c>
      <c r="T261" s="7">
        <f>SUM(Table325[[#This Row],[10]:[14]])</f>
        <v>72</v>
      </c>
      <c r="U261" s="7">
        <f>SUM(Table325[[#This Row],[15]:[19]])</f>
        <v>45</v>
      </c>
      <c r="V261" s="7">
        <f>SUM(Table325[[#This Row],[20]:[24]])</f>
        <v>69</v>
      </c>
      <c r="W261" s="7">
        <f>SUM(Table325[[#This Row],[25]:[29]])</f>
        <v>64</v>
      </c>
      <c r="X261" s="7">
        <f>SUM(Table325[[#This Row],[30]:[34]])</f>
        <v>61</v>
      </c>
      <c r="Y261" s="7">
        <f>SUM(Table325[[#This Row],[35]:[39]])</f>
        <v>97</v>
      </c>
      <c r="Z261" s="7">
        <f>SUM(Table325[[#This Row],[40]:[44]])</f>
        <v>65</v>
      </c>
      <c r="AA261" s="7">
        <f>SUM(Table325[[#This Row],[45]:[49]])</f>
        <v>53</v>
      </c>
      <c r="AB261" s="7">
        <f>SUM(Table325[[#This Row],[50]:[54]])</f>
        <v>72</v>
      </c>
      <c r="AC261" s="7">
        <f>SUM(Table325[[#This Row],[55]:[59]])</f>
        <v>121</v>
      </c>
      <c r="AD261" s="7">
        <f>SUM(Table325[[#This Row],[60]:[64]])</f>
        <v>134</v>
      </c>
      <c r="AE261" s="7">
        <f>SUM(Table325[[#This Row],[65]:[69]])</f>
        <v>112</v>
      </c>
      <c r="AF261" s="7">
        <f>SUM(Table325[[#This Row],[70]:[74]])</f>
        <v>94</v>
      </c>
      <c r="AG261" s="7">
        <f>SUM(Table325[[#This Row],[75]:[79]])</f>
        <v>104</v>
      </c>
      <c r="AH261" s="7">
        <f>SUM(Table325[[#This Row],[80]:[84]])</f>
        <v>61</v>
      </c>
      <c r="AI261" s="7">
        <f>SUM(Table325[[#This Row],[85]:[89]])</f>
        <v>45</v>
      </c>
      <c r="AJ261" s="7">
        <f>Table325[[#This Row],[90]]</f>
        <v>37</v>
      </c>
      <c r="AK261" s="8">
        <v>9</v>
      </c>
      <c r="AL261" s="7">
        <v>11</v>
      </c>
      <c r="AM261" s="7">
        <v>10</v>
      </c>
      <c r="AN261" s="7">
        <v>9</v>
      </c>
      <c r="AO261" s="7">
        <v>12</v>
      </c>
      <c r="AP261" s="7">
        <v>14</v>
      </c>
      <c r="AQ261" s="7">
        <v>15</v>
      </c>
      <c r="AR261" s="7">
        <v>18</v>
      </c>
      <c r="AS261" s="7">
        <v>16</v>
      </c>
      <c r="AT261" s="7">
        <v>14</v>
      </c>
      <c r="AU261" s="7">
        <v>13</v>
      </c>
      <c r="AV261" s="7">
        <v>24</v>
      </c>
      <c r="AW261" s="7">
        <v>14</v>
      </c>
      <c r="AX261" s="7">
        <v>10</v>
      </c>
      <c r="AY261" s="7">
        <v>11</v>
      </c>
      <c r="AZ261" s="7">
        <v>5</v>
      </c>
      <c r="BA261" s="7">
        <v>10</v>
      </c>
      <c r="BB261" s="7">
        <v>4</v>
      </c>
      <c r="BC261" s="7">
        <v>14</v>
      </c>
      <c r="BD261" s="7">
        <v>12</v>
      </c>
      <c r="BE261" s="7">
        <v>16</v>
      </c>
      <c r="BF261" s="7">
        <v>19</v>
      </c>
      <c r="BG261" s="7">
        <v>11</v>
      </c>
      <c r="BH261" s="7">
        <v>11</v>
      </c>
      <c r="BI261" s="7">
        <v>12</v>
      </c>
      <c r="BJ261" s="7">
        <v>19</v>
      </c>
      <c r="BK261" s="7">
        <v>10</v>
      </c>
      <c r="BL261" s="7">
        <v>16</v>
      </c>
      <c r="BM261" s="7">
        <v>9</v>
      </c>
      <c r="BN261" s="7">
        <v>10</v>
      </c>
      <c r="BO261" s="7">
        <v>12</v>
      </c>
      <c r="BP261" s="7">
        <v>12</v>
      </c>
      <c r="BQ261" s="7">
        <v>13</v>
      </c>
      <c r="BR261" s="7">
        <v>12</v>
      </c>
      <c r="BS261" s="7">
        <v>12</v>
      </c>
      <c r="BT261" s="7">
        <v>19</v>
      </c>
      <c r="BU261" s="7">
        <v>17</v>
      </c>
      <c r="BV261" s="7">
        <v>19</v>
      </c>
      <c r="BW261" s="7">
        <v>26</v>
      </c>
      <c r="BX261" s="7">
        <v>16</v>
      </c>
      <c r="BY261" s="7">
        <v>13</v>
      </c>
      <c r="BZ261" s="7">
        <v>10</v>
      </c>
      <c r="CA261" s="7">
        <v>16</v>
      </c>
      <c r="CB261" s="7">
        <v>9</v>
      </c>
      <c r="CC261" s="7">
        <v>17</v>
      </c>
      <c r="CD261" s="7">
        <v>14</v>
      </c>
      <c r="CE261" s="7">
        <v>9</v>
      </c>
      <c r="CF261" s="7">
        <v>11</v>
      </c>
      <c r="CG261" s="7">
        <v>9</v>
      </c>
      <c r="CH261" s="7">
        <v>10</v>
      </c>
      <c r="CI261" s="7">
        <v>15</v>
      </c>
      <c r="CJ261" s="7">
        <v>10</v>
      </c>
      <c r="CK261" s="7">
        <v>16</v>
      </c>
      <c r="CL261" s="7">
        <v>18</v>
      </c>
      <c r="CM261" s="7">
        <v>13</v>
      </c>
      <c r="CN261" s="7">
        <v>23</v>
      </c>
      <c r="CO261" s="7">
        <v>25</v>
      </c>
      <c r="CP261" s="7">
        <v>24</v>
      </c>
      <c r="CQ261" s="7">
        <v>21</v>
      </c>
      <c r="CR261" s="7">
        <v>28</v>
      </c>
      <c r="CS261" s="7">
        <v>24</v>
      </c>
      <c r="CT261" s="7">
        <v>34</v>
      </c>
      <c r="CU261" s="7">
        <v>20</v>
      </c>
      <c r="CV261" s="7">
        <v>33</v>
      </c>
      <c r="CW261" s="7">
        <v>23</v>
      </c>
      <c r="CX261" s="7">
        <v>26</v>
      </c>
      <c r="CY261" s="7">
        <v>21</v>
      </c>
      <c r="CZ261" s="7">
        <v>16</v>
      </c>
      <c r="DA261" s="7">
        <v>27</v>
      </c>
      <c r="DB261" s="7">
        <v>22</v>
      </c>
      <c r="DC261" s="7">
        <v>34</v>
      </c>
      <c r="DD261" s="7">
        <v>21</v>
      </c>
      <c r="DE261" s="7">
        <v>13</v>
      </c>
      <c r="DF261" s="7">
        <v>19</v>
      </c>
      <c r="DG261" s="7">
        <v>7</v>
      </c>
      <c r="DH261" s="7">
        <v>19</v>
      </c>
      <c r="DI261" s="7">
        <v>26</v>
      </c>
      <c r="DJ261" s="7">
        <v>22</v>
      </c>
      <c r="DK261" s="7">
        <v>18</v>
      </c>
      <c r="DL261" s="7">
        <v>19</v>
      </c>
      <c r="DM261" s="7">
        <v>16</v>
      </c>
      <c r="DN261" s="7">
        <v>16</v>
      </c>
      <c r="DO261" s="7">
        <v>8</v>
      </c>
      <c r="DP261" s="7">
        <v>9</v>
      </c>
      <c r="DQ261" s="7">
        <v>12</v>
      </c>
      <c r="DR261" s="7">
        <v>10</v>
      </c>
      <c r="DS261" s="7">
        <v>8</v>
      </c>
      <c r="DT261" s="7">
        <v>11</v>
      </c>
      <c r="DU261" s="7">
        <v>6</v>
      </c>
      <c r="DV261" s="7">
        <v>10</v>
      </c>
      <c r="DW261" s="7">
        <v>37</v>
      </c>
      <c r="DX261" s="7">
        <f t="shared" si="30"/>
        <v>776</v>
      </c>
      <c r="DY261" s="7">
        <f t="shared" si="31"/>
        <v>95</v>
      </c>
      <c r="DZ261" s="7">
        <f t="shared" si="32"/>
        <v>340</v>
      </c>
      <c r="EA261" s="7">
        <f t="shared" si="33"/>
        <v>327</v>
      </c>
      <c r="EB261" s="7">
        <f>Table325[[#This Row],[18-64]]+Table325[[#This Row],[65+]]</f>
        <v>1215</v>
      </c>
    </row>
    <row r="262" spans="1:132" x14ac:dyDescent="0.35">
      <c r="A262" s="7">
        <v>13</v>
      </c>
      <c r="B262" s="10" t="s">
        <v>1020</v>
      </c>
      <c r="C262" s="10" t="s">
        <v>645</v>
      </c>
      <c r="D262" s="10" t="s">
        <v>646</v>
      </c>
      <c r="E262" s="7">
        <f>SUM(Table325[[#This Row],[0]:[90]])</f>
        <v>1222</v>
      </c>
      <c r="F262" s="8">
        <f>SUM(Table325[[#This Row],[0]:[15]])</f>
        <v>185</v>
      </c>
      <c r="G262" s="7">
        <f>SUM(Table325[[#This Row],[16]:[64]])</f>
        <v>700</v>
      </c>
      <c r="H262" s="7">
        <f>SUM(Table325[[#This Row],[65]:[90]])</f>
        <v>337</v>
      </c>
      <c r="I262" s="7">
        <f>SUM(Table325[[#This Row],[85]:[90]])</f>
        <v>48</v>
      </c>
      <c r="J262" s="8">
        <f>SUM(Table325[[#This Row],[0]:[17]])</f>
        <v>206</v>
      </c>
      <c r="K262" s="7">
        <f>SUM(Table325[[#This Row],[18]:[64]])</f>
        <v>679</v>
      </c>
      <c r="L262" s="8">
        <f>SUM(Table325[[#This Row],[0]:[4]])</f>
        <v>35</v>
      </c>
      <c r="M262" s="7">
        <f>SUM(Table325[[#This Row],[5]:[15]])</f>
        <v>150</v>
      </c>
      <c r="N262" s="7">
        <f>SUM(Table325[[#This Row],[16]:[24]])</f>
        <v>124</v>
      </c>
      <c r="O262" s="7">
        <f>SUM(Table325[[#This Row],[25]:[49]])</f>
        <v>359</v>
      </c>
      <c r="P262" s="7">
        <f>SUM(Table325[[#This Row],[50]:[64]])</f>
        <v>217</v>
      </c>
      <c r="Q262" s="7">
        <f>SUM(Table325[[#This Row],[65]:[74]])</f>
        <v>178</v>
      </c>
      <c r="R262" s="7">
        <f>SUM(Table325[[#This Row],[75]:[84]])</f>
        <v>111</v>
      </c>
      <c r="S262" s="8">
        <f>SUM(Table325[[#This Row],[5]:[9]])</f>
        <v>77</v>
      </c>
      <c r="T262" s="7">
        <f>SUM(Table325[[#This Row],[10]:[14]])</f>
        <v>59</v>
      </c>
      <c r="U262" s="7">
        <f>SUM(Table325[[#This Row],[15]:[19]])</f>
        <v>66</v>
      </c>
      <c r="V262" s="7">
        <f>SUM(Table325[[#This Row],[20]:[24]])</f>
        <v>72</v>
      </c>
      <c r="W262" s="7">
        <f>SUM(Table325[[#This Row],[25]:[29]])</f>
        <v>55</v>
      </c>
      <c r="X262" s="7">
        <f>SUM(Table325[[#This Row],[30]:[34]])</f>
        <v>74</v>
      </c>
      <c r="Y262" s="7">
        <f>SUM(Table325[[#This Row],[35]:[39]])</f>
        <v>80</v>
      </c>
      <c r="Z262" s="7">
        <f>SUM(Table325[[#This Row],[40]:[44]])</f>
        <v>73</v>
      </c>
      <c r="AA262" s="7">
        <f>SUM(Table325[[#This Row],[45]:[49]])</f>
        <v>77</v>
      </c>
      <c r="AB262" s="7">
        <f>SUM(Table325[[#This Row],[50]:[54]])</f>
        <v>61</v>
      </c>
      <c r="AC262" s="7">
        <f>SUM(Table325[[#This Row],[55]:[59]])</f>
        <v>87</v>
      </c>
      <c r="AD262" s="7">
        <f>SUM(Table325[[#This Row],[60]:[64]])</f>
        <v>69</v>
      </c>
      <c r="AE262" s="7">
        <f>SUM(Table325[[#This Row],[65]:[69]])</f>
        <v>94</v>
      </c>
      <c r="AF262" s="7">
        <f>SUM(Table325[[#This Row],[70]:[74]])</f>
        <v>84</v>
      </c>
      <c r="AG262" s="7">
        <f>SUM(Table325[[#This Row],[75]:[79]])</f>
        <v>70</v>
      </c>
      <c r="AH262" s="7">
        <f>SUM(Table325[[#This Row],[80]:[84]])</f>
        <v>41</v>
      </c>
      <c r="AI262" s="7">
        <f>SUM(Table325[[#This Row],[85]:[89]])</f>
        <v>36</v>
      </c>
      <c r="AJ262" s="7">
        <f>Table325[[#This Row],[90]]</f>
        <v>12</v>
      </c>
      <c r="AK262" s="8">
        <v>10</v>
      </c>
      <c r="AL262" s="7">
        <v>6</v>
      </c>
      <c r="AM262" s="7">
        <v>7</v>
      </c>
      <c r="AN262" s="7">
        <v>6</v>
      </c>
      <c r="AO262" s="7">
        <v>6</v>
      </c>
      <c r="AP262" s="7">
        <v>20</v>
      </c>
      <c r="AQ262" s="7">
        <v>14</v>
      </c>
      <c r="AR262" s="7">
        <v>10</v>
      </c>
      <c r="AS262" s="7">
        <v>17</v>
      </c>
      <c r="AT262" s="7">
        <v>16</v>
      </c>
      <c r="AU262" s="7">
        <v>13</v>
      </c>
      <c r="AV262" s="7">
        <v>13</v>
      </c>
      <c r="AW262" s="7">
        <v>10</v>
      </c>
      <c r="AX262" s="7">
        <v>13</v>
      </c>
      <c r="AY262" s="7">
        <v>10</v>
      </c>
      <c r="AZ262" s="7">
        <v>14</v>
      </c>
      <c r="BA262" s="7">
        <v>5</v>
      </c>
      <c r="BB262" s="7">
        <v>16</v>
      </c>
      <c r="BC262" s="7">
        <v>11</v>
      </c>
      <c r="BD262" s="7">
        <v>20</v>
      </c>
      <c r="BE262" s="7">
        <v>12</v>
      </c>
      <c r="BF262" s="7">
        <v>19</v>
      </c>
      <c r="BG262" s="7">
        <v>16</v>
      </c>
      <c r="BH262" s="7">
        <v>13</v>
      </c>
      <c r="BI262" s="7">
        <v>12</v>
      </c>
      <c r="BJ262" s="7">
        <v>14</v>
      </c>
      <c r="BK262" s="7">
        <v>9</v>
      </c>
      <c r="BL262" s="7">
        <v>11</v>
      </c>
      <c r="BM262" s="7">
        <v>12</v>
      </c>
      <c r="BN262" s="7">
        <v>9</v>
      </c>
      <c r="BO262" s="7">
        <v>19</v>
      </c>
      <c r="BP262" s="7">
        <v>12</v>
      </c>
      <c r="BQ262" s="7">
        <v>13</v>
      </c>
      <c r="BR262" s="7">
        <v>13</v>
      </c>
      <c r="BS262" s="7">
        <v>17</v>
      </c>
      <c r="BT262" s="7">
        <v>14</v>
      </c>
      <c r="BU262" s="7">
        <v>16</v>
      </c>
      <c r="BV262" s="7">
        <v>16</v>
      </c>
      <c r="BW262" s="7">
        <v>15</v>
      </c>
      <c r="BX262" s="7">
        <v>19</v>
      </c>
      <c r="BY262" s="7">
        <v>14</v>
      </c>
      <c r="BZ262" s="7">
        <v>16</v>
      </c>
      <c r="CA262" s="7">
        <v>15</v>
      </c>
      <c r="CB262" s="7">
        <v>13</v>
      </c>
      <c r="CC262" s="7">
        <v>15</v>
      </c>
      <c r="CD262" s="7">
        <v>15</v>
      </c>
      <c r="CE262" s="7">
        <v>23</v>
      </c>
      <c r="CF262" s="7">
        <v>8</v>
      </c>
      <c r="CG262" s="7">
        <v>15</v>
      </c>
      <c r="CH262" s="7">
        <v>16</v>
      </c>
      <c r="CI262" s="7">
        <v>11</v>
      </c>
      <c r="CJ262" s="7">
        <v>12</v>
      </c>
      <c r="CK262" s="7">
        <v>16</v>
      </c>
      <c r="CL262" s="7">
        <v>9</v>
      </c>
      <c r="CM262" s="7">
        <v>13</v>
      </c>
      <c r="CN262" s="7">
        <v>17</v>
      </c>
      <c r="CO262" s="7">
        <v>16</v>
      </c>
      <c r="CP262" s="7">
        <v>18</v>
      </c>
      <c r="CQ262" s="7">
        <v>20</v>
      </c>
      <c r="CR262" s="7">
        <v>16</v>
      </c>
      <c r="CS262" s="7">
        <v>14</v>
      </c>
      <c r="CT262" s="7">
        <v>12</v>
      </c>
      <c r="CU262" s="7">
        <v>12</v>
      </c>
      <c r="CV262" s="7">
        <v>18</v>
      </c>
      <c r="CW262" s="7">
        <v>13</v>
      </c>
      <c r="CX262" s="7">
        <v>23</v>
      </c>
      <c r="CY262" s="7">
        <v>20</v>
      </c>
      <c r="CZ262" s="7">
        <v>13</v>
      </c>
      <c r="DA262" s="7">
        <v>21</v>
      </c>
      <c r="DB262" s="7">
        <v>17</v>
      </c>
      <c r="DC262" s="7">
        <v>13</v>
      </c>
      <c r="DD262" s="7">
        <v>16</v>
      </c>
      <c r="DE262" s="7">
        <v>13</v>
      </c>
      <c r="DF262" s="7">
        <v>25</v>
      </c>
      <c r="DG262" s="7">
        <v>17</v>
      </c>
      <c r="DH262" s="7">
        <v>12</v>
      </c>
      <c r="DI262" s="7">
        <v>14</v>
      </c>
      <c r="DJ262" s="7">
        <v>16</v>
      </c>
      <c r="DK262" s="7">
        <v>12</v>
      </c>
      <c r="DL262" s="7">
        <v>16</v>
      </c>
      <c r="DM262" s="7">
        <v>10</v>
      </c>
      <c r="DN262" s="7">
        <v>8</v>
      </c>
      <c r="DO262" s="7">
        <v>10</v>
      </c>
      <c r="DP262" s="7">
        <v>10</v>
      </c>
      <c r="DQ262" s="7">
        <v>3</v>
      </c>
      <c r="DR262" s="7">
        <v>13</v>
      </c>
      <c r="DS262" s="7">
        <v>5</v>
      </c>
      <c r="DT262" s="7">
        <v>7</v>
      </c>
      <c r="DU262" s="7">
        <v>7</v>
      </c>
      <c r="DV262" s="7">
        <v>4</v>
      </c>
      <c r="DW262" s="7">
        <v>12</v>
      </c>
      <c r="DX262" s="7">
        <f t="shared" si="30"/>
        <v>700</v>
      </c>
      <c r="DY262" s="7">
        <f t="shared" si="31"/>
        <v>103</v>
      </c>
      <c r="DZ262" s="7">
        <f t="shared" si="32"/>
        <v>359</v>
      </c>
      <c r="EA262" s="7">
        <f t="shared" si="33"/>
        <v>217</v>
      </c>
      <c r="EB262" s="7">
        <f>Table325[[#This Row],[18-64]]+Table325[[#This Row],[65+]]</f>
        <v>1016</v>
      </c>
    </row>
    <row r="263" spans="1:132" x14ac:dyDescent="0.35">
      <c r="A263" s="7">
        <v>13</v>
      </c>
      <c r="B263" s="10" t="s">
        <v>1020</v>
      </c>
      <c r="C263" s="10" t="s">
        <v>647</v>
      </c>
      <c r="D263" s="10" t="s">
        <v>648</v>
      </c>
      <c r="E263" s="7">
        <f>SUM(Table325[[#This Row],[0]:[90]])</f>
        <v>1369</v>
      </c>
      <c r="F263" s="8">
        <f>SUM(Table325[[#This Row],[0]:[15]])</f>
        <v>215</v>
      </c>
      <c r="G263" s="7">
        <f>SUM(Table325[[#This Row],[16]:[64]])</f>
        <v>873</v>
      </c>
      <c r="H263" s="7">
        <f>SUM(Table325[[#This Row],[65]:[90]])</f>
        <v>281</v>
      </c>
      <c r="I263" s="7">
        <f>SUM(Table325[[#This Row],[85]:[90]])</f>
        <v>15</v>
      </c>
      <c r="J263" s="8">
        <f>SUM(Table325[[#This Row],[0]:[17]])</f>
        <v>262</v>
      </c>
      <c r="K263" s="7">
        <f>SUM(Table325[[#This Row],[18]:[64]])</f>
        <v>826</v>
      </c>
      <c r="L263" s="8">
        <f>SUM(Table325[[#This Row],[0]:[4]])</f>
        <v>54</v>
      </c>
      <c r="M263" s="7">
        <f>SUM(Table325[[#This Row],[5]:[15]])</f>
        <v>161</v>
      </c>
      <c r="N263" s="7">
        <f>SUM(Table325[[#This Row],[16]:[24]])</f>
        <v>151</v>
      </c>
      <c r="O263" s="7">
        <f>SUM(Table325[[#This Row],[25]:[49]])</f>
        <v>417</v>
      </c>
      <c r="P263" s="7">
        <f>SUM(Table325[[#This Row],[50]:[64]])</f>
        <v>305</v>
      </c>
      <c r="Q263" s="7">
        <f>SUM(Table325[[#This Row],[65]:[74]])</f>
        <v>157</v>
      </c>
      <c r="R263" s="7">
        <f>SUM(Table325[[#This Row],[75]:[84]])</f>
        <v>109</v>
      </c>
      <c r="S263" s="8">
        <f>SUM(Table325[[#This Row],[5]:[9]])</f>
        <v>58</v>
      </c>
      <c r="T263" s="7">
        <f>SUM(Table325[[#This Row],[10]:[14]])</f>
        <v>78</v>
      </c>
      <c r="U263" s="7">
        <f>SUM(Table325[[#This Row],[15]:[19]])</f>
        <v>108</v>
      </c>
      <c r="V263" s="7">
        <f>SUM(Table325[[#This Row],[20]:[24]])</f>
        <v>68</v>
      </c>
      <c r="W263" s="7">
        <f>SUM(Table325[[#This Row],[25]:[29]])</f>
        <v>80</v>
      </c>
      <c r="X263" s="7">
        <f>SUM(Table325[[#This Row],[30]:[34]])</f>
        <v>83</v>
      </c>
      <c r="Y263" s="7">
        <f>SUM(Table325[[#This Row],[35]:[39]])</f>
        <v>82</v>
      </c>
      <c r="Z263" s="7">
        <f>SUM(Table325[[#This Row],[40]:[44]])</f>
        <v>83</v>
      </c>
      <c r="AA263" s="7">
        <f>SUM(Table325[[#This Row],[45]:[49]])</f>
        <v>89</v>
      </c>
      <c r="AB263" s="7">
        <f>SUM(Table325[[#This Row],[50]:[54]])</f>
        <v>112</v>
      </c>
      <c r="AC263" s="7">
        <f>SUM(Table325[[#This Row],[55]:[59]])</f>
        <v>108</v>
      </c>
      <c r="AD263" s="7">
        <f>SUM(Table325[[#This Row],[60]:[64]])</f>
        <v>85</v>
      </c>
      <c r="AE263" s="7">
        <f>SUM(Table325[[#This Row],[65]:[69]])</f>
        <v>90</v>
      </c>
      <c r="AF263" s="7">
        <f>SUM(Table325[[#This Row],[70]:[74]])</f>
        <v>67</v>
      </c>
      <c r="AG263" s="7">
        <f>SUM(Table325[[#This Row],[75]:[79]])</f>
        <v>71</v>
      </c>
      <c r="AH263" s="7">
        <f>SUM(Table325[[#This Row],[80]:[84]])</f>
        <v>38</v>
      </c>
      <c r="AI263" s="7">
        <f>SUM(Table325[[#This Row],[85]:[89]])</f>
        <v>13</v>
      </c>
      <c r="AJ263" s="7">
        <f>Table325[[#This Row],[90]]</f>
        <v>2</v>
      </c>
      <c r="AK263" s="8">
        <v>10</v>
      </c>
      <c r="AL263" s="7">
        <v>13</v>
      </c>
      <c r="AM263" s="7">
        <v>6</v>
      </c>
      <c r="AN263" s="7">
        <v>11</v>
      </c>
      <c r="AO263" s="7">
        <v>14</v>
      </c>
      <c r="AP263" s="7">
        <v>10</v>
      </c>
      <c r="AQ263" s="7">
        <v>20</v>
      </c>
      <c r="AR263" s="7">
        <v>12</v>
      </c>
      <c r="AS263" s="7">
        <v>8</v>
      </c>
      <c r="AT263" s="7">
        <v>8</v>
      </c>
      <c r="AU263" s="7">
        <v>16</v>
      </c>
      <c r="AV263" s="7">
        <v>15</v>
      </c>
      <c r="AW263" s="7">
        <v>18</v>
      </c>
      <c r="AX263" s="7">
        <v>20</v>
      </c>
      <c r="AY263" s="7">
        <v>9</v>
      </c>
      <c r="AZ263" s="7">
        <v>25</v>
      </c>
      <c r="BA263" s="7">
        <v>24</v>
      </c>
      <c r="BB263" s="7">
        <v>23</v>
      </c>
      <c r="BC263" s="7">
        <v>14</v>
      </c>
      <c r="BD263" s="7">
        <v>22</v>
      </c>
      <c r="BE263" s="7">
        <v>20</v>
      </c>
      <c r="BF263" s="7">
        <v>16</v>
      </c>
      <c r="BG263" s="7">
        <v>12</v>
      </c>
      <c r="BH263" s="7">
        <v>10</v>
      </c>
      <c r="BI263" s="7">
        <v>10</v>
      </c>
      <c r="BJ263" s="7">
        <v>24</v>
      </c>
      <c r="BK263" s="7">
        <v>17</v>
      </c>
      <c r="BL263" s="7">
        <v>15</v>
      </c>
      <c r="BM263" s="7">
        <v>11</v>
      </c>
      <c r="BN263" s="7">
        <v>13</v>
      </c>
      <c r="BO263" s="7">
        <v>15</v>
      </c>
      <c r="BP263" s="7">
        <v>8</v>
      </c>
      <c r="BQ263" s="7">
        <v>16</v>
      </c>
      <c r="BR263" s="7">
        <v>24</v>
      </c>
      <c r="BS263" s="7">
        <v>20</v>
      </c>
      <c r="BT263" s="7">
        <v>16</v>
      </c>
      <c r="BU263" s="7">
        <v>25</v>
      </c>
      <c r="BV263" s="7">
        <v>14</v>
      </c>
      <c r="BW263" s="7">
        <v>11</v>
      </c>
      <c r="BX263" s="7">
        <v>16</v>
      </c>
      <c r="BY263" s="7">
        <v>13</v>
      </c>
      <c r="BZ263" s="7">
        <v>21</v>
      </c>
      <c r="CA263" s="7">
        <v>12</v>
      </c>
      <c r="CB263" s="7">
        <v>17</v>
      </c>
      <c r="CC263" s="7">
        <v>20</v>
      </c>
      <c r="CD263" s="7">
        <v>17</v>
      </c>
      <c r="CE263" s="7">
        <v>14</v>
      </c>
      <c r="CF263" s="7">
        <v>24</v>
      </c>
      <c r="CG263" s="7">
        <v>18</v>
      </c>
      <c r="CH263" s="7">
        <v>16</v>
      </c>
      <c r="CI263" s="7">
        <v>26</v>
      </c>
      <c r="CJ263" s="7">
        <v>22</v>
      </c>
      <c r="CK263" s="7">
        <v>24</v>
      </c>
      <c r="CL263" s="7">
        <v>25</v>
      </c>
      <c r="CM263" s="7">
        <v>15</v>
      </c>
      <c r="CN263" s="7">
        <v>18</v>
      </c>
      <c r="CO263" s="7">
        <v>25</v>
      </c>
      <c r="CP263" s="7">
        <v>21</v>
      </c>
      <c r="CQ263" s="7">
        <v>21</v>
      </c>
      <c r="CR263" s="7">
        <v>23</v>
      </c>
      <c r="CS263" s="7">
        <v>18</v>
      </c>
      <c r="CT263" s="7">
        <v>9</v>
      </c>
      <c r="CU263" s="7">
        <v>18</v>
      </c>
      <c r="CV263" s="7">
        <v>24</v>
      </c>
      <c r="CW263" s="7">
        <v>16</v>
      </c>
      <c r="CX263" s="7">
        <v>24</v>
      </c>
      <c r="CY263" s="7">
        <v>22</v>
      </c>
      <c r="CZ263" s="7">
        <v>10</v>
      </c>
      <c r="DA263" s="7">
        <v>20</v>
      </c>
      <c r="DB263" s="7">
        <v>14</v>
      </c>
      <c r="DC263" s="7">
        <v>14</v>
      </c>
      <c r="DD263" s="7">
        <v>13</v>
      </c>
      <c r="DE263" s="7">
        <v>12</v>
      </c>
      <c r="DF263" s="7">
        <v>13</v>
      </c>
      <c r="DG263" s="7">
        <v>15</v>
      </c>
      <c r="DH263" s="7">
        <v>22</v>
      </c>
      <c r="DI263" s="7">
        <v>15</v>
      </c>
      <c r="DJ263" s="7">
        <v>8</v>
      </c>
      <c r="DK263" s="7">
        <v>13</v>
      </c>
      <c r="DL263" s="7">
        <v>13</v>
      </c>
      <c r="DM263" s="7">
        <v>7</v>
      </c>
      <c r="DN263" s="7">
        <v>9</v>
      </c>
      <c r="DO263" s="7">
        <v>10</v>
      </c>
      <c r="DP263" s="7">
        <v>6</v>
      </c>
      <c r="DQ263" s="7">
        <v>6</v>
      </c>
      <c r="DR263" s="7">
        <v>3</v>
      </c>
      <c r="DS263" s="7">
        <v>5</v>
      </c>
      <c r="DT263" s="7">
        <v>2</v>
      </c>
      <c r="DU263" s="7">
        <v>0</v>
      </c>
      <c r="DV263" s="7">
        <v>3</v>
      </c>
      <c r="DW263" s="7">
        <v>2</v>
      </c>
      <c r="DX263" s="7">
        <f t="shared" si="30"/>
        <v>873</v>
      </c>
      <c r="DY263" s="7">
        <f t="shared" si="31"/>
        <v>104</v>
      </c>
      <c r="DZ263" s="7">
        <f t="shared" si="32"/>
        <v>417</v>
      </c>
      <c r="EA263" s="7">
        <f t="shared" si="33"/>
        <v>305</v>
      </c>
      <c r="EB263" s="7">
        <f>Table325[[#This Row],[18-64]]+Table325[[#This Row],[65+]]</f>
        <v>1107</v>
      </c>
    </row>
    <row r="264" spans="1:132" x14ac:dyDescent="0.35">
      <c r="A264" s="7">
        <v>13</v>
      </c>
      <c r="B264" s="10" t="s">
        <v>1020</v>
      </c>
      <c r="C264" s="10" t="s">
        <v>649</v>
      </c>
      <c r="D264" s="10" t="s">
        <v>650</v>
      </c>
      <c r="E264" s="7">
        <f>SUM(Table325[[#This Row],[0]:[90]])</f>
        <v>1110</v>
      </c>
      <c r="F264" s="8">
        <f>SUM(Table325[[#This Row],[0]:[15]])</f>
        <v>212</v>
      </c>
      <c r="G264" s="7">
        <f>SUM(Table325[[#This Row],[16]:[64]])</f>
        <v>731</v>
      </c>
      <c r="H264" s="7">
        <f>SUM(Table325[[#This Row],[65]:[90]])</f>
        <v>167</v>
      </c>
      <c r="I264" s="7">
        <f>SUM(Table325[[#This Row],[85]:[90]])</f>
        <v>4</v>
      </c>
      <c r="J264" s="8">
        <f>SUM(Table325[[#This Row],[0]:[17]])</f>
        <v>236</v>
      </c>
      <c r="K264" s="7">
        <f>SUM(Table325[[#This Row],[18]:[64]])</f>
        <v>707</v>
      </c>
      <c r="L264" s="8">
        <f>SUM(Table325[[#This Row],[0]:[4]])</f>
        <v>57</v>
      </c>
      <c r="M264" s="7">
        <f>SUM(Table325[[#This Row],[5]:[15]])</f>
        <v>155</v>
      </c>
      <c r="N264" s="7">
        <f>SUM(Table325[[#This Row],[16]:[24]])</f>
        <v>116</v>
      </c>
      <c r="O264" s="7">
        <f>SUM(Table325[[#This Row],[25]:[49]])</f>
        <v>381</v>
      </c>
      <c r="P264" s="7">
        <f>SUM(Table325[[#This Row],[50]:[64]])</f>
        <v>234</v>
      </c>
      <c r="Q264" s="7">
        <f>SUM(Table325[[#This Row],[65]:[74]])</f>
        <v>101</v>
      </c>
      <c r="R264" s="7">
        <f>SUM(Table325[[#This Row],[75]:[84]])</f>
        <v>62</v>
      </c>
      <c r="S264" s="8">
        <f>SUM(Table325[[#This Row],[5]:[9]])</f>
        <v>81</v>
      </c>
      <c r="T264" s="7">
        <f>SUM(Table325[[#This Row],[10]:[14]])</f>
        <v>66</v>
      </c>
      <c r="U264" s="7">
        <f>SUM(Table325[[#This Row],[15]:[19]])</f>
        <v>61</v>
      </c>
      <c r="V264" s="7">
        <f>SUM(Table325[[#This Row],[20]:[24]])</f>
        <v>63</v>
      </c>
      <c r="W264" s="7">
        <f>SUM(Table325[[#This Row],[25]:[29]])</f>
        <v>66</v>
      </c>
      <c r="X264" s="7">
        <f>SUM(Table325[[#This Row],[30]:[34]])</f>
        <v>92</v>
      </c>
      <c r="Y264" s="7">
        <f>SUM(Table325[[#This Row],[35]:[39]])</f>
        <v>92</v>
      </c>
      <c r="Z264" s="7">
        <f>SUM(Table325[[#This Row],[40]:[44]])</f>
        <v>68</v>
      </c>
      <c r="AA264" s="7">
        <f>SUM(Table325[[#This Row],[45]:[49]])</f>
        <v>63</v>
      </c>
      <c r="AB264" s="7">
        <f>SUM(Table325[[#This Row],[50]:[54]])</f>
        <v>63</v>
      </c>
      <c r="AC264" s="7">
        <f>SUM(Table325[[#This Row],[55]:[59]])</f>
        <v>101</v>
      </c>
      <c r="AD264" s="7">
        <f>SUM(Table325[[#This Row],[60]:[64]])</f>
        <v>70</v>
      </c>
      <c r="AE264" s="7">
        <f>SUM(Table325[[#This Row],[65]:[69]])</f>
        <v>53</v>
      </c>
      <c r="AF264" s="7">
        <f>SUM(Table325[[#This Row],[70]:[74]])</f>
        <v>48</v>
      </c>
      <c r="AG264" s="7">
        <f>SUM(Table325[[#This Row],[75]:[79]])</f>
        <v>33</v>
      </c>
      <c r="AH264" s="7">
        <f>SUM(Table325[[#This Row],[80]:[84]])</f>
        <v>29</v>
      </c>
      <c r="AI264" s="7">
        <f>SUM(Table325[[#This Row],[85]:[89]])</f>
        <v>2</v>
      </c>
      <c r="AJ264" s="7">
        <f>Table325[[#This Row],[90]]</f>
        <v>2</v>
      </c>
      <c r="AK264" s="8">
        <v>11</v>
      </c>
      <c r="AL264" s="7">
        <v>11</v>
      </c>
      <c r="AM264" s="7">
        <v>10</v>
      </c>
      <c r="AN264" s="7">
        <v>14</v>
      </c>
      <c r="AO264" s="7">
        <v>11</v>
      </c>
      <c r="AP264" s="7">
        <v>17</v>
      </c>
      <c r="AQ264" s="7">
        <v>18</v>
      </c>
      <c r="AR264" s="7">
        <v>17</v>
      </c>
      <c r="AS264" s="7">
        <v>20</v>
      </c>
      <c r="AT264" s="7">
        <v>9</v>
      </c>
      <c r="AU264" s="7">
        <v>16</v>
      </c>
      <c r="AV264" s="7">
        <v>12</v>
      </c>
      <c r="AW264" s="7">
        <v>15</v>
      </c>
      <c r="AX264" s="7">
        <v>12</v>
      </c>
      <c r="AY264" s="7">
        <v>11</v>
      </c>
      <c r="AZ264" s="7">
        <v>8</v>
      </c>
      <c r="BA264" s="7">
        <v>10</v>
      </c>
      <c r="BB264" s="7">
        <v>14</v>
      </c>
      <c r="BC264" s="7">
        <v>10</v>
      </c>
      <c r="BD264" s="7">
        <v>19</v>
      </c>
      <c r="BE264" s="7">
        <v>14</v>
      </c>
      <c r="BF264" s="7">
        <v>18</v>
      </c>
      <c r="BG264" s="7">
        <v>11</v>
      </c>
      <c r="BH264" s="7">
        <v>10</v>
      </c>
      <c r="BI264" s="7">
        <v>10</v>
      </c>
      <c r="BJ264" s="7">
        <v>17</v>
      </c>
      <c r="BK264" s="7">
        <v>11</v>
      </c>
      <c r="BL264" s="7">
        <v>9</v>
      </c>
      <c r="BM264" s="7">
        <v>15</v>
      </c>
      <c r="BN264" s="7">
        <v>14</v>
      </c>
      <c r="BO264" s="7">
        <v>14</v>
      </c>
      <c r="BP264" s="7">
        <v>16</v>
      </c>
      <c r="BQ264" s="7">
        <v>16</v>
      </c>
      <c r="BR264" s="7">
        <v>29</v>
      </c>
      <c r="BS264" s="7">
        <v>17</v>
      </c>
      <c r="BT264" s="7">
        <v>15</v>
      </c>
      <c r="BU264" s="7">
        <v>20</v>
      </c>
      <c r="BV264" s="7">
        <v>26</v>
      </c>
      <c r="BW264" s="7">
        <v>19</v>
      </c>
      <c r="BX264" s="7">
        <v>12</v>
      </c>
      <c r="BY264" s="7">
        <v>11</v>
      </c>
      <c r="BZ264" s="7">
        <v>14</v>
      </c>
      <c r="CA264" s="7">
        <v>11</v>
      </c>
      <c r="CB264" s="7">
        <v>16</v>
      </c>
      <c r="CC264" s="7">
        <v>16</v>
      </c>
      <c r="CD264" s="7">
        <v>11</v>
      </c>
      <c r="CE264" s="7">
        <v>9</v>
      </c>
      <c r="CF264" s="7">
        <v>13</v>
      </c>
      <c r="CG264" s="7">
        <v>18</v>
      </c>
      <c r="CH264" s="7">
        <v>12</v>
      </c>
      <c r="CI264" s="7">
        <v>9</v>
      </c>
      <c r="CJ264" s="7">
        <v>12</v>
      </c>
      <c r="CK264" s="7">
        <v>11</v>
      </c>
      <c r="CL264" s="7">
        <v>15</v>
      </c>
      <c r="CM264" s="7">
        <v>16</v>
      </c>
      <c r="CN264" s="7">
        <v>13</v>
      </c>
      <c r="CO264" s="7">
        <v>19</v>
      </c>
      <c r="CP264" s="7">
        <v>16</v>
      </c>
      <c r="CQ264" s="7">
        <v>22</v>
      </c>
      <c r="CR264" s="7">
        <v>31</v>
      </c>
      <c r="CS264" s="7">
        <v>16</v>
      </c>
      <c r="CT264" s="7">
        <v>11</v>
      </c>
      <c r="CU264" s="7">
        <v>13</v>
      </c>
      <c r="CV264" s="7">
        <v>15</v>
      </c>
      <c r="CW264" s="7">
        <v>15</v>
      </c>
      <c r="CX264" s="7">
        <v>9</v>
      </c>
      <c r="CY264" s="7">
        <v>10</v>
      </c>
      <c r="CZ264" s="7">
        <v>13</v>
      </c>
      <c r="DA264" s="7">
        <v>11</v>
      </c>
      <c r="DB264" s="7">
        <v>10</v>
      </c>
      <c r="DC264" s="7">
        <v>11</v>
      </c>
      <c r="DD264" s="7">
        <v>14</v>
      </c>
      <c r="DE264" s="7">
        <v>9</v>
      </c>
      <c r="DF264" s="7">
        <v>5</v>
      </c>
      <c r="DG264" s="7">
        <v>9</v>
      </c>
      <c r="DH264" s="7">
        <v>4</v>
      </c>
      <c r="DI264" s="7">
        <v>5</v>
      </c>
      <c r="DJ264" s="7">
        <v>9</v>
      </c>
      <c r="DK264" s="7">
        <v>4</v>
      </c>
      <c r="DL264" s="7">
        <v>11</v>
      </c>
      <c r="DM264" s="7">
        <v>6</v>
      </c>
      <c r="DN264" s="7">
        <v>5</v>
      </c>
      <c r="DO264" s="7">
        <v>5</v>
      </c>
      <c r="DP264" s="7">
        <v>7</v>
      </c>
      <c r="DQ264" s="7">
        <v>6</v>
      </c>
      <c r="DR264" s="7">
        <v>1</v>
      </c>
      <c r="DS264" s="7">
        <v>0</v>
      </c>
      <c r="DT264" s="7">
        <v>0</v>
      </c>
      <c r="DU264" s="7">
        <v>0</v>
      </c>
      <c r="DV264" s="7">
        <v>1</v>
      </c>
      <c r="DW264" s="7">
        <v>2</v>
      </c>
      <c r="DX264" s="7">
        <f t="shared" si="30"/>
        <v>731</v>
      </c>
      <c r="DY264" s="7">
        <f t="shared" si="31"/>
        <v>92</v>
      </c>
      <c r="DZ264" s="7">
        <f t="shared" si="32"/>
        <v>381</v>
      </c>
      <c r="EA264" s="7">
        <f t="shared" si="33"/>
        <v>234</v>
      </c>
      <c r="EB264" s="7">
        <f>Table325[[#This Row],[18-64]]+Table325[[#This Row],[65+]]</f>
        <v>874</v>
      </c>
    </row>
    <row r="265" spans="1:132" x14ac:dyDescent="0.35">
      <c r="A265" s="7">
        <v>13</v>
      </c>
      <c r="B265" s="10" t="s">
        <v>1020</v>
      </c>
      <c r="C265" s="10" t="s">
        <v>651</v>
      </c>
      <c r="D265" s="10" t="s">
        <v>652</v>
      </c>
      <c r="E265" s="7">
        <f>SUM(Table325[[#This Row],[0]:[90]])</f>
        <v>1727</v>
      </c>
      <c r="F265" s="8">
        <f>SUM(Table325[[#This Row],[0]:[15]])</f>
        <v>331</v>
      </c>
      <c r="G265" s="7">
        <f>SUM(Table325[[#This Row],[16]:[64]])</f>
        <v>1060</v>
      </c>
      <c r="H265" s="7">
        <f>SUM(Table325[[#This Row],[65]:[90]])</f>
        <v>336</v>
      </c>
      <c r="I265" s="7">
        <f>SUM(Table325[[#This Row],[85]:[90]])</f>
        <v>53</v>
      </c>
      <c r="J265" s="8">
        <f>SUM(Table325[[#This Row],[0]:[17]])</f>
        <v>367</v>
      </c>
      <c r="K265" s="7">
        <f>SUM(Table325[[#This Row],[18]:[64]])</f>
        <v>1024</v>
      </c>
      <c r="L265" s="8">
        <f>SUM(Table325[[#This Row],[0]:[4]])</f>
        <v>85</v>
      </c>
      <c r="M265" s="7">
        <f>SUM(Table325[[#This Row],[5]:[15]])</f>
        <v>246</v>
      </c>
      <c r="N265" s="7">
        <f>SUM(Table325[[#This Row],[16]:[24]])</f>
        <v>150</v>
      </c>
      <c r="O265" s="7">
        <f>SUM(Table325[[#This Row],[25]:[49]])</f>
        <v>533</v>
      </c>
      <c r="P265" s="7">
        <f>SUM(Table325[[#This Row],[50]:[64]])</f>
        <v>377</v>
      </c>
      <c r="Q265" s="7">
        <f>SUM(Table325[[#This Row],[65]:[74]])</f>
        <v>184</v>
      </c>
      <c r="R265" s="7">
        <f>SUM(Table325[[#This Row],[75]:[84]])</f>
        <v>99</v>
      </c>
      <c r="S265" s="8">
        <f>SUM(Table325[[#This Row],[5]:[9]])</f>
        <v>108</v>
      </c>
      <c r="T265" s="7">
        <f>SUM(Table325[[#This Row],[10]:[14]])</f>
        <v>120</v>
      </c>
      <c r="U265" s="7">
        <f>SUM(Table325[[#This Row],[15]:[19]])</f>
        <v>87</v>
      </c>
      <c r="V265" s="7">
        <f>SUM(Table325[[#This Row],[20]:[24]])</f>
        <v>81</v>
      </c>
      <c r="W265" s="7">
        <f>SUM(Table325[[#This Row],[25]:[29]])</f>
        <v>104</v>
      </c>
      <c r="X265" s="7">
        <f>SUM(Table325[[#This Row],[30]:[34]])</f>
        <v>124</v>
      </c>
      <c r="Y265" s="7">
        <f>SUM(Table325[[#This Row],[35]:[39]])</f>
        <v>104</v>
      </c>
      <c r="Z265" s="7">
        <f>SUM(Table325[[#This Row],[40]:[44]])</f>
        <v>121</v>
      </c>
      <c r="AA265" s="7">
        <f>SUM(Table325[[#This Row],[45]:[49]])</f>
        <v>80</v>
      </c>
      <c r="AB265" s="7">
        <f>SUM(Table325[[#This Row],[50]:[54]])</f>
        <v>113</v>
      </c>
      <c r="AC265" s="7">
        <f>SUM(Table325[[#This Row],[55]:[59]])</f>
        <v>146</v>
      </c>
      <c r="AD265" s="7">
        <f>SUM(Table325[[#This Row],[60]:[64]])</f>
        <v>118</v>
      </c>
      <c r="AE265" s="7">
        <f>SUM(Table325[[#This Row],[65]:[69]])</f>
        <v>111</v>
      </c>
      <c r="AF265" s="7">
        <f>SUM(Table325[[#This Row],[70]:[74]])</f>
        <v>73</v>
      </c>
      <c r="AG265" s="7">
        <f>SUM(Table325[[#This Row],[75]:[79]])</f>
        <v>57</v>
      </c>
      <c r="AH265" s="7">
        <f>SUM(Table325[[#This Row],[80]:[84]])</f>
        <v>42</v>
      </c>
      <c r="AI265" s="7">
        <f>SUM(Table325[[#This Row],[85]:[89]])</f>
        <v>33</v>
      </c>
      <c r="AJ265" s="7">
        <f>Table325[[#This Row],[90]]</f>
        <v>20</v>
      </c>
      <c r="AK265" s="8">
        <v>13</v>
      </c>
      <c r="AL265" s="7">
        <v>18</v>
      </c>
      <c r="AM265" s="7">
        <v>24</v>
      </c>
      <c r="AN265" s="7">
        <v>17</v>
      </c>
      <c r="AO265" s="7">
        <v>13</v>
      </c>
      <c r="AP265" s="7">
        <v>28</v>
      </c>
      <c r="AQ265" s="7">
        <v>18</v>
      </c>
      <c r="AR265" s="7">
        <v>20</v>
      </c>
      <c r="AS265" s="7">
        <v>21</v>
      </c>
      <c r="AT265" s="7">
        <v>21</v>
      </c>
      <c r="AU265" s="7">
        <v>21</v>
      </c>
      <c r="AV265" s="7">
        <v>23</v>
      </c>
      <c r="AW265" s="7">
        <v>26</v>
      </c>
      <c r="AX265" s="7">
        <v>21</v>
      </c>
      <c r="AY265" s="7">
        <v>29</v>
      </c>
      <c r="AZ265" s="7">
        <v>18</v>
      </c>
      <c r="BA265" s="7">
        <v>21</v>
      </c>
      <c r="BB265" s="7">
        <v>15</v>
      </c>
      <c r="BC265" s="7">
        <v>20</v>
      </c>
      <c r="BD265" s="7">
        <v>13</v>
      </c>
      <c r="BE265" s="7">
        <v>19</v>
      </c>
      <c r="BF265" s="7">
        <v>21</v>
      </c>
      <c r="BG265" s="7">
        <v>16</v>
      </c>
      <c r="BH265" s="7">
        <v>13</v>
      </c>
      <c r="BI265" s="7">
        <v>12</v>
      </c>
      <c r="BJ265" s="7">
        <v>18</v>
      </c>
      <c r="BK265" s="7">
        <v>17</v>
      </c>
      <c r="BL265" s="7">
        <v>23</v>
      </c>
      <c r="BM265" s="7">
        <v>22</v>
      </c>
      <c r="BN265" s="7">
        <v>24</v>
      </c>
      <c r="BO265" s="7">
        <v>25</v>
      </c>
      <c r="BP265" s="7">
        <v>30</v>
      </c>
      <c r="BQ265" s="7">
        <v>15</v>
      </c>
      <c r="BR265" s="7">
        <v>21</v>
      </c>
      <c r="BS265" s="7">
        <v>33</v>
      </c>
      <c r="BT265" s="7">
        <v>17</v>
      </c>
      <c r="BU265" s="7">
        <v>24</v>
      </c>
      <c r="BV265" s="7">
        <v>24</v>
      </c>
      <c r="BW265" s="7">
        <v>22</v>
      </c>
      <c r="BX265" s="7">
        <v>17</v>
      </c>
      <c r="BY265" s="7">
        <v>24</v>
      </c>
      <c r="BZ265" s="7">
        <v>22</v>
      </c>
      <c r="CA265" s="7">
        <v>32</v>
      </c>
      <c r="CB265" s="7">
        <v>23</v>
      </c>
      <c r="CC265" s="7">
        <v>20</v>
      </c>
      <c r="CD265" s="7">
        <v>15</v>
      </c>
      <c r="CE265" s="7">
        <v>14</v>
      </c>
      <c r="CF265" s="7">
        <v>21</v>
      </c>
      <c r="CG265" s="7">
        <v>16</v>
      </c>
      <c r="CH265" s="7">
        <v>14</v>
      </c>
      <c r="CI265" s="7">
        <v>17</v>
      </c>
      <c r="CJ265" s="7">
        <v>18</v>
      </c>
      <c r="CK265" s="7">
        <v>26</v>
      </c>
      <c r="CL265" s="7">
        <v>33</v>
      </c>
      <c r="CM265" s="7">
        <v>19</v>
      </c>
      <c r="CN265" s="7">
        <v>23</v>
      </c>
      <c r="CO265" s="7">
        <v>36</v>
      </c>
      <c r="CP265" s="7">
        <v>36</v>
      </c>
      <c r="CQ265" s="7">
        <v>21</v>
      </c>
      <c r="CR265" s="7">
        <v>30</v>
      </c>
      <c r="CS265" s="7">
        <v>28</v>
      </c>
      <c r="CT265" s="7">
        <v>24</v>
      </c>
      <c r="CU265" s="7">
        <v>18</v>
      </c>
      <c r="CV265" s="7">
        <v>24</v>
      </c>
      <c r="CW265" s="7">
        <v>24</v>
      </c>
      <c r="CX265" s="7">
        <v>38</v>
      </c>
      <c r="CY265" s="7">
        <v>21</v>
      </c>
      <c r="CZ265" s="7">
        <v>26</v>
      </c>
      <c r="DA265" s="7">
        <v>16</v>
      </c>
      <c r="DB265" s="7">
        <v>10</v>
      </c>
      <c r="DC265" s="7">
        <v>20</v>
      </c>
      <c r="DD265" s="7">
        <v>10</v>
      </c>
      <c r="DE265" s="7">
        <v>14</v>
      </c>
      <c r="DF265" s="7">
        <v>16</v>
      </c>
      <c r="DG265" s="7">
        <v>13</v>
      </c>
      <c r="DH265" s="7">
        <v>6</v>
      </c>
      <c r="DI265" s="7">
        <v>11</v>
      </c>
      <c r="DJ265" s="7">
        <v>17</v>
      </c>
      <c r="DK265" s="7">
        <v>7</v>
      </c>
      <c r="DL265" s="7">
        <v>16</v>
      </c>
      <c r="DM265" s="7">
        <v>11</v>
      </c>
      <c r="DN265" s="7">
        <v>10</v>
      </c>
      <c r="DO265" s="7">
        <v>9</v>
      </c>
      <c r="DP265" s="7">
        <v>6</v>
      </c>
      <c r="DQ265" s="7">
        <v>6</v>
      </c>
      <c r="DR265" s="7">
        <v>7</v>
      </c>
      <c r="DS265" s="7">
        <v>6</v>
      </c>
      <c r="DT265" s="7">
        <v>7</v>
      </c>
      <c r="DU265" s="7">
        <v>5</v>
      </c>
      <c r="DV265" s="7">
        <v>8</v>
      </c>
      <c r="DW265" s="7">
        <v>20</v>
      </c>
      <c r="DX265" s="7">
        <f t="shared" si="30"/>
        <v>1060</v>
      </c>
      <c r="DY265" s="7">
        <f t="shared" si="31"/>
        <v>114</v>
      </c>
      <c r="DZ265" s="7">
        <f t="shared" si="32"/>
        <v>533</v>
      </c>
      <c r="EA265" s="7">
        <f t="shared" si="33"/>
        <v>377</v>
      </c>
      <c r="EB265" s="7">
        <f>Table325[[#This Row],[18-64]]+Table325[[#This Row],[65+]]</f>
        <v>1360</v>
      </c>
    </row>
    <row r="266" spans="1:132" x14ac:dyDescent="0.35">
      <c r="A266" s="7">
        <v>13</v>
      </c>
      <c r="B266" s="10" t="s">
        <v>1020</v>
      </c>
      <c r="C266" s="10" t="s">
        <v>653</v>
      </c>
      <c r="D266" s="10" t="s">
        <v>654</v>
      </c>
      <c r="E266" s="7">
        <f>SUM(Table325[[#This Row],[0]:[90]])</f>
        <v>1898</v>
      </c>
      <c r="F266" s="8">
        <f>SUM(Table325[[#This Row],[0]:[15]])</f>
        <v>478</v>
      </c>
      <c r="G266" s="7">
        <f>SUM(Table325[[#This Row],[16]:[64]])</f>
        <v>1213</v>
      </c>
      <c r="H266" s="7">
        <f>SUM(Table325[[#This Row],[65]:[90]])</f>
        <v>207</v>
      </c>
      <c r="I266" s="7">
        <f>SUM(Table325[[#This Row],[85]:[90]])</f>
        <v>10</v>
      </c>
      <c r="J266" s="8">
        <f>SUM(Table325[[#This Row],[0]:[17]])</f>
        <v>528</v>
      </c>
      <c r="K266" s="7">
        <f>SUM(Table325[[#This Row],[18]:[64]])</f>
        <v>1163</v>
      </c>
      <c r="L266" s="8">
        <f>SUM(Table325[[#This Row],[0]:[4]])</f>
        <v>133</v>
      </c>
      <c r="M266" s="7">
        <f>SUM(Table325[[#This Row],[5]:[15]])</f>
        <v>345</v>
      </c>
      <c r="N266" s="7">
        <f>SUM(Table325[[#This Row],[16]:[24]])</f>
        <v>179</v>
      </c>
      <c r="O266" s="7">
        <f>SUM(Table325[[#This Row],[25]:[49]])</f>
        <v>769</v>
      </c>
      <c r="P266" s="7">
        <f>SUM(Table325[[#This Row],[50]:[64]])</f>
        <v>265</v>
      </c>
      <c r="Q266" s="7">
        <f>SUM(Table325[[#This Row],[65]:[74]])</f>
        <v>120</v>
      </c>
      <c r="R266" s="7">
        <f>SUM(Table325[[#This Row],[75]:[84]])</f>
        <v>77</v>
      </c>
      <c r="S266" s="8">
        <f>SUM(Table325[[#This Row],[5]:[9]])</f>
        <v>157</v>
      </c>
      <c r="T266" s="7">
        <f>SUM(Table325[[#This Row],[10]:[14]])</f>
        <v>156</v>
      </c>
      <c r="U266" s="7">
        <f>SUM(Table325[[#This Row],[15]:[19]])</f>
        <v>129</v>
      </c>
      <c r="V266" s="7">
        <f>SUM(Table325[[#This Row],[20]:[24]])</f>
        <v>82</v>
      </c>
      <c r="W266" s="7">
        <f>SUM(Table325[[#This Row],[25]:[29]])</f>
        <v>168</v>
      </c>
      <c r="X266" s="7">
        <f>SUM(Table325[[#This Row],[30]:[34]])</f>
        <v>215</v>
      </c>
      <c r="Y266" s="7">
        <f>SUM(Table325[[#This Row],[35]:[39]])</f>
        <v>144</v>
      </c>
      <c r="Z266" s="7">
        <f>SUM(Table325[[#This Row],[40]:[44]])</f>
        <v>133</v>
      </c>
      <c r="AA266" s="7">
        <f>SUM(Table325[[#This Row],[45]:[49]])</f>
        <v>109</v>
      </c>
      <c r="AB266" s="7">
        <f>SUM(Table325[[#This Row],[50]:[54]])</f>
        <v>106</v>
      </c>
      <c r="AC266" s="7">
        <f>SUM(Table325[[#This Row],[55]:[59]])</f>
        <v>88</v>
      </c>
      <c r="AD266" s="7">
        <f>SUM(Table325[[#This Row],[60]:[64]])</f>
        <v>71</v>
      </c>
      <c r="AE266" s="7">
        <f>SUM(Table325[[#This Row],[65]:[69]])</f>
        <v>66</v>
      </c>
      <c r="AF266" s="7">
        <f>SUM(Table325[[#This Row],[70]:[74]])</f>
        <v>54</v>
      </c>
      <c r="AG266" s="7">
        <f>SUM(Table325[[#This Row],[75]:[79]])</f>
        <v>37</v>
      </c>
      <c r="AH266" s="7">
        <f>SUM(Table325[[#This Row],[80]:[84]])</f>
        <v>40</v>
      </c>
      <c r="AI266" s="7">
        <f>SUM(Table325[[#This Row],[85]:[89]])</f>
        <v>5</v>
      </c>
      <c r="AJ266" s="7">
        <f>Table325[[#This Row],[90]]</f>
        <v>5</v>
      </c>
      <c r="AK266" s="8">
        <v>31</v>
      </c>
      <c r="AL266" s="7">
        <v>22</v>
      </c>
      <c r="AM266" s="7">
        <v>23</v>
      </c>
      <c r="AN266" s="7">
        <v>25</v>
      </c>
      <c r="AO266" s="7">
        <v>32</v>
      </c>
      <c r="AP266" s="7">
        <v>35</v>
      </c>
      <c r="AQ266" s="7">
        <v>37</v>
      </c>
      <c r="AR266" s="7">
        <v>27</v>
      </c>
      <c r="AS266" s="7">
        <v>35</v>
      </c>
      <c r="AT266" s="7">
        <v>23</v>
      </c>
      <c r="AU266" s="7">
        <v>27</v>
      </c>
      <c r="AV266" s="7">
        <v>32</v>
      </c>
      <c r="AW266" s="7">
        <v>34</v>
      </c>
      <c r="AX266" s="7">
        <v>32</v>
      </c>
      <c r="AY266" s="7">
        <v>31</v>
      </c>
      <c r="AZ266" s="7">
        <v>32</v>
      </c>
      <c r="BA266" s="7">
        <v>26</v>
      </c>
      <c r="BB266" s="7">
        <v>24</v>
      </c>
      <c r="BC266" s="7">
        <v>28</v>
      </c>
      <c r="BD266" s="7">
        <v>19</v>
      </c>
      <c r="BE266" s="7">
        <v>31</v>
      </c>
      <c r="BF266" s="7">
        <v>17</v>
      </c>
      <c r="BG266" s="7">
        <v>16</v>
      </c>
      <c r="BH266" s="7">
        <v>10</v>
      </c>
      <c r="BI266" s="7">
        <v>8</v>
      </c>
      <c r="BJ266" s="7">
        <v>29</v>
      </c>
      <c r="BK266" s="7">
        <v>27</v>
      </c>
      <c r="BL266" s="7">
        <v>39</v>
      </c>
      <c r="BM266" s="7">
        <v>40</v>
      </c>
      <c r="BN266" s="7">
        <v>33</v>
      </c>
      <c r="BO266" s="7">
        <v>42</v>
      </c>
      <c r="BP266" s="7">
        <v>48</v>
      </c>
      <c r="BQ266" s="7">
        <v>33</v>
      </c>
      <c r="BR266" s="7">
        <v>45</v>
      </c>
      <c r="BS266" s="7">
        <v>47</v>
      </c>
      <c r="BT266" s="7">
        <v>24</v>
      </c>
      <c r="BU266" s="7">
        <v>44</v>
      </c>
      <c r="BV266" s="7">
        <v>29</v>
      </c>
      <c r="BW266" s="7">
        <v>23</v>
      </c>
      <c r="BX266" s="7">
        <v>24</v>
      </c>
      <c r="BY266" s="7">
        <v>30</v>
      </c>
      <c r="BZ266" s="7">
        <v>19</v>
      </c>
      <c r="CA266" s="7">
        <v>28</v>
      </c>
      <c r="CB266" s="7">
        <v>30</v>
      </c>
      <c r="CC266" s="7">
        <v>26</v>
      </c>
      <c r="CD266" s="7">
        <v>30</v>
      </c>
      <c r="CE266" s="7">
        <v>24</v>
      </c>
      <c r="CF266" s="7">
        <v>18</v>
      </c>
      <c r="CG266" s="7">
        <v>19</v>
      </c>
      <c r="CH266" s="7">
        <v>18</v>
      </c>
      <c r="CI266" s="7">
        <v>16</v>
      </c>
      <c r="CJ266" s="7">
        <v>13</v>
      </c>
      <c r="CK266" s="7">
        <v>25</v>
      </c>
      <c r="CL266" s="7">
        <v>24</v>
      </c>
      <c r="CM266" s="7">
        <v>28</v>
      </c>
      <c r="CN266" s="7">
        <v>16</v>
      </c>
      <c r="CO266" s="7">
        <v>16</v>
      </c>
      <c r="CP266" s="7">
        <v>18</v>
      </c>
      <c r="CQ266" s="7">
        <v>26</v>
      </c>
      <c r="CR266" s="7">
        <v>12</v>
      </c>
      <c r="CS266" s="7">
        <v>16</v>
      </c>
      <c r="CT266" s="7">
        <v>20</v>
      </c>
      <c r="CU266" s="7">
        <v>15</v>
      </c>
      <c r="CV266" s="7">
        <v>11</v>
      </c>
      <c r="CW266" s="7">
        <v>9</v>
      </c>
      <c r="CX266" s="7">
        <v>17</v>
      </c>
      <c r="CY266" s="7">
        <v>10</v>
      </c>
      <c r="CZ266" s="7">
        <v>8</v>
      </c>
      <c r="DA266" s="7">
        <v>14</v>
      </c>
      <c r="DB266" s="7">
        <v>17</v>
      </c>
      <c r="DC266" s="7">
        <v>12</v>
      </c>
      <c r="DD266" s="7">
        <v>10</v>
      </c>
      <c r="DE266" s="7">
        <v>12</v>
      </c>
      <c r="DF266" s="7">
        <v>13</v>
      </c>
      <c r="DG266" s="7">
        <v>7</v>
      </c>
      <c r="DH266" s="7">
        <v>11</v>
      </c>
      <c r="DI266" s="7">
        <v>7</v>
      </c>
      <c r="DJ266" s="7">
        <v>3</v>
      </c>
      <c r="DK266" s="7">
        <v>8</v>
      </c>
      <c r="DL266" s="7">
        <v>8</v>
      </c>
      <c r="DM266" s="7">
        <v>9</v>
      </c>
      <c r="DN266" s="7">
        <v>14</v>
      </c>
      <c r="DO266" s="7">
        <v>9</v>
      </c>
      <c r="DP266" s="7">
        <v>7</v>
      </c>
      <c r="DQ266" s="7">
        <v>1</v>
      </c>
      <c r="DR266" s="7">
        <v>2</v>
      </c>
      <c r="DS266" s="7">
        <v>0</v>
      </c>
      <c r="DT266" s="7">
        <v>2</v>
      </c>
      <c r="DU266" s="7">
        <v>0</v>
      </c>
      <c r="DV266" s="7">
        <v>1</v>
      </c>
      <c r="DW266" s="7">
        <v>5</v>
      </c>
      <c r="DX266" s="7">
        <f t="shared" si="30"/>
        <v>1213</v>
      </c>
      <c r="DY266" s="7">
        <f t="shared" si="31"/>
        <v>129</v>
      </c>
      <c r="DZ266" s="7">
        <f t="shared" si="32"/>
        <v>769</v>
      </c>
      <c r="EA266" s="7">
        <f t="shared" si="33"/>
        <v>265</v>
      </c>
      <c r="EB266" s="7">
        <f>Table325[[#This Row],[18-64]]+Table325[[#This Row],[65+]]</f>
        <v>1370</v>
      </c>
    </row>
    <row r="267" spans="1:132" x14ac:dyDescent="0.35">
      <c r="A267" s="7">
        <v>13</v>
      </c>
      <c r="B267" s="10" t="s">
        <v>1020</v>
      </c>
      <c r="C267" s="10" t="s">
        <v>655</v>
      </c>
      <c r="D267" s="10" t="s">
        <v>656</v>
      </c>
      <c r="E267" s="7">
        <f>SUM(Table325[[#This Row],[0]:[90]])</f>
        <v>1168</v>
      </c>
      <c r="F267" s="8">
        <f>SUM(Table325[[#This Row],[0]:[15]])</f>
        <v>220</v>
      </c>
      <c r="G267" s="7">
        <f>SUM(Table325[[#This Row],[16]:[64]])</f>
        <v>700</v>
      </c>
      <c r="H267" s="7">
        <f>SUM(Table325[[#This Row],[65]:[90]])</f>
        <v>248</v>
      </c>
      <c r="I267" s="7">
        <f>SUM(Table325[[#This Row],[85]:[90]])</f>
        <v>31</v>
      </c>
      <c r="J267" s="8">
        <f>SUM(Table325[[#This Row],[0]:[17]])</f>
        <v>246</v>
      </c>
      <c r="K267" s="7">
        <f>SUM(Table325[[#This Row],[18]:[64]])</f>
        <v>674</v>
      </c>
      <c r="L267" s="8">
        <f>SUM(Table325[[#This Row],[0]:[4]])</f>
        <v>55</v>
      </c>
      <c r="M267" s="7">
        <f>SUM(Table325[[#This Row],[5]:[15]])</f>
        <v>165</v>
      </c>
      <c r="N267" s="7">
        <f>SUM(Table325[[#This Row],[16]:[24]])</f>
        <v>101</v>
      </c>
      <c r="O267" s="7">
        <f>SUM(Table325[[#This Row],[25]:[49]])</f>
        <v>376</v>
      </c>
      <c r="P267" s="7">
        <f>SUM(Table325[[#This Row],[50]:[64]])</f>
        <v>223</v>
      </c>
      <c r="Q267" s="7">
        <f>SUM(Table325[[#This Row],[65]:[74]])</f>
        <v>119</v>
      </c>
      <c r="R267" s="7">
        <f>SUM(Table325[[#This Row],[75]:[84]])</f>
        <v>98</v>
      </c>
      <c r="S267" s="8">
        <f>SUM(Table325[[#This Row],[5]:[9]])</f>
        <v>66</v>
      </c>
      <c r="T267" s="7">
        <f>SUM(Table325[[#This Row],[10]:[14]])</f>
        <v>86</v>
      </c>
      <c r="U267" s="7">
        <f>SUM(Table325[[#This Row],[15]:[19]])</f>
        <v>60</v>
      </c>
      <c r="V267" s="7">
        <f>SUM(Table325[[#This Row],[20]:[24]])</f>
        <v>54</v>
      </c>
      <c r="W267" s="7">
        <f>SUM(Table325[[#This Row],[25]:[29]])</f>
        <v>73</v>
      </c>
      <c r="X267" s="7">
        <f>SUM(Table325[[#This Row],[30]:[34]])</f>
        <v>85</v>
      </c>
      <c r="Y267" s="7">
        <f>SUM(Table325[[#This Row],[35]:[39]])</f>
        <v>83</v>
      </c>
      <c r="Z267" s="7">
        <f>SUM(Table325[[#This Row],[40]:[44]])</f>
        <v>76</v>
      </c>
      <c r="AA267" s="7">
        <f>SUM(Table325[[#This Row],[45]:[49]])</f>
        <v>59</v>
      </c>
      <c r="AB267" s="7">
        <f>SUM(Table325[[#This Row],[50]:[54]])</f>
        <v>64</v>
      </c>
      <c r="AC267" s="7">
        <f>SUM(Table325[[#This Row],[55]:[59]])</f>
        <v>78</v>
      </c>
      <c r="AD267" s="7">
        <f>SUM(Table325[[#This Row],[60]:[64]])</f>
        <v>81</v>
      </c>
      <c r="AE267" s="7">
        <f>SUM(Table325[[#This Row],[65]:[69]])</f>
        <v>68</v>
      </c>
      <c r="AF267" s="7">
        <f>SUM(Table325[[#This Row],[70]:[74]])</f>
        <v>51</v>
      </c>
      <c r="AG267" s="7">
        <f>SUM(Table325[[#This Row],[75]:[79]])</f>
        <v>53</v>
      </c>
      <c r="AH267" s="7">
        <f>SUM(Table325[[#This Row],[80]:[84]])</f>
        <v>45</v>
      </c>
      <c r="AI267" s="7">
        <f>SUM(Table325[[#This Row],[85]:[89]])</f>
        <v>24</v>
      </c>
      <c r="AJ267" s="7">
        <f>Table325[[#This Row],[90]]</f>
        <v>7</v>
      </c>
      <c r="AK267" s="8">
        <v>15</v>
      </c>
      <c r="AL267" s="7">
        <v>8</v>
      </c>
      <c r="AM267" s="7">
        <v>9</v>
      </c>
      <c r="AN267" s="7">
        <v>11</v>
      </c>
      <c r="AO267" s="7">
        <v>12</v>
      </c>
      <c r="AP267" s="7">
        <v>13</v>
      </c>
      <c r="AQ267" s="7">
        <v>15</v>
      </c>
      <c r="AR267" s="7">
        <v>20</v>
      </c>
      <c r="AS267" s="7">
        <v>10</v>
      </c>
      <c r="AT267" s="7">
        <v>8</v>
      </c>
      <c r="AU267" s="7">
        <v>15</v>
      </c>
      <c r="AV267" s="7">
        <v>19</v>
      </c>
      <c r="AW267" s="7">
        <v>15</v>
      </c>
      <c r="AX267" s="7">
        <v>26</v>
      </c>
      <c r="AY267" s="7">
        <v>11</v>
      </c>
      <c r="AZ267" s="7">
        <v>13</v>
      </c>
      <c r="BA267" s="7">
        <v>14</v>
      </c>
      <c r="BB267" s="7">
        <v>12</v>
      </c>
      <c r="BC267" s="7">
        <v>11</v>
      </c>
      <c r="BD267" s="7">
        <v>10</v>
      </c>
      <c r="BE267" s="7">
        <v>18</v>
      </c>
      <c r="BF267" s="7">
        <v>8</v>
      </c>
      <c r="BG267" s="7">
        <v>11</v>
      </c>
      <c r="BH267" s="7">
        <v>11</v>
      </c>
      <c r="BI267" s="7">
        <v>6</v>
      </c>
      <c r="BJ267" s="7">
        <v>13</v>
      </c>
      <c r="BK267" s="7">
        <v>23</v>
      </c>
      <c r="BL267" s="7">
        <v>10</v>
      </c>
      <c r="BM267" s="7">
        <v>14</v>
      </c>
      <c r="BN267" s="7">
        <v>13</v>
      </c>
      <c r="BO267" s="7">
        <v>14</v>
      </c>
      <c r="BP267" s="7">
        <v>17</v>
      </c>
      <c r="BQ267" s="7">
        <v>22</v>
      </c>
      <c r="BR267" s="7">
        <v>18</v>
      </c>
      <c r="BS267" s="7">
        <v>14</v>
      </c>
      <c r="BT267" s="7">
        <v>16</v>
      </c>
      <c r="BU267" s="7">
        <v>17</v>
      </c>
      <c r="BV267" s="7">
        <v>15</v>
      </c>
      <c r="BW267" s="7">
        <v>15</v>
      </c>
      <c r="BX267" s="7">
        <v>20</v>
      </c>
      <c r="BY267" s="7">
        <v>21</v>
      </c>
      <c r="BZ267" s="7">
        <v>19</v>
      </c>
      <c r="CA267" s="7">
        <v>13</v>
      </c>
      <c r="CB267" s="7">
        <v>12</v>
      </c>
      <c r="CC267" s="7">
        <v>11</v>
      </c>
      <c r="CD267" s="7">
        <v>17</v>
      </c>
      <c r="CE267" s="7">
        <v>8</v>
      </c>
      <c r="CF267" s="7">
        <v>11</v>
      </c>
      <c r="CG267" s="7">
        <v>11</v>
      </c>
      <c r="CH267" s="7">
        <v>12</v>
      </c>
      <c r="CI267" s="7">
        <v>14</v>
      </c>
      <c r="CJ267" s="7">
        <v>9</v>
      </c>
      <c r="CK267" s="7">
        <v>17</v>
      </c>
      <c r="CL267" s="7">
        <v>15</v>
      </c>
      <c r="CM267" s="7">
        <v>9</v>
      </c>
      <c r="CN267" s="7">
        <v>14</v>
      </c>
      <c r="CO267" s="7">
        <v>11</v>
      </c>
      <c r="CP267" s="7">
        <v>17</v>
      </c>
      <c r="CQ267" s="7">
        <v>17</v>
      </c>
      <c r="CR267" s="7">
        <v>19</v>
      </c>
      <c r="CS267" s="7">
        <v>22</v>
      </c>
      <c r="CT267" s="7">
        <v>15</v>
      </c>
      <c r="CU267" s="7">
        <v>12</v>
      </c>
      <c r="CV267" s="7">
        <v>12</v>
      </c>
      <c r="CW267" s="7">
        <v>20</v>
      </c>
      <c r="CX267" s="7">
        <v>15</v>
      </c>
      <c r="CY267" s="7">
        <v>19</v>
      </c>
      <c r="CZ267" s="7">
        <v>13</v>
      </c>
      <c r="DA267" s="7">
        <v>11</v>
      </c>
      <c r="DB267" s="7">
        <v>10</v>
      </c>
      <c r="DC267" s="7">
        <v>6</v>
      </c>
      <c r="DD267" s="7">
        <v>9</v>
      </c>
      <c r="DE267" s="7">
        <v>10</v>
      </c>
      <c r="DF267" s="7">
        <v>14</v>
      </c>
      <c r="DG267" s="7">
        <v>12</v>
      </c>
      <c r="DH267" s="7">
        <v>14</v>
      </c>
      <c r="DI267" s="7">
        <v>9</v>
      </c>
      <c r="DJ267" s="7">
        <v>11</v>
      </c>
      <c r="DK267" s="7">
        <v>8</v>
      </c>
      <c r="DL267" s="7">
        <v>11</v>
      </c>
      <c r="DM267" s="7">
        <v>6</v>
      </c>
      <c r="DN267" s="7">
        <v>9</v>
      </c>
      <c r="DO267" s="7">
        <v>9</v>
      </c>
      <c r="DP267" s="7">
        <v>15</v>
      </c>
      <c r="DQ267" s="7">
        <v>6</v>
      </c>
      <c r="DR267" s="7">
        <v>6</v>
      </c>
      <c r="DS267" s="7">
        <v>7</v>
      </c>
      <c r="DT267" s="7">
        <v>6</v>
      </c>
      <c r="DU267" s="7">
        <v>3</v>
      </c>
      <c r="DV267" s="7">
        <v>2</v>
      </c>
      <c r="DW267" s="7">
        <v>7</v>
      </c>
      <c r="DX267" s="7">
        <f t="shared" si="30"/>
        <v>700</v>
      </c>
      <c r="DY267" s="7">
        <f t="shared" si="31"/>
        <v>75</v>
      </c>
      <c r="DZ267" s="7">
        <f t="shared" si="32"/>
        <v>376</v>
      </c>
      <c r="EA267" s="7">
        <f t="shared" si="33"/>
        <v>223</v>
      </c>
      <c r="EB267" s="7">
        <f>Table325[[#This Row],[18-64]]+Table325[[#This Row],[65+]]</f>
        <v>922</v>
      </c>
    </row>
    <row r="268" spans="1:132" x14ac:dyDescent="0.35">
      <c r="A268" s="7">
        <v>13</v>
      </c>
      <c r="B268" s="10" t="s">
        <v>1020</v>
      </c>
      <c r="C268" s="10" t="s">
        <v>657</v>
      </c>
      <c r="D268" s="10" t="s">
        <v>658</v>
      </c>
      <c r="E268" s="7">
        <f>SUM(Table325[[#This Row],[0]:[90]])</f>
        <v>1284</v>
      </c>
      <c r="F268" s="8">
        <f>SUM(Table325[[#This Row],[0]:[15]])</f>
        <v>218</v>
      </c>
      <c r="G268" s="7">
        <f>SUM(Table325[[#This Row],[16]:[64]])</f>
        <v>786</v>
      </c>
      <c r="H268" s="7">
        <f>SUM(Table325[[#This Row],[65]:[90]])</f>
        <v>280</v>
      </c>
      <c r="I268" s="7">
        <f>SUM(Table325[[#This Row],[85]:[90]])</f>
        <v>19</v>
      </c>
      <c r="J268" s="8">
        <f>SUM(Table325[[#This Row],[0]:[17]])</f>
        <v>260</v>
      </c>
      <c r="K268" s="7">
        <f>SUM(Table325[[#This Row],[18]:[64]])</f>
        <v>744</v>
      </c>
      <c r="L268" s="8">
        <f>SUM(Table325[[#This Row],[0]:[4]])</f>
        <v>65</v>
      </c>
      <c r="M268" s="7">
        <f>SUM(Table325[[#This Row],[5]:[15]])</f>
        <v>153</v>
      </c>
      <c r="N268" s="7">
        <f>SUM(Table325[[#This Row],[16]:[24]])</f>
        <v>141</v>
      </c>
      <c r="O268" s="7">
        <f>SUM(Table325[[#This Row],[25]:[49]])</f>
        <v>377</v>
      </c>
      <c r="P268" s="7">
        <f>SUM(Table325[[#This Row],[50]:[64]])</f>
        <v>268</v>
      </c>
      <c r="Q268" s="7">
        <f>SUM(Table325[[#This Row],[65]:[74]])</f>
        <v>154</v>
      </c>
      <c r="R268" s="7">
        <f>SUM(Table325[[#This Row],[75]:[84]])</f>
        <v>107</v>
      </c>
      <c r="S268" s="8">
        <f>SUM(Table325[[#This Row],[5]:[9]])</f>
        <v>72</v>
      </c>
      <c r="T268" s="7">
        <f>SUM(Table325[[#This Row],[10]:[14]])</f>
        <v>62</v>
      </c>
      <c r="U268" s="7">
        <f>SUM(Table325[[#This Row],[15]:[19]])</f>
        <v>98</v>
      </c>
      <c r="V268" s="7">
        <f>SUM(Table325[[#This Row],[20]:[24]])</f>
        <v>62</v>
      </c>
      <c r="W268" s="7">
        <f>SUM(Table325[[#This Row],[25]:[29]])</f>
        <v>79</v>
      </c>
      <c r="X268" s="7">
        <f>SUM(Table325[[#This Row],[30]:[34]])</f>
        <v>66</v>
      </c>
      <c r="Y268" s="7">
        <f>SUM(Table325[[#This Row],[35]:[39]])</f>
        <v>85</v>
      </c>
      <c r="Z268" s="7">
        <f>SUM(Table325[[#This Row],[40]:[44]])</f>
        <v>84</v>
      </c>
      <c r="AA268" s="7">
        <f>SUM(Table325[[#This Row],[45]:[49]])</f>
        <v>63</v>
      </c>
      <c r="AB268" s="7">
        <f>SUM(Table325[[#This Row],[50]:[54]])</f>
        <v>69</v>
      </c>
      <c r="AC268" s="7">
        <f>SUM(Table325[[#This Row],[55]:[59]])</f>
        <v>116</v>
      </c>
      <c r="AD268" s="7">
        <f>SUM(Table325[[#This Row],[60]:[64]])</f>
        <v>83</v>
      </c>
      <c r="AE268" s="7">
        <f>SUM(Table325[[#This Row],[65]:[69]])</f>
        <v>81</v>
      </c>
      <c r="AF268" s="7">
        <f>SUM(Table325[[#This Row],[70]:[74]])</f>
        <v>73</v>
      </c>
      <c r="AG268" s="7">
        <f>SUM(Table325[[#This Row],[75]:[79]])</f>
        <v>66</v>
      </c>
      <c r="AH268" s="7">
        <f>SUM(Table325[[#This Row],[80]:[84]])</f>
        <v>41</v>
      </c>
      <c r="AI268" s="7">
        <f>SUM(Table325[[#This Row],[85]:[89]])</f>
        <v>14</v>
      </c>
      <c r="AJ268" s="7">
        <f>Table325[[#This Row],[90]]</f>
        <v>5</v>
      </c>
      <c r="AK268" s="8">
        <v>14</v>
      </c>
      <c r="AL268" s="7">
        <v>17</v>
      </c>
      <c r="AM268" s="7">
        <v>14</v>
      </c>
      <c r="AN268" s="7">
        <v>11</v>
      </c>
      <c r="AO268" s="7">
        <v>9</v>
      </c>
      <c r="AP268" s="7">
        <v>8</v>
      </c>
      <c r="AQ268" s="7">
        <v>12</v>
      </c>
      <c r="AR268" s="7">
        <v>12</v>
      </c>
      <c r="AS268" s="7">
        <v>17</v>
      </c>
      <c r="AT268" s="7">
        <v>23</v>
      </c>
      <c r="AU268" s="7">
        <v>11</v>
      </c>
      <c r="AV268" s="7">
        <v>12</v>
      </c>
      <c r="AW268" s="7">
        <v>15</v>
      </c>
      <c r="AX268" s="7">
        <v>12</v>
      </c>
      <c r="AY268" s="7">
        <v>12</v>
      </c>
      <c r="AZ268" s="7">
        <v>19</v>
      </c>
      <c r="BA268" s="7">
        <v>20</v>
      </c>
      <c r="BB268" s="7">
        <v>22</v>
      </c>
      <c r="BC268" s="7">
        <v>17</v>
      </c>
      <c r="BD268" s="7">
        <v>20</v>
      </c>
      <c r="BE268" s="7">
        <v>12</v>
      </c>
      <c r="BF268" s="7">
        <v>16</v>
      </c>
      <c r="BG268" s="7">
        <v>14</v>
      </c>
      <c r="BH268" s="7">
        <v>9</v>
      </c>
      <c r="BI268" s="7">
        <v>11</v>
      </c>
      <c r="BJ268" s="7">
        <v>13</v>
      </c>
      <c r="BK268" s="7">
        <v>18</v>
      </c>
      <c r="BL268" s="7">
        <v>14</v>
      </c>
      <c r="BM268" s="7">
        <v>18</v>
      </c>
      <c r="BN268" s="7">
        <v>16</v>
      </c>
      <c r="BO268" s="7">
        <v>8</v>
      </c>
      <c r="BP268" s="7">
        <v>19</v>
      </c>
      <c r="BQ268" s="7">
        <v>11</v>
      </c>
      <c r="BR268" s="7">
        <v>14</v>
      </c>
      <c r="BS268" s="7">
        <v>14</v>
      </c>
      <c r="BT268" s="7">
        <v>13</v>
      </c>
      <c r="BU268" s="7">
        <v>20</v>
      </c>
      <c r="BV268" s="7">
        <v>20</v>
      </c>
      <c r="BW268" s="7">
        <v>18</v>
      </c>
      <c r="BX268" s="7">
        <v>14</v>
      </c>
      <c r="BY268" s="7">
        <v>21</v>
      </c>
      <c r="BZ268" s="7">
        <v>19</v>
      </c>
      <c r="CA268" s="7">
        <v>16</v>
      </c>
      <c r="CB268" s="7">
        <v>14</v>
      </c>
      <c r="CC268" s="7">
        <v>14</v>
      </c>
      <c r="CD268" s="7">
        <v>11</v>
      </c>
      <c r="CE268" s="7">
        <v>10</v>
      </c>
      <c r="CF268" s="7">
        <v>13</v>
      </c>
      <c r="CG268" s="7">
        <v>14</v>
      </c>
      <c r="CH268" s="7">
        <v>15</v>
      </c>
      <c r="CI268" s="7">
        <v>11</v>
      </c>
      <c r="CJ268" s="7">
        <v>14</v>
      </c>
      <c r="CK268" s="7">
        <v>20</v>
      </c>
      <c r="CL268" s="7">
        <v>13</v>
      </c>
      <c r="CM268" s="7">
        <v>11</v>
      </c>
      <c r="CN268" s="7">
        <v>21</v>
      </c>
      <c r="CO268" s="7">
        <v>22</v>
      </c>
      <c r="CP268" s="7">
        <v>23</v>
      </c>
      <c r="CQ268" s="7">
        <v>24</v>
      </c>
      <c r="CR268" s="7">
        <v>26</v>
      </c>
      <c r="CS268" s="7">
        <v>14</v>
      </c>
      <c r="CT268" s="7">
        <v>24</v>
      </c>
      <c r="CU268" s="7">
        <v>15</v>
      </c>
      <c r="CV268" s="7">
        <v>15</v>
      </c>
      <c r="CW268" s="7">
        <v>15</v>
      </c>
      <c r="CX268" s="7">
        <v>16</v>
      </c>
      <c r="CY268" s="7">
        <v>20</v>
      </c>
      <c r="CZ268" s="7">
        <v>13</v>
      </c>
      <c r="DA268" s="7">
        <v>19</v>
      </c>
      <c r="DB268" s="7">
        <v>13</v>
      </c>
      <c r="DC268" s="7">
        <v>11</v>
      </c>
      <c r="DD268" s="7">
        <v>18</v>
      </c>
      <c r="DE268" s="7">
        <v>11</v>
      </c>
      <c r="DF268" s="7">
        <v>19</v>
      </c>
      <c r="DG268" s="7">
        <v>14</v>
      </c>
      <c r="DH268" s="7">
        <v>15</v>
      </c>
      <c r="DI268" s="7">
        <v>12</v>
      </c>
      <c r="DJ268" s="7">
        <v>15</v>
      </c>
      <c r="DK268" s="7">
        <v>17</v>
      </c>
      <c r="DL268" s="7">
        <v>7</v>
      </c>
      <c r="DM268" s="7">
        <v>9</v>
      </c>
      <c r="DN268" s="7">
        <v>13</v>
      </c>
      <c r="DO268" s="7">
        <v>8</v>
      </c>
      <c r="DP268" s="7">
        <v>5</v>
      </c>
      <c r="DQ268" s="7">
        <v>6</v>
      </c>
      <c r="DR268" s="7">
        <v>2</v>
      </c>
      <c r="DS268" s="7">
        <v>5</v>
      </c>
      <c r="DT268" s="7">
        <v>3</v>
      </c>
      <c r="DU268" s="7">
        <v>2</v>
      </c>
      <c r="DV268" s="7">
        <v>2</v>
      </c>
      <c r="DW268" s="7">
        <v>5</v>
      </c>
      <c r="DX268" s="7">
        <f t="shared" si="30"/>
        <v>786</v>
      </c>
      <c r="DY268" s="7">
        <f t="shared" si="31"/>
        <v>99</v>
      </c>
      <c r="DZ268" s="7">
        <f t="shared" si="32"/>
        <v>377</v>
      </c>
      <c r="EA268" s="7">
        <f t="shared" si="33"/>
        <v>268</v>
      </c>
      <c r="EB268" s="7">
        <f>Table325[[#This Row],[18-64]]+Table325[[#This Row],[65+]]</f>
        <v>1024</v>
      </c>
    </row>
    <row r="269" spans="1:132" x14ac:dyDescent="0.35">
      <c r="A269" s="7">
        <v>13</v>
      </c>
      <c r="B269" s="10" t="s">
        <v>1020</v>
      </c>
      <c r="C269" s="10" t="s">
        <v>659</v>
      </c>
      <c r="D269" s="10" t="s">
        <v>660</v>
      </c>
      <c r="E269" s="7">
        <f>SUM(Table325[[#This Row],[0]:[90]])</f>
        <v>1093</v>
      </c>
      <c r="F269" s="8">
        <f>SUM(Table325[[#This Row],[0]:[15]])</f>
        <v>144</v>
      </c>
      <c r="G269" s="7">
        <f>SUM(Table325[[#This Row],[16]:[64]])</f>
        <v>644</v>
      </c>
      <c r="H269" s="7">
        <f>SUM(Table325[[#This Row],[65]:[90]])</f>
        <v>305</v>
      </c>
      <c r="I269" s="7">
        <f>SUM(Table325[[#This Row],[85]:[90]])</f>
        <v>34</v>
      </c>
      <c r="J269" s="8">
        <f>SUM(Table325[[#This Row],[0]:[17]])</f>
        <v>163</v>
      </c>
      <c r="K269" s="7">
        <f>SUM(Table325[[#This Row],[18]:[64]])</f>
        <v>625</v>
      </c>
      <c r="L269" s="8">
        <f>SUM(Table325[[#This Row],[0]:[4]])</f>
        <v>47</v>
      </c>
      <c r="M269" s="7">
        <f>SUM(Table325[[#This Row],[5]:[15]])</f>
        <v>97</v>
      </c>
      <c r="N269" s="7">
        <f>SUM(Table325[[#This Row],[16]:[24]])</f>
        <v>111</v>
      </c>
      <c r="O269" s="7">
        <f>SUM(Table325[[#This Row],[25]:[49]])</f>
        <v>231</v>
      </c>
      <c r="P269" s="7">
        <f>SUM(Table325[[#This Row],[50]:[64]])</f>
        <v>302</v>
      </c>
      <c r="Q269" s="7">
        <f>SUM(Table325[[#This Row],[65]:[74]])</f>
        <v>180</v>
      </c>
      <c r="R269" s="7">
        <f>SUM(Table325[[#This Row],[75]:[84]])</f>
        <v>91</v>
      </c>
      <c r="S269" s="8">
        <f>SUM(Table325[[#This Row],[5]:[9]])</f>
        <v>29</v>
      </c>
      <c r="T269" s="7">
        <f>SUM(Table325[[#This Row],[10]:[14]])</f>
        <v>60</v>
      </c>
      <c r="U269" s="7">
        <f>SUM(Table325[[#This Row],[15]:[19]])</f>
        <v>46</v>
      </c>
      <c r="V269" s="7">
        <f>SUM(Table325[[#This Row],[20]:[24]])</f>
        <v>73</v>
      </c>
      <c r="W269" s="7">
        <f>SUM(Table325[[#This Row],[25]:[29]])</f>
        <v>31</v>
      </c>
      <c r="X269" s="7">
        <f>SUM(Table325[[#This Row],[30]:[34]])</f>
        <v>74</v>
      </c>
      <c r="Y269" s="7">
        <f>SUM(Table325[[#This Row],[35]:[39]])</f>
        <v>34</v>
      </c>
      <c r="Z269" s="7">
        <f>SUM(Table325[[#This Row],[40]:[44]])</f>
        <v>37</v>
      </c>
      <c r="AA269" s="7">
        <f>SUM(Table325[[#This Row],[45]:[49]])</f>
        <v>55</v>
      </c>
      <c r="AB269" s="7">
        <f>SUM(Table325[[#This Row],[50]:[54]])</f>
        <v>79</v>
      </c>
      <c r="AC269" s="7">
        <f>SUM(Table325[[#This Row],[55]:[59]])</f>
        <v>85</v>
      </c>
      <c r="AD269" s="7">
        <f>SUM(Table325[[#This Row],[60]:[64]])</f>
        <v>138</v>
      </c>
      <c r="AE269" s="7">
        <f>SUM(Table325[[#This Row],[65]:[69]])</f>
        <v>99</v>
      </c>
      <c r="AF269" s="7">
        <f>SUM(Table325[[#This Row],[70]:[74]])</f>
        <v>81</v>
      </c>
      <c r="AG269" s="7">
        <f>SUM(Table325[[#This Row],[75]:[79]])</f>
        <v>53</v>
      </c>
      <c r="AH269" s="7">
        <f>SUM(Table325[[#This Row],[80]:[84]])</f>
        <v>38</v>
      </c>
      <c r="AI269" s="7">
        <f>SUM(Table325[[#This Row],[85]:[89]])</f>
        <v>24</v>
      </c>
      <c r="AJ269" s="7">
        <f>Table325[[#This Row],[90]]</f>
        <v>10</v>
      </c>
      <c r="AK269" s="8">
        <v>7</v>
      </c>
      <c r="AL269" s="7">
        <v>12</v>
      </c>
      <c r="AM269" s="7">
        <v>8</v>
      </c>
      <c r="AN269" s="7">
        <v>8</v>
      </c>
      <c r="AO269" s="7">
        <v>12</v>
      </c>
      <c r="AP269" s="7">
        <v>6</v>
      </c>
      <c r="AQ269" s="7">
        <v>6</v>
      </c>
      <c r="AR269" s="7">
        <v>6</v>
      </c>
      <c r="AS269" s="7">
        <v>4</v>
      </c>
      <c r="AT269" s="7">
        <v>7</v>
      </c>
      <c r="AU269" s="7">
        <v>7</v>
      </c>
      <c r="AV269" s="7">
        <v>10</v>
      </c>
      <c r="AW269" s="7">
        <v>15</v>
      </c>
      <c r="AX269" s="7">
        <v>12</v>
      </c>
      <c r="AY269" s="7">
        <v>16</v>
      </c>
      <c r="AZ269" s="7">
        <v>8</v>
      </c>
      <c r="BA269" s="7">
        <v>12</v>
      </c>
      <c r="BB269" s="7">
        <v>7</v>
      </c>
      <c r="BC269" s="7">
        <v>7</v>
      </c>
      <c r="BD269" s="7">
        <v>12</v>
      </c>
      <c r="BE269" s="7">
        <v>13</v>
      </c>
      <c r="BF269" s="7">
        <v>20</v>
      </c>
      <c r="BG269" s="7">
        <v>21</v>
      </c>
      <c r="BH269" s="7">
        <v>9</v>
      </c>
      <c r="BI269" s="7">
        <v>10</v>
      </c>
      <c r="BJ269" s="7">
        <v>3</v>
      </c>
      <c r="BK269" s="7">
        <v>7</v>
      </c>
      <c r="BL269" s="7">
        <v>7</v>
      </c>
      <c r="BM269" s="7">
        <v>6</v>
      </c>
      <c r="BN269" s="7">
        <v>8</v>
      </c>
      <c r="BO269" s="7">
        <v>11</v>
      </c>
      <c r="BP269" s="7">
        <v>18</v>
      </c>
      <c r="BQ269" s="7">
        <v>17</v>
      </c>
      <c r="BR269" s="7">
        <v>16</v>
      </c>
      <c r="BS269" s="7">
        <v>12</v>
      </c>
      <c r="BT269" s="7">
        <v>6</v>
      </c>
      <c r="BU269" s="7">
        <v>7</v>
      </c>
      <c r="BV269" s="7">
        <v>4</v>
      </c>
      <c r="BW269" s="7">
        <v>7</v>
      </c>
      <c r="BX269" s="7">
        <v>10</v>
      </c>
      <c r="BY269" s="7">
        <v>6</v>
      </c>
      <c r="BZ269" s="7">
        <v>8</v>
      </c>
      <c r="CA269" s="7">
        <v>9</v>
      </c>
      <c r="CB269" s="7">
        <v>6</v>
      </c>
      <c r="CC269" s="7">
        <v>8</v>
      </c>
      <c r="CD269" s="7">
        <v>9</v>
      </c>
      <c r="CE269" s="7">
        <v>11</v>
      </c>
      <c r="CF269" s="7">
        <v>10</v>
      </c>
      <c r="CG269" s="7">
        <v>12</v>
      </c>
      <c r="CH269" s="7">
        <v>13</v>
      </c>
      <c r="CI269" s="7">
        <v>11</v>
      </c>
      <c r="CJ269" s="7">
        <v>13</v>
      </c>
      <c r="CK269" s="7">
        <v>18</v>
      </c>
      <c r="CL269" s="7">
        <v>21</v>
      </c>
      <c r="CM269" s="7">
        <v>16</v>
      </c>
      <c r="CN269" s="7">
        <v>15</v>
      </c>
      <c r="CO269" s="7">
        <v>18</v>
      </c>
      <c r="CP269" s="7">
        <v>21</v>
      </c>
      <c r="CQ269" s="7">
        <v>15</v>
      </c>
      <c r="CR269" s="7">
        <v>16</v>
      </c>
      <c r="CS269" s="7">
        <v>33</v>
      </c>
      <c r="CT269" s="7">
        <v>35</v>
      </c>
      <c r="CU269" s="7">
        <v>31</v>
      </c>
      <c r="CV269" s="7">
        <v>23</v>
      </c>
      <c r="CW269" s="7">
        <v>16</v>
      </c>
      <c r="CX269" s="7">
        <v>19</v>
      </c>
      <c r="CY269" s="7">
        <v>15</v>
      </c>
      <c r="CZ269" s="7">
        <v>21</v>
      </c>
      <c r="DA269" s="7">
        <v>22</v>
      </c>
      <c r="DB269" s="7">
        <v>22</v>
      </c>
      <c r="DC269" s="7">
        <v>21</v>
      </c>
      <c r="DD269" s="7">
        <v>17</v>
      </c>
      <c r="DE269" s="7">
        <v>15</v>
      </c>
      <c r="DF269" s="7">
        <v>16</v>
      </c>
      <c r="DG269" s="7">
        <v>12</v>
      </c>
      <c r="DH269" s="7">
        <v>7</v>
      </c>
      <c r="DI269" s="7">
        <v>18</v>
      </c>
      <c r="DJ269" s="7">
        <v>10</v>
      </c>
      <c r="DK269" s="7">
        <v>10</v>
      </c>
      <c r="DL269" s="7">
        <v>8</v>
      </c>
      <c r="DM269" s="7">
        <v>7</v>
      </c>
      <c r="DN269" s="7">
        <v>3</v>
      </c>
      <c r="DO269" s="7">
        <v>14</v>
      </c>
      <c r="DP269" s="7">
        <v>5</v>
      </c>
      <c r="DQ269" s="7">
        <v>9</v>
      </c>
      <c r="DR269" s="7">
        <v>5</v>
      </c>
      <c r="DS269" s="7">
        <v>6</v>
      </c>
      <c r="DT269" s="7">
        <v>5</v>
      </c>
      <c r="DU269" s="7">
        <v>6</v>
      </c>
      <c r="DV269" s="7">
        <v>2</v>
      </c>
      <c r="DW269" s="7">
        <v>10</v>
      </c>
      <c r="DX269" s="7">
        <f t="shared" si="30"/>
        <v>644</v>
      </c>
      <c r="DY269" s="7">
        <f t="shared" si="31"/>
        <v>92</v>
      </c>
      <c r="DZ269" s="7">
        <f t="shared" si="32"/>
        <v>231</v>
      </c>
      <c r="EA269" s="7">
        <f t="shared" si="33"/>
        <v>302</v>
      </c>
      <c r="EB269" s="7">
        <f>Table325[[#This Row],[18-64]]+Table325[[#This Row],[65+]]</f>
        <v>930</v>
      </c>
    </row>
    <row r="270" spans="1:132" x14ac:dyDescent="0.35">
      <c r="A270" s="7">
        <v>13</v>
      </c>
      <c r="B270" s="10" t="s">
        <v>1020</v>
      </c>
      <c r="C270" s="10" t="s">
        <v>661</v>
      </c>
      <c r="D270" s="10" t="s">
        <v>662</v>
      </c>
      <c r="E270" s="7">
        <f>SUM(Table325[[#This Row],[0]:[90]])</f>
        <v>1238</v>
      </c>
      <c r="F270" s="8">
        <f>SUM(Table325[[#This Row],[0]:[15]])</f>
        <v>291</v>
      </c>
      <c r="G270" s="7">
        <f>SUM(Table325[[#This Row],[16]:[64]])</f>
        <v>722</v>
      </c>
      <c r="H270" s="7">
        <f>SUM(Table325[[#This Row],[65]:[90]])</f>
        <v>225</v>
      </c>
      <c r="I270" s="7">
        <f>SUM(Table325[[#This Row],[85]:[90]])</f>
        <v>41</v>
      </c>
      <c r="J270" s="8">
        <f>SUM(Table325[[#This Row],[0]:[17]])</f>
        <v>322</v>
      </c>
      <c r="K270" s="7">
        <f>SUM(Table325[[#This Row],[18]:[64]])</f>
        <v>691</v>
      </c>
      <c r="L270" s="8">
        <f>SUM(Table325[[#This Row],[0]:[4]])</f>
        <v>102</v>
      </c>
      <c r="M270" s="7">
        <f>SUM(Table325[[#This Row],[5]:[15]])</f>
        <v>189</v>
      </c>
      <c r="N270" s="7">
        <f>SUM(Table325[[#This Row],[16]:[24]])</f>
        <v>178</v>
      </c>
      <c r="O270" s="7">
        <f>SUM(Table325[[#This Row],[25]:[49]])</f>
        <v>340</v>
      </c>
      <c r="P270" s="7">
        <f>SUM(Table325[[#This Row],[50]:[64]])</f>
        <v>204</v>
      </c>
      <c r="Q270" s="7">
        <f>SUM(Table325[[#This Row],[65]:[74]])</f>
        <v>124</v>
      </c>
      <c r="R270" s="7">
        <f>SUM(Table325[[#This Row],[75]:[84]])</f>
        <v>60</v>
      </c>
      <c r="S270" s="8">
        <f>SUM(Table325[[#This Row],[5]:[9]])</f>
        <v>93</v>
      </c>
      <c r="T270" s="7">
        <f>SUM(Table325[[#This Row],[10]:[14]])</f>
        <v>72</v>
      </c>
      <c r="U270" s="7">
        <f>SUM(Table325[[#This Row],[15]:[19]])</f>
        <v>79</v>
      </c>
      <c r="V270" s="7">
        <f>SUM(Table325[[#This Row],[20]:[24]])</f>
        <v>123</v>
      </c>
      <c r="W270" s="7">
        <f>SUM(Table325[[#This Row],[25]:[29]])</f>
        <v>85</v>
      </c>
      <c r="X270" s="7">
        <f>SUM(Table325[[#This Row],[30]:[34]])</f>
        <v>67</v>
      </c>
      <c r="Y270" s="7">
        <f>SUM(Table325[[#This Row],[35]:[39]])</f>
        <v>64</v>
      </c>
      <c r="Z270" s="7">
        <f>SUM(Table325[[#This Row],[40]:[44]])</f>
        <v>66</v>
      </c>
      <c r="AA270" s="7">
        <f>SUM(Table325[[#This Row],[45]:[49]])</f>
        <v>58</v>
      </c>
      <c r="AB270" s="7">
        <f>SUM(Table325[[#This Row],[50]:[54]])</f>
        <v>75</v>
      </c>
      <c r="AC270" s="7">
        <f>SUM(Table325[[#This Row],[55]:[59]])</f>
        <v>74</v>
      </c>
      <c r="AD270" s="7">
        <f>SUM(Table325[[#This Row],[60]:[64]])</f>
        <v>55</v>
      </c>
      <c r="AE270" s="7">
        <f>SUM(Table325[[#This Row],[65]:[69]])</f>
        <v>72</v>
      </c>
      <c r="AF270" s="7">
        <f>SUM(Table325[[#This Row],[70]:[74]])</f>
        <v>52</v>
      </c>
      <c r="AG270" s="7">
        <f>SUM(Table325[[#This Row],[75]:[79]])</f>
        <v>39</v>
      </c>
      <c r="AH270" s="7">
        <f>SUM(Table325[[#This Row],[80]:[84]])</f>
        <v>21</v>
      </c>
      <c r="AI270" s="7">
        <f>SUM(Table325[[#This Row],[85]:[89]])</f>
        <v>25</v>
      </c>
      <c r="AJ270" s="7">
        <f>Table325[[#This Row],[90]]</f>
        <v>16</v>
      </c>
      <c r="AK270" s="8">
        <v>21</v>
      </c>
      <c r="AL270" s="7">
        <v>15</v>
      </c>
      <c r="AM270" s="7">
        <v>17</v>
      </c>
      <c r="AN270" s="7">
        <v>25</v>
      </c>
      <c r="AO270" s="7">
        <v>24</v>
      </c>
      <c r="AP270" s="7">
        <v>13</v>
      </c>
      <c r="AQ270" s="7">
        <v>20</v>
      </c>
      <c r="AR270" s="7">
        <v>16</v>
      </c>
      <c r="AS270" s="7">
        <v>27</v>
      </c>
      <c r="AT270" s="7">
        <v>17</v>
      </c>
      <c r="AU270" s="7">
        <v>15</v>
      </c>
      <c r="AV270" s="7">
        <v>15</v>
      </c>
      <c r="AW270" s="7">
        <v>11</v>
      </c>
      <c r="AX270" s="7">
        <v>16</v>
      </c>
      <c r="AY270" s="7">
        <v>15</v>
      </c>
      <c r="AZ270" s="7">
        <v>24</v>
      </c>
      <c r="BA270" s="7">
        <v>12</v>
      </c>
      <c r="BB270" s="7">
        <v>19</v>
      </c>
      <c r="BC270" s="7">
        <v>9</v>
      </c>
      <c r="BD270" s="7">
        <v>15</v>
      </c>
      <c r="BE270" s="7">
        <v>28</v>
      </c>
      <c r="BF270" s="7">
        <v>23</v>
      </c>
      <c r="BG270" s="7">
        <v>29</v>
      </c>
      <c r="BH270" s="7">
        <v>24</v>
      </c>
      <c r="BI270" s="7">
        <v>19</v>
      </c>
      <c r="BJ270" s="7">
        <v>15</v>
      </c>
      <c r="BK270" s="7">
        <v>14</v>
      </c>
      <c r="BL270" s="7">
        <v>22</v>
      </c>
      <c r="BM270" s="7">
        <v>14</v>
      </c>
      <c r="BN270" s="7">
        <v>20</v>
      </c>
      <c r="BO270" s="7">
        <v>11</v>
      </c>
      <c r="BP270" s="7">
        <v>19</v>
      </c>
      <c r="BQ270" s="7">
        <v>13</v>
      </c>
      <c r="BR270" s="7">
        <v>14</v>
      </c>
      <c r="BS270" s="7">
        <v>10</v>
      </c>
      <c r="BT270" s="7">
        <v>18</v>
      </c>
      <c r="BU270" s="7">
        <v>14</v>
      </c>
      <c r="BV270" s="7">
        <v>12</v>
      </c>
      <c r="BW270" s="7">
        <v>9</v>
      </c>
      <c r="BX270" s="7">
        <v>11</v>
      </c>
      <c r="BY270" s="7">
        <v>12</v>
      </c>
      <c r="BZ270" s="7">
        <v>17</v>
      </c>
      <c r="CA270" s="7">
        <v>12</v>
      </c>
      <c r="CB270" s="7">
        <v>13</v>
      </c>
      <c r="CC270" s="7">
        <v>12</v>
      </c>
      <c r="CD270" s="7">
        <v>15</v>
      </c>
      <c r="CE270" s="7">
        <v>12</v>
      </c>
      <c r="CF270" s="7">
        <v>9</v>
      </c>
      <c r="CG270" s="7">
        <v>12</v>
      </c>
      <c r="CH270" s="7">
        <v>10</v>
      </c>
      <c r="CI270" s="7">
        <v>16</v>
      </c>
      <c r="CJ270" s="7">
        <v>21</v>
      </c>
      <c r="CK270" s="7">
        <v>10</v>
      </c>
      <c r="CL270" s="7">
        <v>17</v>
      </c>
      <c r="CM270" s="7">
        <v>11</v>
      </c>
      <c r="CN270" s="7">
        <v>14</v>
      </c>
      <c r="CO270" s="7">
        <v>14</v>
      </c>
      <c r="CP270" s="7">
        <v>18</v>
      </c>
      <c r="CQ270" s="7">
        <v>13</v>
      </c>
      <c r="CR270" s="7">
        <v>15</v>
      </c>
      <c r="CS270" s="7">
        <v>13</v>
      </c>
      <c r="CT270" s="7">
        <v>9</v>
      </c>
      <c r="CU270" s="7">
        <v>11</v>
      </c>
      <c r="CV270" s="7">
        <v>7</v>
      </c>
      <c r="CW270" s="7">
        <v>15</v>
      </c>
      <c r="CX270" s="7">
        <v>13</v>
      </c>
      <c r="CY270" s="7">
        <v>14</v>
      </c>
      <c r="CZ270" s="7">
        <v>12</v>
      </c>
      <c r="DA270" s="7">
        <v>17</v>
      </c>
      <c r="DB270" s="7">
        <v>16</v>
      </c>
      <c r="DC270" s="7">
        <v>13</v>
      </c>
      <c r="DD270" s="7">
        <v>10</v>
      </c>
      <c r="DE270" s="7">
        <v>10</v>
      </c>
      <c r="DF270" s="7">
        <v>8</v>
      </c>
      <c r="DG270" s="7">
        <v>11</v>
      </c>
      <c r="DH270" s="7">
        <v>7</v>
      </c>
      <c r="DI270" s="7">
        <v>7</v>
      </c>
      <c r="DJ270" s="7">
        <v>8</v>
      </c>
      <c r="DK270" s="7">
        <v>10</v>
      </c>
      <c r="DL270" s="7">
        <v>7</v>
      </c>
      <c r="DM270" s="7">
        <v>6</v>
      </c>
      <c r="DN270" s="7">
        <v>3</v>
      </c>
      <c r="DO270" s="7">
        <v>2</v>
      </c>
      <c r="DP270" s="7">
        <v>6</v>
      </c>
      <c r="DQ270" s="7">
        <v>4</v>
      </c>
      <c r="DR270" s="7">
        <v>2</v>
      </c>
      <c r="DS270" s="7">
        <v>10</v>
      </c>
      <c r="DT270" s="7">
        <v>8</v>
      </c>
      <c r="DU270" s="7">
        <v>1</v>
      </c>
      <c r="DV270" s="7">
        <v>4</v>
      </c>
      <c r="DW270" s="7">
        <v>16</v>
      </c>
      <c r="DX270" s="7">
        <f t="shared" si="30"/>
        <v>722</v>
      </c>
      <c r="DY270" s="7">
        <f t="shared" si="31"/>
        <v>147</v>
      </c>
      <c r="DZ270" s="7">
        <f t="shared" si="32"/>
        <v>340</v>
      </c>
      <c r="EA270" s="7">
        <f t="shared" si="33"/>
        <v>204</v>
      </c>
      <c r="EB270" s="7">
        <f>Table325[[#This Row],[18-64]]+Table325[[#This Row],[65+]]</f>
        <v>916</v>
      </c>
    </row>
    <row r="271" spans="1:132" x14ac:dyDescent="0.35">
      <c r="A271" s="7">
        <v>13</v>
      </c>
      <c r="B271" s="10" t="s">
        <v>1020</v>
      </c>
      <c r="C271" s="10" t="s">
        <v>663</v>
      </c>
      <c r="D271" s="10" t="s">
        <v>664</v>
      </c>
      <c r="E271" s="7">
        <f>SUM(Table325[[#This Row],[0]:[90]])</f>
        <v>1259</v>
      </c>
      <c r="F271" s="8">
        <f>SUM(Table325[[#This Row],[0]:[15]])</f>
        <v>256</v>
      </c>
      <c r="G271" s="7">
        <f>SUM(Table325[[#This Row],[16]:[64]])</f>
        <v>832</v>
      </c>
      <c r="H271" s="7">
        <f>SUM(Table325[[#This Row],[65]:[90]])</f>
        <v>171</v>
      </c>
      <c r="I271" s="7">
        <f>SUM(Table325[[#This Row],[85]:[90]])</f>
        <v>18</v>
      </c>
      <c r="J271" s="8">
        <f>SUM(Table325[[#This Row],[0]:[17]])</f>
        <v>296</v>
      </c>
      <c r="K271" s="7">
        <f>SUM(Table325[[#This Row],[18]:[64]])</f>
        <v>792</v>
      </c>
      <c r="L271" s="8">
        <f>SUM(Table325[[#This Row],[0]:[4]])</f>
        <v>55</v>
      </c>
      <c r="M271" s="7">
        <f>SUM(Table325[[#This Row],[5]:[15]])</f>
        <v>201</v>
      </c>
      <c r="N271" s="7">
        <f>SUM(Table325[[#This Row],[16]:[24]])</f>
        <v>159</v>
      </c>
      <c r="O271" s="7">
        <f>SUM(Table325[[#This Row],[25]:[49]])</f>
        <v>380</v>
      </c>
      <c r="P271" s="7">
        <f>SUM(Table325[[#This Row],[50]:[64]])</f>
        <v>293</v>
      </c>
      <c r="Q271" s="7">
        <f>SUM(Table325[[#This Row],[65]:[74]])</f>
        <v>110</v>
      </c>
      <c r="R271" s="7">
        <f>SUM(Table325[[#This Row],[75]:[84]])</f>
        <v>43</v>
      </c>
      <c r="S271" s="8">
        <f>SUM(Table325[[#This Row],[5]:[9]])</f>
        <v>69</v>
      </c>
      <c r="T271" s="7">
        <f>SUM(Table325[[#This Row],[10]:[14]])</f>
        <v>109</v>
      </c>
      <c r="U271" s="7">
        <f>SUM(Table325[[#This Row],[15]:[19]])</f>
        <v>104</v>
      </c>
      <c r="V271" s="7">
        <f>SUM(Table325[[#This Row],[20]:[24]])</f>
        <v>78</v>
      </c>
      <c r="W271" s="7">
        <f>SUM(Table325[[#This Row],[25]:[29]])</f>
        <v>73</v>
      </c>
      <c r="X271" s="7">
        <f>SUM(Table325[[#This Row],[30]:[34]])</f>
        <v>78</v>
      </c>
      <c r="Y271" s="7">
        <f>SUM(Table325[[#This Row],[35]:[39]])</f>
        <v>69</v>
      </c>
      <c r="Z271" s="7">
        <f>SUM(Table325[[#This Row],[40]:[44]])</f>
        <v>78</v>
      </c>
      <c r="AA271" s="7">
        <f>SUM(Table325[[#This Row],[45]:[49]])</f>
        <v>82</v>
      </c>
      <c r="AB271" s="7">
        <f>SUM(Table325[[#This Row],[50]:[54]])</f>
        <v>103</v>
      </c>
      <c r="AC271" s="7">
        <f>SUM(Table325[[#This Row],[55]:[59]])</f>
        <v>107</v>
      </c>
      <c r="AD271" s="7">
        <f>SUM(Table325[[#This Row],[60]:[64]])</f>
        <v>83</v>
      </c>
      <c r="AE271" s="7">
        <f>SUM(Table325[[#This Row],[65]:[69]])</f>
        <v>76</v>
      </c>
      <c r="AF271" s="7">
        <f>SUM(Table325[[#This Row],[70]:[74]])</f>
        <v>34</v>
      </c>
      <c r="AG271" s="7">
        <f>SUM(Table325[[#This Row],[75]:[79]])</f>
        <v>33</v>
      </c>
      <c r="AH271" s="7">
        <f>SUM(Table325[[#This Row],[80]:[84]])</f>
        <v>10</v>
      </c>
      <c r="AI271" s="7">
        <f>SUM(Table325[[#This Row],[85]:[89]])</f>
        <v>14</v>
      </c>
      <c r="AJ271" s="7">
        <f>Table325[[#This Row],[90]]</f>
        <v>4</v>
      </c>
      <c r="AK271" s="8">
        <v>15</v>
      </c>
      <c r="AL271" s="7">
        <v>7</v>
      </c>
      <c r="AM271" s="7">
        <v>9</v>
      </c>
      <c r="AN271" s="7">
        <v>13</v>
      </c>
      <c r="AO271" s="7">
        <v>11</v>
      </c>
      <c r="AP271" s="7">
        <v>15</v>
      </c>
      <c r="AQ271" s="7">
        <v>11</v>
      </c>
      <c r="AR271" s="7">
        <v>17</v>
      </c>
      <c r="AS271" s="7">
        <v>17</v>
      </c>
      <c r="AT271" s="7">
        <v>9</v>
      </c>
      <c r="AU271" s="7">
        <v>28</v>
      </c>
      <c r="AV271" s="7">
        <v>12</v>
      </c>
      <c r="AW271" s="7">
        <v>18</v>
      </c>
      <c r="AX271" s="7">
        <v>24</v>
      </c>
      <c r="AY271" s="7">
        <v>27</v>
      </c>
      <c r="AZ271" s="7">
        <v>23</v>
      </c>
      <c r="BA271" s="7">
        <v>21</v>
      </c>
      <c r="BB271" s="7">
        <v>19</v>
      </c>
      <c r="BC271" s="7">
        <v>21</v>
      </c>
      <c r="BD271" s="7">
        <v>20</v>
      </c>
      <c r="BE271" s="7">
        <v>25</v>
      </c>
      <c r="BF271" s="7">
        <v>11</v>
      </c>
      <c r="BG271" s="7">
        <v>13</v>
      </c>
      <c r="BH271" s="7">
        <v>14</v>
      </c>
      <c r="BI271" s="7">
        <v>15</v>
      </c>
      <c r="BJ271" s="7">
        <v>15</v>
      </c>
      <c r="BK271" s="7">
        <v>10</v>
      </c>
      <c r="BL271" s="7">
        <v>15</v>
      </c>
      <c r="BM271" s="7">
        <v>16</v>
      </c>
      <c r="BN271" s="7">
        <v>17</v>
      </c>
      <c r="BO271" s="7">
        <v>10</v>
      </c>
      <c r="BP271" s="7">
        <v>18</v>
      </c>
      <c r="BQ271" s="7">
        <v>16</v>
      </c>
      <c r="BR271" s="7">
        <v>22</v>
      </c>
      <c r="BS271" s="7">
        <v>12</v>
      </c>
      <c r="BT271" s="7">
        <v>17</v>
      </c>
      <c r="BU271" s="7">
        <v>14</v>
      </c>
      <c r="BV271" s="7">
        <v>15</v>
      </c>
      <c r="BW271" s="7">
        <v>11</v>
      </c>
      <c r="BX271" s="7">
        <v>12</v>
      </c>
      <c r="BY271" s="7">
        <v>15</v>
      </c>
      <c r="BZ271" s="7">
        <v>15</v>
      </c>
      <c r="CA271" s="7">
        <v>12</v>
      </c>
      <c r="CB271" s="7">
        <v>15</v>
      </c>
      <c r="CC271" s="7">
        <v>21</v>
      </c>
      <c r="CD271" s="7">
        <v>15</v>
      </c>
      <c r="CE271" s="7">
        <v>16</v>
      </c>
      <c r="CF271" s="7">
        <v>15</v>
      </c>
      <c r="CG271" s="7">
        <v>20</v>
      </c>
      <c r="CH271" s="7">
        <v>16</v>
      </c>
      <c r="CI271" s="7">
        <v>19</v>
      </c>
      <c r="CJ271" s="7">
        <v>18</v>
      </c>
      <c r="CK271" s="7">
        <v>22</v>
      </c>
      <c r="CL271" s="7">
        <v>24</v>
      </c>
      <c r="CM271" s="7">
        <v>20</v>
      </c>
      <c r="CN271" s="7">
        <v>27</v>
      </c>
      <c r="CO271" s="7">
        <v>18</v>
      </c>
      <c r="CP271" s="7">
        <v>21</v>
      </c>
      <c r="CQ271" s="7">
        <v>20</v>
      </c>
      <c r="CR271" s="7">
        <v>21</v>
      </c>
      <c r="CS271" s="7">
        <v>12</v>
      </c>
      <c r="CT271" s="7">
        <v>14</v>
      </c>
      <c r="CU271" s="7">
        <v>19</v>
      </c>
      <c r="CV271" s="7">
        <v>19</v>
      </c>
      <c r="CW271" s="7">
        <v>19</v>
      </c>
      <c r="CX271" s="7">
        <v>14</v>
      </c>
      <c r="CY271" s="7">
        <v>19</v>
      </c>
      <c r="CZ271" s="7">
        <v>18</v>
      </c>
      <c r="DA271" s="7">
        <v>16</v>
      </c>
      <c r="DB271" s="7">
        <v>9</v>
      </c>
      <c r="DC271" s="7">
        <v>5</v>
      </c>
      <c r="DD271" s="7">
        <v>8</v>
      </c>
      <c r="DE271" s="7">
        <v>7</v>
      </c>
      <c r="DF271" s="7">
        <v>6</v>
      </c>
      <c r="DG271" s="7">
        <v>8</v>
      </c>
      <c r="DH271" s="7">
        <v>10</v>
      </c>
      <c r="DI271" s="7">
        <v>7</v>
      </c>
      <c r="DJ271" s="7">
        <v>4</v>
      </c>
      <c r="DK271" s="7">
        <v>6</v>
      </c>
      <c r="DL271" s="7">
        <v>6</v>
      </c>
      <c r="DM271" s="7">
        <v>3</v>
      </c>
      <c r="DN271" s="7">
        <v>1</v>
      </c>
      <c r="DO271" s="7">
        <v>0</v>
      </c>
      <c r="DP271" s="7">
        <v>3</v>
      </c>
      <c r="DQ271" s="7">
        <v>3</v>
      </c>
      <c r="DR271" s="7">
        <v>0</v>
      </c>
      <c r="DS271" s="7">
        <v>2</v>
      </c>
      <c r="DT271" s="7">
        <v>5</v>
      </c>
      <c r="DU271" s="7">
        <v>5</v>
      </c>
      <c r="DV271" s="7">
        <v>2</v>
      </c>
      <c r="DW271" s="7">
        <v>4</v>
      </c>
      <c r="DX271" s="7">
        <f t="shared" si="30"/>
        <v>832</v>
      </c>
      <c r="DY271" s="7">
        <f t="shared" si="31"/>
        <v>119</v>
      </c>
      <c r="DZ271" s="7">
        <f t="shared" si="32"/>
        <v>380</v>
      </c>
      <c r="EA271" s="7">
        <f t="shared" si="33"/>
        <v>293</v>
      </c>
      <c r="EB271" s="7">
        <f>Table325[[#This Row],[18-64]]+Table325[[#This Row],[65+]]</f>
        <v>963</v>
      </c>
    </row>
    <row r="272" spans="1:132" x14ac:dyDescent="0.35">
      <c r="A272" s="7">
        <v>13</v>
      </c>
      <c r="B272" s="10" t="s">
        <v>1020</v>
      </c>
      <c r="C272" s="10" t="s">
        <v>665</v>
      </c>
      <c r="D272" s="10" t="s">
        <v>666</v>
      </c>
      <c r="E272" s="7">
        <f>SUM(Table325[[#This Row],[0]:[90]])</f>
        <v>1309</v>
      </c>
      <c r="F272" s="8">
        <f>SUM(Table325[[#This Row],[0]:[15]])</f>
        <v>123</v>
      </c>
      <c r="G272" s="7">
        <f>SUM(Table325[[#This Row],[16]:[64]])</f>
        <v>689</v>
      </c>
      <c r="H272" s="7">
        <f>SUM(Table325[[#This Row],[65]:[90]])</f>
        <v>497</v>
      </c>
      <c r="I272" s="7">
        <f>SUM(Table325[[#This Row],[85]:[90]])</f>
        <v>65</v>
      </c>
      <c r="J272" s="8">
        <f>SUM(Table325[[#This Row],[0]:[17]])</f>
        <v>150</v>
      </c>
      <c r="K272" s="7">
        <f>SUM(Table325[[#This Row],[18]:[64]])</f>
        <v>662</v>
      </c>
      <c r="L272" s="8">
        <f>SUM(Table325[[#This Row],[0]:[4]])</f>
        <v>38</v>
      </c>
      <c r="M272" s="7">
        <f>SUM(Table325[[#This Row],[5]:[15]])</f>
        <v>85</v>
      </c>
      <c r="N272" s="7">
        <f>SUM(Table325[[#This Row],[16]:[24]])</f>
        <v>107</v>
      </c>
      <c r="O272" s="7">
        <f>SUM(Table325[[#This Row],[25]:[49]])</f>
        <v>271</v>
      </c>
      <c r="P272" s="7">
        <f>SUM(Table325[[#This Row],[50]:[64]])</f>
        <v>311</v>
      </c>
      <c r="Q272" s="7">
        <f>SUM(Table325[[#This Row],[65]:[74]])</f>
        <v>249</v>
      </c>
      <c r="R272" s="7">
        <f>SUM(Table325[[#This Row],[75]:[84]])</f>
        <v>183</v>
      </c>
      <c r="S272" s="8">
        <f>SUM(Table325[[#This Row],[5]:[9]])</f>
        <v>43</v>
      </c>
      <c r="T272" s="7">
        <f>SUM(Table325[[#This Row],[10]:[14]])</f>
        <v>33</v>
      </c>
      <c r="U272" s="7">
        <f>SUM(Table325[[#This Row],[15]:[19]])</f>
        <v>64</v>
      </c>
      <c r="V272" s="7">
        <f>SUM(Table325[[#This Row],[20]:[24]])</f>
        <v>52</v>
      </c>
      <c r="W272" s="7">
        <f>SUM(Table325[[#This Row],[25]:[29]])</f>
        <v>47</v>
      </c>
      <c r="X272" s="7">
        <f>SUM(Table325[[#This Row],[30]:[34]])</f>
        <v>60</v>
      </c>
      <c r="Y272" s="7">
        <f>SUM(Table325[[#This Row],[35]:[39]])</f>
        <v>53</v>
      </c>
      <c r="Z272" s="7">
        <f>SUM(Table325[[#This Row],[40]:[44]])</f>
        <v>49</v>
      </c>
      <c r="AA272" s="7">
        <f>SUM(Table325[[#This Row],[45]:[49]])</f>
        <v>62</v>
      </c>
      <c r="AB272" s="7">
        <f>SUM(Table325[[#This Row],[50]:[54]])</f>
        <v>85</v>
      </c>
      <c r="AC272" s="7">
        <f>SUM(Table325[[#This Row],[55]:[59]])</f>
        <v>109</v>
      </c>
      <c r="AD272" s="7">
        <f>SUM(Table325[[#This Row],[60]:[64]])</f>
        <v>117</v>
      </c>
      <c r="AE272" s="7">
        <f>SUM(Table325[[#This Row],[65]:[69]])</f>
        <v>126</v>
      </c>
      <c r="AF272" s="7">
        <f>SUM(Table325[[#This Row],[70]:[74]])</f>
        <v>123</v>
      </c>
      <c r="AG272" s="7">
        <f>SUM(Table325[[#This Row],[75]:[79]])</f>
        <v>127</v>
      </c>
      <c r="AH272" s="7">
        <f>SUM(Table325[[#This Row],[80]:[84]])</f>
        <v>56</v>
      </c>
      <c r="AI272" s="7">
        <f>SUM(Table325[[#This Row],[85]:[89]])</f>
        <v>48</v>
      </c>
      <c r="AJ272" s="7">
        <f>Table325[[#This Row],[90]]</f>
        <v>17</v>
      </c>
      <c r="AK272" s="8">
        <v>11</v>
      </c>
      <c r="AL272" s="7">
        <v>2</v>
      </c>
      <c r="AM272" s="7">
        <v>8</v>
      </c>
      <c r="AN272" s="7">
        <v>6</v>
      </c>
      <c r="AO272" s="7">
        <v>11</v>
      </c>
      <c r="AP272" s="7">
        <v>7</v>
      </c>
      <c r="AQ272" s="7">
        <v>13</v>
      </c>
      <c r="AR272" s="7">
        <v>10</v>
      </c>
      <c r="AS272" s="7">
        <v>7</v>
      </c>
      <c r="AT272" s="7">
        <v>6</v>
      </c>
      <c r="AU272" s="7">
        <v>4</v>
      </c>
      <c r="AV272" s="7">
        <v>5</v>
      </c>
      <c r="AW272" s="7">
        <v>6</v>
      </c>
      <c r="AX272" s="7">
        <v>10</v>
      </c>
      <c r="AY272" s="7">
        <v>8</v>
      </c>
      <c r="AZ272" s="7">
        <v>9</v>
      </c>
      <c r="BA272" s="7">
        <v>12</v>
      </c>
      <c r="BB272" s="7">
        <v>15</v>
      </c>
      <c r="BC272" s="7">
        <v>9</v>
      </c>
      <c r="BD272" s="7">
        <v>19</v>
      </c>
      <c r="BE272" s="7">
        <v>4</v>
      </c>
      <c r="BF272" s="7">
        <v>12</v>
      </c>
      <c r="BG272" s="7">
        <v>16</v>
      </c>
      <c r="BH272" s="7">
        <v>11</v>
      </c>
      <c r="BI272" s="7">
        <v>9</v>
      </c>
      <c r="BJ272" s="7">
        <v>10</v>
      </c>
      <c r="BK272" s="7">
        <v>11</v>
      </c>
      <c r="BL272" s="7">
        <v>8</v>
      </c>
      <c r="BM272" s="7">
        <v>10</v>
      </c>
      <c r="BN272" s="7">
        <v>8</v>
      </c>
      <c r="BO272" s="7">
        <v>13</v>
      </c>
      <c r="BP272" s="7">
        <v>13</v>
      </c>
      <c r="BQ272" s="7">
        <v>11</v>
      </c>
      <c r="BR272" s="7">
        <v>12</v>
      </c>
      <c r="BS272" s="7">
        <v>11</v>
      </c>
      <c r="BT272" s="7">
        <v>12</v>
      </c>
      <c r="BU272" s="7">
        <v>16</v>
      </c>
      <c r="BV272" s="7">
        <v>12</v>
      </c>
      <c r="BW272" s="7">
        <v>4</v>
      </c>
      <c r="BX272" s="7">
        <v>9</v>
      </c>
      <c r="BY272" s="7">
        <v>9</v>
      </c>
      <c r="BZ272" s="7">
        <v>12</v>
      </c>
      <c r="CA272" s="7">
        <v>8</v>
      </c>
      <c r="CB272" s="7">
        <v>9</v>
      </c>
      <c r="CC272" s="7">
        <v>11</v>
      </c>
      <c r="CD272" s="7">
        <v>13</v>
      </c>
      <c r="CE272" s="7">
        <v>9</v>
      </c>
      <c r="CF272" s="7">
        <v>10</v>
      </c>
      <c r="CG272" s="7">
        <v>20</v>
      </c>
      <c r="CH272" s="7">
        <v>10</v>
      </c>
      <c r="CI272" s="7">
        <v>13</v>
      </c>
      <c r="CJ272" s="7">
        <v>14</v>
      </c>
      <c r="CK272" s="7">
        <v>23</v>
      </c>
      <c r="CL272" s="7">
        <v>23</v>
      </c>
      <c r="CM272" s="7">
        <v>12</v>
      </c>
      <c r="CN272" s="7">
        <v>15</v>
      </c>
      <c r="CO272" s="7">
        <v>18</v>
      </c>
      <c r="CP272" s="7">
        <v>24</v>
      </c>
      <c r="CQ272" s="7">
        <v>23</v>
      </c>
      <c r="CR272" s="7">
        <v>29</v>
      </c>
      <c r="CS272" s="7">
        <v>20</v>
      </c>
      <c r="CT272" s="7">
        <v>25</v>
      </c>
      <c r="CU272" s="7">
        <v>24</v>
      </c>
      <c r="CV272" s="7">
        <v>19</v>
      </c>
      <c r="CW272" s="7">
        <v>29</v>
      </c>
      <c r="CX272" s="7">
        <v>25</v>
      </c>
      <c r="CY272" s="7">
        <v>26</v>
      </c>
      <c r="CZ272" s="7">
        <v>15</v>
      </c>
      <c r="DA272" s="7">
        <v>23</v>
      </c>
      <c r="DB272" s="7">
        <v>37</v>
      </c>
      <c r="DC272" s="7">
        <v>30</v>
      </c>
      <c r="DD272" s="7">
        <v>24</v>
      </c>
      <c r="DE272" s="7">
        <v>20</v>
      </c>
      <c r="DF272" s="7">
        <v>30</v>
      </c>
      <c r="DG272" s="7">
        <v>19</v>
      </c>
      <c r="DH272" s="7">
        <v>31</v>
      </c>
      <c r="DI272" s="7">
        <v>26</v>
      </c>
      <c r="DJ272" s="7">
        <v>37</v>
      </c>
      <c r="DK272" s="7">
        <v>16</v>
      </c>
      <c r="DL272" s="7">
        <v>17</v>
      </c>
      <c r="DM272" s="7">
        <v>16</v>
      </c>
      <c r="DN272" s="7">
        <v>9</v>
      </c>
      <c r="DO272" s="7">
        <v>6</v>
      </c>
      <c r="DP272" s="7">
        <v>16</v>
      </c>
      <c r="DQ272" s="7">
        <v>9</v>
      </c>
      <c r="DR272" s="7">
        <v>10</v>
      </c>
      <c r="DS272" s="7">
        <v>7</v>
      </c>
      <c r="DT272" s="7">
        <v>15</v>
      </c>
      <c r="DU272" s="7">
        <v>3</v>
      </c>
      <c r="DV272" s="7">
        <v>13</v>
      </c>
      <c r="DW272" s="7">
        <v>17</v>
      </c>
      <c r="DX272" s="7">
        <f t="shared" si="30"/>
        <v>689</v>
      </c>
      <c r="DY272" s="7">
        <f t="shared" si="31"/>
        <v>80</v>
      </c>
      <c r="DZ272" s="7">
        <f t="shared" si="32"/>
        <v>271</v>
      </c>
      <c r="EA272" s="7">
        <f t="shared" si="33"/>
        <v>311</v>
      </c>
      <c r="EB272" s="7">
        <f>Table325[[#This Row],[18-64]]+Table325[[#This Row],[65+]]</f>
        <v>1159</v>
      </c>
    </row>
    <row r="273" spans="1:132" x14ac:dyDescent="0.35">
      <c r="A273" s="7">
        <v>13</v>
      </c>
      <c r="B273" s="10" t="s">
        <v>1020</v>
      </c>
      <c r="C273" s="10" t="s">
        <v>667</v>
      </c>
      <c r="D273" s="10" t="s">
        <v>668</v>
      </c>
      <c r="E273" s="7">
        <f>SUM(Table325[[#This Row],[0]:[90]])</f>
        <v>1067</v>
      </c>
      <c r="F273" s="8">
        <f>SUM(Table325[[#This Row],[0]:[15]])</f>
        <v>87</v>
      </c>
      <c r="G273" s="7">
        <f>SUM(Table325[[#This Row],[16]:[64]])</f>
        <v>620</v>
      </c>
      <c r="H273" s="7">
        <f>SUM(Table325[[#This Row],[65]:[90]])</f>
        <v>360</v>
      </c>
      <c r="I273" s="7">
        <f>SUM(Table325[[#This Row],[85]:[90]])</f>
        <v>31</v>
      </c>
      <c r="J273" s="8">
        <f>SUM(Table325[[#This Row],[0]:[17]])</f>
        <v>103</v>
      </c>
      <c r="K273" s="7">
        <f>SUM(Table325[[#This Row],[18]:[64]])</f>
        <v>604</v>
      </c>
      <c r="L273" s="8">
        <f>SUM(Table325[[#This Row],[0]:[4]])</f>
        <v>44</v>
      </c>
      <c r="M273" s="7">
        <f>SUM(Table325[[#This Row],[5]:[15]])</f>
        <v>43</v>
      </c>
      <c r="N273" s="7">
        <f>SUM(Table325[[#This Row],[16]:[24]])</f>
        <v>87</v>
      </c>
      <c r="O273" s="7">
        <f>SUM(Table325[[#This Row],[25]:[49]])</f>
        <v>248</v>
      </c>
      <c r="P273" s="7">
        <f>SUM(Table325[[#This Row],[50]:[64]])</f>
        <v>285</v>
      </c>
      <c r="Q273" s="7">
        <f>SUM(Table325[[#This Row],[65]:[74]])</f>
        <v>216</v>
      </c>
      <c r="R273" s="7">
        <f>SUM(Table325[[#This Row],[75]:[84]])</f>
        <v>113</v>
      </c>
      <c r="S273" s="8">
        <f>SUM(Table325[[#This Row],[5]:[9]])</f>
        <v>30</v>
      </c>
      <c r="T273" s="7">
        <f>SUM(Table325[[#This Row],[10]:[14]])</f>
        <v>12</v>
      </c>
      <c r="U273" s="7">
        <f>SUM(Table325[[#This Row],[15]:[19]])</f>
        <v>38</v>
      </c>
      <c r="V273" s="7">
        <f>SUM(Table325[[#This Row],[20]:[24]])</f>
        <v>50</v>
      </c>
      <c r="W273" s="7">
        <f>SUM(Table325[[#This Row],[25]:[29]])</f>
        <v>49</v>
      </c>
      <c r="X273" s="7">
        <f>SUM(Table325[[#This Row],[30]:[34]])</f>
        <v>66</v>
      </c>
      <c r="Y273" s="7">
        <f>SUM(Table325[[#This Row],[35]:[39]])</f>
        <v>38</v>
      </c>
      <c r="Z273" s="7">
        <f>SUM(Table325[[#This Row],[40]:[44]])</f>
        <v>48</v>
      </c>
      <c r="AA273" s="7">
        <f>SUM(Table325[[#This Row],[45]:[49]])</f>
        <v>47</v>
      </c>
      <c r="AB273" s="7">
        <f>SUM(Table325[[#This Row],[50]:[54]])</f>
        <v>54</v>
      </c>
      <c r="AC273" s="7">
        <f>SUM(Table325[[#This Row],[55]:[59]])</f>
        <v>102</v>
      </c>
      <c r="AD273" s="7">
        <f>SUM(Table325[[#This Row],[60]:[64]])</f>
        <v>129</v>
      </c>
      <c r="AE273" s="7">
        <f>SUM(Table325[[#This Row],[65]:[69]])</f>
        <v>116</v>
      </c>
      <c r="AF273" s="7">
        <f>SUM(Table325[[#This Row],[70]:[74]])</f>
        <v>100</v>
      </c>
      <c r="AG273" s="7">
        <f>SUM(Table325[[#This Row],[75]:[79]])</f>
        <v>59</v>
      </c>
      <c r="AH273" s="7">
        <f>SUM(Table325[[#This Row],[80]:[84]])</f>
        <v>54</v>
      </c>
      <c r="AI273" s="7">
        <f>SUM(Table325[[#This Row],[85]:[89]])</f>
        <v>18</v>
      </c>
      <c r="AJ273" s="7">
        <f>Table325[[#This Row],[90]]</f>
        <v>13</v>
      </c>
      <c r="AK273" s="8">
        <v>9</v>
      </c>
      <c r="AL273" s="7">
        <v>9</v>
      </c>
      <c r="AM273" s="7">
        <v>9</v>
      </c>
      <c r="AN273" s="7">
        <v>8</v>
      </c>
      <c r="AO273" s="7">
        <v>9</v>
      </c>
      <c r="AP273" s="7">
        <v>5</v>
      </c>
      <c r="AQ273" s="7">
        <v>8</v>
      </c>
      <c r="AR273" s="7">
        <v>4</v>
      </c>
      <c r="AS273" s="7">
        <v>9</v>
      </c>
      <c r="AT273" s="7">
        <v>4</v>
      </c>
      <c r="AU273" s="7">
        <v>1</v>
      </c>
      <c r="AV273" s="7">
        <v>5</v>
      </c>
      <c r="AW273" s="7">
        <v>2</v>
      </c>
      <c r="AX273" s="7">
        <v>2</v>
      </c>
      <c r="AY273" s="7">
        <v>2</v>
      </c>
      <c r="AZ273" s="7">
        <v>1</v>
      </c>
      <c r="BA273" s="7">
        <v>8</v>
      </c>
      <c r="BB273" s="7">
        <v>8</v>
      </c>
      <c r="BC273" s="7">
        <v>9</v>
      </c>
      <c r="BD273" s="7">
        <v>12</v>
      </c>
      <c r="BE273" s="7">
        <v>10</v>
      </c>
      <c r="BF273" s="7">
        <v>9</v>
      </c>
      <c r="BG273" s="7">
        <v>11</v>
      </c>
      <c r="BH273" s="7">
        <v>11</v>
      </c>
      <c r="BI273" s="7">
        <v>9</v>
      </c>
      <c r="BJ273" s="7">
        <v>12</v>
      </c>
      <c r="BK273" s="7">
        <v>5</v>
      </c>
      <c r="BL273" s="7">
        <v>10</v>
      </c>
      <c r="BM273" s="7">
        <v>10</v>
      </c>
      <c r="BN273" s="7">
        <v>12</v>
      </c>
      <c r="BO273" s="7">
        <v>19</v>
      </c>
      <c r="BP273" s="7">
        <v>13</v>
      </c>
      <c r="BQ273" s="7">
        <v>16</v>
      </c>
      <c r="BR273" s="7">
        <v>10</v>
      </c>
      <c r="BS273" s="7">
        <v>8</v>
      </c>
      <c r="BT273" s="7">
        <v>8</v>
      </c>
      <c r="BU273" s="7">
        <v>5</v>
      </c>
      <c r="BV273" s="7">
        <v>8</v>
      </c>
      <c r="BW273" s="7">
        <v>7</v>
      </c>
      <c r="BX273" s="7">
        <v>10</v>
      </c>
      <c r="BY273" s="7">
        <v>9</v>
      </c>
      <c r="BZ273" s="7">
        <v>17</v>
      </c>
      <c r="CA273" s="7">
        <v>6</v>
      </c>
      <c r="CB273" s="7">
        <v>6</v>
      </c>
      <c r="CC273" s="7">
        <v>10</v>
      </c>
      <c r="CD273" s="7">
        <v>11</v>
      </c>
      <c r="CE273" s="7">
        <v>13</v>
      </c>
      <c r="CF273" s="7">
        <v>11</v>
      </c>
      <c r="CG273" s="7">
        <v>4</v>
      </c>
      <c r="CH273" s="7">
        <v>8</v>
      </c>
      <c r="CI273" s="7">
        <v>8</v>
      </c>
      <c r="CJ273" s="7">
        <v>11</v>
      </c>
      <c r="CK273" s="7">
        <v>7</v>
      </c>
      <c r="CL273" s="7">
        <v>12</v>
      </c>
      <c r="CM273" s="7">
        <v>16</v>
      </c>
      <c r="CN273" s="7">
        <v>17</v>
      </c>
      <c r="CO273" s="7">
        <v>22</v>
      </c>
      <c r="CP273" s="7">
        <v>13</v>
      </c>
      <c r="CQ273" s="7">
        <v>22</v>
      </c>
      <c r="CR273" s="7">
        <v>28</v>
      </c>
      <c r="CS273" s="7">
        <v>25</v>
      </c>
      <c r="CT273" s="7">
        <v>32</v>
      </c>
      <c r="CU273" s="7">
        <v>21</v>
      </c>
      <c r="CV273" s="7">
        <v>29</v>
      </c>
      <c r="CW273" s="7">
        <v>22</v>
      </c>
      <c r="CX273" s="7">
        <v>24</v>
      </c>
      <c r="CY273" s="7">
        <v>22</v>
      </c>
      <c r="CZ273" s="7">
        <v>23</v>
      </c>
      <c r="DA273" s="7">
        <v>24</v>
      </c>
      <c r="DB273" s="7">
        <v>23</v>
      </c>
      <c r="DC273" s="7">
        <v>23</v>
      </c>
      <c r="DD273" s="7">
        <v>20</v>
      </c>
      <c r="DE273" s="7">
        <v>19</v>
      </c>
      <c r="DF273" s="7">
        <v>26</v>
      </c>
      <c r="DG273" s="7">
        <v>12</v>
      </c>
      <c r="DH273" s="7">
        <v>8</v>
      </c>
      <c r="DI273" s="7">
        <v>14</v>
      </c>
      <c r="DJ273" s="7">
        <v>13</v>
      </c>
      <c r="DK273" s="7">
        <v>11</v>
      </c>
      <c r="DL273" s="7">
        <v>13</v>
      </c>
      <c r="DM273" s="7">
        <v>18</v>
      </c>
      <c r="DN273" s="7">
        <v>12</v>
      </c>
      <c r="DO273" s="7">
        <v>12</v>
      </c>
      <c r="DP273" s="7">
        <v>4</v>
      </c>
      <c r="DQ273" s="7">
        <v>8</v>
      </c>
      <c r="DR273" s="7">
        <v>12</v>
      </c>
      <c r="DS273" s="7">
        <v>0</v>
      </c>
      <c r="DT273" s="7">
        <v>3</v>
      </c>
      <c r="DU273" s="7">
        <v>2</v>
      </c>
      <c r="DV273" s="7">
        <v>1</v>
      </c>
      <c r="DW273" s="7">
        <v>13</v>
      </c>
      <c r="DX273" s="7">
        <f t="shared" si="30"/>
        <v>620</v>
      </c>
      <c r="DY273" s="7">
        <f t="shared" si="31"/>
        <v>71</v>
      </c>
      <c r="DZ273" s="7">
        <f t="shared" si="32"/>
        <v>248</v>
      </c>
      <c r="EA273" s="7">
        <f t="shared" si="33"/>
        <v>285</v>
      </c>
      <c r="EB273" s="7">
        <f>Table325[[#This Row],[18-64]]+Table325[[#This Row],[65+]]</f>
        <v>964</v>
      </c>
    </row>
    <row r="274" spans="1:132" x14ac:dyDescent="0.35">
      <c r="A274" s="7">
        <v>13</v>
      </c>
      <c r="B274" s="10" t="s">
        <v>1020</v>
      </c>
      <c r="C274" s="10" t="s">
        <v>669</v>
      </c>
      <c r="D274" s="10" t="s">
        <v>670</v>
      </c>
      <c r="E274" s="7">
        <f>SUM(Table325[[#This Row],[0]:[90]])</f>
        <v>1631</v>
      </c>
      <c r="F274" s="8">
        <f>SUM(Table325[[#This Row],[0]:[15]])</f>
        <v>291</v>
      </c>
      <c r="G274" s="7">
        <f>SUM(Table325[[#This Row],[16]:[64]])</f>
        <v>1031</v>
      </c>
      <c r="H274" s="7">
        <f>SUM(Table325[[#This Row],[65]:[90]])</f>
        <v>309</v>
      </c>
      <c r="I274" s="7">
        <f>SUM(Table325[[#This Row],[85]:[90]])</f>
        <v>20</v>
      </c>
      <c r="J274" s="8">
        <f>SUM(Table325[[#This Row],[0]:[17]])</f>
        <v>334</v>
      </c>
      <c r="K274" s="7">
        <f>SUM(Table325[[#This Row],[18]:[64]])</f>
        <v>988</v>
      </c>
      <c r="L274" s="8">
        <f>SUM(Table325[[#This Row],[0]:[4]])</f>
        <v>69</v>
      </c>
      <c r="M274" s="7">
        <f>SUM(Table325[[#This Row],[5]:[15]])</f>
        <v>222</v>
      </c>
      <c r="N274" s="7">
        <f>SUM(Table325[[#This Row],[16]:[24]])</f>
        <v>150</v>
      </c>
      <c r="O274" s="7">
        <f>SUM(Table325[[#This Row],[25]:[49]])</f>
        <v>541</v>
      </c>
      <c r="P274" s="7">
        <f>SUM(Table325[[#This Row],[50]:[64]])</f>
        <v>340</v>
      </c>
      <c r="Q274" s="7">
        <f>SUM(Table325[[#This Row],[65]:[74]])</f>
        <v>182</v>
      </c>
      <c r="R274" s="7">
        <f>SUM(Table325[[#This Row],[75]:[84]])</f>
        <v>107</v>
      </c>
      <c r="S274" s="8">
        <f>SUM(Table325[[#This Row],[5]:[9]])</f>
        <v>98</v>
      </c>
      <c r="T274" s="7">
        <f>SUM(Table325[[#This Row],[10]:[14]])</f>
        <v>109</v>
      </c>
      <c r="U274" s="7">
        <f>SUM(Table325[[#This Row],[15]:[19]])</f>
        <v>95</v>
      </c>
      <c r="V274" s="7">
        <f>SUM(Table325[[#This Row],[20]:[24]])</f>
        <v>70</v>
      </c>
      <c r="W274" s="7">
        <f>SUM(Table325[[#This Row],[25]:[29]])</f>
        <v>78</v>
      </c>
      <c r="X274" s="7">
        <f>SUM(Table325[[#This Row],[30]:[34]])</f>
        <v>115</v>
      </c>
      <c r="Y274" s="7">
        <f>SUM(Table325[[#This Row],[35]:[39]])</f>
        <v>130</v>
      </c>
      <c r="Z274" s="7">
        <f>SUM(Table325[[#This Row],[40]:[44]])</f>
        <v>132</v>
      </c>
      <c r="AA274" s="7">
        <f>SUM(Table325[[#This Row],[45]:[49]])</f>
        <v>86</v>
      </c>
      <c r="AB274" s="7">
        <f>SUM(Table325[[#This Row],[50]:[54]])</f>
        <v>109</v>
      </c>
      <c r="AC274" s="7">
        <f>SUM(Table325[[#This Row],[55]:[59]])</f>
        <v>108</v>
      </c>
      <c r="AD274" s="7">
        <f>SUM(Table325[[#This Row],[60]:[64]])</f>
        <v>123</v>
      </c>
      <c r="AE274" s="7">
        <f>SUM(Table325[[#This Row],[65]:[69]])</f>
        <v>111</v>
      </c>
      <c r="AF274" s="7">
        <f>SUM(Table325[[#This Row],[70]:[74]])</f>
        <v>71</v>
      </c>
      <c r="AG274" s="7">
        <f>SUM(Table325[[#This Row],[75]:[79]])</f>
        <v>76</v>
      </c>
      <c r="AH274" s="7">
        <f>SUM(Table325[[#This Row],[80]:[84]])</f>
        <v>31</v>
      </c>
      <c r="AI274" s="7">
        <f>SUM(Table325[[#This Row],[85]:[89]])</f>
        <v>12</v>
      </c>
      <c r="AJ274" s="7">
        <f>Table325[[#This Row],[90]]</f>
        <v>8</v>
      </c>
      <c r="AK274" s="8">
        <v>10</v>
      </c>
      <c r="AL274" s="7">
        <v>11</v>
      </c>
      <c r="AM274" s="7">
        <v>18</v>
      </c>
      <c r="AN274" s="7">
        <v>18</v>
      </c>
      <c r="AO274" s="7">
        <v>12</v>
      </c>
      <c r="AP274" s="7">
        <v>20</v>
      </c>
      <c r="AQ274" s="7">
        <v>20</v>
      </c>
      <c r="AR274" s="7">
        <v>18</v>
      </c>
      <c r="AS274" s="7">
        <v>23</v>
      </c>
      <c r="AT274" s="7">
        <v>17</v>
      </c>
      <c r="AU274" s="7">
        <v>21</v>
      </c>
      <c r="AV274" s="7">
        <v>22</v>
      </c>
      <c r="AW274" s="7">
        <v>19</v>
      </c>
      <c r="AX274" s="7">
        <v>23</v>
      </c>
      <c r="AY274" s="7">
        <v>24</v>
      </c>
      <c r="AZ274" s="7">
        <v>15</v>
      </c>
      <c r="BA274" s="7">
        <v>23</v>
      </c>
      <c r="BB274" s="7">
        <v>20</v>
      </c>
      <c r="BC274" s="7">
        <v>16</v>
      </c>
      <c r="BD274" s="7">
        <v>21</v>
      </c>
      <c r="BE274" s="7">
        <v>16</v>
      </c>
      <c r="BF274" s="7">
        <v>16</v>
      </c>
      <c r="BG274" s="7">
        <v>13</v>
      </c>
      <c r="BH274" s="7">
        <v>12</v>
      </c>
      <c r="BI274" s="7">
        <v>13</v>
      </c>
      <c r="BJ274" s="7">
        <v>10</v>
      </c>
      <c r="BK274" s="7">
        <v>19</v>
      </c>
      <c r="BL274" s="7">
        <v>17</v>
      </c>
      <c r="BM274" s="7">
        <v>16</v>
      </c>
      <c r="BN274" s="7">
        <v>16</v>
      </c>
      <c r="BO274" s="7">
        <v>22</v>
      </c>
      <c r="BP274" s="7">
        <v>17</v>
      </c>
      <c r="BQ274" s="7">
        <v>22</v>
      </c>
      <c r="BR274" s="7">
        <v>26</v>
      </c>
      <c r="BS274" s="7">
        <v>28</v>
      </c>
      <c r="BT274" s="7">
        <v>24</v>
      </c>
      <c r="BU274" s="7">
        <v>31</v>
      </c>
      <c r="BV274" s="7">
        <v>21</v>
      </c>
      <c r="BW274" s="7">
        <v>29</v>
      </c>
      <c r="BX274" s="7">
        <v>25</v>
      </c>
      <c r="BY274" s="7">
        <v>25</v>
      </c>
      <c r="BZ274" s="7">
        <v>24</v>
      </c>
      <c r="CA274" s="7">
        <v>23</v>
      </c>
      <c r="CB274" s="7">
        <v>28</v>
      </c>
      <c r="CC274" s="7">
        <v>32</v>
      </c>
      <c r="CD274" s="7">
        <v>24</v>
      </c>
      <c r="CE274" s="7">
        <v>19</v>
      </c>
      <c r="CF274" s="7">
        <v>12</v>
      </c>
      <c r="CG274" s="7">
        <v>11</v>
      </c>
      <c r="CH274" s="7">
        <v>20</v>
      </c>
      <c r="CI274" s="7">
        <v>14</v>
      </c>
      <c r="CJ274" s="7">
        <v>26</v>
      </c>
      <c r="CK274" s="7">
        <v>30</v>
      </c>
      <c r="CL274" s="7">
        <v>22</v>
      </c>
      <c r="CM274" s="7">
        <v>17</v>
      </c>
      <c r="CN274" s="7">
        <v>16</v>
      </c>
      <c r="CO274" s="7">
        <v>22</v>
      </c>
      <c r="CP274" s="7">
        <v>21</v>
      </c>
      <c r="CQ274" s="7">
        <v>26</v>
      </c>
      <c r="CR274" s="7">
        <v>23</v>
      </c>
      <c r="CS274" s="7">
        <v>24</v>
      </c>
      <c r="CT274" s="7">
        <v>26</v>
      </c>
      <c r="CU274" s="7">
        <v>25</v>
      </c>
      <c r="CV274" s="7">
        <v>27</v>
      </c>
      <c r="CW274" s="7">
        <v>21</v>
      </c>
      <c r="CX274" s="7">
        <v>22</v>
      </c>
      <c r="CY274" s="7">
        <v>27</v>
      </c>
      <c r="CZ274" s="7">
        <v>25</v>
      </c>
      <c r="DA274" s="7">
        <v>17</v>
      </c>
      <c r="DB274" s="7">
        <v>20</v>
      </c>
      <c r="DC274" s="7">
        <v>12</v>
      </c>
      <c r="DD274" s="7">
        <v>15</v>
      </c>
      <c r="DE274" s="7">
        <v>12</v>
      </c>
      <c r="DF274" s="7">
        <v>16</v>
      </c>
      <c r="DG274" s="7">
        <v>16</v>
      </c>
      <c r="DH274" s="7">
        <v>9</v>
      </c>
      <c r="DI274" s="7">
        <v>15</v>
      </c>
      <c r="DJ274" s="7">
        <v>18</v>
      </c>
      <c r="DK274" s="7">
        <v>16</v>
      </c>
      <c r="DL274" s="7">
        <v>18</v>
      </c>
      <c r="DM274" s="7">
        <v>10</v>
      </c>
      <c r="DN274" s="7">
        <v>2</v>
      </c>
      <c r="DO274" s="7">
        <v>7</v>
      </c>
      <c r="DP274" s="7">
        <v>8</v>
      </c>
      <c r="DQ274" s="7">
        <v>4</v>
      </c>
      <c r="DR274" s="7">
        <v>3</v>
      </c>
      <c r="DS274" s="7">
        <v>2</v>
      </c>
      <c r="DT274" s="7">
        <v>6</v>
      </c>
      <c r="DU274" s="7">
        <v>0</v>
      </c>
      <c r="DV274" s="7">
        <v>1</v>
      </c>
      <c r="DW274" s="7">
        <v>8</v>
      </c>
      <c r="DX274" s="7">
        <f t="shared" si="30"/>
        <v>1031</v>
      </c>
      <c r="DY274" s="7">
        <f t="shared" si="31"/>
        <v>107</v>
      </c>
      <c r="DZ274" s="7">
        <f t="shared" si="32"/>
        <v>541</v>
      </c>
      <c r="EA274" s="7">
        <f t="shared" si="33"/>
        <v>340</v>
      </c>
      <c r="EB274" s="7">
        <f>Table325[[#This Row],[18-64]]+Table325[[#This Row],[65+]]</f>
        <v>1297</v>
      </c>
    </row>
    <row r="275" spans="1:132" x14ac:dyDescent="0.35">
      <c r="A275" s="7">
        <v>13</v>
      </c>
      <c r="B275" s="10" t="s">
        <v>1020</v>
      </c>
      <c r="C275" s="10" t="s">
        <v>671</v>
      </c>
      <c r="D275" s="10" t="s">
        <v>672</v>
      </c>
      <c r="E275" s="7">
        <f>SUM(Table325[[#This Row],[0]:[90]])</f>
        <v>1235</v>
      </c>
      <c r="F275" s="8">
        <f>SUM(Table325[[#This Row],[0]:[15]])</f>
        <v>269</v>
      </c>
      <c r="G275" s="7">
        <f>SUM(Table325[[#This Row],[16]:[64]])</f>
        <v>788</v>
      </c>
      <c r="H275" s="7">
        <f>SUM(Table325[[#This Row],[65]:[90]])</f>
        <v>178</v>
      </c>
      <c r="I275" s="7">
        <f>SUM(Table325[[#This Row],[85]:[90]])</f>
        <v>12</v>
      </c>
      <c r="J275" s="8">
        <f>SUM(Table325[[#This Row],[0]:[17]])</f>
        <v>301</v>
      </c>
      <c r="K275" s="7">
        <f>SUM(Table325[[#This Row],[18]:[64]])</f>
        <v>756</v>
      </c>
      <c r="L275" s="8">
        <f>SUM(Table325[[#This Row],[0]:[4]])</f>
        <v>112</v>
      </c>
      <c r="M275" s="7">
        <f>SUM(Table325[[#This Row],[5]:[15]])</f>
        <v>157</v>
      </c>
      <c r="N275" s="7">
        <f>SUM(Table325[[#This Row],[16]:[24]])</f>
        <v>124</v>
      </c>
      <c r="O275" s="7">
        <f>SUM(Table325[[#This Row],[25]:[49]])</f>
        <v>422</v>
      </c>
      <c r="P275" s="7">
        <f>SUM(Table325[[#This Row],[50]:[64]])</f>
        <v>242</v>
      </c>
      <c r="Q275" s="7">
        <f>SUM(Table325[[#This Row],[65]:[74]])</f>
        <v>111</v>
      </c>
      <c r="R275" s="7">
        <f>SUM(Table325[[#This Row],[75]:[84]])</f>
        <v>55</v>
      </c>
      <c r="S275" s="8">
        <f>SUM(Table325[[#This Row],[5]:[9]])</f>
        <v>67</v>
      </c>
      <c r="T275" s="7">
        <f>SUM(Table325[[#This Row],[10]:[14]])</f>
        <v>80</v>
      </c>
      <c r="U275" s="7">
        <f>SUM(Table325[[#This Row],[15]:[19]])</f>
        <v>63</v>
      </c>
      <c r="V275" s="7">
        <f>SUM(Table325[[#This Row],[20]:[24]])</f>
        <v>71</v>
      </c>
      <c r="W275" s="7">
        <f>SUM(Table325[[#This Row],[25]:[29]])</f>
        <v>79</v>
      </c>
      <c r="X275" s="7">
        <f>SUM(Table325[[#This Row],[30]:[34]])</f>
        <v>70</v>
      </c>
      <c r="Y275" s="7">
        <f>SUM(Table325[[#This Row],[35]:[39]])</f>
        <v>104</v>
      </c>
      <c r="Z275" s="7">
        <f>SUM(Table325[[#This Row],[40]:[44]])</f>
        <v>85</v>
      </c>
      <c r="AA275" s="7">
        <f>SUM(Table325[[#This Row],[45]:[49]])</f>
        <v>84</v>
      </c>
      <c r="AB275" s="7">
        <f>SUM(Table325[[#This Row],[50]:[54]])</f>
        <v>82</v>
      </c>
      <c r="AC275" s="7">
        <f>SUM(Table325[[#This Row],[55]:[59]])</f>
        <v>84</v>
      </c>
      <c r="AD275" s="7">
        <f>SUM(Table325[[#This Row],[60]:[64]])</f>
        <v>76</v>
      </c>
      <c r="AE275" s="7">
        <f>SUM(Table325[[#This Row],[65]:[69]])</f>
        <v>63</v>
      </c>
      <c r="AF275" s="7">
        <f>SUM(Table325[[#This Row],[70]:[74]])</f>
        <v>48</v>
      </c>
      <c r="AG275" s="7">
        <f>SUM(Table325[[#This Row],[75]:[79]])</f>
        <v>33</v>
      </c>
      <c r="AH275" s="7">
        <f>SUM(Table325[[#This Row],[80]:[84]])</f>
        <v>22</v>
      </c>
      <c r="AI275" s="7">
        <f>SUM(Table325[[#This Row],[85]:[89]])</f>
        <v>2</v>
      </c>
      <c r="AJ275" s="7">
        <f>Table325[[#This Row],[90]]</f>
        <v>10</v>
      </c>
      <c r="AK275" s="8">
        <v>18</v>
      </c>
      <c r="AL275" s="7">
        <v>25</v>
      </c>
      <c r="AM275" s="7">
        <v>21</v>
      </c>
      <c r="AN275" s="7">
        <v>22</v>
      </c>
      <c r="AO275" s="7">
        <v>26</v>
      </c>
      <c r="AP275" s="7">
        <v>8</v>
      </c>
      <c r="AQ275" s="7">
        <v>15</v>
      </c>
      <c r="AR275" s="7">
        <v>15</v>
      </c>
      <c r="AS275" s="7">
        <v>11</v>
      </c>
      <c r="AT275" s="7">
        <v>18</v>
      </c>
      <c r="AU275" s="7">
        <v>17</v>
      </c>
      <c r="AV275" s="7">
        <v>13</v>
      </c>
      <c r="AW275" s="7">
        <v>16</v>
      </c>
      <c r="AX275" s="7">
        <v>11</v>
      </c>
      <c r="AY275" s="7">
        <v>23</v>
      </c>
      <c r="AZ275" s="7">
        <v>10</v>
      </c>
      <c r="BA275" s="7">
        <v>19</v>
      </c>
      <c r="BB275" s="7">
        <v>13</v>
      </c>
      <c r="BC275" s="7">
        <v>11</v>
      </c>
      <c r="BD275" s="7">
        <v>10</v>
      </c>
      <c r="BE275" s="7">
        <v>11</v>
      </c>
      <c r="BF275" s="7">
        <v>16</v>
      </c>
      <c r="BG275" s="7">
        <v>19</v>
      </c>
      <c r="BH275" s="7">
        <v>14</v>
      </c>
      <c r="BI275" s="7">
        <v>11</v>
      </c>
      <c r="BJ275" s="7">
        <v>20</v>
      </c>
      <c r="BK275" s="7">
        <v>11</v>
      </c>
      <c r="BL275" s="7">
        <v>18</v>
      </c>
      <c r="BM275" s="7">
        <v>13</v>
      </c>
      <c r="BN275" s="7">
        <v>17</v>
      </c>
      <c r="BO275" s="7">
        <v>18</v>
      </c>
      <c r="BP275" s="7">
        <v>10</v>
      </c>
      <c r="BQ275" s="7">
        <v>15</v>
      </c>
      <c r="BR275" s="7">
        <v>14</v>
      </c>
      <c r="BS275" s="7">
        <v>13</v>
      </c>
      <c r="BT275" s="7">
        <v>14</v>
      </c>
      <c r="BU275" s="7">
        <v>23</v>
      </c>
      <c r="BV275" s="7">
        <v>22</v>
      </c>
      <c r="BW275" s="7">
        <v>18</v>
      </c>
      <c r="BX275" s="7">
        <v>27</v>
      </c>
      <c r="BY275" s="7">
        <v>17</v>
      </c>
      <c r="BZ275" s="7">
        <v>19</v>
      </c>
      <c r="CA275" s="7">
        <v>16</v>
      </c>
      <c r="CB275" s="7">
        <v>14</v>
      </c>
      <c r="CC275" s="7">
        <v>19</v>
      </c>
      <c r="CD275" s="7">
        <v>27</v>
      </c>
      <c r="CE275" s="7">
        <v>14</v>
      </c>
      <c r="CF275" s="7">
        <v>18</v>
      </c>
      <c r="CG275" s="7">
        <v>17</v>
      </c>
      <c r="CH275" s="7">
        <v>8</v>
      </c>
      <c r="CI275" s="7">
        <v>17</v>
      </c>
      <c r="CJ275" s="7">
        <v>16</v>
      </c>
      <c r="CK275" s="7">
        <v>11</v>
      </c>
      <c r="CL275" s="7">
        <v>20</v>
      </c>
      <c r="CM275" s="7">
        <v>18</v>
      </c>
      <c r="CN275" s="7">
        <v>21</v>
      </c>
      <c r="CO275" s="7">
        <v>18</v>
      </c>
      <c r="CP275" s="7">
        <v>17</v>
      </c>
      <c r="CQ275" s="7">
        <v>18</v>
      </c>
      <c r="CR275" s="7">
        <v>10</v>
      </c>
      <c r="CS275" s="7">
        <v>20</v>
      </c>
      <c r="CT275" s="7">
        <v>15</v>
      </c>
      <c r="CU275" s="7">
        <v>17</v>
      </c>
      <c r="CV275" s="7">
        <v>11</v>
      </c>
      <c r="CW275" s="7">
        <v>13</v>
      </c>
      <c r="CX275" s="7">
        <v>12</v>
      </c>
      <c r="CY275" s="7">
        <v>12</v>
      </c>
      <c r="CZ275" s="7">
        <v>12</v>
      </c>
      <c r="DA275" s="7">
        <v>13</v>
      </c>
      <c r="DB275" s="7">
        <v>14</v>
      </c>
      <c r="DC275" s="7">
        <v>10</v>
      </c>
      <c r="DD275" s="7">
        <v>13</v>
      </c>
      <c r="DE275" s="7">
        <v>7</v>
      </c>
      <c r="DF275" s="7">
        <v>9</v>
      </c>
      <c r="DG275" s="7">
        <v>9</v>
      </c>
      <c r="DH275" s="7">
        <v>7</v>
      </c>
      <c r="DI275" s="7">
        <v>8</v>
      </c>
      <c r="DJ275" s="7">
        <v>7</v>
      </c>
      <c r="DK275" s="7">
        <v>5</v>
      </c>
      <c r="DL275" s="7">
        <v>6</v>
      </c>
      <c r="DM275" s="7">
        <v>4</v>
      </c>
      <c r="DN275" s="7">
        <v>6</v>
      </c>
      <c r="DO275" s="7">
        <v>3</v>
      </c>
      <c r="DP275" s="7">
        <v>7</v>
      </c>
      <c r="DQ275" s="7">
        <v>2</v>
      </c>
      <c r="DR275" s="7">
        <v>1</v>
      </c>
      <c r="DS275" s="7">
        <v>1</v>
      </c>
      <c r="DT275" s="7">
        <v>0</v>
      </c>
      <c r="DU275" s="7">
        <v>0</v>
      </c>
      <c r="DV275" s="7">
        <v>0</v>
      </c>
      <c r="DW275" s="7">
        <v>10</v>
      </c>
      <c r="DX275" s="7">
        <f t="shared" si="30"/>
        <v>788</v>
      </c>
      <c r="DY275" s="7">
        <f t="shared" si="31"/>
        <v>92</v>
      </c>
      <c r="DZ275" s="7">
        <f t="shared" si="32"/>
        <v>422</v>
      </c>
      <c r="EA275" s="7">
        <f t="shared" si="33"/>
        <v>242</v>
      </c>
      <c r="EB275" s="7">
        <f>Table325[[#This Row],[18-64]]+Table325[[#This Row],[65+]]</f>
        <v>934</v>
      </c>
    </row>
    <row r="276" spans="1:132" x14ac:dyDescent="0.35">
      <c r="A276" s="7">
        <v>13</v>
      </c>
      <c r="B276" s="10" t="s">
        <v>1020</v>
      </c>
      <c r="C276" s="10" t="s">
        <v>673</v>
      </c>
      <c r="D276" s="10" t="s">
        <v>674</v>
      </c>
      <c r="E276" s="7">
        <f>SUM(Table325[[#This Row],[0]:[90]])</f>
        <v>1940</v>
      </c>
      <c r="F276" s="8">
        <f>SUM(Table325[[#This Row],[0]:[15]])</f>
        <v>329</v>
      </c>
      <c r="G276" s="7">
        <f>SUM(Table325[[#This Row],[16]:[64]])</f>
        <v>1102</v>
      </c>
      <c r="H276" s="7">
        <f>SUM(Table325[[#This Row],[65]:[90]])</f>
        <v>509</v>
      </c>
      <c r="I276" s="7">
        <f>SUM(Table325[[#This Row],[85]:[90]])</f>
        <v>154</v>
      </c>
      <c r="J276" s="8">
        <f>SUM(Table325[[#This Row],[0]:[17]])</f>
        <v>367</v>
      </c>
      <c r="K276" s="7">
        <f>SUM(Table325[[#This Row],[18]:[64]])</f>
        <v>1064</v>
      </c>
      <c r="L276" s="8">
        <f>SUM(Table325[[#This Row],[0]:[4]])</f>
        <v>87</v>
      </c>
      <c r="M276" s="7">
        <f>SUM(Table325[[#This Row],[5]:[15]])</f>
        <v>242</v>
      </c>
      <c r="N276" s="7">
        <f>SUM(Table325[[#This Row],[16]:[24]])</f>
        <v>195</v>
      </c>
      <c r="O276" s="7">
        <f>SUM(Table325[[#This Row],[25]:[49]])</f>
        <v>508</v>
      </c>
      <c r="P276" s="7">
        <f>SUM(Table325[[#This Row],[50]:[64]])</f>
        <v>399</v>
      </c>
      <c r="Q276" s="7">
        <f>SUM(Table325[[#This Row],[65]:[74]])</f>
        <v>209</v>
      </c>
      <c r="R276" s="7">
        <f>SUM(Table325[[#This Row],[75]:[84]])</f>
        <v>146</v>
      </c>
      <c r="S276" s="8">
        <f>SUM(Table325[[#This Row],[5]:[9]])</f>
        <v>103</v>
      </c>
      <c r="T276" s="7">
        <f>SUM(Table325[[#This Row],[10]:[14]])</f>
        <v>123</v>
      </c>
      <c r="U276" s="7">
        <f>SUM(Table325[[#This Row],[15]:[19]])</f>
        <v>99</v>
      </c>
      <c r="V276" s="7">
        <f>SUM(Table325[[#This Row],[20]:[24]])</f>
        <v>112</v>
      </c>
      <c r="W276" s="7">
        <f>SUM(Table325[[#This Row],[25]:[29]])</f>
        <v>120</v>
      </c>
      <c r="X276" s="7">
        <f>SUM(Table325[[#This Row],[30]:[34]])</f>
        <v>82</v>
      </c>
      <c r="Y276" s="7">
        <f>SUM(Table325[[#This Row],[35]:[39]])</f>
        <v>103</v>
      </c>
      <c r="Z276" s="7">
        <f>SUM(Table325[[#This Row],[40]:[44]])</f>
        <v>107</v>
      </c>
      <c r="AA276" s="7">
        <f>SUM(Table325[[#This Row],[45]:[49]])</f>
        <v>96</v>
      </c>
      <c r="AB276" s="7">
        <f>SUM(Table325[[#This Row],[50]:[54]])</f>
        <v>127</v>
      </c>
      <c r="AC276" s="7">
        <f>SUM(Table325[[#This Row],[55]:[59]])</f>
        <v>135</v>
      </c>
      <c r="AD276" s="7">
        <f>SUM(Table325[[#This Row],[60]:[64]])</f>
        <v>137</v>
      </c>
      <c r="AE276" s="7">
        <f>SUM(Table325[[#This Row],[65]:[69]])</f>
        <v>120</v>
      </c>
      <c r="AF276" s="7">
        <f>SUM(Table325[[#This Row],[70]:[74]])</f>
        <v>89</v>
      </c>
      <c r="AG276" s="7">
        <f>SUM(Table325[[#This Row],[75]:[79]])</f>
        <v>99</v>
      </c>
      <c r="AH276" s="7">
        <f>SUM(Table325[[#This Row],[80]:[84]])</f>
        <v>47</v>
      </c>
      <c r="AI276" s="7">
        <f>SUM(Table325[[#This Row],[85]:[89]])</f>
        <v>117</v>
      </c>
      <c r="AJ276" s="7">
        <f>Table325[[#This Row],[90]]</f>
        <v>37</v>
      </c>
      <c r="AK276" s="8">
        <v>21</v>
      </c>
      <c r="AL276" s="7">
        <v>11</v>
      </c>
      <c r="AM276" s="7">
        <v>25</v>
      </c>
      <c r="AN276" s="7">
        <v>17</v>
      </c>
      <c r="AO276" s="7">
        <v>13</v>
      </c>
      <c r="AP276" s="7">
        <v>18</v>
      </c>
      <c r="AQ276" s="7">
        <v>24</v>
      </c>
      <c r="AR276" s="7">
        <v>16</v>
      </c>
      <c r="AS276" s="7">
        <v>21</v>
      </c>
      <c r="AT276" s="7">
        <v>24</v>
      </c>
      <c r="AU276" s="7">
        <v>15</v>
      </c>
      <c r="AV276" s="7">
        <v>27</v>
      </c>
      <c r="AW276" s="7">
        <v>25</v>
      </c>
      <c r="AX276" s="7">
        <v>29</v>
      </c>
      <c r="AY276" s="7">
        <v>27</v>
      </c>
      <c r="AZ276" s="7">
        <v>16</v>
      </c>
      <c r="BA276" s="7">
        <v>23</v>
      </c>
      <c r="BB276" s="7">
        <v>15</v>
      </c>
      <c r="BC276" s="7">
        <v>17</v>
      </c>
      <c r="BD276" s="7">
        <v>28</v>
      </c>
      <c r="BE276" s="7">
        <v>30</v>
      </c>
      <c r="BF276" s="7">
        <v>26</v>
      </c>
      <c r="BG276" s="7">
        <v>30</v>
      </c>
      <c r="BH276" s="7">
        <v>16</v>
      </c>
      <c r="BI276" s="7">
        <v>10</v>
      </c>
      <c r="BJ276" s="7">
        <v>18</v>
      </c>
      <c r="BK276" s="7">
        <v>25</v>
      </c>
      <c r="BL276" s="7">
        <v>29</v>
      </c>
      <c r="BM276" s="7">
        <v>23</v>
      </c>
      <c r="BN276" s="7">
        <v>25</v>
      </c>
      <c r="BO276" s="7">
        <v>14</v>
      </c>
      <c r="BP276" s="7">
        <v>20</v>
      </c>
      <c r="BQ276" s="7">
        <v>16</v>
      </c>
      <c r="BR276" s="7">
        <v>17</v>
      </c>
      <c r="BS276" s="7">
        <v>15</v>
      </c>
      <c r="BT276" s="7">
        <v>24</v>
      </c>
      <c r="BU276" s="7">
        <v>18</v>
      </c>
      <c r="BV276" s="7">
        <v>21</v>
      </c>
      <c r="BW276" s="7">
        <v>22</v>
      </c>
      <c r="BX276" s="7">
        <v>18</v>
      </c>
      <c r="BY276" s="7">
        <v>19</v>
      </c>
      <c r="BZ276" s="7">
        <v>21</v>
      </c>
      <c r="CA276" s="7">
        <v>21</v>
      </c>
      <c r="CB276" s="7">
        <v>19</v>
      </c>
      <c r="CC276" s="7">
        <v>27</v>
      </c>
      <c r="CD276" s="7">
        <v>27</v>
      </c>
      <c r="CE276" s="7">
        <v>21</v>
      </c>
      <c r="CF276" s="7">
        <v>16</v>
      </c>
      <c r="CG276" s="7">
        <v>16</v>
      </c>
      <c r="CH276" s="7">
        <v>16</v>
      </c>
      <c r="CI276" s="7">
        <v>20</v>
      </c>
      <c r="CJ276" s="7">
        <v>22</v>
      </c>
      <c r="CK276" s="7">
        <v>29</v>
      </c>
      <c r="CL276" s="7">
        <v>30</v>
      </c>
      <c r="CM276" s="7">
        <v>26</v>
      </c>
      <c r="CN276" s="7">
        <v>32</v>
      </c>
      <c r="CO276" s="7">
        <v>31</v>
      </c>
      <c r="CP276" s="7">
        <v>24</v>
      </c>
      <c r="CQ276" s="7">
        <v>20</v>
      </c>
      <c r="CR276" s="7">
        <v>28</v>
      </c>
      <c r="CS276" s="7">
        <v>24</v>
      </c>
      <c r="CT276" s="7">
        <v>28</v>
      </c>
      <c r="CU276" s="7">
        <v>29</v>
      </c>
      <c r="CV276" s="7">
        <v>25</v>
      </c>
      <c r="CW276" s="7">
        <v>31</v>
      </c>
      <c r="CX276" s="7">
        <v>31</v>
      </c>
      <c r="CY276" s="7">
        <v>20</v>
      </c>
      <c r="CZ276" s="7">
        <v>22</v>
      </c>
      <c r="DA276" s="7">
        <v>24</v>
      </c>
      <c r="DB276" s="7">
        <v>23</v>
      </c>
      <c r="DC276" s="7">
        <v>17</v>
      </c>
      <c r="DD276" s="7">
        <v>10</v>
      </c>
      <c r="DE276" s="7">
        <v>25</v>
      </c>
      <c r="DF276" s="7">
        <v>23</v>
      </c>
      <c r="DG276" s="7">
        <v>14</v>
      </c>
      <c r="DH276" s="7">
        <v>26</v>
      </c>
      <c r="DI276" s="7">
        <v>22</v>
      </c>
      <c r="DJ276" s="7">
        <v>25</v>
      </c>
      <c r="DK276" s="7">
        <v>14</v>
      </c>
      <c r="DL276" s="7">
        <v>12</v>
      </c>
      <c r="DM276" s="7">
        <v>9</v>
      </c>
      <c r="DN276" s="7">
        <v>13</v>
      </c>
      <c r="DO276" s="7">
        <v>8</v>
      </c>
      <c r="DP276" s="7">
        <v>10</v>
      </c>
      <c r="DQ276" s="7">
        <v>7</v>
      </c>
      <c r="DR276" s="7">
        <v>28</v>
      </c>
      <c r="DS276" s="7">
        <v>30</v>
      </c>
      <c r="DT276" s="7">
        <v>22</v>
      </c>
      <c r="DU276" s="7">
        <v>19</v>
      </c>
      <c r="DV276" s="7">
        <v>18</v>
      </c>
      <c r="DW276" s="7">
        <v>37</v>
      </c>
      <c r="DX276" s="7">
        <f t="shared" si="30"/>
        <v>1102</v>
      </c>
      <c r="DY276" s="7">
        <f t="shared" si="31"/>
        <v>157</v>
      </c>
      <c r="DZ276" s="7">
        <f t="shared" si="32"/>
        <v>508</v>
      </c>
      <c r="EA276" s="7">
        <f t="shared" si="33"/>
        <v>399</v>
      </c>
      <c r="EB276" s="7">
        <f>Table325[[#This Row],[18-64]]+Table325[[#This Row],[65+]]</f>
        <v>1573</v>
      </c>
    </row>
    <row r="277" spans="1:132" x14ac:dyDescent="0.35">
      <c r="A277" s="7">
        <v>13</v>
      </c>
      <c r="B277" s="10" t="s">
        <v>1020</v>
      </c>
      <c r="C277" s="10" t="s">
        <v>675</v>
      </c>
      <c r="D277" s="10" t="s">
        <v>676</v>
      </c>
      <c r="E277" s="7">
        <f>SUM(Table325[[#This Row],[0]:[90]])</f>
        <v>1500</v>
      </c>
      <c r="F277" s="8">
        <f>SUM(Table325[[#This Row],[0]:[15]])</f>
        <v>235</v>
      </c>
      <c r="G277" s="7">
        <f>SUM(Table325[[#This Row],[16]:[64]])</f>
        <v>876</v>
      </c>
      <c r="H277" s="7">
        <f>SUM(Table325[[#This Row],[65]:[90]])</f>
        <v>389</v>
      </c>
      <c r="I277" s="7">
        <f>SUM(Table325[[#This Row],[85]:[90]])</f>
        <v>50</v>
      </c>
      <c r="J277" s="8">
        <f>SUM(Table325[[#This Row],[0]:[17]])</f>
        <v>273</v>
      </c>
      <c r="K277" s="7">
        <f>SUM(Table325[[#This Row],[18]:[64]])</f>
        <v>838</v>
      </c>
      <c r="L277" s="8">
        <f>SUM(Table325[[#This Row],[0]:[4]])</f>
        <v>69</v>
      </c>
      <c r="M277" s="7">
        <f>SUM(Table325[[#This Row],[5]:[15]])</f>
        <v>166</v>
      </c>
      <c r="N277" s="7">
        <f>SUM(Table325[[#This Row],[16]:[24]])</f>
        <v>155</v>
      </c>
      <c r="O277" s="7">
        <f>SUM(Table325[[#This Row],[25]:[49]])</f>
        <v>390</v>
      </c>
      <c r="P277" s="7">
        <f>SUM(Table325[[#This Row],[50]:[64]])</f>
        <v>331</v>
      </c>
      <c r="Q277" s="7">
        <f>SUM(Table325[[#This Row],[65]:[74]])</f>
        <v>195</v>
      </c>
      <c r="R277" s="7">
        <f>SUM(Table325[[#This Row],[75]:[84]])</f>
        <v>144</v>
      </c>
      <c r="S277" s="8">
        <f>SUM(Table325[[#This Row],[5]:[9]])</f>
        <v>63</v>
      </c>
      <c r="T277" s="7">
        <f>SUM(Table325[[#This Row],[10]:[14]])</f>
        <v>84</v>
      </c>
      <c r="U277" s="7">
        <f>SUM(Table325[[#This Row],[15]:[19]])</f>
        <v>103</v>
      </c>
      <c r="V277" s="7">
        <f>SUM(Table325[[#This Row],[20]:[24]])</f>
        <v>71</v>
      </c>
      <c r="W277" s="7">
        <f>SUM(Table325[[#This Row],[25]:[29]])</f>
        <v>73</v>
      </c>
      <c r="X277" s="7">
        <f>SUM(Table325[[#This Row],[30]:[34]])</f>
        <v>81</v>
      </c>
      <c r="Y277" s="7">
        <f>SUM(Table325[[#This Row],[35]:[39]])</f>
        <v>63</v>
      </c>
      <c r="Z277" s="7">
        <f>SUM(Table325[[#This Row],[40]:[44]])</f>
        <v>89</v>
      </c>
      <c r="AA277" s="7">
        <f>SUM(Table325[[#This Row],[45]:[49]])</f>
        <v>84</v>
      </c>
      <c r="AB277" s="7">
        <f>SUM(Table325[[#This Row],[50]:[54]])</f>
        <v>107</v>
      </c>
      <c r="AC277" s="7">
        <f>SUM(Table325[[#This Row],[55]:[59]])</f>
        <v>100</v>
      </c>
      <c r="AD277" s="7">
        <f>SUM(Table325[[#This Row],[60]:[64]])</f>
        <v>124</v>
      </c>
      <c r="AE277" s="7">
        <f>SUM(Table325[[#This Row],[65]:[69]])</f>
        <v>99</v>
      </c>
      <c r="AF277" s="7">
        <f>SUM(Table325[[#This Row],[70]:[74]])</f>
        <v>96</v>
      </c>
      <c r="AG277" s="7">
        <f>SUM(Table325[[#This Row],[75]:[79]])</f>
        <v>97</v>
      </c>
      <c r="AH277" s="7">
        <f>SUM(Table325[[#This Row],[80]:[84]])</f>
        <v>47</v>
      </c>
      <c r="AI277" s="7">
        <f>SUM(Table325[[#This Row],[85]:[89]])</f>
        <v>35</v>
      </c>
      <c r="AJ277" s="7">
        <f>Table325[[#This Row],[90]]</f>
        <v>15</v>
      </c>
      <c r="AK277" s="8">
        <v>14</v>
      </c>
      <c r="AL277" s="7">
        <v>9</v>
      </c>
      <c r="AM277" s="7">
        <v>13</v>
      </c>
      <c r="AN277" s="7">
        <v>19</v>
      </c>
      <c r="AO277" s="7">
        <v>14</v>
      </c>
      <c r="AP277" s="7">
        <v>13</v>
      </c>
      <c r="AQ277" s="7">
        <v>14</v>
      </c>
      <c r="AR277" s="7">
        <v>12</v>
      </c>
      <c r="AS277" s="7">
        <v>12</v>
      </c>
      <c r="AT277" s="7">
        <v>12</v>
      </c>
      <c r="AU277" s="7">
        <v>12</v>
      </c>
      <c r="AV277" s="7">
        <v>18</v>
      </c>
      <c r="AW277" s="7">
        <v>23</v>
      </c>
      <c r="AX277" s="7">
        <v>21</v>
      </c>
      <c r="AY277" s="7">
        <v>10</v>
      </c>
      <c r="AZ277" s="7">
        <v>19</v>
      </c>
      <c r="BA277" s="7">
        <v>18</v>
      </c>
      <c r="BB277" s="7">
        <v>20</v>
      </c>
      <c r="BC277" s="7">
        <v>24</v>
      </c>
      <c r="BD277" s="7">
        <v>22</v>
      </c>
      <c r="BE277" s="7">
        <v>16</v>
      </c>
      <c r="BF277" s="7">
        <v>24</v>
      </c>
      <c r="BG277" s="7">
        <v>8</v>
      </c>
      <c r="BH277" s="7">
        <v>11</v>
      </c>
      <c r="BI277" s="7">
        <v>12</v>
      </c>
      <c r="BJ277" s="7">
        <v>12</v>
      </c>
      <c r="BK277" s="7">
        <v>12</v>
      </c>
      <c r="BL277" s="7">
        <v>12</v>
      </c>
      <c r="BM277" s="7">
        <v>22</v>
      </c>
      <c r="BN277" s="7">
        <v>15</v>
      </c>
      <c r="BO277" s="7">
        <v>10</v>
      </c>
      <c r="BP277" s="7">
        <v>31</v>
      </c>
      <c r="BQ277" s="7">
        <v>10</v>
      </c>
      <c r="BR277" s="7">
        <v>11</v>
      </c>
      <c r="BS277" s="7">
        <v>19</v>
      </c>
      <c r="BT277" s="7">
        <v>14</v>
      </c>
      <c r="BU277" s="7">
        <v>5</v>
      </c>
      <c r="BV277" s="7">
        <v>16</v>
      </c>
      <c r="BW277" s="7">
        <v>12</v>
      </c>
      <c r="BX277" s="7">
        <v>16</v>
      </c>
      <c r="BY277" s="7">
        <v>21</v>
      </c>
      <c r="BZ277" s="7">
        <v>13</v>
      </c>
      <c r="CA277" s="7">
        <v>20</v>
      </c>
      <c r="CB277" s="7">
        <v>15</v>
      </c>
      <c r="CC277" s="7">
        <v>20</v>
      </c>
      <c r="CD277" s="7">
        <v>14</v>
      </c>
      <c r="CE277" s="7">
        <v>15</v>
      </c>
      <c r="CF277" s="7">
        <v>20</v>
      </c>
      <c r="CG277" s="7">
        <v>19</v>
      </c>
      <c r="CH277" s="7">
        <v>16</v>
      </c>
      <c r="CI277" s="7">
        <v>19</v>
      </c>
      <c r="CJ277" s="7">
        <v>20</v>
      </c>
      <c r="CK277" s="7">
        <v>26</v>
      </c>
      <c r="CL277" s="7">
        <v>14</v>
      </c>
      <c r="CM277" s="7">
        <v>28</v>
      </c>
      <c r="CN277" s="7">
        <v>27</v>
      </c>
      <c r="CO277" s="7">
        <v>14</v>
      </c>
      <c r="CP277" s="7">
        <v>20</v>
      </c>
      <c r="CQ277" s="7">
        <v>13</v>
      </c>
      <c r="CR277" s="7">
        <v>26</v>
      </c>
      <c r="CS277" s="7">
        <v>12</v>
      </c>
      <c r="CT277" s="7">
        <v>23</v>
      </c>
      <c r="CU277" s="7">
        <v>26</v>
      </c>
      <c r="CV277" s="7">
        <v>24</v>
      </c>
      <c r="CW277" s="7">
        <v>39</v>
      </c>
      <c r="CX277" s="7">
        <v>16</v>
      </c>
      <c r="CY277" s="7">
        <v>26</v>
      </c>
      <c r="CZ277" s="7">
        <v>18</v>
      </c>
      <c r="DA277" s="7">
        <v>18</v>
      </c>
      <c r="DB277" s="7">
        <v>21</v>
      </c>
      <c r="DC277" s="7">
        <v>21</v>
      </c>
      <c r="DD277" s="7">
        <v>18</v>
      </c>
      <c r="DE277" s="7">
        <v>17</v>
      </c>
      <c r="DF277" s="7">
        <v>16</v>
      </c>
      <c r="DG277" s="7">
        <v>24</v>
      </c>
      <c r="DH277" s="7">
        <v>19</v>
      </c>
      <c r="DI277" s="7">
        <v>20</v>
      </c>
      <c r="DJ277" s="7">
        <v>29</v>
      </c>
      <c r="DK277" s="7">
        <v>10</v>
      </c>
      <c r="DL277" s="7">
        <v>19</v>
      </c>
      <c r="DM277" s="7">
        <v>20</v>
      </c>
      <c r="DN277" s="7">
        <v>9</v>
      </c>
      <c r="DO277" s="7">
        <v>7</v>
      </c>
      <c r="DP277" s="7">
        <v>4</v>
      </c>
      <c r="DQ277" s="7">
        <v>7</v>
      </c>
      <c r="DR277" s="7">
        <v>10</v>
      </c>
      <c r="DS277" s="7">
        <v>12</v>
      </c>
      <c r="DT277" s="7">
        <v>7</v>
      </c>
      <c r="DU277" s="7">
        <v>3</v>
      </c>
      <c r="DV277" s="7">
        <v>3</v>
      </c>
      <c r="DW277" s="7">
        <v>15</v>
      </c>
      <c r="DX277" s="7">
        <f t="shared" si="30"/>
        <v>876</v>
      </c>
      <c r="DY277" s="7">
        <f t="shared" si="31"/>
        <v>117</v>
      </c>
      <c r="DZ277" s="7">
        <f t="shared" si="32"/>
        <v>390</v>
      </c>
      <c r="EA277" s="7">
        <f t="shared" si="33"/>
        <v>331</v>
      </c>
      <c r="EB277" s="7">
        <f>Table325[[#This Row],[18-64]]+Table325[[#This Row],[65+]]</f>
        <v>1227</v>
      </c>
    </row>
    <row r="278" spans="1:132" x14ac:dyDescent="0.35">
      <c r="A278" s="7">
        <v>13</v>
      </c>
      <c r="B278" s="10" t="s">
        <v>1020</v>
      </c>
      <c r="C278" s="10" t="s">
        <v>677</v>
      </c>
      <c r="D278" s="10" t="s">
        <v>678</v>
      </c>
      <c r="E278" s="7">
        <f>SUM(Table325[[#This Row],[0]:[90]])</f>
        <v>1839</v>
      </c>
      <c r="F278" s="8">
        <f>SUM(Table325[[#This Row],[0]:[15]])</f>
        <v>312</v>
      </c>
      <c r="G278" s="7">
        <f>SUM(Table325[[#This Row],[16]:[64]])</f>
        <v>1142</v>
      </c>
      <c r="H278" s="7">
        <f>SUM(Table325[[#This Row],[65]:[90]])</f>
        <v>385</v>
      </c>
      <c r="I278" s="7">
        <f>SUM(Table325[[#This Row],[85]:[90]])</f>
        <v>41</v>
      </c>
      <c r="J278" s="8">
        <f>SUM(Table325[[#This Row],[0]:[17]])</f>
        <v>353</v>
      </c>
      <c r="K278" s="7">
        <f>SUM(Table325[[#This Row],[18]:[64]])</f>
        <v>1101</v>
      </c>
      <c r="L278" s="8">
        <f>SUM(Table325[[#This Row],[0]:[4]])</f>
        <v>75</v>
      </c>
      <c r="M278" s="7">
        <f>SUM(Table325[[#This Row],[5]:[15]])</f>
        <v>237</v>
      </c>
      <c r="N278" s="7">
        <f>SUM(Table325[[#This Row],[16]:[24]])</f>
        <v>189</v>
      </c>
      <c r="O278" s="7">
        <f>SUM(Table325[[#This Row],[25]:[49]])</f>
        <v>557</v>
      </c>
      <c r="P278" s="7">
        <f>SUM(Table325[[#This Row],[50]:[64]])</f>
        <v>396</v>
      </c>
      <c r="Q278" s="7">
        <f>SUM(Table325[[#This Row],[65]:[74]])</f>
        <v>210</v>
      </c>
      <c r="R278" s="7">
        <f>SUM(Table325[[#This Row],[75]:[84]])</f>
        <v>134</v>
      </c>
      <c r="S278" s="8">
        <f>SUM(Table325[[#This Row],[5]:[9]])</f>
        <v>109</v>
      </c>
      <c r="T278" s="7">
        <f>SUM(Table325[[#This Row],[10]:[14]])</f>
        <v>103</v>
      </c>
      <c r="U278" s="7">
        <f>SUM(Table325[[#This Row],[15]:[19]])</f>
        <v>101</v>
      </c>
      <c r="V278" s="7">
        <f>SUM(Table325[[#This Row],[20]:[24]])</f>
        <v>113</v>
      </c>
      <c r="W278" s="7">
        <f>SUM(Table325[[#This Row],[25]:[29]])</f>
        <v>95</v>
      </c>
      <c r="X278" s="7">
        <f>SUM(Table325[[#This Row],[30]:[34]])</f>
        <v>120</v>
      </c>
      <c r="Y278" s="7">
        <f>SUM(Table325[[#This Row],[35]:[39]])</f>
        <v>129</v>
      </c>
      <c r="Z278" s="7">
        <f>SUM(Table325[[#This Row],[40]:[44]])</f>
        <v>106</v>
      </c>
      <c r="AA278" s="7">
        <f>SUM(Table325[[#This Row],[45]:[49]])</f>
        <v>107</v>
      </c>
      <c r="AB278" s="7">
        <f>SUM(Table325[[#This Row],[50]:[54]])</f>
        <v>146</v>
      </c>
      <c r="AC278" s="7">
        <f>SUM(Table325[[#This Row],[55]:[59]])</f>
        <v>126</v>
      </c>
      <c r="AD278" s="7">
        <f>SUM(Table325[[#This Row],[60]:[64]])</f>
        <v>124</v>
      </c>
      <c r="AE278" s="7">
        <f>SUM(Table325[[#This Row],[65]:[69]])</f>
        <v>117</v>
      </c>
      <c r="AF278" s="7">
        <f>SUM(Table325[[#This Row],[70]:[74]])</f>
        <v>93</v>
      </c>
      <c r="AG278" s="7">
        <f>SUM(Table325[[#This Row],[75]:[79]])</f>
        <v>86</v>
      </c>
      <c r="AH278" s="7">
        <f>SUM(Table325[[#This Row],[80]:[84]])</f>
        <v>48</v>
      </c>
      <c r="AI278" s="7">
        <f>SUM(Table325[[#This Row],[85]:[89]])</f>
        <v>34</v>
      </c>
      <c r="AJ278" s="7">
        <f>Table325[[#This Row],[90]]</f>
        <v>7</v>
      </c>
      <c r="AK278" s="8">
        <v>17</v>
      </c>
      <c r="AL278" s="7">
        <v>9</v>
      </c>
      <c r="AM278" s="7">
        <v>16</v>
      </c>
      <c r="AN278" s="7">
        <v>18</v>
      </c>
      <c r="AO278" s="7">
        <v>15</v>
      </c>
      <c r="AP278" s="7">
        <v>30</v>
      </c>
      <c r="AQ278" s="7">
        <v>18</v>
      </c>
      <c r="AR278" s="7">
        <v>21</v>
      </c>
      <c r="AS278" s="7">
        <v>25</v>
      </c>
      <c r="AT278" s="7">
        <v>15</v>
      </c>
      <c r="AU278" s="7">
        <v>20</v>
      </c>
      <c r="AV278" s="7">
        <v>23</v>
      </c>
      <c r="AW278" s="7">
        <v>14</v>
      </c>
      <c r="AX278" s="7">
        <v>25</v>
      </c>
      <c r="AY278" s="7">
        <v>21</v>
      </c>
      <c r="AZ278" s="7">
        <v>25</v>
      </c>
      <c r="BA278" s="7">
        <v>19</v>
      </c>
      <c r="BB278" s="7">
        <v>22</v>
      </c>
      <c r="BC278" s="7">
        <v>19</v>
      </c>
      <c r="BD278" s="7">
        <v>16</v>
      </c>
      <c r="BE278" s="7">
        <v>25</v>
      </c>
      <c r="BF278" s="7">
        <v>30</v>
      </c>
      <c r="BG278" s="7">
        <v>20</v>
      </c>
      <c r="BH278" s="7">
        <v>18</v>
      </c>
      <c r="BI278" s="7">
        <v>20</v>
      </c>
      <c r="BJ278" s="7">
        <v>17</v>
      </c>
      <c r="BK278" s="7">
        <v>19</v>
      </c>
      <c r="BL278" s="7">
        <v>16</v>
      </c>
      <c r="BM278" s="7">
        <v>21</v>
      </c>
      <c r="BN278" s="7">
        <v>22</v>
      </c>
      <c r="BO278" s="7">
        <v>20</v>
      </c>
      <c r="BP278" s="7">
        <v>18</v>
      </c>
      <c r="BQ278" s="7">
        <v>36</v>
      </c>
      <c r="BR278" s="7">
        <v>27</v>
      </c>
      <c r="BS278" s="7">
        <v>19</v>
      </c>
      <c r="BT278" s="7">
        <v>27</v>
      </c>
      <c r="BU278" s="7">
        <v>31</v>
      </c>
      <c r="BV278" s="7">
        <v>22</v>
      </c>
      <c r="BW278" s="7">
        <v>25</v>
      </c>
      <c r="BX278" s="7">
        <v>24</v>
      </c>
      <c r="BY278" s="7">
        <v>22</v>
      </c>
      <c r="BZ278" s="7">
        <v>24</v>
      </c>
      <c r="CA278" s="7">
        <v>20</v>
      </c>
      <c r="CB278" s="7">
        <v>19</v>
      </c>
      <c r="CC278" s="7">
        <v>21</v>
      </c>
      <c r="CD278" s="7">
        <v>19</v>
      </c>
      <c r="CE278" s="7">
        <v>18</v>
      </c>
      <c r="CF278" s="7">
        <v>25</v>
      </c>
      <c r="CG278" s="7">
        <v>23</v>
      </c>
      <c r="CH278" s="7">
        <v>22</v>
      </c>
      <c r="CI278" s="7">
        <v>24</v>
      </c>
      <c r="CJ278" s="7">
        <v>27</v>
      </c>
      <c r="CK278" s="7">
        <v>31</v>
      </c>
      <c r="CL278" s="7">
        <v>35</v>
      </c>
      <c r="CM278" s="7">
        <v>29</v>
      </c>
      <c r="CN278" s="7">
        <v>21</v>
      </c>
      <c r="CO278" s="7">
        <v>30</v>
      </c>
      <c r="CP278" s="7">
        <v>25</v>
      </c>
      <c r="CQ278" s="7">
        <v>19</v>
      </c>
      <c r="CR278" s="7">
        <v>31</v>
      </c>
      <c r="CS278" s="7">
        <v>19</v>
      </c>
      <c r="CT278" s="7">
        <v>27</v>
      </c>
      <c r="CU278" s="7">
        <v>28</v>
      </c>
      <c r="CV278" s="7">
        <v>28</v>
      </c>
      <c r="CW278" s="7">
        <v>22</v>
      </c>
      <c r="CX278" s="7">
        <v>20</v>
      </c>
      <c r="CY278" s="7">
        <v>27</v>
      </c>
      <c r="CZ278" s="7">
        <v>18</v>
      </c>
      <c r="DA278" s="7">
        <v>19</v>
      </c>
      <c r="DB278" s="7">
        <v>33</v>
      </c>
      <c r="DC278" s="7">
        <v>17</v>
      </c>
      <c r="DD278" s="7">
        <v>19</v>
      </c>
      <c r="DE278" s="7">
        <v>16</v>
      </c>
      <c r="DF278" s="7">
        <v>15</v>
      </c>
      <c r="DG278" s="7">
        <v>26</v>
      </c>
      <c r="DH278" s="7">
        <v>22</v>
      </c>
      <c r="DI278" s="7">
        <v>12</v>
      </c>
      <c r="DJ278" s="7">
        <v>24</v>
      </c>
      <c r="DK278" s="7">
        <v>13</v>
      </c>
      <c r="DL278" s="7">
        <v>15</v>
      </c>
      <c r="DM278" s="7">
        <v>15</v>
      </c>
      <c r="DN278" s="7">
        <v>9</v>
      </c>
      <c r="DO278" s="7">
        <v>8</v>
      </c>
      <c r="DP278" s="7">
        <v>8</v>
      </c>
      <c r="DQ278" s="7">
        <v>8</v>
      </c>
      <c r="DR278" s="7">
        <v>10</v>
      </c>
      <c r="DS278" s="7">
        <v>8</v>
      </c>
      <c r="DT278" s="7">
        <v>8</v>
      </c>
      <c r="DU278" s="7">
        <v>3</v>
      </c>
      <c r="DV278" s="7">
        <v>5</v>
      </c>
      <c r="DW278" s="7">
        <v>7</v>
      </c>
      <c r="DX278" s="7">
        <f t="shared" si="30"/>
        <v>1142</v>
      </c>
      <c r="DY278" s="7">
        <f t="shared" si="31"/>
        <v>148</v>
      </c>
      <c r="DZ278" s="7">
        <f t="shared" si="32"/>
        <v>557</v>
      </c>
      <c r="EA278" s="7">
        <f t="shared" si="33"/>
        <v>396</v>
      </c>
      <c r="EB278" s="7">
        <f>Table325[[#This Row],[18-64]]+Table325[[#This Row],[65+]]</f>
        <v>1486</v>
      </c>
    </row>
    <row r="279" spans="1:132" x14ac:dyDescent="0.35">
      <c r="A279" s="7">
        <v>13</v>
      </c>
      <c r="B279" s="10" t="s">
        <v>1020</v>
      </c>
      <c r="C279" s="10" t="s">
        <v>679</v>
      </c>
      <c r="D279" s="10" t="s">
        <v>680</v>
      </c>
      <c r="E279" s="7">
        <f>SUM(Table325[[#This Row],[0]:[90]])</f>
        <v>1234</v>
      </c>
      <c r="F279" s="8">
        <f>SUM(Table325[[#This Row],[0]:[15]])</f>
        <v>276</v>
      </c>
      <c r="G279" s="7">
        <f>SUM(Table325[[#This Row],[16]:[64]])</f>
        <v>774</v>
      </c>
      <c r="H279" s="7">
        <f>SUM(Table325[[#This Row],[65]:[90]])</f>
        <v>184</v>
      </c>
      <c r="I279" s="7">
        <f>SUM(Table325[[#This Row],[85]:[90]])</f>
        <v>15</v>
      </c>
      <c r="J279" s="8">
        <f>SUM(Table325[[#This Row],[0]:[17]])</f>
        <v>311</v>
      </c>
      <c r="K279" s="7">
        <f>SUM(Table325[[#This Row],[18]:[64]])</f>
        <v>739</v>
      </c>
      <c r="L279" s="8">
        <f>SUM(Table325[[#This Row],[0]:[4]])</f>
        <v>76</v>
      </c>
      <c r="M279" s="7">
        <f>SUM(Table325[[#This Row],[5]:[15]])</f>
        <v>200</v>
      </c>
      <c r="N279" s="7">
        <f>SUM(Table325[[#This Row],[16]:[24]])</f>
        <v>139</v>
      </c>
      <c r="O279" s="7">
        <f>SUM(Table325[[#This Row],[25]:[49]])</f>
        <v>416</v>
      </c>
      <c r="P279" s="7">
        <f>SUM(Table325[[#This Row],[50]:[64]])</f>
        <v>219</v>
      </c>
      <c r="Q279" s="7">
        <f>SUM(Table325[[#This Row],[65]:[74]])</f>
        <v>123</v>
      </c>
      <c r="R279" s="7">
        <f>SUM(Table325[[#This Row],[75]:[84]])</f>
        <v>46</v>
      </c>
      <c r="S279" s="8">
        <f>SUM(Table325[[#This Row],[5]:[9]])</f>
        <v>94</v>
      </c>
      <c r="T279" s="7">
        <f>SUM(Table325[[#This Row],[10]:[14]])</f>
        <v>86</v>
      </c>
      <c r="U279" s="7">
        <f>SUM(Table325[[#This Row],[15]:[19]])</f>
        <v>84</v>
      </c>
      <c r="V279" s="7">
        <f>SUM(Table325[[#This Row],[20]:[24]])</f>
        <v>75</v>
      </c>
      <c r="W279" s="7">
        <f>SUM(Table325[[#This Row],[25]:[29]])</f>
        <v>104</v>
      </c>
      <c r="X279" s="7">
        <f>SUM(Table325[[#This Row],[30]:[34]])</f>
        <v>92</v>
      </c>
      <c r="Y279" s="7">
        <f>SUM(Table325[[#This Row],[35]:[39]])</f>
        <v>69</v>
      </c>
      <c r="Z279" s="7">
        <f>SUM(Table325[[#This Row],[40]:[44]])</f>
        <v>81</v>
      </c>
      <c r="AA279" s="7">
        <f>SUM(Table325[[#This Row],[45]:[49]])</f>
        <v>70</v>
      </c>
      <c r="AB279" s="7">
        <f>SUM(Table325[[#This Row],[50]:[54]])</f>
        <v>68</v>
      </c>
      <c r="AC279" s="7">
        <f>SUM(Table325[[#This Row],[55]:[59]])</f>
        <v>77</v>
      </c>
      <c r="AD279" s="7">
        <f>SUM(Table325[[#This Row],[60]:[64]])</f>
        <v>74</v>
      </c>
      <c r="AE279" s="7">
        <f>SUM(Table325[[#This Row],[65]:[69]])</f>
        <v>72</v>
      </c>
      <c r="AF279" s="7">
        <f>SUM(Table325[[#This Row],[70]:[74]])</f>
        <v>51</v>
      </c>
      <c r="AG279" s="7">
        <f>SUM(Table325[[#This Row],[75]:[79]])</f>
        <v>39</v>
      </c>
      <c r="AH279" s="7">
        <f>SUM(Table325[[#This Row],[80]:[84]])</f>
        <v>7</v>
      </c>
      <c r="AI279" s="7">
        <f>SUM(Table325[[#This Row],[85]:[89]])</f>
        <v>6</v>
      </c>
      <c r="AJ279" s="7">
        <f>Table325[[#This Row],[90]]</f>
        <v>9</v>
      </c>
      <c r="AK279" s="8">
        <v>18</v>
      </c>
      <c r="AL279" s="7">
        <v>16</v>
      </c>
      <c r="AM279" s="7">
        <v>13</v>
      </c>
      <c r="AN279" s="7">
        <v>13</v>
      </c>
      <c r="AO279" s="7">
        <v>16</v>
      </c>
      <c r="AP279" s="7">
        <v>18</v>
      </c>
      <c r="AQ279" s="7">
        <v>17</v>
      </c>
      <c r="AR279" s="7">
        <v>22</v>
      </c>
      <c r="AS279" s="7">
        <v>20</v>
      </c>
      <c r="AT279" s="7">
        <v>17</v>
      </c>
      <c r="AU279" s="7">
        <v>21</v>
      </c>
      <c r="AV279" s="7">
        <v>16</v>
      </c>
      <c r="AW279" s="7">
        <v>14</v>
      </c>
      <c r="AX279" s="7">
        <v>21</v>
      </c>
      <c r="AY279" s="7">
        <v>14</v>
      </c>
      <c r="AZ279" s="7">
        <v>20</v>
      </c>
      <c r="BA279" s="7">
        <v>20</v>
      </c>
      <c r="BB279" s="7">
        <v>15</v>
      </c>
      <c r="BC279" s="7">
        <v>18</v>
      </c>
      <c r="BD279" s="7">
        <v>11</v>
      </c>
      <c r="BE279" s="7">
        <v>12</v>
      </c>
      <c r="BF279" s="7">
        <v>16</v>
      </c>
      <c r="BG279" s="7">
        <v>16</v>
      </c>
      <c r="BH279" s="7">
        <v>16</v>
      </c>
      <c r="BI279" s="7">
        <v>15</v>
      </c>
      <c r="BJ279" s="7">
        <v>18</v>
      </c>
      <c r="BK279" s="7">
        <v>21</v>
      </c>
      <c r="BL279" s="7">
        <v>24</v>
      </c>
      <c r="BM279" s="7">
        <v>22</v>
      </c>
      <c r="BN279" s="7">
        <v>19</v>
      </c>
      <c r="BO279" s="7">
        <v>15</v>
      </c>
      <c r="BP279" s="7">
        <v>20</v>
      </c>
      <c r="BQ279" s="7">
        <v>18</v>
      </c>
      <c r="BR279" s="7">
        <v>19</v>
      </c>
      <c r="BS279" s="7">
        <v>20</v>
      </c>
      <c r="BT279" s="7">
        <v>13</v>
      </c>
      <c r="BU279" s="7">
        <v>19</v>
      </c>
      <c r="BV279" s="7">
        <v>10</v>
      </c>
      <c r="BW279" s="7">
        <v>16</v>
      </c>
      <c r="BX279" s="7">
        <v>11</v>
      </c>
      <c r="BY279" s="7">
        <v>14</v>
      </c>
      <c r="BZ279" s="7">
        <v>14</v>
      </c>
      <c r="CA279" s="7">
        <v>18</v>
      </c>
      <c r="CB279" s="7">
        <v>20</v>
      </c>
      <c r="CC279" s="7">
        <v>15</v>
      </c>
      <c r="CD279" s="7">
        <v>10</v>
      </c>
      <c r="CE279" s="7">
        <v>11</v>
      </c>
      <c r="CF279" s="7">
        <v>16</v>
      </c>
      <c r="CG279" s="7">
        <v>16</v>
      </c>
      <c r="CH279" s="7">
        <v>17</v>
      </c>
      <c r="CI279" s="7">
        <v>13</v>
      </c>
      <c r="CJ279" s="7">
        <v>11</v>
      </c>
      <c r="CK279" s="7">
        <v>12</v>
      </c>
      <c r="CL279" s="7">
        <v>19</v>
      </c>
      <c r="CM279" s="7">
        <v>13</v>
      </c>
      <c r="CN279" s="7">
        <v>16</v>
      </c>
      <c r="CO279" s="7">
        <v>9</v>
      </c>
      <c r="CP279" s="7">
        <v>20</v>
      </c>
      <c r="CQ279" s="7">
        <v>14</v>
      </c>
      <c r="CR279" s="7">
        <v>18</v>
      </c>
      <c r="CS279" s="7">
        <v>19</v>
      </c>
      <c r="CT279" s="7">
        <v>14</v>
      </c>
      <c r="CU279" s="7">
        <v>11</v>
      </c>
      <c r="CV279" s="7">
        <v>14</v>
      </c>
      <c r="CW279" s="7">
        <v>16</v>
      </c>
      <c r="CX279" s="7">
        <v>22</v>
      </c>
      <c r="CY279" s="7">
        <v>11</v>
      </c>
      <c r="CZ279" s="7">
        <v>13</v>
      </c>
      <c r="DA279" s="7">
        <v>15</v>
      </c>
      <c r="DB279" s="7">
        <v>11</v>
      </c>
      <c r="DC279" s="7">
        <v>20</v>
      </c>
      <c r="DD279" s="7">
        <v>12</v>
      </c>
      <c r="DE279" s="7">
        <v>7</v>
      </c>
      <c r="DF279" s="7">
        <v>6</v>
      </c>
      <c r="DG279" s="7">
        <v>6</v>
      </c>
      <c r="DH279" s="7">
        <v>6</v>
      </c>
      <c r="DI279" s="7">
        <v>11</v>
      </c>
      <c r="DJ279" s="7">
        <v>9</v>
      </c>
      <c r="DK279" s="7">
        <v>7</v>
      </c>
      <c r="DL279" s="7">
        <v>6</v>
      </c>
      <c r="DM279" s="7">
        <v>2</v>
      </c>
      <c r="DN279" s="7">
        <v>3</v>
      </c>
      <c r="DO279" s="7">
        <v>1</v>
      </c>
      <c r="DP279" s="7">
        <v>1</v>
      </c>
      <c r="DQ279" s="7">
        <v>0</v>
      </c>
      <c r="DR279" s="7">
        <v>1</v>
      </c>
      <c r="DS279" s="7">
        <v>3</v>
      </c>
      <c r="DT279" s="7">
        <v>0</v>
      </c>
      <c r="DU279" s="7">
        <v>2</v>
      </c>
      <c r="DV279" s="7">
        <v>0</v>
      </c>
      <c r="DW279" s="7">
        <v>9</v>
      </c>
      <c r="DX279" s="7">
        <f t="shared" si="30"/>
        <v>774</v>
      </c>
      <c r="DY279" s="7">
        <f t="shared" si="31"/>
        <v>104</v>
      </c>
      <c r="DZ279" s="7">
        <f t="shared" si="32"/>
        <v>416</v>
      </c>
      <c r="EA279" s="7">
        <f t="shared" si="33"/>
        <v>219</v>
      </c>
      <c r="EB279" s="7">
        <f>Table325[[#This Row],[18-64]]+Table325[[#This Row],[65+]]</f>
        <v>923</v>
      </c>
    </row>
    <row r="280" spans="1:132" x14ac:dyDescent="0.35">
      <c r="A280" s="7">
        <v>13</v>
      </c>
      <c r="B280" s="10" t="s">
        <v>1020</v>
      </c>
      <c r="C280" s="10" t="s">
        <v>681</v>
      </c>
      <c r="D280" s="10" t="s">
        <v>682</v>
      </c>
      <c r="E280" s="7">
        <f>SUM(Table325[[#This Row],[0]:[90]])</f>
        <v>1452</v>
      </c>
      <c r="F280" s="8">
        <f>SUM(Table325[[#This Row],[0]:[15]])</f>
        <v>337</v>
      </c>
      <c r="G280" s="7">
        <f>SUM(Table325[[#This Row],[16]:[64]])</f>
        <v>930</v>
      </c>
      <c r="H280" s="7">
        <f>SUM(Table325[[#This Row],[65]:[90]])</f>
        <v>185</v>
      </c>
      <c r="I280" s="7">
        <f>SUM(Table325[[#This Row],[85]:[90]])</f>
        <v>24</v>
      </c>
      <c r="J280" s="8">
        <f>SUM(Table325[[#This Row],[0]:[17]])</f>
        <v>383</v>
      </c>
      <c r="K280" s="7">
        <f>SUM(Table325[[#This Row],[18]:[64]])</f>
        <v>884</v>
      </c>
      <c r="L280" s="8">
        <f>SUM(Table325[[#This Row],[0]:[4]])</f>
        <v>109</v>
      </c>
      <c r="M280" s="7">
        <f>SUM(Table325[[#This Row],[5]:[15]])</f>
        <v>228</v>
      </c>
      <c r="N280" s="7">
        <f>SUM(Table325[[#This Row],[16]:[24]])</f>
        <v>192</v>
      </c>
      <c r="O280" s="7">
        <f>SUM(Table325[[#This Row],[25]:[49]])</f>
        <v>474</v>
      </c>
      <c r="P280" s="7">
        <f>SUM(Table325[[#This Row],[50]:[64]])</f>
        <v>264</v>
      </c>
      <c r="Q280" s="7">
        <f>SUM(Table325[[#This Row],[65]:[74]])</f>
        <v>118</v>
      </c>
      <c r="R280" s="7">
        <f>SUM(Table325[[#This Row],[75]:[84]])</f>
        <v>43</v>
      </c>
      <c r="S280" s="8">
        <f>SUM(Table325[[#This Row],[5]:[9]])</f>
        <v>85</v>
      </c>
      <c r="T280" s="7">
        <f>SUM(Table325[[#This Row],[10]:[14]])</f>
        <v>114</v>
      </c>
      <c r="U280" s="7">
        <f>SUM(Table325[[#This Row],[15]:[19]])</f>
        <v>110</v>
      </c>
      <c r="V280" s="7">
        <f>SUM(Table325[[#This Row],[20]:[24]])</f>
        <v>111</v>
      </c>
      <c r="W280" s="7">
        <f>SUM(Table325[[#This Row],[25]:[29]])</f>
        <v>94</v>
      </c>
      <c r="X280" s="7">
        <f>SUM(Table325[[#This Row],[30]:[34]])</f>
        <v>86</v>
      </c>
      <c r="Y280" s="7">
        <f>SUM(Table325[[#This Row],[35]:[39]])</f>
        <v>100</v>
      </c>
      <c r="Z280" s="7">
        <f>SUM(Table325[[#This Row],[40]:[44]])</f>
        <v>94</v>
      </c>
      <c r="AA280" s="7">
        <f>SUM(Table325[[#This Row],[45]:[49]])</f>
        <v>100</v>
      </c>
      <c r="AB280" s="7">
        <f>SUM(Table325[[#This Row],[50]:[54]])</f>
        <v>83</v>
      </c>
      <c r="AC280" s="7">
        <f>SUM(Table325[[#This Row],[55]:[59]])</f>
        <v>89</v>
      </c>
      <c r="AD280" s="7">
        <f>SUM(Table325[[#This Row],[60]:[64]])</f>
        <v>92</v>
      </c>
      <c r="AE280" s="7">
        <f>SUM(Table325[[#This Row],[65]:[69]])</f>
        <v>67</v>
      </c>
      <c r="AF280" s="7">
        <f>SUM(Table325[[#This Row],[70]:[74]])</f>
        <v>51</v>
      </c>
      <c r="AG280" s="7">
        <f>SUM(Table325[[#This Row],[75]:[79]])</f>
        <v>22</v>
      </c>
      <c r="AH280" s="7">
        <f>SUM(Table325[[#This Row],[80]:[84]])</f>
        <v>21</v>
      </c>
      <c r="AI280" s="7">
        <f>SUM(Table325[[#This Row],[85]:[89]])</f>
        <v>19</v>
      </c>
      <c r="AJ280" s="7">
        <f>Table325[[#This Row],[90]]</f>
        <v>5</v>
      </c>
      <c r="AK280" s="8">
        <v>24</v>
      </c>
      <c r="AL280" s="7">
        <v>21</v>
      </c>
      <c r="AM280" s="7">
        <v>23</v>
      </c>
      <c r="AN280" s="7">
        <v>23</v>
      </c>
      <c r="AO280" s="7">
        <v>18</v>
      </c>
      <c r="AP280" s="7">
        <v>16</v>
      </c>
      <c r="AQ280" s="7">
        <v>17</v>
      </c>
      <c r="AR280" s="7">
        <v>16</v>
      </c>
      <c r="AS280" s="7">
        <v>14</v>
      </c>
      <c r="AT280" s="7">
        <v>22</v>
      </c>
      <c r="AU280" s="7">
        <v>22</v>
      </c>
      <c r="AV280" s="7">
        <v>18</v>
      </c>
      <c r="AW280" s="7">
        <v>22</v>
      </c>
      <c r="AX280" s="7">
        <v>30</v>
      </c>
      <c r="AY280" s="7">
        <v>22</v>
      </c>
      <c r="AZ280" s="7">
        <v>29</v>
      </c>
      <c r="BA280" s="7">
        <v>27</v>
      </c>
      <c r="BB280" s="7">
        <v>19</v>
      </c>
      <c r="BC280" s="7">
        <v>19</v>
      </c>
      <c r="BD280" s="7">
        <v>16</v>
      </c>
      <c r="BE280" s="7">
        <v>26</v>
      </c>
      <c r="BF280" s="7">
        <v>34</v>
      </c>
      <c r="BG280" s="7">
        <v>16</v>
      </c>
      <c r="BH280" s="7">
        <v>19</v>
      </c>
      <c r="BI280" s="7">
        <v>16</v>
      </c>
      <c r="BJ280" s="7">
        <v>19</v>
      </c>
      <c r="BK280" s="7">
        <v>23</v>
      </c>
      <c r="BL280" s="7">
        <v>15</v>
      </c>
      <c r="BM280" s="7">
        <v>13</v>
      </c>
      <c r="BN280" s="7">
        <v>24</v>
      </c>
      <c r="BO280" s="7">
        <v>17</v>
      </c>
      <c r="BP280" s="7">
        <v>19</v>
      </c>
      <c r="BQ280" s="7">
        <v>17</v>
      </c>
      <c r="BR280" s="7">
        <v>24</v>
      </c>
      <c r="BS280" s="7">
        <v>9</v>
      </c>
      <c r="BT280" s="7">
        <v>19</v>
      </c>
      <c r="BU280" s="7">
        <v>16</v>
      </c>
      <c r="BV280" s="7">
        <v>23</v>
      </c>
      <c r="BW280" s="7">
        <v>15</v>
      </c>
      <c r="BX280" s="7">
        <v>27</v>
      </c>
      <c r="BY280" s="7">
        <v>15</v>
      </c>
      <c r="BZ280" s="7">
        <v>14</v>
      </c>
      <c r="CA280" s="7">
        <v>26</v>
      </c>
      <c r="CB280" s="7">
        <v>20</v>
      </c>
      <c r="CC280" s="7">
        <v>19</v>
      </c>
      <c r="CD280" s="7">
        <v>19</v>
      </c>
      <c r="CE280" s="7">
        <v>27</v>
      </c>
      <c r="CF280" s="7">
        <v>23</v>
      </c>
      <c r="CG280" s="7">
        <v>12</v>
      </c>
      <c r="CH280" s="7">
        <v>19</v>
      </c>
      <c r="CI280" s="7">
        <v>20</v>
      </c>
      <c r="CJ280" s="7">
        <v>14</v>
      </c>
      <c r="CK280" s="7">
        <v>16</v>
      </c>
      <c r="CL280" s="7">
        <v>19</v>
      </c>
      <c r="CM280" s="7">
        <v>14</v>
      </c>
      <c r="CN280" s="7">
        <v>15</v>
      </c>
      <c r="CO280" s="7">
        <v>15</v>
      </c>
      <c r="CP280" s="7">
        <v>22</v>
      </c>
      <c r="CQ280" s="7">
        <v>15</v>
      </c>
      <c r="CR280" s="7">
        <v>22</v>
      </c>
      <c r="CS280" s="7">
        <v>21</v>
      </c>
      <c r="CT280" s="7">
        <v>21</v>
      </c>
      <c r="CU280" s="7">
        <v>17</v>
      </c>
      <c r="CV280" s="7">
        <v>19</v>
      </c>
      <c r="CW280" s="7">
        <v>14</v>
      </c>
      <c r="CX280" s="7">
        <v>15</v>
      </c>
      <c r="CY280" s="7">
        <v>14</v>
      </c>
      <c r="CZ280" s="7">
        <v>13</v>
      </c>
      <c r="DA280" s="7">
        <v>15</v>
      </c>
      <c r="DB280" s="7">
        <v>10</v>
      </c>
      <c r="DC280" s="7">
        <v>13</v>
      </c>
      <c r="DD280" s="7">
        <v>11</v>
      </c>
      <c r="DE280" s="7">
        <v>7</v>
      </c>
      <c r="DF280" s="7">
        <v>11</v>
      </c>
      <c r="DG280" s="7">
        <v>9</v>
      </c>
      <c r="DH280" s="7">
        <v>5</v>
      </c>
      <c r="DI280" s="7">
        <v>5</v>
      </c>
      <c r="DJ280" s="7">
        <v>6</v>
      </c>
      <c r="DK280" s="7">
        <v>5</v>
      </c>
      <c r="DL280" s="7">
        <v>1</v>
      </c>
      <c r="DM280" s="7">
        <v>9</v>
      </c>
      <c r="DN280" s="7">
        <v>6</v>
      </c>
      <c r="DO280" s="7">
        <v>4</v>
      </c>
      <c r="DP280" s="7">
        <v>2</v>
      </c>
      <c r="DQ280" s="7">
        <v>0</v>
      </c>
      <c r="DR280" s="7">
        <v>9</v>
      </c>
      <c r="DS280" s="7">
        <v>4</v>
      </c>
      <c r="DT280" s="7">
        <v>2</v>
      </c>
      <c r="DU280" s="7">
        <v>4</v>
      </c>
      <c r="DV280" s="7">
        <v>0</v>
      </c>
      <c r="DW280" s="7">
        <v>5</v>
      </c>
      <c r="DX280" s="7">
        <f t="shared" si="30"/>
        <v>930</v>
      </c>
      <c r="DY280" s="7">
        <f t="shared" si="31"/>
        <v>146</v>
      </c>
      <c r="DZ280" s="7">
        <f t="shared" si="32"/>
        <v>474</v>
      </c>
      <c r="EA280" s="7">
        <f t="shared" si="33"/>
        <v>264</v>
      </c>
      <c r="EB280" s="7">
        <f>Table325[[#This Row],[18-64]]+Table325[[#This Row],[65+]]</f>
        <v>1069</v>
      </c>
    </row>
    <row r="281" spans="1:132" x14ac:dyDescent="0.35">
      <c r="A281" s="7">
        <v>13</v>
      </c>
      <c r="B281" s="10" t="s">
        <v>1020</v>
      </c>
      <c r="C281" s="10" t="s">
        <v>683</v>
      </c>
      <c r="D281" s="10" t="s">
        <v>684</v>
      </c>
      <c r="E281" s="7">
        <f>SUM(Table325[[#This Row],[0]:[90]])</f>
        <v>1688</v>
      </c>
      <c r="F281" s="8">
        <f>SUM(Table325[[#This Row],[0]:[15]])</f>
        <v>414</v>
      </c>
      <c r="G281" s="7">
        <f>SUM(Table325[[#This Row],[16]:[64]])</f>
        <v>1074</v>
      </c>
      <c r="H281" s="7">
        <f>SUM(Table325[[#This Row],[65]:[90]])</f>
        <v>200</v>
      </c>
      <c r="I281" s="7">
        <f>SUM(Table325[[#This Row],[85]:[90]])</f>
        <v>32</v>
      </c>
      <c r="J281" s="8">
        <f>SUM(Table325[[#This Row],[0]:[17]])</f>
        <v>459</v>
      </c>
      <c r="K281" s="7">
        <f>SUM(Table325[[#This Row],[18]:[64]])</f>
        <v>1029</v>
      </c>
      <c r="L281" s="8">
        <f>SUM(Table325[[#This Row],[0]:[4]])</f>
        <v>100</v>
      </c>
      <c r="M281" s="7">
        <f>SUM(Table325[[#This Row],[5]:[15]])</f>
        <v>314</v>
      </c>
      <c r="N281" s="7">
        <f>SUM(Table325[[#This Row],[16]:[24]])</f>
        <v>167</v>
      </c>
      <c r="O281" s="7">
        <f>SUM(Table325[[#This Row],[25]:[49]])</f>
        <v>627</v>
      </c>
      <c r="P281" s="7">
        <f>SUM(Table325[[#This Row],[50]:[64]])</f>
        <v>280</v>
      </c>
      <c r="Q281" s="7">
        <f>SUM(Table325[[#This Row],[65]:[74]])</f>
        <v>112</v>
      </c>
      <c r="R281" s="7">
        <f>SUM(Table325[[#This Row],[75]:[84]])</f>
        <v>56</v>
      </c>
      <c r="S281" s="8">
        <f>SUM(Table325[[#This Row],[5]:[9]])</f>
        <v>165</v>
      </c>
      <c r="T281" s="7">
        <f>SUM(Table325[[#This Row],[10]:[14]])</f>
        <v>130</v>
      </c>
      <c r="U281" s="7">
        <f>SUM(Table325[[#This Row],[15]:[19]])</f>
        <v>107</v>
      </c>
      <c r="V281" s="7">
        <f>SUM(Table325[[#This Row],[20]:[24]])</f>
        <v>79</v>
      </c>
      <c r="W281" s="7">
        <f>SUM(Table325[[#This Row],[25]:[29]])</f>
        <v>140</v>
      </c>
      <c r="X281" s="7">
        <f>SUM(Table325[[#This Row],[30]:[34]])</f>
        <v>157</v>
      </c>
      <c r="Y281" s="7">
        <f>SUM(Table325[[#This Row],[35]:[39]])</f>
        <v>152</v>
      </c>
      <c r="Z281" s="7">
        <f>SUM(Table325[[#This Row],[40]:[44]])</f>
        <v>110</v>
      </c>
      <c r="AA281" s="7">
        <f>SUM(Table325[[#This Row],[45]:[49]])</f>
        <v>68</v>
      </c>
      <c r="AB281" s="7">
        <f>SUM(Table325[[#This Row],[50]:[54]])</f>
        <v>93</v>
      </c>
      <c r="AC281" s="7">
        <f>SUM(Table325[[#This Row],[55]:[59]])</f>
        <v>95</v>
      </c>
      <c r="AD281" s="7">
        <f>SUM(Table325[[#This Row],[60]:[64]])</f>
        <v>92</v>
      </c>
      <c r="AE281" s="7">
        <f>SUM(Table325[[#This Row],[65]:[69]])</f>
        <v>59</v>
      </c>
      <c r="AF281" s="7">
        <f>SUM(Table325[[#This Row],[70]:[74]])</f>
        <v>53</v>
      </c>
      <c r="AG281" s="7">
        <f>SUM(Table325[[#This Row],[75]:[79]])</f>
        <v>27</v>
      </c>
      <c r="AH281" s="7">
        <f>SUM(Table325[[#This Row],[80]:[84]])</f>
        <v>29</v>
      </c>
      <c r="AI281" s="7">
        <f>SUM(Table325[[#This Row],[85]:[89]])</f>
        <v>12</v>
      </c>
      <c r="AJ281" s="7">
        <f>Table325[[#This Row],[90]]</f>
        <v>20</v>
      </c>
      <c r="AK281" s="8">
        <v>24</v>
      </c>
      <c r="AL281" s="7">
        <v>19</v>
      </c>
      <c r="AM281" s="7">
        <v>21</v>
      </c>
      <c r="AN281" s="7">
        <v>16</v>
      </c>
      <c r="AO281" s="7">
        <v>20</v>
      </c>
      <c r="AP281" s="7">
        <v>34</v>
      </c>
      <c r="AQ281" s="7">
        <v>41</v>
      </c>
      <c r="AR281" s="7">
        <v>33</v>
      </c>
      <c r="AS281" s="7">
        <v>27</v>
      </c>
      <c r="AT281" s="7">
        <v>30</v>
      </c>
      <c r="AU281" s="7">
        <v>20</v>
      </c>
      <c r="AV281" s="7">
        <v>29</v>
      </c>
      <c r="AW281" s="7">
        <v>23</v>
      </c>
      <c r="AX281" s="7">
        <v>32</v>
      </c>
      <c r="AY281" s="7">
        <v>26</v>
      </c>
      <c r="AZ281" s="7">
        <v>19</v>
      </c>
      <c r="BA281" s="7">
        <v>24</v>
      </c>
      <c r="BB281" s="7">
        <v>21</v>
      </c>
      <c r="BC281" s="7">
        <v>17</v>
      </c>
      <c r="BD281" s="7">
        <v>26</v>
      </c>
      <c r="BE281" s="7">
        <v>21</v>
      </c>
      <c r="BF281" s="7">
        <v>14</v>
      </c>
      <c r="BG281" s="7">
        <v>17</v>
      </c>
      <c r="BH281" s="7">
        <v>11</v>
      </c>
      <c r="BI281" s="7">
        <v>16</v>
      </c>
      <c r="BJ281" s="7">
        <v>35</v>
      </c>
      <c r="BK281" s="7">
        <v>28</v>
      </c>
      <c r="BL281" s="7">
        <v>25</v>
      </c>
      <c r="BM281" s="7">
        <v>26</v>
      </c>
      <c r="BN281" s="7">
        <v>26</v>
      </c>
      <c r="BO281" s="7">
        <v>26</v>
      </c>
      <c r="BP281" s="7">
        <v>38</v>
      </c>
      <c r="BQ281" s="7">
        <v>39</v>
      </c>
      <c r="BR281" s="7">
        <v>30</v>
      </c>
      <c r="BS281" s="7">
        <v>24</v>
      </c>
      <c r="BT281" s="7">
        <v>32</v>
      </c>
      <c r="BU281" s="7">
        <v>28</v>
      </c>
      <c r="BV281" s="7">
        <v>33</v>
      </c>
      <c r="BW281" s="7">
        <v>28</v>
      </c>
      <c r="BX281" s="7">
        <v>31</v>
      </c>
      <c r="BY281" s="7">
        <v>19</v>
      </c>
      <c r="BZ281" s="7">
        <v>21</v>
      </c>
      <c r="CA281" s="7">
        <v>18</v>
      </c>
      <c r="CB281" s="7">
        <v>26</v>
      </c>
      <c r="CC281" s="7">
        <v>26</v>
      </c>
      <c r="CD281" s="7">
        <v>20</v>
      </c>
      <c r="CE281" s="7">
        <v>15</v>
      </c>
      <c r="CF281" s="7">
        <v>11</v>
      </c>
      <c r="CG281" s="7">
        <v>10</v>
      </c>
      <c r="CH281" s="7">
        <v>12</v>
      </c>
      <c r="CI281" s="7">
        <v>17</v>
      </c>
      <c r="CJ281" s="7">
        <v>20</v>
      </c>
      <c r="CK281" s="7">
        <v>22</v>
      </c>
      <c r="CL281" s="7">
        <v>21</v>
      </c>
      <c r="CM281" s="7">
        <v>13</v>
      </c>
      <c r="CN281" s="7">
        <v>16</v>
      </c>
      <c r="CO281" s="7">
        <v>26</v>
      </c>
      <c r="CP281" s="7">
        <v>17</v>
      </c>
      <c r="CQ281" s="7">
        <v>20</v>
      </c>
      <c r="CR281" s="7">
        <v>16</v>
      </c>
      <c r="CS281" s="7">
        <v>23</v>
      </c>
      <c r="CT281" s="7">
        <v>22</v>
      </c>
      <c r="CU281" s="7">
        <v>16</v>
      </c>
      <c r="CV281" s="7">
        <v>15</v>
      </c>
      <c r="CW281" s="7">
        <v>16</v>
      </c>
      <c r="CX281" s="7">
        <v>10</v>
      </c>
      <c r="CY281" s="7">
        <v>14</v>
      </c>
      <c r="CZ281" s="7">
        <v>9</v>
      </c>
      <c r="DA281" s="7">
        <v>17</v>
      </c>
      <c r="DB281" s="7">
        <v>9</v>
      </c>
      <c r="DC281" s="7">
        <v>9</v>
      </c>
      <c r="DD281" s="7">
        <v>6</v>
      </c>
      <c r="DE281" s="7">
        <v>13</v>
      </c>
      <c r="DF281" s="7">
        <v>16</v>
      </c>
      <c r="DG281" s="7">
        <v>9</v>
      </c>
      <c r="DH281" s="7">
        <v>4</v>
      </c>
      <c r="DI281" s="7">
        <v>3</v>
      </c>
      <c r="DJ281" s="7">
        <v>6</v>
      </c>
      <c r="DK281" s="7">
        <v>7</v>
      </c>
      <c r="DL281" s="7">
        <v>7</v>
      </c>
      <c r="DM281" s="7">
        <v>7</v>
      </c>
      <c r="DN281" s="7">
        <v>9</v>
      </c>
      <c r="DO281" s="7">
        <v>5</v>
      </c>
      <c r="DP281" s="7">
        <v>3</v>
      </c>
      <c r="DQ281" s="7">
        <v>5</v>
      </c>
      <c r="DR281" s="7">
        <v>1</v>
      </c>
      <c r="DS281" s="7">
        <v>4</v>
      </c>
      <c r="DT281" s="7">
        <v>3</v>
      </c>
      <c r="DU281" s="7">
        <v>1</v>
      </c>
      <c r="DV281" s="7">
        <v>3</v>
      </c>
      <c r="DW281" s="7">
        <v>20</v>
      </c>
      <c r="DX281" s="7">
        <f t="shared" si="30"/>
        <v>1074</v>
      </c>
      <c r="DY281" s="7">
        <f t="shared" si="31"/>
        <v>122</v>
      </c>
      <c r="DZ281" s="7">
        <f t="shared" si="32"/>
        <v>627</v>
      </c>
      <c r="EA281" s="7">
        <f t="shared" si="33"/>
        <v>280</v>
      </c>
      <c r="EB281" s="7">
        <f>Table325[[#This Row],[18-64]]+Table325[[#This Row],[65+]]</f>
        <v>1229</v>
      </c>
    </row>
    <row r="282" spans="1:132" x14ac:dyDescent="0.35">
      <c r="A282" s="7">
        <v>13</v>
      </c>
      <c r="B282" s="10" t="s">
        <v>1020</v>
      </c>
      <c r="C282" s="10" t="s">
        <v>685</v>
      </c>
      <c r="D282" s="10" t="s">
        <v>686</v>
      </c>
      <c r="E282" s="7">
        <f>SUM(Table325[[#This Row],[0]:[90]])</f>
        <v>1993</v>
      </c>
      <c r="F282" s="8">
        <f>SUM(Table325[[#This Row],[0]:[15]])</f>
        <v>304</v>
      </c>
      <c r="G282" s="7">
        <f>SUM(Table325[[#This Row],[16]:[64]])</f>
        <v>1277</v>
      </c>
      <c r="H282" s="7">
        <f>SUM(Table325[[#This Row],[65]:[90]])</f>
        <v>412</v>
      </c>
      <c r="I282" s="7">
        <f>SUM(Table325[[#This Row],[85]:[90]])</f>
        <v>40</v>
      </c>
      <c r="J282" s="8">
        <f>SUM(Table325[[#This Row],[0]:[17]])</f>
        <v>353</v>
      </c>
      <c r="K282" s="7">
        <f>SUM(Table325[[#This Row],[18]:[64]])</f>
        <v>1228</v>
      </c>
      <c r="L282" s="8">
        <f>SUM(Table325[[#This Row],[0]:[4]])</f>
        <v>90</v>
      </c>
      <c r="M282" s="7">
        <f>SUM(Table325[[#This Row],[5]:[15]])</f>
        <v>214</v>
      </c>
      <c r="N282" s="7">
        <f>SUM(Table325[[#This Row],[16]:[24]])</f>
        <v>209</v>
      </c>
      <c r="O282" s="7">
        <f>SUM(Table325[[#This Row],[25]:[49]])</f>
        <v>612</v>
      </c>
      <c r="P282" s="7">
        <f>SUM(Table325[[#This Row],[50]:[64]])</f>
        <v>456</v>
      </c>
      <c r="Q282" s="7">
        <f>SUM(Table325[[#This Row],[65]:[74]])</f>
        <v>237</v>
      </c>
      <c r="R282" s="7">
        <f>SUM(Table325[[#This Row],[75]:[84]])</f>
        <v>135</v>
      </c>
      <c r="S282" s="8">
        <f>SUM(Table325[[#This Row],[5]:[9]])</f>
        <v>94</v>
      </c>
      <c r="T282" s="7">
        <f>SUM(Table325[[#This Row],[10]:[14]])</f>
        <v>97</v>
      </c>
      <c r="U282" s="7">
        <f>SUM(Table325[[#This Row],[15]:[19]])</f>
        <v>115</v>
      </c>
      <c r="V282" s="7">
        <f>SUM(Table325[[#This Row],[20]:[24]])</f>
        <v>117</v>
      </c>
      <c r="W282" s="7">
        <f>SUM(Table325[[#This Row],[25]:[29]])</f>
        <v>130</v>
      </c>
      <c r="X282" s="7">
        <f>SUM(Table325[[#This Row],[30]:[34]])</f>
        <v>123</v>
      </c>
      <c r="Y282" s="7">
        <f>SUM(Table325[[#This Row],[35]:[39]])</f>
        <v>124</v>
      </c>
      <c r="Z282" s="7">
        <f>SUM(Table325[[#This Row],[40]:[44]])</f>
        <v>125</v>
      </c>
      <c r="AA282" s="7">
        <f>SUM(Table325[[#This Row],[45]:[49]])</f>
        <v>110</v>
      </c>
      <c r="AB282" s="7">
        <f>SUM(Table325[[#This Row],[50]:[54]])</f>
        <v>135</v>
      </c>
      <c r="AC282" s="7">
        <f>SUM(Table325[[#This Row],[55]:[59]])</f>
        <v>160</v>
      </c>
      <c r="AD282" s="7">
        <f>SUM(Table325[[#This Row],[60]:[64]])</f>
        <v>161</v>
      </c>
      <c r="AE282" s="7">
        <f>SUM(Table325[[#This Row],[65]:[69]])</f>
        <v>127</v>
      </c>
      <c r="AF282" s="7">
        <f>SUM(Table325[[#This Row],[70]:[74]])</f>
        <v>110</v>
      </c>
      <c r="AG282" s="7">
        <f>SUM(Table325[[#This Row],[75]:[79]])</f>
        <v>85</v>
      </c>
      <c r="AH282" s="7">
        <f>SUM(Table325[[#This Row],[80]:[84]])</f>
        <v>50</v>
      </c>
      <c r="AI282" s="7">
        <f>SUM(Table325[[#This Row],[85]:[89]])</f>
        <v>31</v>
      </c>
      <c r="AJ282" s="7">
        <f>Table325[[#This Row],[90]]</f>
        <v>9</v>
      </c>
      <c r="AK282" s="8">
        <v>18</v>
      </c>
      <c r="AL282" s="7">
        <v>17</v>
      </c>
      <c r="AM282" s="7">
        <v>21</v>
      </c>
      <c r="AN282" s="7">
        <v>16</v>
      </c>
      <c r="AO282" s="7">
        <v>18</v>
      </c>
      <c r="AP282" s="7">
        <v>21</v>
      </c>
      <c r="AQ282" s="7">
        <v>19</v>
      </c>
      <c r="AR282" s="7">
        <v>16</v>
      </c>
      <c r="AS282" s="7">
        <v>18</v>
      </c>
      <c r="AT282" s="7">
        <v>20</v>
      </c>
      <c r="AU282" s="7">
        <v>7</v>
      </c>
      <c r="AV282" s="7">
        <v>26</v>
      </c>
      <c r="AW282" s="7">
        <v>28</v>
      </c>
      <c r="AX282" s="7">
        <v>16</v>
      </c>
      <c r="AY282" s="7">
        <v>20</v>
      </c>
      <c r="AZ282" s="7">
        <v>23</v>
      </c>
      <c r="BA282" s="7">
        <v>27</v>
      </c>
      <c r="BB282" s="7">
        <v>22</v>
      </c>
      <c r="BC282" s="7">
        <v>19</v>
      </c>
      <c r="BD282" s="7">
        <v>24</v>
      </c>
      <c r="BE282" s="7">
        <v>26</v>
      </c>
      <c r="BF282" s="7">
        <v>29</v>
      </c>
      <c r="BG282" s="7">
        <v>22</v>
      </c>
      <c r="BH282" s="7">
        <v>22</v>
      </c>
      <c r="BI282" s="7">
        <v>18</v>
      </c>
      <c r="BJ282" s="7">
        <v>27</v>
      </c>
      <c r="BK282" s="7">
        <v>37</v>
      </c>
      <c r="BL282" s="7">
        <v>20</v>
      </c>
      <c r="BM282" s="7">
        <v>22</v>
      </c>
      <c r="BN282" s="7">
        <v>24</v>
      </c>
      <c r="BO282" s="7">
        <v>25</v>
      </c>
      <c r="BP282" s="7">
        <v>16</v>
      </c>
      <c r="BQ282" s="7">
        <v>34</v>
      </c>
      <c r="BR282" s="7">
        <v>24</v>
      </c>
      <c r="BS282" s="7">
        <v>24</v>
      </c>
      <c r="BT282" s="7">
        <v>26</v>
      </c>
      <c r="BU282" s="7">
        <v>26</v>
      </c>
      <c r="BV282" s="7">
        <v>30</v>
      </c>
      <c r="BW282" s="7">
        <v>23</v>
      </c>
      <c r="BX282" s="7">
        <v>19</v>
      </c>
      <c r="BY282" s="7">
        <v>25</v>
      </c>
      <c r="BZ282" s="7">
        <v>29</v>
      </c>
      <c r="CA282" s="7">
        <v>25</v>
      </c>
      <c r="CB282" s="7">
        <v>20</v>
      </c>
      <c r="CC282" s="7">
        <v>26</v>
      </c>
      <c r="CD282" s="7">
        <v>21</v>
      </c>
      <c r="CE282" s="7">
        <v>27</v>
      </c>
      <c r="CF282" s="7">
        <v>20</v>
      </c>
      <c r="CG282" s="7">
        <v>20</v>
      </c>
      <c r="CH282" s="7">
        <v>22</v>
      </c>
      <c r="CI282" s="7">
        <v>28</v>
      </c>
      <c r="CJ282" s="7">
        <v>25</v>
      </c>
      <c r="CK282" s="7">
        <v>27</v>
      </c>
      <c r="CL282" s="7">
        <v>25</v>
      </c>
      <c r="CM282" s="7">
        <v>30</v>
      </c>
      <c r="CN282" s="7">
        <v>28</v>
      </c>
      <c r="CO282" s="7">
        <v>33</v>
      </c>
      <c r="CP282" s="7">
        <v>35</v>
      </c>
      <c r="CQ282" s="7">
        <v>32</v>
      </c>
      <c r="CR282" s="7">
        <v>32</v>
      </c>
      <c r="CS282" s="7">
        <v>42</v>
      </c>
      <c r="CT282" s="7">
        <v>36</v>
      </c>
      <c r="CU282" s="7">
        <v>27</v>
      </c>
      <c r="CV282" s="7">
        <v>30</v>
      </c>
      <c r="CW282" s="7">
        <v>26</v>
      </c>
      <c r="CX282" s="7">
        <v>28</v>
      </c>
      <c r="CY282" s="7">
        <v>28</v>
      </c>
      <c r="CZ282" s="7">
        <v>24</v>
      </c>
      <c r="DA282" s="7">
        <v>23</v>
      </c>
      <c r="DB282" s="7">
        <v>24</v>
      </c>
      <c r="DC282" s="7">
        <v>26</v>
      </c>
      <c r="DD282" s="7">
        <v>16</v>
      </c>
      <c r="DE282" s="7">
        <v>20</v>
      </c>
      <c r="DF282" s="7">
        <v>28</v>
      </c>
      <c r="DG282" s="7">
        <v>20</v>
      </c>
      <c r="DH282" s="7">
        <v>15</v>
      </c>
      <c r="DI282" s="7">
        <v>17</v>
      </c>
      <c r="DJ282" s="7">
        <v>26</v>
      </c>
      <c r="DK282" s="7">
        <v>16</v>
      </c>
      <c r="DL282" s="7">
        <v>11</v>
      </c>
      <c r="DM282" s="7">
        <v>14</v>
      </c>
      <c r="DN282" s="7">
        <v>10</v>
      </c>
      <c r="DO282" s="7">
        <v>6</v>
      </c>
      <c r="DP282" s="7">
        <v>10</v>
      </c>
      <c r="DQ282" s="7">
        <v>10</v>
      </c>
      <c r="DR282" s="7">
        <v>15</v>
      </c>
      <c r="DS282" s="7">
        <v>6</v>
      </c>
      <c r="DT282" s="7">
        <v>5</v>
      </c>
      <c r="DU282" s="7">
        <v>4</v>
      </c>
      <c r="DV282" s="7">
        <v>1</v>
      </c>
      <c r="DW282" s="7">
        <v>9</v>
      </c>
      <c r="DX282" s="7">
        <f t="shared" si="30"/>
        <v>1277</v>
      </c>
      <c r="DY282" s="7">
        <f t="shared" si="31"/>
        <v>160</v>
      </c>
      <c r="DZ282" s="7">
        <f t="shared" si="32"/>
        <v>612</v>
      </c>
      <c r="EA282" s="7">
        <f t="shared" si="33"/>
        <v>456</v>
      </c>
      <c r="EB282" s="7">
        <f>Table325[[#This Row],[18-64]]+Table325[[#This Row],[65+]]</f>
        <v>1640</v>
      </c>
    </row>
    <row r="283" spans="1:132" x14ac:dyDescent="0.35">
      <c r="A283" s="7">
        <v>13</v>
      </c>
      <c r="B283" s="10" t="s">
        <v>1020</v>
      </c>
      <c r="C283" s="10" t="s">
        <v>687</v>
      </c>
      <c r="D283" s="10" t="s">
        <v>688</v>
      </c>
      <c r="E283" s="7">
        <f>SUM(Table325[[#This Row],[0]:[90]])</f>
        <v>1657</v>
      </c>
      <c r="F283" s="8">
        <f>SUM(Table325[[#This Row],[0]:[15]])</f>
        <v>369</v>
      </c>
      <c r="G283" s="7">
        <f>SUM(Table325[[#This Row],[16]:[64]])</f>
        <v>1071</v>
      </c>
      <c r="H283" s="7">
        <f>SUM(Table325[[#This Row],[65]:[90]])</f>
        <v>217</v>
      </c>
      <c r="I283" s="7">
        <f>SUM(Table325[[#This Row],[85]:[90]])</f>
        <v>17</v>
      </c>
      <c r="J283" s="8">
        <f>SUM(Table325[[#This Row],[0]:[17]])</f>
        <v>420</v>
      </c>
      <c r="K283" s="7">
        <f>SUM(Table325[[#This Row],[18]:[64]])</f>
        <v>1020</v>
      </c>
      <c r="L283" s="8">
        <f>SUM(Table325[[#This Row],[0]:[4]])</f>
        <v>113</v>
      </c>
      <c r="M283" s="7">
        <f>SUM(Table325[[#This Row],[5]:[15]])</f>
        <v>256</v>
      </c>
      <c r="N283" s="7">
        <f>SUM(Table325[[#This Row],[16]:[24]])</f>
        <v>208</v>
      </c>
      <c r="O283" s="7">
        <f>SUM(Table325[[#This Row],[25]:[49]])</f>
        <v>558</v>
      </c>
      <c r="P283" s="7">
        <f>SUM(Table325[[#This Row],[50]:[64]])</f>
        <v>305</v>
      </c>
      <c r="Q283" s="7">
        <f>SUM(Table325[[#This Row],[65]:[74]])</f>
        <v>130</v>
      </c>
      <c r="R283" s="7">
        <f>SUM(Table325[[#This Row],[75]:[84]])</f>
        <v>70</v>
      </c>
      <c r="S283" s="8">
        <f>SUM(Table325[[#This Row],[5]:[9]])</f>
        <v>107</v>
      </c>
      <c r="T283" s="7">
        <f>SUM(Table325[[#This Row],[10]:[14]])</f>
        <v>122</v>
      </c>
      <c r="U283" s="7">
        <f>SUM(Table325[[#This Row],[15]:[19]])</f>
        <v>130</v>
      </c>
      <c r="V283" s="7">
        <f>SUM(Table325[[#This Row],[20]:[24]])</f>
        <v>105</v>
      </c>
      <c r="W283" s="7">
        <f>SUM(Table325[[#This Row],[25]:[29]])</f>
        <v>103</v>
      </c>
      <c r="X283" s="7">
        <f>SUM(Table325[[#This Row],[30]:[34]])</f>
        <v>126</v>
      </c>
      <c r="Y283" s="7">
        <f>SUM(Table325[[#This Row],[35]:[39]])</f>
        <v>141</v>
      </c>
      <c r="Z283" s="7">
        <f>SUM(Table325[[#This Row],[40]:[44]])</f>
        <v>98</v>
      </c>
      <c r="AA283" s="7">
        <f>SUM(Table325[[#This Row],[45]:[49]])</f>
        <v>90</v>
      </c>
      <c r="AB283" s="7">
        <f>SUM(Table325[[#This Row],[50]:[54]])</f>
        <v>72</v>
      </c>
      <c r="AC283" s="7">
        <f>SUM(Table325[[#This Row],[55]:[59]])</f>
        <v>121</v>
      </c>
      <c r="AD283" s="7">
        <f>SUM(Table325[[#This Row],[60]:[64]])</f>
        <v>112</v>
      </c>
      <c r="AE283" s="7">
        <f>SUM(Table325[[#This Row],[65]:[69]])</f>
        <v>79</v>
      </c>
      <c r="AF283" s="7">
        <f>SUM(Table325[[#This Row],[70]:[74]])</f>
        <v>51</v>
      </c>
      <c r="AG283" s="7">
        <f>SUM(Table325[[#This Row],[75]:[79]])</f>
        <v>49</v>
      </c>
      <c r="AH283" s="7">
        <f>SUM(Table325[[#This Row],[80]:[84]])</f>
        <v>21</v>
      </c>
      <c r="AI283" s="7">
        <f>SUM(Table325[[#This Row],[85]:[89]])</f>
        <v>14</v>
      </c>
      <c r="AJ283" s="7">
        <f>Table325[[#This Row],[90]]</f>
        <v>3</v>
      </c>
      <c r="AK283" s="8">
        <v>24</v>
      </c>
      <c r="AL283" s="7">
        <v>17</v>
      </c>
      <c r="AM283" s="7">
        <v>20</v>
      </c>
      <c r="AN283" s="7">
        <v>21</v>
      </c>
      <c r="AO283" s="7">
        <v>31</v>
      </c>
      <c r="AP283" s="7">
        <v>14</v>
      </c>
      <c r="AQ283" s="7">
        <v>19</v>
      </c>
      <c r="AR283" s="7">
        <v>23</v>
      </c>
      <c r="AS283" s="7">
        <v>27</v>
      </c>
      <c r="AT283" s="7">
        <v>24</v>
      </c>
      <c r="AU283" s="7">
        <v>27</v>
      </c>
      <c r="AV283" s="7">
        <v>22</v>
      </c>
      <c r="AW283" s="7">
        <v>18</v>
      </c>
      <c r="AX283" s="7">
        <v>26</v>
      </c>
      <c r="AY283" s="7">
        <v>29</v>
      </c>
      <c r="AZ283" s="7">
        <v>27</v>
      </c>
      <c r="BA283" s="7">
        <v>28</v>
      </c>
      <c r="BB283" s="7">
        <v>23</v>
      </c>
      <c r="BC283" s="7">
        <v>27</v>
      </c>
      <c r="BD283" s="7">
        <v>25</v>
      </c>
      <c r="BE283" s="7">
        <v>28</v>
      </c>
      <c r="BF283" s="7">
        <v>31</v>
      </c>
      <c r="BG283" s="7">
        <v>18</v>
      </c>
      <c r="BH283" s="7">
        <v>11</v>
      </c>
      <c r="BI283" s="7">
        <v>17</v>
      </c>
      <c r="BJ283" s="7">
        <v>18</v>
      </c>
      <c r="BK283" s="7">
        <v>15</v>
      </c>
      <c r="BL283" s="7">
        <v>20</v>
      </c>
      <c r="BM283" s="7">
        <v>25</v>
      </c>
      <c r="BN283" s="7">
        <v>25</v>
      </c>
      <c r="BO283" s="7">
        <v>20</v>
      </c>
      <c r="BP283" s="7">
        <v>32</v>
      </c>
      <c r="BQ283" s="7">
        <v>21</v>
      </c>
      <c r="BR283" s="7">
        <v>24</v>
      </c>
      <c r="BS283" s="7">
        <v>29</v>
      </c>
      <c r="BT283" s="7">
        <v>26</v>
      </c>
      <c r="BU283" s="7">
        <v>24</v>
      </c>
      <c r="BV283" s="7">
        <v>39</v>
      </c>
      <c r="BW283" s="7">
        <v>32</v>
      </c>
      <c r="BX283" s="7">
        <v>20</v>
      </c>
      <c r="BY283" s="7">
        <v>15</v>
      </c>
      <c r="BZ283" s="7">
        <v>16</v>
      </c>
      <c r="CA283" s="7">
        <v>19</v>
      </c>
      <c r="CB283" s="7">
        <v>29</v>
      </c>
      <c r="CC283" s="7">
        <v>19</v>
      </c>
      <c r="CD283" s="7">
        <v>24</v>
      </c>
      <c r="CE283" s="7">
        <v>14</v>
      </c>
      <c r="CF283" s="7">
        <v>19</v>
      </c>
      <c r="CG283" s="7">
        <v>15</v>
      </c>
      <c r="CH283" s="7">
        <v>18</v>
      </c>
      <c r="CI283" s="7">
        <v>15</v>
      </c>
      <c r="CJ283" s="7">
        <v>14</v>
      </c>
      <c r="CK283" s="7">
        <v>10</v>
      </c>
      <c r="CL283" s="7">
        <v>17</v>
      </c>
      <c r="CM283" s="7">
        <v>16</v>
      </c>
      <c r="CN283" s="7">
        <v>30</v>
      </c>
      <c r="CO283" s="7">
        <v>21</v>
      </c>
      <c r="CP283" s="7">
        <v>21</v>
      </c>
      <c r="CQ283" s="7">
        <v>25</v>
      </c>
      <c r="CR283" s="7">
        <v>24</v>
      </c>
      <c r="CS283" s="7">
        <v>32</v>
      </c>
      <c r="CT283" s="7">
        <v>21</v>
      </c>
      <c r="CU283" s="7">
        <v>20</v>
      </c>
      <c r="CV283" s="7">
        <v>24</v>
      </c>
      <c r="CW283" s="7">
        <v>15</v>
      </c>
      <c r="CX283" s="7">
        <v>16</v>
      </c>
      <c r="CY283" s="7">
        <v>15</v>
      </c>
      <c r="CZ283" s="7">
        <v>14</v>
      </c>
      <c r="DA283" s="7">
        <v>18</v>
      </c>
      <c r="DB283" s="7">
        <v>16</v>
      </c>
      <c r="DC283" s="7">
        <v>12</v>
      </c>
      <c r="DD283" s="7">
        <v>7</v>
      </c>
      <c r="DE283" s="7">
        <v>10</v>
      </c>
      <c r="DF283" s="7">
        <v>9</v>
      </c>
      <c r="DG283" s="7">
        <v>13</v>
      </c>
      <c r="DH283" s="7">
        <v>11</v>
      </c>
      <c r="DI283" s="7">
        <v>11</v>
      </c>
      <c r="DJ283" s="7">
        <v>8</v>
      </c>
      <c r="DK283" s="7">
        <v>16</v>
      </c>
      <c r="DL283" s="7">
        <v>3</v>
      </c>
      <c r="DM283" s="7">
        <v>6</v>
      </c>
      <c r="DN283" s="7">
        <v>6</v>
      </c>
      <c r="DO283" s="7">
        <v>4</v>
      </c>
      <c r="DP283" s="7">
        <v>1</v>
      </c>
      <c r="DQ283" s="7">
        <v>4</v>
      </c>
      <c r="DR283" s="7">
        <v>3</v>
      </c>
      <c r="DS283" s="7">
        <v>4</v>
      </c>
      <c r="DT283" s="7">
        <v>4</v>
      </c>
      <c r="DU283" s="7">
        <v>1</v>
      </c>
      <c r="DV283" s="7">
        <v>2</v>
      </c>
      <c r="DW283" s="7">
        <v>3</v>
      </c>
      <c r="DX283" s="7">
        <f t="shared" si="30"/>
        <v>1071</v>
      </c>
      <c r="DY283" s="7">
        <f t="shared" si="31"/>
        <v>157</v>
      </c>
      <c r="DZ283" s="7">
        <f t="shared" si="32"/>
        <v>558</v>
      </c>
      <c r="EA283" s="7">
        <f t="shared" si="33"/>
        <v>305</v>
      </c>
      <c r="EB283" s="7">
        <f>Table325[[#This Row],[18-64]]+Table325[[#This Row],[65+]]</f>
        <v>1237</v>
      </c>
    </row>
    <row r="284" spans="1:132" x14ac:dyDescent="0.35">
      <c r="A284" s="7">
        <v>13</v>
      </c>
      <c r="B284" s="10" t="s">
        <v>1020</v>
      </c>
      <c r="C284" s="10" t="s">
        <v>689</v>
      </c>
      <c r="D284" s="10" t="s">
        <v>690</v>
      </c>
      <c r="E284" s="7">
        <f>SUM(Table325[[#This Row],[0]:[90]])</f>
        <v>1435</v>
      </c>
      <c r="F284" s="8">
        <f>SUM(Table325[[#This Row],[0]:[15]])</f>
        <v>283</v>
      </c>
      <c r="G284" s="7">
        <f>SUM(Table325[[#This Row],[16]:[64]])</f>
        <v>917</v>
      </c>
      <c r="H284" s="7">
        <f>SUM(Table325[[#This Row],[65]:[90]])</f>
        <v>235</v>
      </c>
      <c r="I284" s="7">
        <f>SUM(Table325[[#This Row],[85]:[90]])</f>
        <v>37</v>
      </c>
      <c r="J284" s="8">
        <f>SUM(Table325[[#This Row],[0]:[17]])</f>
        <v>320</v>
      </c>
      <c r="K284" s="7">
        <f>SUM(Table325[[#This Row],[18]:[64]])</f>
        <v>880</v>
      </c>
      <c r="L284" s="8">
        <f>SUM(Table325[[#This Row],[0]:[4]])</f>
        <v>72</v>
      </c>
      <c r="M284" s="7">
        <f>SUM(Table325[[#This Row],[5]:[15]])</f>
        <v>211</v>
      </c>
      <c r="N284" s="7">
        <f>SUM(Table325[[#This Row],[16]:[24]])</f>
        <v>186</v>
      </c>
      <c r="O284" s="7">
        <f>SUM(Table325[[#This Row],[25]:[49]])</f>
        <v>436</v>
      </c>
      <c r="P284" s="7">
        <f>SUM(Table325[[#This Row],[50]:[64]])</f>
        <v>295</v>
      </c>
      <c r="Q284" s="7">
        <f>SUM(Table325[[#This Row],[65]:[74]])</f>
        <v>103</v>
      </c>
      <c r="R284" s="7">
        <f>SUM(Table325[[#This Row],[75]:[84]])</f>
        <v>95</v>
      </c>
      <c r="S284" s="8">
        <f>SUM(Table325[[#This Row],[5]:[9]])</f>
        <v>97</v>
      </c>
      <c r="T284" s="7">
        <f>SUM(Table325[[#This Row],[10]:[14]])</f>
        <v>95</v>
      </c>
      <c r="U284" s="7">
        <f>SUM(Table325[[#This Row],[15]:[19]])</f>
        <v>99</v>
      </c>
      <c r="V284" s="7">
        <f>SUM(Table325[[#This Row],[20]:[24]])</f>
        <v>106</v>
      </c>
      <c r="W284" s="7">
        <f>SUM(Table325[[#This Row],[25]:[29]])</f>
        <v>88</v>
      </c>
      <c r="X284" s="7">
        <f>SUM(Table325[[#This Row],[30]:[34]])</f>
        <v>96</v>
      </c>
      <c r="Y284" s="7">
        <f>SUM(Table325[[#This Row],[35]:[39]])</f>
        <v>106</v>
      </c>
      <c r="Z284" s="7">
        <f>SUM(Table325[[#This Row],[40]:[44]])</f>
        <v>76</v>
      </c>
      <c r="AA284" s="7">
        <f>SUM(Table325[[#This Row],[45]:[49]])</f>
        <v>70</v>
      </c>
      <c r="AB284" s="7">
        <f>SUM(Table325[[#This Row],[50]:[54]])</f>
        <v>79</v>
      </c>
      <c r="AC284" s="7">
        <f>SUM(Table325[[#This Row],[55]:[59]])</f>
        <v>110</v>
      </c>
      <c r="AD284" s="7">
        <f>SUM(Table325[[#This Row],[60]:[64]])</f>
        <v>106</v>
      </c>
      <c r="AE284" s="7">
        <f>SUM(Table325[[#This Row],[65]:[69]])</f>
        <v>51</v>
      </c>
      <c r="AF284" s="7">
        <f>SUM(Table325[[#This Row],[70]:[74]])</f>
        <v>52</v>
      </c>
      <c r="AG284" s="7">
        <f>SUM(Table325[[#This Row],[75]:[79]])</f>
        <v>58</v>
      </c>
      <c r="AH284" s="7">
        <f>SUM(Table325[[#This Row],[80]:[84]])</f>
        <v>37</v>
      </c>
      <c r="AI284" s="7">
        <f>SUM(Table325[[#This Row],[85]:[89]])</f>
        <v>29</v>
      </c>
      <c r="AJ284" s="7">
        <f>Table325[[#This Row],[90]]</f>
        <v>8</v>
      </c>
      <c r="AK284" s="8">
        <v>11</v>
      </c>
      <c r="AL284" s="7">
        <v>10</v>
      </c>
      <c r="AM284" s="7">
        <v>17</v>
      </c>
      <c r="AN284" s="7">
        <v>16</v>
      </c>
      <c r="AO284" s="7">
        <v>18</v>
      </c>
      <c r="AP284" s="7">
        <v>20</v>
      </c>
      <c r="AQ284" s="7">
        <v>15</v>
      </c>
      <c r="AR284" s="7">
        <v>20</v>
      </c>
      <c r="AS284" s="7">
        <v>21</v>
      </c>
      <c r="AT284" s="7">
        <v>21</v>
      </c>
      <c r="AU284" s="7">
        <v>20</v>
      </c>
      <c r="AV284" s="7">
        <v>15</v>
      </c>
      <c r="AW284" s="7">
        <v>14</v>
      </c>
      <c r="AX284" s="7">
        <v>22</v>
      </c>
      <c r="AY284" s="7">
        <v>24</v>
      </c>
      <c r="AZ284" s="7">
        <v>19</v>
      </c>
      <c r="BA284" s="7">
        <v>20</v>
      </c>
      <c r="BB284" s="7">
        <v>17</v>
      </c>
      <c r="BC284" s="7">
        <v>19</v>
      </c>
      <c r="BD284" s="7">
        <v>24</v>
      </c>
      <c r="BE284" s="7">
        <v>24</v>
      </c>
      <c r="BF284" s="7">
        <v>25</v>
      </c>
      <c r="BG284" s="7">
        <v>22</v>
      </c>
      <c r="BH284" s="7">
        <v>17</v>
      </c>
      <c r="BI284" s="7">
        <v>18</v>
      </c>
      <c r="BJ284" s="7">
        <v>17</v>
      </c>
      <c r="BK284" s="7">
        <v>17</v>
      </c>
      <c r="BL284" s="7">
        <v>16</v>
      </c>
      <c r="BM284" s="7">
        <v>19</v>
      </c>
      <c r="BN284" s="7">
        <v>19</v>
      </c>
      <c r="BO284" s="7">
        <v>18</v>
      </c>
      <c r="BP284" s="7">
        <v>14</v>
      </c>
      <c r="BQ284" s="7">
        <v>23</v>
      </c>
      <c r="BR284" s="7">
        <v>18</v>
      </c>
      <c r="BS284" s="7">
        <v>23</v>
      </c>
      <c r="BT284" s="7">
        <v>28</v>
      </c>
      <c r="BU284" s="7">
        <v>26</v>
      </c>
      <c r="BV284" s="7">
        <v>18</v>
      </c>
      <c r="BW284" s="7">
        <v>16</v>
      </c>
      <c r="BX284" s="7">
        <v>18</v>
      </c>
      <c r="BY284" s="7">
        <v>17</v>
      </c>
      <c r="BZ284" s="7">
        <v>8</v>
      </c>
      <c r="CA284" s="7">
        <v>20</v>
      </c>
      <c r="CB284" s="7">
        <v>16</v>
      </c>
      <c r="CC284" s="7">
        <v>15</v>
      </c>
      <c r="CD284" s="7">
        <v>19</v>
      </c>
      <c r="CE284" s="7">
        <v>13</v>
      </c>
      <c r="CF284" s="7">
        <v>14</v>
      </c>
      <c r="CG284" s="7">
        <v>15</v>
      </c>
      <c r="CH284" s="7">
        <v>9</v>
      </c>
      <c r="CI284" s="7">
        <v>12</v>
      </c>
      <c r="CJ284" s="7">
        <v>20</v>
      </c>
      <c r="CK284" s="7">
        <v>16</v>
      </c>
      <c r="CL284" s="7">
        <v>19</v>
      </c>
      <c r="CM284" s="7">
        <v>12</v>
      </c>
      <c r="CN284" s="7">
        <v>23</v>
      </c>
      <c r="CO284" s="7">
        <v>20</v>
      </c>
      <c r="CP284" s="7">
        <v>25</v>
      </c>
      <c r="CQ284" s="7">
        <v>21</v>
      </c>
      <c r="CR284" s="7">
        <v>21</v>
      </c>
      <c r="CS284" s="7">
        <v>29</v>
      </c>
      <c r="CT284" s="7">
        <v>13</v>
      </c>
      <c r="CU284" s="7">
        <v>23</v>
      </c>
      <c r="CV284" s="7">
        <v>24</v>
      </c>
      <c r="CW284" s="7">
        <v>17</v>
      </c>
      <c r="CX284" s="7">
        <v>17</v>
      </c>
      <c r="CY284" s="7">
        <v>9</v>
      </c>
      <c r="CZ284" s="7">
        <v>8</v>
      </c>
      <c r="DA284" s="7">
        <v>10</v>
      </c>
      <c r="DB284" s="7">
        <v>7</v>
      </c>
      <c r="DC284" s="7">
        <v>13</v>
      </c>
      <c r="DD284" s="7">
        <v>12</v>
      </c>
      <c r="DE284" s="7">
        <v>11</v>
      </c>
      <c r="DF284" s="7">
        <v>11</v>
      </c>
      <c r="DG284" s="7">
        <v>5</v>
      </c>
      <c r="DH284" s="7">
        <v>14</v>
      </c>
      <c r="DI284" s="7">
        <v>10</v>
      </c>
      <c r="DJ284" s="7">
        <v>11</v>
      </c>
      <c r="DK284" s="7">
        <v>13</v>
      </c>
      <c r="DL284" s="7">
        <v>10</v>
      </c>
      <c r="DM284" s="7">
        <v>10</v>
      </c>
      <c r="DN284" s="7">
        <v>9</v>
      </c>
      <c r="DO284" s="7">
        <v>3</v>
      </c>
      <c r="DP284" s="7">
        <v>9</v>
      </c>
      <c r="DQ284" s="7">
        <v>6</v>
      </c>
      <c r="DR284" s="7">
        <v>9</v>
      </c>
      <c r="DS284" s="7">
        <v>4</v>
      </c>
      <c r="DT284" s="7">
        <v>4</v>
      </c>
      <c r="DU284" s="7">
        <v>5</v>
      </c>
      <c r="DV284" s="7">
        <v>7</v>
      </c>
      <c r="DW284" s="7">
        <v>8</v>
      </c>
      <c r="DX284" s="7">
        <f t="shared" si="30"/>
        <v>917</v>
      </c>
      <c r="DY284" s="7">
        <f t="shared" si="31"/>
        <v>149</v>
      </c>
      <c r="DZ284" s="7">
        <f t="shared" si="32"/>
        <v>436</v>
      </c>
      <c r="EA284" s="7">
        <f t="shared" si="33"/>
        <v>295</v>
      </c>
      <c r="EB284" s="7">
        <f>Table325[[#This Row],[18-64]]+Table325[[#This Row],[65+]]</f>
        <v>1115</v>
      </c>
    </row>
    <row r="285" spans="1:132" x14ac:dyDescent="0.35">
      <c r="A285" s="7">
        <v>13</v>
      </c>
      <c r="B285" s="10" t="s">
        <v>1020</v>
      </c>
      <c r="C285" s="10" t="s">
        <v>691</v>
      </c>
      <c r="D285" s="10" t="s">
        <v>692</v>
      </c>
      <c r="E285" s="7">
        <f>SUM(Table325[[#This Row],[0]:[90]])</f>
        <v>1852</v>
      </c>
      <c r="F285" s="8">
        <f>SUM(Table325[[#This Row],[0]:[15]])</f>
        <v>309</v>
      </c>
      <c r="G285" s="7">
        <f>SUM(Table325[[#This Row],[16]:[64]])</f>
        <v>1160</v>
      </c>
      <c r="H285" s="7">
        <f>SUM(Table325[[#This Row],[65]:[90]])</f>
        <v>383</v>
      </c>
      <c r="I285" s="7">
        <f>SUM(Table325[[#This Row],[85]:[90]])</f>
        <v>43</v>
      </c>
      <c r="J285" s="8">
        <f>SUM(Table325[[#This Row],[0]:[17]])</f>
        <v>358</v>
      </c>
      <c r="K285" s="7">
        <f>SUM(Table325[[#This Row],[18]:[64]])</f>
        <v>1111</v>
      </c>
      <c r="L285" s="8">
        <f>SUM(Table325[[#This Row],[0]:[4]])</f>
        <v>86</v>
      </c>
      <c r="M285" s="7">
        <f>SUM(Table325[[#This Row],[5]:[15]])</f>
        <v>223</v>
      </c>
      <c r="N285" s="7">
        <f>SUM(Table325[[#This Row],[16]:[24]])</f>
        <v>178</v>
      </c>
      <c r="O285" s="7">
        <f>SUM(Table325[[#This Row],[25]:[49]])</f>
        <v>566</v>
      </c>
      <c r="P285" s="7">
        <f>SUM(Table325[[#This Row],[50]:[64]])</f>
        <v>416</v>
      </c>
      <c r="Q285" s="7">
        <f>SUM(Table325[[#This Row],[65]:[74]])</f>
        <v>211</v>
      </c>
      <c r="R285" s="7">
        <f>SUM(Table325[[#This Row],[75]:[84]])</f>
        <v>129</v>
      </c>
      <c r="S285" s="8">
        <f>SUM(Table325[[#This Row],[5]:[9]])</f>
        <v>96</v>
      </c>
      <c r="T285" s="7">
        <f>SUM(Table325[[#This Row],[10]:[14]])</f>
        <v>95</v>
      </c>
      <c r="U285" s="7">
        <f>SUM(Table325[[#This Row],[15]:[19]])</f>
        <v>127</v>
      </c>
      <c r="V285" s="7">
        <f>SUM(Table325[[#This Row],[20]:[24]])</f>
        <v>83</v>
      </c>
      <c r="W285" s="7">
        <f>SUM(Table325[[#This Row],[25]:[29]])</f>
        <v>104</v>
      </c>
      <c r="X285" s="7">
        <f>SUM(Table325[[#This Row],[30]:[34]])</f>
        <v>102</v>
      </c>
      <c r="Y285" s="7">
        <f>SUM(Table325[[#This Row],[35]:[39]])</f>
        <v>127</v>
      </c>
      <c r="Z285" s="7">
        <f>SUM(Table325[[#This Row],[40]:[44]])</f>
        <v>120</v>
      </c>
      <c r="AA285" s="7">
        <f>SUM(Table325[[#This Row],[45]:[49]])</f>
        <v>113</v>
      </c>
      <c r="AB285" s="7">
        <f>SUM(Table325[[#This Row],[50]:[54]])</f>
        <v>133</v>
      </c>
      <c r="AC285" s="7">
        <f>SUM(Table325[[#This Row],[55]:[59]])</f>
        <v>143</v>
      </c>
      <c r="AD285" s="7">
        <f>SUM(Table325[[#This Row],[60]:[64]])</f>
        <v>140</v>
      </c>
      <c r="AE285" s="7">
        <f>SUM(Table325[[#This Row],[65]:[69]])</f>
        <v>120</v>
      </c>
      <c r="AF285" s="7">
        <f>SUM(Table325[[#This Row],[70]:[74]])</f>
        <v>91</v>
      </c>
      <c r="AG285" s="7">
        <f>SUM(Table325[[#This Row],[75]:[79]])</f>
        <v>71</v>
      </c>
      <c r="AH285" s="7">
        <f>SUM(Table325[[#This Row],[80]:[84]])</f>
        <v>58</v>
      </c>
      <c r="AI285" s="7">
        <f>SUM(Table325[[#This Row],[85]:[89]])</f>
        <v>30</v>
      </c>
      <c r="AJ285" s="7">
        <f>Table325[[#This Row],[90]]</f>
        <v>13</v>
      </c>
      <c r="AK285" s="8">
        <v>18</v>
      </c>
      <c r="AL285" s="7">
        <v>21</v>
      </c>
      <c r="AM285" s="7">
        <v>14</v>
      </c>
      <c r="AN285" s="7">
        <v>14</v>
      </c>
      <c r="AO285" s="7">
        <v>19</v>
      </c>
      <c r="AP285" s="7">
        <v>15</v>
      </c>
      <c r="AQ285" s="7">
        <v>21</v>
      </c>
      <c r="AR285" s="7">
        <v>21</v>
      </c>
      <c r="AS285" s="7">
        <v>18</v>
      </c>
      <c r="AT285" s="7">
        <v>21</v>
      </c>
      <c r="AU285" s="7">
        <v>12</v>
      </c>
      <c r="AV285" s="7">
        <v>17</v>
      </c>
      <c r="AW285" s="7">
        <v>20</v>
      </c>
      <c r="AX285" s="7">
        <v>19</v>
      </c>
      <c r="AY285" s="7">
        <v>27</v>
      </c>
      <c r="AZ285" s="7">
        <v>32</v>
      </c>
      <c r="BA285" s="7">
        <v>27</v>
      </c>
      <c r="BB285" s="7">
        <v>22</v>
      </c>
      <c r="BC285" s="7">
        <v>18</v>
      </c>
      <c r="BD285" s="7">
        <v>28</v>
      </c>
      <c r="BE285" s="7">
        <v>18</v>
      </c>
      <c r="BF285" s="7">
        <v>22</v>
      </c>
      <c r="BG285" s="7">
        <v>12</v>
      </c>
      <c r="BH285" s="7">
        <v>14</v>
      </c>
      <c r="BI285" s="7">
        <v>17</v>
      </c>
      <c r="BJ285" s="7">
        <v>18</v>
      </c>
      <c r="BK285" s="7">
        <v>24</v>
      </c>
      <c r="BL285" s="7">
        <v>20</v>
      </c>
      <c r="BM285" s="7">
        <v>22</v>
      </c>
      <c r="BN285" s="7">
        <v>20</v>
      </c>
      <c r="BO285" s="7">
        <v>22</v>
      </c>
      <c r="BP285" s="7">
        <v>19</v>
      </c>
      <c r="BQ285" s="7">
        <v>21</v>
      </c>
      <c r="BR285" s="7">
        <v>18</v>
      </c>
      <c r="BS285" s="7">
        <v>22</v>
      </c>
      <c r="BT285" s="7">
        <v>20</v>
      </c>
      <c r="BU285" s="7">
        <v>26</v>
      </c>
      <c r="BV285" s="7">
        <v>27</v>
      </c>
      <c r="BW285" s="7">
        <v>23</v>
      </c>
      <c r="BX285" s="7">
        <v>31</v>
      </c>
      <c r="BY285" s="7">
        <v>14</v>
      </c>
      <c r="BZ285" s="7">
        <v>23</v>
      </c>
      <c r="CA285" s="7">
        <v>23</v>
      </c>
      <c r="CB285" s="7">
        <v>30</v>
      </c>
      <c r="CC285" s="7">
        <v>30</v>
      </c>
      <c r="CD285" s="7">
        <v>25</v>
      </c>
      <c r="CE285" s="7">
        <v>21</v>
      </c>
      <c r="CF285" s="7">
        <v>23</v>
      </c>
      <c r="CG285" s="7">
        <v>24</v>
      </c>
      <c r="CH285" s="7">
        <v>20</v>
      </c>
      <c r="CI285" s="7">
        <v>25</v>
      </c>
      <c r="CJ285" s="7">
        <v>25</v>
      </c>
      <c r="CK285" s="7">
        <v>23</v>
      </c>
      <c r="CL285" s="7">
        <v>26</v>
      </c>
      <c r="CM285" s="7">
        <v>34</v>
      </c>
      <c r="CN285" s="7">
        <v>34</v>
      </c>
      <c r="CO285" s="7">
        <v>24</v>
      </c>
      <c r="CP285" s="7">
        <v>27</v>
      </c>
      <c r="CQ285" s="7">
        <v>22</v>
      </c>
      <c r="CR285" s="7">
        <v>36</v>
      </c>
      <c r="CS285" s="7">
        <v>23</v>
      </c>
      <c r="CT285" s="7">
        <v>37</v>
      </c>
      <c r="CU285" s="7">
        <v>25</v>
      </c>
      <c r="CV285" s="7">
        <v>29</v>
      </c>
      <c r="CW285" s="7">
        <v>26</v>
      </c>
      <c r="CX285" s="7">
        <v>30</v>
      </c>
      <c r="CY285" s="7">
        <v>25</v>
      </c>
      <c r="CZ285" s="7">
        <v>19</v>
      </c>
      <c r="DA285" s="7">
        <v>29</v>
      </c>
      <c r="DB285" s="7">
        <v>17</v>
      </c>
      <c r="DC285" s="7">
        <v>27</v>
      </c>
      <c r="DD285" s="7">
        <v>17</v>
      </c>
      <c r="DE285" s="7">
        <v>15</v>
      </c>
      <c r="DF285" s="7">
        <v>20</v>
      </c>
      <c r="DG285" s="7">
        <v>12</v>
      </c>
      <c r="DH285" s="7">
        <v>12</v>
      </c>
      <c r="DI285" s="7">
        <v>18</v>
      </c>
      <c r="DJ285" s="7">
        <v>14</v>
      </c>
      <c r="DK285" s="7">
        <v>11</v>
      </c>
      <c r="DL285" s="7">
        <v>16</v>
      </c>
      <c r="DM285" s="7">
        <v>19</v>
      </c>
      <c r="DN285" s="7">
        <v>11</v>
      </c>
      <c r="DO285" s="7">
        <v>10</v>
      </c>
      <c r="DP285" s="7">
        <v>6</v>
      </c>
      <c r="DQ285" s="7">
        <v>12</v>
      </c>
      <c r="DR285" s="7">
        <v>5</v>
      </c>
      <c r="DS285" s="7">
        <v>7</v>
      </c>
      <c r="DT285" s="7">
        <v>6</v>
      </c>
      <c r="DU285" s="7">
        <v>7</v>
      </c>
      <c r="DV285" s="7">
        <v>5</v>
      </c>
      <c r="DW285" s="7">
        <v>13</v>
      </c>
      <c r="DX285" s="7">
        <f t="shared" si="30"/>
        <v>1160</v>
      </c>
      <c r="DY285" s="7">
        <f t="shared" si="31"/>
        <v>129</v>
      </c>
      <c r="DZ285" s="7">
        <f t="shared" si="32"/>
        <v>566</v>
      </c>
      <c r="EA285" s="7">
        <f t="shared" si="33"/>
        <v>416</v>
      </c>
      <c r="EB285" s="7">
        <f>Table325[[#This Row],[18-64]]+Table325[[#This Row],[65+]]</f>
        <v>1494</v>
      </c>
    </row>
    <row r="286" spans="1:132" x14ac:dyDescent="0.35">
      <c r="A286" s="7">
        <v>13</v>
      </c>
      <c r="B286" s="10" t="s">
        <v>1020</v>
      </c>
      <c r="C286" s="10" t="s">
        <v>693</v>
      </c>
      <c r="D286" s="10" t="s">
        <v>694</v>
      </c>
      <c r="E286" s="7">
        <f>SUM(Table325[[#This Row],[0]:[90]])</f>
        <v>1230</v>
      </c>
      <c r="F286" s="8">
        <f>SUM(Table325[[#This Row],[0]:[15]])</f>
        <v>236</v>
      </c>
      <c r="G286" s="7">
        <f>SUM(Table325[[#This Row],[16]:[64]])</f>
        <v>745</v>
      </c>
      <c r="H286" s="7">
        <f>SUM(Table325[[#This Row],[65]:[90]])</f>
        <v>249</v>
      </c>
      <c r="I286" s="7">
        <f>SUM(Table325[[#This Row],[85]:[90]])</f>
        <v>28</v>
      </c>
      <c r="J286" s="8">
        <f>SUM(Table325[[#This Row],[0]:[17]])</f>
        <v>261</v>
      </c>
      <c r="K286" s="7">
        <f>SUM(Table325[[#This Row],[18]:[64]])</f>
        <v>720</v>
      </c>
      <c r="L286" s="8">
        <f>SUM(Table325[[#This Row],[0]:[4]])</f>
        <v>83</v>
      </c>
      <c r="M286" s="7">
        <f>SUM(Table325[[#This Row],[5]:[15]])</f>
        <v>153</v>
      </c>
      <c r="N286" s="7">
        <f>SUM(Table325[[#This Row],[16]:[24]])</f>
        <v>109</v>
      </c>
      <c r="O286" s="7">
        <f>SUM(Table325[[#This Row],[25]:[49]])</f>
        <v>364</v>
      </c>
      <c r="P286" s="7">
        <f>SUM(Table325[[#This Row],[50]:[64]])</f>
        <v>272</v>
      </c>
      <c r="Q286" s="7">
        <f>SUM(Table325[[#This Row],[65]:[74]])</f>
        <v>142</v>
      </c>
      <c r="R286" s="7">
        <f>SUM(Table325[[#This Row],[75]:[84]])</f>
        <v>79</v>
      </c>
      <c r="S286" s="8">
        <f>SUM(Table325[[#This Row],[5]:[9]])</f>
        <v>79</v>
      </c>
      <c r="T286" s="7">
        <f>SUM(Table325[[#This Row],[10]:[14]])</f>
        <v>68</v>
      </c>
      <c r="U286" s="7">
        <f>SUM(Table325[[#This Row],[15]:[19]])</f>
        <v>46</v>
      </c>
      <c r="V286" s="7">
        <f>SUM(Table325[[#This Row],[20]:[24]])</f>
        <v>69</v>
      </c>
      <c r="W286" s="7">
        <f>SUM(Table325[[#This Row],[25]:[29]])</f>
        <v>69</v>
      </c>
      <c r="X286" s="7">
        <f>SUM(Table325[[#This Row],[30]:[34]])</f>
        <v>84</v>
      </c>
      <c r="Y286" s="7">
        <f>SUM(Table325[[#This Row],[35]:[39]])</f>
        <v>74</v>
      </c>
      <c r="Z286" s="7">
        <f>SUM(Table325[[#This Row],[40]:[44]])</f>
        <v>73</v>
      </c>
      <c r="AA286" s="7">
        <f>SUM(Table325[[#This Row],[45]:[49]])</f>
        <v>64</v>
      </c>
      <c r="AB286" s="7">
        <f>SUM(Table325[[#This Row],[50]:[54]])</f>
        <v>76</v>
      </c>
      <c r="AC286" s="7">
        <f>SUM(Table325[[#This Row],[55]:[59]])</f>
        <v>107</v>
      </c>
      <c r="AD286" s="7">
        <f>SUM(Table325[[#This Row],[60]:[64]])</f>
        <v>89</v>
      </c>
      <c r="AE286" s="7">
        <f>SUM(Table325[[#This Row],[65]:[69]])</f>
        <v>71</v>
      </c>
      <c r="AF286" s="7">
        <f>SUM(Table325[[#This Row],[70]:[74]])</f>
        <v>71</v>
      </c>
      <c r="AG286" s="7">
        <f>SUM(Table325[[#This Row],[75]:[79]])</f>
        <v>57</v>
      </c>
      <c r="AH286" s="7">
        <f>SUM(Table325[[#This Row],[80]:[84]])</f>
        <v>22</v>
      </c>
      <c r="AI286" s="7">
        <f>SUM(Table325[[#This Row],[85]:[89]])</f>
        <v>20</v>
      </c>
      <c r="AJ286" s="7">
        <f>Table325[[#This Row],[90]]</f>
        <v>8</v>
      </c>
      <c r="AK286" s="8">
        <v>9</v>
      </c>
      <c r="AL286" s="7">
        <v>20</v>
      </c>
      <c r="AM286" s="7">
        <v>16</v>
      </c>
      <c r="AN286" s="7">
        <v>17</v>
      </c>
      <c r="AO286" s="7">
        <v>21</v>
      </c>
      <c r="AP286" s="7">
        <v>17</v>
      </c>
      <c r="AQ286" s="7">
        <v>16</v>
      </c>
      <c r="AR286" s="7">
        <v>15</v>
      </c>
      <c r="AS286" s="7">
        <v>15</v>
      </c>
      <c r="AT286" s="7">
        <v>16</v>
      </c>
      <c r="AU286" s="7">
        <v>14</v>
      </c>
      <c r="AV286" s="7">
        <v>12</v>
      </c>
      <c r="AW286" s="7">
        <v>15</v>
      </c>
      <c r="AX286" s="7">
        <v>15</v>
      </c>
      <c r="AY286" s="7">
        <v>12</v>
      </c>
      <c r="AZ286" s="7">
        <v>6</v>
      </c>
      <c r="BA286" s="7">
        <v>13</v>
      </c>
      <c r="BB286" s="7">
        <v>12</v>
      </c>
      <c r="BC286" s="7">
        <v>6</v>
      </c>
      <c r="BD286" s="7">
        <v>9</v>
      </c>
      <c r="BE286" s="7">
        <v>14</v>
      </c>
      <c r="BF286" s="7">
        <v>18</v>
      </c>
      <c r="BG286" s="7">
        <v>14</v>
      </c>
      <c r="BH286" s="7">
        <v>15</v>
      </c>
      <c r="BI286" s="7">
        <v>8</v>
      </c>
      <c r="BJ286" s="7">
        <v>10</v>
      </c>
      <c r="BK286" s="7">
        <v>16</v>
      </c>
      <c r="BL286" s="7">
        <v>17</v>
      </c>
      <c r="BM286" s="7">
        <v>13</v>
      </c>
      <c r="BN286" s="7">
        <v>13</v>
      </c>
      <c r="BO286" s="7">
        <v>18</v>
      </c>
      <c r="BP286" s="7">
        <v>11</v>
      </c>
      <c r="BQ286" s="7">
        <v>18</v>
      </c>
      <c r="BR286" s="7">
        <v>19</v>
      </c>
      <c r="BS286" s="7">
        <v>18</v>
      </c>
      <c r="BT286" s="7">
        <v>14</v>
      </c>
      <c r="BU286" s="7">
        <v>14</v>
      </c>
      <c r="BV286" s="7">
        <v>11</v>
      </c>
      <c r="BW286" s="7">
        <v>19</v>
      </c>
      <c r="BX286" s="7">
        <v>16</v>
      </c>
      <c r="BY286" s="7">
        <v>11</v>
      </c>
      <c r="BZ286" s="7">
        <v>15</v>
      </c>
      <c r="CA286" s="7">
        <v>20</v>
      </c>
      <c r="CB286" s="7">
        <v>14</v>
      </c>
      <c r="CC286" s="7">
        <v>13</v>
      </c>
      <c r="CD286" s="7">
        <v>15</v>
      </c>
      <c r="CE286" s="7">
        <v>11</v>
      </c>
      <c r="CF286" s="7">
        <v>13</v>
      </c>
      <c r="CG286" s="7">
        <v>13</v>
      </c>
      <c r="CH286" s="7">
        <v>12</v>
      </c>
      <c r="CI286" s="7">
        <v>15</v>
      </c>
      <c r="CJ286" s="7">
        <v>16</v>
      </c>
      <c r="CK286" s="7">
        <v>18</v>
      </c>
      <c r="CL286" s="7">
        <v>18</v>
      </c>
      <c r="CM286" s="7">
        <v>9</v>
      </c>
      <c r="CN286" s="7">
        <v>12</v>
      </c>
      <c r="CO286" s="7">
        <v>26</v>
      </c>
      <c r="CP286" s="7">
        <v>18</v>
      </c>
      <c r="CQ286" s="7">
        <v>26</v>
      </c>
      <c r="CR286" s="7">
        <v>25</v>
      </c>
      <c r="CS286" s="7">
        <v>6</v>
      </c>
      <c r="CT286" s="7">
        <v>15</v>
      </c>
      <c r="CU286" s="7">
        <v>26</v>
      </c>
      <c r="CV286" s="7">
        <v>18</v>
      </c>
      <c r="CW286" s="7">
        <v>24</v>
      </c>
      <c r="CX286" s="7">
        <v>16</v>
      </c>
      <c r="CY286" s="7">
        <v>10</v>
      </c>
      <c r="CZ286" s="7">
        <v>16</v>
      </c>
      <c r="DA286" s="7">
        <v>15</v>
      </c>
      <c r="DB286" s="7">
        <v>14</v>
      </c>
      <c r="DC286" s="7">
        <v>17</v>
      </c>
      <c r="DD286" s="7">
        <v>15</v>
      </c>
      <c r="DE286" s="7">
        <v>10</v>
      </c>
      <c r="DF286" s="7">
        <v>13</v>
      </c>
      <c r="DG286" s="7">
        <v>16</v>
      </c>
      <c r="DH286" s="7">
        <v>13</v>
      </c>
      <c r="DI286" s="7">
        <v>16</v>
      </c>
      <c r="DJ286" s="7">
        <v>12</v>
      </c>
      <c r="DK286" s="7">
        <v>10</v>
      </c>
      <c r="DL286" s="7">
        <v>6</v>
      </c>
      <c r="DM286" s="7">
        <v>5</v>
      </c>
      <c r="DN286" s="7">
        <v>7</v>
      </c>
      <c r="DO286" s="7">
        <v>2</v>
      </c>
      <c r="DP286" s="7">
        <v>7</v>
      </c>
      <c r="DQ286" s="7">
        <v>1</v>
      </c>
      <c r="DR286" s="7">
        <v>4</v>
      </c>
      <c r="DS286" s="7">
        <v>2</v>
      </c>
      <c r="DT286" s="7">
        <v>4</v>
      </c>
      <c r="DU286" s="7">
        <v>4</v>
      </c>
      <c r="DV286" s="7">
        <v>6</v>
      </c>
      <c r="DW286" s="7">
        <v>8</v>
      </c>
      <c r="DX286" s="7">
        <f t="shared" si="30"/>
        <v>745</v>
      </c>
      <c r="DY286" s="7">
        <f t="shared" si="31"/>
        <v>84</v>
      </c>
      <c r="DZ286" s="7">
        <f t="shared" si="32"/>
        <v>364</v>
      </c>
      <c r="EA286" s="7">
        <f t="shared" si="33"/>
        <v>272</v>
      </c>
      <c r="EB286" s="7">
        <f>Table325[[#This Row],[18-64]]+Table325[[#This Row],[65+]]</f>
        <v>969</v>
      </c>
    </row>
    <row r="287" spans="1:132" x14ac:dyDescent="0.35">
      <c r="A287" s="7">
        <v>13</v>
      </c>
      <c r="B287" s="10" t="s">
        <v>1020</v>
      </c>
      <c r="C287" s="10" t="s">
        <v>695</v>
      </c>
      <c r="D287" s="10" t="s">
        <v>696</v>
      </c>
      <c r="E287" s="7">
        <f>SUM(Table325[[#This Row],[0]:[90]])</f>
        <v>1673</v>
      </c>
      <c r="F287" s="8">
        <f>SUM(Table325[[#This Row],[0]:[15]])</f>
        <v>341</v>
      </c>
      <c r="G287" s="7">
        <f>SUM(Table325[[#This Row],[16]:[64]])</f>
        <v>1047</v>
      </c>
      <c r="H287" s="7">
        <f>SUM(Table325[[#This Row],[65]:[90]])</f>
        <v>285</v>
      </c>
      <c r="I287" s="7">
        <f>SUM(Table325[[#This Row],[85]:[90]])</f>
        <v>30</v>
      </c>
      <c r="J287" s="8">
        <f>SUM(Table325[[#This Row],[0]:[17]])</f>
        <v>376</v>
      </c>
      <c r="K287" s="7">
        <f>SUM(Table325[[#This Row],[18]:[64]])</f>
        <v>1012</v>
      </c>
      <c r="L287" s="8">
        <f>SUM(Table325[[#This Row],[0]:[4]])</f>
        <v>113</v>
      </c>
      <c r="M287" s="7">
        <f>SUM(Table325[[#This Row],[5]:[15]])</f>
        <v>228</v>
      </c>
      <c r="N287" s="7">
        <f>SUM(Table325[[#This Row],[16]:[24]])</f>
        <v>172</v>
      </c>
      <c r="O287" s="7">
        <f>SUM(Table325[[#This Row],[25]:[49]])</f>
        <v>502</v>
      </c>
      <c r="P287" s="7">
        <f>SUM(Table325[[#This Row],[50]:[64]])</f>
        <v>373</v>
      </c>
      <c r="Q287" s="7">
        <f>SUM(Table325[[#This Row],[65]:[74]])</f>
        <v>182</v>
      </c>
      <c r="R287" s="7">
        <f>SUM(Table325[[#This Row],[75]:[84]])</f>
        <v>73</v>
      </c>
      <c r="S287" s="8">
        <f>SUM(Table325[[#This Row],[5]:[9]])</f>
        <v>136</v>
      </c>
      <c r="T287" s="7">
        <f>SUM(Table325[[#This Row],[10]:[14]])</f>
        <v>78</v>
      </c>
      <c r="U287" s="7">
        <f>SUM(Table325[[#This Row],[15]:[19]])</f>
        <v>84</v>
      </c>
      <c r="V287" s="7">
        <f>SUM(Table325[[#This Row],[20]:[24]])</f>
        <v>102</v>
      </c>
      <c r="W287" s="7">
        <f>SUM(Table325[[#This Row],[25]:[29]])</f>
        <v>106</v>
      </c>
      <c r="X287" s="7">
        <f>SUM(Table325[[#This Row],[30]:[34]])</f>
        <v>104</v>
      </c>
      <c r="Y287" s="7">
        <f>SUM(Table325[[#This Row],[35]:[39]])</f>
        <v>105</v>
      </c>
      <c r="Z287" s="7">
        <f>SUM(Table325[[#This Row],[40]:[44]])</f>
        <v>95</v>
      </c>
      <c r="AA287" s="7">
        <f>SUM(Table325[[#This Row],[45]:[49]])</f>
        <v>92</v>
      </c>
      <c r="AB287" s="7">
        <f>SUM(Table325[[#This Row],[50]:[54]])</f>
        <v>103</v>
      </c>
      <c r="AC287" s="7">
        <f>SUM(Table325[[#This Row],[55]:[59]])</f>
        <v>144</v>
      </c>
      <c r="AD287" s="7">
        <f>SUM(Table325[[#This Row],[60]:[64]])</f>
        <v>126</v>
      </c>
      <c r="AE287" s="7">
        <f>SUM(Table325[[#This Row],[65]:[69]])</f>
        <v>96</v>
      </c>
      <c r="AF287" s="7">
        <f>SUM(Table325[[#This Row],[70]:[74]])</f>
        <v>86</v>
      </c>
      <c r="AG287" s="7">
        <f>SUM(Table325[[#This Row],[75]:[79]])</f>
        <v>37</v>
      </c>
      <c r="AH287" s="7">
        <f>SUM(Table325[[#This Row],[80]:[84]])</f>
        <v>36</v>
      </c>
      <c r="AI287" s="7">
        <f>SUM(Table325[[#This Row],[85]:[89]])</f>
        <v>18</v>
      </c>
      <c r="AJ287" s="7">
        <f>Table325[[#This Row],[90]]</f>
        <v>12</v>
      </c>
      <c r="AK287" s="8">
        <v>24</v>
      </c>
      <c r="AL287" s="7">
        <v>25</v>
      </c>
      <c r="AM287" s="7">
        <v>26</v>
      </c>
      <c r="AN287" s="7">
        <v>18</v>
      </c>
      <c r="AO287" s="7">
        <v>20</v>
      </c>
      <c r="AP287" s="7">
        <v>25</v>
      </c>
      <c r="AQ287" s="7">
        <v>32</v>
      </c>
      <c r="AR287" s="7">
        <v>31</v>
      </c>
      <c r="AS287" s="7">
        <v>25</v>
      </c>
      <c r="AT287" s="7">
        <v>23</v>
      </c>
      <c r="AU287" s="7">
        <v>10</v>
      </c>
      <c r="AV287" s="7">
        <v>17</v>
      </c>
      <c r="AW287" s="7">
        <v>16</v>
      </c>
      <c r="AX287" s="7">
        <v>19</v>
      </c>
      <c r="AY287" s="7">
        <v>16</v>
      </c>
      <c r="AZ287" s="7">
        <v>14</v>
      </c>
      <c r="BA287" s="7">
        <v>21</v>
      </c>
      <c r="BB287" s="7">
        <v>14</v>
      </c>
      <c r="BC287" s="7">
        <v>17</v>
      </c>
      <c r="BD287" s="7">
        <v>18</v>
      </c>
      <c r="BE287" s="7">
        <v>27</v>
      </c>
      <c r="BF287" s="7">
        <v>26</v>
      </c>
      <c r="BG287" s="7">
        <v>21</v>
      </c>
      <c r="BH287" s="7">
        <v>14</v>
      </c>
      <c r="BI287" s="7">
        <v>14</v>
      </c>
      <c r="BJ287" s="7">
        <v>16</v>
      </c>
      <c r="BK287" s="7">
        <v>22</v>
      </c>
      <c r="BL287" s="7">
        <v>19</v>
      </c>
      <c r="BM287" s="7">
        <v>26</v>
      </c>
      <c r="BN287" s="7">
        <v>23</v>
      </c>
      <c r="BO287" s="7">
        <v>20</v>
      </c>
      <c r="BP287" s="7">
        <v>18</v>
      </c>
      <c r="BQ287" s="7">
        <v>22</v>
      </c>
      <c r="BR287" s="7">
        <v>27</v>
      </c>
      <c r="BS287" s="7">
        <v>17</v>
      </c>
      <c r="BT287" s="7">
        <v>28</v>
      </c>
      <c r="BU287" s="7">
        <v>20</v>
      </c>
      <c r="BV287" s="7">
        <v>16</v>
      </c>
      <c r="BW287" s="7">
        <v>20</v>
      </c>
      <c r="BX287" s="7">
        <v>21</v>
      </c>
      <c r="BY287" s="7">
        <v>17</v>
      </c>
      <c r="BZ287" s="7">
        <v>23</v>
      </c>
      <c r="CA287" s="7">
        <v>17</v>
      </c>
      <c r="CB287" s="7">
        <v>18</v>
      </c>
      <c r="CC287" s="7">
        <v>20</v>
      </c>
      <c r="CD287" s="7">
        <v>16</v>
      </c>
      <c r="CE287" s="7">
        <v>19</v>
      </c>
      <c r="CF287" s="7">
        <v>20</v>
      </c>
      <c r="CG287" s="7">
        <v>18</v>
      </c>
      <c r="CH287" s="7">
        <v>19</v>
      </c>
      <c r="CI287" s="7">
        <v>18</v>
      </c>
      <c r="CJ287" s="7">
        <v>23</v>
      </c>
      <c r="CK287" s="7">
        <v>16</v>
      </c>
      <c r="CL287" s="7">
        <v>24</v>
      </c>
      <c r="CM287" s="7">
        <v>22</v>
      </c>
      <c r="CN287" s="7">
        <v>42</v>
      </c>
      <c r="CO287" s="7">
        <v>28</v>
      </c>
      <c r="CP287" s="7">
        <v>24</v>
      </c>
      <c r="CQ287" s="7">
        <v>24</v>
      </c>
      <c r="CR287" s="7">
        <v>26</v>
      </c>
      <c r="CS287" s="7">
        <v>26</v>
      </c>
      <c r="CT287" s="7">
        <v>20</v>
      </c>
      <c r="CU287" s="7">
        <v>30</v>
      </c>
      <c r="CV287" s="7">
        <v>25</v>
      </c>
      <c r="CW287" s="7">
        <v>25</v>
      </c>
      <c r="CX287" s="7">
        <v>22</v>
      </c>
      <c r="CY287" s="7">
        <v>25</v>
      </c>
      <c r="CZ287" s="7">
        <v>22</v>
      </c>
      <c r="DA287" s="7">
        <v>16</v>
      </c>
      <c r="DB287" s="7">
        <v>11</v>
      </c>
      <c r="DC287" s="7">
        <v>21</v>
      </c>
      <c r="DD287" s="7">
        <v>13</v>
      </c>
      <c r="DE287" s="7">
        <v>14</v>
      </c>
      <c r="DF287" s="7">
        <v>18</v>
      </c>
      <c r="DG287" s="7">
        <v>20</v>
      </c>
      <c r="DH287" s="7">
        <v>12</v>
      </c>
      <c r="DI287" s="7">
        <v>8</v>
      </c>
      <c r="DJ287" s="7">
        <v>7</v>
      </c>
      <c r="DK287" s="7">
        <v>4</v>
      </c>
      <c r="DL287" s="7">
        <v>6</v>
      </c>
      <c r="DM287" s="7">
        <v>9</v>
      </c>
      <c r="DN287" s="7">
        <v>10</v>
      </c>
      <c r="DO287" s="7">
        <v>6</v>
      </c>
      <c r="DP287" s="7">
        <v>8</v>
      </c>
      <c r="DQ287" s="7">
        <v>3</v>
      </c>
      <c r="DR287" s="7">
        <v>5</v>
      </c>
      <c r="DS287" s="7">
        <v>2</v>
      </c>
      <c r="DT287" s="7">
        <v>4</v>
      </c>
      <c r="DU287" s="7">
        <v>4</v>
      </c>
      <c r="DV287" s="7">
        <v>3</v>
      </c>
      <c r="DW287" s="7">
        <v>12</v>
      </c>
      <c r="DX287" s="7">
        <f t="shared" si="30"/>
        <v>1047</v>
      </c>
      <c r="DY287" s="7">
        <f t="shared" si="31"/>
        <v>137</v>
      </c>
      <c r="DZ287" s="7">
        <f t="shared" si="32"/>
        <v>502</v>
      </c>
      <c r="EA287" s="7">
        <f t="shared" si="33"/>
        <v>373</v>
      </c>
      <c r="EB287" s="7">
        <f>Table325[[#This Row],[18-64]]+Table325[[#This Row],[65+]]</f>
        <v>1297</v>
      </c>
    </row>
    <row r="288" spans="1:132" x14ac:dyDescent="0.35">
      <c r="A288" s="7">
        <v>13</v>
      </c>
      <c r="B288" s="10" t="s">
        <v>1020</v>
      </c>
      <c r="C288" s="10" t="s">
        <v>697</v>
      </c>
      <c r="D288" s="10" t="s">
        <v>698</v>
      </c>
      <c r="E288" s="7">
        <f>SUM(Table325[[#This Row],[0]:[90]])</f>
        <v>1419</v>
      </c>
      <c r="F288" s="8">
        <f>SUM(Table325[[#This Row],[0]:[15]])</f>
        <v>187</v>
      </c>
      <c r="G288" s="7">
        <f>SUM(Table325[[#This Row],[16]:[64]])</f>
        <v>783</v>
      </c>
      <c r="H288" s="7">
        <f>SUM(Table325[[#This Row],[65]:[90]])</f>
        <v>449</v>
      </c>
      <c r="I288" s="7">
        <f>SUM(Table325[[#This Row],[85]:[90]])</f>
        <v>87</v>
      </c>
      <c r="J288" s="8">
        <f>SUM(Table325[[#This Row],[0]:[17]])</f>
        <v>214</v>
      </c>
      <c r="K288" s="7">
        <f>SUM(Table325[[#This Row],[18]:[64]])</f>
        <v>756</v>
      </c>
      <c r="L288" s="8">
        <f>SUM(Table325[[#This Row],[0]:[4]])</f>
        <v>69</v>
      </c>
      <c r="M288" s="7">
        <f>SUM(Table325[[#This Row],[5]:[15]])</f>
        <v>118</v>
      </c>
      <c r="N288" s="7">
        <f>SUM(Table325[[#This Row],[16]:[24]])</f>
        <v>133</v>
      </c>
      <c r="O288" s="7">
        <f>SUM(Table325[[#This Row],[25]:[49]])</f>
        <v>333</v>
      </c>
      <c r="P288" s="7">
        <f>SUM(Table325[[#This Row],[50]:[64]])</f>
        <v>317</v>
      </c>
      <c r="Q288" s="7">
        <f>SUM(Table325[[#This Row],[65]:[74]])</f>
        <v>212</v>
      </c>
      <c r="R288" s="7">
        <f>SUM(Table325[[#This Row],[75]:[84]])</f>
        <v>150</v>
      </c>
      <c r="S288" s="8">
        <f>SUM(Table325[[#This Row],[5]:[9]])</f>
        <v>58</v>
      </c>
      <c r="T288" s="7">
        <f>SUM(Table325[[#This Row],[10]:[14]])</f>
        <v>51</v>
      </c>
      <c r="U288" s="7">
        <f>SUM(Table325[[#This Row],[15]:[19]])</f>
        <v>58</v>
      </c>
      <c r="V288" s="7">
        <f>SUM(Table325[[#This Row],[20]:[24]])</f>
        <v>84</v>
      </c>
      <c r="W288" s="7">
        <f>SUM(Table325[[#This Row],[25]:[29]])</f>
        <v>75</v>
      </c>
      <c r="X288" s="7">
        <f>SUM(Table325[[#This Row],[30]:[34]])</f>
        <v>70</v>
      </c>
      <c r="Y288" s="7">
        <f>SUM(Table325[[#This Row],[35]:[39]])</f>
        <v>60</v>
      </c>
      <c r="Z288" s="7">
        <f>SUM(Table325[[#This Row],[40]:[44]])</f>
        <v>68</v>
      </c>
      <c r="AA288" s="7">
        <f>SUM(Table325[[#This Row],[45]:[49]])</f>
        <v>60</v>
      </c>
      <c r="AB288" s="7">
        <f>SUM(Table325[[#This Row],[50]:[54]])</f>
        <v>98</v>
      </c>
      <c r="AC288" s="7">
        <f>SUM(Table325[[#This Row],[55]:[59]])</f>
        <v>107</v>
      </c>
      <c r="AD288" s="7">
        <f>SUM(Table325[[#This Row],[60]:[64]])</f>
        <v>112</v>
      </c>
      <c r="AE288" s="7">
        <f>SUM(Table325[[#This Row],[65]:[69]])</f>
        <v>114</v>
      </c>
      <c r="AF288" s="7">
        <f>SUM(Table325[[#This Row],[70]:[74]])</f>
        <v>98</v>
      </c>
      <c r="AG288" s="7">
        <f>SUM(Table325[[#This Row],[75]:[79]])</f>
        <v>80</v>
      </c>
      <c r="AH288" s="7">
        <f>SUM(Table325[[#This Row],[80]:[84]])</f>
        <v>70</v>
      </c>
      <c r="AI288" s="7">
        <f>SUM(Table325[[#This Row],[85]:[89]])</f>
        <v>57</v>
      </c>
      <c r="AJ288" s="7">
        <f>Table325[[#This Row],[90]]</f>
        <v>30</v>
      </c>
      <c r="AK288" s="8">
        <v>19</v>
      </c>
      <c r="AL288" s="7">
        <v>23</v>
      </c>
      <c r="AM288" s="7">
        <v>10</v>
      </c>
      <c r="AN288" s="7">
        <v>9</v>
      </c>
      <c r="AO288" s="7">
        <v>8</v>
      </c>
      <c r="AP288" s="7">
        <v>14</v>
      </c>
      <c r="AQ288" s="7">
        <v>16</v>
      </c>
      <c r="AR288" s="7">
        <v>3</v>
      </c>
      <c r="AS288" s="7">
        <v>19</v>
      </c>
      <c r="AT288" s="7">
        <v>6</v>
      </c>
      <c r="AU288" s="7">
        <v>9</v>
      </c>
      <c r="AV288" s="7">
        <v>13</v>
      </c>
      <c r="AW288" s="7">
        <v>11</v>
      </c>
      <c r="AX288" s="7">
        <v>11</v>
      </c>
      <c r="AY288" s="7">
        <v>7</v>
      </c>
      <c r="AZ288" s="7">
        <v>9</v>
      </c>
      <c r="BA288" s="7">
        <v>17</v>
      </c>
      <c r="BB288" s="7">
        <v>10</v>
      </c>
      <c r="BC288" s="7">
        <v>13</v>
      </c>
      <c r="BD288" s="7">
        <v>9</v>
      </c>
      <c r="BE288" s="7">
        <v>19</v>
      </c>
      <c r="BF288" s="7">
        <v>16</v>
      </c>
      <c r="BG288" s="7">
        <v>21</v>
      </c>
      <c r="BH288" s="7">
        <v>17</v>
      </c>
      <c r="BI288" s="7">
        <v>11</v>
      </c>
      <c r="BJ288" s="7">
        <v>18</v>
      </c>
      <c r="BK288" s="7">
        <v>16</v>
      </c>
      <c r="BL288" s="7">
        <v>15</v>
      </c>
      <c r="BM288" s="7">
        <v>14</v>
      </c>
      <c r="BN288" s="7">
        <v>12</v>
      </c>
      <c r="BO288" s="7">
        <v>12</v>
      </c>
      <c r="BP288" s="7">
        <v>10</v>
      </c>
      <c r="BQ288" s="7">
        <v>17</v>
      </c>
      <c r="BR288" s="7">
        <v>18</v>
      </c>
      <c r="BS288" s="7">
        <v>13</v>
      </c>
      <c r="BT288" s="7">
        <v>9</v>
      </c>
      <c r="BU288" s="7">
        <v>15</v>
      </c>
      <c r="BV288" s="7">
        <v>9</v>
      </c>
      <c r="BW288" s="7">
        <v>13</v>
      </c>
      <c r="BX288" s="7">
        <v>14</v>
      </c>
      <c r="BY288" s="7">
        <v>13</v>
      </c>
      <c r="BZ288" s="7">
        <v>15</v>
      </c>
      <c r="CA288" s="7">
        <v>12</v>
      </c>
      <c r="CB288" s="7">
        <v>12</v>
      </c>
      <c r="CC288" s="7">
        <v>16</v>
      </c>
      <c r="CD288" s="7">
        <v>14</v>
      </c>
      <c r="CE288" s="7">
        <v>14</v>
      </c>
      <c r="CF288" s="7">
        <v>8</v>
      </c>
      <c r="CG288" s="7">
        <v>11</v>
      </c>
      <c r="CH288" s="7">
        <v>13</v>
      </c>
      <c r="CI288" s="7">
        <v>15</v>
      </c>
      <c r="CJ288" s="7">
        <v>20</v>
      </c>
      <c r="CK288" s="7">
        <v>15</v>
      </c>
      <c r="CL288" s="7">
        <v>27</v>
      </c>
      <c r="CM288" s="7">
        <v>21</v>
      </c>
      <c r="CN288" s="7">
        <v>19</v>
      </c>
      <c r="CO288" s="7">
        <v>28</v>
      </c>
      <c r="CP288" s="7">
        <v>26</v>
      </c>
      <c r="CQ288" s="7">
        <v>17</v>
      </c>
      <c r="CR288" s="7">
        <v>17</v>
      </c>
      <c r="CS288" s="7">
        <v>26</v>
      </c>
      <c r="CT288" s="7">
        <v>21</v>
      </c>
      <c r="CU288" s="7">
        <v>17</v>
      </c>
      <c r="CV288" s="7">
        <v>27</v>
      </c>
      <c r="CW288" s="7">
        <v>21</v>
      </c>
      <c r="CX288" s="7">
        <v>26</v>
      </c>
      <c r="CY288" s="7">
        <v>32</v>
      </c>
      <c r="CZ288" s="7">
        <v>17</v>
      </c>
      <c r="DA288" s="7">
        <v>21</v>
      </c>
      <c r="DB288" s="7">
        <v>18</v>
      </c>
      <c r="DC288" s="7">
        <v>20</v>
      </c>
      <c r="DD288" s="7">
        <v>23</v>
      </c>
      <c r="DE288" s="7">
        <v>11</v>
      </c>
      <c r="DF288" s="7">
        <v>28</v>
      </c>
      <c r="DG288" s="7">
        <v>16</v>
      </c>
      <c r="DH288" s="7">
        <v>22</v>
      </c>
      <c r="DI288" s="7">
        <v>15</v>
      </c>
      <c r="DJ288" s="7">
        <v>15</v>
      </c>
      <c r="DK288" s="7">
        <v>15</v>
      </c>
      <c r="DL288" s="7">
        <v>13</v>
      </c>
      <c r="DM288" s="7">
        <v>24</v>
      </c>
      <c r="DN288" s="7">
        <v>13</v>
      </c>
      <c r="DO288" s="7">
        <v>10</v>
      </c>
      <c r="DP288" s="7">
        <v>12</v>
      </c>
      <c r="DQ288" s="7">
        <v>11</v>
      </c>
      <c r="DR288" s="7">
        <v>15</v>
      </c>
      <c r="DS288" s="7">
        <v>17</v>
      </c>
      <c r="DT288" s="7">
        <v>7</v>
      </c>
      <c r="DU288" s="7">
        <v>10</v>
      </c>
      <c r="DV288" s="7">
        <v>8</v>
      </c>
      <c r="DW288" s="7">
        <v>30</v>
      </c>
      <c r="DX288" s="7">
        <f t="shared" si="30"/>
        <v>783</v>
      </c>
      <c r="DY288" s="7">
        <f t="shared" si="31"/>
        <v>106</v>
      </c>
      <c r="DZ288" s="7">
        <f t="shared" si="32"/>
        <v>333</v>
      </c>
      <c r="EA288" s="7">
        <f t="shared" si="33"/>
        <v>317</v>
      </c>
      <c r="EB288" s="7">
        <f>Table325[[#This Row],[18-64]]+Table325[[#This Row],[65+]]</f>
        <v>1205</v>
      </c>
    </row>
    <row r="289" spans="1:132" x14ac:dyDescent="0.35">
      <c r="A289" s="7">
        <v>13</v>
      </c>
      <c r="B289" s="10" t="s">
        <v>1020</v>
      </c>
      <c r="C289" s="10" t="s">
        <v>699</v>
      </c>
      <c r="D289" s="10" t="s">
        <v>700</v>
      </c>
      <c r="E289" s="7">
        <f>SUM(Table325[[#This Row],[0]:[90]])</f>
        <v>1762</v>
      </c>
      <c r="F289" s="8">
        <f>SUM(Table325[[#This Row],[0]:[15]])</f>
        <v>349</v>
      </c>
      <c r="G289" s="7">
        <f>SUM(Table325[[#This Row],[16]:[64]])</f>
        <v>1085</v>
      </c>
      <c r="H289" s="7">
        <f>SUM(Table325[[#This Row],[65]:[90]])</f>
        <v>328</v>
      </c>
      <c r="I289" s="7">
        <f>SUM(Table325[[#This Row],[85]:[90]])</f>
        <v>41</v>
      </c>
      <c r="J289" s="8">
        <f>SUM(Table325[[#This Row],[0]:[17]])</f>
        <v>404</v>
      </c>
      <c r="K289" s="7">
        <f>SUM(Table325[[#This Row],[18]:[64]])</f>
        <v>1030</v>
      </c>
      <c r="L289" s="8">
        <f>SUM(Table325[[#This Row],[0]:[4]])</f>
        <v>99</v>
      </c>
      <c r="M289" s="7">
        <f>SUM(Table325[[#This Row],[5]:[15]])</f>
        <v>250</v>
      </c>
      <c r="N289" s="7">
        <f>SUM(Table325[[#This Row],[16]:[24]])</f>
        <v>186</v>
      </c>
      <c r="O289" s="7">
        <f>SUM(Table325[[#This Row],[25]:[49]])</f>
        <v>571</v>
      </c>
      <c r="P289" s="7">
        <f>SUM(Table325[[#This Row],[50]:[64]])</f>
        <v>328</v>
      </c>
      <c r="Q289" s="7">
        <f>SUM(Table325[[#This Row],[65]:[74]])</f>
        <v>161</v>
      </c>
      <c r="R289" s="7">
        <f>SUM(Table325[[#This Row],[75]:[84]])</f>
        <v>126</v>
      </c>
      <c r="S289" s="8">
        <f>SUM(Table325[[#This Row],[5]:[9]])</f>
        <v>126</v>
      </c>
      <c r="T289" s="7">
        <f>SUM(Table325[[#This Row],[10]:[14]])</f>
        <v>98</v>
      </c>
      <c r="U289" s="7">
        <f>SUM(Table325[[#This Row],[15]:[19]])</f>
        <v>125</v>
      </c>
      <c r="V289" s="7">
        <f>SUM(Table325[[#This Row],[20]:[24]])</f>
        <v>87</v>
      </c>
      <c r="W289" s="7">
        <f>SUM(Table325[[#This Row],[25]:[29]])</f>
        <v>108</v>
      </c>
      <c r="X289" s="7">
        <f>SUM(Table325[[#This Row],[30]:[34]])</f>
        <v>118</v>
      </c>
      <c r="Y289" s="7">
        <f>SUM(Table325[[#This Row],[35]:[39]])</f>
        <v>121</v>
      </c>
      <c r="Z289" s="7">
        <f>SUM(Table325[[#This Row],[40]:[44]])</f>
        <v>128</v>
      </c>
      <c r="AA289" s="7">
        <f>SUM(Table325[[#This Row],[45]:[49]])</f>
        <v>96</v>
      </c>
      <c r="AB289" s="7">
        <f>SUM(Table325[[#This Row],[50]:[54]])</f>
        <v>108</v>
      </c>
      <c r="AC289" s="7">
        <f>SUM(Table325[[#This Row],[55]:[59]])</f>
        <v>106</v>
      </c>
      <c r="AD289" s="7">
        <f>SUM(Table325[[#This Row],[60]:[64]])</f>
        <v>114</v>
      </c>
      <c r="AE289" s="7">
        <f>SUM(Table325[[#This Row],[65]:[69]])</f>
        <v>91</v>
      </c>
      <c r="AF289" s="7">
        <f>SUM(Table325[[#This Row],[70]:[74]])</f>
        <v>70</v>
      </c>
      <c r="AG289" s="7">
        <f>SUM(Table325[[#This Row],[75]:[79]])</f>
        <v>78</v>
      </c>
      <c r="AH289" s="7">
        <f>SUM(Table325[[#This Row],[80]:[84]])</f>
        <v>48</v>
      </c>
      <c r="AI289" s="7">
        <f>SUM(Table325[[#This Row],[85]:[89]])</f>
        <v>28</v>
      </c>
      <c r="AJ289" s="7">
        <f>Table325[[#This Row],[90]]</f>
        <v>13</v>
      </c>
      <c r="AK289" s="8">
        <v>23</v>
      </c>
      <c r="AL289" s="7">
        <v>18</v>
      </c>
      <c r="AM289" s="7">
        <v>23</v>
      </c>
      <c r="AN289" s="7">
        <v>16</v>
      </c>
      <c r="AO289" s="7">
        <v>19</v>
      </c>
      <c r="AP289" s="7">
        <v>24</v>
      </c>
      <c r="AQ289" s="7">
        <v>17</v>
      </c>
      <c r="AR289" s="7">
        <v>28</v>
      </c>
      <c r="AS289" s="7">
        <v>30</v>
      </c>
      <c r="AT289" s="7">
        <v>27</v>
      </c>
      <c r="AU289" s="7">
        <v>16</v>
      </c>
      <c r="AV289" s="7">
        <v>20</v>
      </c>
      <c r="AW289" s="7">
        <v>23</v>
      </c>
      <c r="AX289" s="7">
        <v>19</v>
      </c>
      <c r="AY289" s="7">
        <v>20</v>
      </c>
      <c r="AZ289" s="7">
        <v>26</v>
      </c>
      <c r="BA289" s="7">
        <v>22</v>
      </c>
      <c r="BB289" s="7">
        <v>33</v>
      </c>
      <c r="BC289" s="7">
        <v>18</v>
      </c>
      <c r="BD289" s="7">
        <v>26</v>
      </c>
      <c r="BE289" s="7">
        <v>14</v>
      </c>
      <c r="BF289" s="7">
        <v>25</v>
      </c>
      <c r="BG289" s="7">
        <v>15</v>
      </c>
      <c r="BH289" s="7">
        <v>18</v>
      </c>
      <c r="BI289" s="7">
        <v>15</v>
      </c>
      <c r="BJ289" s="7">
        <v>21</v>
      </c>
      <c r="BK289" s="7">
        <v>21</v>
      </c>
      <c r="BL289" s="7">
        <v>21</v>
      </c>
      <c r="BM289" s="7">
        <v>21</v>
      </c>
      <c r="BN289" s="7">
        <v>24</v>
      </c>
      <c r="BO289" s="7">
        <v>18</v>
      </c>
      <c r="BP289" s="7">
        <v>19</v>
      </c>
      <c r="BQ289" s="7">
        <v>27</v>
      </c>
      <c r="BR289" s="7">
        <v>23</v>
      </c>
      <c r="BS289" s="7">
        <v>31</v>
      </c>
      <c r="BT289" s="7">
        <v>19</v>
      </c>
      <c r="BU289" s="7">
        <v>32</v>
      </c>
      <c r="BV289" s="7">
        <v>19</v>
      </c>
      <c r="BW289" s="7">
        <v>28</v>
      </c>
      <c r="BX289" s="7">
        <v>23</v>
      </c>
      <c r="BY289" s="7">
        <v>29</v>
      </c>
      <c r="BZ289" s="7">
        <v>23</v>
      </c>
      <c r="CA289" s="7">
        <v>25</v>
      </c>
      <c r="CB289" s="7">
        <v>25</v>
      </c>
      <c r="CC289" s="7">
        <v>26</v>
      </c>
      <c r="CD289" s="7">
        <v>25</v>
      </c>
      <c r="CE289" s="7">
        <v>24</v>
      </c>
      <c r="CF289" s="7">
        <v>15</v>
      </c>
      <c r="CG289" s="7">
        <v>19</v>
      </c>
      <c r="CH289" s="7">
        <v>13</v>
      </c>
      <c r="CI289" s="7">
        <v>21</v>
      </c>
      <c r="CJ289" s="7">
        <v>26</v>
      </c>
      <c r="CK289" s="7">
        <v>22</v>
      </c>
      <c r="CL289" s="7">
        <v>20</v>
      </c>
      <c r="CM289" s="7">
        <v>19</v>
      </c>
      <c r="CN289" s="7">
        <v>29</v>
      </c>
      <c r="CO289" s="7">
        <v>16</v>
      </c>
      <c r="CP289" s="7">
        <v>23</v>
      </c>
      <c r="CQ289" s="7">
        <v>24</v>
      </c>
      <c r="CR289" s="7">
        <v>14</v>
      </c>
      <c r="CS289" s="7">
        <v>21</v>
      </c>
      <c r="CT289" s="7">
        <v>27</v>
      </c>
      <c r="CU289" s="7">
        <v>26</v>
      </c>
      <c r="CV289" s="7">
        <v>16</v>
      </c>
      <c r="CW289" s="7">
        <v>24</v>
      </c>
      <c r="CX289" s="7">
        <v>27</v>
      </c>
      <c r="CY289" s="7">
        <v>15</v>
      </c>
      <c r="CZ289" s="7">
        <v>21</v>
      </c>
      <c r="DA289" s="7">
        <v>15</v>
      </c>
      <c r="DB289" s="7">
        <v>13</v>
      </c>
      <c r="DC289" s="7">
        <v>16</v>
      </c>
      <c r="DD289" s="7">
        <v>12</v>
      </c>
      <c r="DE289" s="7">
        <v>13</v>
      </c>
      <c r="DF289" s="7">
        <v>12</v>
      </c>
      <c r="DG289" s="7">
        <v>17</v>
      </c>
      <c r="DH289" s="7">
        <v>17</v>
      </c>
      <c r="DI289" s="7">
        <v>15</v>
      </c>
      <c r="DJ289" s="7">
        <v>11</v>
      </c>
      <c r="DK289" s="7">
        <v>19</v>
      </c>
      <c r="DL289" s="7">
        <v>16</v>
      </c>
      <c r="DM289" s="7">
        <v>14</v>
      </c>
      <c r="DN289" s="7">
        <v>11</v>
      </c>
      <c r="DO289" s="7">
        <v>10</v>
      </c>
      <c r="DP289" s="7">
        <v>5</v>
      </c>
      <c r="DQ289" s="7">
        <v>8</v>
      </c>
      <c r="DR289" s="7">
        <v>7</v>
      </c>
      <c r="DS289" s="7">
        <v>2</v>
      </c>
      <c r="DT289" s="7">
        <v>8</v>
      </c>
      <c r="DU289" s="7">
        <v>5</v>
      </c>
      <c r="DV289" s="7">
        <v>6</v>
      </c>
      <c r="DW289" s="7">
        <v>13</v>
      </c>
      <c r="DX289" s="7">
        <f t="shared" si="30"/>
        <v>1085</v>
      </c>
      <c r="DY289" s="7">
        <f t="shared" si="31"/>
        <v>131</v>
      </c>
      <c r="DZ289" s="7">
        <f t="shared" si="32"/>
        <v>571</v>
      </c>
      <c r="EA289" s="7">
        <f t="shared" si="33"/>
        <v>328</v>
      </c>
      <c r="EB289" s="7">
        <f>Table325[[#This Row],[18-64]]+Table325[[#This Row],[65+]]</f>
        <v>1358</v>
      </c>
    </row>
    <row r="290" spans="1:132" x14ac:dyDescent="0.35">
      <c r="A290" s="7">
        <v>13</v>
      </c>
      <c r="B290" s="10" t="s">
        <v>1020</v>
      </c>
      <c r="C290" s="10" t="s">
        <v>701</v>
      </c>
      <c r="D290" s="10" t="s">
        <v>702</v>
      </c>
      <c r="E290" s="7">
        <f>SUM(Table325[[#This Row],[0]:[90]])</f>
        <v>1462</v>
      </c>
      <c r="F290" s="8">
        <f>SUM(Table325[[#This Row],[0]:[15]])</f>
        <v>248</v>
      </c>
      <c r="G290" s="7">
        <f>SUM(Table325[[#This Row],[16]:[64]])</f>
        <v>917</v>
      </c>
      <c r="H290" s="7">
        <f>SUM(Table325[[#This Row],[65]:[90]])</f>
        <v>297</v>
      </c>
      <c r="I290" s="7">
        <f>SUM(Table325[[#This Row],[85]:[90]])</f>
        <v>37</v>
      </c>
      <c r="J290" s="8">
        <f>SUM(Table325[[#This Row],[0]:[17]])</f>
        <v>279</v>
      </c>
      <c r="K290" s="7">
        <f>SUM(Table325[[#This Row],[18]:[64]])</f>
        <v>886</v>
      </c>
      <c r="L290" s="8">
        <f>SUM(Table325[[#This Row],[0]:[4]])</f>
        <v>69</v>
      </c>
      <c r="M290" s="7">
        <f>SUM(Table325[[#This Row],[5]:[15]])</f>
        <v>179</v>
      </c>
      <c r="N290" s="7">
        <f>SUM(Table325[[#This Row],[16]:[24]])</f>
        <v>132</v>
      </c>
      <c r="O290" s="7">
        <f>SUM(Table325[[#This Row],[25]:[49]])</f>
        <v>433</v>
      </c>
      <c r="P290" s="7">
        <f>SUM(Table325[[#This Row],[50]:[64]])</f>
        <v>352</v>
      </c>
      <c r="Q290" s="7">
        <f>SUM(Table325[[#This Row],[65]:[74]])</f>
        <v>158</v>
      </c>
      <c r="R290" s="7">
        <f>SUM(Table325[[#This Row],[75]:[84]])</f>
        <v>102</v>
      </c>
      <c r="S290" s="8">
        <f>SUM(Table325[[#This Row],[5]:[9]])</f>
        <v>70</v>
      </c>
      <c r="T290" s="7">
        <f>SUM(Table325[[#This Row],[10]:[14]])</f>
        <v>93</v>
      </c>
      <c r="U290" s="7">
        <f>SUM(Table325[[#This Row],[15]:[19]])</f>
        <v>78</v>
      </c>
      <c r="V290" s="7">
        <f>SUM(Table325[[#This Row],[20]:[24]])</f>
        <v>70</v>
      </c>
      <c r="W290" s="7">
        <f>SUM(Table325[[#This Row],[25]:[29]])</f>
        <v>75</v>
      </c>
      <c r="X290" s="7">
        <f>SUM(Table325[[#This Row],[30]:[34]])</f>
        <v>76</v>
      </c>
      <c r="Y290" s="7">
        <f>SUM(Table325[[#This Row],[35]:[39]])</f>
        <v>100</v>
      </c>
      <c r="Z290" s="7">
        <f>SUM(Table325[[#This Row],[40]:[44]])</f>
        <v>74</v>
      </c>
      <c r="AA290" s="7">
        <f>SUM(Table325[[#This Row],[45]:[49]])</f>
        <v>108</v>
      </c>
      <c r="AB290" s="7">
        <f>SUM(Table325[[#This Row],[50]:[54]])</f>
        <v>97</v>
      </c>
      <c r="AC290" s="7">
        <f>SUM(Table325[[#This Row],[55]:[59]])</f>
        <v>113</v>
      </c>
      <c r="AD290" s="7">
        <f>SUM(Table325[[#This Row],[60]:[64]])</f>
        <v>142</v>
      </c>
      <c r="AE290" s="7">
        <f>SUM(Table325[[#This Row],[65]:[69]])</f>
        <v>96</v>
      </c>
      <c r="AF290" s="7">
        <f>SUM(Table325[[#This Row],[70]:[74]])</f>
        <v>62</v>
      </c>
      <c r="AG290" s="7">
        <f>SUM(Table325[[#This Row],[75]:[79]])</f>
        <v>51</v>
      </c>
      <c r="AH290" s="7">
        <f>SUM(Table325[[#This Row],[80]:[84]])</f>
        <v>51</v>
      </c>
      <c r="AI290" s="7">
        <f>SUM(Table325[[#This Row],[85]:[89]])</f>
        <v>20</v>
      </c>
      <c r="AJ290" s="7">
        <f>Table325[[#This Row],[90]]</f>
        <v>17</v>
      </c>
      <c r="AK290" s="8">
        <v>11</v>
      </c>
      <c r="AL290" s="7">
        <v>10</v>
      </c>
      <c r="AM290" s="7">
        <v>11</v>
      </c>
      <c r="AN290" s="7">
        <v>13</v>
      </c>
      <c r="AO290" s="7">
        <v>24</v>
      </c>
      <c r="AP290" s="7">
        <v>12</v>
      </c>
      <c r="AQ290" s="7">
        <v>9</v>
      </c>
      <c r="AR290" s="7">
        <v>17</v>
      </c>
      <c r="AS290" s="7">
        <v>13</v>
      </c>
      <c r="AT290" s="7">
        <v>19</v>
      </c>
      <c r="AU290" s="7">
        <v>18</v>
      </c>
      <c r="AV290" s="7">
        <v>18</v>
      </c>
      <c r="AW290" s="7">
        <v>22</v>
      </c>
      <c r="AX290" s="7">
        <v>15</v>
      </c>
      <c r="AY290" s="7">
        <v>20</v>
      </c>
      <c r="AZ290" s="7">
        <v>16</v>
      </c>
      <c r="BA290" s="7">
        <v>18</v>
      </c>
      <c r="BB290" s="7">
        <v>13</v>
      </c>
      <c r="BC290" s="7">
        <v>15</v>
      </c>
      <c r="BD290" s="7">
        <v>16</v>
      </c>
      <c r="BE290" s="7">
        <v>20</v>
      </c>
      <c r="BF290" s="7">
        <v>18</v>
      </c>
      <c r="BG290" s="7">
        <v>10</v>
      </c>
      <c r="BH290" s="7">
        <v>13</v>
      </c>
      <c r="BI290" s="7">
        <v>9</v>
      </c>
      <c r="BJ290" s="7">
        <v>11</v>
      </c>
      <c r="BK290" s="7">
        <v>12</v>
      </c>
      <c r="BL290" s="7">
        <v>20</v>
      </c>
      <c r="BM290" s="7">
        <v>18</v>
      </c>
      <c r="BN290" s="7">
        <v>14</v>
      </c>
      <c r="BO290" s="7">
        <v>12</v>
      </c>
      <c r="BP290" s="7">
        <v>16</v>
      </c>
      <c r="BQ290" s="7">
        <v>16</v>
      </c>
      <c r="BR290" s="7">
        <v>17</v>
      </c>
      <c r="BS290" s="7">
        <v>15</v>
      </c>
      <c r="BT290" s="7">
        <v>20</v>
      </c>
      <c r="BU290" s="7">
        <v>19</v>
      </c>
      <c r="BV290" s="7">
        <v>19</v>
      </c>
      <c r="BW290" s="7">
        <v>27</v>
      </c>
      <c r="BX290" s="7">
        <v>15</v>
      </c>
      <c r="BY290" s="7">
        <v>22</v>
      </c>
      <c r="BZ290" s="7">
        <v>17</v>
      </c>
      <c r="CA290" s="7">
        <v>10</v>
      </c>
      <c r="CB290" s="7">
        <v>17</v>
      </c>
      <c r="CC290" s="7">
        <v>8</v>
      </c>
      <c r="CD290" s="7">
        <v>26</v>
      </c>
      <c r="CE290" s="7">
        <v>20</v>
      </c>
      <c r="CF290" s="7">
        <v>21</v>
      </c>
      <c r="CG290" s="7">
        <v>16</v>
      </c>
      <c r="CH290" s="7">
        <v>25</v>
      </c>
      <c r="CI290" s="7">
        <v>12</v>
      </c>
      <c r="CJ290" s="7">
        <v>18</v>
      </c>
      <c r="CK290" s="7">
        <v>19</v>
      </c>
      <c r="CL290" s="7">
        <v>20</v>
      </c>
      <c r="CM290" s="7">
        <v>28</v>
      </c>
      <c r="CN290" s="7">
        <v>23</v>
      </c>
      <c r="CO290" s="7">
        <v>18</v>
      </c>
      <c r="CP290" s="7">
        <v>26</v>
      </c>
      <c r="CQ290" s="7">
        <v>24</v>
      </c>
      <c r="CR290" s="7">
        <v>22</v>
      </c>
      <c r="CS290" s="7">
        <v>33</v>
      </c>
      <c r="CT290" s="7">
        <v>33</v>
      </c>
      <c r="CU290" s="7">
        <v>33</v>
      </c>
      <c r="CV290" s="7">
        <v>22</v>
      </c>
      <c r="CW290" s="7">
        <v>21</v>
      </c>
      <c r="CX290" s="7">
        <v>18</v>
      </c>
      <c r="CY290" s="7">
        <v>26</v>
      </c>
      <c r="CZ290" s="7">
        <v>12</v>
      </c>
      <c r="DA290" s="7">
        <v>25</v>
      </c>
      <c r="DB290" s="7">
        <v>15</v>
      </c>
      <c r="DC290" s="7">
        <v>14</v>
      </c>
      <c r="DD290" s="7">
        <v>9</v>
      </c>
      <c r="DE290" s="7">
        <v>18</v>
      </c>
      <c r="DF290" s="7">
        <v>10</v>
      </c>
      <c r="DG290" s="7">
        <v>11</v>
      </c>
      <c r="DH290" s="7">
        <v>8</v>
      </c>
      <c r="DI290" s="7">
        <v>9</v>
      </c>
      <c r="DJ290" s="7">
        <v>14</v>
      </c>
      <c r="DK290" s="7">
        <v>9</v>
      </c>
      <c r="DL290" s="7">
        <v>11</v>
      </c>
      <c r="DM290" s="7">
        <v>15</v>
      </c>
      <c r="DN290" s="7">
        <v>11</v>
      </c>
      <c r="DO290" s="7">
        <v>7</v>
      </c>
      <c r="DP290" s="7">
        <v>8</v>
      </c>
      <c r="DQ290" s="7">
        <v>10</v>
      </c>
      <c r="DR290" s="7">
        <v>4</v>
      </c>
      <c r="DS290" s="7">
        <v>4</v>
      </c>
      <c r="DT290" s="7">
        <v>5</v>
      </c>
      <c r="DU290" s="7">
        <v>5</v>
      </c>
      <c r="DV290" s="7">
        <v>2</v>
      </c>
      <c r="DW290" s="7">
        <v>17</v>
      </c>
      <c r="DX290" s="7">
        <f t="shared" ref="DX290:DX353" si="34">G290</f>
        <v>917</v>
      </c>
      <c r="DY290" s="7">
        <f t="shared" ref="DY290:DY353" si="35">SUM(BC290:BI290)</f>
        <v>101</v>
      </c>
      <c r="DZ290" s="7">
        <f t="shared" ref="DZ290:DZ353" si="36">SUM(BJ290:CH290)</f>
        <v>433</v>
      </c>
      <c r="EA290" s="7">
        <f t="shared" ref="EA290:EA353" si="37">SUM(CI290:CW290)</f>
        <v>352</v>
      </c>
      <c r="EB290" s="7">
        <f>Table325[[#This Row],[18-64]]+Table325[[#This Row],[65+]]</f>
        <v>1183</v>
      </c>
    </row>
    <row r="291" spans="1:132" x14ac:dyDescent="0.35">
      <c r="A291" s="7">
        <v>13</v>
      </c>
      <c r="B291" s="10" t="s">
        <v>1020</v>
      </c>
      <c r="C291" s="10" t="s">
        <v>703</v>
      </c>
      <c r="D291" s="10" t="s">
        <v>704</v>
      </c>
      <c r="E291" s="7">
        <f>SUM(Table325[[#This Row],[0]:[90]])</f>
        <v>1151</v>
      </c>
      <c r="F291" s="8">
        <f>SUM(Table325[[#This Row],[0]:[15]])</f>
        <v>232</v>
      </c>
      <c r="G291" s="7">
        <f>SUM(Table325[[#This Row],[16]:[64]])</f>
        <v>701</v>
      </c>
      <c r="H291" s="7">
        <f>SUM(Table325[[#This Row],[65]:[90]])</f>
        <v>218</v>
      </c>
      <c r="I291" s="7">
        <f>SUM(Table325[[#This Row],[85]:[90]])</f>
        <v>21</v>
      </c>
      <c r="J291" s="8">
        <f>SUM(Table325[[#This Row],[0]:[17]])</f>
        <v>261</v>
      </c>
      <c r="K291" s="7">
        <f>SUM(Table325[[#This Row],[18]:[64]])</f>
        <v>672</v>
      </c>
      <c r="L291" s="8">
        <f>SUM(Table325[[#This Row],[0]:[4]])</f>
        <v>53</v>
      </c>
      <c r="M291" s="7">
        <f>SUM(Table325[[#This Row],[5]:[15]])</f>
        <v>179</v>
      </c>
      <c r="N291" s="7">
        <f>SUM(Table325[[#This Row],[16]:[24]])</f>
        <v>108</v>
      </c>
      <c r="O291" s="7">
        <f>SUM(Table325[[#This Row],[25]:[49]])</f>
        <v>368</v>
      </c>
      <c r="P291" s="7">
        <f>SUM(Table325[[#This Row],[50]:[64]])</f>
        <v>225</v>
      </c>
      <c r="Q291" s="7">
        <f>SUM(Table325[[#This Row],[65]:[74]])</f>
        <v>139</v>
      </c>
      <c r="R291" s="7">
        <f>SUM(Table325[[#This Row],[75]:[84]])</f>
        <v>58</v>
      </c>
      <c r="S291" s="8">
        <f>SUM(Table325[[#This Row],[5]:[9]])</f>
        <v>62</v>
      </c>
      <c r="T291" s="7">
        <f>SUM(Table325[[#This Row],[10]:[14]])</f>
        <v>102</v>
      </c>
      <c r="U291" s="7">
        <f>SUM(Table325[[#This Row],[15]:[19]])</f>
        <v>75</v>
      </c>
      <c r="V291" s="7">
        <f>SUM(Table325[[#This Row],[20]:[24]])</f>
        <v>48</v>
      </c>
      <c r="W291" s="7">
        <f>SUM(Table325[[#This Row],[25]:[29]])</f>
        <v>69</v>
      </c>
      <c r="X291" s="7">
        <f>SUM(Table325[[#This Row],[30]:[34]])</f>
        <v>77</v>
      </c>
      <c r="Y291" s="7">
        <f>SUM(Table325[[#This Row],[35]:[39]])</f>
        <v>85</v>
      </c>
      <c r="Z291" s="7">
        <f>SUM(Table325[[#This Row],[40]:[44]])</f>
        <v>76</v>
      </c>
      <c r="AA291" s="7">
        <f>SUM(Table325[[#This Row],[45]:[49]])</f>
        <v>61</v>
      </c>
      <c r="AB291" s="7">
        <f>SUM(Table325[[#This Row],[50]:[54]])</f>
        <v>71</v>
      </c>
      <c r="AC291" s="7">
        <f>SUM(Table325[[#This Row],[55]:[59]])</f>
        <v>85</v>
      </c>
      <c r="AD291" s="7">
        <f>SUM(Table325[[#This Row],[60]:[64]])</f>
        <v>69</v>
      </c>
      <c r="AE291" s="7">
        <f>SUM(Table325[[#This Row],[65]:[69]])</f>
        <v>73</v>
      </c>
      <c r="AF291" s="7">
        <f>SUM(Table325[[#This Row],[70]:[74]])</f>
        <v>66</v>
      </c>
      <c r="AG291" s="7">
        <f>SUM(Table325[[#This Row],[75]:[79]])</f>
        <v>32</v>
      </c>
      <c r="AH291" s="7">
        <f>SUM(Table325[[#This Row],[80]:[84]])</f>
        <v>26</v>
      </c>
      <c r="AI291" s="7">
        <f>SUM(Table325[[#This Row],[85]:[89]])</f>
        <v>15</v>
      </c>
      <c r="AJ291" s="7">
        <f>Table325[[#This Row],[90]]</f>
        <v>6</v>
      </c>
      <c r="AK291" s="8">
        <v>10</v>
      </c>
      <c r="AL291" s="7">
        <v>8</v>
      </c>
      <c r="AM291" s="7">
        <v>15</v>
      </c>
      <c r="AN291" s="7">
        <v>10</v>
      </c>
      <c r="AO291" s="7">
        <v>10</v>
      </c>
      <c r="AP291" s="7">
        <v>14</v>
      </c>
      <c r="AQ291" s="7">
        <v>11</v>
      </c>
      <c r="AR291" s="7">
        <v>11</v>
      </c>
      <c r="AS291" s="7">
        <v>16</v>
      </c>
      <c r="AT291" s="7">
        <v>10</v>
      </c>
      <c r="AU291" s="7">
        <v>24</v>
      </c>
      <c r="AV291" s="7">
        <v>19</v>
      </c>
      <c r="AW291" s="7">
        <v>23</v>
      </c>
      <c r="AX291" s="7">
        <v>17</v>
      </c>
      <c r="AY291" s="7">
        <v>19</v>
      </c>
      <c r="AZ291" s="7">
        <v>15</v>
      </c>
      <c r="BA291" s="7">
        <v>14</v>
      </c>
      <c r="BB291" s="7">
        <v>15</v>
      </c>
      <c r="BC291" s="7">
        <v>16</v>
      </c>
      <c r="BD291" s="7">
        <v>15</v>
      </c>
      <c r="BE291" s="7">
        <v>11</v>
      </c>
      <c r="BF291" s="7">
        <v>14</v>
      </c>
      <c r="BG291" s="7">
        <v>11</v>
      </c>
      <c r="BH291" s="7">
        <v>5</v>
      </c>
      <c r="BI291" s="7">
        <v>7</v>
      </c>
      <c r="BJ291" s="7">
        <v>13</v>
      </c>
      <c r="BK291" s="7">
        <v>17</v>
      </c>
      <c r="BL291" s="7">
        <v>12</v>
      </c>
      <c r="BM291" s="7">
        <v>15</v>
      </c>
      <c r="BN291" s="7">
        <v>12</v>
      </c>
      <c r="BO291" s="7">
        <v>15</v>
      </c>
      <c r="BP291" s="7">
        <v>23</v>
      </c>
      <c r="BQ291" s="7">
        <v>12</v>
      </c>
      <c r="BR291" s="7">
        <v>13</v>
      </c>
      <c r="BS291" s="7">
        <v>14</v>
      </c>
      <c r="BT291" s="7">
        <v>24</v>
      </c>
      <c r="BU291" s="7">
        <v>13</v>
      </c>
      <c r="BV291" s="7">
        <v>17</v>
      </c>
      <c r="BW291" s="7">
        <v>15</v>
      </c>
      <c r="BX291" s="7">
        <v>16</v>
      </c>
      <c r="BY291" s="7">
        <v>19</v>
      </c>
      <c r="BZ291" s="7">
        <v>11</v>
      </c>
      <c r="CA291" s="7">
        <v>18</v>
      </c>
      <c r="CB291" s="7">
        <v>16</v>
      </c>
      <c r="CC291" s="7">
        <v>12</v>
      </c>
      <c r="CD291" s="7">
        <v>14</v>
      </c>
      <c r="CE291" s="7">
        <v>7</v>
      </c>
      <c r="CF291" s="7">
        <v>13</v>
      </c>
      <c r="CG291" s="7">
        <v>16</v>
      </c>
      <c r="CH291" s="7">
        <v>11</v>
      </c>
      <c r="CI291" s="7">
        <v>11</v>
      </c>
      <c r="CJ291" s="7">
        <v>5</v>
      </c>
      <c r="CK291" s="7">
        <v>17</v>
      </c>
      <c r="CL291" s="7">
        <v>16</v>
      </c>
      <c r="CM291" s="7">
        <v>22</v>
      </c>
      <c r="CN291" s="7">
        <v>14</v>
      </c>
      <c r="CO291" s="7">
        <v>15</v>
      </c>
      <c r="CP291" s="7">
        <v>21</v>
      </c>
      <c r="CQ291" s="7">
        <v>18</v>
      </c>
      <c r="CR291" s="7">
        <v>17</v>
      </c>
      <c r="CS291" s="7">
        <v>11</v>
      </c>
      <c r="CT291" s="7">
        <v>20</v>
      </c>
      <c r="CU291" s="7">
        <v>16</v>
      </c>
      <c r="CV291" s="7">
        <v>10</v>
      </c>
      <c r="CW291" s="7">
        <v>12</v>
      </c>
      <c r="CX291" s="7">
        <v>17</v>
      </c>
      <c r="CY291" s="7">
        <v>13</v>
      </c>
      <c r="CZ291" s="7">
        <v>15</v>
      </c>
      <c r="DA291" s="7">
        <v>15</v>
      </c>
      <c r="DB291" s="7">
        <v>13</v>
      </c>
      <c r="DC291" s="7">
        <v>23</v>
      </c>
      <c r="DD291" s="7">
        <v>5</v>
      </c>
      <c r="DE291" s="7">
        <v>16</v>
      </c>
      <c r="DF291" s="7">
        <v>16</v>
      </c>
      <c r="DG291" s="7">
        <v>6</v>
      </c>
      <c r="DH291" s="7">
        <v>6</v>
      </c>
      <c r="DI291" s="7">
        <v>6</v>
      </c>
      <c r="DJ291" s="7">
        <v>10</v>
      </c>
      <c r="DK291" s="7">
        <v>7</v>
      </c>
      <c r="DL291" s="7">
        <v>3</v>
      </c>
      <c r="DM291" s="7">
        <v>8</v>
      </c>
      <c r="DN291" s="7">
        <v>6</v>
      </c>
      <c r="DO291" s="7">
        <v>4</v>
      </c>
      <c r="DP291" s="7">
        <v>3</v>
      </c>
      <c r="DQ291" s="7">
        <v>5</v>
      </c>
      <c r="DR291" s="7">
        <v>5</v>
      </c>
      <c r="DS291" s="7">
        <v>3</v>
      </c>
      <c r="DT291" s="7">
        <v>2</v>
      </c>
      <c r="DU291" s="7">
        <v>3</v>
      </c>
      <c r="DV291" s="7">
        <v>2</v>
      </c>
      <c r="DW291" s="7">
        <v>6</v>
      </c>
      <c r="DX291" s="7">
        <f t="shared" si="34"/>
        <v>701</v>
      </c>
      <c r="DY291" s="7">
        <f t="shared" si="35"/>
        <v>79</v>
      </c>
      <c r="DZ291" s="7">
        <f t="shared" si="36"/>
        <v>368</v>
      </c>
      <c r="EA291" s="7">
        <f t="shared" si="37"/>
        <v>225</v>
      </c>
      <c r="EB291" s="7">
        <f>Table325[[#This Row],[18-64]]+Table325[[#This Row],[65+]]</f>
        <v>890</v>
      </c>
    </row>
    <row r="292" spans="1:132" x14ac:dyDescent="0.35">
      <c r="A292" s="7">
        <v>13</v>
      </c>
      <c r="B292" s="10" t="s">
        <v>1020</v>
      </c>
      <c r="C292" s="10" t="s">
        <v>705</v>
      </c>
      <c r="D292" s="10" t="s">
        <v>706</v>
      </c>
      <c r="E292" s="7">
        <f>SUM(Table325[[#This Row],[0]:[90]])</f>
        <v>1158</v>
      </c>
      <c r="F292" s="8">
        <f>SUM(Table325[[#This Row],[0]:[15]])</f>
        <v>183</v>
      </c>
      <c r="G292" s="7">
        <f>SUM(Table325[[#This Row],[16]:[64]])</f>
        <v>735</v>
      </c>
      <c r="H292" s="7">
        <f>SUM(Table325[[#This Row],[65]:[90]])</f>
        <v>240</v>
      </c>
      <c r="I292" s="7">
        <f>SUM(Table325[[#This Row],[85]:[90]])</f>
        <v>18</v>
      </c>
      <c r="J292" s="8">
        <f>SUM(Table325[[#This Row],[0]:[17]])</f>
        <v>223</v>
      </c>
      <c r="K292" s="7">
        <f>SUM(Table325[[#This Row],[18]:[64]])</f>
        <v>695</v>
      </c>
      <c r="L292" s="8">
        <f>SUM(Table325[[#This Row],[0]:[4]])</f>
        <v>35</v>
      </c>
      <c r="M292" s="7">
        <f>SUM(Table325[[#This Row],[5]:[15]])</f>
        <v>148</v>
      </c>
      <c r="N292" s="7">
        <f>SUM(Table325[[#This Row],[16]:[24]])</f>
        <v>144</v>
      </c>
      <c r="O292" s="7">
        <f>SUM(Table325[[#This Row],[25]:[49]])</f>
        <v>332</v>
      </c>
      <c r="P292" s="7">
        <f>SUM(Table325[[#This Row],[50]:[64]])</f>
        <v>259</v>
      </c>
      <c r="Q292" s="7">
        <f>SUM(Table325[[#This Row],[65]:[74]])</f>
        <v>117</v>
      </c>
      <c r="R292" s="7">
        <f>SUM(Table325[[#This Row],[75]:[84]])</f>
        <v>105</v>
      </c>
      <c r="S292" s="8">
        <f>SUM(Table325[[#This Row],[5]:[9]])</f>
        <v>66</v>
      </c>
      <c r="T292" s="7">
        <f>SUM(Table325[[#This Row],[10]:[14]])</f>
        <v>69</v>
      </c>
      <c r="U292" s="7">
        <f>SUM(Table325[[#This Row],[15]:[19]])</f>
        <v>84</v>
      </c>
      <c r="V292" s="7">
        <f>SUM(Table325[[#This Row],[20]:[24]])</f>
        <v>73</v>
      </c>
      <c r="W292" s="7">
        <f>SUM(Table325[[#This Row],[25]:[29]])</f>
        <v>50</v>
      </c>
      <c r="X292" s="7">
        <f>SUM(Table325[[#This Row],[30]:[34]])</f>
        <v>63</v>
      </c>
      <c r="Y292" s="7">
        <f>SUM(Table325[[#This Row],[35]:[39]])</f>
        <v>64</v>
      </c>
      <c r="Z292" s="7">
        <f>SUM(Table325[[#This Row],[40]:[44]])</f>
        <v>92</v>
      </c>
      <c r="AA292" s="7">
        <f>SUM(Table325[[#This Row],[45]:[49]])</f>
        <v>63</v>
      </c>
      <c r="AB292" s="7">
        <f>SUM(Table325[[#This Row],[50]:[54]])</f>
        <v>81</v>
      </c>
      <c r="AC292" s="7">
        <f>SUM(Table325[[#This Row],[55]:[59]])</f>
        <v>90</v>
      </c>
      <c r="AD292" s="7">
        <f>SUM(Table325[[#This Row],[60]:[64]])</f>
        <v>88</v>
      </c>
      <c r="AE292" s="7">
        <f>SUM(Table325[[#This Row],[65]:[69]])</f>
        <v>69</v>
      </c>
      <c r="AF292" s="7">
        <f>SUM(Table325[[#This Row],[70]:[74]])</f>
        <v>48</v>
      </c>
      <c r="AG292" s="7">
        <f>SUM(Table325[[#This Row],[75]:[79]])</f>
        <v>67</v>
      </c>
      <c r="AH292" s="7">
        <f>SUM(Table325[[#This Row],[80]:[84]])</f>
        <v>38</v>
      </c>
      <c r="AI292" s="7">
        <f>SUM(Table325[[#This Row],[85]:[89]])</f>
        <v>15</v>
      </c>
      <c r="AJ292" s="7">
        <f>Table325[[#This Row],[90]]</f>
        <v>3</v>
      </c>
      <c r="AK292" s="8">
        <v>5</v>
      </c>
      <c r="AL292" s="7">
        <v>10</v>
      </c>
      <c r="AM292" s="7">
        <v>7</v>
      </c>
      <c r="AN292" s="7">
        <v>6</v>
      </c>
      <c r="AO292" s="7">
        <v>7</v>
      </c>
      <c r="AP292" s="7">
        <v>7</v>
      </c>
      <c r="AQ292" s="7">
        <v>14</v>
      </c>
      <c r="AR292" s="7">
        <v>12</v>
      </c>
      <c r="AS292" s="7">
        <v>18</v>
      </c>
      <c r="AT292" s="7">
        <v>15</v>
      </c>
      <c r="AU292" s="7">
        <v>15</v>
      </c>
      <c r="AV292" s="7">
        <v>14</v>
      </c>
      <c r="AW292" s="7">
        <v>14</v>
      </c>
      <c r="AX292" s="7">
        <v>16</v>
      </c>
      <c r="AY292" s="7">
        <v>10</v>
      </c>
      <c r="AZ292" s="7">
        <v>13</v>
      </c>
      <c r="BA292" s="7">
        <v>16</v>
      </c>
      <c r="BB292" s="7">
        <v>24</v>
      </c>
      <c r="BC292" s="7">
        <v>15</v>
      </c>
      <c r="BD292" s="7">
        <v>16</v>
      </c>
      <c r="BE292" s="7">
        <v>13</v>
      </c>
      <c r="BF292" s="7">
        <v>26</v>
      </c>
      <c r="BG292" s="7">
        <v>13</v>
      </c>
      <c r="BH292" s="7">
        <v>10</v>
      </c>
      <c r="BI292" s="7">
        <v>11</v>
      </c>
      <c r="BJ292" s="7">
        <v>12</v>
      </c>
      <c r="BK292" s="7">
        <v>10</v>
      </c>
      <c r="BL292" s="7">
        <v>10</v>
      </c>
      <c r="BM292" s="7">
        <v>11</v>
      </c>
      <c r="BN292" s="7">
        <v>7</v>
      </c>
      <c r="BO292" s="7">
        <v>13</v>
      </c>
      <c r="BP292" s="7">
        <v>9</v>
      </c>
      <c r="BQ292" s="7">
        <v>7</v>
      </c>
      <c r="BR292" s="7">
        <v>12</v>
      </c>
      <c r="BS292" s="7">
        <v>22</v>
      </c>
      <c r="BT292" s="7">
        <v>14</v>
      </c>
      <c r="BU292" s="7">
        <v>17</v>
      </c>
      <c r="BV292" s="7">
        <v>11</v>
      </c>
      <c r="BW292" s="7">
        <v>13</v>
      </c>
      <c r="BX292" s="7">
        <v>9</v>
      </c>
      <c r="BY292" s="7">
        <v>16</v>
      </c>
      <c r="BZ292" s="7">
        <v>19</v>
      </c>
      <c r="CA292" s="7">
        <v>17</v>
      </c>
      <c r="CB292" s="7">
        <v>22</v>
      </c>
      <c r="CC292" s="7">
        <v>18</v>
      </c>
      <c r="CD292" s="7">
        <v>14</v>
      </c>
      <c r="CE292" s="7">
        <v>13</v>
      </c>
      <c r="CF292" s="7">
        <v>10</v>
      </c>
      <c r="CG292" s="7">
        <v>14</v>
      </c>
      <c r="CH292" s="7">
        <v>12</v>
      </c>
      <c r="CI292" s="7">
        <v>14</v>
      </c>
      <c r="CJ292" s="7">
        <v>13</v>
      </c>
      <c r="CK292" s="7">
        <v>16</v>
      </c>
      <c r="CL292" s="7">
        <v>21</v>
      </c>
      <c r="CM292" s="7">
        <v>17</v>
      </c>
      <c r="CN292" s="7">
        <v>14</v>
      </c>
      <c r="CO292" s="7">
        <v>25</v>
      </c>
      <c r="CP292" s="7">
        <v>17</v>
      </c>
      <c r="CQ292" s="7">
        <v>22</v>
      </c>
      <c r="CR292" s="7">
        <v>12</v>
      </c>
      <c r="CS292" s="7">
        <v>16</v>
      </c>
      <c r="CT292" s="7">
        <v>20</v>
      </c>
      <c r="CU292" s="7">
        <v>20</v>
      </c>
      <c r="CV292" s="7">
        <v>17</v>
      </c>
      <c r="CW292" s="7">
        <v>15</v>
      </c>
      <c r="CX292" s="7">
        <v>18</v>
      </c>
      <c r="CY292" s="7">
        <v>13</v>
      </c>
      <c r="CZ292" s="7">
        <v>12</v>
      </c>
      <c r="DA292" s="7">
        <v>15</v>
      </c>
      <c r="DB292" s="7">
        <v>11</v>
      </c>
      <c r="DC292" s="7">
        <v>15</v>
      </c>
      <c r="DD292" s="7">
        <v>9</v>
      </c>
      <c r="DE292" s="7">
        <v>6</v>
      </c>
      <c r="DF292" s="7">
        <v>9</v>
      </c>
      <c r="DG292" s="7">
        <v>9</v>
      </c>
      <c r="DH292" s="7">
        <v>17</v>
      </c>
      <c r="DI292" s="7">
        <v>8</v>
      </c>
      <c r="DJ292" s="7">
        <v>10</v>
      </c>
      <c r="DK292" s="7">
        <v>23</v>
      </c>
      <c r="DL292" s="7">
        <v>9</v>
      </c>
      <c r="DM292" s="7">
        <v>9</v>
      </c>
      <c r="DN292" s="7">
        <v>4</v>
      </c>
      <c r="DO292" s="7">
        <v>9</v>
      </c>
      <c r="DP292" s="7">
        <v>12</v>
      </c>
      <c r="DQ292" s="7">
        <v>4</v>
      </c>
      <c r="DR292" s="7">
        <v>4</v>
      </c>
      <c r="DS292" s="7">
        <v>3</v>
      </c>
      <c r="DT292" s="7">
        <v>5</v>
      </c>
      <c r="DU292" s="7">
        <v>1</v>
      </c>
      <c r="DV292" s="7">
        <v>2</v>
      </c>
      <c r="DW292" s="7">
        <v>3</v>
      </c>
      <c r="DX292" s="7">
        <f t="shared" si="34"/>
        <v>735</v>
      </c>
      <c r="DY292" s="7">
        <f t="shared" si="35"/>
        <v>104</v>
      </c>
      <c r="DZ292" s="7">
        <f t="shared" si="36"/>
        <v>332</v>
      </c>
      <c r="EA292" s="7">
        <f t="shared" si="37"/>
        <v>259</v>
      </c>
      <c r="EB292" s="7">
        <f>Table325[[#This Row],[18-64]]+Table325[[#This Row],[65+]]</f>
        <v>935</v>
      </c>
    </row>
    <row r="293" spans="1:132" x14ac:dyDescent="0.35">
      <c r="A293" s="7">
        <v>13</v>
      </c>
      <c r="B293" s="10" t="s">
        <v>1020</v>
      </c>
      <c r="C293" s="10" t="s">
        <v>707</v>
      </c>
      <c r="D293" s="10" t="s">
        <v>708</v>
      </c>
      <c r="E293" s="7">
        <f>SUM(Table325[[#This Row],[0]:[90]])</f>
        <v>1072</v>
      </c>
      <c r="F293" s="8">
        <f>SUM(Table325[[#This Row],[0]:[15]])</f>
        <v>212</v>
      </c>
      <c r="G293" s="7">
        <f>SUM(Table325[[#This Row],[16]:[64]])</f>
        <v>628</v>
      </c>
      <c r="H293" s="7">
        <f>SUM(Table325[[#This Row],[65]:[90]])</f>
        <v>232</v>
      </c>
      <c r="I293" s="7">
        <f>SUM(Table325[[#This Row],[85]:[90]])</f>
        <v>64</v>
      </c>
      <c r="J293" s="8">
        <f>SUM(Table325[[#This Row],[0]:[17]])</f>
        <v>236</v>
      </c>
      <c r="K293" s="7">
        <f>SUM(Table325[[#This Row],[18]:[64]])</f>
        <v>604</v>
      </c>
      <c r="L293" s="8">
        <f>SUM(Table325[[#This Row],[0]:[4]])</f>
        <v>45</v>
      </c>
      <c r="M293" s="7">
        <f>SUM(Table325[[#This Row],[5]:[15]])</f>
        <v>167</v>
      </c>
      <c r="N293" s="7">
        <f>SUM(Table325[[#This Row],[16]:[24]])</f>
        <v>112</v>
      </c>
      <c r="O293" s="7">
        <f>SUM(Table325[[#This Row],[25]:[49]])</f>
        <v>321</v>
      </c>
      <c r="P293" s="7">
        <f>SUM(Table325[[#This Row],[50]:[64]])</f>
        <v>195</v>
      </c>
      <c r="Q293" s="7">
        <f>SUM(Table325[[#This Row],[65]:[74]])</f>
        <v>85</v>
      </c>
      <c r="R293" s="7">
        <f>SUM(Table325[[#This Row],[75]:[84]])</f>
        <v>83</v>
      </c>
      <c r="S293" s="8">
        <f>SUM(Table325[[#This Row],[5]:[9]])</f>
        <v>57</v>
      </c>
      <c r="T293" s="7">
        <f>SUM(Table325[[#This Row],[10]:[14]])</f>
        <v>98</v>
      </c>
      <c r="U293" s="7">
        <f>SUM(Table325[[#This Row],[15]:[19]])</f>
        <v>65</v>
      </c>
      <c r="V293" s="7">
        <f>SUM(Table325[[#This Row],[20]:[24]])</f>
        <v>59</v>
      </c>
      <c r="W293" s="7">
        <f>SUM(Table325[[#This Row],[25]:[29]])</f>
        <v>60</v>
      </c>
      <c r="X293" s="7">
        <f>SUM(Table325[[#This Row],[30]:[34]])</f>
        <v>53</v>
      </c>
      <c r="Y293" s="7">
        <f>SUM(Table325[[#This Row],[35]:[39]])</f>
        <v>78</v>
      </c>
      <c r="Z293" s="7">
        <f>SUM(Table325[[#This Row],[40]:[44]])</f>
        <v>75</v>
      </c>
      <c r="AA293" s="7">
        <f>SUM(Table325[[#This Row],[45]:[49]])</f>
        <v>55</v>
      </c>
      <c r="AB293" s="7">
        <f>SUM(Table325[[#This Row],[50]:[54]])</f>
        <v>57</v>
      </c>
      <c r="AC293" s="7">
        <f>SUM(Table325[[#This Row],[55]:[59]])</f>
        <v>86</v>
      </c>
      <c r="AD293" s="7">
        <f>SUM(Table325[[#This Row],[60]:[64]])</f>
        <v>52</v>
      </c>
      <c r="AE293" s="7">
        <f>SUM(Table325[[#This Row],[65]:[69]])</f>
        <v>52</v>
      </c>
      <c r="AF293" s="7">
        <f>SUM(Table325[[#This Row],[70]:[74]])</f>
        <v>33</v>
      </c>
      <c r="AG293" s="7">
        <f>SUM(Table325[[#This Row],[75]:[79]])</f>
        <v>36</v>
      </c>
      <c r="AH293" s="7">
        <f>SUM(Table325[[#This Row],[80]:[84]])</f>
        <v>47</v>
      </c>
      <c r="AI293" s="7">
        <f>SUM(Table325[[#This Row],[85]:[89]])</f>
        <v>45</v>
      </c>
      <c r="AJ293" s="7">
        <f>Table325[[#This Row],[90]]</f>
        <v>19</v>
      </c>
      <c r="AK293" s="8">
        <v>8</v>
      </c>
      <c r="AL293" s="7">
        <v>7</v>
      </c>
      <c r="AM293" s="7">
        <v>10</v>
      </c>
      <c r="AN293" s="7">
        <v>8</v>
      </c>
      <c r="AO293" s="7">
        <v>12</v>
      </c>
      <c r="AP293" s="7">
        <v>13</v>
      </c>
      <c r="AQ293" s="7">
        <v>8</v>
      </c>
      <c r="AR293" s="7">
        <v>11</v>
      </c>
      <c r="AS293" s="7">
        <v>9</v>
      </c>
      <c r="AT293" s="7">
        <v>16</v>
      </c>
      <c r="AU293" s="7">
        <v>23</v>
      </c>
      <c r="AV293" s="7">
        <v>14</v>
      </c>
      <c r="AW293" s="7">
        <v>15</v>
      </c>
      <c r="AX293" s="7">
        <v>20</v>
      </c>
      <c r="AY293" s="7">
        <v>26</v>
      </c>
      <c r="AZ293" s="7">
        <v>12</v>
      </c>
      <c r="BA293" s="7">
        <v>9</v>
      </c>
      <c r="BB293" s="7">
        <v>15</v>
      </c>
      <c r="BC293" s="7">
        <v>16</v>
      </c>
      <c r="BD293" s="7">
        <v>13</v>
      </c>
      <c r="BE293" s="7">
        <v>12</v>
      </c>
      <c r="BF293" s="7">
        <v>15</v>
      </c>
      <c r="BG293" s="7">
        <v>10</v>
      </c>
      <c r="BH293" s="7">
        <v>11</v>
      </c>
      <c r="BI293" s="7">
        <v>11</v>
      </c>
      <c r="BJ293" s="7">
        <v>9</v>
      </c>
      <c r="BK293" s="7">
        <v>10</v>
      </c>
      <c r="BL293" s="7">
        <v>19</v>
      </c>
      <c r="BM293" s="7">
        <v>8</v>
      </c>
      <c r="BN293" s="7">
        <v>14</v>
      </c>
      <c r="BO293" s="7">
        <v>8</v>
      </c>
      <c r="BP293" s="7">
        <v>10</v>
      </c>
      <c r="BQ293" s="7">
        <v>9</v>
      </c>
      <c r="BR293" s="7">
        <v>17</v>
      </c>
      <c r="BS293" s="7">
        <v>9</v>
      </c>
      <c r="BT293" s="7">
        <v>13</v>
      </c>
      <c r="BU293" s="7">
        <v>19</v>
      </c>
      <c r="BV293" s="7">
        <v>13</v>
      </c>
      <c r="BW293" s="7">
        <v>10</v>
      </c>
      <c r="BX293" s="7">
        <v>23</v>
      </c>
      <c r="BY293" s="7">
        <v>9</v>
      </c>
      <c r="BZ293" s="7">
        <v>9</v>
      </c>
      <c r="CA293" s="7">
        <v>14</v>
      </c>
      <c r="CB293" s="7">
        <v>19</v>
      </c>
      <c r="CC293" s="7">
        <v>24</v>
      </c>
      <c r="CD293" s="7">
        <v>10</v>
      </c>
      <c r="CE293" s="7">
        <v>17</v>
      </c>
      <c r="CF293" s="7">
        <v>10</v>
      </c>
      <c r="CG293" s="7">
        <v>11</v>
      </c>
      <c r="CH293" s="7">
        <v>7</v>
      </c>
      <c r="CI293" s="7">
        <v>8</v>
      </c>
      <c r="CJ293" s="7">
        <v>12</v>
      </c>
      <c r="CK293" s="7">
        <v>11</v>
      </c>
      <c r="CL293" s="7">
        <v>16</v>
      </c>
      <c r="CM293" s="7">
        <v>10</v>
      </c>
      <c r="CN293" s="7">
        <v>14</v>
      </c>
      <c r="CO293" s="7">
        <v>14</v>
      </c>
      <c r="CP293" s="7">
        <v>19</v>
      </c>
      <c r="CQ293" s="7">
        <v>15</v>
      </c>
      <c r="CR293" s="7">
        <v>24</v>
      </c>
      <c r="CS293" s="7">
        <v>13</v>
      </c>
      <c r="CT293" s="7">
        <v>12</v>
      </c>
      <c r="CU293" s="7">
        <v>11</v>
      </c>
      <c r="CV293" s="7">
        <v>10</v>
      </c>
      <c r="CW293" s="7">
        <v>6</v>
      </c>
      <c r="CX293" s="7">
        <v>15</v>
      </c>
      <c r="CY293" s="7">
        <v>12</v>
      </c>
      <c r="CZ293" s="7">
        <v>12</v>
      </c>
      <c r="DA293" s="7">
        <v>8</v>
      </c>
      <c r="DB293" s="7">
        <v>5</v>
      </c>
      <c r="DC293" s="7">
        <v>5</v>
      </c>
      <c r="DD293" s="7">
        <v>10</v>
      </c>
      <c r="DE293" s="7">
        <v>8</v>
      </c>
      <c r="DF293" s="7">
        <v>5</v>
      </c>
      <c r="DG293" s="7">
        <v>5</v>
      </c>
      <c r="DH293" s="7">
        <v>8</v>
      </c>
      <c r="DI293" s="7">
        <v>4</v>
      </c>
      <c r="DJ293" s="7">
        <v>10</v>
      </c>
      <c r="DK293" s="7">
        <v>4</v>
      </c>
      <c r="DL293" s="7">
        <v>10</v>
      </c>
      <c r="DM293" s="7">
        <v>11</v>
      </c>
      <c r="DN293" s="7">
        <v>9</v>
      </c>
      <c r="DO293" s="7">
        <v>10</v>
      </c>
      <c r="DP293" s="7">
        <v>8</v>
      </c>
      <c r="DQ293" s="7">
        <v>9</v>
      </c>
      <c r="DR293" s="7">
        <v>10</v>
      </c>
      <c r="DS293" s="7">
        <v>7</v>
      </c>
      <c r="DT293" s="7">
        <v>10</v>
      </c>
      <c r="DU293" s="7">
        <v>10</v>
      </c>
      <c r="DV293" s="7">
        <v>8</v>
      </c>
      <c r="DW293" s="7">
        <v>19</v>
      </c>
      <c r="DX293" s="7">
        <f t="shared" si="34"/>
        <v>628</v>
      </c>
      <c r="DY293" s="7">
        <f t="shared" si="35"/>
        <v>88</v>
      </c>
      <c r="DZ293" s="7">
        <f t="shared" si="36"/>
        <v>321</v>
      </c>
      <c r="EA293" s="7">
        <f t="shared" si="37"/>
        <v>195</v>
      </c>
      <c r="EB293" s="7">
        <f>Table325[[#This Row],[18-64]]+Table325[[#This Row],[65+]]</f>
        <v>836</v>
      </c>
    </row>
    <row r="294" spans="1:132" x14ac:dyDescent="0.35">
      <c r="A294" s="7">
        <v>13</v>
      </c>
      <c r="B294" s="10" t="s">
        <v>1020</v>
      </c>
      <c r="C294" s="10" t="s">
        <v>709</v>
      </c>
      <c r="D294" s="10" t="s">
        <v>710</v>
      </c>
      <c r="E294" s="7">
        <f>SUM(Table325[[#This Row],[0]:[90]])</f>
        <v>2026</v>
      </c>
      <c r="F294" s="8">
        <f>SUM(Table325[[#This Row],[0]:[15]])</f>
        <v>321</v>
      </c>
      <c r="G294" s="7">
        <f>SUM(Table325[[#This Row],[16]:[64]])</f>
        <v>1238</v>
      </c>
      <c r="H294" s="7">
        <f>SUM(Table325[[#This Row],[65]:[90]])</f>
        <v>467</v>
      </c>
      <c r="I294" s="7">
        <f>SUM(Table325[[#This Row],[85]:[90]])</f>
        <v>48</v>
      </c>
      <c r="J294" s="8">
        <f>SUM(Table325[[#This Row],[0]:[17]])</f>
        <v>371</v>
      </c>
      <c r="K294" s="7">
        <f>SUM(Table325[[#This Row],[18]:[64]])</f>
        <v>1188</v>
      </c>
      <c r="L294" s="8">
        <f>SUM(Table325[[#This Row],[0]:[4]])</f>
        <v>82</v>
      </c>
      <c r="M294" s="7">
        <f>SUM(Table325[[#This Row],[5]:[15]])</f>
        <v>239</v>
      </c>
      <c r="N294" s="7">
        <f>SUM(Table325[[#This Row],[16]:[24]])</f>
        <v>198</v>
      </c>
      <c r="O294" s="7">
        <f>SUM(Table325[[#This Row],[25]:[49]])</f>
        <v>517</v>
      </c>
      <c r="P294" s="7">
        <f>SUM(Table325[[#This Row],[50]:[64]])</f>
        <v>523</v>
      </c>
      <c r="Q294" s="7">
        <f>SUM(Table325[[#This Row],[65]:[74]])</f>
        <v>279</v>
      </c>
      <c r="R294" s="7">
        <f>SUM(Table325[[#This Row],[75]:[84]])</f>
        <v>140</v>
      </c>
      <c r="S294" s="8">
        <f>SUM(Table325[[#This Row],[5]:[9]])</f>
        <v>104</v>
      </c>
      <c r="T294" s="7">
        <f>SUM(Table325[[#This Row],[10]:[14]])</f>
        <v>106</v>
      </c>
      <c r="U294" s="7">
        <f>SUM(Table325[[#This Row],[15]:[19]])</f>
        <v>125</v>
      </c>
      <c r="V294" s="7">
        <f>SUM(Table325[[#This Row],[20]:[24]])</f>
        <v>102</v>
      </c>
      <c r="W294" s="7">
        <f>SUM(Table325[[#This Row],[25]:[29]])</f>
        <v>68</v>
      </c>
      <c r="X294" s="7">
        <f>SUM(Table325[[#This Row],[30]:[34]])</f>
        <v>75</v>
      </c>
      <c r="Y294" s="7">
        <f>SUM(Table325[[#This Row],[35]:[39]])</f>
        <v>127</v>
      </c>
      <c r="Z294" s="7">
        <f>SUM(Table325[[#This Row],[40]:[44]])</f>
        <v>124</v>
      </c>
      <c r="AA294" s="7">
        <f>SUM(Table325[[#This Row],[45]:[49]])</f>
        <v>123</v>
      </c>
      <c r="AB294" s="7">
        <f>SUM(Table325[[#This Row],[50]:[54]])</f>
        <v>169</v>
      </c>
      <c r="AC294" s="7">
        <f>SUM(Table325[[#This Row],[55]:[59]])</f>
        <v>191</v>
      </c>
      <c r="AD294" s="7">
        <f>SUM(Table325[[#This Row],[60]:[64]])</f>
        <v>163</v>
      </c>
      <c r="AE294" s="7">
        <f>SUM(Table325[[#This Row],[65]:[69]])</f>
        <v>143</v>
      </c>
      <c r="AF294" s="7">
        <f>SUM(Table325[[#This Row],[70]:[74]])</f>
        <v>136</v>
      </c>
      <c r="AG294" s="7">
        <f>SUM(Table325[[#This Row],[75]:[79]])</f>
        <v>92</v>
      </c>
      <c r="AH294" s="7">
        <f>SUM(Table325[[#This Row],[80]:[84]])</f>
        <v>48</v>
      </c>
      <c r="AI294" s="7">
        <f>SUM(Table325[[#This Row],[85]:[89]])</f>
        <v>34</v>
      </c>
      <c r="AJ294" s="7">
        <f>Table325[[#This Row],[90]]</f>
        <v>14</v>
      </c>
      <c r="AK294" s="8">
        <v>16</v>
      </c>
      <c r="AL294" s="7">
        <v>10</v>
      </c>
      <c r="AM294" s="7">
        <v>17</v>
      </c>
      <c r="AN294" s="7">
        <v>25</v>
      </c>
      <c r="AO294" s="7">
        <v>14</v>
      </c>
      <c r="AP294" s="7">
        <v>20</v>
      </c>
      <c r="AQ294" s="7">
        <v>21</v>
      </c>
      <c r="AR294" s="7">
        <v>25</v>
      </c>
      <c r="AS294" s="7">
        <v>19</v>
      </c>
      <c r="AT294" s="7">
        <v>19</v>
      </c>
      <c r="AU294" s="7">
        <v>16</v>
      </c>
      <c r="AV294" s="7">
        <v>26</v>
      </c>
      <c r="AW294" s="7">
        <v>20</v>
      </c>
      <c r="AX294" s="7">
        <v>22</v>
      </c>
      <c r="AY294" s="7">
        <v>22</v>
      </c>
      <c r="AZ294" s="7">
        <v>29</v>
      </c>
      <c r="BA294" s="7">
        <v>29</v>
      </c>
      <c r="BB294" s="7">
        <v>21</v>
      </c>
      <c r="BC294" s="7">
        <v>21</v>
      </c>
      <c r="BD294" s="7">
        <v>25</v>
      </c>
      <c r="BE294" s="7">
        <v>30</v>
      </c>
      <c r="BF294" s="7">
        <v>31</v>
      </c>
      <c r="BG294" s="7">
        <v>16</v>
      </c>
      <c r="BH294" s="7">
        <v>12</v>
      </c>
      <c r="BI294" s="7">
        <v>13</v>
      </c>
      <c r="BJ294" s="7">
        <v>14</v>
      </c>
      <c r="BK294" s="7">
        <v>15</v>
      </c>
      <c r="BL294" s="7">
        <v>13</v>
      </c>
      <c r="BM294" s="7">
        <v>16</v>
      </c>
      <c r="BN294" s="7">
        <v>10</v>
      </c>
      <c r="BO294" s="7">
        <v>9</v>
      </c>
      <c r="BP294" s="7">
        <v>20</v>
      </c>
      <c r="BQ294" s="7">
        <v>13</v>
      </c>
      <c r="BR294" s="7">
        <v>18</v>
      </c>
      <c r="BS294" s="7">
        <v>15</v>
      </c>
      <c r="BT294" s="7">
        <v>33</v>
      </c>
      <c r="BU294" s="7">
        <v>28</v>
      </c>
      <c r="BV294" s="7">
        <v>22</v>
      </c>
      <c r="BW294" s="7">
        <v>24</v>
      </c>
      <c r="BX294" s="7">
        <v>20</v>
      </c>
      <c r="BY294" s="7">
        <v>22</v>
      </c>
      <c r="BZ294" s="7">
        <v>24</v>
      </c>
      <c r="CA294" s="7">
        <v>25</v>
      </c>
      <c r="CB294" s="7">
        <v>31</v>
      </c>
      <c r="CC294" s="7">
        <v>22</v>
      </c>
      <c r="CD294" s="7">
        <v>23</v>
      </c>
      <c r="CE294" s="7">
        <v>25</v>
      </c>
      <c r="CF294" s="7">
        <v>26</v>
      </c>
      <c r="CG294" s="7">
        <v>23</v>
      </c>
      <c r="CH294" s="7">
        <v>26</v>
      </c>
      <c r="CI294" s="7">
        <v>25</v>
      </c>
      <c r="CJ294" s="7">
        <v>35</v>
      </c>
      <c r="CK294" s="7">
        <v>37</v>
      </c>
      <c r="CL294" s="7">
        <v>39</v>
      </c>
      <c r="CM294" s="7">
        <v>33</v>
      </c>
      <c r="CN294" s="7">
        <v>32</v>
      </c>
      <c r="CO294" s="7">
        <v>39</v>
      </c>
      <c r="CP294" s="7">
        <v>35</v>
      </c>
      <c r="CQ294" s="7">
        <v>42</v>
      </c>
      <c r="CR294" s="7">
        <v>43</v>
      </c>
      <c r="CS294" s="7">
        <v>29</v>
      </c>
      <c r="CT294" s="7">
        <v>36</v>
      </c>
      <c r="CU294" s="7">
        <v>36</v>
      </c>
      <c r="CV294" s="7">
        <v>36</v>
      </c>
      <c r="CW294" s="7">
        <v>26</v>
      </c>
      <c r="CX294" s="7">
        <v>27</v>
      </c>
      <c r="CY294" s="7">
        <v>26</v>
      </c>
      <c r="CZ294" s="7">
        <v>43</v>
      </c>
      <c r="DA294" s="7">
        <v>15</v>
      </c>
      <c r="DB294" s="7">
        <v>32</v>
      </c>
      <c r="DC294" s="7">
        <v>30</v>
      </c>
      <c r="DD294" s="7">
        <v>38</v>
      </c>
      <c r="DE294" s="7">
        <v>26</v>
      </c>
      <c r="DF294" s="7">
        <v>23</v>
      </c>
      <c r="DG294" s="7">
        <v>19</v>
      </c>
      <c r="DH294" s="7">
        <v>15</v>
      </c>
      <c r="DI294" s="7">
        <v>28</v>
      </c>
      <c r="DJ294" s="7">
        <v>15</v>
      </c>
      <c r="DK294" s="7">
        <v>15</v>
      </c>
      <c r="DL294" s="7">
        <v>19</v>
      </c>
      <c r="DM294" s="7">
        <v>13</v>
      </c>
      <c r="DN294" s="7">
        <v>12</v>
      </c>
      <c r="DO294" s="7">
        <v>6</v>
      </c>
      <c r="DP294" s="7">
        <v>10</v>
      </c>
      <c r="DQ294" s="7">
        <v>7</v>
      </c>
      <c r="DR294" s="7">
        <v>8</v>
      </c>
      <c r="DS294" s="7">
        <v>7</v>
      </c>
      <c r="DT294" s="7">
        <v>8</v>
      </c>
      <c r="DU294" s="7">
        <v>8</v>
      </c>
      <c r="DV294" s="7">
        <v>3</v>
      </c>
      <c r="DW294" s="7">
        <v>14</v>
      </c>
      <c r="DX294" s="7">
        <f t="shared" si="34"/>
        <v>1238</v>
      </c>
      <c r="DY294" s="7">
        <f t="shared" si="35"/>
        <v>148</v>
      </c>
      <c r="DZ294" s="7">
        <f t="shared" si="36"/>
        <v>517</v>
      </c>
      <c r="EA294" s="7">
        <f t="shared" si="37"/>
        <v>523</v>
      </c>
      <c r="EB294" s="7">
        <f>Table325[[#This Row],[18-64]]+Table325[[#This Row],[65+]]</f>
        <v>1655</v>
      </c>
    </row>
    <row r="295" spans="1:132" x14ac:dyDescent="0.35">
      <c r="A295" s="7">
        <v>13</v>
      </c>
      <c r="B295" s="10" t="s">
        <v>1020</v>
      </c>
      <c r="C295" s="10" t="s">
        <v>711</v>
      </c>
      <c r="D295" s="10" t="s">
        <v>712</v>
      </c>
      <c r="E295" s="7">
        <f>SUM(Table325[[#This Row],[0]:[90]])</f>
        <v>1571</v>
      </c>
      <c r="F295" s="8">
        <f>SUM(Table325[[#This Row],[0]:[15]])</f>
        <v>282</v>
      </c>
      <c r="G295" s="7">
        <f>SUM(Table325[[#This Row],[16]:[64]])</f>
        <v>921</v>
      </c>
      <c r="H295" s="7">
        <f>SUM(Table325[[#This Row],[65]:[90]])</f>
        <v>368</v>
      </c>
      <c r="I295" s="7">
        <f>SUM(Table325[[#This Row],[85]:[90]])</f>
        <v>17</v>
      </c>
      <c r="J295" s="8">
        <f>SUM(Table325[[#This Row],[0]:[17]])</f>
        <v>312</v>
      </c>
      <c r="K295" s="7">
        <f>SUM(Table325[[#This Row],[18]:[64]])</f>
        <v>891</v>
      </c>
      <c r="L295" s="8">
        <f>SUM(Table325[[#This Row],[0]:[4]])</f>
        <v>70</v>
      </c>
      <c r="M295" s="7">
        <f>SUM(Table325[[#This Row],[5]:[15]])</f>
        <v>212</v>
      </c>
      <c r="N295" s="7">
        <f>SUM(Table325[[#This Row],[16]:[24]])</f>
        <v>140</v>
      </c>
      <c r="O295" s="7">
        <f>SUM(Table325[[#This Row],[25]:[49]])</f>
        <v>458</v>
      </c>
      <c r="P295" s="7">
        <f>SUM(Table325[[#This Row],[50]:[64]])</f>
        <v>323</v>
      </c>
      <c r="Q295" s="7">
        <f>SUM(Table325[[#This Row],[65]:[74]])</f>
        <v>191</v>
      </c>
      <c r="R295" s="7">
        <f>SUM(Table325[[#This Row],[75]:[84]])</f>
        <v>160</v>
      </c>
      <c r="S295" s="8">
        <f>SUM(Table325[[#This Row],[5]:[9]])</f>
        <v>80</v>
      </c>
      <c r="T295" s="7">
        <f>SUM(Table325[[#This Row],[10]:[14]])</f>
        <v>113</v>
      </c>
      <c r="U295" s="7">
        <f>SUM(Table325[[#This Row],[15]:[19]])</f>
        <v>89</v>
      </c>
      <c r="V295" s="7">
        <f>SUM(Table325[[#This Row],[20]:[24]])</f>
        <v>70</v>
      </c>
      <c r="W295" s="7">
        <f>SUM(Table325[[#This Row],[25]:[29]])</f>
        <v>81</v>
      </c>
      <c r="X295" s="7">
        <f>SUM(Table325[[#This Row],[30]:[34]])</f>
        <v>87</v>
      </c>
      <c r="Y295" s="7">
        <f>SUM(Table325[[#This Row],[35]:[39]])</f>
        <v>95</v>
      </c>
      <c r="Z295" s="7">
        <f>SUM(Table325[[#This Row],[40]:[44]])</f>
        <v>107</v>
      </c>
      <c r="AA295" s="7">
        <f>SUM(Table325[[#This Row],[45]:[49]])</f>
        <v>88</v>
      </c>
      <c r="AB295" s="7">
        <f>SUM(Table325[[#This Row],[50]:[54]])</f>
        <v>89</v>
      </c>
      <c r="AC295" s="7">
        <f>SUM(Table325[[#This Row],[55]:[59]])</f>
        <v>124</v>
      </c>
      <c r="AD295" s="7">
        <f>SUM(Table325[[#This Row],[60]:[64]])</f>
        <v>110</v>
      </c>
      <c r="AE295" s="7">
        <f>SUM(Table325[[#This Row],[65]:[69]])</f>
        <v>93</v>
      </c>
      <c r="AF295" s="7">
        <f>SUM(Table325[[#This Row],[70]:[74]])</f>
        <v>98</v>
      </c>
      <c r="AG295" s="7">
        <f>SUM(Table325[[#This Row],[75]:[79]])</f>
        <v>113</v>
      </c>
      <c r="AH295" s="7">
        <f>SUM(Table325[[#This Row],[80]:[84]])</f>
        <v>47</v>
      </c>
      <c r="AI295" s="7">
        <f>SUM(Table325[[#This Row],[85]:[89]])</f>
        <v>15</v>
      </c>
      <c r="AJ295" s="7">
        <f>Table325[[#This Row],[90]]</f>
        <v>2</v>
      </c>
      <c r="AK295" s="8">
        <v>16</v>
      </c>
      <c r="AL295" s="7">
        <v>10</v>
      </c>
      <c r="AM295" s="7">
        <v>13</v>
      </c>
      <c r="AN295" s="7">
        <v>12</v>
      </c>
      <c r="AO295" s="7">
        <v>19</v>
      </c>
      <c r="AP295" s="7">
        <v>17</v>
      </c>
      <c r="AQ295" s="7">
        <v>12</v>
      </c>
      <c r="AR295" s="7">
        <v>19</v>
      </c>
      <c r="AS295" s="7">
        <v>11</v>
      </c>
      <c r="AT295" s="7">
        <v>21</v>
      </c>
      <c r="AU295" s="7">
        <v>21</v>
      </c>
      <c r="AV295" s="7">
        <v>23</v>
      </c>
      <c r="AW295" s="7">
        <v>19</v>
      </c>
      <c r="AX295" s="7">
        <v>35</v>
      </c>
      <c r="AY295" s="7">
        <v>15</v>
      </c>
      <c r="AZ295" s="7">
        <v>19</v>
      </c>
      <c r="BA295" s="7">
        <v>17</v>
      </c>
      <c r="BB295" s="7">
        <v>13</v>
      </c>
      <c r="BC295" s="7">
        <v>13</v>
      </c>
      <c r="BD295" s="7">
        <v>27</v>
      </c>
      <c r="BE295" s="7">
        <v>16</v>
      </c>
      <c r="BF295" s="7">
        <v>13</v>
      </c>
      <c r="BG295" s="7">
        <v>14</v>
      </c>
      <c r="BH295" s="7">
        <v>14</v>
      </c>
      <c r="BI295" s="7">
        <v>13</v>
      </c>
      <c r="BJ295" s="7">
        <v>10</v>
      </c>
      <c r="BK295" s="7">
        <v>13</v>
      </c>
      <c r="BL295" s="7">
        <v>18</v>
      </c>
      <c r="BM295" s="7">
        <v>20</v>
      </c>
      <c r="BN295" s="7">
        <v>20</v>
      </c>
      <c r="BO295" s="7">
        <v>19</v>
      </c>
      <c r="BP295" s="7">
        <v>17</v>
      </c>
      <c r="BQ295" s="7">
        <v>17</v>
      </c>
      <c r="BR295" s="7">
        <v>18</v>
      </c>
      <c r="BS295" s="7">
        <v>16</v>
      </c>
      <c r="BT295" s="7">
        <v>17</v>
      </c>
      <c r="BU295" s="7">
        <v>15</v>
      </c>
      <c r="BV295" s="7">
        <v>17</v>
      </c>
      <c r="BW295" s="7">
        <v>22</v>
      </c>
      <c r="BX295" s="7">
        <v>24</v>
      </c>
      <c r="BY295" s="7">
        <v>31</v>
      </c>
      <c r="BZ295" s="7">
        <v>18</v>
      </c>
      <c r="CA295" s="7">
        <v>24</v>
      </c>
      <c r="CB295" s="7">
        <v>19</v>
      </c>
      <c r="CC295" s="7">
        <v>15</v>
      </c>
      <c r="CD295" s="7">
        <v>24</v>
      </c>
      <c r="CE295" s="7">
        <v>16</v>
      </c>
      <c r="CF295" s="7">
        <v>11</v>
      </c>
      <c r="CG295" s="7">
        <v>21</v>
      </c>
      <c r="CH295" s="7">
        <v>16</v>
      </c>
      <c r="CI295" s="7">
        <v>17</v>
      </c>
      <c r="CJ295" s="7">
        <v>13</v>
      </c>
      <c r="CK295" s="7">
        <v>23</v>
      </c>
      <c r="CL295" s="7">
        <v>12</v>
      </c>
      <c r="CM295" s="7">
        <v>24</v>
      </c>
      <c r="CN295" s="7">
        <v>24</v>
      </c>
      <c r="CO295" s="7">
        <v>17</v>
      </c>
      <c r="CP295" s="7">
        <v>29</v>
      </c>
      <c r="CQ295" s="7">
        <v>23</v>
      </c>
      <c r="CR295" s="7">
        <v>31</v>
      </c>
      <c r="CS295" s="7">
        <v>29</v>
      </c>
      <c r="CT295" s="7">
        <v>29</v>
      </c>
      <c r="CU295" s="7">
        <v>21</v>
      </c>
      <c r="CV295" s="7">
        <v>14</v>
      </c>
      <c r="CW295" s="7">
        <v>17</v>
      </c>
      <c r="CX295" s="7">
        <v>22</v>
      </c>
      <c r="CY295" s="7">
        <v>15</v>
      </c>
      <c r="CZ295" s="7">
        <v>25</v>
      </c>
      <c r="DA295" s="7">
        <v>13</v>
      </c>
      <c r="DB295" s="7">
        <v>18</v>
      </c>
      <c r="DC295" s="7">
        <v>24</v>
      </c>
      <c r="DD295" s="7">
        <v>27</v>
      </c>
      <c r="DE295" s="7">
        <v>12</v>
      </c>
      <c r="DF295" s="7">
        <v>20</v>
      </c>
      <c r="DG295" s="7">
        <v>15</v>
      </c>
      <c r="DH295" s="7">
        <v>25</v>
      </c>
      <c r="DI295" s="7">
        <v>24</v>
      </c>
      <c r="DJ295" s="7">
        <v>25</v>
      </c>
      <c r="DK295" s="7">
        <v>22</v>
      </c>
      <c r="DL295" s="7">
        <v>17</v>
      </c>
      <c r="DM295" s="7">
        <v>13</v>
      </c>
      <c r="DN295" s="7">
        <v>15</v>
      </c>
      <c r="DO295" s="7">
        <v>9</v>
      </c>
      <c r="DP295" s="7">
        <v>7</v>
      </c>
      <c r="DQ295" s="7">
        <v>3</v>
      </c>
      <c r="DR295" s="7">
        <v>3</v>
      </c>
      <c r="DS295" s="7">
        <v>4</v>
      </c>
      <c r="DT295" s="7">
        <v>6</v>
      </c>
      <c r="DU295" s="7">
        <v>1</v>
      </c>
      <c r="DV295" s="7">
        <v>1</v>
      </c>
      <c r="DW295" s="7">
        <v>2</v>
      </c>
      <c r="DX295" s="7">
        <f t="shared" si="34"/>
        <v>921</v>
      </c>
      <c r="DY295" s="7">
        <f t="shared" si="35"/>
        <v>110</v>
      </c>
      <c r="DZ295" s="7">
        <f t="shared" si="36"/>
        <v>458</v>
      </c>
      <c r="EA295" s="7">
        <f t="shared" si="37"/>
        <v>323</v>
      </c>
      <c r="EB295" s="7">
        <f>Table325[[#This Row],[18-64]]+Table325[[#This Row],[65+]]</f>
        <v>1259</v>
      </c>
    </row>
    <row r="296" spans="1:132" x14ac:dyDescent="0.35">
      <c r="A296" s="7">
        <v>13</v>
      </c>
      <c r="B296" s="10" t="s">
        <v>1020</v>
      </c>
      <c r="C296" s="10" t="s">
        <v>713</v>
      </c>
      <c r="D296" s="10" t="s">
        <v>714</v>
      </c>
      <c r="E296" s="7">
        <f>SUM(Table325[[#This Row],[0]:[90]])</f>
        <v>1678</v>
      </c>
      <c r="F296" s="8">
        <f>SUM(Table325[[#This Row],[0]:[15]])</f>
        <v>369</v>
      </c>
      <c r="G296" s="7">
        <f>SUM(Table325[[#This Row],[16]:[64]])</f>
        <v>1011</v>
      </c>
      <c r="H296" s="7">
        <f>SUM(Table325[[#This Row],[65]:[90]])</f>
        <v>298</v>
      </c>
      <c r="I296" s="7">
        <f>SUM(Table325[[#This Row],[85]:[90]])</f>
        <v>34</v>
      </c>
      <c r="J296" s="8">
        <f>SUM(Table325[[#This Row],[0]:[17]])</f>
        <v>411</v>
      </c>
      <c r="K296" s="7">
        <f>SUM(Table325[[#This Row],[18]:[64]])</f>
        <v>969</v>
      </c>
      <c r="L296" s="8">
        <f>SUM(Table325[[#This Row],[0]:[4]])</f>
        <v>86</v>
      </c>
      <c r="M296" s="7">
        <f>SUM(Table325[[#This Row],[5]:[15]])</f>
        <v>283</v>
      </c>
      <c r="N296" s="7">
        <f>SUM(Table325[[#This Row],[16]:[24]])</f>
        <v>170</v>
      </c>
      <c r="O296" s="7">
        <f>SUM(Table325[[#This Row],[25]:[49]])</f>
        <v>562</v>
      </c>
      <c r="P296" s="7">
        <f>SUM(Table325[[#This Row],[50]:[64]])</f>
        <v>279</v>
      </c>
      <c r="Q296" s="7">
        <f>SUM(Table325[[#This Row],[65]:[74]])</f>
        <v>165</v>
      </c>
      <c r="R296" s="7">
        <f>SUM(Table325[[#This Row],[75]:[84]])</f>
        <v>99</v>
      </c>
      <c r="S296" s="8">
        <f>SUM(Table325[[#This Row],[5]:[9]])</f>
        <v>126</v>
      </c>
      <c r="T296" s="7">
        <f>SUM(Table325[[#This Row],[10]:[14]])</f>
        <v>126</v>
      </c>
      <c r="U296" s="7">
        <f>SUM(Table325[[#This Row],[15]:[19]])</f>
        <v>119</v>
      </c>
      <c r="V296" s="7">
        <f>SUM(Table325[[#This Row],[20]:[24]])</f>
        <v>82</v>
      </c>
      <c r="W296" s="7">
        <f>SUM(Table325[[#This Row],[25]:[29]])</f>
        <v>128</v>
      </c>
      <c r="X296" s="7">
        <f>SUM(Table325[[#This Row],[30]:[34]])</f>
        <v>129</v>
      </c>
      <c r="Y296" s="7">
        <f>SUM(Table325[[#This Row],[35]:[39]])</f>
        <v>128</v>
      </c>
      <c r="Z296" s="7">
        <f>SUM(Table325[[#This Row],[40]:[44]])</f>
        <v>107</v>
      </c>
      <c r="AA296" s="7">
        <f>SUM(Table325[[#This Row],[45]:[49]])</f>
        <v>70</v>
      </c>
      <c r="AB296" s="7">
        <f>SUM(Table325[[#This Row],[50]:[54]])</f>
        <v>83</v>
      </c>
      <c r="AC296" s="7">
        <f>SUM(Table325[[#This Row],[55]:[59]])</f>
        <v>115</v>
      </c>
      <c r="AD296" s="7">
        <f>SUM(Table325[[#This Row],[60]:[64]])</f>
        <v>81</v>
      </c>
      <c r="AE296" s="7">
        <f>SUM(Table325[[#This Row],[65]:[69]])</f>
        <v>90</v>
      </c>
      <c r="AF296" s="7">
        <f>SUM(Table325[[#This Row],[70]:[74]])</f>
        <v>75</v>
      </c>
      <c r="AG296" s="7">
        <f>SUM(Table325[[#This Row],[75]:[79]])</f>
        <v>63</v>
      </c>
      <c r="AH296" s="7">
        <f>SUM(Table325[[#This Row],[80]:[84]])</f>
        <v>36</v>
      </c>
      <c r="AI296" s="7">
        <f>SUM(Table325[[#This Row],[85]:[89]])</f>
        <v>24</v>
      </c>
      <c r="AJ296" s="7">
        <f>Table325[[#This Row],[90]]</f>
        <v>10</v>
      </c>
      <c r="AK296" s="8">
        <v>21</v>
      </c>
      <c r="AL296" s="7">
        <v>17</v>
      </c>
      <c r="AM296" s="7">
        <v>19</v>
      </c>
      <c r="AN296" s="7">
        <v>12</v>
      </c>
      <c r="AO296" s="7">
        <v>17</v>
      </c>
      <c r="AP296" s="7">
        <v>27</v>
      </c>
      <c r="AQ296" s="7">
        <v>23</v>
      </c>
      <c r="AR296" s="7">
        <v>13</v>
      </c>
      <c r="AS296" s="7">
        <v>31</v>
      </c>
      <c r="AT296" s="7">
        <v>32</v>
      </c>
      <c r="AU296" s="7">
        <v>24</v>
      </c>
      <c r="AV296" s="7">
        <v>33</v>
      </c>
      <c r="AW296" s="7">
        <v>22</v>
      </c>
      <c r="AX296" s="7">
        <v>22</v>
      </c>
      <c r="AY296" s="7">
        <v>25</v>
      </c>
      <c r="AZ296" s="7">
        <v>31</v>
      </c>
      <c r="BA296" s="7">
        <v>26</v>
      </c>
      <c r="BB296" s="7">
        <v>16</v>
      </c>
      <c r="BC296" s="7">
        <v>26</v>
      </c>
      <c r="BD296" s="7">
        <v>20</v>
      </c>
      <c r="BE296" s="7">
        <v>23</v>
      </c>
      <c r="BF296" s="7">
        <v>23</v>
      </c>
      <c r="BG296" s="7">
        <v>13</v>
      </c>
      <c r="BH296" s="7">
        <v>11</v>
      </c>
      <c r="BI296" s="7">
        <v>12</v>
      </c>
      <c r="BJ296" s="7">
        <v>29</v>
      </c>
      <c r="BK296" s="7">
        <v>21</v>
      </c>
      <c r="BL296" s="7">
        <v>20</v>
      </c>
      <c r="BM296" s="7">
        <v>23</v>
      </c>
      <c r="BN296" s="7">
        <v>35</v>
      </c>
      <c r="BO296" s="7">
        <v>11</v>
      </c>
      <c r="BP296" s="7">
        <v>26</v>
      </c>
      <c r="BQ296" s="7">
        <v>32</v>
      </c>
      <c r="BR296" s="7">
        <v>24</v>
      </c>
      <c r="BS296" s="7">
        <v>36</v>
      </c>
      <c r="BT296" s="7">
        <v>28</v>
      </c>
      <c r="BU296" s="7">
        <v>26</v>
      </c>
      <c r="BV296" s="7">
        <v>25</v>
      </c>
      <c r="BW296" s="7">
        <v>30</v>
      </c>
      <c r="BX296" s="7">
        <v>19</v>
      </c>
      <c r="BY296" s="7">
        <v>22</v>
      </c>
      <c r="BZ296" s="7">
        <v>25</v>
      </c>
      <c r="CA296" s="7">
        <v>26</v>
      </c>
      <c r="CB296" s="7">
        <v>18</v>
      </c>
      <c r="CC296" s="7">
        <v>16</v>
      </c>
      <c r="CD296" s="7">
        <v>15</v>
      </c>
      <c r="CE296" s="7">
        <v>15</v>
      </c>
      <c r="CF296" s="7">
        <v>10</v>
      </c>
      <c r="CG296" s="7">
        <v>16</v>
      </c>
      <c r="CH296" s="7">
        <v>14</v>
      </c>
      <c r="CI296" s="7">
        <v>13</v>
      </c>
      <c r="CJ296" s="7">
        <v>16</v>
      </c>
      <c r="CK296" s="7">
        <v>18</v>
      </c>
      <c r="CL296" s="7">
        <v>21</v>
      </c>
      <c r="CM296" s="7">
        <v>15</v>
      </c>
      <c r="CN296" s="7">
        <v>24</v>
      </c>
      <c r="CO296" s="7">
        <v>25</v>
      </c>
      <c r="CP296" s="7">
        <v>22</v>
      </c>
      <c r="CQ296" s="7">
        <v>19</v>
      </c>
      <c r="CR296" s="7">
        <v>25</v>
      </c>
      <c r="CS296" s="7">
        <v>19</v>
      </c>
      <c r="CT296" s="7">
        <v>11</v>
      </c>
      <c r="CU296" s="7">
        <v>15</v>
      </c>
      <c r="CV296" s="7">
        <v>14</v>
      </c>
      <c r="CW296" s="7">
        <v>22</v>
      </c>
      <c r="CX296" s="7">
        <v>17</v>
      </c>
      <c r="CY296" s="7">
        <v>19</v>
      </c>
      <c r="CZ296" s="7">
        <v>14</v>
      </c>
      <c r="DA296" s="7">
        <v>19</v>
      </c>
      <c r="DB296" s="7">
        <v>21</v>
      </c>
      <c r="DC296" s="7">
        <v>19</v>
      </c>
      <c r="DD296" s="7">
        <v>20</v>
      </c>
      <c r="DE296" s="7">
        <v>11</v>
      </c>
      <c r="DF296" s="7">
        <v>12</v>
      </c>
      <c r="DG296" s="7">
        <v>13</v>
      </c>
      <c r="DH296" s="7">
        <v>16</v>
      </c>
      <c r="DI296" s="7">
        <v>12</v>
      </c>
      <c r="DJ296" s="7">
        <v>17</v>
      </c>
      <c r="DK296" s="7">
        <v>7</v>
      </c>
      <c r="DL296" s="7">
        <v>11</v>
      </c>
      <c r="DM296" s="7">
        <v>9</v>
      </c>
      <c r="DN296" s="7">
        <v>10</v>
      </c>
      <c r="DO296" s="7">
        <v>2</v>
      </c>
      <c r="DP296" s="7">
        <v>5</v>
      </c>
      <c r="DQ296" s="7">
        <v>10</v>
      </c>
      <c r="DR296" s="7">
        <v>7</v>
      </c>
      <c r="DS296" s="7">
        <v>6</v>
      </c>
      <c r="DT296" s="7">
        <v>3</v>
      </c>
      <c r="DU296" s="7">
        <v>5</v>
      </c>
      <c r="DV296" s="7">
        <v>3</v>
      </c>
      <c r="DW296" s="7">
        <v>10</v>
      </c>
      <c r="DX296" s="7">
        <f t="shared" si="34"/>
        <v>1011</v>
      </c>
      <c r="DY296" s="7">
        <f t="shared" si="35"/>
        <v>128</v>
      </c>
      <c r="DZ296" s="7">
        <f t="shared" si="36"/>
        <v>562</v>
      </c>
      <c r="EA296" s="7">
        <f t="shared" si="37"/>
        <v>279</v>
      </c>
      <c r="EB296" s="7">
        <f>Table325[[#This Row],[18-64]]+Table325[[#This Row],[65+]]</f>
        <v>1267</v>
      </c>
    </row>
    <row r="297" spans="1:132" x14ac:dyDescent="0.35">
      <c r="A297" s="7">
        <v>13</v>
      </c>
      <c r="B297" s="10" t="s">
        <v>1020</v>
      </c>
      <c r="C297" s="10" t="s">
        <v>715</v>
      </c>
      <c r="D297" s="10" t="s">
        <v>716</v>
      </c>
      <c r="E297" s="7">
        <f>SUM(Table325[[#This Row],[0]:[90]])</f>
        <v>1752</v>
      </c>
      <c r="F297" s="8">
        <f>SUM(Table325[[#This Row],[0]:[15]])</f>
        <v>223</v>
      </c>
      <c r="G297" s="7">
        <f>SUM(Table325[[#This Row],[16]:[64]])</f>
        <v>1031</v>
      </c>
      <c r="H297" s="7">
        <f>SUM(Table325[[#This Row],[65]:[90]])</f>
        <v>498</v>
      </c>
      <c r="I297" s="7">
        <f>SUM(Table325[[#This Row],[85]:[90]])</f>
        <v>53</v>
      </c>
      <c r="J297" s="8">
        <f>SUM(Table325[[#This Row],[0]:[17]])</f>
        <v>253</v>
      </c>
      <c r="K297" s="7">
        <f>SUM(Table325[[#This Row],[18]:[64]])</f>
        <v>1001</v>
      </c>
      <c r="L297" s="8">
        <f>SUM(Table325[[#This Row],[0]:[4]])</f>
        <v>75</v>
      </c>
      <c r="M297" s="7">
        <f>SUM(Table325[[#This Row],[5]:[15]])</f>
        <v>148</v>
      </c>
      <c r="N297" s="7">
        <f>SUM(Table325[[#This Row],[16]:[24]])</f>
        <v>169</v>
      </c>
      <c r="O297" s="7">
        <f>SUM(Table325[[#This Row],[25]:[49]])</f>
        <v>397</v>
      </c>
      <c r="P297" s="7">
        <f>SUM(Table325[[#This Row],[50]:[64]])</f>
        <v>465</v>
      </c>
      <c r="Q297" s="7">
        <f>SUM(Table325[[#This Row],[65]:[74]])</f>
        <v>248</v>
      </c>
      <c r="R297" s="7">
        <f>SUM(Table325[[#This Row],[75]:[84]])</f>
        <v>197</v>
      </c>
      <c r="S297" s="8">
        <f>SUM(Table325[[#This Row],[5]:[9]])</f>
        <v>54</v>
      </c>
      <c r="T297" s="7">
        <f>SUM(Table325[[#This Row],[10]:[14]])</f>
        <v>82</v>
      </c>
      <c r="U297" s="7">
        <f>SUM(Table325[[#This Row],[15]:[19]])</f>
        <v>90</v>
      </c>
      <c r="V297" s="7">
        <f>SUM(Table325[[#This Row],[20]:[24]])</f>
        <v>91</v>
      </c>
      <c r="W297" s="7">
        <f>SUM(Table325[[#This Row],[25]:[29]])</f>
        <v>56</v>
      </c>
      <c r="X297" s="7">
        <f>SUM(Table325[[#This Row],[30]:[34]])</f>
        <v>73</v>
      </c>
      <c r="Y297" s="7">
        <f>SUM(Table325[[#This Row],[35]:[39]])</f>
        <v>103</v>
      </c>
      <c r="Z297" s="7">
        <f>SUM(Table325[[#This Row],[40]:[44]])</f>
        <v>88</v>
      </c>
      <c r="AA297" s="7">
        <f>SUM(Table325[[#This Row],[45]:[49]])</f>
        <v>77</v>
      </c>
      <c r="AB297" s="7">
        <f>SUM(Table325[[#This Row],[50]:[54]])</f>
        <v>129</v>
      </c>
      <c r="AC297" s="7">
        <f>SUM(Table325[[#This Row],[55]:[59]])</f>
        <v>177</v>
      </c>
      <c r="AD297" s="7">
        <f>SUM(Table325[[#This Row],[60]:[64]])</f>
        <v>159</v>
      </c>
      <c r="AE297" s="7">
        <f>SUM(Table325[[#This Row],[65]:[69]])</f>
        <v>137</v>
      </c>
      <c r="AF297" s="7">
        <f>SUM(Table325[[#This Row],[70]:[74]])</f>
        <v>111</v>
      </c>
      <c r="AG297" s="7">
        <f>SUM(Table325[[#This Row],[75]:[79]])</f>
        <v>108</v>
      </c>
      <c r="AH297" s="7">
        <f>SUM(Table325[[#This Row],[80]:[84]])</f>
        <v>89</v>
      </c>
      <c r="AI297" s="7">
        <f>SUM(Table325[[#This Row],[85]:[89]])</f>
        <v>38</v>
      </c>
      <c r="AJ297" s="7">
        <f>Table325[[#This Row],[90]]</f>
        <v>15</v>
      </c>
      <c r="AK297" s="8">
        <v>15</v>
      </c>
      <c r="AL297" s="7">
        <v>13</v>
      </c>
      <c r="AM297" s="7">
        <v>13</v>
      </c>
      <c r="AN297" s="7">
        <v>19</v>
      </c>
      <c r="AO297" s="7">
        <v>15</v>
      </c>
      <c r="AP297" s="7">
        <v>11</v>
      </c>
      <c r="AQ297" s="7">
        <v>12</v>
      </c>
      <c r="AR297" s="7">
        <v>11</v>
      </c>
      <c r="AS297" s="7">
        <v>7</v>
      </c>
      <c r="AT297" s="7">
        <v>13</v>
      </c>
      <c r="AU297" s="7">
        <v>15</v>
      </c>
      <c r="AV297" s="7">
        <v>9</v>
      </c>
      <c r="AW297" s="7">
        <v>15</v>
      </c>
      <c r="AX297" s="7">
        <v>27</v>
      </c>
      <c r="AY297" s="7">
        <v>16</v>
      </c>
      <c r="AZ297" s="7">
        <v>12</v>
      </c>
      <c r="BA297" s="7">
        <v>17</v>
      </c>
      <c r="BB297" s="7">
        <v>13</v>
      </c>
      <c r="BC297" s="7">
        <v>25</v>
      </c>
      <c r="BD297" s="7">
        <v>23</v>
      </c>
      <c r="BE297" s="7">
        <v>24</v>
      </c>
      <c r="BF297" s="7">
        <v>24</v>
      </c>
      <c r="BG297" s="7">
        <v>18</v>
      </c>
      <c r="BH297" s="7">
        <v>10</v>
      </c>
      <c r="BI297" s="7">
        <v>15</v>
      </c>
      <c r="BJ297" s="7">
        <v>18</v>
      </c>
      <c r="BK297" s="7">
        <v>12</v>
      </c>
      <c r="BL297" s="7">
        <v>4</v>
      </c>
      <c r="BM297" s="7">
        <v>7</v>
      </c>
      <c r="BN297" s="7">
        <v>15</v>
      </c>
      <c r="BO297" s="7">
        <v>14</v>
      </c>
      <c r="BP297" s="7">
        <v>18</v>
      </c>
      <c r="BQ297" s="7">
        <v>13</v>
      </c>
      <c r="BR297" s="7">
        <v>20</v>
      </c>
      <c r="BS297" s="7">
        <v>8</v>
      </c>
      <c r="BT297" s="7">
        <v>24</v>
      </c>
      <c r="BU297" s="7">
        <v>27</v>
      </c>
      <c r="BV297" s="7">
        <v>15</v>
      </c>
      <c r="BW297" s="7">
        <v>25</v>
      </c>
      <c r="BX297" s="7">
        <v>12</v>
      </c>
      <c r="BY297" s="7">
        <v>18</v>
      </c>
      <c r="BZ297" s="7">
        <v>19</v>
      </c>
      <c r="CA297" s="7">
        <v>17</v>
      </c>
      <c r="CB297" s="7">
        <v>16</v>
      </c>
      <c r="CC297" s="7">
        <v>18</v>
      </c>
      <c r="CD297" s="7">
        <v>13</v>
      </c>
      <c r="CE297" s="7">
        <v>12</v>
      </c>
      <c r="CF297" s="7">
        <v>12</v>
      </c>
      <c r="CG297" s="7">
        <v>17</v>
      </c>
      <c r="CH297" s="7">
        <v>23</v>
      </c>
      <c r="CI297" s="7">
        <v>27</v>
      </c>
      <c r="CJ297" s="7">
        <v>20</v>
      </c>
      <c r="CK297" s="7">
        <v>28</v>
      </c>
      <c r="CL297" s="7">
        <v>34</v>
      </c>
      <c r="CM297" s="7">
        <v>20</v>
      </c>
      <c r="CN297" s="7">
        <v>30</v>
      </c>
      <c r="CO297" s="7">
        <v>38</v>
      </c>
      <c r="CP297" s="7">
        <v>32</v>
      </c>
      <c r="CQ297" s="7">
        <v>45</v>
      </c>
      <c r="CR297" s="7">
        <v>32</v>
      </c>
      <c r="CS297" s="7">
        <v>35</v>
      </c>
      <c r="CT297" s="7">
        <v>35</v>
      </c>
      <c r="CU297" s="7">
        <v>35</v>
      </c>
      <c r="CV297" s="7">
        <v>29</v>
      </c>
      <c r="CW297" s="7">
        <v>25</v>
      </c>
      <c r="CX297" s="7">
        <v>21</v>
      </c>
      <c r="CY297" s="7">
        <v>39</v>
      </c>
      <c r="CZ297" s="7">
        <v>20</v>
      </c>
      <c r="DA297" s="7">
        <v>36</v>
      </c>
      <c r="DB297" s="7">
        <v>21</v>
      </c>
      <c r="DC297" s="7">
        <v>27</v>
      </c>
      <c r="DD297" s="7">
        <v>31</v>
      </c>
      <c r="DE297" s="7">
        <v>16</v>
      </c>
      <c r="DF297" s="7">
        <v>19</v>
      </c>
      <c r="DG297" s="7">
        <v>18</v>
      </c>
      <c r="DH297" s="7">
        <v>12</v>
      </c>
      <c r="DI297" s="7">
        <v>27</v>
      </c>
      <c r="DJ297" s="7">
        <v>20</v>
      </c>
      <c r="DK297" s="7">
        <v>20</v>
      </c>
      <c r="DL297" s="7">
        <v>29</v>
      </c>
      <c r="DM297" s="7">
        <v>20</v>
      </c>
      <c r="DN297" s="7">
        <v>17</v>
      </c>
      <c r="DO297" s="7">
        <v>21</v>
      </c>
      <c r="DP297" s="7">
        <v>16</v>
      </c>
      <c r="DQ297" s="7">
        <v>15</v>
      </c>
      <c r="DR297" s="7">
        <v>8</v>
      </c>
      <c r="DS297" s="7">
        <v>7</v>
      </c>
      <c r="DT297" s="7">
        <v>6</v>
      </c>
      <c r="DU297" s="7">
        <v>11</v>
      </c>
      <c r="DV297" s="7">
        <v>6</v>
      </c>
      <c r="DW297" s="7">
        <v>15</v>
      </c>
      <c r="DX297" s="7">
        <f t="shared" si="34"/>
        <v>1031</v>
      </c>
      <c r="DY297" s="7">
        <f t="shared" si="35"/>
        <v>139</v>
      </c>
      <c r="DZ297" s="7">
        <f t="shared" si="36"/>
        <v>397</v>
      </c>
      <c r="EA297" s="7">
        <f t="shared" si="37"/>
        <v>465</v>
      </c>
      <c r="EB297" s="7">
        <f>Table325[[#This Row],[18-64]]+Table325[[#This Row],[65+]]</f>
        <v>1499</v>
      </c>
    </row>
    <row r="298" spans="1:132" x14ac:dyDescent="0.35">
      <c r="A298" s="7">
        <v>13</v>
      </c>
      <c r="B298" s="10" t="s">
        <v>1020</v>
      </c>
      <c r="C298" s="10" t="s">
        <v>717</v>
      </c>
      <c r="D298" s="10" t="s">
        <v>718</v>
      </c>
      <c r="E298" s="7">
        <f>SUM(Table325[[#This Row],[0]:[90]])</f>
        <v>1531</v>
      </c>
      <c r="F298" s="8">
        <f>SUM(Table325[[#This Row],[0]:[15]])</f>
        <v>290</v>
      </c>
      <c r="G298" s="7">
        <f>SUM(Table325[[#This Row],[16]:[64]])</f>
        <v>941</v>
      </c>
      <c r="H298" s="7">
        <f>SUM(Table325[[#This Row],[65]:[90]])</f>
        <v>300</v>
      </c>
      <c r="I298" s="7">
        <f>SUM(Table325[[#This Row],[85]:[90]])</f>
        <v>22</v>
      </c>
      <c r="J298" s="8">
        <f>SUM(Table325[[#This Row],[0]:[17]])</f>
        <v>331</v>
      </c>
      <c r="K298" s="7">
        <f>SUM(Table325[[#This Row],[18]:[64]])</f>
        <v>900</v>
      </c>
      <c r="L298" s="8">
        <f>SUM(Table325[[#This Row],[0]:[4]])</f>
        <v>69</v>
      </c>
      <c r="M298" s="7">
        <f>SUM(Table325[[#This Row],[5]:[15]])</f>
        <v>221</v>
      </c>
      <c r="N298" s="7">
        <f>SUM(Table325[[#This Row],[16]:[24]])</f>
        <v>154</v>
      </c>
      <c r="O298" s="7">
        <f>SUM(Table325[[#This Row],[25]:[49]])</f>
        <v>500</v>
      </c>
      <c r="P298" s="7">
        <f>SUM(Table325[[#This Row],[50]:[64]])</f>
        <v>287</v>
      </c>
      <c r="Q298" s="7">
        <f>SUM(Table325[[#This Row],[65]:[74]])</f>
        <v>177</v>
      </c>
      <c r="R298" s="7">
        <f>SUM(Table325[[#This Row],[75]:[84]])</f>
        <v>101</v>
      </c>
      <c r="S298" s="8">
        <f>SUM(Table325[[#This Row],[5]:[9]])</f>
        <v>64</v>
      </c>
      <c r="T298" s="7">
        <f>SUM(Table325[[#This Row],[10]:[14]])</f>
        <v>141</v>
      </c>
      <c r="U298" s="7">
        <f>SUM(Table325[[#This Row],[15]:[19]])</f>
        <v>94</v>
      </c>
      <c r="V298" s="7">
        <f>SUM(Table325[[#This Row],[20]:[24]])</f>
        <v>76</v>
      </c>
      <c r="W298" s="7">
        <f>SUM(Table325[[#This Row],[25]:[29]])</f>
        <v>107</v>
      </c>
      <c r="X298" s="7">
        <f>SUM(Table325[[#This Row],[30]:[34]])</f>
        <v>114</v>
      </c>
      <c r="Y298" s="7">
        <f>SUM(Table325[[#This Row],[35]:[39]])</f>
        <v>118</v>
      </c>
      <c r="Z298" s="7">
        <f>SUM(Table325[[#This Row],[40]:[44]])</f>
        <v>72</v>
      </c>
      <c r="AA298" s="7">
        <f>SUM(Table325[[#This Row],[45]:[49]])</f>
        <v>89</v>
      </c>
      <c r="AB298" s="7">
        <f>SUM(Table325[[#This Row],[50]:[54]])</f>
        <v>82</v>
      </c>
      <c r="AC298" s="7">
        <f>SUM(Table325[[#This Row],[55]:[59]])</f>
        <v>89</v>
      </c>
      <c r="AD298" s="7">
        <f>SUM(Table325[[#This Row],[60]:[64]])</f>
        <v>116</v>
      </c>
      <c r="AE298" s="7">
        <f>SUM(Table325[[#This Row],[65]:[69]])</f>
        <v>90</v>
      </c>
      <c r="AF298" s="7">
        <f>SUM(Table325[[#This Row],[70]:[74]])</f>
        <v>87</v>
      </c>
      <c r="AG298" s="7">
        <f>SUM(Table325[[#This Row],[75]:[79]])</f>
        <v>60</v>
      </c>
      <c r="AH298" s="7">
        <f>SUM(Table325[[#This Row],[80]:[84]])</f>
        <v>41</v>
      </c>
      <c r="AI298" s="7">
        <f>SUM(Table325[[#This Row],[85]:[89]])</f>
        <v>18</v>
      </c>
      <c r="AJ298" s="7">
        <f>Table325[[#This Row],[90]]</f>
        <v>4</v>
      </c>
      <c r="AK298" s="8">
        <v>12</v>
      </c>
      <c r="AL298" s="7">
        <v>5</v>
      </c>
      <c r="AM298" s="7">
        <v>11</v>
      </c>
      <c r="AN298" s="7">
        <v>19</v>
      </c>
      <c r="AO298" s="7">
        <v>22</v>
      </c>
      <c r="AP298" s="7">
        <v>11</v>
      </c>
      <c r="AQ298" s="7">
        <v>11</v>
      </c>
      <c r="AR298" s="7">
        <v>15</v>
      </c>
      <c r="AS298" s="7">
        <v>17</v>
      </c>
      <c r="AT298" s="7">
        <v>10</v>
      </c>
      <c r="AU298" s="7">
        <v>35</v>
      </c>
      <c r="AV298" s="7">
        <v>25</v>
      </c>
      <c r="AW298" s="7">
        <v>20</v>
      </c>
      <c r="AX298" s="7">
        <v>24</v>
      </c>
      <c r="AY298" s="7">
        <v>37</v>
      </c>
      <c r="AZ298" s="7">
        <v>16</v>
      </c>
      <c r="BA298" s="7">
        <v>22</v>
      </c>
      <c r="BB298" s="7">
        <v>19</v>
      </c>
      <c r="BC298" s="7">
        <v>21</v>
      </c>
      <c r="BD298" s="7">
        <v>16</v>
      </c>
      <c r="BE298" s="7">
        <v>20</v>
      </c>
      <c r="BF298" s="7">
        <v>21</v>
      </c>
      <c r="BG298" s="7">
        <v>13</v>
      </c>
      <c r="BH298" s="7">
        <v>9</v>
      </c>
      <c r="BI298" s="7">
        <v>13</v>
      </c>
      <c r="BJ298" s="7">
        <v>21</v>
      </c>
      <c r="BK298" s="7">
        <v>21</v>
      </c>
      <c r="BL298" s="7">
        <v>17</v>
      </c>
      <c r="BM298" s="7">
        <v>31</v>
      </c>
      <c r="BN298" s="7">
        <v>17</v>
      </c>
      <c r="BO298" s="7">
        <v>20</v>
      </c>
      <c r="BP298" s="7">
        <v>31</v>
      </c>
      <c r="BQ298" s="7">
        <v>15</v>
      </c>
      <c r="BR298" s="7">
        <v>21</v>
      </c>
      <c r="BS298" s="7">
        <v>27</v>
      </c>
      <c r="BT298" s="7">
        <v>24</v>
      </c>
      <c r="BU298" s="7">
        <v>25</v>
      </c>
      <c r="BV298" s="7">
        <v>19</v>
      </c>
      <c r="BW298" s="7">
        <v>32</v>
      </c>
      <c r="BX298" s="7">
        <v>18</v>
      </c>
      <c r="BY298" s="7">
        <v>13</v>
      </c>
      <c r="BZ298" s="7">
        <v>15</v>
      </c>
      <c r="CA298" s="7">
        <v>13</v>
      </c>
      <c r="CB298" s="7">
        <v>13</v>
      </c>
      <c r="CC298" s="7">
        <v>18</v>
      </c>
      <c r="CD298" s="7">
        <v>18</v>
      </c>
      <c r="CE298" s="7">
        <v>15</v>
      </c>
      <c r="CF298" s="7">
        <v>20</v>
      </c>
      <c r="CG298" s="7">
        <v>18</v>
      </c>
      <c r="CH298" s="7">
        <v>18</v>
      </c>
      <c r="CI298" s="7">
        <v>12</v>
      </c>
      <c r="CJ298" s="7">
        <v>17</v>
      </c>
      <c r="CK298" s="7">
        <v>20</v>
      </c>
      <c r="CL298" s="7">
        <v>18</v>
      </c>
      <c r="CM298" s="7">
        <v>15</v>
      </c>
      <c r="CN298" s="7">
        <v>17</v>
      </c>
      <c r="CO298" s="7">
        <v>24</v>
      </c>
      <c r="CP298" s="7">
        <v>17</v>
      </c>
      <c r="CQ298" s="7">
        <v>14</v>
      </c>
      <c r="CR298" s="7">
        <v>17</v>
      </c>
      <c r="CS298" s="7">
        <v>27</v>
      </c>
      <c r="CT298" s="7">
        <v>19</v>
      </c>
      <c r="CU298" s="7">
        <v>26</v>
      </c>
      <c r="CV298" s="7">
        <v>22</v>
      </c>
      <c r="CW298" s="7">
        <v>22</v>
      </c>
      <c r="CX298" s="7">
        <v>23</v>
      </c>
      <c r="CY298" s="7">
        <v>18</v>
      </c>
      <c r="CZ298" s="7">
        <v>16</v>
      </c>
      <c r="DA298" s="7">
        <v>21</v>
      </c>
      <c r="DB298" s="7">
        <v>12</v>
      </c>
      <c r="DC298" s="7">
        <v>20</v>
      </c>
      <c r="DD298" s="7">
        <v>26</v>
      </c>
      <c r="DE298" s="7">
        <v>20</v>
      </c>
      <c r="DF298" s="7">
        <v>16</v>
      </c>
      <c r="DG298" s="7">
        <v>5</v>
      </c>
      <c r="DH298" s="7">
        <v>16</v>
      </c>
      <c r="DI298" s="7">
        <v>15</v>
      </c>
      <c r="DJ298" s="7">
        <v>7</v>
      </c>
      <c r="DK298" s="7">
        <v>10</v>
      </c>
      <c r="DL298" s="7">
        <v>12</v>
      </c>
      <c r="DM298" s="7">
        <v>10</v>
      </c>
      <c r="DN298" s="7">
        <v>9</v>
      </c>
      <c r="DO298" s="7">
        <v>6</v>
      </c>
      <c r="DP298" s="7">
        <v>6</v>
      </c>
      <c r="DQ298" s="7">
        <v>10</v>
      </c>
      <c r="DR298" s="7">
        <v>3</v>
      </c>
      <c r="DS298" s="7">
        <v>1</v>
      </c>
      <c r="DT298" s="7">
        <v>3</v>
      </c>
      <c r="DU298" s="7">
        <v>7</v>
      </c>
      <c r="DV298" s="7">
        <v>4</v>
      </c>
      <c r="DW298" s="7">
        <v>4</v>
      </c>
      <c r="DX298" s="7">
        <f t="shared" si="34"/>
        <v>941</v>
      </c>
      <c r="DY298" s="7">
        <f t="shared" si="35"/>
        <v>113</v>
      </c>
      <c r="DZ298" s="7">
        <f t="shared" si="36"/>
        <v>500</v>
      </c>
      <c r="EA298" s="7">
        <f t="shared" si="37"/>
        <v>287</v>
      </c>
      <c r="EB298" s="7">
        <f>Table325[[#This Row],[18-64]]+Table325[[#This Row],[65+]]</f>
        <v>1200</v>
      </c>
    </row>
    <row r="299" spans="1:132" x14ac:dyDescent="0.35">
      <c r="A299" s="7">
        <v>13</v>
      </c>
      <c r="B299" s="10" t="s">
        <v>1020</v>
      </c>
      <c r="C299" s="10" t="s">
        <v>719</v>
      </c>
      <c r="D299" s="10" t="s">
        <v>720</v>
      </c>
      <c r="E299" s="7">
        <f>SUM(Table325[[#This Row],[0]:[90]])</f>
        <v>1317</v>
      </c>
      <c r="F299" s="8">
        <f>SUM(Table325[[#This Row],[0]:[15]])</f>
        <v>172</v>
      </c>
      <c r="G299" s="7">
        <f>SUM(Table325[[#This Row],[16]:[64]])</f>
        <v>761</v>
      </c>
      <c r="H299" s="7">
        <f>SUM(Table325[[#This Row],[65]:[90]])</f>
        <v>384</v>
      </c>
      <c r="I299" s="7">
        <f>SUM(Table325[[#This Row],[85]:[90]])</f>
        <v>29</v>
      </c>
      <c r="J299" s="8">
        <f>SUM(Table325[[#This Row],[0]:[17]])</f>
        <v>197</v>
      </c>
      <c r="K299" s="7">
        <f>SUM(Table325[[#This Row],[18]:[64]])</f>
        <v>736</v>
      </c>
      <c r="L299" s="8">
        <f>SUM(Table325[[#This Row],[0]:[4]])</f>
        <v>47</v>
      </c>
      <c r="M299" s="7">
        <f>SUM(Table325[[#This Row],[5]:[15]])</f>
        <v>125</v>
      </c>
      <c r="N299" s="7">
        <f>SUM(Table325[[#This Row],[16]:[24]])</f>
        <v>135</v>
      </c>
      <c r="O299" s="7">
        <f>SUM(Table325[[#This Row],[25]:[49]])</f>
        <v>359</v>
      </c>
      <c r="P299" s="7">
        <f>SUM(Table325[[#This Row],[50]:[64]])</f>
        <v>267</v>
      </c>
      <c r="Q299" s="7">
        <f>SUM(Table325[[#This Row],[65]:[74]])</f>
        <v>227</v>
      </c>
      <c r="R299" s="7">
        <f>SUM(Table325[[#This Row],[75]:[84]])</f>
        <v>128</v>
      </c>
      <c r="S299" s="8">
        <f>SUM(Table325[[#This Row],[5]:[9]])</f>
        <v>61</v>
      </c>
      <c r="T299" s="7">
        <f>SUM(Table325[[#This Row],[10]:[14]])</f>
        <v>58</v>
      </c>
      <c r="U299" s="7">
        <f>SUM(Table325[[#This Row],[15]:[19]])</f>
        <v>64</v>
      </c>
      <c r="V299" s="7">
        <f>SUM(Table325[[#This Row],[20]:[24]])</f>
        <v>77</v>
      </c>
      <c r="W299" s="7">
        <f>SUM(Table325[[#This Row],[25]:[29]])</f>
        <v>57</v>
      </c>
      <c r="X299" s="7">
        <f>SUM(Table325[[#This Row],[30]:[34]])</f>
        <v>83</v>
      </c>
      <c r="Y299" s="7">
        <f>SUM(Table325[[#This Row],[35]:[39]])</f>
        <v>55</v>
      </c>
      <c r="Z299" s="7">
        <f>SUM(Table325[[#This Row],[40]:[44]])</f>
        <v>77</v>
      </c>
      <c r="AA299" s="7">
        <f>SUM(Table325[[#This Row],[45]:[49]])</f>
        <v>87</v>
      </c>
      <c r="AB299" s="7">
        <f>SUM(Table325[[#This Row],[50]:[54]])</f>
        <v>88</v>
      </c>
      <c r="AC299" s="7">
        <f>SUM(Table325[[#This Row],[55]:[59]])</f>
        <v>85</v>
      </c>
      <c r="AD299" s="7">
        <f>SUM(Table325[[#This Row],[60]:[64]])</f>
        <v>94</v>
      </c>
      <c r="AE299" s="7">
        <f>SUM(Table325[[#This Row],[65]:[69]])</f>
        <v>125</v>
      </c>
      <c r="AF299" s="7">
        <f>SUM(Table325[[#This Row],[70]:[74]])</f>
        <v>102</v>
      </c>
      <c r="AG299" s="7">
        <f>SUM(Table325[[#This Row],[75]:[79]])</f>
        <v>83</v>
      </c>
      <c r="AH299" s="7">
        <f>SUM(Table325[[#This Row],[80]:[84]])</f>
        <v>45</v>
      </c>
      <c r="AI299" s="7">
        <f>SUM(Table325[[#This Row],[85]:[89]])</f>
        <v>15</v>
      </c>
      <c r="AJ299" s="7">
        <f>Table325[[#This Row],[90]]</f>
        <v>14</v>
      </c>
      <c r="AK299" s="8">
        <v>5</v>
      </c>
      <c r="AL299" s="7">
        <v>8</v>
      </c>
      <c r="AM299" s="7">
        <v>11</v>
      </c>
      <c r="AN299" s="7">
        <v>10</v>
      </c>
      <c r="AO299" s="7">
        <v>13</v>
      </c>
      <c r="AP299" s="7">
        <v>15</v>
      </c>
      <c r="AQ299" s="7">
        <v>12</v>
      </c>
      <c r="AR299" s="7">
        <v>11</v>
      </c>
      <c r="AS299" s="7">
        <v>13</v>
      </c>
      <c r="AT299" s="7">
        <v>10</v>
      </c>
      <c r="AU299" s="7">
        <v>11</v>
      </c>
      <c r="AV299" s="7">
        <v>9</v>
      </c>
      <c r="AW299" s="7">
        <v>17</v>
      </c>
      <c r="AX299" s="7">
        <v>12</v>
      </c>
      <c r="AY299" s="7">
        <v>9</v>
      </c>
      <c r="AZ299" s="7">
        <v>6</v>
      </c>
      <c r="BA299" s="7">
        <v>12</v>
      </c>
      <c r="BB299" s="7">
        <v>13</v>
      </c>
      <c r="BC299" s="7">
        <v>13</v>
      </c>
      <c r="BD299" s="7">
        <v>20</v>
      </c>
      <c r="BE299" s="7">
        <v>20</v>
      </c>
      <c r="BF299" s="7">
        <v>18</v>
      </c>
      <c r="BG299" s="7">
        <v>9</v>
      </c>
      <c r="BH299" s="7">
        <v>17</v>
      </c>
      <c r="BI299" s="7">
        <v>13</v>
      </c>
      <c r="BJ299" s="7">
        <v>16</v>
      </c>
      <c r="BK299" s="7">
        <v>11</v>
      </c>
      <c r="BL299" s="7">
        <v>8</v>
      </c>
      <c r="BM299" s="7">
        <v>7</v>
      </c>
      <c r="BN299" s="7">
        <v>15</v>
      </c>
      <c r="BO299" s="7">
        <v>16</v>
      </c>
      <c r="BP299" s="7">
        <v>20</v>
      </c>
      <c r="BQ299" s="7">
        <v>12</v>
      </c>
      <c r="BR299" s="7">
        <v>21</v>
      </c>
      <c r="BS299" s="7">
        <v>14</v>
      </c>
      <c r="BT299" s="7">
        <v>13</v>
      </c>
      <c r="BU299" s="7">
        <v>13</v>
      </c>
      <c r="BV299" s="7">
        <v>6</v>
      </c>
      <c r="BW299" s="7">
        <v>11</v>
      </c>
      <c r="BX299" s="7">
        <v>12</v>
      </c>
      <c r="BY299" s="7">
        <v>17</v>
      </c>
      <c r="BZ299" s="7">
        <v>14</v>
      </c>
      <c r="CA299" s="7">
        <v>13</v>
      </c>
      <c r="CB299" s="7">
        <v>15</v>
      </c>
      <c r="CC299" s="7">
        <v>18</v>
      </c>
      <c r="CD299" s="7">
        <v>13</v>
      </c>
      <c r="CE299" s="7">
        <v>17</v>
      </c>
      <c r="CF299" s="7">
        <v>24</v>
      </c>
      <c r="CG299" s="7">
        <v>18</v>
      </c>
      <c r="CH299" s="7">
        <v>15</v>
      </c>
      <c r="CI299" s="7">
        <v>16</v>
      </c>
      <c r="CJ299" s="7">
        <v>18</v>
      </c>
      <c r="CK299" s="7">
        <v>15</v>
      </c>
      <c r="CL299" s="7">
        <v>18</v>
      </c>
      <c r="CM299" s="7">
        <v>21</v>
      </c>
      <c r="CN299" s="7">
        <v>15</v>
      </c>
      <c r="CO299" s="7">
        <v>14</v>
      </c>
      <c r="CP299" s="7">
        <v>18</v>
      </c>
      <c r="CQ299" s="7">
        <v>20</v>
      </c>
      <c r="CR299" s="7">
        <v>18</v>
      </c>
      <c r="CS299" s="7">
        <v>20</v>
      </c>
      <c r="CT299" s="7">
        <v>18</v>
      </c>
      <c r="CU299" s="7">
        <v>18</v>
      </c>
      <c r="CV299" s="7">
        <v>18</v>
      </c>
      <c r="CW299" s="7">
        <v>20</v>
      </c>
      <c r="CX299" s="7">
        <v>27</v>
      </c>
      <c r="CY299" s="7">
        <v>17</v>
      </c>
      <c r="CZ299" s="7">
        <v>23</v>
      </c>
      <c r="DA299" s="7">
        <v>30</v>
      </c>
      <c r="DB299" s="7">
        <v>28</v>
      </c>
      <c r="DC299" s="7">
        <v>25</v>
      </c>
      <c r="DD299" s="7">
        <v>19</v>
      </c>
      <c r="DE299" s="7">
        <v>17</v>
      </c>
      <c r="DF299" s="7">
        <v>22</v>
      </c>
      <c r="DG299" s="7">
        <v>19</v>
      </c>
      <c r="DH299" s="7">
        <v>26</v>
      </c>
      <c r="DI299" s="7">
        <v>19</v>
      </c>
      <c r="DJ299" s="7">
        <v>11</v>
      </c>
      <c r="DK299" s="7">
        <v>16</v>
      </c>
      <c r="DL299" s="7">
        <v>11</v>
      </c>
      <c r="DM299" s="7">
        <v>9</v>
      </c>
      <c r="DN299" s="7">
        <v>7</v>
      </c>
      <c r="DO299" s="7">
        <v>14</v>
      </c>
      <c r="DP299" s="7">
        <v>5</v>
      </c>
      <c r="DQ299" s="7">
        <v>10</v>
      </c>
      <c r="DR299" s="7">
        <v>4</v>
      </c>
      <c r="DS299" s="7">
        <v>5</v>
      </c>
      <c r="DT299" s="7">
        <v>3</v>
      </c>
      <c r="DU299" s="7">
        <v>1</v>
      </c>
      <c r="DV299" s="7">
        <v>2</v>
      </c>
      <c r="DW299" s="7">
        <v>14</v>
      </c>
      <c r="DX299" s="7">
        <f t="shared" si="34"/>
        <v>761</v>
      </c>
      <c r="DY299" s="7">
        <f t="shared" si="35"/>
        <v>110</v>
      </c>
      <c r="DZ299" s="7">
        <f t="shared" si="36"/>
        <v>359</v>
      </c>
      <c r="EA299" s="7">
        <f t="shared" si="37"/>
        <v>267</v>
      </c>
      <c r="EB299" s="7">
        <f>Table325[[#This Row],[18-64]]+Table325[[#This Row],[65+]]</f>
        <v>1120</v>
      </c>
    </row>
    <row r="300" spans="1:132" x14ac:dyDescent="0.35">
      <c r="A300" s="7">
        <v>13</v>
      </c>
      <c r="B300" s="10" t="s">
        <v>1020</v>
      </c>
      <c r="C300" s="10" t="s">
        <v>721</v>
      </c>
      <c r="D300" s="10" t="s">
        <v>722</v>
      </c>
      <c r="E300" s="7">
        <f>SUM(Table325[[#This Row],[0]:[90]])</f>
        <v>1525</v>
      </c>
      <c r="F300" s="8">
        <f>SUM(Table325[[#This Row],[0]:[15]])</f>
        <v>146</v>
      </c>
      <c r="G300" s="7">
        <f>SUM(Table325[[#This Row],[16]:[64]])</f>
        <v>904</v>
      </c>
      <c r="H300" s="7">
        <f>SUM(Table325[[#This Row],[65]:[90]])</f>
        <v>475</v>
      </c>
      <c r="I300" s="7">
        <f>SUM(Table325[[#This Row],[85]:[90]])</f>
        <v>24</v>
      </c>
      <c r="J300" s="8">
        <f>SUM(Table325[[#This Row],[0]:[17]])</f>
        <v>179</v>
      </c>
      <c r="K300" s="7">
        <f>SUM(Table325[[#This Row],[18]:[64]])</f>
        <v>871</v>
      </c>
      <c r="L300" s="8">
        <f>SUM(Table325[[#This Row],[0]:[4]])</f>
        <v>44</v>
      </c>
      <c r="M300" s="7">
        <f>SUM(Table325[[#This Row],[5]:[15]])</f>
        <v>102</v>
      </c>
      <c r="N300" s="7">
        <f>SUM(Table325[[#This Row],[16]:[24]])</f>
        <v>166</v>
      </c>
      <c r="O300" s="7">
        <f>SUM(Table325[[#This Row],[25]:[49]])</f>
        <v>335</v>
      </c>
      <c r="P300" s="7">
        <f>SUM(Table325[[#This Row],[50]:[64]])</f>
        <v>403</v>
      </c>
      <c r="Q300" s="7">
        <f>SUM(Table325[[#This Row],[65]:[74]])</f>
        <v>274</v>
      </c>
      <c r="R300" s="7">
        <f>SUM(Table325[[#This Row],[75]:[84]])</f>
        <v>177</v>
      </c>
      <c r="S300" s="8">
        <f>SUM(Table325[[#This Row],[5]:[9]])</f>
        <v>38</v>
      </c>
      <c r="T300" s="7">
        <f>SUM(Table325[[#This Row],[10]:[14]])</f>
        <v>57</v>
      </c>
      <c r="U300" s="7">
        <f>SUM(Table325[[#This Row],[15]:[19]])</f>
        <v>84</v>
      </c>
      <c r="V300" s="7">
        <f>SUM(Table325[[#This Row],[20]:[24]])</f>
        <v>89</v>
      </c>
      <c r="W300" s="7">
        <f>SUM(Table325[[#This Row],[25]:[29]])</f>
        <v>73</v>
      </c>
      <c r="X300" s="7">
        <f>SUM(Table325[[#This Row],[30]:[34]])</f>
        <v>59</v>
      </c>
      <c r="Y300" s="7">
        <f>SUM(Table325[[#This Row],[35]:[39]])</f>
        <v>53</v>
      </c>
      <c r="Z300" s="7">
        <f>SUM(Table325[[#This Row],[40]:[44]])</f>
        <v>74</v>
      </c>
      <c r="AA300" s="7">
        <f>SUM(Table325[[#This Row],[45]:[49]])</f>
        <v>76</v>
      </c>
      <c r="AB300" s="7">
        <f>SUM(Table325[[#This Row],[50]:[54]])</f>
        <v>109</v>
      </c>
      <c r="AC300" s="7">
        <f>SUM(Table325[[#This Row],[55]:[59]])</f>
        <v>169</v>
      </c>
      <c r="AD300" s="7">
        <f>SUM(Table325[[#This Row],[60]:[64]])</f>
        <v>125</v>
      </c>
      <c r="AE300" s="7">
        <f>SUM(Table325[[#This Row],[65]:[69]])</f>
        <v>137</v>
      </c>
      <c r="AF300" s="7">
        <f>SUM(Table325[[#This Row],[70]:[74]])</f>
        <v>137</v>
      </c>
      <c r="AG300" s="7">
        <f>SUM(Table325[[#This Row],[75]:[79]])</f>
        <v>109</v>
      </c>
      <c r="AH300" s="7">
        <f>SUM(Table325[[#This Row],[80]:[84]])</f>
        <v>68</v>
      </c>
      <c r="AI300" s="7">
        <f>SUM(Table325[[#This Row],[85]:[89]])</f>
        <v>12</v>
      </c>
      <c r="AJ300" s="7">
        <f>Table325[[#This Row],[90]]</f>
        <v>12</v>
      </c>
      <c r="AK300" s="8">
        <v>8</v>
      </c>
      <c r="AL300" s="7">
        <v>8</v>
      </c>
      <c r="AM300" s="7">
        <v>6</v>
      </c>
      <c r="AN300" s="7">
        <v>8</v>
      </c>
      <c r="AO300" s="7">
        <v>14</v>
      </c>
      <c r="AP300" s="7">
        <v>6</v>
      </c>
      <c r="AQ300" s="7">
        <v>7</v>
      </c>
      <c r="AR300" s="7">
        <v>4</v>
      </c>
      <c r="AS300" s="7">
        <v>10</v>
      </c>
      <c r="AT300" s="7">
        <v>11</v>
      </c>
      <c r="AU300" s="7">
        <v>14</v>
      </c>
      <c r="AV300" s="7">
        <v>13</v>
      </c>
      <c r="AW300" s="7">
        <v>13</v>
      </c>
      <c r="AX300" s="7">
        <v>8</v>
      </c>
      <c r="AY300" s="7">
        <v>9</v>
      </c>
      <c r="AZ300" s="7">
        <v>7</v>
      </c>
      <c r="BA300" s="7">
        <v>15</v>
      </c>
      <c r="BB300" s="7">
        <v>18</v>
      </c>
      <c r="BC300" s="7">
        <v>19</v>
      </c>
      <c r="BD300" s="7">
        <v>25</v>
      </c>
      <c r="BE300" s="7">
        <v>26</v>
      </c>
      <c r="BF300" s="7">
        <v>14</v>
      </c>
      <c r="BG300" s="7">
        <v>23</v>
      </c>
      <c r="BH300" s="7">
        <v>14</v>
      </c>
      <c r="BI300" s="7">
        <v>12</v>
      </c>
      <c r="BJ300" s="7">
        <v>18</v>
      </c>
      <c r="BK300" s="7">
        <v>13</v>
      </c>
      <c r="BL300" s="7">
        <v>16</v>
      </c>
      <c r="BM300" s="7">
        <v>11</v>
      </c>
      <c r="BN300" s="7">
        <v>15</v>
      </c>
      <c r="BO300" s="7">
        <v>17</v>
      </c>
      <c r="BP300" s="7">
        <v>9</v>
      </c>
      <c r="BQ300" s="7">
        <v>11</v>
      </c>
      <c r="BR300" s="7">
        <v>13</v>
      </c>
      <c r="BS300" s="7">
        <v>9</v>
      </c>
      <c r="BT300" s="7">
        <v>8</v>
      </c>
      <c r="BU300" s="7">
        <v>9</v>
      </c>
      <c r="BV300" s="7">
        <v>11</v>
      </c>
      <c r="BW300" s="7">
        <v>10</v>
      </c>
      <c r="BX300" s="7">
        <v>15</v>
      </c>
      <c r="BY300" s="7">
        <v>17</v>
      </c>
      <c r="BZ300" s="7">
        <v>13</v>
      </c>
      <c r="CA300" s="7">
        <v>16</v>
      </c>
      <c r="CB300" s="7">
        <v>12</v>
      </c>
      <c r="CC300" s="7">
        <v>16</v>
      </c>
      <c r="CD300" s="7">
        <v>8</v>
      </c>
      <c r="CE300" s="7">
        <v>14</v>
      </c>
      <c r="CF300" s="7">
        <v>15</v>
      </c>
      <c r="CG300" s="7">
        <v>21</v>
      </c>
      <c r="CH300" s="7">
        <v>18</v>
      </c>
      <c r="CI300" s="7">
        <v>17</v>
      </c>
      <c r="CJ300" s="7">
        <v>21</v>
      </c>
      <c r="CK300" s="7">
        <v>20</v>
      </c>
      <c r="CL300" s="7">
        <v>27</v>
      </c>
      <c r="CM300" s="7">
        <v>24</v>
      </c>
      <c r="CN300" s="7">
        <v>36</v>
      </c>
      <c r="CO300" s="7">
        <v>35</v>
      </c>
      <c r="CP300" s="7">
        <v>33</v>
      </c>
      <c r="CQ300" s="7">
        <v>41</v>
      </c>
      <c r="CR300" s="7">
        <v>24</v>
      </c>
      <c r="CS300" s="7">
        <v>31</v>
      </c>
      <c r="CT300" s="7">
        <v>17</v>
      </c>
      <c r="CU300" s="7">
        <v>20</v>
      </c>
      <c r="CV300" s="7">
        <v>39</v>
      </c>
      <c r="CW300" s="7">
        <v>18</v>
      </c>
      <c r="CX300" s="7">
        <v>34</v>
      </c>
      <c r="CY300" s="7">
        <v>27</v>
      </c>
      <c r="CZ300" s="7">
        <v>25</v>
      </c>
      <c r="DA300" s="7">
        <v>16</v>
      </c>
      <c r="DB300" s="7">
        <v>35</v>
      </c>
      <c r="DC300" s="7">
        <v>25</v>
      </c>
      <c r="DD300" s="7">
        <v>31</v>
      </c>
      <c r="DE300" s="7">
        <v>32</v>
      </c>
      <c r="DF300" s="7">
        <v>24</v>
      </c>
      <c r="DG300" s="7">
        <v>25</v>
      </c>
      <c r="DH300" s="7">
        <v>27</v>
      </c>
      <c r="DI300" s="7">
        <v>24</v>
      </c>
      <c r="DJ300" s="7">
        <v>19</v>
      </c>
      <c r="DK300" s="7">
        <v>16</v>
      </c>
      <c r="DL300" s="7">
        <v>23</v>
      </c>
      <c r="DM300" s="7">
        <v>16</v>
      </c>
      <c r="DN300" s="7">
        <v>9</v>
      </c>
      <c r="DO300" s="7">
        <v>20</v>
      </c>
      <c r="DP300" s="7">
        <v>12</v>
      </c>
      <c r="DQ300" s="7">
        <v>11</v>
      </c>
      <c r="DR300" s="7">
        <v>5</v>
      </c>
      <c r="DS300" s="7">
        <v>1</v>
      </c>
      <c r="DT300" s="7">
        <v>0</v>
      </c>
      <c r="DU300" s="7">
        <v>4</v>
      </c>
      <c r="DV300" s="7">
        <v>2</v>
      </c>
      <c r="DW300" s="7">
        <v>12</v>
      </c>
      <c r="DX300" s="7">
        <f t="shared" si="34"/>
        <v>904</v>
      </c>
      <c r="DY300" s="7">
        <f t="shared" si="35"/>
        <v>133</v>
      </c>
      <c r="DZ300" s="7">
        <f t="shared" si="36"/>
        <v>335</v>
      </c>
      <c r="EA300" s="7">
        <f t="shared" si="37"/>
        <v>403</v>
      </c>
      <c r="EB300" s="7">
        <f>Table325[[#This Row],[18-64]]+Table325[[#This Row],[65+]]</f>
        <v>1346</v>
      </c>
    </row>
    <row r="301" spans="1:132" x14ac:dyDescent="0.35">
      <c r="A301" s="7">
        <v>13</v>
      </c>
      <c r="B301" s="10" t="s">
        <v>1020</v>
      </c>
      <c r="C301" s="10" t="s">
        <v>723</v>
      </c>
      <c r="D301" s="10" t="s">
        <v>724</v>
      </c>
      <c r="E301" s="7">
        <f>SUM(Table325[[#This Row],[0]:[90]])</f>
        <v>1308</v>
      </c>
      <c r="F301" s="8">
        <f>SUM(Table325[[#This Row],[0]:[15]])</f>
        <v>247</v>
      </c>
      <c r="G301" s="7">
        <f>SUM(Table325[[#This Row],[16]:[64]])</f>
        <v>819</v>
      </c>
      <c r="H301" s="7">
        <f>SUM(Table325[[#This Row],[65]:[90]])</f>
        <v>242</v>
      </c>
      <c r="I301" s="7">
        <f>SUM(Table325[[#This Row],[85]:[90]])</f>
        <v>31</v>
      </c>
      <c r="J301" s="8">
        <f>SUM(Table325[[#This Row],[0]:[17]])</f>
        <v>279</v>
      </c>
      <c r="K301" s="7">
        <f>SUM(Table325[[#This Row],[18]:[64]])</f>
        <v>787</v>
      </c>
      <c r="L301" s="8">
        <f>SUM(Table325[[#This Row],[0]:[4]])</f>
        <v>74</v>
      </c>
      <c r="M301" s="7">
        <f>SUM(Table325[[#This Row],[5]:[15]])</f>
        <v>173</v>
      </c>
      <c r="N301" s="7">
        <f>SUM(Table325[[#This Row],[16]:[24]])</f>
        <v>144</v>
      </c>
      <c r="O301" s="7">
        <f>SUM(Table325[[#This Row],[25]:[49]])</f>
        <v>422</v>
      </c>
      <c r="P301" s="7">
        <f>SUM(Table325[[#This Row],[50]:[64]])</f>
        <v>253</v>
      </c>
      <c r="Q301" s="7">
        <f>SUM(Table325[[#This Row],[65]:[74]])</f>
        <v>128</v>
      </c>
      <c r="R301" s="7">
        <f>SUM(Table325[[#This Row],[75]:[84]])</f>
        <v>83</v>
      </c>
      <c r="S301" s="8">
        <f>SUM(Table325[[#This Row],[5]:[9]])</f>
        <v>81</v>
      </c>
      <c r="T301" s="7">
        <f>SUM(Table325[[#This Row],[10]:[14]])</f>
        <v>74</v>
      </c>
      <c r="U301" s="7">
        <f>SUM(Table325[[#This Row],[15]:[19]])</f>
        <v>89</v>
      </c>
      <c r="V301" s="7">
        <f>SUM(Table325[[#This Row],[20]:[24]])</f>
        <v>73</v>
      </c>
      <c r="W301" s="7">
        <f>SUM(Table325[[#This Row],[25]:[29]])</f>
        <v>82</v>
      </c>
      <c r="X301" s="7">
        <f>SUM(Table325[[#This Row],[30]:[34]])</f>
        <v>94</v>
      </c>
      <c r="Y301" s="7">
        <f>SUM(Table325[[#This Row],[35]:[39]])</f>
        <v>86</v>
      </c>
      <c r="Z301" s="7">
        <f>SUM(Table325[[#This Row],[40]:[44]])</f>
        <v>96</v>
      </c>
      <c r="AA301" s="7">
        <f>SUM(Table325[[#This Row],[45]:[49]])</f>
        <v>64</v>
      </c>
      <c r="AB301" s="7">
        <f>SUM(Table325[[#This Row],[50]:[54]])</f>
        <v>95</v>
      </c>
      <c r="AC301" s="7">
        <f>SUM(Table325[[#This Row],[55]:[59]])</f>
        <v>71</v>
      </c>
      <c r="AD301" s="7">
        <f>SUM(Table325[[#This Row],[60]:[64]])</f>
        <v>87</v>
      </c>
      <c r="AE301" s="7">
        <f>SUM(Table325[[#This Row],[65]:[69]])</f>
        <v>69</v>
      </c>
      <c r="AF301" s="7">
        <f>SUM(Table325[[#This Row],[70]:[74]])</f>
        <v>59</v>
      </c>
      <c r="AG301" s="7">
        <f>SUM(Table325[[#This Row],[75]:[79]])</f>
        <v>51</v>
      </c>
      <c r="AH301" s="7">
        <f>SUM(Table325[[#This Row],[80]:[84]])</f>
        <v>32</v>
      </c>
      <c r="AI301" s="7">
        <f>SUM(Table325[[#This Row],[85]:[89]])</f>
        <v>25</v>
      </c>
      <c r="AJ301" s="7">
        <f>Table325[[#This Row],[90]]</f>
        <v>6</v>
      </c>
      <c r="AK301" s="8">
        <v>15</v>
      </c>
      <c r="AL301" s="7">
        <v>13</v>
      </c>
      <c r="AM301" s="7">
        <v>12</v>
      </c>
      <c r="AN301" s="7">
        <v>21</v>
      </c>
      <c r="AO301" s="7">
        <v>13</v>
      </c>
      <c r="AP301" s="7">
        <v>22</v>
      </c>
      <c r="AQ301" s="7">
        <v>17</v>
      </c>
      <c r="AR301" s="7">
        <v>16</v>
      </c>
      <c r="AS301" s="7">
        <v>15</v>
      </c>
      <c r="AT301" s="7">
        <v>11</v>
      </c>
      <c r="AU301" s="7">
        <v>15</v>
      </c>
      <c r="AV301" s="7">
        <v>11</v>
      </c>
      <c r="AW301" s="7">
        <v>20</v>
      </c>
      <c r="AX301" s="7">
        <v>11</v>
      </c>
      <c r="AY301" s="7">
        <v>17</v>
      </c>
      <c r="AZ301" s="7">
        <v>18</v>
      </c>
      <c r="BA301" s="7">
        <v>14</v>
      </c>
      <c r="BB301" s="7">
        <v>18</v>
      </c>
      <c r="BC301" s="7">
        <v>21</v>
      </c>
      <c r="BD301" s="7">
        <v>18</v>
      </c>
      <c r="BE301" s="7">
        <v>20</v>
      </c>
      <c r="BF301" s="7">
        <v>15</v>
      </c>
      <c r="BG301" s="7">
        <v>10</v>
      </c>
      <c r="BH301" s="7">
        <v>12</v>
      </c>
      <c r="BI301" s="7">
        <v>16</v>
      </c>
      <c r="BJ301" s="7">
        <v>14</v>
      </c>
      <c r="BK301" s="7">
        <v>14</v>
      </c>
      <c r="BL301" s="7">
        <v>21</v>
      </c>
      <c r="BM301" s="7">
        <v>18</v>
      </c>
      <c r="BN301" s="7">
        <v>15</v>
      </c>
      <c r="BO301" s="7">
        <v>18</v>
      </c>
      <c r="BP301" s="7">
        <v>19</v>
      </c>
      <c r="BQ301" s="7">
        <v>15</v>
      </c>
      <c r="BR301" s="7">
        <v>21</v>
      </c>
      <c r="BS301" s="7">
        <v>21</v>
      </c>
      <c r="BT301" s="7">
        <v>16</v>
      </c>
      <c r="BU301" s="7">
        <v>17</v>
      </c>
      <c r="BV301" s="7">
        <v>19</v>
      </c>
      <c r="BW301" s="7">
        <v>19</v>
      </c>
      <c r="BX301" s="7">
        <v>15</v>
      </c>
      <c r="BY301" s="7">
        <v>23</v>
      </c>
      <c r="BZ301" s="7">
        <v>20</v>
      </c>
      <c r="CA301" s="7">
        <v>16</v>
      </c>
      <c r="CB301" s="7">
        <v>20</v>
      </c>
      <c r="CC301" s="7">
        <v>17</v>
      </c>
      <c r="CD301" s="7">
        <v>15</v>
      </c>
      <c r="CE301" s="7">
        <v>11</v>
      </c>
      <c r="CF301" s="7">
        <v>12</v>
      </c>
      <c r="CG301" s="7">
        <v>13</v>
      </c>
      <c r="CH301" s="7">
        <v>13</v>
      </c>
      <c r="CI301" s="7">
        <v>14</v>
      </c>
      <c r="CJ301" s="7">
        <v>17</v>
      </c>
      <c r="CK301" s="7">
        <v>12</v>
      </c>
      <c r="CL301" s="7">
        <v>27</v>
      </c>
      <c r="CM301" s="7">
        <v>25</v>
      </c>
      <c r="CN301" s="7">
        <v>19</v>
      </c>
      <c r="CO301" s="7">
        <v>10</v>
      </c>
      <c r="CP301" s="7">
        <v>18</v>
      </c>
      <c r="CQ301" s="7">
        <v>14</v>
      </c>
      <c r="CR301" s="7">
        <v>10</v>
      </c>
      <c r="CS301" s="7">
        <v>12</v>
      </c>
      <c r="CT301" s="7">
        <v>15</v>
      </c>
      <c r="CU301" s="7">
        <v>23</v>
      </c>
      <c r="CV301" s="7">
        <v>19</v>
      </c>
      <c r="CW301" s="7">
        <v>18</v>
      </c>
      <c r="CX301" s="7">
        <v>13</v>
      </c>
      <c r="CY301" s="7">
        <v>19</v>
      </c>
      <c r="CZ301" s="7">
        <v>17</v>
      </c>
      <c r="DA301" s="7">
        <v>7</v>
      </c>
      <c r="DB301" s="7">
        <v>13</v>
      </c>
      <c r="DC301" s="7">
        <v>11</v>
      </c>
      <c r="DD301" s="7">
        <v>10</v>
      </c>
      <c r="DE301" s="7">
        <v>12</v>
      </c>
      <c r="DF301" s="7">
        <v>15</v>
      </c>
      <c r="DG301" s="7">
        <v>11</v>
      </c>
      <c r="DH301" s="7">
        <v>11</v>
      </c>
      <c r="DI301" s="7">
        <v>10</v>
      </c>
      <c r="DJ301" s="7">
        <v>8</v>
      </c>
      <c r="DK301" s="7">
        <v>16</v>
      </c>
      <c r="DL301" s="7">
        <v>6</v>
      </c>
      <c r="DM301" s="7">
        <v>5</v>
      </c>
      <c r="DN301" s="7">
        <v>8</v>
      </c>
      <c r="DO301" s="7">
        <v>9</v>
      </c>
      <c r="DP301" s="7">
        <v>3</v>
      </c>
      <c r="DQ301" s="7">
        <v>7</v>
      </c>
      <c r="DR301" s="7">
        <v>8</v>
      </c>
      <c r="DS301" s="7">
        <v>4</v>
      </c>
      <c r="DT301" s="7">
        <v>6</v>
      </c>
      <c r="DU301" s="7">
        <v>2</v>
      </c>
      <c r="DV301" s="7">
        <v>5</v>
      </c>
      <c r="DW301" s="7">
        <v>6</v>
      </c>
      <c r="DX301" s="7">
        <f t="shared" si="34"/>
        <v>819</v>
      </c>
      <c r="DY301" s="7">
        <f t="shared" si="35"/>
        <v>112</v>
      </c>
      <c r="DZ301" s="7">
        <f t="shared" si="36"/>
        <v>422</v>
      </c>
      <c r="EA301" s="7">
        <f t="shared" si="37"/>
        <v>253</v>
      </c>
      <c r="EB301" s="7">
        <f>Table325[[#This Row],[18-64]]+Table325[[#This Row],[65+]]</f>
        <v>1029</v>
      </c>
    </row>
    <row r="302" spans="1:132" x14ac:dyDescent="0.35">
      <c r="A302" s="7">
        <v>13</v>
      </c>
      <c r="B302" s="10" t="s">
        <v>1020</v>
      </c>
      <c r="C302" s="10" t="s">
        <v>725</v>
      </c>
      <c r="D302" s="10" t="s">
        <v>726</v>
      </c>
      <c r="E302" s="7">
        <f>SUM(Table325[[#This Row],[0]:[90]])</f>
        <v>1226</v>
      </c>
      <c r="F302" s="8">
        <f>SUM(Table325[[#This Row],[0]:[15]])</f>
        <v>169</v>
      </c>
      <c r="G302" s="7">
        <f>SUM(Table325[[#This Row],[16]:[64]])</f>
        <v>690</v>
      </c>
      <c r="H302" s="7">
        <f>SUM(Table325[[#This Row],[65]:[90]])</f>
        <v>367</v>
      </c>
      <c r="I302" s="7">
        <f>SUM(Table325[[#This Row],[85]:[90]])</f>
        <v>68</v>
      </c>
      <c r="J302" s="8">
        <f>SUM(Table325[[#This Row],[0]:[17]])</f>
        <v>191</v>
      </c>
      <c r="K302" s="7">
        <f>SUM(Table325[[#This Row],[18]:[64]])</f>
        <v>668</v>
      </c>
      <c r="L302" s="8">
        <f>SUM(Table325[[#This Row],[0]:[4]])</f>
        <v>37</v>
      </c>
      <c r="M302" s="7">
        <f>SUM(Table325[[#This Row],[5]:[15]])</f>
        <v>132</v>
      </c>
      <c r="N302" s="7">
        <f>SUM(Table325[[#This Row],[16]:[24]])</f>
        <v>93</v>
      </c>
      <c r="O302" s="7">
        <f>SUM(Table325[[#This Row],[25]:[49]])</f>
        <v>284</v>
      </c>
      <c r="P302" s="7">
        <f>SUM(Table325[[#This Row],[50]:[64]])</f>
        <v>313</v>
      </c>
      <c r="Q302" s="7">
        <f>SUM(Table325[[#This Row],[65]:[74]])</f>
        <v>184</v>
      </c>
      <c r="R302" s="7">
        <f>SUM(Table325[[#This Row],[75]:[84]])</f>
        <v>115</v>
      </c>
      <c r="S302" s="8">
        <f>SUM(Table325[[#This Row],[5]:[9]])</f>
        <v>60</v>
      </c>
      <c r="T302" s="7">
        <f>SUM(Table325[[#This Row],[10]:[14]])</f>
        <v>55</v>
      </c>
      <c r="U302" s="7">
        <f>SUM(Table325[[#This Row],[15]:[19]])</f>
        <v>62</v>
      </c>
      <c r="V302" s="7">
        <f>SUM(Table325[[#This Row],[20]:[24]])</f>
        <v>48</v>
      </c>
      <c r="W302" s="7">
        <f>SUM(Table325[[#This Row],[25]:[29]])</f>
        <v>43</v>
      </c>
      <c r="X302" s="7">
        <f>SUM(Table325[[#This Row],[30]:[34]])</f>
        <v>53</v>
      </c>
      <c r="Y302" s="7">
        <f>SUM(Table325[[#This Row],[35]:[39]])</f>
        <v>60</v>
      </c>
      <c r="Z302" s="7">
        <f>SUM(Table325[[#This Row],[40]:[44]])</f>
        <v>77</v>
      </c>
      <c r="AA302" s="7">
        <f>SUM(Table325[[#This Row],[45]:[49]])</f>
        <v>51</v>
      </c>
      <c r="AB302" s="7">
        <f>SUM(Table325[[#This Row],[50]:[54]])</f>
        <v>111</v>
      </c>
      <c r="AC302" s="7">
        <f>SUM(Table325[[#This Row],[55]:[59]])</f>
        <v>109</v>
      </c>
      <c r="AD302" s="7">
        <f>SUM(Table325[[#This Row],[60]:[64]])</f>
        <v>93</v>
      </c>
      <c r="AE302" s="7">
        <f>SUM(Table325[[#This Row],[65]:[69]])</f>
        <v>116</v>
      </c>
      <c r="AF302" s="7">
        <f>SUM(Table325[[#This Row],[70]:[74]])</f>
        <v>68</v>
      </c>
      <c r="AG302" s="7">
        <f>SUM(Table325[[#This Row],[75]:[79]])</f>
        <v>60</v>
      </c>
      <c r="AH302" s="7">
        <f>SUM(Table325[[#This Row],[80]:[84]])</f>
        <v>55</v>
      </c>
      <c r="AI302" s="7">
        <f>SUM(Table325[[#This Row],[85]:[89]])</f>
        <v>37</v>
      </c>
      <c r="AJ302" s="7">
        <f>Table325[[#This Row],[90]]</f>
        <v>31</v>
      </c>
      <c r="AK302" s="8">
        <v>8</v>
      </c>
      <c r="AL302" s="7">
        <v>6</v>
      </c>
      <c r="AM302" s="7">
        <v>13</v>
      </c>
      <c r="AN302" s="7">
        <v>4</v>
      </c>
      <c r="AO302" s="7">
        <v>6</v>
      </c>
      <c r="AP302" s="7">
        <v>12</v>
      </c>
      <c r="AQ302" s="7">
        <v>9</v>
      </c>
      <c r="AR302" s="7">
        <v>12</v>
      </c>
      <c r="AS302" s="7">
        <v>17</v>
      </c>
      <c r="AT302" s="7">
        <v>10</v>
      </c>
      <c r="AU302" s="7">
        <v>13</v>
      </c>
      <c r="AV302" s="7">
        <v>17</v>
      </c>
      <c r="AW302" s="7">
        <v>10</v>
      </c>
      <c r="AX302" s="7">
        <v>7</v>
      </c>
      <c r="AY302" s="7">
        <v>8</v>
      </c>
      <c r="AZ302" s="7">
        <v>17</v>
      </c>
      <c r="BA302" s="7">
        <v>11</v>
      </c>
      <c r="BB302" s="7">
        <v>11</v>
      </c>
      <c r="BC302" s="7">
        <v>9</v>
      </c>
      <c r="BD302" s="7">
        <v>14</v>
      </c>
      <c r="BE302" s="7">
        <v>7</v>
      </c>
      <c r="BF302" s="7">
        <v>8</v>
      </c>
      <c r="BG302" s="7">
        <v>9</v>
      </c>
      <c r="BH302" s="7">
        <v>6</v>
      </c>
      <c r="BI302" s="7">
        <v>18</v>
      </c>
      <c r="BJ302" s="7">
        <v>8</v>
      </c>
      <c r="BK302" s="7">
        <v>10</v>
      </c>
      <c r="BL302" s="7">
        <v>12</v>
      </c>
      <c r="BM302" s="7">
        <v>7</v>
      </c>
      <c r="BN302" s="7">
        <v>6</v>
      </c>
      <c r="BO302" s="7">
        <v>7</v>
      </c>
      <c r="BP302" s="7">
        <v>10</v>
      </c>
      <c r="BQ302" s="7">
        <v>11</v>
      </c>
      <c r="BR302" s="7">
        <v>12</v>
      </c>
      <c r="BS302" s="7">
        <v>13</v>
      </c>
      <c r="BT302" s="7">
        <v>5</v>
      </c>
      <c r="BU302" s="7">
        <v>16</v>
      </c>
      <c r="BV302" s="7">
        <v>12</v>
      </c>
      <c r="BW302" s="7">
        <v>13</v>
      </c>
      <c r="BX302" s="7">
        <v>14</v>
      </c>
      <c r="BY302" s="7">
        <v>18</v>
      </c>
      <c r="BZ302" s="7">
        <v>16</v>
      </c>
      <c r="CA302" s="7">
        <v>14</v>
      </c>
      <c r="CB302" s="7">
        <v>13</v>
      </c>
      <c r="CC302" s="7">
        <v>16</v>
      </c>
      <c r="CD302" s="7">
        <v>15</v>
      </c>
      <c r="CE302" s="7">
        <v>12</v>
      </c>
      <c r="CF302" s="7">
        <v>6</v>
      </c>
      <c r="CG302" s="7">
        <v>13</v>
      </c>
      <c r="CH302" s="7">
        <v>5</v>
      </c>
      <c r="CI302" s="7">
        <v>19</v>
      </c>
      <c r="CJ302" s="7">
        <v>16</v>
      </c>
      <c r="CK302" s="7">
        <v>30</v>
      </c>
      <c r="CL302" s="7">
        <v>25</v>
      </c>
      <c r="CM302" s="7">
        <v>21</v>
      </c>
      <c r="CN302" s="7">
        <v>23</v>
      </c>
      <c r="CO302" s="7">
        <v>20</v>
      </c>
      <c r="CP302" s="7">
        <v>17</v>
      </c>
      <c r="CQ302" s="7">
        <v>28</v>
      </c>
      <c r="CR302" s="7">
        <v>21</v>
      </c>
      <c r="CS302" s="7">
        <v>26</v>
      </c>
      <c r="CT302" s="7">
        <v>18</v>
      </c>
      <c r="CU302" s="7">
        <v>15</v>
      </c>
      <c r="CV302" s="7">
        <v>20</v>
      </c>
      <c r="CW302" s="7">
        <v>14</v>
      </c>
      <c r="CX302" s="7">
        <v>35</v>
      </c>
      <c r="CY302" s="7">
        <v>19</v>
      </c>
      <c r="CZ302" s="7">
        <v>22</v>
      </c>
      <c r="DA302" s="7">
        <v>17</v>
      </c>
      <c r="DB302" s="7">
        <v>23</v>
      </c>
      <c r="DC302" s="7">
        <v>18</v>
      </c>
      <c r="DD302" s="7">
        <v>16</v>
      </c>
      <c r="DE302" s="7">
        <v>7</v>
      </c>
      <c r="DF302" s="7">
        <v>9</v>
      </c>
      <c r="DG302" s="7">
        <v>18</v>
      </c>
      <c r="DH302" s="7">
        <v>16</v>
      </c>
      <c r="DI302" s="7">
        <v>12</v>
      </c>
      <c r="DJ302" s="7">
        <v>12</v>
      </c>
      <c r="DK302" s="7">
        <v>7</v>
      </c>
      <c r="DL302" s="7">
        <v>13</v>
      </c>
      <c r="DM302" s="7">
        <v>15</v>
      </c>
      <c r="DN302" s="7">
        <v>8</v>
      </c>
      <c r="DO302" s="7">
        <v>12</v>
      </c>
      <c r="DP302" s="7">
        <v>11</v>
      </c>
      <c r="DQ302" s="7">
        <v>9</v>
      </c>
      <c r="DR302" s="7">
        <v>4</v>
      </c>
      <c r="DS302" s="7">
        <v>9</v>
      </c>
      <c r="DT302" s="7">
        <v>10</v>
      </c>
      <c r="DU302" s="7">
        <v>6</v>
      </c>
      <c r="DV302" s="7">
        <v>8</v>
      </c>
      <c r="DW302" s="7">
        <v>31</v>
      </c>
      <c r="DX302" s="7">
        <f t="shared" si="34"/>
        <v>690</v>
      </c>
      <c r="DY302" s="7">
        <f t="shared" si="35"/>
        <v>71</v>
      </c>
      <c r="DZ302" s="7">
        <f t="shared" si="36"/>
        <v>284</v>
      </c>
      <c r="EA302" s="7">
        <f t="shared" si="37"/>
        <v>313</v>
      </c>
      <c r="EB302" s="7">
        <f>Table325[[#This Row],[18-64]]+Table325[[#This Row],[65+]]</f>
        <v>1035</v>
      </c>
    </row>
    <row r="303" spans="1:132" x14ac:dyDescent="0.35">
      <c r="A303" s="7">
        <v>13</v>
      </c>
      <c r="B303" s="10" t="s">
        <v>1020</v>
      </c>
      <c r="C303" s="10" t="s">
        <v>727</v>
      </c>
      <c r="D303" s="10" t="s">
        <v>728</v>
      </c>
      <c r="E303" s="7">
        <f>SUM(Table325[[#This Row],[0]:[90]])</f>
        <v>1241</v>
      </c>
      <c r="F303" s="8">
        <f>SUM(Table325[[#This Row],[0]:[15]])</f>
        <v>201</v>
      </c>
      <c r="G303" s="7">
        <f>SUM(Table325[[#This Row],[16]:[64]])</f>
        <v>743</v>
      </c>
      <c r="H303" s="7">
        <f>SUM(Table325[[#This Row],[65]:[90]])</f>
        <v>297</v>
      </c>
      <c r="I303" s="7">
        <f>SUM(Table325[[#This Row],[85]:[90]])</f>
        <v>36</v>
      </c>
      <c r="J303" s="8">
        <f>SUM(Table325[[#This Row],[0]:[17]])</f>
        <v>231</v>
      </c>
      <c r="K303" s="7">
        <f>SUM(Table325[[#This Row],[18]:[64]])</f>
        <v>713</v>
      </c>
      <c r="L303" s="8">
        <f>SUM(Table325[[#This Row],[0]:[4]])</f>
        <v>72</v>
      </c>
      <c r="M303" s="7">
        <f>SUM(Table325[[#This Row],[5]:[15]])</f>
        <v>129</v>
      </c>
      <c r="N303" s="7">
        <f>SUM(Table325[[#This Row],[16]:[24]])</f>
        <v>123</v>
      </c>
      <c r="O303" s="7">
        <f>SUM(Table325[[#This Row],[25]:[49]])</f>
        <v>375</v>
      </c>
      <c r="P303" s="7">
        <f>SUM(Table325[[#This Row],[50]:[64]])</f>
        <v>245</v>
      </c>
      <c r="Q303" s="7">
        <f>SUM(Table325[[#This Row],[65]:[74]])</f>
        <v>176</v>
      </c>
      <c r="R303" s="7">
        <f>SUM(Table325[[#This Row],[75]:[84]])</f>
        <v>85</v>
      </c>
      <c r="S303" s="8">
        <f>SUM(Table325[[#This Row],[5]:[9]])</f>
        <v>50</v>
      </c>
      <c r="T303" s="7">
        <f>SUM(Table325[[#This Row],[10]:[14]])</f>
        <v>62</v>
      </c>
      <c r="U303" s="7">
        <f>SUM(Table325[[#This Row],[15]:[19]])</f>
        <v>73</v>
      </c>
      <c r="V303" s="7">
        <f>SUM(Table325[[#This Row],[20]:[24]])</f>
        <v>67</v>
      </c>
      <c r="W303" s="7">
        <f>SUM(Table325[[#This Row],[25]:[29]])</f>
        <v>48</v>
      </c>
      <c r="X303" s="7">
        <f>SUM(Table325[[#This Row],[30]:[34]])</f>
        <v>87</v>
      </c>
      <c r="Y303" s="7">
        <f>SUM(Table325[[#This Row],[35]:[39]])</f>
        <v>84</v>
      </c>
      <c r="Z303" s="7">
        <f>SUM(Table325[[#This Row],[40]:[44]])</f>
        <v>99</v>
      </c>
      <c r="AA303" s="7">
        <f>SUM(Table325[[#This Row],[45]:[49]])</f>
        <v>57</v>
      </c>
      <c r="AB303" s="7">
        <f>SUM(Table325[[#This Row],[50]:[54]])</f>
        <v>61</v>
      </c>
      <c r="AC303" s="7">
        <f>SUM(Table325[[#This Row],[55]:[59]])</f>
        <v>68</v>
      </c>
      <c r="AD303" s="7">
        <f>SUM(Table325[[#This Row],[60]:[64]])</f>
        <v>116</v>
      </c>
      <c r="AE303" s="7">
        <f>SUM(Table325[[#This Row],[65]:[69]])</f>
        <v>115</v>
      </c>
      <c r="AF303" s="7">
        <f>SUM(Table325[[#This Row],[70]:[74]])</f>
        <v>61</v>
      </c>
      <c r="AG303" s="7">
        <f>SUM(Table325[[#This Row],[75]:[79]])</f>
        <v>53</v>
      </c>
      <c r="AH303" s="7">
        <f>SUM(Table325[[#This Row],[80]:[84]])</f>
        <v>32</v>
      </c>
      <c r="AI303" s="7">
        <f>SUM(Table325[[#This Row],[85]:[89]])</f>
        <v>27</v>
      </c>
      <c r="AJ303" s="7">
        <f>Table325[[#This Row],[90]]</f>
        <v>9</v>
      </c>
      <c r="AK303" s="8">
        <v>12</v>
      </c>
      <c r="AL303" s="7">
        <v>14</v>
      </c>
      <c r="AM303" s="7">
        <v>16</v>
      </c>
      <c r="AN303" s="7">
        <v>13</v>
      </c>
      <c r="AO303" s="7">
        <v>17</v>
      </c>
      <c r="AP303" s="7">
        <v>9</v>
      </c>
      <c r="AQ303" s="7">
        <v>13</v>
      </c>
      <c r="AR303" s="7">
        <v>9</v>
      </c>
      <c r="AS303" s="7">
        <v>7</v>
      </c>
      <c r="AT303" s="7">
        <v>12</v>
      </c>
      <c r="AU303" s="7">
        <v>11</v>
      </c>
      <c r="AV303" s="7">
        <v>12</v>
      </c>
      <c r="AW303" s="7">
        <v>8</v>
      </c>
      <c r="AX303" s="7">
        <v>22</v>
      </c>
      <c r="AY303" s="7">
        <v>9</v>
      </c>
      <c r="AZ303" s="7">
        <v>17</v>
      </c>
      <c r="BA303" s="7">
        <v>14</v>
      </c>
      <c r="BB303" s="7">
        <v>16</v>
      </c>
      <c r="BC303" s="7">
        <v>14</v>
      </c>
      <c r="BD303" s="7">
        <v>12</v>
      </c>
      <c r="BE303" s="7">
        <v>20</v>
      </c>
      <c r="BF303" s="7">
        <v>13</v>
      </c>
      <c r="BG303" s="7">
        <v>13</v>
      </c>
      <c r="BH303" s="7">
        <v>12</v>
      </c>
      <c r="BI303" s="7">
        <v>9</v>
      </c>
      <c r="BJ303" s="7">
        <v>14</v>
      </c>
      <c r="BK303" s="7">
        <v>9</v>
      </c>
      <c r="BL303" s="7">
        <v>5</v>
      </c>
      <c r="BM303" s="7">
        <v>8</v>
      </c>
      <c r="BN303" s="7">
        <v>12</v>
      </c>
      <c r="BO303" s="7">
        <v>19</v>
      </c>
      <c r="BP303" s="7">
        <v>19</v>
      </c>
      <c r="BQ303" s="7">
        <v>10</v>
      </c>
      <c r="BR303" s="7">
        <v>19</v>
      </c>
      <c r="BS303" s="7">
        <v>20</v>
      </c>
      <c r="BT303" s="7">
        <v>11</v>
      </c>
      <c r="BU303" s="7">
        <v>19</v>
      </c>
      <c r="BV303" s="7">
        <v>19</v>
      </c>
      <c r="BW303" s="7">
        <v>19</v>
      </c>
      <c r="BX303" s="7">
        <v>16</v>
      </c>
      <c r="BY303" s="7">
        <v>27</v>
      </c>
      <c r="BZ303" s="7">
        <v>22</v>
      </c>
      <c r="CA303" s="7">
        <v>17</v>
      </c>
      <c r="CB303" s="7">
        <v>19</v>
      </c>
      <c r="CC303" s="7">
        <v>14</v>
      </c>
      <c r="CD303" s="7">
        <v>16</v>
      </c>
      <c r="CE303" s="7">
        <v>11</v>
      </c>
      <c r="CF303" s="7">
        <v>11</v>
      </c>
      <c r="CG303" s="7">
        <v>10</v>
      </c>
      <c r="CH303" s="7">
        <v>9</v>
      </c>
      <c r="CI303" s="7">
        <v>8</v>
      </c>
      <c r="CJ303" s="7">
        <v>7</v>
      </c>
      <c r="CK303" s="7">
        <v>14</v>
      </c>
      <c r="CL303" s="7">
        <v>18</v>
      </c>
      <c r="CM303" s="7">
        <v>14</v>
      </c>
      <c r="CN303" s="7">
        <v>14</v>
      </c>
      <c r="CO303" s="7">
        <v>14</v>
      </c>
      <c r="CP303" s="7">
        <v>10</v>
      </c>
      <c r="CQ303" s="7">
        <v>12</v>
      </c>
      <c r="CR303" s="7">
        <v>18</v>
      </c>
      <c r="CS303" s="7">
        <v>24</v>
      </c>
      <c r="CT303" s="7">
        <v>16</v>
      </c>
      <c r="CU303" s="7">
        <v>23</v>
      </c>
      <c r="CV303" s="7">
        <v>27</v>
      </c>
      <c r="CW303" s="7">
        <v>26</v>
      </c>
      <c r="CX303" s="7">
        <v>26</v>
      </c>
      <c r="CY303" s="7">
        <v>28</v>
      </c>
      <c r="CZ303" s="7">
        <v>20</v>
      </c>
      <c r="DA303" s="7">
        <v>16</v>
      </c>
      <c r="DB303" s="7">
        <v>25</v>
      </c>
      <c r="DC303" s="7">
        <v>17</v>
      </c>
      <c r="DD303" s="7">
        <v>17</v>
      </c>
      <c r="DE303" s="7">
        <v>9</v>
      </c>
      <c r="DF303" s="7">
        <v>9</v>
      </c>
      <c r="DG303" s="7">
        <v>9</v>
      </c>
      <c r="DH303" s="7">
        <v>14</v>
      </c>
      <c r="DI303" s="7">
        <v>7</v>
      </c>
      <c r="DJ303" s="7">
        <v>14</v>
      </c>
      <c r="DK303" s="7">
        <v>9</v>
      </c>
      <c r="DL303" s="7">
        <v>9</v>
      </c>
      <c r="DM303" s="7">
        <v>9</v>
      </c>
      <c r="DN303" s="7">
        <v>5</v>
      </c>
      <c r="DO303" s="7">
        <v>7</v>
      </c>
      <c r="DP303" s="7">
        <v>5</v>
      </c>
      <c r="DQ303" s="7">
        <v>6</v>
      </c>
      <c r="DR303" s="7">
        <v>2</v>
      </c>
      <c r="DS303" s="7">
        <v>7</v>
      </c>
      <c r="DT303" s="7">
        <v>2</v>
      </c>
      <c r="DU303" s="7">
        <v>8</v>
      </c>
      <c r="DV303" s="7">
        <v>8</v>
      </c>
      <c r="DW303" s="7">
        <v>9</v>
      </c>
      <c r="DX303" s="7">
        <f t="shared" si="34"/>
        <v>743</v>
      </c>
      <c r="DY303" s="7">
        <f t="shared" si="35"/>
        <v>93</v>
      </c>
      <c r="DZ303" s="7">
        <f t="shared" si="36"/>
        <v>375</v>
      </c>
      <c r="EA303" s="7">
        <f t="shared" si="37"/>
        <v>245</v>
      </c>
      <c r="EB303" s="7">
        <f>Table325[[#This Row],[18-64]]+Table325[[#This Row],[65+]]</f>
        <v>1010</v>
      </c>
    </row>
    <row r="304" spans="1:132" x14ac:dyDescent="0.35">
      <c r="A304" s="7">
        <v>13</v>
      </c>
      <c r="B304" s="10" t="s">
        <v>1020</v>
      </c>
      <c r="C304" s="10" t="s">
        <v>729</v>
      </c>
      <c r="D304" s="10" t="s">
        <v>730</v>
      </c>
      <c r="E304" s="7">
        <f>SUM(Table325[[#This Row],[0]:[90]])</f>
        <v>1518</v>
      </c>
      <c r="F304" s="8">
        <f>SUM(Table325[[#This Row],[0]:[15]])</f>
        <v>255</v>
      </c>
      <c r="G304" s="7">
        <f>SUM(Table325[[#This Row],[16]:[64]])</f>
        <v>899</v>
      </c>
      <c r="H304" s="7">
        <f>SUM(Table325[[#This Row],[65]:[90]])</f>
        <v>364</v>
      </c>
      <c r="I304" s="7">
        <f>SUM(Table325[[#This Row],[85]:[90]])</f>
        <v>70</v>
      </c>
      <c r="J304" s="8">
        <f>SUM(Table325[[#This Row],[0]:[17]])</f>
        <v>282</v>
      </c>
      <c r="K304" s="7">
        <f>SUM(Table325[[#This Row],[18]:[64]])</f>
        <v>872</v>
      </c>
      <c r="L304" s="8">
        <f>SUM(Table325[[#This Row],[0]:[4]])</f>
        <v>65</v>
      </c>
      <c r="M304" s="7">
        <f>SUM(Table325[[#This Row],[5]:[15]])</f>
        <v>190</v>
      </c>
      <c r="N304" s="7">
        <f>SUM(Table325[[#This Row],[16]:[24]])</f>
        <v>150</v>
      </c>
      <c r="O304" s="7">
        <f>SUM(Table325[[#This Row],[25]:[49]])</f>
        <v>423</v>
      </c>
      <c r="P304" s="7">
        <f>SUM(Table325[[#This Row],[50]:[64]])</f>
        <v>326</v>
      </c>
      <c r="Q304" s="7">
        <f>SUM(Table325[[#This Row],[65]:[74]])</f>
        <v>182</v>
      </c>
      <c r="R304" s="7">
        <f>SUM(Table325[[#This Row],[75]:[84]])</f>
        <v>112</v>
      </c>
      <c r="S304" s="8">
        <f>SUM(Table325[[#This Row],[5]:[9]])</f>
        <v>79</v>
      </c>
      <c r="T304" s="7">
        <f>SUM(Table325[[#This Row],[10]:[14]])</f>
        <v>93</v>
      </c>
      <c r="U304" s="7">
        <f>SUM(Table325[[#This Row],[15]:[19]])</f>
        <v>76</v>
      </c>
      <c r="V304" s="7">
        <f>SUM(Table325[[#This Row],[20]:[24]])</f>
        <v>92</v>
      </c>
      <c r="W304" s="7">
        <f>SUM(Table325[[#This Row],[25]:[29]])</f>
        <v>59</v>
      </c>
      <c r="X304" s="7">
        <f>SUM(Table325[[#This Row],[30]:[34]])</f>
        <v>84</v>
      </c>
      <c r="Y304" s="7">
        <f>SUM(Table325[[#This Row],[35]:[39]])</f>
        <v>116</v>
      </c>
      <c r="Z304" s="7">
        <f>SUM(Table325[[#This Row],[40]:[44]])</f>
        <v>93</v>
      </c>
      <c r="AA304" s="7">
        <f>SUM(Table325[[#This Row],[45]:[49]])</f>
        <v>71</v>
      </c>
      <c r="AB304" s="7">
        <f>SUM(Table325[[#This Row],[50]:[54]])</f>
        <v>91</v>
      </c>
      <c r="AC304" s="7">
        <f>SUM(Table325[[#This Row],[55]:[59]])</f>
        <v>92</v>
      </c>
      <c r="AD304" s="7">
        <f>SUM(Table325[[#This Row],[60]:[64]])</f>
        <v>143</v>
      </c>
      <c r="AE304" s="7">
        <f>SUM(Table325[[#This Row],[65]:[69]])</f>
        <v>96</v>
      </c>
      <c r="AF304" s="7">
        <f>SUM(Table325[[#This Row],[70]:[74]])</f>
        <v>86</v>
      </c>
      <c r="AG304" s="7">
        <f>SUM(Table325[[#This Row],[75]:[79]])</f>
        <v>68</v>
      </c>
      <c r="AH304" s="7">
        <f>SUM(Table325[[#This Row],[80]:[84]])</f>
        <v>44</v>
      </c>
      <c r="AI304" s="7">
        <f>SUM(Table325[[#This Row],[85]:[89]])</f>
        <v>37</v>
      </c>
      <c r="AJ304" s="7">
        <f>Table325[[#This Row],[90]]</f>
        <v>33</v>
      </c>
      <c r="AK304" s="8">
        <v>15</v>
      </c>
      <c r="AL304" s="7">
        <v>10</v>
      </c>
      <c r="AM304" s="7">
        <v>11</v>
      </c>
      <c r="AN304" s="7">
        <v>17</v>
      </c>
      <c r="AO304" s="7">
        <v>12</v>
      </c>
      <c r="AP304" s="7">
        <v>12</v>
      </c>
      <c r="AQ304" s="7">
        <v>20</v>
      </c>
      <c r="AR304" s="7">
        <v>16</v>
      </c>
      <c r="AS304" s="7">
        <v>19</v>
      </c>
      <c r="AT304" s="7">
        <v>12</v>
      </c>
      <c r="AU304" s="7">
        <v>16</v>
      </c>
      <c r="AV304" s="7">
        <v>19</v>
      </c>
      <c r="AW304" s="7">
        <v>20</v>
      </c>
      <c r="AX304" s="7">
        <v>25</v>
      </c>
      <c r="AY304" s="7">
        <v>13</v>
      </c>
      <c r="AZ304" s="7">
        <v>18</v>
      </c>
      <c r="BA304" s="7">
        <v>14</v>
      </c>
      <c r="BB304" s="7">
        <v>13</v>
      </c>
      <c r="BC304" s="7">
        <v>17</v>
      </c>
      <c r="BD304" s="7">
        <v>14</v>
      </c>
      <c r="BE304" s="7">
        <v>20</v>
      </c>
      <c r="BF304" s="7">
        <v>21</v>
      </c>
      <c r="BG304" s="7">
        <v>16</v>
      </c>
      <c r="BH304" s="7">
        <v>18</v>
      </c>
      <c r="BI304" s="7">
        <v>17</v>
      </c>
      <c r="BJ304" s="7">
        <v>11</v>
      </c>
      <c r="BK304" s="7">
        <v>12</v>
      </c>
      <c r="BL304" s="7">
        <v>7</v>
      </c>
      <c r="BM304" s="7">
        <v>14</v>
      </c>
      <c r="BN304" s="7">
        <v>15</v>
      </c>
      <c r="BO304" s="7">
        <v>12</v>
      </c>
      <c r="BP304" s="7">
        <v>18</v>
      </c>
      <c r="BQ304" s="7">
        <v>21</v>
      </c>
      <c r="BR304" s="7">
        <v>19</v>
      </c>
      <c r="BS304" s="7">
        <v>14</v>
      </c>
      <c r="BT304" s="7">
        <v>20</v>
      </c>
      <c r="BU304" s="7">
        <v>19</v>
      </c>
      <c r="BV304" s="7">
        <v>30</v>
      </c>
      <c r="BW304" s="7">
        <v>23</v>
      </c>
      <c r="BX304" s="7">
        <v>24</v>
      </c>
      <c r="BY304" s="7">
        <v>19</v>
      </c>
      <c r="BZ304" s="7">
        <v>20</v>
      </c>
      <c r="CA304" s="7">
        <v>18</v>
      </c>
      <c r="CB304" s="7">
        <v>18</v>
      </c>
      <c r="CC304" s="7">
        <v>18</v>
      </c>
      <c r="CD304" s="7">
        <v>15</v>
      </c>
      <c r="CE304" s="7">
        <v>17</v>
      </c>
      <c r="CF304" s="7">
        <v>16</v>
      </c>
      <c r="CG304" s="7">
        <v>9</v>
      </c>
      <c r="CH304" s="7">
        <v>14</v>
      </c>
      <c r="CI304" s="7">
        <v>9</v>
      </c>
      <c r="CJ304" s="7">
        <v>21</v>
      </c>
      <c r="CK304" s="7">
        <v>25</v>
      </c>
      <c r="CL304" s="7">
        <v>11</v>
      </c>
      <c r="CM304" s="7">
        <v>25</v>
      </c>
      <c r="CN304" s="7">
        <v>19</v>
      </c>
      <c r="CO304" s="7">
        <v>22</v>
      </c>
      <c r="CP304" s="7">
        <v>20</v>
      </c>
      <c r="CQ304" s="7">
        <v>12</v>
      </c>
      <c r="CR304" s="7">
        <v>19</v>
      </c>
      <c r="CS304" s="7">
        <v>29</v>
      </c>
      <c r="CT304" s="7">
        <v>38</v>
      </c>
      <c r="CU304" s="7">
        <v>26</v>
      </c>
      <c r="CV304" s="7">
        <v>25</v>
      </c>
      <c r="CW304" s="7">
        <v>25</v>
      </c>
      <c r="CX304" s="7">
        <v>25</v>
      </c>
      <c r="CY304" s="7">
        <v>19</v>
      </c>
      <c r="CZ304" s="7">
        <v>19</v>
      </c>
      <c r="DA304" s="7">
        <v>19</v>
      </c>
      <c r="DB304" s="7">
        <v>14</v>
      </c>
      <c r="DC304" s="7">
        <v>17</v>
      </c>
      <c r="DD304" s="7">
        <v>24</v>
      </c>
      <c r="DE304" s="7">
        <v>12</v>
      </c>
      <c r="DF304" s="7">
        <v>14</v>
      </c>
      <c r="DG304" s="7">
        <v>19</v>
      </c>
      <c r="DH304" s="7">
        <v>12</v>
      </c>
      <c r="DI304" s="7">
        <v>18</v>
      </c>
      <c r="DJ304" s="7">
        <v>14</v>
      </c>
      <c r="DK304" s="7">
        <v>14</v>
      </c>
      <c r="DL304" s="7">
        <v>10</v>
      </c>
      <c r="DM304" s="7">
        <v>18</v>
      </c>
      <c r="DN304" s="7">
        <v>4</v>
      </c>
      <c r="DO304" s="7">
        <v>6</v>
      </c>
      <c r="DP304" s="7">
        <v>9</v>
      </c>
      <c r="DQ304" s="7">
        <v>7</v>
      </c>
      <c r="DR304" s="7">
        <v>13</v>
      </c>
      <c r="DS304" s="7">
        <v>7</v>
      </c>
      <c r="DT304" s="7">
        <v>5</v>
      </c>
      <c r="DU304" s="7">
        <v>8</v>
      </c>
      <c r="DV304" s="7">
        <v>4</v>
      </c>
      <c r="DW304" s="7">
        <v>33</v>
      </c>
      <c r="DX304" s="7">
        <f t="shared" si="34"/>
        <v>899</v>
      </c>
      <c r="DY304" s="7">
        <f t="shared" si="35"/>
        <v>123</v>
      </c>
      <c r="DZ304" s="7">
        <f t="shared" si="36"/>
        <v>423</v>
      </c>
      <c r="EA304" s="7">
        <f t="shared" si="37"/>
        <v>326</v>
      </c>
      <c r="EB304" s="7">
        <f>Table325[[#This Row],[18-64]]+Table325[[#This Row],[65+]]</f>
        <v>1236</v>
      </c>
    </row>
    <row r="305" spans="1:132" x14ac:dyDescent="0.35">
      <c r="A305" s="7">
        <v>13</v>
      </c>
      <c r="B305" s="10" t="s">
        <v>1020</v>
      </c>
      <c r="C305" s="10" t="s">
        <v>731</v>
      </c>
      <c r="D305" s="10" t="s">
        <v>732</v>
      </c>
      <c r="E305" s="7">
        <f>SUM(Table325[[#This Row],[0]:[90]])</f>
        <v>1584</v>
      </c>
      <c r="F305" s="8">
        <f>SUM(Table325[[#This Row],[0]:[15]])</f>
        <v>180</v>
      </c>
      <c r="G305" s="7">
        <f>SUM(Table325[[#This Row],[16]:[64]])</f>
        <v>877</v>
      </c>
      <c r="H305" s="7">
        <f>SUM(Table325[[#This Row],[65]:[90]])</f>
        <v>527</v>
      </c>
      <c r="I305" s="7">
        <f>SUM(Table325[[#This Row],[85]:[90]])</f>
        <v>61</v>
      </c>
      <c r="J305" s="8">
        <f>SUM(Table325[[#This Row],[0]:[17]])</f>
        <v>215</v>
      </c>
      <c r="K305" s="7">
        <f>SUM(Table325[[#This Row],[18]:[64]])</f>
        <v>842</v>
      </c>
      <c r="L305" s="8">
        <f>SUM(Table325[[#This Row],[0]:[4]])</f>
        <v>43</v>
      </c>
      <c r="M305" s="7">
        <f>SUM(Table325[[#This Row],[5]:[15]])</f>
        <v>137</v>
      </c>
      <c r="N305" s="7">
        <f>SUM(Table325[[#This Row],[16]:[24]])</f>
        <v>141</v>
      </c>
      <c r="O305" s="7">
        <f>SUM(Table325[[#This Row],[25]:[49]])</f>
        <v>353</v>
      </c>
      <c r="P305" s="7">
        <f>SUM(Table325[[#This Row],[50]:[64]])</f>
        <v>383</v>
      </c>
      <c r="Q305" s="7">
        <f>SUM(Table325[[#This Row],[65]:[74]])</f>
        <v>285</v>
      </c>
      <c r="R305" s="7">
        <f>SUM(Table325[[#This Row],[75]:[84]])</f>
        <v>181</v>
      </c>
      <c r="S305" s="8">
        <f>SUM(Table325[[#This Row],[5]:[9]])</f>
        <v>55</v>
      </c>
      <c r="T305" s="7">
        <f>SUM(Table325[[#This Row],[10]:[14]])</f>
        <v>69</v>
      </c>
      <c r="U305" s="7">
        <f>SUM(Table325[[#This Row],[15]:[19]])</f>
        <v>83</v>
      </c>
      <c r="V305" s="7">
        <f>SUM(Table325[[#This Row],[20]:[24]])</f>
        <v>71</v>
      </c>
      <c r="W305" s="7">
        <f>SUM(Table325[[#This Row],[25]:[29]])</f>
        <v>51</v>
      </c>
      <c r="X305" s="7">
        <f>SUM(Table325[[#This Row],[30]:[34]])</f>
        <v>49</v>
      </c>
      <c r="Y305" s="7">
        <f>SUM(Table325[[#This Row],[35]:[39]])</f>
        <v>82</v>
      </c>
      <c r="Z305" s="7">
        <f>SUM(Table325[[#This Row],[40]:[44]])</f>
        <v>93</v>
      </c>
      <c r="AA305" s="7">
        <f>SUM(Table325[[#This Row],[45]:[49]])</f>
        <v>78</v>
      </c>
      <c r="AB305" s="7">
        <f>SUM(Table325[[#This Row],[50]:[54]])</f>
        <v>116</v>
      </c>
      <c r="AC305" s="7">
        <f>SUM(Table325[[#This Row],[55]:[59]])</f>
        <v>125</v>
      </c>
      <c r="AD305" s="7">
        <f>SUM(Table325[[#This Row],[60]:[64]])</f>
        <v>142</v>
      </c>
      <c r="AE305" s="7">
        <f>SUM(Table325[[#This Row],[65]:[69]])</f>
        <v>155</v>
      </c>
      <c r="AF305" s="7">
        <f>SUM(Table325[[#This Row],[70]:[74]])</f>
        <v>130</v>
      </c>
      <c r="AG305" s="7">
        <f>SUM(Table325[[#This Row],[75]:[79]])</f>
        <v>110</v>
      </c>
      <c r="AH305" s="7">
        <f>SUM(Table325[[#This Row],[80]:[84]])</f>
        <v>71</v>
      </c>
      <c r="AI305" s="7">
        <f>SUM(Table325[[#This Row],[85]:[89]])</f>
        <v>50</v>
      </c>
      <c r="AJ305" s="7">
        <f>Table325[[#This Row],[90]]</f>
        <v>11</v>
      </c>
      <c r="AK305" s="8">
        <v>9</v>
      </c>
      <c r="AL305" s="7">
        <v>10</v>
      </c>
      <c r="AM305" s="7">
        <v>4</v>
      </c>
      <c r="AN305" s="7">
        <v>11</v>
      </c>
      <c r="AO305" s="7">
        <v>9</v>
      </c>
      <c r="AP305" s="7">
        <v>13</v>
      </c>
      <c r="AQ305" s="7">
        <v>7</v>
      </c>
      <c r="AR305" s="7">
        <v>10</v>
      </c>
      <c r="AS305" s="7">
        <v>13</v>
      </c>
      <c r="AT305" s="7">
        <v>12</v>
      </c>
      <c r="AU305" s="7">
        <v>11</v>
      </c>
      <c r="AV305" s="7">
        <v>12</v>
      </c>
      <c r="AW305" s="7">
        <v>12</v>
      </c>
      <c r="AX305" s="7">
        <v>16</v>
      </c>
      <c r="AY305" s="7">
        <v>18</v>
      </c>
      <c r="AZ305" s="7">
        <v>13</v>
      </c>
      <c r="BA305" s="7">
        <v>16</v>
      </c>
      <c r="BB305" s="7">
        <v>19</v>
      </c>
      <c r="BC305" s="7">
        <v>17</v>
      </c>
      <c r="BD305" s="7">
        <v>18</v>
      </c>
      <c r="BE305" s="7">
        <v>15</v>
      </c>
      <c r="BF305" s="7">
        <v>22</v>
      </c>
      <c r="BG305" s="7">
        <v>14</v>
      </c>
      <c r="BH305" s="7">
        <v>11</v>
      </c>
      <c r="BI305" s="7">
        <v>9</v>
      </c>
      <c r="BJ305" s="7">
        <v>11</v>
      </c>
      <c r="BK305" s="7">
        <v>9</v>
      </c>
      <c r="BL305" s="7">
        <v>11</v>
      </c>
      <c r="BM305" s="7">
        <v>11</v>
      </c>
      <c r="BN305" s="7">
        <v>9</v>
      </c>
      <c r="BO305" s="7">
        <v>7</v>
      </c>
      <c r="BP305" s="7">
        <v>13</v>
      </c>
      <c r="BQ305" s="7">
        <v>10</v>
      </c>
      <c r="BR305" s="7">
        <v>11</v>
      </c>
      <c r="BS305" s="7">
        <v>8</v>
      </c>
      <c r="BT305" s="7">
        <v>16</v>
      </c>
      <c r="BU305" s="7">
        <v>16</v>
      </c>
      <c r="BV305" s="7">
        <v>20</v>
      </c>
      <c r="BW305" s="7">
        <v>16</v>
      </c>
      <c r="BX305" s="7">
        <v>14</v>
      </c>
      <c r="BY305" s="7">
        <v>16</v>
      </c>
      <c r="BZ305" s="7">
        <v>17</v>
      </c>
      <c r="CA305" s="7">
        <v>23</v>
      </c>
      <c r="CB305" s="7">
        <v>15</v>
      </c>
      <c r="CC305" s="7">
        <v>22</v>
      </c>
      <c r="CD305" s="7">
        <v>14</v>
      </c>
      <c r="CE305" s="7">
        <v>22</v>
      </c>
      <c r="CF305" s="7">
        <v>15</v>
      </c>
      <c r="CG305" s="7">
        <v>16</v>
      </c>
      <c r="CH305" s="7">
        <v>11</v>
      </c>
      <c r="CI305" s="7">
        <v>16</v>
      </c>
      <c r="CJ305" s="7">
        <v>28</v>
      </c>
      <c r="CK305" s="7">
        <v>14</v>
      </c>
      <c r="CL305" s="7">
        <v>33</v>
      </c>
      <c r="CM305" s="7">
        <v>25</v>
      </c>
      <c r="CN305" s="7">
        <v>26</v>
      </c>
      <c r="CO305" s="7">
        <v>27</v>
      </c>
      <c r="CP305" s="7">
        <v>24</v>
      </c>
      <c r="CQ305" s="7">
        <v>31</v>
      </c>
      <c r="CR305" s="7">
        <v>17</v>
      </c>
      <c r="CS305" s="7">
        <v>32</v>
      </c>
      <c r="CT305" s="7">
        <v>22</v>
      </c>
      <c r="CU305" s="7">
        <v>29</v>
      </c>
      <c r="CV305" s="7">
        <v>33</v>
      </c>
      <c r="CW305" s="7">
        <v>26</v>
      </c>
      <c r="CX305" s="7">
        <v>25</v>
      </c>
      <c r="CY305" s="7">
        <v>38</v>
      </c>
      <c r="CZ305" s="7">
        <v>35</v>
      </c>
      <c r="DA305" s="7">
        <v>31</v>
      </c>
      <c r="DB305" s="7">
        <v>26</v>
      </c>
      <c r="DC305" s="7">
        <v>35</v>
      </c>
      <c r="DD305" s="7">
        <v>22</v>
      </c>
      <c r="DE305" s="7">
        <v>18</v>
      </c>
      <c r="DF305" s="7">
        <v>27</v>
      </c>
      <c r="DG305" s="7">
        <v>28</v>
      </c>
      <c r="DH305" s="7">
        <v>22</v>
      </c>
      <c r="DI305" s="7">
        <v>21</v>
      </c>
      <c r="DJ305" s="7">
        <v>30</v>
      </c>
      <c r="DK305" s="7">
        <v>18</v>
      </c>
      <c r="DL305" s="7">
        <v>19</v>
      </c>
      <c r="DM305" s="7">
        <v>16</v>
      </c>
      <c r="DN305" s="7">
        <v>15</v>
      </c>
      <c r="DO305" s="7">
        <v>17</v>
      </c>
      <c r="DP305" s="7">
        <v>15</v>
      </c>
      <c r="DQ305" s="7">
        <v>8</v>
      </c>
      <c r="DR305" s="7">
        <v>12</v>
      </c>
      <c r="DS305" s="7">
        <v>13</v>
      </c>
      <c r="DT305" s="7">
        <v>12</v>
      </c>
      <c r="DU305" s="7">
        <v>9</v>
      </c>
      <c r="DV305" s="7">
        <v>4</v>
      </c>
      <c r="DW305" s="7">
        <v>11</v>
      </c>
      <c r="DX305" s="7">
        <f t="shared" si="34"/>
        <v>877</v>
      </c>
      <c r="DY305" s="7">
        <f t="shared" si="35"/>
        <v>106</v>
      </c>
      <c r="DZ305" s="7">
        <f t="shared" si="36"/>
        <v>353</v>
      </c>
      <c r="EA305" s="7">
        <f t="shared" si="37"/>
        <v>383</v>
      </c>
      <c r="EB305" s="7">
        <f>Table325[[#This Row],[18-64]]+Table325[[#This Row],[65+]]</f>
        <v>1369</v>
      </c>
    </row>
    <row r="306" spans="1:132" x14ac:dyDescent="0.35">
      <c r="A306" s="7">
        <v>13</v>
      </c>
      <c r="B306" s="10" t="s">
        <v>1020</v>
      </c>
      <c r="C306" s="10" t="s">
        <v>733</v>
      </c>
      <c r="D306" s="10" t="s">
        <v>734</v>
      </c>
      <c r="E306" s="7">
        <f>SUM(Table325[[#This Row],[0]:[90]])</f>
        <v>1903</v>
      </c>
      <c r="F306" s="8">
        <f>SUM(Table325[[#This Row],[0]:[15]])</f>
        <v>354</v>
      </c>
      <c r="G306" s="7">
        <f>SUM(Table325[[#This Row],[16]:[64]])</f>
        <v>1179</v>
      </c>
      <c r="H306" s="7">
        <f>SUM(Table325[[#This Row],[65]:[90]])</f>
        <v>370</v>
      </c>
      <c r="I306" s="7">
        <f>SUM(Table325[[#This Row],[85]:[90]])</f>
        <v>30</v>
      </c>
      <c r="J306" s="8">
        <f>SUM(Table325[[#This Row],[0]:[17]])</f>
        <v>390</v>
      </c>
      <c r="K306" s="7">
        <f>SUM(Table325[[#This Row],[18]:[64]])</f>
        <v>1143</v>
      </c>
      <c r="L306" s="8">
        <f>SUM(Table325[[#This Row],[0]:[4]])</f>
        <v>94</v>
      </c>
      <c r="M306" s="7">
        <f>SUM(Table325[[#This Row],[5]:[15]])</f>
        <v>260</v>
      </c>
      <c r="N306" s="7">
        <f>SUM(Table325[[#This Row],[16]:[24]])</f>
        <v>197</v>
      </c>
      <c r="O306" s="7">
        <f>SUM(Table325[[#This Row],[25]:[49]])</f>
        <v>566</v>
      </c>
      <c r="P306" s="7">
        <f>SUM(Table325[[#This Row],[50]:[64]])</f>
        <v>416</v>
      </c>
      <c r="Q306" s="7">
        <f>SUM(Table325[[#This Row],[65]:[74]])</f>
        <v>225</v>
      </c>
      <c r="R306" s="7">
        <f>SUM(Table325[[#This Row],[75]:[84]])</f>
        <v>115</v>
      </c>
      <c r="S306" s="8">
        <f>SUM(Table325[[#This Row],[5]:[9]])</f>
        <v>106</v>
      </c>
      <c r="T306" s="7">
        <f>SUM(Table325[[#This Row],[10]:[14]])</f>
        <v>125</v>
      </c>
      <c r="U306" s="7">
        <f>SUM(Table325[[#This Row],[15]:[19]])</f>
        <v>123</v>
      </c>
      <c r="V306" s="7">
        <f>SUM(Table325[[#This Row],[20]:[24]])</f>
        <v>103</v>
      </c>
      <c r="W306" s="7">
        <f>SUM(Table325[[#This Row],[25]:[29]])</f>
        <v>117</v>
      </c>
      <c r="X306" s="7">
        <f>SUM(Table325[[#This Row],[30]:[34]])</f>
        <v>117</v>
      </c>
      <c r="Y306" s="7">
        <f>SUM(Table325[[#This Row],[35]:[39]])</f>
        <v>124</v>
      </c>
      <c r="Z306" s="7">
        <f>SUM(Table325[[#This Row],[40]:[44]])</f>
        <v>106</v>
      </c>
      <c r="AA306" s="7">
        <f>SUM(Table325[[#This Row],[45]:[49]])</f>
        <v>102</v>
      </c>
      <c r="AB306" s="7">
        <f>SUM(Table325[[#This Row],[50]:[54]])</f>
        <v>139</v>
      </c>
      <c r="AC306" s="7">
        <f>SUM(Table325[[#This Row],[55]:[59]])</f>
        <v>136</v>
      </c>
      <c r="AD306" s="7">
        <f>SUM(Table325[[#This Row],[60]:[64]])</f>
        <v>141</v>
      </c>
      <c r="AE306" s="7">
        <f>SUM(Table325[[#This Row],[65]:[69]])</f>
        <v>153</v>
      </c>
      <c r="AF306" s="7">
        <f>SUM(Table325[[#This Row],[70]:[74]])</f>
        <v>72</v>
      </c>
      <c r="AG306" s="7">
        <f>SUM(Table325[[#This Row],[75]:[79]])</f>
        <v>68</v>
      </c>
      <c r="AH306" s="7">
        <f>SUM(Table325[[#This Row],[80]:[84]])</f>
        <v>47</v>
      </c>
      <c r="AI306" s="7">
        <f>SUM(Table325[[#This Row],[85]:[89]])</f>
        <v>17</v>
      </c>
      <c r="AJ306" s="7">
        <f>Table325[[#This Row],[90]]</f>
        <v>13</v>
      </c>
      <c r="AK306" s="8">
        <v>20</v>
      </c>
      <c r="AL306" s="7">
        <v>19</v>
      </c>
      <c r="AM306" s="7">
        <v>15</v>
      </c>
      <c r="AN306" s="7">
        <v>18</v>
      </c>
      <c r="AO306" s="7">
        <v>22</v>
      </c>
      <c r="AP306" s="7">
        <v>16</v>
      </c>
      <c r="AQ306" s="7">
        <v>14</v>
      </c>
      <c r="AR306" s="7">
        <v>13</v>
      </c>
      <c r="AS306" s="7">
        <v>35</v>
      </c>
      <c r="AT306" s="7">
        <v>28</v>
      </c>
      <c r="AU306" s="7">
        <v>18</v>
      </c>
      <c r="AV306" s="7">
        <v>38</v>
      </c>
      <c r="AW306" s="7">
        <v>29</v>
      </c>
      <c r="AX306" s="7">
        <v>21</v>
      </c>
      <c r="AY306" s="7">
        <v>19</v>
      </c>
      <c r="AZ306" s="7">
        <v>29</v>
      </c>
      <c r="BA306" s="7">
        <v>22</v>
      </c>
      <c r="BB306" s="7">
        <v>14</v>
      </c>
      <c r="BC306" s="7">
        <v>30</v>
      </c>
      <c r="BD306" s="7">
        <v>28</v>
      </c>
      <c r="BE306" s="7">
        <v>29</v>
      </c>
      <c r="BF306" s="7">
        <v>23</v>
      </c>
      <c r="BG306" s="7">
        <v>16</v>
      </c>
      <c r="BH306" s="7">
        <v>19</v>
      </c>
      <c r="BI306" s="7">
        <v>16</v>
      </c>
      <c r="BJ306" s="7">
        <v>23</v>
      </c>
      <c r="BK306" s="7">
        <v>23</v>
      </c>
      <c r="BL306" s="7">
        <v>20</v>
      </c>
      <c r="BM306" s="7">
        <v>25</v>
      </c>
      <c r="BN306" s="7">
        <v>26</v>
      </c>
      <c r="BO306" s="7">
        <v>18</v>
      </c>
      <c r="BP306" s="7">
        <v>26</v>
      </c>
      <c r="BQ306" s="7">
        <v>27</v>
      </c>
      <c r="BR306" s="7">
        <v>18</v>
      </c>
      <c r="BS306" s="7">
        <v>28</v>
      </c>
      <c r="BT306" s="7">
        <v>21</v>
      </c>
      <c r="BU306" s="7">
        <v>21</v>
      </c>
      <c r="BV306" s="7">
        <v>33</v>
      </c>
      <c r="BW306" s="7">
        <v>21</v>
      </c>
      <c r="BX306" s="7">
        <v>28</v>
      </c>
      <c r="BY306" s="7">
        <v>18</v>
      </c>
      <c r="BZ306" s="7">
        <v>23</v>
      </c>
      <c r="CA306" s="7">
        <v>23</v>
      </c>
      <c r="CB306" s="7">
        <v>22</v>
      </c>
      <c r="CC306" s="7">
        <v>20</v>
      </c>
      <c r="CD306" s="7">
        <v>23</v>
      </c>
      <c r="CE306" s="7">
        <v>13</v>
      </c>
      <c r="CF306" s="7">
        <v>25</v>
      </c>
      <c r="CG306" s="7">
        <v>25</v>
      </c>
      <c r="CH306" s="7">
        <v>16</v>
      </c>
      <c r="CI306" s="7">
        <v>26</v>
      </c>
      <c r="CJ306" s="7">
        <v>32</v>
      </c>
      <c r="CK306" s="7">
        <v>26</v>
      </c>
      <c r="CL306" s="7">
        <v>28</v>
      </c>
      <c r="CM306" s="7">
        <v>27</v>
      </c>
      <c r="CN306" s="7">
        <v>24</v>
      </c>
      <c r="CO306" s="7">
        <v>28</v>
      </c>
      <c r="CP306" s="7">
        <v>23</v>
      </c>
      <c r="CQ306" s="7">
        <v>31</v>
      </c>
      <c r="CR306" s="7">
        <v>30</v>
      </c>
      <c r="CS306" s="7">
        <v>25</v>
      </c>
      <c r="CT306" s="7">
        <v>26</v>
      </c>
      <c r="CU306" s="7">
        <v>37</v>
      </c>
      <c r="CV306" s="7">
        <v>34</v>
      </c>
      <c r="CW306" s="7">
        <v>19</v>
      </c>
      <c r="CX306" s="7">
        <v>38</v>
      </c>
      <c r="CY306" s="7">
        <v>29</v>
      </c>
      <c r="CZ306" s="7">
        <v>37</v>
      </c>
      <c r="DA306" s="7">
        <v>29</v>
      </c>
      <c r="DB306" s="7">
        <v>20</v>
      </c>
      <c r="DC306" s="7">
        <v>14</v>
      </c>
      <c r="DD306" s="7">
        <v>14</v>
      </c>
      <c r="DE306" s="7">
        <v>11</v>
      </c>
      <c r="DF306" s="7">
        <v>17</v>
      </c>
      <c r="DG306" s="7">
        <v>16</v>
      </c>
      <c r="DH306" s="7">
        <v>16</v>
      </c>
      <c r="DI306" s="7">
        <v>21</v>
      </c>
      <c r="DJ306" s="7">
        <v>11</v>
      </c>
      <c r="DK306" s="7">
        <v>9</v>
      </c>
      <c r="DL306" s="7">
        <v>11</v>
      </c>
      <c r="DM306" s="7">
        <v>14</v>
      </c>
      <c r="DN306" s="7">
        <v>5</v>
      </c>
      <c r="DO306" s="7">
        <v>10</v>
      </c>
      <c r="DP306" s="7">
        <v>6</v>
      </c>
      <c r="DQ306" s="7">
        <v>12</v>
      </c>
      <c r="DR306" s="7">
        <v>1</v>
      </c>
      <c r="DS306" s="7">
        <v>5</v>
      </c>
      <c r="DT306" s="7">
        <v>2</v>
      </c>
      <c r="DU306" s="7">
        <v>3</v>
      </c>
      <c r="DV306" s="7">
        <v>6</v>
      </c>
      <c r="DW306" s="7">
        <v>13</v>
      </c>
      <c r="DX306" s="7">
        <f t="shared" si="34"/>
        <v>1179</v>
      </c>
      <c r="DY306" s="7">
        <f t="shared" si="35"/>
        <v>161</v>
      </c>
      <c r="DZ306" s="7">
        <f t="shared" si="36"/>
        <v>566</v>
      </c>
      <c r="EA306" s="7">
        <f t="shared" si="37"/>
        <v>416</v>
      </c>
      <c r="EB306" s="7">
        <f>Table325[[#This Row],[18-64]]+Table325[[#This Row],[65+]]</f>
        <v>1513</v>
      </c>
    </row>
    <row r="307" spans="1:132" x14ac:dyDescent="0.35">
      <c r="A307" s="7">
        <v>13</v>
      </c>
      <c r="B307" s="10" t="s">
        <v>1020</v>
      </c>
      <c r="C307" s="10" t="s">
        <v>735</v>
      </c>
      <c r="D307" s="10" t="s">
        <v>736</v>
      </c>
      <c r="E307" s="7">
        <f>SUM(Table325[[#This Row],[0]:[90]])</f>
        <v>1392</v>
      </c>
      <c r="F307" s="8">
        <f>SUM(Table325[[#This Row],[0]:[15]])</f>
        <v>199</v>
      </c>
      <c r="G307" s="7">
        <f>SUM(Table325[[#This Row],[16]:[64]])</f>
        <v>873</v>
      </c>
      <c r="H307" s="7">
        <f>SUM(Table325[[#This Row],[65]:[90]])</f>
        <v>320</v>
      </c>
      <c r="I307" s="7">
        <f>SUM(Table325[[#This Row],[85]:[90]])</f>
        <v>23</v>
      </c>
      <c r="J307" s="8">
        <f>SUM(Table325[[#This Row],[0]:[17]])</f>
        <v>232</v>
      </c>
      <c r="K307" s="7">
        <f>SUM(Table325[[#This Row],[18]:[64]])</f>
        <v>840</v>
      </c>
      <c r="L307" s="8">
        <f>SUM(Table325[[#This Row],[0]:[4]])</f>
        <v>71</v>
      </c>
      <c r="M307" s="7">
        <f>SUM(Table325[[#This Row],[5]:[15]])</f>
        <v>128</v>
      </c>
      <c r="N307" s="7">
        <f>SUM(Table325[[#This Row],[16]:[24]])</f>
        <v>145</v>
      </c>
      <c r="O307" s="7">
        <f>SUM(Table325[[#This Row],[25]:[49]])</f>
        <v>407</v>
      </c>
      <c r="P307" s="7">
        <f>SUM(Table325[[#This Row],[50]:[64]])</f>
        <v>321</v>
      </c>
      <c r="Q307" s="7">
        <f>SUM(Table325[[#This Row],[65]:[74]])</f>
        <v>188</v>
      </c>
      <c r="R307" s="7">
        <f>SUM(Table325[[#This Row],[75]:[84]])</f>
        <v>109</v>
      </c>
      <c r="S307" s="8">
        <f>SUM(Table325[[#This Row],[5]:[9]])</f>
        <v>44</v>
      </c>
      <c r="T307" s="7">
        <f>SUM(Table325[[#This Row],[10]:[14]])</f>
        <v>73</v>
      </c>
      <c r="U307" s="7">
        <f>SUM(Table325[[#This Row],[15]:[19]])</f>
        <v>72</v>
      </c>
      <c r="V307" s="7">
        <f>SUM(Table325[[#This Row],[20]:[24]])</f>
        <v>84</v>
      </c>
      <c r="W307" s="7">
        <f>SUM(Table325[[#This Row],[25]:[29]])</f>
        <v>82</v>
      </c>
      <c r="X307" s="7">
        <f>SUM(Table325[[#This Row],[30]:[34]])</f>
        <v>103</v>
      </c>
      <c r="Y307" s="7">
        <f>SUM(Table325[[#This Row],[35]:[39]])</f>
        <v>56</v>
      </c>
      <c r="Z307" s="7">
        <f>SUM(Table325[[#This Row],[40]:[44]])</f>
        <v>86</v>
      </c>
      <c r="AA307" s="7">
        <f>SUM(Table325[[#This Row],[45]:[49]])</f>
        <v>80</v>
      </c>
      <c r="AB307" s="7">
        <f>SUM(Table325[[#This Row],[50]:[54]])</f>
        <v>86</v>
      </c>
      <c r="AC307" s="7">
        <f>SUM(Table325[[#This Row],[55]:[59]])</f>
        <v>131</v>
      </c>
      <c r="AD307" s="7">
        <f>SUM(Table325[[#This Row],[60]:[64]])</f>
        <v>104</v>
      </c>
      <c r="AE307" s="7">
        <f>SUM(Table325[[#This Row],[65]:[69]])</f>
        <v>96</v>
      </c>
      <c r="AF307" s="7">
        <f>SUM(Table325[[#This Row],[70]:[74]])</f>
        <v>92</v>
      </c>
      <c r="AG307" s="7">
        <f>SUM(Table325[[#This Row],[75]:[79]])</f>
        <v>66</v>
      </c>
      <c r="AH307" s="7">
        <f>SUM(Table325[[#This Row],[80]:[84]])</f>
        <v>43</v>
      </c>
      <c r="AI307" s="7">
        <f>SUM(Table325[[#This Row],[85]:[89]])</f>
        <v>14</v>
      </c>
      <c r="AJ307" s="7">
        <f>Table325[[#This Row],[90]]</f>
        <v>9</v>
      </c>
      <c r="AK307" s="8">
        <v>15</v>
      </c>
      <c r="AL307" s="7">
        <v>12</v>
      </c>
      <c r="AM307" s="7">
        <v>18</v>
      </c>
      <c r="AN307" s="7">
        <v>11</v>
      </c>
      <c r="AO307" s="7">
        <v>15</v>
      </c>
      <c r="AP307" s="7">
        <v>9</v>
      </c>
      <c r="AQ307" s="7">
        <v>6</v>
      </c>
      <c r="AR307" s="7">
        <v>13</v>
      </c>
      <c r="AS307" s="7">
        <v>7</v>
      </c>
      <c r="AT307" s="7">
        <v>9</v>
      </c>
      <c r="AU307" s="7">
        <v>14</v>
      </c>
      <c r="AV307" s="7">
        <v>13</v>
      </c>
      <c r="AW307" s="7">
        <v>13</v>
      </c>
      <c r="AX307" s="7">
        <v>15</v>
      </c>
      <c r="AY307" s="7">
        <v>18</v>
      </c>
      <c r="AZ307" s="7">
        <v>11</v>
      </c>
      <c r="BA307" s="7">
        <v>14</v>
      </c>
      <c r="BB307" s="7">
        <v>19</v>
      </c>
      <c r="BC307" s="7">
        <v>13</v>
      </c>
      <c r="BD307" s="7">
        <v>15</v>
      </c>
      <c r="BE307" s="7">
        <v>15</v>
      </c>
      <c r="BF307" s="7">
        <v>24</v>
      </c>
      <c r="BG307" s="7">
        <v>20</v>
      </c>
      <c r="BH307" s="7">
        <v>17</v>
      </c>
      <c r="BI307" s="7">
        <v>8</v>
      </c>
      <c r="BJ307" s="7">
        <v>13</v>
      </c>
      <c r="BK307" s="7">
        <v>20</v>
      </c>
      <c r="BL307" s="7">
        <v>17</v>
      </c>
      <c r="BM307" s="7">
        <v>18</v>
      </c>
      <c r="BN307" s="7">
        <v>14</v>
      </c>
      <c r="BO307" s="7">
        <v>25</v>
      </c>
      <c r="BP307" s="7">
        <v>26</v>
      </c>
      <c r="BQ307" s="7">
        <v>21</v>
      </c>
      <c r="BR307" s="7">
        <v>20</v>
      </c>
      <c r="BS307" s="7">
        <v>11</v>
      </c>
      <c r="BT307" s="7">
        <v>10</v>
      </c>
      <c r="BU307" s="7">
        <v>12</v>
      </c>
      <c r="BV307" s="7">
        <v>12</v>
      </c>
      <c r="BW307" s="7">
        <v>13</v>
      </c>
      <c r="BX307" s="7">
        <v>9</v>
      </c>
      <c r="BY307" s="7">
        <v>20</v>
      </c>
      <c r="BZ307" s="7">
        <v>12</v>
      </c>
      <c r="CA307" s="7">
        <v>20</v>
      </c>
      <c r="CB307" s="7">
        <v>18</v>
      </c>
      <c r="CC307" s="7">
        <v>16</v>
      </c>
      <c r="CD307" s="7">
        <v>21</v>
      </c>
      <c r="CE307" s="7">
        <v>13</v>
      </c>
      <c r="CF307" s="7">
        <v>10</v>
      </c>
      <c r="CG307" s="7">
        <v>19</v>
      </c>
      <c r="CH307" s="7">
        <v>17</v>
      </c>
      <c r="CI307" s="7">
        <v>13</v>
      </c>
      <c r="CJ307" s="7">
        <v>18</v>
      </c>
      <c r="CK307" s="7">
        <v>16</v>
      </c>
      <c r="CL307" s="7">
        <v>24</v>
      </c>
      <c r="CM307" s="7">
        <v>15</v>
      </c>
      <c r="CN307" s="7">
        <v>28</v>
      </c>
      <c r="CO307" s="7">
        <v>23</v>
      </c>
      <c r="CP307" s="7">
        <v>31</v>
      </c>
      <c r="CQ307" s="7">
        <v>24</v>
      </c>
      <c r="CR307" s="7">
        <v>25</v>
      </c>
      <c r="CS307" s="7">
        <v>25</v>
      </c>
      <c r="CT307" s="7">
        <v>19</v>
      </c>
      <c r="CU307" s="7">
        <v>17</v>
      </c>
      <c r="CV307" s="7">
        <v>22</v>
      </c>
      <c r="CW307" s="7">
        <v>21</v>
      </c>
      <c r="CX307" s="7">
        <v>25</v>
      </c>
      <c r="CY307" s="7">
        <v>14</v>
      </c>
      <c r="CZ307" s="7">
        <v>20</v>
      </c>
      <c r="DA307" s="7">
        <v>17</v>
      </c>
      <c r="DB307" s="7">
        <v>20</v>
      </c>
      <c r="DC307" s="7">
        <v>14</v>
      </c>
      <c r="DD307" s="7">
        <v>20</v>
      </c>
      <c r="DE307" s="7">
        <v>23</v>
      </c>
      <c r="DF307" s="7">
        <v>17</v>
      </c>
      <c r="DG307" s="7">
        <v>18</v>
      </c>
      <c r="DH307" s="7">
        <v>15</v>
      </c>
      <c r="DI307" s="7">
        <v>14</v>
      </c>
      <c r="DJ307" s="7">
        <v>11</v>
      </c>
      <c r="DK307" s="7">
        <v>14</v>
      </c>
      <c r="DL307" s="7">
        <v>12</v>
      </c>
      <c r="DM307" s="7">
        <v>12</v>
      </c>
      <c r="DN307" s="7">
        <v>11</v>
      </c>
      <c r="DO307" s="7">
        <v>11</v>
      </c>
      <c r="DP307" s="7">
        <v>6</v>
      </c>
      <c r="DQ307" s="7">
        <v>3</v>
      </c>
      <c r="DR307" s="7">
        <v>6</v>
      </c>
      <c r="DS307" s="7">
        <v>2</v>
      </c>
      <c r="DT307" s="7">
        <v>1</v>
      </c>
      <c r="DU307" s="7">
        <v>1</v>
      </c>
      <c r="DV307" s="7">
        <v>4</v>
      </c>
      <c r="DW307" s="7">
        <v>9</v>
      </c>
      <c r="DX307" s="7">
        <f t="shared" si="34"/>
        <v>873</v>
      </c>
      <c r="DY307" s="7">
        <f t="shared" si="35"/>
        <v>112</v>
      </c>
      <c r="DZ307" s="7">
        <f t="shared" si="36"/>
        <v>407</v>
      </c>
      <c r="EA307" s="7">
        <f t="shared" si="37"/>
        <v>321</v>
      </c>
      <c r="EB307" s="7">
        <f>Table325[[#This Row],[18-64]]+Table325[[#This Row],[65+]]</f>
        <v>1160</v>
      </c>
    </row>
    <row r="308" spans="1:132" x14ac:dyDescent="0.35">
      <c r="A308" s="7">
        <v>13</v>
      </c>
      <c r="B308" s="10" t="s">
        <v>1020</v>
      </c>
      <c r="C308" s="10" t="s">
        <v>737</v>
      </c>
      <c r="D308" s="10" t="s">
        <v>738</v>
      </c>
      <c r="E308" s="7">
        <f>SUM(Table325[[#This Row],[0]:[90]])</f>
        <v>1785</v>
      </c>
      <c r="F308" s="8">
        <f>SUM(Table325[[#This Row],[0]:[15]])</f>
        <v>281</v>
      </c>
      <c r="G308" s="7">
        <f>SUM(Table325[[#This Row],[16]:[64]])</f>
        <v>1064</v>
      </c>
      <c r="H308" s="7">
        <f>SUM(Table325[[#This Row],[65]:[90]])</f>
        <v>440</v>
      </c>
      <c r="I308" s="7">
        <f>SUM(Table325[[#This Row],[85]:[90]])</f>
        <v>82</v>
      </c>
      <c r="J308" s="8">
        <f>SUM(Table325[[#This Row],[0]:[17]])</f>
        <v>319</v>
      </c>
      <c r="K308" s="7">
        <f>SUM(Table325[[#This Row],[18]:[64]])</f>
        <v>1026</v>
      </c>
      <c r="L308" s="8">
        <f>SUM(Table325[[#This Row],[0]:[4]])</f>
        <v>74</v>
      </c>
      <c r="M308" s="7">
        <f>SUM(Table325[[#This Row],[5]:[15]])</f>
        <v>207</v>
      </c>
      <c r="N308" s="7">
        <f>SUM(Table325[[#This Row],[16]:[24]])</f>
        <v>166</v>
      </c>
      <c r="O308" s="7">
        <f>SUM(Table325[[#This Row],[25]:[49]])</f>
        <v>538</v>
      </c>
      <c r="P308" s="7">
        <f>SUM(Table325[[#This Row],[50]:[64]])</f>
        <v>360</v>
      </c>
      <c r="Q308" s="7">
        <f>SUM(Table325[[#This Row],[65]:[74]])</f>
        <v>189</v>
      </c>
      <c r="R308" s="7">
        <f>SUM(Table325[[#This Row],[75]:[84]])</f>
        <v>169</v>
      </c>
      <c r="S308" s="8">
        <f>SUM(Table325[[#This Row],[5]:[9]])</f>
        <v>76</v>
      </c>
      <c r="T308" s="7">
        <f>SUM(Table325[[#This Row],[10]:[14]])</f>
        <v>111</v>
      </c>
      <c r="U308" s="7">
        <f>SUM(Table325[[#This Row],[15]:[19]])</f>
        <v>92</v>
      </c>
      <c r="V308" s="7">
        <f>SUM(Table325[[#This Row],[20]:[24]])</f>
        <v>94</v>
      </c>
      <c r="W308" s="7">
        <f>SUM(Table325[[#This Row],[25]:[29]])</f>
        <v>117</v>
      </c>
      <c r="X308" s="7">
        <f>SUM(Table325[[#This Row],[30]:[34]])</f>
        <v>108</v>
      </c>
      <c r="Y308" s="7">
        <f>SUM(Table325[[#This Row],[35]:[39]])</f>
        <v>110</v>
      </c>
      <c r="Z308" s="7">
        <f>SUM(Table325[[#This Row],[40]:[44]])</f>
        <v>80</v>
      </c>
      <c r="AA308" s="7">
        <f>SUM(Table325[[#This Row],[45]:[49]])</f>
        <v>123</v>
      </c>
      <c r="AB308" s="7">
        <f>SUM(Table325[[#This Row],[50]:[54]])</f>
        <v>111</v>
      </c>
      <c r="AC308" s="7">
        <f>SUM(Table325[[#This Row],[55]:[59]])</f>
        <v>122</v>
      </c>
      <c r="AD308" s="7">
        <f>SUM(Table325[[#This Row],[60]:[64]])</f>
        <v>127</v>
      </c>
      <c r="AE308" s="7">
        <f>SUM(Table325[[#This Row],[65]:[69]])</f>
        <v>123</v>
      </c>
      <c r="AF308" s="7">
        <f>SUM(Table325[[#This Row],[70]:[74]])</f>
        <v>66</v>
      </c>
      <c r="AG308" s="7">
        <f>SUM(Table325[[#This Row],[75]:[79]])</f>
        <v>104</v>
      </c>
      <c r="AH308" s="7">
        <f>SUM(Table325[[#This Row],[80]:[84]])</f>
        <v>65</v>
      </c>
      <c r="AI308" s="7">
        <f>SUM(Table325[[#This Row],[85]:[89]])</f>
        <v>60</v>
      </c>
      <c r="AJ308" s="7">
        <f>Table325[[#This Row],[90]]</f>
        <v>22</v>
      </c>
      <c r="AK308" s="8">
        <v>14</v>
      </c>
      <c r="AL308" s="7">
        <v>12</v>
      </c>
      <c r="AM308" s="7">
        <v>15</v>
      </c>
      <c r="AN308" s="7">
        <v>20</v>
      </c>
      <c r="AO308" s="7">
        <v>13</v>
      </c>
      <c r="AP308" s="7">
        <v>14</v>
      </c>
      <c r="AQ308" s="7">
        <v>11</v>
      </c>
      <c r="AR308" s="7">
        <v>24</v>
      </c>
      <c r="AS308" s="7">
        <v>14</v>
      </c>
      <c r="AT308" s="7">
        <v>13</v>
      </c>
      <c r="AU308" s="7">
        <v>16</v>
      </c>
      <c r="AV308" s="7">
        <v>23</v>
      </c>
      <c r="AW308" s="7">
        <v>25</v>
      </c>
      <c r="AX308" s="7">
        <v>21</v>
      </c>
      <c r="AY308" s="7">
        <v>26</v>
      </c>
      <c r="AZ308" s="7">
        <v>20</v>
      </c>
      <c r="BA308" s="7">
        <v>23</v>
      </c>
      <c r="BB308" s="7">
        <v>15</v>
      </c>
      <c r="BC308" s="7">
        <v>13</v>
      </c>
      <c r="BD308" s="7">
        <v>21</v>
      </c>
      <c r="BE308" s="7">
        <v>27</v>
      </c>
      <c r="BF308" s="7">
        <v>14</v>
      </c>
      <c r="BG308" s="7">
        <v>24</v>
      </c>
      <c r="BH308" s="7">
        <v>13</v>
      </c>
      <c r="BI308" s="7">
        <v>16</v>
      </c>
      <c r="BJ308" s="7">
        <v>21</v>
      </c>
      <c r="BK308" s="7">
        <v>30</v>
      </c>
      <c r="BL308" s="7">
        <v>20</v>
      </c>
      <c r="BM308" s="7">
        <v>23</v>
      </c>
      <c r="BN308" s="7">
        <v>23</v>
      </c>
      <c r="BO308" s="7">
        <v>25</v>
      </c>
      <c r="BP308" s="7">
        <v>21</v>
      </c>
      <c r="BQ308" s="7">
        <v>20</v>
      </c>
      <c r="BR308" s="7">
        <v>24</v>
      </c>
      <c r="BS308" s="7">
        <v>18</v>
      </c>
      <c r="BT308" s="7">
        <v>24</v>
      </c>
      <c r="BU308" s="7">
        <v>16</v>
      </c>
      <c r="BV308" s="7">
        <v>26</v>
      </c>
      <c r="BW308" s="7">
        <v>27</v>
      </c>
      <c r="BX308" s="7">
        <v>17</v>
      </c>
      <c r="BY308" s="7">
        <v>14</v>
      </c>
      <c r="BZ308" s="7">
        <v>13</v>
      </c>
      <c r="CA308" s="7">
        <v>11</v>
      </c>
      <c r="CB308" s="7">
        <v>24</v>
      </c>
      <c r="CC308" s="7">
        <v>18</v>
      </c>
      <c r="CD308" s="7">
        <v>21</v>
      </c>
      <c r="CE308" s="7">
        <v>21</v>
      </c>
      <c r="CF308" s="7">
        <v>24</v>
      </c>
      <c r="CG308" s="7">
        <v>37</v>
      </c>
      <c r="CH308" s="7">
        <v>20</v>
      </c>
      <c r="CI308" s="7">
        <v>22</v>
      </c>
      <c r="CJ308" s="7">
        <v>17</v>
      </c>
      <c r="CK308" s="7">
        <v>17</v>
      </c>
      <c r="CL308" s="7">
        <v>30</v>
      </c>
      <c r="CM308" s="7">
        <v>25</v>
      </c>
      <c r="CN308" s="7">
        <v>13</v>
      </c>
      <c r="CO308" s="7">
        <v>26</v>
      </c>
      <c r="CP308" s="7">
        <v>26</v>
      </c>
      <c r="CQ308" s="7">
        <v>26</v>
      </c>
      <c r="CR308" s="7">
        <v>31</v>
      </c>
      <c r="CS308" s="7">
        <v>25</v>
      </c>
      <c r="CT308" s="7">
        <v>23</v>
      </c>
      <c r="CU308" s="7">
        <v>32</v>
      </c>
      <c r="CV308" s="7">
        <v>26</v>
      </c>
      <c r="CW308" s="7">
        <v>21</v>
      </c>
      <c r="CX308" s="7">
        <v>21</v>
      </c>
      <c r="CY308" s="7">
        <v>24</v>
      </c>
      <c r="CZ308" s="7">
        <v>23</v>
      </c>
      <c r="DA308" s="7">
        <v>24</v>
      </c>
      <c r="DB308" s="7">
        <v>31</v>
      </c>
      <c r="DC308" s="7">
        <v>18</v>
      </c>
      <c r="DD308" s="7">
        <v>13</v>
      </c>
      <c r="DE308" s="7">
        <v>9</v>
      </c>
      <c r="DF308" s="7">
        <v>13</v>
      </c>
      <c r="DG308" s="7">
        <v>13</v>
      </c>
      <c r="DH308" s="7">
        <v>27</v>
      </c>
      <c r="DI308" s="7">
        <v>16</v>
      </c>
      <c r="DJ308" s="7">
        <v>15</v>
      </c>
      <c r="DK308" s="7">
        <v>30</v>
      </c>
      <c r="DL308" s="7">
        <v>16</v>
      </c>
      <c r="DM308" s="7">
        <v>16</v>
      </c>
      <c r="DN308" s="7">
        <v>15</v>
      </c>
      <c r="DO308" s="7">
        <v>19</v>
      </c>
      <c r="DP308" s="7">
        <v>6</v>
      </c>
      <c r="DQ308" s="7">
        <v>9</v>
      </c>
      <c r="DR308" s="7">
        <v>15</v>
      </c>
      <c r="DS308" s="7">
        <v>15</v>
      </c>
      <c r="DT308" s="7">
        <v>10</v>
      </c>
      <c r="DU308" s="7">
        <v>12</v>
      </c>
      <c r="DV308" s="7">
        <v>8</v>
      </c>
      <c r="DW308" s="7">
        <v>22</v>
      </c>
      <c r="DX308" s="7">
        <f t="shared" si="34"/>
        <v>1064</v>
      </c>
      <c r="DY308" s="7">
        <f t="shared" si="35"/>
        <v>128</v>
      </c>
      <c r="DZ308" s="7">
        <f t="shared" si="36"/>
        <v>538</v>
      </c>
      <c r="EA308" s="7">
        <f t="shared" si="37"/>
        <v>360</v>
      </c>
      <c r="EB308" s="7">
        <f>Table325[[#This Row],[18-64]]+Table325[[#This Row],[65+]]</f>
        <v>1466</v>
      </c>
    </row>
    <row r="309" spans="1:132" x14ac:dyDescent="0.35">
      <c r="A309" s="7">
        <v>13</v>
      </c>
      <c r="B309" s="10" t="s">
        <v>1020</v>
      </c>
      <c r="C309" s="10" t="s">
        <v>739</v>
      </c>
      <c r="D309" s="10" t="s">
        <v>740</v>
      </c>
      <c r="E309" s="7">
        <f>SUM(Table325[[#This Row],[0]:[90]])</f>
        <v>1445</v>
      </c>
      <c r="F309" s="8">
        <f>SUM(Table325[[#This Row],[0]:[15]])</f>
        <v>285</v>
      </c>
      <c r="G309" s="7">
        <f>SUM(Table325[[#This Row],[16]:[64]])</f>
        <v>930</v>
      </c>
      <c r="H309" s="7">
        <f>SUM(Table325[[#This Row],[65]:[90]])</f>
        <v>230</v>
      </c>
      <c r="I309" s="7">
        <f>SUM(Table325[[#This Row],[85]:[90]])</f>
        <v>9</v>
      </c>
      <c r="J309" s="8">
        <f>SUM(Table325[[#This Row],[0]:[17]])</f>
        <v>307</v>
      </c>
      <c r="K309" s="7">
        <f>SUM(Table325[[#This Row],[18]:[64]])</f>
        <v>908</v>
      </c>
      <c r="L309" s="8">
        <f>SUM(Table325[[#This Row],[0]:[4]])</f>
        <v>105</v>
      </c>
      <c r="M309" s="7">
        <f>SUM(Table325[[#This Row],[5]:[15]])</f>
        <v>180</v>
      </c>
      <c r="N309" s="7">
        <f>SUM(Table325[[#This Row],[16]:[24]])</f>
        <v>135</v>
      </c>
      <c r="O309" s="7">
        <f>SUM(Table325[[#This Row],[25]:[49]])</f>
        <v>510</v>
      </c>
      <c r="P309" s="7">
        <f>SUM(Table325[[#This Row],[50]:[64]])</f>
        <v>285</v>
      </c>
      <c r="Q309" s="7">
        <f>SUM(Table325[[#This Row],[65]:[74]])</f>
        <v>127</v>
      </c>
      <c r="R309" s="7">
        <f>SUM(Table325[[#This Row],[75]:[84]])</f>
        <v>94</v>
      </c>
      <c r="S309" s="8">
        <f>SUM(Table325[[#This Row],[5]:[9]])</f>
        <v>83</v>
      </c>
      <c r="T309" s="7">
        <f>SUM(Table325[[#This Row],[10]:[14]])</f>
        <v>81</v>
      </c>
      <c r="U309" s="7">
        <f>SUM(Table325[[#This Row],[15]:[19]])</f>
        <v>64</v>
      </c>
      <c r="V309" s="7">
        <f>SUM(Table325[[#This Row],[20]:[24]])</f>
        <v>87</v>
      </c>
      <c r="W309" s="7">
        <f>SUM(Table325[[#This Row],[25]:[29]])</f>
        <v>124</v>
      </c>
      <c r="X309" s="7">
        <f>SUM(Table325[[#This Row],[30]:[34]])</f>
        <v>123</v>
      </c>
      <c r="Y309" s="7">
        <f>SUM(Table325[[#This Row],[35]:[39]])</f>
        <v>90</v>
      </c>
      <c r="Z309" s="7">
        <f>SUM(Table325[[#This Row],[40]:[44]])</f>
        <v>104</v>
      </c>
      <c r="AA309" s="7">
        <f>SUM(Table325[[#This Row],[45]:[49]])</f>
        <v>69</v>
      </c>
      <c r="AB309" s="7">
        <f>SUM(Table325[[#This Row],[50]:[54]])</f>
        <v>87</v>
      </c>
      <c r="AC309" s="7">
        <f>SUM(Table325[[#This Row],[55]:[59]])</f>
        <v>114</v>
      </c>
      <c r="AD309" s="7">
        <f>SUM(Table325[[#This Row],[60]:[64]])</f>
        <v>84</v>
      </c>
      <c r="AE309" s="7">
        <f>SUM(Table325[[#This Row],[65]:[69]])</f>
        <v>72</v>
      </c>
      <c r="AF309" s="7">
        <f>SUM(Table325[[#This Row],[70]:[74]])</f>
        <v>55</v>
      </c>
      <c r="AG309" s="7">
        <f>SUM(Table325[[#This Row],[75]:[79]])</f>
        <v>57</v>
      </c>
      <c r="AH309" s="7">
        <f>SUM(Table325[[#This Row],[80]:[84]])</f>
        <v>37</v>
      </c>
      <c r="AI309" s="7">
        <f>SUM(Table325[[#This Row],[85]:[89]])</f>
        <v>4</v>
      </c>
      <c r="AJ309" s="7">
        <f>Table325[[#This Row],[90]]</f>
        <v>5</v>
      </c>
      <c r="AK309" s="8">
        <v>31</v>
      </c>
      <c r="AL309" s="7">
        <v>19</v>
      </c>
      <c r="AM309" s="7">
        <v>22</v>
      </c>
      <c r="AN309" s="7">
        <v>16</v>
      </c>
      <c r="AO309" s="7">
        <v>17</v>
      </c>
      <c r="AP309" s="7">
        <v>18</v>
      </c>
      <c r="AQ309" s="7">
        <v>17</v>
      </c>
      <c r="AR309" s="7">
        <v>17</v>
      </c>
      <c r="AS309" s="7">
        <v>14</v>
      </c>
      <c r="AT309" s="7">
        <v>17</v>
      </c>
      <c r="AU309" s="7">
        <v>17</v>
      </c>
      <c r="AV309" s="7">
        <v>21</v>
      </c>
      <c r="AW309" s="7">
        <v>17</v>
      </c>
      <c r="AX309" s="7">
        <v>18</v>
      </c>
      <c r="AY309" s="7">
        <v>8</v>
      </c>
      <c r="AZ309" s="7">
        <v>16</v>
      </c>
      <c r="BA309" s="7">
        <v>14</v>
      </c>
      <c r="BB309" s="7">
        <v>8</v>
      </c>
      <c r="BC309" s="7">
        <v>9</v>
      </c>
      <c r="BD309" s="7">
        <v>17</v>
      </c>
      <c r="BE309" s="7">
        <v>21</v>
      </c>
      <c r="BF309" s="7">
        <v>19</v>
      </c>
      <c r="BG309" s="7">
        <v>18</v>
      </c>
      <c r="BH309" s="7">
        <v>11</v>
      </c>
      <c r="BI309" s="7">
        <v>18</v>
      </c>
      <c r="BJ309" s="7">
        <v>14</v>
      </c>
      <c r="BK309" s="7">
        <v>22</v>
      </c>
      <c r="BL309" s="7">
        <v>37</v>
      </c>
      <c r="BM309" s="7">
        <v>22</v>
      </c>
      <c r="BN309" s="7">
        <v>29</v>
      </c>
      <c r="BO309" s="7">
        <v>21</v>
      </c>
      <c r="BP309" s="7">
        <v>21</v>
      </c>
      <c r="BQ309" s="7">
        <v>29</v>
      </c>
      <c r="BR309" s="7">
        <v>30</v>
      </c>
      <c r="BS309" s="7">
        <v>22</v>
      </c>
      <c r="BT309" s="7">
        <v>13</v>
      </c>
      <c r="BU309" s="7">
        <v>19</v>
      </c>
      <c r="BV309" s="7">
        <v>22</v>
      </c>
      <c r="BW309" s="7">
        <v>17</v>
      </c>
      <c r="BX309" s="7">
        <v>19</v>
      </c>
      <c r="BY309" s="7">
        <v>23</v>
      </c>
      <c r="BZ309" s="7">
        <v>25</v>
      </c>
      <c r="CA309" s="7">
        <v>21</v>
      </c>
      <c r="CB309" s="7">
        <v>14</v>
      </c>
      <c r="CC309" s="7">
        <v>21</v>
      </c>
      <c r="CD309" s="7">
        <v>9</v>
      </c>
      <c r="CE309" s="7">
        <v>14</v>
      </c>
      <c r="CF309" s="7">
        <v>16</v>
      </c>
      <c r="CG309" s="7">
        <v>14</v>
      </c>
      <c r="CH309" s="7">
        <v>16</v>
      </c>
      <c r="CI309" s="7">
        <v>18</v>
      </c>
      <c r="CJ309" s="7">
        <v>11</v>
      </c>
      <c r="CK309" s="7">
        <v>18</v>
      </c>
      <c r="CL309" s="7">
        <v>20</v>
      </c>
      <c r="CM309" s="7">
        <v>20</v>
      </c>
      <c r="CN309" s="7">
        <v>16</v>
      </c>
      <c r="CO309" s="7">
        <v>20</v>
      </c>
      <c r="CP309" s="7">
        <v>24</v>
      </c>
      <c r="CQ309" s="7">
        <v>14</v>
      </c>
      <c r="CR309" s="7">
        <v>40</v>
      </c>
      <c r="CS309" s="7">
        <v>20</v>
      </c>
      <c r="CT309" s="7">
        <v>15</v>
      </c>
      <c r="CU309" s="7">
        <v>17</v>
      </c>
      <c r="CV309" s="7">
        <v>17</v>
      </c>
      <c r="CW309" s="7">
        <v>15</v>
      </c>
      <c r="CX309" s="7">
        <v>19</v>
      </c>
      <c r="CY309" s="7">
        <v>17</v>
      </c>
      <c r="CZ309" s="7">
        <v>14</v>
      </c>
      <c r="DA309" s="7">
        <v>14</v>
      </c>
      <c r="DB309" s="7">
        <v>8</v>
      </c>
      <c r="DC309" s="7">
        <v>12</v>
      </c>
      <c r="DD309" s="7">
        <v>6</v>
      </c>
      <c r="DE309" s="7">
        <v>10</v>
      </c>
      <c r="DF309" s="7">
        <v>9</v>
      </c>
      <c r="DG309" s="7">
        <v>18</v>
      </c>
      <c r="DH309" s="7">
        <v>8</v>
      </c>
      <c r="DI309" s="7">
        <v>14</v>
      </c>
      <c r="DJ309" s="7">
        <v>12</v>
      </c>
      <c r="DK309" s="7">
        <v>13</v>
      </c>
      <c r="DL309" s="7">
        <v>10</v>
      </c>
      <c r="DM309" s="7">
        <v>11</v>
      </c>
      <c r="DN309" s="7">
        <v>6</v>
      </c>
      <c r="DO309" s="7">
        <v>5</v>
      </c>
      <c r="DP309" s="7">
        <v>10</v>
      </c>
      <c r="DQ309" s="7">
        <v>5</v>
      </c>
      <c r="DR309" s="7">
        <v>1</v>
      </c>
      <c r="DS309" s="7">
        <v>2</v>
      </c>
      <c r="DT309" s="7">
        <v>0</v>
      </c>
      <c r="DU309" s="7">
        <v>1</v>
      </c>
      <c r="DV309" s="7">
        <v>0</v>
      </c>
      <c r="DW309" s="7">
        <v>5</v>
      </c>
      <c r="DX309" s="7">
        <f t="shared" si="34"/>
        <v>930</v>
      </c>
      <c r="DY309" s="7">
        <f t="shared" si="35"/>
        <v>113</v>
      </c>
      <c r="DZ309" s="7">
        <f t="shared" si="36"/>
        <v>510</v>
      </c>
      <c r="EA309" s="7">
        <f t="shared" si="37"/>
        <v>285</v>
      </c>
      <c r="EB309" s="7">
        <f>Table325[[#This Row],[18-64]]+Table325[[#This Row],[65+]]</f>
        <v>1138</v>
      </c>
    </row>
    <row r="310" spans="1:132" x14ac:dyDescent="0.35">
      <c r="A310" s="7">
        <v>13</v>
      </c>
      <c r="B310" s="10" t="s">
        <v>1020</v>
      </c>
      <c r="C310" s="10" t="s">
        <v>741</v>
      </c>
      <c r="D310" s="10" t="s">
        <v>742</v>
      </c>
      <c r="E310" s="7">
        <f>SUM(Table325[[#This Row],[0]:[90]])</f>
        <v>1252</v>
      </c>
      <c r="F310" s="8">
        <f>SUM(Table325[[#This Row],[0]:[15]])</f>
        <v>226</v>
      </c>
      <c r="G310" s="7">
        <f>SUM(Table325[[#This Row],[16]:[64]])</f>
        <v>772</v>
      </c>
      <c r="H310" s="7">
        <f>SUM(Table325[[#This Row],[65]:[90]])</f>
        <v>254</v>
      </c>
      <c r="I310" s="7">
        <f>SUM(Table325[[#This Row],[85]:[90]])</f>
        <v>29</v>
      </c>
      <c r="J310" s="8">
        <f>SUM(Table325[[#This Row],[0]:[17]])</f>
        <v>263</v>
      </c>
      <c r="K310" s="7">
        <f>SUM(Table325[[#This Row],[18]:[64]])</f>
        <v>735</v>
      </c>
      <c r="L310" s="8">
        <f>SUM(Table325[[#This Row],[0]:[4]])</f>
        <v>72</v>
      </c>
      <c r="M310" s="7">
        <f>SUM(Table325[[#This Row],[5]:[15]])</f>
        <v>154</v>
      </c>
      <c r="N310" s="7">
        <f>SUM(Table325[[#This Row],[16]:[24]])</f>
        <v>113</v>
      </c>
      <c r="O310" s="7">
        <f>SUM(Table325[[#This Row],[25]:[49]])</f>
        <v>392</v>
      </c>
      <c r="P310" s="7">
        <f>SUM(Table325[[#This Row],[50]:[64]])</f>
        <v>267</v>
      </c>
      <c r="Q310" s="7">
        <f>SUM(Table325[[#This Row],[65]:[74]])</f>
        <v>117</v>
      </c>
      <c r="R310" s="7">
        <f>SUM(Table325[[#This Row],[75]:[84]])</f>
        <v>108</v>
      </c>
      <c r="S310" s="8">
        <f>SUM(Table325[[#This Row],[5]:[9]])</f>
        <v>54</v>
      </c>
      <c r="T310" s="7">
        <f>SUM(Table325[[#This Row],[10]:[14]])</f>
        <v>81</v>
      </c>
      <c r="U310" s="7">
        <f>SUM(Table325[[#This Row],[15]:[19]])</f>
        <v>77</v>
      </c>
      <c r="V310" s="7">
        <f>SUM(Table325[[#This Row],[20]:[24]])</f>
        <v>55</v>
      </c>
      <c r="W310" s="7">
        <f>SUM(Table325[[#This Row],[25]:[29]])</f>
        <v>51</v>
      </c>
      <c r="X310" s="7">
        <f>SUM(Table325[[#This Row],[30]:[34]])</f>
        <v>90</v>
      </c>
      <c r="Y310" s="7">
        <f>SUM(Table325[[#This Row],[35]:[39]])</f>
        <v>96</v>
      </c>
      <c r="Z310" s="7">
        <f>SUM(Table325[[#This Row],[40]:[44]])</f>
        <v>75</v>
      </c>
      <c r="AA310" s="7">
        <f>SUM(Table325[[#This Row],[45]:[49]])</f>
        <v>80</v>
      </c>
      <c r="AB310" s="7">
        <f>SUM(Table325[[#This Row],[50]:[54]])</f>
        <v>85</v>
      </c>
      <c r="AC310" s="7">
        <f>SUM(Table325[[#This Row],[55]:[59]])</f>
        <v>105</v>
      </c>
      <c r="AD310" s="7">
        <f>SUM(Table325[[#This Row],[60]:[64]])</f>
        <v>77</v>
      </c>
      <c r="AE310" s="7">
        <f>SUM(Table325[[#This Row],[65]:[69]])</f>
        <v>62</v>
      </c>
      <c r="AF310" s="7">
        <f>SUM(Table325[[#This Row],[70]:[74]])</f>
        <v>55</v>
      </c>
      <c r="AG310" s="7">
        <f>SUM(Table325[[#This Row],[75]:[79]])</f>
        <v>67</v>
      </c>
      <c r="AH310" s="7">
        <f>SUM(Table325[[#This Row],[80]:[84]])</f>
        <v>41</v>
      </c>
      <c r="AI310" s="7">
        <f>SUM(Table325[[#This Row],[85]:[89]])</f>
        <v>17</v>
      </c>
      <c r="AJ310" s="7">
        <f>Table325[[#This Row],[90]]</f>
        <v>12</v>
      </c>
      <c r="AK310" s="8">
        <v>7</v>
      </c>
      <c r="AL310" s="7">
        <v>15</v>
      </c>
      <c r="AM310" s="7">
        <v>19</v>
      </c>
      <c r="AN310" s="7">
        <v>13</v>
      </c>
      <c r="AO310" s="7">
        <v>18</v>
      </c>
      <c r="AP310" s="7">
        <v>14</v>
      </c>
      <c r="AQ310" s="7">
        <v>11</v>
      </c>
      <c r="AR310" s="7">
        <v>11</v>
      </c>
      <c r="AS310" s="7">
        <v>10</v>
      </c>
      <c r="AT310" s="7">
        <v>8</v>
      </c>
      <c r="AU310" s="7">
        <v>12</v>
      </c>
      <c r="AV310" s="7">
        <v>18</v>
      </c>
      <c r="AW310" s="7">
        <v>23</v>
      </c>
      <c r="AX310" s="7">
        <v>13</v>
      </c>
      <c r="AY310" s="7">
        <v>15</v>
      </c>
      <c r="AZ310" s="7">
        <v>19</v>
      </c>
      <c r="BA310" s="7">
        <v>15</v>
      </c>
      <c r="BB310" s="7">
        <v>22</v>
      </c>
      <c r="BC310" s="7">
        <v>13</v>
      </c>
      <c r="BD310" s="7">
        <v>8</v>
      </c>
      <c r="BE310" s="7">
        <v>15</v>
      </c>
      <c r="BF310" s="7">
        <v>10</v>
      </c>
      <c r="BG310" s="7">
        <v>13</v>
      </c>
      <c r="BH310" s="7">
        <v>10</v>
      </c>
      <c r="BI310" s="7">
        <v>7</v>
      </c>
      <c r="BJ310" s="7">
        <v>6</v>
      </c>
      <c r="BK310" s="7">
        <v>9</v>
      </c>
      <c r="BL310" s="7">
        <v>14</v>
      </c>
      <c r="BM310" s="7">
        <v>12</v>
      </c>
      <c r="BN310" s="7">
        <v>10</v>
      </c>
      <c r="BO310" s="7">
        <v>18</v>
      </c>
      <c r="BP310" s="7">
        <v>13</v>
      </c>
      <c r="BQ310" s="7">
        <v>14</v>
      </c>
      <c r="BR310" s="7">
        <v>23</v>
      </c>
      <c r="BS310" s="7">
        <v>22</v>
      </c>
      <c r="BT310" s="7">
        <v>16</v>
      </c>
      <c r="BU310" s="7">
        <v>13</v>
      </c>
      <c r="BV310" s="7">
        <v>23</v>
      </c>
      <c r="BW310" s="7">
        <v>26</v>
      </c>
      <c r="BX310" s="7">
        <v>18</v>
      </c>
      <c r="BY310" s="7">
        <v>16</v>
      </c>
      <c r="BZ310" s="7">
        <v>18</v>
      </c>
      <c r="CA310" s="7">
        <v>18</v>
      </c>
      <c r="CB310" s="7">
        <v>12</v>
      </c>
      <c r="CC310" s="7">
        <v>11</v>
      </c>
      <c r="CD310" s="7">
        <v>19</v>
      </c>
      <c r="CE310" s="7">
        <v>21</v>
      </c>
      <c r="CF310" s="7">
        <v>12</v>
      </c>
      <c r="CG310" s="7">
        <v>11</v>
      </c>
      <c r="CH310" s="7">
        <v>17</v>
      </c>
      <c r="CI310" s="7">
        <v>14</v>
      </c>
      <c r="CJ310" s="7">
        <v>15</v>
      </c>
      <c r="CK310" s="7">
        <v>19</v>
      </c>
      <c r="CL310" s="7">
        <v>16</v>
      </c>
      <c r="CM310" s="7">
        <v>21</v>
      </c>
      <c r="CN310" s="7">
        <v>25</v>
      </c>
      <c r="CO310" s="7">
        <v>16</v>
      </c>
      <c r="CP310" s="7">
        <v>27</v>
      </c>
      <c r="CQ310" s="7">
        <v>18</v>
      </c>
      <c r="CR310" s="7">
        <v>19</v>
      </c>
      <c r="CS310" s="7">
        <v>14</v>
      </c>
      <c r="CT310" s="7">
        <v>11</v>
      </c>
      <c r="CU310" s="7">
        <v>23</v>
      </c>
      <c r="CV310" s="7">
        <v>18</v>
      </c>
      <c r="CW310" s="7">
        <v>11</v>
      </c>
      <c r="CX310" s="7">
        <v>26</v>
      </c>
      <c r="CY310" s="7">
        <v>6</v>
      </c>
      <c r="CZ310" s="7">
        <v>13</v>
      </c>
      <c r="DA310" s="7">
        <v>7</v>
      </c>
      <c r="DB310" s="7">
        <v>10</v>
      </c>
      <c r="DC310" s="7">
        <v>12</v>
      </c>
      <c r="DD310" s="7">
        <v>8</v>
      </c>
      <c r="DE310" s="7">
        <v>12</v>
      </c>
      <c r="DF310" s="7">
        <v>10</v>
      </c>
      <c r="DG310" s="7">
        <v>13</v>
      </c>
      <c r="DH310" s="7">
        <v>16</v>
      </c>
      <c r="DI310" s="7">
        <v>18</v>
      </c>
      <c r="DJ310" s="7">
        <v>11</v>
      </c>
      <c r="DK310" s="7">
        <v>11</v>
      </c>
      <c r="DL310" s="7">
        <v>11</v>
      </c>
      <c r="DM310" s="7">
        <v>12</v>
      </c>
      <c r="DN310" s="7">
        <v>10</v>
      </c>
      <c r="DO310" s="7">
        <v>7</v>
      </c>
      <c r="DP310" s="7">
        <v>11</v>
      </c>
      <c r="DQ310" s="7">
        <v>1</v>
      </c>
      <c r="DR310" s="7">
        <v>4</v>
      </c>
      <c r="DS310" s="7">
        <v>3</v>
      </c>
      <c r="DT310" s="7">
        <v>2</v>
      </c>
      <c r="DU310" s="7">
        <v>4</v>
      </c>
      <c r="DV310" s="7">
        <v>4</v>
      </c>
      <c r="DW310" s="7">
        <v>12</v>
      </c>
      <c r="DX310" s="7">
        <f t="shared" si="34"/>
        <v>772</v>
      </c>
      <c r="DY310" s="7">
        <f t="shared" si="35"/>
        <v>76</v>
      </c>
      <c r="DZ310" s="7">
        <f t="shared" si="36"/>
        <v>392</v>
      </c>
      <c r="EA310" s="7">
        <f t="shared" si="37"/>
        <v>267</v>
      </c>
      <c r="EB310" s="7">
        <f>Table325[[#This Row],[18-64]]+Table325[[#This Row],[65+]]</f>
        <v>989</v>
      </c>
    </row>
    <row r="311" spans="1:132" x14ac:dyDescent="0.35">
      <c r="A311" s="7">
        <v>13</v>
      </c>
      <c r="B311" s="10" t="s">
        <v>1020</v>
      </c>
      <c r="C311" s="10" t="s">
        <v>743</v>
      </c>
      <c r="D311" s="10" t="s">
        <v>744</v>
      </c>
      <c r="E311" s="7">
        <f>SUM(Table325[[#This Row],[0]:[90]])</f>
        <v>1499</v>
      </c>
      <c r="F311" s="8">
        <f>SUM(Table325[[#This Row],[0]:[15]])</f>
        <v>252</v>
      </c>
      <c r="G311" s="7">
        <f>SUM(Table325[[#This Row],[16]:[64]])</f>
        <v>955</v>
      </c>
      <c r="H311" s="7">
        <f>SUM(Table325[[#This Row],[65]:[90]])</f>
        <v>292</v>
      </c>
      <c r="I311" s="7">
        <f>SUM(Table325[[#This Row],[85]:[90]])</f>
        <v>38</v>
      </c>
      <c r="J311" s="8">
        <f>SUM(Table325[[#This Row],[0]:[17]])</f>
        <v>289</v>
      </c>
      <c r="K311" s="7">
        <f>SUM(Table325[[#This Row],[18]:[64]])</f>
        <v>918</v>
      </c>
      <c r="L311" s="8">
        <f>SUM(Table325[[#This Row],[0]:[4]])</f>
        <v>87</v>
      </c>
      <c r="M311" s="7">
        <f>SUM(Table325[[#This Row],[5]:[15]])</f>
        <v>165</v>
      </c>
      <c r="N311" s="7">
        <f>SUM(Table325[[#This Row],[16]:[24]])</f>
        <v>158</v>
      </c>
      <c r="O311" s="7">
        <f>SUM(Table325[[#This Row],[25]:[49]])</f>
        <v>441</v>
      </c>
      <c r="P311" s="7">
        <f>SUM(Table325[[#This Row],[50]:[64]])</f>
        <v>356</v>
      </c>
      <c r="Q311" s="7">
        <f>SUM(Table325[[#This Row],[65]:[74]])</f>
        <v>164</v>
      </c>
      <c r="R311" s="7">
        <f>SUM(Table325[[#This Row],[75]:[84]])</f>
        <v>90</v>
      </c>
      <c r="S311" s="8">
        <f>SUM(Table325[[#This Row],[5]:[9]])</f>
        <v>75</v>
      </c>
      <c r="T311" s="7">
        <f>SUM(Table325[[#This Row],[10]:[14]])</f>
        <v>82</v>
      </c>
      <c r="U311" s="7">
        <f>SUM(Table325[[#This Row],[15]:[19]])</f>
        <v>76</v>
      </c>
      <c r="V311" s="7">
        <f>SUM(Table325[[#This Row],[20]:[24]])</f>
        <v>90</v>
      </c>
      <c r="W311" s="7">
        <f>SUM(Table325[[#This Row],[25]:[29]])</f>
        <v>103</v>
      </c>
      <c r="X311" s="7">
        <f>SUM(Table325[[#This Row],[30]:[34]])</f>
        <v>95</v>
      </c>
      <c r="Y311" s="7">
        <f>SUM(Table325[[#This Row],[35]:[39]])</f>
        <v>82</v>
      </c>
      <c r="Z311" s="7">
        <f>SUM(Table325[[#This Row],[40]:[44]])</f>
        <v>82</v>
      </c>
      <c r="AA311" s="7">
        <f>SUM(Table325[[#This Row],[45]:[49]])</f>
        <v>79</v>
      </c>
      <c r="AB311" s="7">
        <f>SUM(Table325[[#This Row],[50]:[54]])</f>
        <v>109</v>
      </c>
      <c r="AC311" s="7">
        <f>SUM(Table325[[#This Row],[55]:[59]])</f>
        <v>149</v>
      </c>
      <c r="AD311" s="7">
        <f>SUM(Table325[[#This Row],[60]:[64]])</f>
        <v>98</v>
      </c>
      <c r="AE311" s="7">
        <f>SUM(Table325[[#This Row],[65]:[69]])</f>
        <v>105</v>
      </c>
      <c r="AF311" s="7">
        <f>SUM(Table325[[#This Row],[70]:[74]])</f>
        <v>59</v>
      </c>
      <c r="AG311" s="7">
        <f>SUM(Table325[[#This Row],[75]:[79]])</f>
        <v>60</v>
      </c>
      <c r="AH311" s="7">
        <f>SUM(Table325[[#This Row],[80]:[84]])</f>
        <v>30</v>
      </c>
      <c r="AI311" s="7">
        <f>SUM(Table325[[#This Row],[85]:[89]])</f>
        <v>24</v>
      </c>
      <c r="AJ311" s="7">
        <f>Table325[[#This Row],[90]]</f>
        <v>14</v>
      </c>
      <c r="AK311" s="8">
        <v>16</v>
      </c>
      <c r="AL311" s="7">
        <v>15</v>
      </c>
      <c r="AM311" s="7">
        <v>16</v>
      </c>
      <c r="AN311" s="7">
        <v>17</v>
      </c>
      <c r="AO311" s="7">
        <v>23</v>
      </c>
      <c r="AP311" s="7">
        <v>14</v>
      </c>
      <c r="AQ311" s="7">
        <v>15</v>
      </c>
      <c r="AR311" s="7">
        <v>14</v>
      </c>
      <c r="AS311" s="7">
        <v>20</v>
      </c>
      <c r="AT311" s="7">
        <v>12</v>
      </c>
      <c r="AU311" s="7">
        <v>16</v>
      </c>
      <c r="AV311" s="7">
        <v>20</v>
      </c>
      <c r="AW311" s="7">
        <v>12</v>
      </c>
      <c r="AX311" s="7">
        <v>15</v>
      </c>
      <c r="AY311" s="7">
        <v>19</v>
      </c>
      <c r="AZ311" s="7">
        <v>8</v>
      </c>
      <c r="BA311" s="7">
        <v>22</v>
      </c>
      <c r="BB311" s="7">
        <v>15</v>
      </c>
      <c r="BC311" s="7">
        <v>16</v>
      </c>
      <c r="BD311" s="7">
        <v>15</v>
      </c>
      <c r="BE311" s="7">
        <v>21</v>
      </c>
      <c r="BF311" s="7">
        <v>14</v>
      </c>
      <c r="BG311" s="7">
        <v>22</v>
      </c>
      <c r="BH311" s="7">
        <v>18</v>
      </c>
      <c r="BI311" s="7">
        <v>15</v>
      </c>
      <c r="BJ311" s="7">
        <v>15</v>
      </c>
      <c r="BK311" s="7">
        <v>15</v>
      </c>
      <c r="BL311" s="7">
        <v>31</v>
      </c>
      <c r="BM311" s="7">
        <v>17</v>
      </c>
      <c r="BN311" s="7">
        <v>25</v>
      </c>
      <c r="BO311" s="7">
        <v>16</v>
      </c>
      <c r="BP311" s="7">
        <v>15</v>
      </c>
      <c r="BQ311" s="7">
        <v>25</v>
      </c>
      <c r="BR311" s="7">
        <v>16</v>
      </c>
      <c r="BS311" s="7">
        <v>23</v>
      </c>
      <c r="BT311" s="7">
        <v>9</v>
      </c>
      <c r="BU311" s="7">
        <v>18</v>
      </c>
      <c r="BV311" s="7">
        <v>19</v>
      </c>
      <c r="BW311" s="7">
        <v>13</v>
      </c>
      <c r="BX311" s="7">
        <v>23</v>
      </c>
      <c r="BY311" s="7">
        <v>12</v>
      </c>
      <c r="BZ311" s="7">
        <v>23</v>
      </c>
      <c r="CA311" s="7">
        <v>14</v>
      </c>
      <c r="CB311" s="7">
        <v>17</v>
      </c>
      <c r="CC311" s="7">
        <v>16</v>
      </c>
      <c r="CD311" s="7">
        <v>14</v>
      </c>
      <c r="CE311" s="7">
        <v>12</v>
      </c>
      <c r="CF311" s="7">
        <v>18</v>
      </c>
      <c r="CG311" s="7">
        <v>11</v>
      </c>
      <c r="CH311" s="7">
        <v>24</v>
      </c>
      <c r="CI311" s="7">
        <v>21</v>
      </c>
      <c r="CJ311" s="7">
        <v>18</v>
      </c>
      <c r="CK311" s="7">
        <v>30</v>
      </c>
      <c r="CL311" s="7">
        <v>23</v>
      </c>
      <c r="CM311" s="7">
        <v>17</v>
      </c>
      <c r="CN311" s="7">
        <v>31</v>
      </c>
      <c r="CO311" s="7">
        <v>38</v>
      </c>
      <c r="CP311" s="7">
        <v>27</v>
      </c>
      <c r="CQ311" s="7">
        <v>21</v>
      </c>
      <c r="CR311" s="7">
        <v>32</v>
      </c>
      <c r="CS311" s="7">
        <v>15</v>
      </c>
      <c r="CT311" s="7">
        <v>21</v>
      </c>
      <c r="CU311" s="7">
        <v>31</v>
      </c>
      <c r="CV311" s="7">
        <v>17</v>
      </c>
      <c r="CW311" s="7">
        <v>14</v>
      </c>
      <c r="CX311" s="7">
        <v>28</v>
      </c>
      <c r="CY311" s="7">
        <v>23</v>
      </c>
      <c r="CZ311" s="7">
        <v>16</v>
      </c>
      <c r="DA311" s="7">
        <v>17</v>
      </c>
      <c r="DB311" s="7">
        <v>21</v>
      </c>
      <c r="DC311" s="7">
        <v>10</v>
      </c>
      <c r="DD311" s="7">
        <v>13</v>
      </c>
      <c r="DE311" s="7">
        <v>9</v>
      </c>
      <c r="DF311" s="7">
        <v>12</v>
      </c>
      <c r="DG311" s="7">
        <v>15</v>
      </c>
      <c r="DH311" s="7">
        <v>9</v>
      </c>
      <c r="DI311" s="7">
        <v>14</v>
      </c>
      <c r="DJ311" s="7">
        <v>14</v>
      </c>
      <c r="DK311" s="7">
        <v>10</v>
      </c>
      <c r="DL311" s="7">
        <v>13</v>
      </c>
      <c r="DM311" s="7">
        <v>7</v>
      </c>
      <c r="DN311" s="7">
        <v>7</v>
      </c>
      <c r="DO311" s="7">
        <v>6</v>
      </c>
      <c r="DP311" s="7">
        <v>6</v>
      </c>
      <c r="DQ311" s="7">
        <v>4</v>
      </c>
      <c r="DR311" s="7">
        <v>7</v>
      </c>
      <c r="DS311" s="7">
        <v>5</v>
      </c>
      <c r="DT311" s="7">
        <v>2</v>
      </c>
      <c r="DU311" s="7">
        <v>6</v>
      </c>
      <c r="DV311" s="7">
        <v>4</v>
      </c>
      <c r="DW311" s="7">
        <v>14</v>
      </c>
      <c r="DX311" s="7">
        <f t="shared" si="34"/>
        <v>955</v>
      </c>
      <c r="DY311" s="7">
        <f t="shared" si="35"/>
        <v>121</v>
      </c>
      <c r="DZ311" s="7">
        <f t="shared" si="36"/>
        <v>441</v>
      </c>
      <c r="EA311" s="7">
        <f t="shared" si="37"/>
        <v>356</v>
      </c>
      <c r="EB311" s="7">
        <f>Table325[[#This Row],[18-64]]+Table325[[#This Row],[65+]]</f>
        <v>1210</v>
      </c>
    </row>
    <row r="312" spans="1:132" x14ac:dyDescent="0.35">
      <c r="A312" s="7">
        <v>13</v>
      </c>
      <c r="B312" s="10" t="s">
        <v>1020</v>
      </c>
      <c r="C312" s="10" t="s">
        <v>745</v>
      </c>
      <c r="D312" s="10" t="s">
        <v>746</v>
      </c>
      <c r="E312" s="7">
        <f>SUM(Table325[[#This Row],[0]:[90]])</f>
        <v>1612</v>
      </c>
      <c r="F312" s="8">
        <f>SUM(Table325[[#This Row],[0]:[15]])</f>
        <v>334</v>
      </c>
      <c r="G312" s="7">
        <f>SUM(Table325[[#This Row],[16]:[64]])</f>
        <v>945</v>
      </c>
      <c r="H312" s="7">
        <f>SUM(Table325[[#This Row],[65]:[90]])</f>
        <v>333</v>
      </c>
      <c r="I312" s="7">
        <f>SUM(Table325[[#This Row],[85]:[90]])</f>
        <v>43</v>
      </c>
      <c r="J312" s="8">
        <f>SUM(Table325[[#This Row],[0]:[17]])</f>
        <v>381</v>
      </c>
      <c r="K312" s="7">
        <f>SUM(Table325[[#This Row],[18]:[64]])</f>
        <v>898</v>
      </c>
      <c r="L312" s="8">
        <f>SUM(Table325[[#This Row],[0]:[4]])</f>
        <v>82</v>
      </c>
      <c r="M312" s="7">
        <f>SUM(Table325[[#This Row],[5]:[15]])</f>
        <v>252</v>
      </c>
      <c r="N312" s="7">
        <f>SUM(Table325[[#This Row],[16]:[24]])</f>
        <v>170</v>
      </c>
      <c r="O312" s="7">
        <f>SUM(Table325[[#This Row],[25]:[49]])</f>
        <v>457</v>
      </c>
      <c r="P312" s="7">
        <f>SUM(Table325[[#This Row],[50]:[64]])</f>
        <v>318</v>
      </c>
      <c r="Q312" s="7">
        <f>SUM(Table325[[#This Row],[65]:[74]])</f>
        <v>184</v>
      </c>
      <c r="R312" s="7">
        <f>SUM(Table325[[#This Row],[75]:[84]])</f>
        <v>106</v>
      </c>
      <c r="S312" s="8">
        <f>SUM(Table325[[#This Row],[5]:[9]])</f>
        <v>133</v>
      </c>
      <c r="T312" s="7">
        <f>SUM(Table325[[#This Row],[10]:[14]])</f>
        <v>94</v>
      </c>
      <c r="U312" s="7">
        <f>SUM(Table325[[#This Row],[15]:[19]])</f>
        <v>112</v>
      </c>
      <c r="V312" s="7">
        <f>SUM(Table325[[#This Row],[20]:[24]])</f>
        <v>83</v>
      </c>
      <c r="W312" s="7">
        <f>SUM(Table325[[#This Row],[25]:[29]])</f>
        <v>82</v>
      </c>
      <c r="X312" s="7">
        <f>SUM(Table325[[#This Row],[30]:[34]])</f>
        <v>91</v>
      </c>
      <c r="Y312" s="7">
        <f>SUM(Table325[[#This Row],[35]:[39]])</f>
        <v>96</v>
      </c>
      <c r="Z312" s="7">
        <f>SUM(Table325[[#This Row],[40]:[44]])</f>
        <v>98</v>
      </c>
      <c r="AA312" s="7">
        <f>SUM(Table325[[#This Row],[45]:[49]])</f>
        <v>90</v>
      </c>
      <c r="AB312" s="7">
        <f>SUM(Table325[[#This Row],[50]:[54]])</f>
        <v>103</v>
      </c>
      <c r="AC312" s="7">
        <f>SUM(Table325[[#This Row],[55]:[59]])</f>
        <v>114</v>
      </c>
      <c r="AD312" s="7">
        <f>SUM(Table325[[#This Row],[60]:[64]])</f>
        <v>101</v>
      </c>
      <c r="AE312" s="7">
        <f>SUM(Table325[[#This Row],[65]:[69]])</f>
        <v>130</v>
      </c>
      <c r="AF312" s="7">
        <f>SUM(Table325[[#This Row],[70]:[74]])</f>
        <v>54</v>
      </c>
      <c r="AG312" s="7">
        <f>SUM(Table325[[#This Row],[75]:[79]])</f>
        <v>59</v>
      </c>
      <c r="AH312" s="7">
        <f>SUM(Table325[[#This Row],[80]:[84]])</f>
        <v>47</v>
      </c>
      <c r="AI312" s="7">
        <f>SUM(Table325[[#This Row],[85]:[89]])</f>
        <v>29</v>
      </c>
      <c r="AJ312" s="7">
        <f>Table325[[#This Row],[90]]</f>
        <v>14</v>
      </c>
      <c r="AK312" s="8">
        <v>15</v>
      </c>
      <c r="AL312" s="7">
        <v>14</v>
      </c>
      <c r="AM312" s="7">
        <v>19</v>
      </c>
      <c r="AN312" s="7">
        <v>18</v>
      </c>
      <c r="AO312" s="7">
        <v>16</v>
      </c>
      <c r="AP312" s="7">
        <v>23</v>
      </c>
      <c r="AQ312" s="7">
        <v>27</v>
      </c>
      <c r="AR312" s="7">
        <v>23</v>
      </c>
      <c r="AS312" s="7">
        <v>30</v>
      </c>
      <c r="AT312" s="7">
        <v>30</v>
      </c>
      <c r="AU312" s="7">
        <v>17</v>
      </c>
      <c r="AV312" s="7">
        <v>17</v>
      </c>
      <c r="AW312" s="7">
        <v>20</v>
      </c>
      <c r="AX312" s="7">
        <v>18</v>
      </c>
      <c r="AY312" s="7">
        <v>22</v>
      </c>
      <c r="AZ312" s="7">
        <v>25</v>
      </c>
      <c r="BA312" s="7">
        <v>29</v>
      </c>
      <c r="BB312" s="7">
        <v>18</v>
      </c>
      <c r="BC312" s="7">
        <v>22</v>
      </c>
      <c r="BD312" s="7">
        <v>18</v>
      </c>
      <c r="BE312" s="7">
        <v>18</v>
      </c>
      <c r="BF312" s="7">
        <v>22</v>
      </c>
      <c r="BG312" s="7">
        <v>15</v>
      </c>
      <c r="BH312" s="7">
        <v>16</v>
      </c>
      <c r="BI312" s="7">
        <v>12</v>
      </c>
      <c r="BJ312" s="7">
        <v>16</v>
      </c>
      <c r="BK312" s="7">
        <v>17</v>
      </c>
      <c r="BL312" s="7">
        <v>9</v>
      </c>
      <c r="BM312" s="7">
        <v>25</v>
      </c>
      <c r="BN312" s="7">
        <v>15</v>
      </c>
      <c r="BO312" s="7">
        <v>15</v>
      </c>
      <c r="BP312" s="7">
        <v>16</v>
      </c>
      <c r="BQ312" s="7">
        <v>19</v>
      </c>
      <c r="BR312" s="7">
        <v>23</v>
      </c>
      <c r="BS312" s="7">
        <v>18</v>
      </c>
      <c r="BT312" s="7">
        <v>10</v>
      </c>
      <c r="BU312" s="7">
        <v>21</v>
      </c>
      <c r="BV312" s="7">
        <v>23</v>
      </c>
      <c r="BW312" s="7">
        <v>21</v>
      </c>
      <c r="BX312" s="7">
        <v>21</v>
      </c>
      <c r="BY312" s="7">
        <v>28</v>
      </c>
      <c r="BZ312" s="7">
        <v>15</v>
      </c>
      <c r="CA312" s="7">
        <v>20</v>
      </c>
      <c r="CB312" s="7">
        <v>18</v>
      </c>
      <c r="CC312" s="7">
        <v>17</v>
      </c>
      <c r="CD312" s="7">
        <v>21</v>
      </c>
      <c r="CE312" s="7">
        <v>22</v>
      </c>
      <c r="CF312" s="7">
        <v>14</v>
      </c>
      <c r="CG312" s="7">
        <v>16</v>
      </c>
      <c r="CH312" s="7">
        <v>17</v>
      </c>
      <c r="CI312" s="7">
        <v>18</v>
      </c>
      <c r="CJ312" s="7">
        <v>23</v>
      </c>
      <c r="CK312" s="7">
        <v>16</v>
      </c>
      <c r="CL312" s="7">
        <v>23</v>
      </c>
      <c r="CM312" s="7">
        <v>23</v>
      </c>
      <c r="CN312" s="7">
        <v>25</v>
      </c>
      <c r="CO312" s="7">
        <v>22</v>
      </c>
      <c r="CP312" s="7">
        <v>18</v>
      </c>
      <c r="CQ312" s="7">
        <v>26</v>
      </c>
      <c r="CR312" s="7">
        <v>23</v>
      </c>
      <c r="CS312" s="7">
        <v>28</v>
      </c>
      <c r="CT312" s="7">
        <v>25</v>
      </c>
      <c r="CU312" s="7">
        <v>17</v>
      </c>
      <c r="CV312" s="7">
        <v>16</v>
      </c>
      <c r="CW312" s="7">
        <v>15</v>
      </c>
      <c r="CX312" s="7">
        <v>28</v>
      </c>
      <c r="CY312" s="7">
        <v>24</v>
      </c>
      <c r="CZ312" s="7">
        <v>29</v>
      </c>
      <c r="DA312" s="7">
        <v>23</v>
      </c>
      <c r="DB312" s="7">
        <v>26</v>
      </c>
      <c r="DC312" s="7">
        <v>18</v>
      </c>
      <c r="DD312" s="7">
        <v>9</v>
      </c>
      <c r="DE312" s="7">
        <v>8</v>
      </c>
      <c r="DF312" s="7">
        <v>12</v>
      </c>
      <c r="DG312" s="7">
        <v>7</v>
      </c>
      <c r="DH312" s="7">
        <v>9</v>
      </c>
      <c r="DI312" s="7">
        <v>13</v>
      </c>
      <c r="DJ312" s="7">
        <v>21</v>
      </c>
      <c r="DK312" s="7">
        <v>11</v>
      </c>
      <c r="DL312" s="7">
        <v>5</v>
      </c>
      <c r="DM312" s="7">
        <v>9</v>
      </c>
      <c r="DN312" s="7">
        <v>7</v>
      </c>
      <c r="DO312" s="7">
        <v>12</v>
      </c>
      <c r="DP312" s="7">
        <v>14</v>
      </c>
      <c r="DQ312" s="7">
        <v>5</v>
      </c>
      <c r="DR312" s="7">
        <v>9</v>
      </c>
      <c r="DS312" s="7">
        <v>5</v>
      </c>
      <c r="DT312" s="7">
        <v>5</v>
      </c>
      <c r="DU312" s="7">
        <v>7</v>
      </c>
      <c r="DV312" s="7">
        <v>3</v>
      </c>
      <c r="DW312" s="7">
        <v>14</v>
      </c>
      <c r="DX312" s="7">
        <f t="shared" si="34"/>
        <v>945</v>
      </c>
      <c r="DY312" s="7">
        <f t="shared" si="35"/>
        <v>123</v>
      </c>
      <c r="DZ312" s="7">
        <f t="shared" si="36"/>
        <v>457</v>
      </c>
      <c r="EA312" s="7">
        <f t="shared" si="37"/>
        <v>318</v>
      </c>
      <c r="EB312" s="7">
        <f>Table325[[#This Row],[18-64]]+Table325[[#This Row],[65+]]</f>
        <v>1231</v>
      </c>
    </row>
    <row r="313" spans="1:132" x14ac:dyDescent="0.35">
      <c r="A313" s="7">
        <v>13</v>
      </c>
      <c r="B313" s="10" t="s">
        <v>1020</v>
      </c>
      <c r="C313" s="10" t="s">
        <v>747</v>
      </c>
      <c r="D313" s="10" t="s">
        <v>748</v>
      </c>
      <c r="E313" s="7">
        <f>SUM(Table325[[#This Row],[0]:[90]])</f>
        <v>2159</v>
      </c>
      <c r="F313" s="8">
        <f>SUM(Table325[[#This Row],[0]:[15]])</f>
        <v>364</v>
      </c>
      <c r="G313" s="7">
        <f>SUM(Table325[[#This Row],[16]:[64]])</f>
        <v>1404</v>
      </c>
      <c r="H313" s="7">
        <f>SUM(Table325[[#This Row],[65]:[90]])</f>
        <v>391</v>
      </c>
      <c r="I313" s="7">
        <f>SUM(Table325[[#This Row],[85]:[90]])</f>
        <v>47</v>
      </c>
      <c r="J313" s="8">
        <f>SUM(Table325[[#This Row],[0]:[17]])</f>
        <v>412</v>
      </c>
      <c r="K313" s="7">
        <f>SUM(Table325[[#This Row],[18]:[64]])</f>
        <v>1356</v>
      </c>
      <c r="L313" s="8">
        <f>SUM(Table325[[#This Row],[0]:[4]])</f>
        <v>114</v>
      </c>
      <c r="M313" s="7">
        <f>SUM(Table325[[#This Row],[5]:[15]])</f>
        <v>250</v>
      </c>
      <c r="N313" s="7">
        <f>SUM(Table325[[#This Row],[16]:[24]])</f>
        <v>215</v>
      </c>
      <c r="O313" s="7">
        <f>SUM(Table325[[#This Row],[25]:[49]])</f>
        <v>689</v>
      </c>
      <c r="P313" s="7">
        <f>SUM(Table325[[#This Row],[50]:[64]])</f>
        <v>500</v>
      </c>
      <c r="Q313" s="7">
        <f>SUM(Table325[[#This Row],[65]:[74]])</f>
        <v>224</v>
      </c>
      <c r="R313" s="7">
        <f>SUM(Table325[[#This Row],[75]:[84]])</f>
        <v>120</v>
      </c>
      <c r="S313" s="8">
        <f>SUM(Table325[[#This Row],[5]:[9]])</f>
        <v>115</v>
      </c>
      <c r="T313" s="7">
        <f>SUM(Table325[[#This Row],[10]:[14]])</f>
        <v>108</v>
      </c>
      <c r="U313" s="7">
        <f>SUM(Table325[[#This Row],[15]:[19]])</f>
        <v>120</v>
      </c>
      <c r="V313" s="7">
        <f>SUM(Table325[[#This Row],[20]:[24]])</f>
        <v>122</v>
      </c>
      <c r="W313" s="7">
        <f>SUM(Table325[[#This Row],[25]:[29]])</f>
        <v>159</v>
      </c>
      <c r="X313" s="7">
        <f>SUM(Table325[[#This Row],[30]:[34]])</f>
        <v>153</v>
      </c>
      <c r="Y313" s="7">
        <f>SUM(Table325[[#This Row],[35]:[39]])</f>
        <v>145</v>
      </c>
      <c r="Z313" s="7">
        <f>SUM(Table325[[#This Row],[40]:[44]])</f>
        <v>115</v>
      </c>
      <c r="AA313" s="7">
        <f>SUM(Table325[[#This Row],[45]:[49]])</f>
        <v>117</v>
      </c>
      <c r="AB313" s="7">
        <f>SUM(Table325[[#This Row],[50]:[54]])</f>
        <v>146</v>
      </c>
      <c r="AC313" s="7">
        <f>SUM(Table325[[#This Row],[55]:[59]])</f>
        <v>172</v>
      </c>
      <c r="AD313" s="7">
        <f>SUM(Table325[[#This Row],[60]:[64]])</f>
        <v>182</v>
      </c>
      <c r="AE313" s="7">
        <f>SUM(Table325[[#This Row],[65]:[69]])</f>
        <v>127</v>
      </c>
      <c r="AF313" s="7">
        <f>SUM(Table325[[#This Row],[70]:[74]])</f>
        <v>97</v>
      </c>
      <c r="AG313" s="7">
        <f>SUM(Table325[[#This Row],[75]:[79]])</f>
        <v>66</v>
      </c>
      <c r="AH313" s="7">
        <f>SUM(Table325[[#This Row],[80]:[84]])</f>
        <v>54</v>
      </c>
      <c r="AI313" s="7">
        <f>SUM(Table325[[#This Row],[85]:[89]])</f>
        <v>35</v>
      </c>
      <c r="AJ313" s="7">
        <f>Table325[[#This Row],[90]]</f>
        <v>12</v>
      </c>
      <c r="AK313" s="8">
        <v>24</v>
      </c>
      <c r="AL313" s="7">
        <v>26</v>
      </c>
      <c r="AM313" s="7">
        <v>25</v>
      </c>
      <c r="AN313" s="7">
        <v>18</v>
      </c>
      <c r="AO313" s="7">
        <v>21</v>
      </c>
      <c r="AP313" s="7">
        <v>23</v>
      </c>
      <c r="AQ313" s="7">
        <v>31</v>
      </c>
      <c r="AR313" s="7">
        <v>18</v>
      </c>
      <c r="AS313" s="7">
        <v>25</v>
      </c>
      <c r="AT313" s="7">
        <v>18</v>
      </c>
      <c r="AU313" s="7">
        <v>18</v>
      </c>
      <c r="AV313" s="7">
        <v>21</v>
      </c>
      <c r="AW313" s="7">
        <v>19</v>
      </c>
      <c r="AX313" s="7">
        <v>28</v>
      </c>
      <c r="AY313" s="7">
        <v>22</v>
      </c>
      <c r="AZ313" s="7">
        <v>27</v>
      </c>
      <c r="BA313" s="7">
        <v>27</v>
      </c>
      <c r="BB313" s="7">
        <v>21</v>
      </c>
      <c r="BC313" s="7">
        <v>23</v>
      </c>
      <c r="BD313" s="7">
        <v>22</v>
      </c>
      <c r="BE313" s="7">
        <v>24</v>
      </c>
      <c r="BF313" s="7">
        <v>23</v>
      </c>
      <c r="BG313" s="7">
        <v>29</v>
      </c>
      <c r="BH313" s="7">
        <v>22</v>
      </c>
      <c r="BI313" s="7">
        <v>24</v>
      </c>
      <c r="BJ313" s="7">
        <v>31</v>
      </c>
      <c r="BK313" s="7">
        <v>26</v>
      </c>
      <c r="BL313" s="7">
        <v>38</v>
      </c>
      <c r="BM313" s="7">
        <v>35</v>
      </c>
      <c r="BN313" s="7">
        <v>29</v>
      </c>
      <c r="BO313" s="7">
        <v>40</v>
      </c>
      <c r="BP313" s="7">
        <v>32</v>
      </c>
      <c r="BQ313" s="7">
        <v>23</v>
      </c>
      <c r="BR313" s="7">
        <v>29</v>
      </c>
      <c r="BS313" s="7">
        <v>29</v>
      </c>
      <c r="BT313" s="7">
        <v>34</v>
      </c>
      <c r="BU313" s="7">
        <v>30</v>
      </c>
      <c r="BV313" s="7">
        <v>25</v>
      </c>
      <c r="BW313" s="7">
        <v>33</v>
      </c>
      <c r="BX313" s="7">
        <v>23</v>
      </c>
      <c r="BY313" s="7">
        <v>24</v>
      </c>
      <c r="BZ313" s="7">
        <v>25</v>
      </c>
      <c r="CA313" s="7">
        <v>24</v>
      </c>
      <c r="CB313" s="7">
        <v>18</v>
      </c>
      <c r="CC313" s="7">
        <v>24</v>
      </c>
      <c r="CD313" s="7">
        <v>20</v>
      </c>
      <c r="CE313" s="7">
        <v>25</v>
      </c>
      <c r="CF313" s="7">
        <v>20</v>
      </c>
      <c r="CG313" s="7">
        <v>24</v>
      </c>
      <c r="CH313" s="7">
        <v>28</v>
      </c>
      <c r="CI313" s="7">
        <v>26</v>
      </c>
      <c r="CJ313" s="7">
        <v>26</v>
      </c>
      <c r="CK313" s="7">
        <v>38</v>
      </c>
      <c r="CL313" s="7">
        <v>32</v>
      </c>
      <c r="CM313" s="7">
        <v>24</v>
      </c>
      <c r="CN313" s="7">
        <v>28</v>
      </c>
      <c r="CO313" s="7">
        <v>38</v>
      </c>
      <c r="CP313" s="7">
        <v>32</v>
      </c>
      <c r="CQ313" s="7">
        <v>34</v>
      </c>
      <c r="CR313" s="7">
        <v>40</v>
      </c>
      <c r="CS313" s="7">
        <v>37</v>
      </c>
      <c r="CT313" s="7">
        <v>35</v>
      </c>
      <c r="CU313" s="7">
        <v>44</v>
      </c>
      <c r="CV313" s="7">
        <v>34</v>
      </c>
      <c r="CW313" s="7">
        <v>32</v>
      </c>
      <c r="CX313" s="7">
        <v>43</v>
      </c>
      <c r="CY313" s="7">
        <v>29</v>
      </c>
      <c r="CZ313" s="7">
        <v>20</v>
      </c>
      <c r="DA313" s="7">
        <v>23</v>
      </c>
      <c r="DB313" s="7">
        <v>12</v>
      </c>
      <c r="DC313" s="7">
        <v>18</v>
      </c>
      <c r="DD313" s="7">
        <v>20</v>
      </c>
      <c r="DE313" s="7">
        <v>22</v>
      </c>
      <c r="DF313" s="7">
        <v>19</v>
      </c>
      <c r="DG313" s="7">
        <v>18</v>
      </c>
      <c r="DH313" s="7">
        <v>15</v>
      </c>
      <c r="DI313" s="7">
        <v>9</v>
      </c>
      <c r="DJ313" s="7">
        <v>20</v>
      </c>
      <c r="DK313" s="7">
        <v>8</v>
      </c>
      <c r="DL313" s="7">
        <v>14</v>
      </c>
      <c r="DM313" s="7">
        <v>16</v>
      </c>
      <c r="DN313" s="7">
        <v>12</v>
      </c>
      <c r="DO313" s="7">
        <v>6</v>
      </c>
      <c r="DP313" s="7">
        <v>12</v>
      </c>
      <c r="DQ313" s="7">
        <v>8</v>
      </c>
      <c r="DR313" s="7">
        <v>9</v>
      </c>
      <c r="DS313" s="7">
        <v>8</v>
      </c>
      <c r="DT313" s="7">
        <v>6</v>
      </c>
      <c r="DU313" s="7">
        <v>5</v>
      </c>
      <c r="DV313" s="7">
        <v>7</v>
      </c>
      <c r="DW313" s="7">
        <v>12</v>
      </c>
      <c r="DX313" s="7">
        <f t="shared" si="34"/>
        <v>1404</v>
      </c>
      <c r="DY313" s="7">
        <f t="shared" si="35"/>
        <v>167</v>
      </c>
      <c r="DZ313" s="7">
        <f t="shared" si="36"/>
        <v>689</v>
      </c>
      <c r="EA313" s="7">
        <f t="shared" si="37"/>
        <v>500</v>
      </c>
      <c r="EB313" s="7">
        <f>Table325[[#This Row],[18-64]]+Table325[[#This Row],[65+]]</f>
        <v>1747</v>
      </c>
    </row>
    <row r="314" spans="1:132" x14ac:dyDescent="0.35">
      <c r="A314" s="7">
        <v>13</v>
      </c>
      <c r="B314" s="10" t="s">
        <v>1020</v>
      </c>
      <c r="C314" s="10" t="s">
        <v>749</v>
      </c>
      <c r="D314" s="10" t="s">
        <v>750</v>
      </c>
      <c r="E314" s="7">
        <f>SUM(Table325[[#This Row],[0]:[90]])</f>
        <v>2059</v>
      </c>
      <c r="F314" s="8">
        <f>SUM(Table325[[#This Row],[0]:[15]])</f>
        <v>394</v>
      </c>
      <c r="G314" s="7">
        <f>SUM(Table325[[#This Row],[16]:[64]])</f>
        <v>1312</v>
      </c>
      <c r="H314" s="7">
        <f>SUM(Table325[[#This Row],[65]:[90]])</f>
        <v>353</v>
      </c>
      <c r="I314" s="7">
        <f>SUM(Table325[[#This Row],[85]:[90]])</f>
        <v>45</v>
      </c>
      <c r="J314" s="8">
        <f>SUM(Table325[[#This Row],[0]:[17]])</f>
        <v>437</v>
      </c>
      <c r="K314" s="7">
        <f>SUM(Table325[[#This Row],[18]:[64]])</f>
        <v>1269</v>
      </c>
      <c r="L314" s="8">
        <f>SUM(Table325[[#This Row],[0]:[4]])</f>
        <v>121</v>
      </c>
      <c r="M314" s="7">
        <f>SUM(Table325[[#This Row],[5]:[15]])</f>
        <v>273</v>
      </c>
      <c r="N314" s="7">
        <f>SUM(Table325[[#This Row],[16]:[24]])</f>
        <v>215</v>
      </c>
      <c r="O314" s="7">
        <f>SUM(Table325[[#This Row],[25]:[49]])</f>
        <v>694</v>
      </c>
      <c r="P314" s="7">
        <f>SUM(Table325[[#This Row],[50]:[64]])</f>
        <v>403</v>
      </c>
      <c r="Q314" s="7">
        <f>SUM(Table325[[#This Row],[65]:[74]])</f>
        <v>192</v>
      </c>
      <c r="R314" s="7">
        <f>SUM(Table325[[#This Row],[75]:[84]])</f>
        <v>116</v>
      </c>
      <c r="S314" s="8">
        <f>SUM(Table325[[#This Row],[5]:[9]])</f>
        <v>108</v>
      </c>
      <c r="T314" s="7">
        <f>SUM(Table325[[#This Row],[10]:[14]])</f>
        <v>145</v>
      </c>
      <c r="U314" s="7">
        <f>SUM(Table325[[#This Row],[15]:[19]])</f>
        <v>110</v>
      </c>
      <c r="V314" s="7">
        <f>SUM(Table325[[#This Row],[20]:[24]])</f>
        <v>125</v>
      </c>
      <c r="W314" s="7">
        <f>SUM(Table325[[#This Row],[25]:[29]])</f>
        <v>116</v>
      </c>
      <c r="X314" s="7">
        <f>SUM(Table325[[#This Row],[30]:[34]])</f>
        <v>155</v>
      </c>
      <c r="Y314" s="7">
        <f>SUM(Table325[[#This Row],[35]:[39]])</f>
        <v>168</v>
      </c>
      <c r="Z314" s="7">
        <f>SUM(Table325[[#This Row],[40]:[44]])</f>
        <v>146</v>
      </c>
      <c r="AA314" s="7">
        <f>SUM(Table325[[#This Row],[45]:[49]])</f>
        <v>109</v>
      </c>
      <c r="AB314" s="7">
        <f>SUM(Table325[[#This Row],[50]:[54]])</f>
        <v>122</v>
      </c>
      <c r="AC314" s="7">
        <f>SUM(Table325[[#This Row],[55]:[59]])</f>
        <v>145</v>
      </c>
      <c r="AD314" s="7">
        <f>SUM(Table325[[#This Row],[60]:[64]])</f>
        <v>136</v>
      </c>
      <c r="AE314" s="7">
        <f>SUM(Table325[[#This Row],[65]:[69]])</f>
        <v>95</v>
      </c>
      <c r="AF314" s="7">
        <f>SUM(Table325[[#This Row],[70]:[74]])</f>
        <v>97</v>
      </c>
      <c r="AG314" s="7">
        <f>SUM(Table325[[#This Row],[75]:[79]])</f>
        <v>64</v>
      </c>
      <c r="AH314" s="7">
        <f>SUM(Table325[[#This Row],[80]:[84]])</f>
        <v>52</v>
      </c>
      <c r="AI314" s="7">
        <f>SUM(Table325[[#This Row],[85]:[89]])</f>
        <v>24</v>
      </c>
      <c r="AJ314" s="7">
        <f>Table325[[#This Row],[90]]</f>
        <v>21</v>
      </c>
      <c r="AK314" s="8">
        <v>29</v>
      </c>
      <c r="AL314" s="7">
        <v>21</v>
      </c>
      <c r="AM314" s="7">
        <v>22</v>
      </c>
      <c r="AN314" s="7">
        <v>26</v>
      </c>
      <c r="AO314" s="7">
        <v>23</v>
      </c>
      <c r="AP314" s="7">
        <v>25</v>
      </c>
      <c r="AQ314" s="7">
        <v>16</v>
      </c>
      <c r="AR314" s="7">
        <v>19</v>
      </c>
      <c r="AS314" s="7">
        <v>30</v>
      </c>
      <c r="AT314" s="7">
        <v>18</v>
      </c>
      <c r="AU314" s="7">
        <v>32</v>
      </c>
      <c r="AV314" s="7">
        <v>28</v>
      </c>
      <c r="AW314" s="7">
        <v>33</v>
      </c>
      <c r="AX314" s="7">
        <v>27</v>
      </c>
      <c r="AY314" s="7">
        <v>25</v>
      </c>
      <c r="AZ314" s="7">
        <v>20</v>
      </c>
      <c r="BA314" s="7">
        <v>26</v>
      </c>
      <c r="BB314" s="7">
        <v>17</v>
      </c>
      <c r="BC314" s="7">
        <v>27</v>
      </c>
      <c r="BD314" s="7">
        <v>20</v>
      </c>
      <c r="BE314" s="7">
        <v>20</v>
      </c>
      <c r="BF314" s="7">
        <v>33</v>
      </c>
      <c r="BG314" s="7">
        <v>27</v>
      </c>
      <c r="BH314" s="7">
        <v>24</v>
      </c>
      <c r="BI314" s="7">
        <v>21</v>
      </c>
      <c r="BJ314" s="7">
        <v>20</v>
      </c>
      <c r="BK314" s="7">
        <v>23</v>
      </c>
      <c r="BL314" s="7">
        <v>24</v>
      </c>
      <c r="BM314" s="7">
        <v>26</v>
      </c>
      <c r="BN314" s="7">
        <v>23</v>
      </c>
      <c r="BO314" s="7">
        <v>27</v>
      </c>
      <c r="BP314" s="7">
        <v>25</v>
      </c>
      <c r="BQ314" s="7">
        <v>34</v>
      </c>
      <c r="BR314" s="7">
        <v>36</v>
      </c>
      <c r="BS314" s="7">
        <v>33</v>
      </c>
      <c r="BT314" s="7">
        <v>37</v>
      </c>
      <c r="BU314" s="7">
        <v>35</v>
      </c>
      <c r="BV314" s="7">
        <v>34</v>
      </c>
      <c r="BW314" s="7">
        <v>24</v>
      </c>
      <c r="BX314" s="7">
        <v>38</v>
      </c>
      <c r="BY314" s="7">
        <v>20</v>
      </c>
      <c r="BZ314" s="7">
        <v>34</v>
      </c>
      <c r="CA314" s="7">
        <v>30</v>
      </c>
      <c r="CB314" s="7">
        <v>32</v>
      </c>
      <c r="CC314" s="7">
        <v>30</v>
      </c>
      <c r="CD314" s="7">
        <v>18</v>
      </c>
      <c r="CE314" s="7">
        <v>30</v>
      </c>
      <c r="CF314" s="7">
        <v>15</v>
      </c>
      <c r="CG314" s="7">
        <v>23</v>
      </c>
      <c r="CH314" s="7">
        <v>23</v>
      </c>
      <c r="CI314" s="7">
        <v>22</v>
      </c>
      <c r="CJ314" s="7">
        <v>25</v>
      </c>
      <c r="CK314" s="7">
        <v>24</v>
      </c>
      <c r="CL314" s="7">
        <v>24</v>
      </c>
      <c r="CM314" s="7">
        <v>27</v>
      </c>
      <c r="CN314" s="7">
        <v>38</v>
      </c>
      <c r="CO314" s="7">
        <v>26</v>
      </c>
      <c r="CP314" s="7">
        <v>26</v>
      </c>
      <c r="CQ314" s="7">
        <v>30</v>
      </c>
      <c r="CR314" s="7">
        <v>25</v>
      </c>
      <c r="CS314" s="7">
        <v>25</v>
      </c>
      <c r="CT314" s="7">
        <v>34</v>
      </c>
      <c r="CU314" s="7">
        <v>26</v>
      </c>
      <c r="CV314" s="7">
        <v>21</v>
      </c>
      <c r="CW314" s="7">
        <v>30</v>
      </c>
      <c r="CX314" s="7">
        <v>25</v>
      </c>
      <c r="CY314" s="7">
        <v>16</v>
      </c>
      <c r="CZ314" s="7">
        <v>20</v>
      </c>
      <c r="DA314" s="7">
        <v>20</v>
      </c>
      <c r="DB314" s="7">
        <v>14</v>
      </c>
      <c r="DC314" s="7">
        <v>22</v>
      </c>
      <c r="DD314" s="7">
        <v>22</v>
      </c>
      <c r="DE314" s="7">
        <v>14</v>
      </c>
      <c r="DF314" s="7">
        <v>19</v>
      </c>
      <c r="DG314" s="7">
        <v>20</v>
      </c>
      <c r="DH314" s="7">
        <v>14</v>
      </c>
      <c r="DI314" s="7">
        <v>15</v>
      </c>
      <c r="DJ314" s="7">
        <v>15</v>
      </c>
      <c r="DK314" s="7">
        <v>13</v>
      </c>
      <c r="DL314" s="7">
        <v>7</v>
      </c>
      <c r="DM314" s="7">
        <v>24</v>
      </c>
      <c r="DN314" s="7">
        <v>4</v>
      </c>
      <c r="DO314" s="7">
        <v>11</v>
      </c>
      <c r="DP314" s="7">
        <v>5</v>
      </c>
      <c r="DQ314" s="7">
        <v>8</v>
      </c>
      <c r="DR314" s="7">
        <v>6</v>
      </c>
      <c r="DS314" s="7">
        <v>9</v>
      </c>
      <c r="DT314" s="7">
        <v>0</v>
      </c>
      <c r="DU314" s="7">
        <v>4</v>
      </c>
      <c r="DV314" s="7">
        <v>5</v>
      </c>
      <c r="DW314" s="7">
        <v>21</v>
      </c>
      <c r="DX314" s="7">
        <f t="shared" si="34"/>
        <v>1312</v>
      </c>
      <c r="DY314" s="7">
        <f t="shared" si="35"/>
        <v>172</v>
      </c>
      <c r="DZ314" s="7">
        <f t="shared" si="36"/>
        <v>694</v>
      </c>
      <c r="EA314" s="7">
        <f t="shared" si="37"/>
        <v>403</v>
      </c>
      <c r="EB314" s="7">
        <f>Table325[[#This Row],[18-64]]+Table325[[#This Row],[65+]]</f>
        <v>1622</v>
      </c>
    </row>
    <row r="315" spans="1:132" x14ac:dyDescent="0.35">
      <c r="A315" s="7">
        <v>13</v>
      </c>
      <c r="B315" s="10" t="s">
        <v>1020</v>
      </c>
      <c r="C315" s="10" t="s">
        <v>751</v>
      </c>
      <c r="D315" s="10" t="s">
        <v>752</v>
      </c>
      <c r="E315" s="7">
        <f>SUM(Table325[[#This Row],[0]:[90]])</f>
        <v>1258</v>
      </c>
      <c r="F315" s="8">
        <f>SUM(Table325[[#This Row],[0]:[15]])</f>
        <v>188</v>
      </c>
      <c r="G315" s="7">
        <f>SUM(Table325[[#This Row],[16]:[64]])</f>
        <v>749</v>
      </c>
      <c r="H315" s="7">
        <f>SUM(Table325[[#This Row],[65]:[90]])</f>
        <v>321</v>
      </c>
      <c r="I315" s="7">
        <f>SUM(Table325[[#This Row],[85]:[90]])</f>
        <v>32</v>
      </c>
      <c r="J315" s="8">
        <f>SUM(Table325[[#This Row],[0]:[17]])</f>
        <v>220</v>
      </c>
      <c r="K315" s="7">
        <f>SUM(Table325[[#This Row],[18]:[64]])</f>
        <v>717</v>
      </c>
      <c r="L315" s="8">
        <f>SUM(Table325[[#This Row],[0]:[4]])</f>
        <v>47</v>
      </c>
      <c r="M315" s="7">
        <f>SUM(Table325[[#This Row],[5]:[15]])</f>
        <v>141</v>
      </c>
      <c r="N315" s="7">
        <f>SUM(Table325[[#This Row],[16]:[24]])</f>
        <v>112</v>
      </c>
      <c r="O315" s="7">
        <f>SUM(Table325[[#This Row],[25]:[49]])</f>
        <v>329</v>
      </c>
      <c r="P315" s="7">
        <f>SUM(Table325[[#This Row],[50]:[64]])</f>
        <v>308</v>
      </c>
      <c r="Q315" s="7">
        <f>SUM(Table325[[#This Row],[65]:[74]])</f>
        <v>177</v>
      </c>
      <c r="R315" s="7">
        <f>SUM(Table325[[#This Row],[75]:[84]])</f>
        <v>112</v>
      </c>
      <c r="S315" s="8">
        <f>SUM(Table325[[#This Row],[5]:[9]])</f>
        <v>59</v>
      </c>
      <c r="T315" s="7">
        <f>SUM(Table325[[#This Row],[10]:[14]])</f>
        <v>71</v>
      </c>
      <c r="U315" s="7">
        <f>SUM(Table325[[#This Row],[15]:[19]])</f>
        <v>73</v>
      </c>
      <c r="V315" s="7">
        <f>SUM(Table325[[#This Row],[20]:[24]])</f>
        <v>50</v>
      </c>
      <c r="W315" s="7">
        <f>SUM(Table325[[#This Row],[25]:[29]])</f>
        <v>43</v>
      </c>
      <c r="X315" s="7">
        <f>SUM(Table325[[#This Row],[30]:[34]])</f>
        <v>77</v>
      </c>
      <c r="Y315" s="7">
        <f>SUM(Table325[[#This Row],[35]:[39]])</f>
        <v>62</v>
      </c>
      <c r="Z315" s="7">
        <f>SUM(Table325[[#This Row],[40]:[44]])</f>
        <v>52</v>
      </c>
      <c r="AA315" s="7">
        <f>SUM(Table325[[#This Row],[45]:[49]])</f>
        <v>95</v>
      </c>
      <c r="AB315" s="7">
        <f>SUM(Table325[[#This Row],[50]:[54]])</f>
        <v>84</v>
      </c>
      <c r="AC315" s="7">
        <f>SUM(Table325[[#This Row],[55]:[59]])</f>
        <v>119</v>
      </c>
      <c r="AD315" s="7">
        <f>SUM(Table325[[#This Row],[60]:[64]])</f>
        <v>105</v>
      </c>
      <c r="AE315" s="7">
        <f>SUM(Table325[[#This Row],[65]:[69]])</f>
        <v>98</v>
      </c>
      <c r="AF315" s="7">
        <f>SUM(Table325[[#This Row],[70]:[74]])</f>
        <v>79</v>
      </c>
      <c r="AG315" s="7">
        <f>SUM(Table325[[#This Row],[75]:[79]])</f>
        <v>77</v>
      </c>
      <c r="AH315" s="7">
        <f>SUM(Table325[[#This Row],[80]:[84]])</f>
        <v>35</v>
      </c>
      <c r="AI315" s="7">
        <f>SUM(Table325[[#This Row],[85]:[89]])</f>
        <v>21</v>
      </c>
      <c r="AJ315" s="7">
        <f>Table325[[#This Row],[90]]</f>
        <v>11</v>
      </c>
      <c r="AK315" s="8">
        <v>9</v>
      </c>
      <c r="AL315" s="7">
        <v>10</v>
      </c>
      <c r="AM315" s="7">
        <v>9</v>
      </c>
      <c r="AN315" s="7">
        <v>11</v>
      </c>
      <c r="AO315" s="7">
        <v>8</v>
      </c>
      <c r="AP315" s="7">
        <v>12</v>
      </c>
      <c r="AQ315" s="7">
        <v>13</v>
      </c>
      <c r="AR315" s="7">
        <v>10</v>
      </c>
      <c r="AS315" s="7">
        <v>12</v>
      </c>
      <c r="AT315" s="7">
        <v>12</v>
      </c>
      <c r="AU315" s="7">
        <v>21</v>
      </c>
      <c r="AV315" s="7">
        <v>12</v>
      </c>
      <c r="AW315" s="7">
        <v>13</v>
      </c>
      <c r="AX315" s="7">
        <v>10</v>
      </c>
      <c r="AY315" s="7">
        <v>15</v>
      </c>
      <c r="AZ315" s="7">
        <v>11</v>
      </c>
      <c r="BA315" s="7">
        <v>18</v>
      </c>
      <c r="BB315" s="7">
        <v>14</v>
      </c>
      <c r="BC315" s="7">
        <v>16</v>
      </c>
      <c r="BD315" s="7">
        <v>14</v>
      </c>
      <c r="BE315" s="7">
        <v>9</v>
      </c>
      <c r="BF315" s="7">
        <v>10</v>
      </c>
      <c r="BG315" s="7">
        <v>9</v>
      </c>
      <c r="BH315" s="7">
        <v>9</v>
      </c>
      <c r="BI315" s="7">
        <v>13</v>
      </c>
      <c r="BJ315" s="7">
        <v>5</v>
      </c>
      <c r="BK315" s="7">
        <v>9</v>
      </c>
      <c r="BL315" s="7">
        <v>6</v>
      </c>
      <c r="BM315" s="7">
        <v>9</v>
      </c>
      <c r="BN315" s="7">
        <v>14</v>
      </c>
      <c r="BO315" s="7">
        <v>16</v>
      </c>
      <c r="BP315" s="7">
        <v>14</v>
      </c>
      <c r="BQ315" s="7">
        <v>17</v>
      </c>
      <c r="BR315" s="7">
        <v>17</v>
      </c>
      <c r="BS315" s="7">
        <v>13</v>
      </c>
      <c r="BT315" s="7">
        <v>13</v>
      </c>
      <c r="BU315" s="7">
        <v>9</v>
      </c>
      <c r="BV315" s="7">
        <v>10</v>
      </c>
      <c r="BW315" s="7">
        <v>15</v>
      </c>
      <c r="BX315" s="7">
        <v>15</v>
      </c>
      <c r="BY315" s="7">
        <v>13</v>
      </c>
      <c r="BZ315" s="7">
        <v>12</v>
      </c>
      <c r="CA315" s="7">
        <v>10</v>
      </c>
      <c r="CB315" s="7">
        <v>8</v>
      </c>
      <c r="CC315" s="7">
        <v>9</v>
      </c>
      <c r="CD315" s="7">
        <v>28</v>
      </c>
      <c r="CE315" s="7">
        <v>20</v>
      </c>
      <c r="CF315" s="7">
        <v>12</v>
      </c>
      <c r="CG315" s="7">
        <v>19</v>
      </c>
      <c r="CH315" s="7">
        <v>16</v>
      </c>
      <c r="CI315" s="7">
        <v>16</v>
      </c>
      <c r="CJ315" s="7">
        <v>16</v>
      </c>
      <c r="CK315" s="7">
        <v>16</v>
      </c>
      <c r="CL315" s="7">
        <v>24</v>
      </c>
      <c r="CM315" s="7">
        <v>12</v>
      </c>
      <c r="CN315" s="7">
        <v>25</v>
      </c>
      <c r="CO315" s="7">
        <v>19</v>
      </c>
      <c r="CP315" s="7">
        <v>31</v>
      </c>
      <c r="CQ315" s="7">
        <v>20</v>
      </c>
      <c r="CR315" s="7">
        <v>24</v>
      </c>
      <c r="CS315" s="7">
        <v>22</v>
      </c>
      <c r="CT315" s="7">
        <v>20</v>
      </c>
      <c r="CU315" s="7">
        <v>15</v>
      </c>
      <c r="CV315" s="7">
        <v>25</v>
      </c>
      <c r="CW315" s="7">
        <v>23</v>
      </c>
      <c r="CX315" s="7">
        <v>17</v>
      </c>
      <c r="CY315" s="7">
        <v>21</v>
      </c>
      <c r="CZ315" s="7">
        <v>12</v>
      </c>
      <c r="DA315" s="7">
        <v>22</v>
      </c>
      <c r="DB315" s="7">
        <v>26</v>
      </c>
      <c r="DC315" s="7">
        <v>15</v>
      </c>
      <c r="DD315" s="7">
        <v>22</v>
      </c>
      <c r="DE315" s="7">
        <v>14</v>
      </c>
      <c r="DF315" s="7">
        <v>9</v>
      </c>
      <c r="DG315" s="7">
        <v>19</v>
      </c>
      <c r="DH315" s="7">
        <v>10</v>
      </c>
      <c r="DI315" s="7">
        <v>26</v>
      </c>
      <c r="DJ315" s="7">
        <v>21</v>
      </c>
      <c r="DK315" s="7">
        <v>13</v>
      </c>
      <c r="DL315" s="7">
        <v>7</v>
      </c>
      <c r="DM315" s="7">
        <v>7</v>
      </c>
      <c r="DN315" s="7">
        <v>9</v>
      </c>
      <c r="DO315" s="7">
        <v>8</v>
      </c>
      <c r="DP315" s="7">
        <v>9</v>
      </c>
      <c r="DQ315" s="7">
        <v>2</v>
      </c>
      <c r="DR315" s="7">
        <v>6</v>
      </c>
      <c r="DS315" s="7">
        <v>7</v>
      </c>
      <c r="DT315" s="7">
        <v>1</v>
      </c>
      <c r="DU315" s="7">
        <v>0</v>
      </c>
      <c r="DV315" s="7">
        <v>7</v>
      </c>
      <c r="DW315" s="7">
        <v>11</v>
      </c>
      <c r="DX315" s="7">
        <f t="shared" si="34"/>
        <v>749</v>
      </c>
      <c r="DY315" s="7">
        <f t="shared" si="35"/>
        <v>80</v>
      </c>
      <c r="DZ315" s="7">
        <f t="shared" si="36"/>
        <v>329</v>
      </c>
      <c r="EA315" s="7">
        <f t="shared" si="37"/>
        <v>308</v>
      </c>
      <c r="EB315" s="7">
        <f>Table325[[#This Row],[18-64]]+Table325[[#This Row],[65+]]</f>
        <v>1038</v>
      </c>
    </row>
    <row r="316" spans="1:132" x14ac:dyDescent="0.35">
      <c r="A316" s="7">
        <v>13</v>
      </c>
      <c r="B316" s="10" t="s">
        <v>1020</v>
      </c>
      <c r="C316" s="10" t="s">
        <v>753</v>
      </c>
      <c r="D316" s="10" t="s">
        <v>754</v>
      </c>
      <c r="E316" s="7">
        <f>SUM(Table325[[#This Row],[0]:[90]])</f>
        <v>2511</v>
      </c>
      <c r="F316" s="8">
        <f>SUM(Table325[[#This Row],[0]:[15]])</f>
        <v>415</v>
      </c>
      <c r="G316" s="7">
        <f>SUM(Table325[[#This Row],[16]:[64]])</f>
        <v>1468</v>
      </c>
      <c r="H316" s="7">
        <f>SUM(Table325[[#This Row],[65]:[90]])</f>
        <v>628</v>
      </c>
      <c r="I316" s="7">
        <f>SUM(Table325[[#This Row],[85]:[90]])</f>
        <v>71</v>
      </c>
      <c r="J316" s="8">
        <f>SUM(Table325[[#This Row],[0]:[17]])</f>
        <v>473</v>
      </c>
      <c r="K316" s="7">
        <f>SUM(Table325[[#This Row],[18]:[64]])</f>
        <v>1410</v>
      </c>
      <c r="L316" s="8">
        <f>SUM(Table325[[#This Row],[0]:[4]])</f>
        <v>123</v>
      </c>
      <c r="M316" s="7">
        <f>SUM(Table325[[#This Row],[5]:[15]])</f>
        <v>292</v>
      </c>
      <c r="N316" s="7">
        <f>SUM(Table325[[#This Row],[16]:[24]])</f>
        <v>201</v>
      </c>
      <c r="O316" s="7">
        <f>SUM(Table325[[#This Row],[25]:[49]])</f>
        <v>725</v>
      </c>
      <c r="P316" s="7">
        <f>SUM(Table325[[#This Row],[50]:[64]])</f>
        <v>542</v>
      </c>
      <c r="Q316" s="7">
        <f>SUM(Table325[[#This Row],[65]:[74]])</f>
        <v>329</v>
      </c>
      <c r="R316" s="7">
        <f>SUM(Table325[[#This Row],[75]:[84]])</f>
        <v>228</v>
      </c>
      <c r="S316" s="8">
        <f>SUM(Table325[[#This Row],[5]:[9]])</f>
        <v>138</v>
      </c>
      <c r="T316" s="7">
        <f>SUM(Table325[[#This Row],[10]:[14]])</f>
        <v>128</v>
      </c>
      <c r="U316" s="7">
        <f>SUM(Table325[[#This Row],[15]:[19]])</f>
        <v>116</v>
      </c>
      <c r="V316" s="7">
        <f>SUM(Table325[[#This Row],[20]:[24]])</f>
        <v>111</v>
      </c>
      <c r="W316" s="7">
        <f>SUM(Table325[[#This Row],[25]:[29]])</f>
        <v>147</v>
      </c>
      <c r="X316" s="7">
        <f>SUM(Table325[[#This Row],[30]:[34]])</f>
        <v>151</v>
      </c>
      <c r="Y316" s="7">
        <f>SUM(Table325[[#This Row],[35]:[39]])</f>
        <v>164</v>
      </c>
      <c r="Z316" s="7">
        <f>SUM(Table325[[#This Row],[40]:[44]])</f>
        <v>118</v>
      </c>
      <c r="AA316" s="7">
        <f>SUM(Table325[[#This Row],[45]:[49]])</f>
        <v>145</v>
      </c>
      <c r="AB316" s="7">
        <f>SUM(Table325[[#This Row],[50]:[54]])</f>
        <v>150</v>
      </c>
      <c r="AC316" s="7">
        <f>SUM(Table325[[#This Row],[55]:[59]])</f>
        <v>180</v>
      </c>
      <c r="AD316" s="7">
        <f>SUM(Table325[[#This Row],[60]:[64]])</f>
        <v>212</v>
      </c>
      <c r="AE316" s="7">
        <f>SUM(Table325[[#This Row],[65]:[69]])</f>
        <v>172</v>
      </c>
      <c r="AF316" s="7">
        <f>SUM(Table325[[#This Row],[70]:[74]])</f>
        <v>157</v>
      </c>
      <c r="AG316" s="7">
        <f>SUM(Table325[[#This Row],[75]:[79]])</f>
        <v>138</v>
      </c>
      <c r="AH316" s="7">
        <f>SUM(Table325[[#This Row],[80]:[84]])</f>
        <v>90</v>
      </c>
      <c r="AI316" s="7">
        <f>SUM(Table325[[#This Row],[85]:[89]])</f>
        <v>52</v>
      </c>
      <c r="AJ316" s="7">
        <f>Table325[[#This Row],[90]]</f>
        <v>19</v>
      </c>
      <c r="AK316" s="8">
        <v>18</v>
      </c>
      <c r="AL316" s="7">
        <v>25</v>
      </c>
      <c r="AM316" s="7">
        <v>29</v>
      </c>
      <c r="AN316" s="7">
        <v>28</v>
      </c>
      <c r="AO316" s="7">
        <v>23</v>
      </c>
      <c r="AP316" s="7">
        <v>28</v>
      </c>
      <c r="AQ316" s="7">
        <v>28</v>
      </c>
      <c r="AR316" s="7">
        <v>22</v>
      </c>
      <c r="AS316" s="7">
        <v>25</v>
      </c>
      <c r="AT316" s="7">
        <v>35</v>
      </c>
      <c r="AU316" s="7">
        <v>26</v>
      </c>
      <c r="AV316" s="7">
        <v>26</v>
      </c>
      <c r="AW316" s="7">
        <v>31</v>
      </c>
      <c r="AX316" s="7">
        <v>17</v>
      </c>
      <c r="AY316" s="7">
        <v>28</v>
      </c>
      <c r="AZ316" s="7">
        <v>26</v>
      </c>
      <c r="BA316" s="7">
        <v>31</v>
      </c>
      <c r="BB316" s="7">
        <v>27</v>
      </c>
      <c r="BC316" s="7">
        <v>12</v>
      </c>
      <c r="BD316" s="7">
        <v>20</v>
      </c>
      <c r="BE316" s="7">
        <v>29</v>
      </c>
      <c r="BF316" s="7">
        <v>22</v>
      </c>
      <c r="BG316" s="7">
        <v>17</v>
      </c>
      <c r="BH316" s="7">
        <v>19</v>
      </c>
      <c r="BI316" s="7">
        <v>24</v>
      </c>
      <c r="BJ316" s="7">
        <v>24</v>
      </c>
      <c r="BK316" s="7">
        <v>27</v>
      </c>
      <c r="BL316" s="7">
        <v>31</v>
      </c>
      <c r="BM316" s="7">
        <v>38</v>
      </c>
      <c r="BN316" s="7">
        <v>27</v>
      </c>
      <c r="BO316" s="7">
        <v>19</v>
      </c>
      <c r="BP316" s="7">
        <v>29</v>
      </c>
      <c r="BQ316" s="7">
        <v>27</v>
      </c>
      <c r="BR316" s="7">
        <v>33</v>
      </c>
      <c r="BS316" s="7">
        <v>43</v>
      </c>
      <c r="BT316" s="7">
        <v>22</v>
      </c>
      <c r="BU316" s="7">
        <v>36</v>
      </c>
      <c r="BV316" s="7">
        <v>42</v>
      </c>
      <c r="BW316" s="7">
        <v>31</v>
      </c>
      <c r="BX316" s="7">
        <v>33</v>
      </c>
      <c r="BY316" s="7">
        <v>24</v>
      </c>
      <c r="BZ316" s="7">
        <v>24</v>
      </c>
      <c r="CA316" s="7">
        <v>22</v>
      </c>
      <c r="CB316" s="7">
        <v>26</v>
      </c>
      <c r="CC316" s="7">
        <v>22</v>
      </c>
      <c r="CD316" s="7">
        <v>35</v>
      </c>
      <c r="CE316" s="7">
        <v>31</v>
      </c>
      <c r="CF316" s="7">
        <v>22</v>
      </c>
      <c r="CG316" s="7">
        <v>26</v>
      </c>
      <c r="CH316" s="7">
        <v>31</v>
      </c>
      <c r="CI316" s="7">
        <v>29</v>
      </c>
      <c r="CJ316" s="7">
        <v>28</v>
      </c>
      <c r="CK316" s="7">
        <v>29</v>
      </c>
      <c r="CL316" s="7">
        <v>40</v>
      </c>
      <c r="CM316" s="7">
        <v>24</v>
      </c>
      <c r="CN316" s="7">
        <v>39</v>
      </c>
      <c r="CO316" s="7">
        <v>38</v>
      </c>
      <c r="CP316" s="7">
        <v>38</v>
      </c>
      <c r="CQ316" s="7">
        <v>35</v>
      </c>
      <c r="CR316" s="7">
        <v>30</v>
      </c>
      <c r="CS316" s="7">
        <v>49</v>
      </c>
      <c r="CT316" s="7">
        <v>42</v>
      </c>
      <c r="CU316" s="7">
        <v>39</v>
      </c>
      <c r="CV316" s="7">
        <v>46</v>
      </c>
      <c r="CW316" s="7">
        <v>36</v>
      </c>
      <c r="CX316" s="7">
        <v>41</v>
      </c>
      <c r="CY316" s="7">
        <v>38</v>
      </c>
      <c r="CZ316" s="7">
        <v>35</v>
      </c>
      <c r="DA316" s="7">
        <v>32</v>
      </c>
      <c r="DB316" s="7">
        <v>26</v>
      </c>
      <c r="DC316" s="7">
        <v>38</v>
      </c>
      <c r="DD316" s="7">
        <v>32</v>
      </c>
      <c r="DE316" s="7">
        <v>36</v>
      </c>
      <c r="DF316" s="7">
        <v>23</v>
      </c>
      <c r="DG316" s="7">
        <v>28</v>
      </c>
      <c r="DH316" s="7">
        <v>18</v>
      </c>
      <c r="DI316" s="7">
        <v>37</v>
      </c>
      <c r="DJ316" s="7">
        <v>29</v>
      </c>
      <c r="DK316" s="7">
        <v>26</v>
      </c>
      <c r="DL316" s="7">
        <v>28</v>
      </c>
      <c r="DM316" s="7">
        <v>18</v>
      </c>
      <c r="DN316" s="7">
        <v>22</v>
      </c>
      <c r="DO316" s="7">
        <v>23</v>
      </c>
      <c r="DP316" s="7">
        <v>11</v>
      </c>
      <c r="DQ316" s="7">
        <v>16</v>
      </c>
      <c r="DR316" s="7">
        <v>12</v>
      </c>
      <c r="DS316" s="7">
        <v>19</v>
      </c>
      <c r="DT316" s="7">
        <v>6</v>
      </c>
      <c r="DU316" s="7">
        <v>10</v>
      </c>
      <c r="DV316" s="7">
        <v>5</v>
      </c>
      <c r="DW316" s="7">
        <v>19</v>
      </c>
      <c r="DX316" s="7">
        <f t="shared" si="34"/>
        <v>1468</v>
      </c>
      <c r="DY316" s="7">
        <f t="shared" si="35"/>
        <v>143</v>
      </c>
      <c r="DZ316" s="7">
        <f t="shared" si="36"/>
        <v>725</v>
      </c>
      <c r="EA316" s="7">
        <f t="shared" si="37"/>
        <v>542</v>
      </c>
      <c r="EB316" s="7">
        <f>Table325[[#This Row],[18-64]]+Table325[[#This Row],[65+]]</f>
        <v>2038</v>
      </c>
    </row>
    <row r="317" spans="1:132" x14ac:dyDescent="0.35">
      <c r="A317" s="7">
        <v>13</v>
      </c>
      <c r="B317" s="10" t="s">
        <v>1020</v>
      </c>
      <c r="C317" s="10" t="s">
        <v>755</v>
      </c>
      <c r="D317" s="10" t="s">
        <v>756</v>
      </c>
      <c r="E317" s="7">
        <f>SUM(Table325[[#This Row],[0]:[90]])</f>
        <v>1405</v>
      </c>
      <c r="F317" s="8">
        <f>SUM(Table325[[#This Row],[0]:[15]])</f>
        <v>187</v>
      </c>
      <c r="G317" s="7">
        <f>SUM(Table325[[#This Row],[16]:[64]])</f>
        <v>810</v>
      </c>
      <c r="H317" s="7">
        <f>SUM(Table325[[#This Row],[65]:[90]])</f>
        <v>408</v>
      </c>
      <c r="I317" s="7">
        <f>SUM(Table325[[#This Row],[85]:[90]])</f>
        <v>64</v>
      </c>
      <c r="J317" s="8">
        <f>SUM(Table325[[#This Row],[0]:[17]])</f>
        <v>228</v>
      </c>
      <c r="K317" s="7">
        <f>SUM(Table325[[#This Row],[18]:[64]])</f>
        <v>769</v>
      </c>
      <c r="L317" s="8">
        <f>SUM(Table325[[#This Row],[0]:[4]])</f>
        <v>36</v>
      </c>
      <c r="M317" s="7">
        <f>SUM(Table325[[#This Row],[5]:[15]])</f>
        <v>151</v>
      </c>
      <c r="N317" s="7">
        <f>SUM(Table325[[#This Row],[16]:[24]])</f>
        <v>143</v>
      </c>
      <c r="O317" s="7">
        <f>SUM(Table325[[#This Row],[25]:[49]])</f>
        <v>350</v>
      </c>
      <c r="P317" s="7">
        <f>SUM(Table325[[#This Row],[50]:[64]])</f>
        <v>317</v>
      </c>
      <c r="Q317" s="7">
        <f>SUM(Table325[[#This Row],[65]:[74]])</f>
        <v>205</v>
      </c>
      <c r="R317" s="7">
        <f>SUM(Table325[[#This Row],[75]:[84]])</f>
        <v>139</v>
      </c>
      <c r="S317" s="8">
        <f>SUM(Table325[[#This Row],[5]:[9]])</f>
        <v>72</v>
      </c>
      <c r="T317" s="7">
        <f>SUM(Table325[[#This Row],[10]:[14]])</f>
        <v>67</v>
      </c>
      <c r="U317" s="7">
        <f>SUM(Table325[[#This Row],[15]:[19]])</f>
        <v>88</v>
      </c>
      <c r="V317" s="7">
        <f>SUM(Table325[[#This Row],[20]:[24]])</f>
        <v>67</v>
      </c>
      <c r="W317" s="7">
        <f>SUM(Table325[[#This Row],[25]:[29]])</f>
        <v>48</v>
      </c>
      <c r="X317" s="7">
        <f>SUM(Table325[[#This Row],[30]:[34]])</f>
        <v>97</v>
      </c>
      <c r="Y317" s="7">
        <f>SUM(Table325[[#This Row],[35]:[39]])</f>
        <v>79</v>
      </c>
      <c r="Z317" s="7">
        <f>SUM(Table325[[#This Row],[40]:[44]])</f>
        <v>55</v>
      </c>
      <c r="AA317" s="7">
        <f>SUM(Table325[[#This Row],[45]:[49]])</f>
        <v>71</v>
      </c>
      <c r="AB317" s="7">
        <f>SUM(Table325[[#This Row],[50]:[54]])</f>
        <v>83</v>
      </c>
      <c r="AC317" s="7">
        <f>SUM(Table325[[#This Row],[55]:[59]])</f>
        <v>138</v>
      </c>
      <c r="AD317" s="7">
        <f>SUM(Table325[[#This Row],[60]:[64]])</f>
        <v>96</v>
      </c>
      <c r="AE317" s="7">
        <f>SUM(Table325[[#This Row],[65]:[69]])</f>
        <v>112</v>
      </c>
      <c r="AF317" s="7">
        <f>SUM(Table325[[#This Row],[70]:[74]])</f>
        <v>93</v>
      </c>
      <c r="AG317" s="7">
        <f>SUM(Table325[[#This Row],[75]:[79]])</f>
        <v>88</v>
      </c>
      <c r="AH317" s="7">
        <f>SUM(Table325[[#This Row],[80]:[84]])</f>
        <v>51</v>
      </c>
      <c r="AI317" s="7">
        <f>SUM(Table325[[#This Row],[85]:[89]])</f>
        <v>53</v>
      </c>
      <c r="AJ317" s="7">
        <f>Table325[[#This Row],[90]]</f>
        <v>11</v>
      </c>
      <c r="AK317" s="8">
        <v>8</v>
      </c>
      <c r="AL317" s="7">
        <v>5</v>
      </c>
      <c r="AM317" s="7">
        <v>9</v>
      </c>
      <c r="AN317" s="7">
        <v>9</v>
      </c>
      <c r="AO317" s="7">
        <v>5</v>
      </c>
      <c r="AP317" s="7">
        <v>15</v>
      </c>
      <c r="AQ317" s="7">
        <v>15</v>
      </c>
      <c r="AR317" s="7">
        <v>13</v>
      </c>
      <c r="AS317" s="7">
        <v>9</v>
      </c>
      <c r="AT317" s="7">
        <v>20</v>
      </c>
      <c r="AU317" s="7">
        <v>12</v>
      </c>
      <c r="AV317" s="7">
        <v>9</v>
      </c>
      <c r="AW317" s="7">
        <v>14</v>
      </c>
      <c r="AX317" s="7">
        <v>15</v>
      </c>
      <c r="AY317" s="7">
        <v>17</v>
      </c>
      <c r="AZ317" s="7">
        <v>12</v>
      </c>
      <c r="BA317" s="7">
        <v>23</v>
      </c>
      <c r="BB317" s="7">
        <v>18</v>
      </c>
      <c r="BC317" s="7">
        <v>21</v>
      </c>
      <c r="BD317" s="7">
        <v>14</v>
      </c>
      <c r="BE317" s="7">
        <v>18</v>
      </c>
      <c r="BF317" s="7">
        <v>14</v>
      </c>
      <c r="BG317" s="7">
        <v>11</v>
      </c>
      <c r="BH317" s="7">
        <v>14</v>
      </c>
      <c r="BI317" s="7">
        <v>10</v>
      </c>
      <c r="BJ317" s="7">
        <v>8</v>
      </c>
      <c r="BK317" s="7">
        <v>12</v>
      </c>
      <c r="BL317" s="7">
        <v>12</v>
      </c>
      <c r="BM317" s="7">
        <v>4</v>
      </c>
      <c r="BN317" s="7">
        <v>12</v>
      </c>
      <c r="BO317" s="7">
        <v>20</v>
      </c>
      <c r="BP317" s="7">
        <v>19</v>
      </c>
      <c r="BQ317" s="7">
        <v>20</v>
      </c>
      <c r="BR317" s="7">
        <v>22</v>
      </c>
      <c r="BS317" s="7">
        <v>16</v>
      </c>
      <c r="BT317" s="7">
        <v>11</v>
      </c>
      <c r="BU317" s="7">
        <v>15</v>
      </c>
      <c r="BV317" s="7">
        <v>16</v>
      </c>
      <c r="BW317" s="7">
        <v>19</v>
      </c>
      <c r="BX317" s="7">
        <v>18</v>
      </c>
      <c r="BY317" s="7">
        <v>11</v>
      </c>
      <c r="BZ317" s="7">
        <v>8</v>
      </c>
      <c r="CA317" s="7">
        <v>13</v>
      </c>
      <c r="CB317" s="7">
        <v>16</v>
      </c>
      <c r="CC317" s="7">
        <v>7</v>
      </c>
      <c r="CD317" s="7">
        <v>15</v>
      </c>
      <c r="CE317" s="7">
        <v>8</v>
      </c>
      <c r="CF317" s="7">
        <v>14</v>
      </c>
      <c r="CG317" s="7">
        <v>20</v>
      </c>
      <c r="CH317" s="7">
        <v>14</v>
      </c>
      <c r="CI317" s="7">
        <v>8</v>
      </c>
      <c r="CJ317" s="7">
        <v>21</v>
      </c>
      <c r="CK317" s="7">
        <v>17</v>
      </c>
      <c r="CL317" s="7">
        <v>22</v>
      </c>
      <c r="CM317" s="7">
        <v>15</v>
      </c>
      <c r="CN317" s="7">
        <v>20</v>
      </c>
      <c r="CO317" s="7">
        <v>24</v>
      </c>
      <c r="CP317" s="7">
        <v>33</v>
      </c>
      <c r="CQ317" s="7">
        <v>29</v>
      </c>
      <c r="CR317" s="7">
        <v>32</v>
      </c>
      <c r="CS317" s="7">
        <v>16</v>
      </c>
      <c r="CT317" s="7">
        <v>15</v>
      </c>
      <c r="CU317" s="7">
        <v>26</v>
      </c>
      <c r="CV317" s="7">
        <v>21</v>
      </c>
      <c r="CW317" s="7">
        <v>18</v>
      </c>
      <c r="CX317" s="7">
        <v>20</v>
      </c>
      <c r="CY317" s="7">
        <v>20</v>
      </c>
      <c r="CZ317" s="7">
        <v>28</v>
      </c>
      <c r="DA317" s="7">
        <v>20</v>
      </c>
      <c r="DB317" s="7">
        <v>24</v>
      </c>
      <c r="DC317" s="7">
        <v>16</v>
      </c>
      <c r="DD317" s="7">
        <v>29</v>
      </c>
      <c r="DE317" s="7">
        <v>23</v>
      </c>
      <c r="DF317" s="7">
        <v>13</v>
      </c>
      <c r="DG317" s="7">
        <v>12</v>
      </c>
      <c r="DH317" s="7">
        <v>23</v>
      </c>
      <c r="DI317" s="7">
        <v>18</v>
      </c>
      <c r="DJ317" s="7">
        <v>20</v>
      </c>
      <c r="DK317" s="7">
        <v>14</v>
      </c>
      <c r="DL317" s="7">
        <v>13</v>
      </c>
      <c r="DM317" s="7">
        <v>9</v>
      </c>
      <c r="DN317" s="7">
        <v>16</v>
      </c>
      <c r="DO317" s="7">
        <v>7</v>
      </c>
      <c r="DP317" s="7">
        <v>11</v>
      </c>
      <c r="DQ317" s="7">
        <v>8</v>
      </c>
      <c r="DR317" s="7">
        <v>18</v>
      </c>
      <c r="DS317" s="7">
        <v>9</v>
      </c>
      <c r="DT317" s="7">
        <v>10</v>
      </c>
      <c r="DU317" s="7">
        <v>9</v>
      </c>
      <c r="DV317" s="7">
        <v>7</v>
      </c>
      <c r="DW317" s="7">
        <v>11</v>
      </c>
      <c r="DX317" s="7">
        <f t="shared" si="34"/>
        <v>810</v>
      </c>
      <c r="DY317" s="7">
        <f t="shared" si="35"/>
        <v>102</v>
      </c>
      <c r="DZ317" s="7">
        <f t="shared" si="36"/>
        <v>350</v>
      </c>
      <c r="EA317" s="7">
        <f t="shared" si="37"/>
        <v>317</v>
      </c>
      <c r="EB317" s="7">
        <f>Table325[[#This Row],[18-64]]+Table325[[#This Row],[65+]]</f>
        <v>1177</v>
      </c>
    </row>
    <row r="318" spans="1:132" x14ac:dyDescent="0.35">
      <c r="A318" s="7">
        <v>13</v>
      </c>
      <c r="B318" s="10" t="s">
        <v>1020</v>
      </c>
      <c r="C318" s="10" t="s">
        <v>757</v>
      </c>
      <c r="D318" s="10" t="s">
        <v>758</v>
      </c>
      <c r="E318" s="7">
        <f>SUM(Table325[[#This Row],[0]:[90]])</f>
        <v>1432</v>
      </c>
      <c r="F318" s="8">
        <f>SUM(Table325[[#This Row],[0]:[15]])</f>
        <v>246</v>
      </c>
      <c r="G318" s="7">
        <f>SUM(Table325[[#This Row],[16]:[64]])</f>
        <v>902</v>
      </c>
      <c r="H318" s="7">
        <f>SUM(Table325[[#This Row],[65]:[90]])</f>
        <v>284</v>
      </c>
      <c r="I318" s="7">
        <f>SUM(Table325[[#This Row],[85]:[90]])</f>
        <v>21</v>
      </c>
      <c r="J318" s="8">
        <f>SUM(Table325[[#This Row],[0]:[17]])</f>
        <v>272</v>
      </c>
      <c r="K318" s="7">
        <f>SUM(Table325[[#This Row],[18]:[64]])</f>
        <v>876</v>
      </c>
      <c r="L318" s="8">
        <f>SUM(Table325[[#This Row],[0]:[4]])</f>
        <v>78</v>
      </c>
      <c r="M318" s="7">
        <f>SUM(Table325[[#This Row],[5]:[15]])</f>
        <v>168</v>
      </c>
      <c r="N318" s="7">
        <f>SUM(Table325[[#This Row],[16]:[24]])</f>
        <v>149</v>
      </c>
      <c r="O318" s="7">
        <f>SUM(Table325[[#This Row],[25]:[49]])</f>
        <v>420</v>
      </c>
      <c r="P318" s="7">
        <f>SUM(Table325[[#This Row],[50]:[64]])</f>
        <v>333</v>
      </c>
      <c r="Q318" s="7">
        <f>SUM(Table325[[#This Row],[65]:[74]])</f>
        <v>166</v>
      </c>
      <c r="R318" s="7">
        <f>SUM(Table325[[#This Row],[75]:[84]])</f>
        <v>97</v>
      </c>
      <c r="S318" s="8">
        <f>SUM(Table325[[#This Row],[5]:[9]])</f>
        <v>74</v>
      </c>
      <c r="T318" s="7">
        <f>SUM(Table325[[#This Row],[10]:[14]])</f>
        <v>82</v>
      </c>
      <c r="U318" s="7">
        <f>SUM(Table325[[#This Row],[15]:[19]])</f>
        <v>58</v>
      </c>
      <c r="V318" s="7">
        <f>SUM(Table325[[#This Row],[20]:[24]])</f>
        <v>103</v>
      </c>
      <c r="W318" s="7">
        <f>SUM(Table325[[#This Row],[25]:[29]])</f>
        <v>95</v>
      </c>
      <c r="X318" s="7">
        <f>SUM(Table325[[#This Row],[30]:[34]])</f>
        <v>90</v>
      </c>
      <c r="Y318" s="7">
        <f>SUM(Table325[[#This Row],[35]:[39]])</f>
        <v>84</v>
      </c>
      <c r="Z318" s="7">
        <f>SUM(Table325[[#This Row],[40]:[44]])</f>
        <v>68</v>
      </c>
      <c r="AA318" s="7">
        <f>SUM(Table325[[#This Row],[45]:[49]])</f>
        <v>83</v>
      </c>
      <c r="AB318" s="7">
        <f>SUM(Table325[[#This Row],[50]:[54]])</f>
        <v>100</v>
      </c>
      <c r="AC318" s="7">
        <f>SUM(Table325[[#This Row],[55]:[59]])</f>
        <v>119</v>
      </c>
      <c r="AD318" s="7">
        <f>SUM(Table325[[#This Row],[60]:[64]])</f>
        <v>114</v>
      </c>
      <c r="AE318" s="7">
        <f>SUM(Table325[[#This Row],[65]:[69]])</f>
        <v>79</v>
      </c>
      <c r="AF318" s="7">
        <f>SUM(Table325[[#This Row],[70]:[74]])</f>
        <v>87</v>
      </c>
      <c r="AG318" s="7">
        <f>SUM(Table325[[#This Row],[75]:[79]])</f>
        <v>65</v>
      </c>
      <c r="AH318" s="7">
        <f>SUM(Table325[[#This Row],[80]:[84]])</f>
        <v>32</v>
      </c>
      <c r="AI318" s="7">
        <f>SUM(Table325[[#This Row],[85]:[89]])</f>
        <v>15</v>
      </c>
      <c r="AJ318" s="7">
        <f>Table325[[#This Row],[90]]</f>
        <v>6</v>
      </c>
      <c r="AK318" s="8">
        <v>16</v>
      </c>
      <c r="AL318" s="7">
        <v>16</v>
      </c>
      <c r="AM318" s="7">
        <v>11</v>
      </c>
      <c r="AN318" s="7">
        <v>20</v>
      </c>
      <c r="AO318" s="7">
        <v>15</v>
      </c>
      <c r="AP318" s="7">
        <v>12</v>
      </c>
      <c r="AQ318" s="7">
        <v>16</v>
      </c>
      <c r="AR318" s="7">
        <v>17</v>
      </c>
      <c r="AS318" s="7">
        <v>16</v>
      </c>
      <c r="AT318" s="7">
        <v>13</v>
      </c>
      <c r="AU318" s="7">
        <v>13</v>
      </c>
      <c r="AV318" s="7">
        <v>15</v>
      </c>
      <c r="AW318" s="7">
        <v>25</v>
      </c>
      <c r="AX318" s="7">
        <v>20</v>
      </c>
      <c r="AY318" s="7">
        <v>9</v>
      </c>
      <c r="AZ318" s="7">
        <v>12</v>
      </c>
      <c r="BA318" s="7">
        <v>14</v>
      </c>
      <c r="BB318" s="7">
        <v>12</v>
      </c>
      <c r="BC318" s="7">
        <v>8</v>
      </c>
      <c r="BD318" s="7">
        <v>12</v>
      </c>
      <c r="BE318" s="7">
        <v>37</v>
      </c>
      <c r="BF318" s="7">
        <v>26</v>
      </c>
      <c r="BG318" s="7">
        <v>13</v>
      </c>
      <c r="BH318" s="7">
        <v>12</v>
      </c>
      <c r="BI318" s="7">
        <v>15</v>
      </c>
      <c r="BJ318" s="7">
        <v>18</v>
      </c>
      <c r="BK318" s="7">
        <v>24</v>
      </c>
      <c r="BL318" s="7">
        <v>14</v>
      </c>
      <c r="BM318" s="7">
        <v>18</v>
      </c>
      <c r="BN318" s="7">
        <v>21</v>
      </c>
      <c r="BO318" s="7">
        <v>20</v>
      </c>
      <c r="BP318" s="7">
        <v>17</v>
      </c>
      <c r="BQ318" s="7">
        <v>15</v>
      </c>
      <c r="BR318" s="7">
        <v>20</v>
      </c>
      <c r="BS318" s="7">
        <v>18</v>
      </c>
      <c r="BT318" s="7">
        <v>18</v>
      </c>
      <c r="BU318" s="7">
        <v>16</v>
      </c>
      <c r="BV318" s="7">
        <v>12</v>
      </c>
      <c r="BW318" s="7">
        <v>23</v>
      </c>
      <c r="BX318" s="7">
        <v>15</v>
      </c>
      <c r="BY318" s="7">
        <v>16</v>
      </c>
      <c r="BZ318" s="7">
        <v>14</v>
      </c>
      <c r="CA318" s="7">
        <v>9</v>
      </c>
      <c r="CB318" s="7">
        <v>18</v>
      </c>
      <c r="CC318" s="7">
        <v>11</v>
      </c>
      <c r="CD318" s="7">
        <v>14</v>
      </c>
      <c r="CE318" s="7">
        <v>23</v>
      </c>
      <c r="CF318" s="7">
        <v>16</v>
      </c>
      <c r="CG318" s="7">
        <v>15</v>
      </c>
      <c r="CH318" s="7">
        <v>15</v>
      </c>
      <c r="CI318" s="7">
        <v>16</v>
      </c>
      <c r="CJ318" s="7">
        <v>20</v>
      </c>
      <c r="CK318" s="7">
        <v>21</v>
      </c>
      <c r="CL318" s="7">
        <v>23</v>
      </c>
      <c r="CM318" s="7">
        <v>20</v>
      </c>
      <c r="CN318" s="7">
        <v>26</v>
      </c>
      <c r="CO318" s="7">
        <v>28</v>
      </c>
      <c r="CP318" s="7">
        <v>17</v>
      </c>
      <c r="CQ318" s="7">
        <v>19</v>
      </c>
      <c r="CR318" s="7">
        <v>29</v>
      </c>
      <c r="CS318" s="7">
        <v>23</v>
      </c>
      <c r="CT318" s="7">
        <v>37</v>
      </c>
      <c r="CU318" s="7">
        <v>15</v>
      </c>
      <c r="CV318" s="7">
        <v>25</v>
      </c>
      <c r="CW318" s="7">
        <v>14</v>
      </c>
      <c r="CX318" s="7">
        <v>18</v>
      </c>
      <c r="CY318" s="7">
        <v>16</v>
      </c>
      <c r="CZ318" s="7">
        <v>11</v>
      </c>
      <c r="DA318" s="7">
        <v>19</v>
      </c>
      <c r="DB318" s="7">
        <v>15</v>
      </c>
      <c r="DC318" s="7">
        <v>19</v>
      </c>
      <c r="DD318" s="7">
        <v>19</v>
      </c>
      <c r="DE318" s="7">
        <v>18</v>
      </c>
      <c r="DF318" s="7">
        <v>23</v>
      </c>
      <c r="DG318" s="7">
        <v>8</v>
      </c>
      <c r="DH318" s="7">
        <v>13</v>
      </c>
      <c r="DI318" s="7">
        <v>12</v>
      </c>
      <c r="DJ318" s="7">
        <v>16</v>
      </c>
      <c r="DK318" s="7">
        <v>14</v>
      </c>
      <c r="DL318" s="7">
        <v>10</v>
      </c>
      <c r="DM318" s="7">
        <v>8</v>
      </c>
      <c r="DN318" s="7">
        <v>11</v>
      </c>
      <c r="DO318" s="7">
        <v>3</v>
      </c>
      <c r="DP318" s="7">
        <v>5</v>
      </c>
      <c r="DQ318" s="7">
        <v>5</v>
      </c>
      <c r="DR318" s="7">
        <v>7</v>
      </c>
      <c r="DS318" s="7">
        <v>1</v>
      </c>
      <c r="DT318" s="7">
        <v>4</v>
      </c>
      <c r="DU318" s="7">
        <v>3</v>
      </c>
      <c r="DV318" s="7">
        <v>0</v>
      </c>
      <c r="DW318" s="7">
        <v>6</v>
      </c>
      <c r="DX318" s="7">
        <f t="shared" si="34"/>
        <v>902</v>
      </c>
      <c r="DY318" s="7">
        <f t="shared" si="35"/>
        <v>123</v>
      </c>
      <c r="DZ318" s="7">
        <f t="shared" si="36"/>
        <v>420</v>
      </c>
      <c r="EA318" s="7">
        <f t="shared" si="37"/>
        <v>333</v>
      </c>
      <c r="EB318" s="7">
        <f>Table325[[#This Row],[18-64]]+Table325[[#This Row],[65+]]</f>
        <v>1160</v>
      </c>
    </row>
    <row r="319" spans="1:132" x14ac:dyDescent="0.35">
      <c r="A319" s="7">
        <v>13</v>
      </c>
      <c r="B319" s="10" t="s">
        <v>1020</v>
      </c>
      <c r="C319" s="10" t="s">
        <v>759</v>
      </c>
      <c r="D319" s="10" t="s">
        <v>760</v>
      </c>
      <c r="E319" s="7">
        <f>SUM(Table325[[#This Row],[0]:[90]])</f>
        <v>1527</v>
      </c>
      <c r="F319" s="8">
        <f>SUM(Table325[[#This Row],[0]:[15]])</f>
        <v>236</v>
      </c>
      <c r="G319" s="7">
        <f>SUM(Table325[[#This Row],[16]:[64]])</f>
        <v>901</v>
      </c>
      <c r="H319" s="7">
        <f>SUM(Table325[[#This Row],[65]:[90]])</f>
        <v>390</v>
      </c>
      <c r="I319" s="7">
        <f>SUM(Table325[[#This Row],[85]:[90]])</f>
        <v>59</v>
      </c>
      <c r="J319" s="8">
        <f>SUM(Table325[[#This Row],[0]:[17]])</f>
        <v>266</v>
      </c>
      <c r="K319" s="7">
        <f>SUM(Table325[[#This Row],[18]:[64]])</f>
        <v>871</v>
      </c>
      <c r="L319" s="8">
        <f>SUM(Table325[[#This Row],[0]:[4]])</f>
        <v>87</v>
      </c>
      <c r="M319" s="7">
        <f>SUM(Table325[[#This Row],[5]:[15]])</f>
        <v>149</v>
      </c>
      <c r="N319" s="7">
        <f>SUM(Table325[[#This Row],[16]:[24]])</f>
        <v>141</v>
      </c>
      <c r="O319" s="7">
        <f>SUM(Table325[[#This Row],[25]:[49]])</f>
        <v>412</v>
      </c>
      <c r="P319" s="7">
        <f>SUM(Table325[[#This Row],[50]:[64]])</f>
        <v>348</v>
      </c>
      <c r="Q319" s="7">
        <f>SUM(Table325[[#This Row],[65]:[74]])</f>
        <v>199</v>
      </c>
      <c r="R319" s="7">
        <f>SUM(Table325[[#This Row],[75]:[84]])</f>
        <v>132</v>
      </c>
      <c r="S319" s="8">
        <f>SUM(Table325[[#This Row],[5]:[9]])</f>
        <v>65</v>
      </c>
      <c r="T319" s="7">
        <f>SUM(Table325[[#This Row],[10]:[14]])</f>
        <v>73</v>
      </c>
      <c r="U319" s="7">
        <f>SUM(Table325[[#This Row],[15]:[19]])</f>
        <v>65</v>
      </c>
      <c r="V319" s="7">
        <f>SUM(Table325[[#This Row],[20]:[24]])</f>
        <v>87</v>
      </c>
      <c r="W319" s="7">
        <f>SUM(Table325[[#This Row],[25]:[29]])</f>
        <v>67</v>
      </c>
      <c r="X319" s="7">
        <f>SUM(Table325[[#This Row],[30]:[34]])</f>
        <v>90</v>
      </c>
      <c r="Y319" s="7">
        <f>SUM(Table325[[#This Row],[35]:[39]])</f>
        <v>83</v>
      </c>
      <c r="Z319" s="7">
        <f>SUM(Table325[[#This Row],[40]:[44]])</f>
        <v>100</v>
      </c>
      <c r="AA319" s="7">
        <f>SUM(Table325[[#This Row],[45]:[49]])</f>
        <v>72</v>
      </c>
      <c r="AB319" s="7">
        <f>SUM(Table325[[#This Row],[50]:[54]])</f>
        <v>110</v>
      </c>
      <c r="AC319" s="7">
        <f>SUM(Table325[[#This Row],[55]:[59]])</f>
        <v>132</v>
      </c>
      <c r="AD319" s="7">
        <f>SUM(Table325[[#This Row],[60]:[64]])</f>
        <v>106</v>
      </c>
      <c r="AE319" s="7">
        <f>SUM(Table325[[#This Row],[65]:[69]])</f>
        <v>105</v>
      </c>
      <c r="AF319" s="7">
        <f>SUM(Table325[[#This Row],[70]:[74]])</f>
        <v>94</v>
      </c>
      <c r="AG319" s="7">
        <f>SUM(Table325[[#This Row],[75]:[79]])</f>
        <v>96</v>
      </c>
      <c r="AH319" s="7">
        <f>SUM(Table325[[#This Row],[80]:[84]])</f>
        <v>36</v>
      </c>
      <c r="AI319" s="7">
        <f>SUM(Table325[[#This Row],[85]:[89]])</f>
        <v>40</v>
      </c>
      <c r="AJ319" s="7">
        <f>Table325[[#This Row],[90]]</f>
        <v>19</v>
      </c>
      <c r="AK319" s="8">
        <v>13</v>
      </c>
      <c r="AL319" s="7">
        <v>24</v>
      </c>
      <c r="AM319" s="7">
        <v>23</v>
      </c>
      <c r="AN319" s="7">
        <v>11</v>
      </c>
      <c r="AO319" s="7">
        <v>16</v>
      </c>
      <c r="AP319" s="7">
        <v>7</v>
      </c>
      <c r="AQ319" s="7">
        <v>14</v>
      </c>
      <c r="AR319" s="7">
        <v>14</v>
      </c>
      <c r="AS319" s="7">
        <v>18</v>
      </c>
      <c r="AT319" s="7">
        <v>12</v>
      </c>
      <c r="AU319" s="7">
        <v>17</v>
      </c>
      <c r="AV319" s="7">
        <v>16</v>
      </c>
      <c r="AW319" s="7">
        <v>14</v>
      </c>
      <c r="AX319" s="7">
        <v>14</v>
      </c>
      <c r="AY319" s="7">
        <v>12</v>
      </c>
      <c r="AZ319" s="7">
        <v>11</v>
      </c>
      <c r="BA319" s="7">
        <v>13</v>
      </c>
      <c r="BB319" s="7">
        <v>17</v>
      </c>
      <c r="BC319" s="7">
        <v>15</v>
      </c>
      <c r="BD319" s="7">
        <v>9</v>
      </c>
      <c r="BE319" s="7">
        <v>16</v>
      </c>
      <c r="BF319" s="7">
        <v>23</v>
      </c>
      <c r="BG319" s="7">
        <v>15</v>
      </c>
      <c r="BH319" s="7">
        <v>13</v>
      </c>
      <c r="BI319" s="7">
        <v>20</v>
      </c>
      <c r="BJ319" s="7">
        <v>14</v>
      </c>
      <c r="BK319" s="7">
        <v>12</v>
      </c>
      <c r="BL319" s="7">
        <v>12</v>
      </c>
      <c r="BM319" s="7">
        <v>11</v>
      </c>
      <c r="BN319" s="7">
        <v>18</v>
      </c>
      <c r="BO319" s="7">
        <v>14</v>
      </c>
      <c r="BP319" s="7">
        <v>13</v>
      </c>
      <c r="BQ319" s="7">
        <v>13</v>
      </c>
      <c r="BR319" s="7">
        <v>25</v>
      </c>
      <c r="BS319" s="7">
        <v>25</v>
      </c>
      <c r="BT319" s="7">
        <v>18</v>
      </c>
      <c r="BU319" s="7">
        <v>11</v>
      </c>
      <c r="BV319" s="7">
        <v>18</v>
      </c>
      <c r="BW319" s="7">
        <v>18</v>
      </c>
      <c r="BX319" s="7">
        <v>18</v>
      </c>
      <c r="BY319" s="7">
        <v>14</v>
      </c>
      <c r="BZ319" s="7">
        <v>20</v>
      </c>
      <c r="CA319" s="7">
        <v>20</v>
      </c>
      <c r="CB319" s="7">
        <v>22</v>
      </c>
      <c r="CC319" s="7">
        <v>24</v>
      </c>
      <c r="CD319" s="7">
        <v>7</v>
      </c>
      <c r="CE319" s="7">
        <v>12</v>
      </c>
      <c r="CF319" s="7">
        <v>21</v>
      </c>
      <c r="CG319" s="7">
        <v>20</v>
      </c>
      <c r="CH319" s="7">
        <v>12</v>
      </c>
      <c r="CI319" s="7">
        <v>20</v>
      </c>
      <c r="CJ319" s="7">
        <v>26</v>
      </c>
      <c r="CK319" s="7">
        <v>22</v>
      </c>
      <c r="CL319" s="7">
        <v>19</v>
      </c>
      <c r="CM319" s="7">
        <v>23</v>
      </c>
      <c r="CN319" s="7">
        <v>18</v>
      </c>
      <c r="CO319" s="7">
        <v>20</v>
      </c>
      <c r="CP319" s="7">
        <v>31</v>
      </c>
      <c r="CQ319" s="7">
        <v>31</v>
      </c>
      <c r="CR319" s="7">
        <v>32</v>
      </c>
      <c r="CS319" s="7">
        <v>20</v>
      </c>
      <c r="CT319" s="7">
        <v>24</v>
      </c>
      <c r="CU319" s="7">
        <v>17</v>
      </c>
      <c r="CV319" s="7">
        <v>26</v>
      </c>
      <c r="CW319" s="7">
        <v>19</v>
      </c>
      <c r="CX319" s="7">
        <v>25</v>
      </c>
      <c r="CY319" s="7">
        <v>21</v>
      </c>
      <c r="CZ319" s="7">
        <v>24</v>
      </c>
      <c r="DA319" s="7">
        <v>15</v>
      </c>
      <c r="DB319" s="7">
        <v>20</v>
      </c>
      <c r="DC319" s="7">
        <v>21</v>
      </c>
      <c r="DD319" s="7">
        <v>19</v>
      </c>
      <c r="DE319" s="7">
        <v>18</v>
      </c>
      <c r="DF319" s="7">
        <v>18</v>
      </c>
      <c r="DG319" s="7">
        <v>18</v>
      </c>
      <c r="DH319" s="7">
        <v>24</v>
      </c>
      <c r="DI319" s="7">
        <v>23</v>
      </c>
      <c r="DJ319" s="7">
        <v>26</v>
      </c>
      <c r="DK319" s="7">
        <v>16</v>
      </c>
      <c r="DL319" s="7">
        <v>7</v>
      </c>
      <c r="DM319" s="7">
        <v>8</v>
      </c>
      <c r="DN319" s="7">
        <v>6</v>
      </c>
      <c r="DO319" s="7">
        <v>8</v>
      </c>
      <c r="DP319" s="7">
        <v>7</v>
      </c>
      <c r="DQ319" s="7">
        <v>7</v>
      </c>
      <c r="DR319" s="7">
        <v>16</v>
      </c>
      <c r="DS319" s="7">
        <v>6</v>
      </c>
      <c r="DT319" s="7">
        <v>6</v>
      </c>
      <c r="DU319" s="7">
        <v>4</v>
      </c>
      <c r="DV319" s="7">
        <v>8</v>
      </c>
      <c r="DW319" s="7">
        <v>19</v>
      </c>
      <c r="DX319" s="7">
        <f t="shared" si="34"/>
        <v>901</v>
      </c>
      <c r="DY319" s="7">
        <f t="shared" si="35"/>
        <v>111</v>
      </c>
      <c r="DZ319" s="7">
        <f t="shared" si="36"/>
        <v>412</v>
      </c>
      <c r="EA319" s="7">
        <f t="shared" si="37"/>
        <v>348</v>
      </c>
      <c r="EB319" s="7">
        <f>Table325[[#This Row],[18-64]]+Table325[[#This Row],[65+]]</f>
        <v>1261</v>
      </c>
    </row>
    <row r="320" spans="1:132" x14ac:dyDescent="0.35">
      <c r="A320" s="7">
        <v>13</v>
      </c>
      <c r="B320" s="10" t="s">
        <v>1020</v>
      </c>
      <c r="C320" s="10" t="s">
        <v>761</v>
      </c>
      <c r="D320" s="10" t="s">
        <v>762</v>
      </c>
      <c r="E320" s="7">
        <f>SUM(Table325[[#This Row],[0]:[90]])</f>
        <v>1813</v>
      </c>
      <c r="F320" s="8">
        <f>SUM(Table325[[#This Row],[0]:[15]])</f>
        <v>219</v>
      </c>
      <c r="G320" s="7">
        <f>SUM(Table325[[#This Row],[16]:[64]])</f>
        <v>1119</v>
      </c>
      <c r="H320" s="7">
        <f>SUM(Table325[[#This Row],[65]:[90]])</f>
        <v>475</v>
      </c>
      <c r="I320" s="7">
        <f>SUM(Table325[[#This Row],[85]:[90]])</f>
        <v>81</v>
      </c>
      <c r="J320" s="8">
        <f>SUM(Table325[[#This Row],[0]:[17]])</f>
        <v>254</v>
      </c>
      <c r="K320" s="7">
        <f>SUM(Table325[[#This Row],[18]:[64]])</f>
        <v>1084</v>
      </c>
      <c r="L320" s="8">
        <f>SUM(Table325[[#This Row],[0]:[4]])</f>
        <v>64</v>
      </c>
      <c r="M320" s="7">
        <f>SUM(Table325[[#This Row],[5]:[15]])</f>
        <v>155</v>
      </c>
      <c r="N320" s="7">
        <f>SUM(Table325[[#This Row],[16]:[24]])</f>
        <v>169</v>
      </c>
      <c r="O320" s="7">
        <f>SUM(Table325[[#This Row],[25]:[49]])</f>
        <v>531</v>
      </c>
      <c r="P320" s="7">
        <f>SUM(Table325[[#This Row],[50]:[64]])</f>
        <v>419</v>
      </c>
      <c r="Q320" s="7">
        <f>SUM(Table325[[#This Row],[65]:[74]])</f>
        <v>230</v>
      </c>
      <c r="R320" s="7">
        <f>SUM(Table325[[#This Row],[75]:[84]])</f>
        <v>164</v>
      </c>
      <c r="S320" s="8">
        <f>SUM(Table325[[#This Row],[5]:[9]])</f>
        <v>55</v>
      </c>
      <c r="T320" s="7">
        <f>SUM(Table325[[#This Row],[10]:[14]])</f>
        <v>88</v>
      </c>
      <c r="U320" s="7">
        <f>SUM(Table325[[#This Row],[15]:[19]])</f>
        <v>92</v>
      </c>
      <c r="V320" s="7">
        <f>SUM(Table325[[#This Row],[20]:[24]])</f>
        <v>89</v>
      </c>
      <c r="W320" s="7">
        <f>SUM(Table325[[#This Row],[25]:[29]])</f>
        <v>93</v>
      </c>
      <c r="X320" s="7">
        <f>SUM(Table325[[#This Row],[30]:[34]])</f>
        <v>92</v>
      </c>
      <c r="Y320" s="7">
        <f>SUM(Table325[[#This Row],[35]:[39]])</f>
        <v>109</v>
      </c>
      <c r="Z320" s="7">
        <f>SUM(Table325[[#This Row],[40]:[44]])</f>
        <v>128</v>
      </c>
      <c r="AA320" s="7">
        <f>SUM(Table325[[#This Row],[45]:[49]])</f>
        <v>109</v>
      </c>
      <c r="AB320" s="7">
        <f>SUM(Table325[[#This Row],[50]:[54]])</f>
        <v>132</v>
      </c>
      <c r="AC320" s="7">
        <f>SUM(Table325[[#This Row],[55]:[59]])</f>
        <v>145</v>
      </c>
      <c r="AD320" s="7">
        <f>SUM(Table325[[#This Row],[60]:[64]])</f>
        <v>142</v>
      </c>
      <c r="AE320" s="7">
        <f>SUM(Table325[[#This Row],[65]:[69]])</f>
        <v>137</v>
      </c>
      <c r="AF320" s="7">
        <f>SUM(Table325[[#This Row],[70]:[74]])</f>
        <v>93</v>
      </c>
      <c r="AG320" s="7">
        <f>SUM(Table325[[#This Row],[75]:[79]])</f>
        <v>93</v>
      </c>
      <c r="AH320" s="7">
        <f>SUM(Table325[[#This Row],[80]:[84]])</f>
        <v>71</v>
      </c>
      <c r="AI320" s="7">
        <f>SUM(Table325[[#This Row],[85]:[89]])</f>
        <v>45</v>
      </c>
      <c r="AJ320" s="7">
        <f>Table325[[#This Row],[90]]</f>
        <v>36</v>
      </c>
      <c r="AK320" s="8">
        <v>13</v>
      </c>
      <c r="AL320" s="7">
        <v>13</v>
      </c>
      <c r="AM320" s="7">
        <v>12</v>
      </c>
      <c r="AN320" s="7">
        <v>10</v>
      </c>
      <c r="AO320" s="7">
        <v>16</v>
      </c>
      <c r="AP320" s="7">
        <v>13</v>
      </c>
      <c r="AQ320" s="7">
        <v>7</v>
      </c>
      <c r="AR320" s="7">
        <v>16</v>
      </c>
      <c r="AS320" s="7">
        <v>12</v>
      </c>
      <c r="AT320" s="7">
        <v>7</v>
      </c>
      <c r="AU320" s="7">
        <v>16</v>
      </c>
      <c r="AV320" s="7">
        <v>17</v>
      </c>
      <c r="AW320" s="7">
        <v>18</v>
      </c>
      <c r="AX320" s="7">
        <v>15</v>
      </c>
      <c r="AY320" s="7">
        <v>22</v>
      </c>
      <c r="AZ320" s="7">
        <v>12</v>
      </c>
      <c r="BA320" s="7">
        <v>19</v>
      </c>
      <c r="BB320" s="7">
        <v>16</v>
      </c>
      <c r="BC320" s="7">
        <v>27</v>
      </c>
      <c r="BD320" s="7">
        <v>18</v>
      </c>
      <c r="BE320" s="7">
        <v>21</v>
      </c>
      <c r="BF320" s="7">
        <v>28</v>
      </c>
      <c r="BG320" s="7">
        <v>16</v>
      </c>
      <c r="BH320" s="7">
        <v>18</v>
      </c>
      <c r="BI320" s="7">
        <v>6</v>
      </c>
      <c r="BJ320" s="7">
        <v>22</v>
      </c>
      <c r="BK320" s="7">
        <v>21</v>
      </c>
      <c r="BL320" s="7">
        <v>20</v>
      </c>
      <c r="BM320" s="7">
        <v>15</v>
      </c>
      <c r="BN320" s="7">
        <v>15</v>
      </c>
      <c r="BO320" s="7">
        <v>16</v>
      </c>
      <c r="BP320" s="7">
        <v>20</v>
      </c>
      <c r="BQ320" s="7">
        <v>24</v>
      </c>
      <c r="BR320" s="7">
        <v>20</v>
      </c>
      <c r="BS320" s="7">
        <v>12</v>
      </c>
      <c r="BT320" s="7">
        <v>26</v>
      </c>
      <c r="BU320" s="7">
        <v>22</v>
      </c>
      <c r="BV320" s="7">
        <v>18</v>
      </c>
      <c r="BW320" s="7">
        <v>18</v>
      </c>
      <c r="BX320" s="7">
        <v>25</v>
      </c>
      <c r="BY320" s="7">
        <v>24</v>
      </c>
      <c r="BZ320" s="7">
        <v>26</v>
      </c>
      <c r="CA320" s="7">
        <v>26</v>
      </c>
      <c r="CB320" s="7">
        <v>25</v>
      </c>
      <c r="CC320" s="7">
        <v>27</v>
      </c>
      <c r="CD320" s="7">
        <v>22</v>
      </c>
      <c r="CE320" s="7">
        <v>25</v>
      </c>
      <c r="CF320" s="7">
        <v>19</v>
      </c>
      <c r="CG320" s="7">
        <v>29</v>
      </c>
      <c r="CH320" s="7">
        <v>14</v>
      </c>
      <c r="CI320" s="7">
        <v>20</v>
      </c>
      <c r="CJ320" s="7">
        <v>27</v>
      </c>
      <c r="CK320" s="7">
        <v>32</v>
      </c>
      <c r="CL320" s="7">
        <v>21</v>
      </c>
      <c r="CM320" s="7">
        <v>32</v>
      </c>
      <c r="CN320" s="7">
        <v>21</v>
      </c>
      <c r="CO320" s="7">
        <v>43</v>
      </c>
      <c r="CP320" s="7">
        <v>25</v>
      </c>
      <c r="CQ320" s="7">
        <v>34</v>
      </c>
      <c r="CR320" s="7">
        <v>22</v>
      </c>
      <c r="CS320" s="7">
        <v>31</v>
      </c>
      <c r="CT320" s="7">
        <v>31</v>
      </c>
      <c r="CU320" s="7">
        <v>33</v>
      </c>
      <c r="CV320" s="7">
        <v>22</v>
      </c>
      <c r="CW320" s="7">
        <v>25</v>
      </c>
      <c r="CX320" s="7">
        <v>36</v>
      </c>
      <c r="CY320" s="7">
        <v>34</v>
      </c>
      <c r="CZ320" s="7">
        <v>24</v>
      </c>
      <c r="DA320" s="7">
        <v>28</v>
      </c>
      <c r="DB320" s="7">
        <v>15</v>
      </c>
      <c r="DC320" s="7">
        <v>13</v>
      </c>
      <c r="DD320" s="7">
        <v>15</v>
      </c>
      <c r="DE320" s="7">
        <v>17</v>
      </c>
      <c r="DF320" s="7">
        <v>27</v>
      </c>
      <c r="DG320" s="7">
        <v>21</v>
      </c>
      <c r="DH320" s="7">
        <v>19</v>
      </c>
      <c r="DI320" s="7">
        <v>18</v>
      </c>
      <c r="DJ320" s="7">
        <v>20</v>
      </c>
      <c r="DK320" s="7">
        <v>21</v>
      </c>
      <c r="DL320" s="7">
        <v>15</v>
      </c>
      <c r="DM320" s="7">
        <v>19</v>
      </c>
      <c r="DN320" s="7">
        <v>15</v>
      </c>
      <c r="DO320" s="7">
        <v>12</v>
      </c>
      <c r="DP320" s="7">
        <v>12</v>
      </c>
      <c r="DQ320" s="7">
        <v>13</v>
      </c>
      <c r="DR320" s="7">
        <v>7</v>
      </c>
      <c r="DS320" s="7">
        <v>9</v>
      </c>
      <c r="DT320" s="7">
        <v>3</v>
      </c>
      <c r="DU320" s="7">
        <v>14</v>
      </c>
      <c r="DV320" s="7">
        <v>12</v>
      </c>
      <c r="DW320" s="7">
        <v>36</v>
      </c>
      <c r="DX320" s="7">
        <f t="shared" si="34"/>
        <v>1119</v>
      </c>
      <c r="DY320" s="7">
        <f t="shared" si="35"/>
        <v>134</v>
      </c>
      <c r="DZ320" s="7">
        <f t="shared" si="36"/>
        <v>531</v>
      </c>
      <c r="EA320" s="7">
        <f t="shared" si="37"/>
        <v>419</v>
      </c>
      <c r="EB320" s="7">
        <f>Table325[[#This Row],[18-64]]+Table325[[#This Row],[65+]]</f>
        <v>1559</v>
      </c>
    </row>
    <row r="321" spans="1:132" x14ac:dyDescent="0.35">
      <c r="A321" s="7">
        <v>13</v>
      </c>
      <c r="B321" s="10" t="s">
        <v>1020</v>
      </c>
      <c r="C321" s="10" t="s">
        <v>763</v>
      </c>
      <c r="D321" s="10" t="s">
        <v>242</v>
      </c>
      <c r="E321" s="7">
        <f>SUM(Table325[[#This Row],[0]:[90]])</f>
        <v>1973</v>
      </c>
      <c r="F321" s="8">
        <f>SUM(Table325[[#This Row],[0]:[15]])</f>
        <v>321</v>
      </c>
      <c r="G321" s="7">
        <f>SUM(Table325[[#This Row],[16]:[64]])</f>
        <v>1152</v>
      </c>
      <c r="H321" s="7">
        <f>SUM(Table325[[#This Row],[65]:[90]])</f>
        <v>500</v>
      </c>
      <c r="I321" s="7">
        <f>SUM(Table325[[#This Row],[85]:[90]])</f>
        <v>76</v>
      </c>
      <c r="J321" s="8">
        <f>SUM(Table325[[#This Row],[0]:[17]])</f>
        <v>365</v>
      </c>
      <c r="K321" s="7">
        <f>SUM(Table325[[#This Row],[18]:[64]])</f>
        <v>1108</v>
      </c>
      <c r="L321" s="8">
        <f>SUM(Table325[[#This Row],[0]:[4]])</f>
        <v>85</v>
      </c>
      <c r="M321" s="7">
        <f>SUM(Table325[[#This Row],[5]:[15]])</f>
        <v>236</v>
      </c>
      <c r="N321" s="7">
        <f>SUM(Table325[[#This Row],[16]:[24]])</f>
        <v>226</v>
      </c>
      <c r="O321" s="7">
        <f>SUM(Table325[[#This Row],[25]:[49]])</f>
        <v>525</v>
      </c>
      <c r="P321" s="7">
        <f>SUM(Table325[[#This Row],[50]:[64]])</f>
        <v>401</v>
      </c>
      <c r="Q321" s="7">
        <f>SUM(Table325[[#This Row],[65]:[74]])</f>
        <v>243</v>
      </c>
      <c r="R321" s="7">
        <f>SUM(Table325[[#This Row],[75]:[84]])</f>
        <v>181</v>
      </c>
      <c r="S321" s="8">
        <f>SUM(Table325[[#This Row],[5]:[9]])</f>
        <v>97</v>
      </c>
      <c r="T321" s="7">
        <f>SUM(Table325[[#This Row],[10]:[14]])</f>
        <v>115</v>
      </c>
      <c r="U321" s="7">
        <f>SUM(Table325[[#This Row],[15]:[19]])</f>
        <v>113</v>
      </c>
      <c r="V321" s="7">
        <f>SUM(Table325[[#This Row],[20]:[24]])</f>
        <v>137</v>
      </c>
      <c r="W321" s="7">
        <f>SUM(Table325[[#This Row],[25]:[29]])</f>
        <v>86</v>
      </c>
      <c r="X321" s="7">
        <f>SUM(Table325[[#This Row],[30]:[34]])</f>
        <v>111</v>
      </c>
      <c r="Y321" s="7">
        <f>SUM(Table325[[#This Row],[35]:[39]])</f>
        <v>99</v>
      </c>
      <c r="Z321" s="7">
        <f>SUM(Table325[[#This Row],[40]:[44]])</f>
        <v>117</v>
      </c>
      <c r="AA321" s="7">
        <f>SUM(Table325[[#This Row],[45]:[49]])</f>
        <v>112</v>
      </c>
      <c r="AB321" s="7">
        <f>SUM(Table325[[#This Row],[50]:[54]])</f>
        <v>118</v>
      </c>
      <c r="AC321" s="7">
        <f>SUM(Table325[[#This Row],[55]:[59]])</f>
        <v>150</v>
      </c>
      <c r="AD321" s="7">
        <f>SUM(Table325[[#This Row],[60]:[64]])</f>
        <v>133</v>
      </c>
      <c r="AE321" s="7">
        <f>SUM(Table325[[#This Row],[65]:[69]])</f>
        <v>125</v>
      </c>
      <c r="AF321" s="7">
        <f>SUM(Table325[[#This Row],[70]:[74]])</f>
        <v>118</v>
      </c>
      <c r="AG321" s="7">
        <f>SUM(Table325[[#This Row],[75]:[79]])</f>
        <v>109</v>
      </c>
      <c r="AH321" s="7">
        <f>SUM(Table325[[#This Row],[80]:[84]])</f>
        <v>72</v>
      </c>
      <c r="AI321" s="7">
        <f>SUM(Table325[[#This Row],[85]:[89]])</f>
        <v>55</v>
      </c>
      <c r="AJ321" s="7">
        <f>Table325[[#This Row],[90]]</f>
        <v>21</v>
      </c>
      <c r="AK321" s="8">
        <v>18</v>
      </c>
      <c r="AL321" s="7">
        <v>19</v>
      </c>
      <c r="AM321" s="7">
        <v>10</v>
      </c>
      <c r="AN321" s="7">
        <v>17</v>
      </c>
      <c r="AO321" s="7">
        <v>21</v>
      </c>
      <c r="AP321" s="7">
        <v>22</v>
      </c>
      <c r="AQ321" s="7">
        <v>17</v>
      </c>
      <c r="AR321" s="7">
        <v>11</v>
      </c>
      <c r="AS321" s="7">
        <v>25</v>
      </c>
      <c r="AT321" s="7">
        <v>22</v>
      </c>
      <c r="AU321" s="7">
        <v>19</v>
      </c>
      <c r="AV321" s="7">
        <v>22</v>
      </c>
      <c r="AW321" s="7">
        <v>28</v>
      </c>
      <c r="AX321" s="7">
        <v>25</v>
      </c>
      <c r="AY321" s="7">
        <v>21</v>
      </c>
      <c r="AZ321" s="7">
        <v>24</v>
      </c>
      <c r="BA321" s="7">
        <v>28</v>
      </c>
      <c r="BB321" s="7">
        <v>16</v>
      </c>
      <c r="BC321" s="7">
        <v>30</v>
      </c>
      <c r="BD321" s="7">
        <v>15</v>
      </c>
      <c r="BE321" s="7">
        <v>46</v>
      </c>
      <c r="BF321" s="7">
        <v>33</v>
      </c>
      <c r="BG321" s="7">
        <v>21</v>
      </c>
      <c r="BH321" s="7">
        <v>14</v>
      </c>
      <c r="BI321" s="7">
        <v>23</v>
      </c>
      <c r="BJ321" s="7">
        <v>21</v>
      </c>
      <c r="BK321" s="7">
        <v>19</v>
      </c>
      <c r="BL321" s="7">
        <v>18</v>
      </c>
      <c r="BM321" s="7">
        <v>15</v>
      </c>
      <c r="BN321" s="7">
        <v>13</v>
      </c>
      <c r="BO321" s="7">
        <v>19</v>
      </c>
      <c r="BP321" s="7">
        <v>19</v>
      </c>
      <c r="BQ321" s="7">
        <v>22</v>
      </c>
      <c r="BR321" s="7">
        <v>27</v>
      </c>
      <c r="BS321" s="7">
        <v>24</v>
      </c>
      <c r="BT321" s="7">
        <v>21</v>
      </c>
      <c r="BU321" s="7">
        <v>19</v>
      </c>
      <c r="BV321" s="7">
        <v>18</v>
      </c>
      <c r="BW321" s="7">
        <v>26</v>
      </c>
      <c r="BX321" s="7">
        <v>15</v>
      </c>
      <c r="BY321" s="7">
        <v>25</v>
      </c>
      <c r="BZ321" s="7">
        <v>30</v>
      </c>
      <c r="CA321" s="7">
        <v>18</v>
      </c>
      <c r="CB321" s="7">
        <v>20</v>
      </c>
      <c r="CC321" s="7">
        <v>24</v>
      </c>
      <c r="CD321" s="7">
        <v>24</v>
      </c>
      <c r="CE321" s="7">
        <v>30</v>
      </c>
      <c r="CF321" s="7">
        <v>21</v>
      </c>
      <c r="CG321" s="7">
        <v>15</v>
      </c>
      <c r="CH321" s="7">
        <v>22</v>
      </c>
      <c r="CI321" s="7">
        <v>17</v>
      </c>
      <c r="CJ321" s="7">
        <v>28</v>
      </c>
      <c r="CK321" s="7">
        <v>27</v>
      </c>
      <c r="CL321" s="7">
        <v>18</v>
      </c>
      <c r="CM321" s="7">
        <v>28</v>
      </c>
      <c r="CN321" s="7">
        <v>28</v>
      </c>
      <c r="CO321" s="7">
        <v>40</v>
      </c>
      <c r="CP321" s="7">
        <v>29</v>
      </c>
      <c r="CQ321" s="7">
        <v>24</v>
      </c>
      <c r="CR321" s="7">
        <v>29</v>
      </c>
      <c r="CS321" s="7">
        <v>27</v>
      </c>
      <c r="CT321" s="7">
        <v>19</v>
      </c>
      <c r="CU321" s="7">
        <v>33</v>
      </c>
      <c r="CV321" s="7">
        <v>26</v>
      </c>
      <c r="CW321" s="7">
        <v>28</v>
      </c>
      <c r="CX321" s="7">
        <v>19</v>
      </c>
      <c r="CY321" s="7">
        <v>24</v>
      </c>
      <c r="CZ321" s="7">
        <v>26</v>
      </c>
      <c r="DA321" s="7">
        <v>30</v>
      </c>
      <c r="DB321" s="7">
        <v>26</v>
      </c>
      <c r="DC321" s="7">
        <v>21</v>
      </c>
      <c r="DD321" s="7">
        <v>22</v>
      </c>
      <c r="DE321" s="7">
        <v>21</v>
      </c>
      <c r="DF321" s="7">
        <v>28</v>
      </c>
      <c r="DG321" s="7">
        <v>26</v>
      </c>
      <c r="DH321" s="7">
        <v>25</v>
      </c>
      <c r="DI321" s="7">
        <v>27</v>
      </c>
      <c r="DJ321" s="7">
        <v>25</v>
      </c>
      <c r="DK321" s="7">
        <v>15</v>
      </c>
      <c r="DL321" s="7">
        <v>17</v>
      </c>
      <c r="DM321" s="7">
        <v>16</v>
      </c>
      <c r="DN321" s="7">
        <v>16</v>
      </c>
      <c r="DO321" s="7">
        <v>11</v>
      </c>
      <c r="DP321" s="7">
        <v>13</v>
      </c>
      <c r="DQ321" s="7">
        <v>16</v>
      </c>
      <c r="DR321" s="7">
        <v>11</v>
      </c>
      <c r="DS321" s="7">
        <v>10</v>
      </c>
      <c r="DT321" s="7">
        <v>15</v>
      </c>
      <c r="DU321" s="7">
        <v>10</v>
      </c>
      <c r="DV321" s="7">
        <v>9</v>
      </c>
      <c r="DW321" s="7">
        <v>21</v>
      </c>
      <c r="DX321" s="7">
        <f t="shared" si="34"/>
        <v>1152</v>
      </c>
      <c r="DY321" s="7">
        <f t="shared" si="35"/>
        <v>182</v>
      </c>
      <c r="DZ321" s="7">
        <f t="shared" si="36"/>
        <v>525</v>
      </c>
      <c r="EA321" s="7">
        <f t="shared" si="37"/>
        <v>401</v>
      </c>
      <c r="EB321" s="7">
        <f>Table325[[#This Row],[18-64]]+Table325[[#This Row],[65+]]</f>
        <v>1608</v>
      </c>
    </row>
    <row r="322" spans="1:132" x14ac:dyDescent="0.35">
      <c r="A322" s="7">
        <v>13</v>
      </c>
      <c r="B322" s="10" t="s">
        <v>1020</v>
      </c>
      <c r="C322" s="10" t="s">
        <v>764</v>
      </c>
      <c r="D322" s="10" t="s">
        <v>765</v>
      </c>
      <c r="E322" s="7">
        <f>SUM(Table325[[#This Row],[0]:[90]])</f>
        <v>1510</v>
      </c>
      <c r="F322" s="8">
        <f>SUM(Table325[[#This Row],[0]:[15]])</f>
        <v>303</v>
      </c>
      <c r="G322" s="7">
        <f>SUM(Table325[[#This Row],[16]:[64]])</f>
        <v>822</v>
      </c>
      <c r="H322" s="7">
        <f>SUM(Table325[[#This Row],[65]:[90]])</f>
        <v>385</v>
      </c>
      <c r="I322" s="7">
        <f>SUM(Table325[[#This Row],[85]:[90]])</f>
        <v>34</v>
      </c>
      <c r="J322" s="8">
        <f>SUM(Table325[[#This Row],[0]:[17]])</f>
        <v>330</v>
      </c>
      <c r="K322" s="7">
        <f>SUM(Table325[[#This Row],[18]:[64]])</f>
        <v>795</v>
      </c>
      <c r="L322" s="8">
        <f>SUM(Table325[[#This Row],[0]:[4]])</f>
        <v>79</v>
      </c>
      <c r="M322" s="7">
        <f>SUM(Table325[[#This Row],[5]:[15]])</f>
        <v>224</v>
      </c>
      <c r="N322" s="7">
        <f>SUM(Table325[[#This Row],[16]:[24]])</f>
        <v>147</v>
      </c>
      <c r="O322" s="7">
        <f>SUM(Table325[[#This Row],[25]:[49]])</f>
        <v>366</v>
      </c>
      <c r="P322" s="7">
        <f>SUM(Table325[[#This Row],[50]:[64]])</f>
        <v>309</v>
      </c>
      <c r="Q322" s="7">
        <f>SUM(Table325[[#This Row],[65]:[74]])</f>
        <v>201</v>
      </c>
      <c r="R322" s="7">
        <f>SUM(Table325[[#This Row],[75]:[84]])</f>
        <v>150</v>
      </c>
      <c r="S322" s="8">
        <f>SUM(Table325[[#This Row],[5]:[9]])</f>
        <v>105</v>
      </c>
      <c r="T322" s="7">
        <f>SUM(Table325[[#This Row],[10]:[14]])</f>
        <v>103</v>
      </c>
      <c r="U322" s="7">
        <f>SUM(Table325[[#This Row],[15]:[19]])</f>
        <v>74</v>
      </c>
      <c r="V322" s="7">
        <f>SUM(Table325[[#This Row],[20]:[24]])</f>
        <v>89</v>
      </c>
      <c r="W322" s="7">
        <f>SUM(Table325[[#This Row],[25]:[29]])</f>
        <v>71</v>
      </c>
      <c r="X322" s="7">
        <f>SUM(Table325[[#This Row],[30]:[34]])</f>
        <v>65</v>
      </c>
      <c r="Y322" s="7">
        <f>SUM(Table325[[#This Row],[35]:[39]])</f>
        <v>83</v>
      </c>
      <c r="Z322" s="7">
        <f>SUM(Table325[[#This Row],[40]:[44]])</f>
        <v>77</v>
      </c>
      <c r="AA322" s="7">
        <f>SUM(Table325[[#This Row],[45]:[49]])</f>
        <v>70</v>
      </c>
      <c r="AB322" s="7">
        <f>SUM(Table325[[#This Row],[50]:[54]])</f>
        <v>101</v>
      </c>
      <c r="AC322" s="7">
        <f>SUM(Table325[[#This Row],[55]:[59]])</f>
        <v>111</v>
      </c>
      <c r="AD322" s="7">
        <f>SUM(Table325[[#This Row],[60]:[64]])</f>
        <v>97</v>
      </c>
      <c r="AE322" s="7">
        <f>SUM(Table325[[#This Row],[65]:[69]])</f>
        <v>90</v>
      </c>
      <c r="AF322" s="7">
        <f>SUM(Table325[[#This Row],[70]:[74]])</f>
        <v>111</v>
      </c>
      <c r="AG322" s="7">
        <f>SUM(Table325[[#This Row],[75]:[79]])</f>
        <v>91</v>
      </c>
      <c r="AH322" s="7">
        <f>SUM(Table325[[#This Row],[80]:[84]])</f>
        <v>59</v>
      </c>
      <c r="AI322" s="7">
        <f>SUM(Table325[[#This Row],[85]:[89]])</f>
        <v>18</v>
      </c>
      <c r="AJ322" s="7">
        <f>Table325[[#This Row],[90]]</f>
        <v>16</v>
      </c>
      <c r="AK322" s="8">
        <v>16</v>
      </c>
      <c r="AL322" s="7">
        <v>11</v>
      </c>
      <c r="AM322" s="7">
        <v>17</v>
      </c>
      <c r="AN322" s="7">
        <v>19</v>
      </c>
      <c r="AO322" s="7">
        <v>16</v>
      </c>
      <c r="AP322" s="7">
        <v>21</v>
      </c>
      <c r="AQ322" s="7">
        <v>20</v>
      </c>
      <c r="AR322" s="7">
        <v>31</v>
      </c>
      <c r="AS322" s="7">
        <v>16</v>
      </c>
      <c r="AT322" s="7">
        <v>17</v>
      </c>
      <c r="AU322" s="7">
        <v>20</v>
      </c>
      <c r="AV322" s="7">
        <v>18</v>
      </c>
      <c r="AW322" s="7">
        <v>19</v>
      </c>
      <c r="AX322" s="7">
        <v>21</v>
      </c>
      <c r="AY322" s="7">
        <v>25</v>
      </c>
      <c r="AZ322" s="7">
        <v>16</v>
      </c>
      <c r="BA322" s="7">
        <v>14</v>
      </c>
      <c r="BB322" s="7">
        <v>13</v>
      </c>
      <c r="BC322" s="7">
        <v>18</v>
      </c>
      <c r="BD322" s="7">
        <v>13</v>
      </c>
      <c r="BE322" s="7">
        <v>20</v>
      </c>
      <c r="BF322" s="7">
        <v>28</v>
      </c>
      <c r="BG322" s="7">
        <v>15</v>
      </c>
      <c r="BH322" s="7">
        <v>12</v>
      </c>
      <c r="BI322" s="7">
        <v>14</v>
      </c>
      <c r="BJ322" s="7">
        <v>12</v>
      </c>
      <c r="BK322" s="7">
        <v>15</v>
      </c>
      <c r="BL322" s="7">
        <v>15</v>
      </c>
      <c r="BM322" s="7">
        <v>16</v>
      </c>
      <c r="BN322" s="7">
        <v>13</v>
      </c>
      <c r="BO322" s="7">
        <v>14</v>
      </c>
      <c r="BP322" s="7">
        <v>14</v>
      </c>
      <c r="BQ322" s="7">
        <v>17</v>
      </c>
      <c r="BR322" s="7">
        <v>8</v>
      </c>
      <c r="BS322" s="7">
        <v>12</v>
      </c>
      <c r="BT322" s="7">
        <v>18</v>
      </c>
      <c r="BU322" s="7">
        <v>16</v>
      </c>
      <c r="BV322" s="7">
        <v>21</v>
      </c>
      <c r="BW322" s="7">
        <v>16</v>
      </c>
      <c r="BX322" s="7">
        <v>12</v>
      </c>
      <c r="BY322" s="7">
        <v>18</v>
      </c>
      <c r="BZ322" s="7">
        <v>12</v>
      </c>
      <c r="CA322" s="7">
        <v>20</v>
      </c>
      <c r="CB322" s="7">
        <v>14</v>
      </c>
      <c r="CC322" s="7">
        <v>13</v>
      </c>
      <c r="CD322" s="7">
        <v>10</v>
      </c>
      <c r="CE322" s="7">
        <v>16</v>
      </c>
      <c r="CF322" s="7">
        <v>16</v>
      </c>
      <c r="CG322" s="7">
        <v>13</v>
      </c>
      <c r="CH322" s="7">
        <v>15</v>
      </c>
      <c r="CI322" s="7">
        <v>20</v>
      </c>
      <c r="CJ322" s="7">
        <v>17</v>
      </c>
      <c r="CK322" s="7">
        <v>22</v>
      </c>
      <c r="CL322" s="7">
        <v>18</v>
      </c>
      <c r="CM322" s="7">
        <v>24</v>
      </c>
      <c r="CN322" s="7">
        <v>20</v>
      </c>
      <c r="CO322" s="7">
        <v>21</v>
      </c>
      <c r="CP322" s="7">
        <v>24</v>
      </c>
      <c r="CQ322" s="7">
        <v>24</v>
      </c>
      <c r="CR322" s="7">
        <v>22</v>
      </c>
      <c r="CS322" s="7">
        <v>17</v>
      </c>
      <c r="CT322" s="7">
        <v>16</v>
      </c>
      <c r="CU322" s="7">
        <v>24</v>
      </c>
      <c r="CV322" s="7">
        <v>26</v>
      </c>
      <c r="CW322" s="7">
        <v>14</v>
      </c>
      <c r="CX322" s="7">
        <v>11</v>
      </c>
      <c r="CY322" s="7">
        <v>19</v>
      </c>
      <c r="CZ322" s="7">
        <v>20</v>
      </c>
      <c r="DA322" s="7">
        <v>19</v>
      </c>
      <c r="DB322" s="7">
        <v>21</v>
      </c>
      <c r="DC322" s="7">
        <v>24</v>
      </c>
      <c r="DD322" s="7">
        <v>32</v>
      </c>
      <c r="DE322" s="7">
        <v>25</v>
      </c>
      <c r="DF322" s="7">
        <v>13</v>
      </c>
      <c r="DG322" s="7">
        <v>17</v>
      </c>
      <c r="DH322" s="7">
        <v>15</v>
      </c>
      <c r="DI322" s="7">
        <v>21</v>
      </c>
      <c r="DJ322" s="7">
        <v>17</v>
      </c>
      <c r="DK322" s="7">
        <v>23</v>
      </c>
      <c r="DL322" s="7">
        <v>15</v>
      </c>
      <c r="DM322" s="7">
        <v>13</v>
      </c>
      <c r="DN322" s="7">
        <v>17</v>
      </c>
      <c r="DO322" s="7">
        <v>12</v>
      </c>
      <c r="DP322" s="7">
        <v>10</v>
      </c>
      <c r="DQ322" s="7">
        <v>7</v>
      </c>
      <c r="DR322" s="7">
        <v>4</v>
      </c>
      <c r="DS322" s="7">
        <v>1</v>
      </c>
      <c r="DT322" s="7">
        <v>6</v>
      </c>
      <c r="DU322" s="7">
        <v>5</v>
      </c>
      <c r="DV322" s="7">
        <v>2</v>
      </c>
      <c r="DW322" s="7">
        <v>16</v>
      </c>
      <c r="DX322" s="7">
        <f t="shared" si="34"/>
        <v>822</v>
      </c>
      <c r="DY322" s="7">
        <f t="shared" si="35"/>
        <v>120</v>
      </c>
      <c r="DZ322" s="7">
        <f t="shared" si="36"/>
        <v>366</v>
      </c>
      <c r="EA322" s="7">
        <f t="shared" si="37"/>
        <v>309</v>
      </c>
      <c r="EB322" s="7">
        <f>Table325[[#This Row],[18-64]]+Table325[[#This Row],[65+]]</f>
        <v>1180</v>
      </c>
    </row>
    <row r="323" spans="1:132" x14ac:dyDescent="0.35">
      <c r="A323" s="7">
        <v>13</v>
      </c>
      <c r="B323" s="10" t="s">
        <v>1020</v>
      </c>
      <c r="C323" s="10" t="s">
        <v>766</v>
      </c>
      <c r="D323" s="10" t="s">
        <v>767</v>
      </c>
      <c r="E323" s="7">
        <f>SUM(Table325[[#This Row],[0]:[90]])</f>
        <v>1293</v>
      </c>
      <c r="F323" s="8">
        <f>SUM(Table325[[#This Row],[0]:[15]])</f>
        <v>318</v>
      </c>
      <c r="G323" s="7">
        <f>SUM(Table325[[#This Row],[16]:[64]])</f>
        <v>783</v>
      </c>
      <c r="H323" s="7">
        <f>SUM(Table325[[#This Row],[65]:[90]])</f>
        <v>192</v>
      </c>
      <c r="I323" s="7">
        <f>SUM(Table325[[#This Row],[85]:[90]])</f>
        <v>13</v>
      </c>
      <c r="J323" s="8">
        <f>SUM(Table325[[#This Row],[0]:[17]])</f>
        <v>351</v>
      </c>
      <c r="K323" s="7">
        <f>SUM(Table325[[#This Row],[18]:[64]])</f>
        <v>750</v>
      </c>
      <c r="L323" s="8">
        <f>SUM(Table325[[#This Row],[0]:[4]])</f>
        <v>113</v>
      </c>
      <c r="M323" s="7">
        <f>SUM(Table325[[#This Row],[5]:[15]])</f>
        <v>205</v>
      </c>
      <c r="N323" s="7">
        <f>SUM(Table325[[#This Row],[16]:[24]])</f>
        <v>137</v>
      </c>
      <c r="O323" s="7">
        <f>SUM(Table325[[#This Row],[25]:[49]])</f>
        <v>404</v>
      </c>
      <c r="P323" s="7">
        <f>SUM(Table325[[#This Row],[50]:[64]])</f>
        <v>242</v>
      </c>
      <c r="Q323" s="7">
        <f>SUM(Table325[[#This Row],[65]:[74]])</f>
        <v>108</v>
      </c>
      <c r="R323" s="7">
        <f>SUM(Table325[[#This Row],[75]:[84]])</f>
        <v>71</v>
      </c>
      <c r="S323" s="8">
        <f>SUM(Table325[[#This Row],[5]:[9]])</f>
        <v>100</v>
      </c>
      <c r="T323" s="7">
        <f>SUM(Table325[[#This Row],[10]:[14]])</f>
        <v>91</v>
      </c>
      <c r="U323" s="7">
        <f>SUM(Table325[[#This Row],[15]:[19]])</f>
        <v>75</v>
      </c>
      <c r="V323" s="7">
        <f>SUM(Table325[[#This Row],[20]:[24]])</f>
        <v>76</v>
      </c>
      <c r="W323" s="7">
        <f>SUM(Table325[[#This Row],[25]:[29]])</f>
        <v>67</v>
      </c>
      <c r="X323" s="7">
        <f>SUM(Table325[[#This Row],[30]:[34]])</f>
        <v>102</v>
      </c>
      <c r="Y323" s="7">
        <f>SUM(Table325[[#This Row],[35]:[39]])</f>
        <v>72</v>
      </c>
      <c r="Z323" s="7">
        <f>SUM(Table325[[#This Row],[40]:[44]])</f>
        <v>94</v>
      </c>
      <c r="AA323" s="7">
        <f>SUM(Table325[[#This Row],[45]:[49]])</f>
        <v>69</v>
      </c>
      <c r="AB323" s="7">
        <f>SUM(Table325[[#This Row],[50]:[54]])</f>
        <v>71</v>
      </c>
      <c r="AC323" s="7">
        <f>SUM(Table325[[#This Row],[55]:[59]])</f>
        <v>95</v>
      </c>
      <c r="AD323" s="7">
        <f>SUM(Table325[[#This Row],[60]:[64]])</f>
        <v>76</v>
      </c>
      <c r="AE323" s="7">
        <f>SUM(Table325[[#This Row],[65]:[69]])</f>
        <v>65</v>
      </c>
      <c r="AF323" s="7">
        <f>SUM(Table325[[#This Row],[70]:[74]])</f>
        <v>43</v>
      </c>
      <c r="AG323" s="7">
        <f>SUM(Table325[[#This Row],[75]:[79]])</f>
        <v>56</v>
      </c>
      <c r="AH323" s="7">
        <f>SUM(Table325[[#This Row],[80]:[84]])</f>
        <v>15</v>
      </c>
      <c r="AI323" s="7">
        <f>SUM(Table325[[#This Row],[85]:[89]])</f>
        <v>6</v>
      </c>
      <c r="AJ323" s="7">
        <f>Table325[[#This Row],[90]]</f>
        <v>7</v>
      </c>
      <c r="AK323" s="8">
        <v>24</v>
      </c>
      <c r="AL323" s="7">
        <v>18</v>
      </c>
      <c r="AM323" s="7">
        <v>23</v>
      </c>
      <c r="AN323" s="7">
        <v>21</v>
      </c>
      <c r="AO323" s="7">
        <v>27</v>
      </c>
      <c r="AP323" s="7">
        <v>16</v>
      </c>
      <c r="AQ323" s="7">
        <v>15</v>
      </c>
      <c r="AR323" s="7">
        <v>24</v>
      </c>
      <c r="AS323" s="7">
        <v>25</v>
      </c>
      <c r="AT323" s="7">
        <v>20</v>
      </c>
      <c r="AU323" s="7">
        <v>17</v>
      </c>
      <c r="AV323" s="7">
        <v>22</v>
      </c>
      <c r="AW323" s="7">
        <v>15</v>
      </c>
      <c r="AX323" s="7">
        <v>18</v>
      </c>
      <c r="AY323" s="7">
        <v>19</v>
      </c>
      <c r="AZ323" s="7">
        <v>14</v>
      </c>
      <c r="BA323" s="7">
        <v>19</v>
      </c>
      <c r="BB323" s="7">
        <v>14</v>
      </c>
      <c r="BC323" s="7">
        <v>17</v>
      </c>
      <c r="BD323" s="7">
        <v>11</v>
      </c>
      <c r="BE323" s="7">
        <v>19</v>
      </c>
      <c r="BF323" s="7">
        <v>20</v>
      </c>
      <c r="BG323" s="7">
        <v>14</v>
      </c>
      <c r="BH323" s="7">
        <v>13</v>
      </c>
      <c r="BI323" s="7">
        <v>10</v>
      </c>
      <c r="BJ323" s="7">
        <v>9</v>
      </c>
      <c r="BK323" s="7">
        <v>13</v>
      </c>
      <c r="BL323" s="7">
        <v>10</v>
      </c>
      <c r="BM323" s="7">
        <v>16</v>
      </c>
      <c r="BN323" s="7">
        <v>19</v>
      </c>
      <c r="BO323" s="7">
        <v>12</v>
      </c>
      <c r="BP323" s="7">
        <v>23</v>
      </c>
      <c r="BQ323" s="7">
        <v>23</v>
      </c>
      <c r="BR323" s="7">
        <v>19</v>
      </c>
      <c r="BS323" s="7">
        <v>25</v>
      </c>
      <c r="BT323" s="7">
        <v>15</v>
      </c>
      <c r="BU323" s="7">
        <v>14</v>
      </c>
      <c r="BV323" s="7">
        <v>13</v>
      </c>
      <c r="BW323" s="7">
        <v>18</v>
      </c>
      <c r="BX323" s="7">
        <v>12</v>
      </c>
      <c r="BY323" s="7">
        <v>12</v>
      </c>
      <c r="BZ323" s="7">
        <v>29</v>
      </c>
      <c r="CA323" s="7">
        <v>16</v>
      </c>
      <c r="CB323" s="7">
        <v>19</v>
      </c>
      <c r="CC323" s="7">
        <v>18</v>
      </c>
      <c r="CD323" s="7">
        <v>17</v>
      </c>
      <c r="CE323" s="7">
        <v>14</v>
      </c>
      <c r="CF323" s="7">
        <v>14</v>
      </c>
      <c r="CG323" s="7">
        <v>10</v>
      </c>
      <c r="CH323" s="7">
        <v>14</v>
      </c>
      <c r="CI323" s="7">
        <v>20</v>
      </c>
      <c r="CJ323" s="7">
        <v>7</v>
      </c>
      <c r="CK323" s="7">
        <v>15</v>
      </c>
      <c r="CL323" s="7">
        <v>14</v>
      </c>
      <c r="CM323" s="7">
        <v>15</v>
      </c>
      <c r="CN323" s="7">
        <v>15</v>
      </c>
      <c r="CO323" s="7">
        <v>12</v>
      </c>
      <c r="CP323" s="7">
        <v>28</v>
      </c>
      <c r="CQ323" s="7">
        <v>21</v>
      </c>
      <c r="CR323" s="7">
        <v>19</v>
      </c>
      <c r="CS323" s="7">
        <v>21</v>
      </c>
      <c r="CT323" s="7">
        <v>25</v>
      </c>
      <c r="CU323" s="7">
        <v>12</v>
      </c>
      <c r="CV323" s="7">
        <v>8</v>
      </c>
      <c r="CW323" s="7">
        <v>10</v>
      </c>
      <c r="CX323" s="7">
        <v>12</v>
      </c>
      <c r="CY323" s="7">
        <v>16</v>
      </c>
      <c r="CZ323" s="7">
        <v>12</v>
      </c>
      <c r="DA323" s="7">
        <v>14</v>
      </c>
      <c r="DB323" s="7">
        <v>11</v>
      </c>
      <c r="DC323" s="7">
        <v>9</v>
      </c>
      <c r="DD323" s="7">
        <v>12</v>
      </c>
      <c r="DE323" s="7">
        <v>9</v>
      </c>
      <c r="DF323" s="7">
        <v>7</v>
      </c>
      <c r="DG323" s="7">
        <v>6</v>
      </c>
      <c r="DH323" s="7">
        <v>16</v>
      </c>
      <c r="DI323" s="7">
        <v>6</v>
      </c>
      <c r="DJ323" s="7">
        <v>18</v>
      </c>
      <c r="DK323" s="7">
        <v>10</v>
      </c>
      <c r="DL323" s="7">
        <v>6</v>
      </c>
      <c r="DM323" s="7">
        <v>4</v>
      </c>
      <c r="DN323" s="7">
        <v>3</v>
      </c>
      <c r="DO323" s="7">
        <v>4</v>
      </c>
      <c r="DP323" s="7">
        <v>2</v>
      </c>
      <c r="DQ323" s="7">
        <v>2</v>
      </c>
      <c r="DR323" s="7">
        <v>2</v>
      </c>
      <c r="DS323" s="7">
        <v>1</v>
      </c>
      <c r="DT323" s="7">
        <v>1</v>
      </c>
      <c r="DU323" s="7">
        <v>1</v>
      </c>
      <c r="DV323" s="7">
        <v>1</v>
      </c>
      <c r="DW323" s="7">
        <v>7</v>
      </c>
      <c r="DX323" s="7">
        <f t="shared" si="34"/>
        <v>783</v>
      </c>
      <c r="DY323" s="7">
        <f t="shared" si="35"/>
        <v>104</v>
      </c>
      <c r="DZ323" s="7">
        <f t="shared" si="36"/>
        <v>404</v>
      </c>
      <c r="EA323" s="7">
        <f t="shared" si="37"/>
        <v>242</v>
      </c>
      <c r="EB323" s="7">
        <f>Table325[[#This Row],[18-64]]+Table325[[#This Row],[65+]]</f>
        <v>942</v>
      </c>
    </row>
    <row r="324" spans="1:132" x14ac:dyDescent="0.35">
      <c r="A324" s="7">
        <v>13</v>
      </c>
      <c r="B324" s="10" t="s">
        <v>1020</v>
      </c>
      <c r="C324" s="10" t="s">
        <v>768</v>
      </c>
      <c r="D324" s="10" t="s">
        <v>769</v>
      </c>
      <c r="E324" s="7">
        <f>SUM(Table325[[#This Row],[0]:[90]])</f>
        <v>1350</v>
      </c>
      <c r="F324" s="8">
        <f>SUM(Table325[[#This Row],[0]:[15]])</f>
        <v>237</v>
      </c>
      <c r="G324" s="7">
        <f>SUM(Table325[[#This Row],[16]:[64]])</f>
        <v>730</v>
      </c>
      <c r="H324" s="7">
        <f>SUM(Table325[[#This Row],[65]:[90]])</f>
        <v>383</v>
      </c>
      <c r="I324" s="7">
        <f>SUM(Table325[[#This Row],[85]:[90]])</f>
        <v>46</v>
      </c>
      <c r="J324" s="8">
        <f>SUM(Table325[[#This Row],[0]:[17]])</f>
        <v>264</v>
      </c>
      <c r="K324" s="7">
        <f>SUM(Table325[[#This Row],[18]:[64]])</f>
        <v>703</v>
      </c>
      <c r="L324" s="8">
        <f>SUM(Table325[[#This Row],[0]:[4]])</f>
        <v>81</v>
      </c>
      <c r="M324" s="7">
        <f>SUM(Table325[[#This Row],[5]:[15]])</f>
        <v>156</v>
      </c>
      <c r="N324" s="7">
        <f>SUM(Table325[[#This Row],[16]:[24]])</f>
        <v>114</v>
      </c>
      <c r="O324" s="7">
        <f>SUM(Table325[[#This Row],[25]:[49]])</f>
        <v>335</v>
      </c>
      <c r="P324" s="7">
        <f>SUM(Table325[[#This Row],[50]:[64]])</f>
        <v>281</v>
      </c>
      <c r="Q324" s="7">
        <f>SUM(Table325[[#This Row],[65]:[74]])</f>
        <v>197</v>
      </c>
      <c r="R324" s="7">
        <f>SUM(Table325[[#This Row],[75]:[84]])</f>
        <v>140</v>
      </c>
      <c r="S324" s="8">
        <f>SUM(Table325[[#This Row],[5]:[9]])</f>
        <v>66</v>
      </c>
      <c r="T324" s="7">
        <f>SUM(Table325[[#This Row],[10]:[14]])</f>
        <v>63</v>
      </c>
      <c r="U324" s="7">
        <f>SUM(Table325[[#This Row],[15]:[19]])</f>
        <v>92</v>
      </c>
      <c r="V324" s="7">
        <f>SUM(Table325[[#This Row],[20]:[24]])</f>
        <v>49</v>
      </c>
      <c r="W324" s="7">
        <f>SUM(Table325[[#This Row],[25]:[29]])</f>
        <v>63</v>
      </c>
      <c r="X324" s="7">
        <f>SUM(Table325[[#This Row],[30]:[34]])</f>
        <v>59</v>
      </c>
      <c r="Y324" s="7">
        <f>SUM(Table325[[#This Row],[35]:[39]])</f>
        <v>70</v>
      </c>
      <c r="Z324" s="7">
        <f>SUM(Table325[[#This Row],[40]:[44]])</f>
        <v>74</v>
      </c>
      <c r="AA324" s="7">
        <f>SUM(Table325[[#This Row],[45]:[49]])</f>
        <v>69</v>
      </c>
      <c r="AB324" s="7">
        <f>SUM(Table325[[#This Row],[50]:[54]])</f>
        <v>67</v>
      </c>
      <c r="AC324" s="7">
        <f>SUM(Table325[[#This Row],[55]:[59]])</f>
        <v>97</v>
      </c>
      <c r="AD324" s="7">
        <f>SUM(Table325[[#This Row],[60]:[64]])</f>
        <v>117</v>
      </c>
      <c r="AE324" s="7">
        <f>SUM(Table325[[#This Row],[65]:[69]])</f>
        <v>112</v>
      </c>
      <c r="AF324" s="7">
        <f>SUM(Table325[[#This Row],[70]:[74]])</f>
        <v>85</v>
      </c>
      <c r="AG324" s="7">
        <f>SUM(Table325[[#This Row],[75]:[79]])</f>
        <v>82</v>
      </c>
      <c r="AH324" s="7">
        <f>SUM(Table325[[#This Row],[80]:[84]])</f>
        <v>58</v>
      </c>
      <c r="AI324" s="7">
        <f>SUM(Table325[[#This Row],[85]:[89]])</f>
        <v>36</v>
      </c>
      <c r="AJ324" s="7">
        <f>Table325[[#This Row],[90]]</f>
        <v>10</v>
      </c>
      <c r="AK324" s="8">
        <v>23</v>
      </c>
      <c r="AL324" s="7">
        <v>17</v>
      </c>
      <c r="AM324" s="7">
        <v>9</v>
      </c>
      <c r="AN324" s="7">
        <v>15</v>
      </c>
      <c r="AO324" s="7">
        <v>17</v>
      </c>
      <c r="AP324" s="7">
        <v>12</v>
      </c>
      <c r="AQ324" s="7">
        <v>16</v>
      </c>
      <c r="AR324" s="7">
        <v>17</v>
      </c>
      <c r="AS324" s="7">
        <v>8</v>
      </c>
      <c r="AT324" s="7">
        <v>13</v>
      </c>
      <c r="AU324" s="7">
        <v>13</v>
      </c>
      <c r="AV324" s="7">
        <v>19</v>
      </c>
      <c r="AW324" s="7">
        <v>7</v>
      </c>
      <c r="AX324" s="7">
        <v>9</v>
      </c>
      <c r="AY324" s="7">
        <v>15</v>
      </c>
      <c r="AZ324" s="7">
        <v>27</v>
      </c>
      <c r="BA324" s="7">
        <v>13</v>
      </c>
      <c r="BB324" s="7">
        <v>14</v>
      </c>
      <c r="BC324" s="7">
        <v>20</v>
      </c>
      <c r="BD324" s="7">
        <v>18</v>
      </c>
      <c r="BE324" s="7">
        <v>13</v>
      </c>
      <c r="BF324" s="7">
        <v>10</v>
      </c>
      <c r="BG324" s="7">
        <v>15</v>
      </c>
      <c r="BH324" s="7">
        <v>8</v>
      </c>
      <c r="BI324" s="7">
        <v>3</v>
      </c>
      <c r="BJ324" s="7">
        <v>12</v>
      </c>
      <c r="BK324" s="7">
        <v>9</v>
      </c>
      <c r="BL324" s="7">
        <v>14</v>
      </c>
      <c r="BM324" s="7">
        <v>12</v>
      </c>
      <c r="BN324" s="7">
        <v>16</v>
      </c>
      <c r="BO324" s="7">
        <v>7</v>
      </c>
      <c r="BP324" s="7">
        <v>9</v>
      </c>
      <c r="BQ324" s="7">
        <v>18</v>
      </c>
      <c r="BR324" s="7">
        <v>15</v>
      </c>
      <c r="BS324" s="7">
        <v>10</v>
      </c>
      <c r="BT324" s="7">
        <v>13</v>
      </c>
      <c r="BU324" s="7">
        <v>18</v>
      </c>
      <c r="BV324" s="7">
        <v>14</v>
      </c>
      <c r="BW324" s="7">
        <v>12</v>
      </c>
      <c r="BX324" s="7">
        <v>13</v>
      </c>
      <c r="BY324" s="7">
        <v>14</v>
      </c>
      <c r="BZ324" s="7">
        <v>16</v>
      </c>
      <c r="CA324" s="7">
        <v>17</v>
      </c>
      <c r="CB324" s="7">
        <v>12</v>
      </c>
      <c r="CC324" s="7">
        <v>15</v>
      </c>
      <c r="CD324" s="7">
        <v>17</v>
      </c>
      <c r="CE324" s="7">
        <v>13</v>
      </c>
      <c r="CF324" s="7">
        <v>8</v>
      </c>
      <c r="CG324" s="7">
        <v>17</v>
      </c>
      <c r="CH324" s="7">
        <v>14</v>
      </c>
      <c r="CI324" s="7">
        <v>11</v>
      </c>
      <c r="CJ324" s="7">
        <v>13</v>
      </c>
      <c r="CK324" s="7">
        <v>17</v>
      </c>
      <c r="CL324" s="7">
        <v>16</v>
      </c>
      <c r="CM324" s="7">
        <v>10</v>
      </c>
      <c r="CN324" s="7">
        <v>16</v>
      </c>
      <c r="CO324" s="7">
        <v>25</v>
      </c>
      <c r="CP324" s="7">
        <v>22</v>
      </c>
      <c r="CQ324" s="7">
        <v>18</v>
      </c>
      <c r="CR324" s="7">
        <v>16</v>
      </c>
      <c r="CS324" s="7">
        <v>21</v>
      </c>
      <c r="CT324" s="7">
        <v>30</v>
      </c>
      <c r="CU324" s="7">
        <v>25</v>
      </c>
      <c r="CV324" s="7">
        <v>24</v>
      </c>
      <c r="CW324" s="7">
        <v>17</v>
      </c>
      <c r="CX324" s="7">
        <v>23</v>
      </c>
      <c r="CY324" s="7">
        <v>30</v>
      </c>
      <c r="CZ324" s="7">
        <v>16</v>
      </c>
      <c r="DA324" s="7">
        <v>25</v>
      </c>
      <c r="DB324" s="7">
        <v>18</v>
      </c>
      <c r="DC324" s="7">
        <v>20</v>
      </c>
      <c r="DD324" s="7">
        <v>13</v>
      </c>
      <c r="DE324" s="7">
        <v>11</v>
      </c>
      <c r="DF324" s="7">
        <v>23</v>
      </c>
      <c r="DG324" s="7">
        <v>18</v>
      </c>
      <c r="DH324" s="7">
        <v>20</v>
      </c>
      <c r="DI324" s="7">
        <v>19</v>
      </c>
      <c r="DJ324" s="7">
        <v>15</v>
      </c>
      <c r="DK324" s="7">
        <v>14</v>
      </c>
      <c r="DL324" s="7">
        <v>14</v>
      </c>
      <c r="DM324" s="7">
        <v>16</v>
      </c>
      <c r="DN324" s="7">
        <v>14</v>
      </c>
      <c r="DO324" s="7">
        <v>11</v>
      </c>
      <c r="DP324" s="7">
        <v>8</v>
      </c>
      <c r="DQ324" s="7">
        <v>9</v>
      </c>
      <c r="DR324" s="7">
        <v>3</v>
      </c>
      <c r="DS324" s="7">
        <v>7</v>
      </c>
      <c r="DT324" s="7">
        <v>11</v>
      </c>
      <c r="DU324" s="7">
        <v>8</v>
      </c>
      <c r="DV324" s="7">
        <v>7</v>
      </c>
      <c r="DW324" s="7">
        <v>10</v>
      </c>
      <c r="DX324" s="7">
        <f t="shared" si="34"/>
        <v>730</v>
      </c>
      <c r="DY324" s="7">
        <f t="shared" si="35"/>
        <v>87</v>
      </c>
      <c r="DZ324" s="7">
        <f t="shared" si="36"/>
        <v>335</v>
      </c>
      <c r="EA324" s="7">
        <f t="shared" si="37"/>
        <v>281</v>
      </c>
      <c r="EB324" s="7">
        <f>Table325[[#This Row],[18-64]]+Table325[[#This Row],[65+]]</f>
        <v>1086</v>
      </c>
    </row>
    <row r="325" spans="1:132" x14ac:dyDescent="0.35">
      <c r="A325" s="7">
        <v>13</v>
      </c>
      <c r="B325" s="10" t="s">
        <v>1020</v>
      </c>
      <c r="C325" s="10" t="s">
        <v>770</v>
      </c>
      <c r="D325" s="10" t="s">
        <v>771</v>
      </c>
      <c r="E325" s="7">
        <f>SUM(Table325[[#This Row],[0]:[90]])</f>
        <v>1393</v>
      </c>
      <c r="F325" s="8">
        <f>SUM(Table325[[#This Row],[0]:[15]])</f>
        <v>249</v>
      </c>
      <c r="G325" s="7">
        <f>SUM(Table325[[#This Row],[16]:[64]])</f>
        <v>847</v>
      </c>
      <c r="H325" s="7">
        <f>SUM(Table325[[#This Row],[65]:[90]])</f>
        <v>297</v>
      </c>
      <c r="I325" s="7">
        <f>SUM(Table325[[#This Row],[85]:[90]])</f>
        <v>12</v>
      </c>
      <c r="J325" s="8">
        <f>SUM(Table325[[#This Row],[0]:[17]])</f>
        <v>280</v>
      </c>
      <c r="K325" s="7">
        <f>SUM(Table325[[#This Row],[18]:[64]])</f>
        <v>816</v>
      </c>
      <c r="L325" s="8">
        <f>SUM(Table325[[#This Row],[0]:[4]])</f>
        <v>60</v>
      </c>
      <c r="M325" s="7">
        <f>SUM(Table325[[#This Row],[5]:[15]])</f>
        <v>189</v>
      </c>
      <c r="N325" s="7">
        <f>SUM(Table325[[#This Row],[16]:[24]])</f>
        <v>152</v>
      </c>
      <c r="O325" s="7">
        <f>SUM(Table325[[#This Row],[25]:[49]])</f>
        <v>392</v>
      </c>
      <c r="P325" s="7">
        <f>SUM(Table325[[#This Row],[50]:[64]])</f>
        <v>303</v>
      </c>
      <c r="Q325" s="7">
        <f>SUM(Table325[[#This Row],[65]:[74]])</f>
        <v>172</v>
      </c>
      <c r="R325" s="7">
        <f>SUM(Table325[[#This Row],[75]:[84]])</f>
        <v>113</v>
      </c>
      <c r="S325" s="8">
        <f>SUM(Table325[[#This Row],[5]:[9]])</f>
        <v>74</v>
      </c>
      <c r="T325" s="7">
        <f>SUM(Table325[[#This Row],[10]:[14]])</f>
        <v>100</v>
      </c>
      <c r="U325" s="7">
        <f>SUM(Table325[[#This Row],[15]:[19]])</f>
        <v>85</v>
      </c>
      <c r="V325" s="7">
        <f>SUM(Table325[[#This Row],[20]:[24]])</f>
        <v>82</v>
      </c>
      <c r="W325" s="7">
        <f>SUM(Table325[[#This Row],[25]:[29]])</f>
        <v>71</v>
      </c>
      <c r="X325" s="7">
        <f>SUM(Table325[[#This Row],[30]:[34]])</f>
        <v>53</v>
      </c>
      <c r="Y325" s="7">
        <f>SUM(Table325[[#This Row],[35]:[39]])</f>
        <v>113</v>
      </c>
      <c r="Z325" s="7">
        <f>SUM(Table325[[#This Row],[40]:[44]])</f>
        <v>76</v>
      </c>
      <c r="AA325" s="7">
        <f>SUM(Table325[[#This Row],[45]:[49]])</f>
        <v>79</v>
      </c>
      <c r="AB325" s="7">
        <f>SUM(Table325[[#This Row],[50]:[54]])</f>
        <v>94</v>
      </c>
      <c r="AC325" s="7">
        <f>SUM(Table325[[#This Row],[55]:[59]])</f>
        <v>105</v>
      </c>
      <c r="AD325" s="7">
        <f>SUM(Table325[[#This Row],[60]:[64]])</f>
        <v>104</v>
      </c>
      <c r="AE325" s="7">
        <f>SUM(Table325[[#This Row],[65]:[69]])</f>
        <v>100</v>
      </c>
      <c r="AF325" s="7">
        <f>SUM(Table325[[#This Row],[70]:[74]])</f>
        <v>72</v>
      </c>
      <c r="AG325" s="7">
        <f>SUM(Table325[[#This Row],[75]:[79]])</f>
        <v>82</v>
      </c>
      <c r="AH325" s="7">
        <f>SUM(Table325[[#This Row],[80]:[84]])</f>
        <v>31</v>
      </c>
      <c r="AI325" s="7">
        <f>SUM(Table325[[#This Row],[85]:[89]])</f>
        <v>6</v>
      </c>
      <c r="AJ325" s="7">
        <f>Table325[[#This Row],[90]]</f>
        <v>6</v>
      </c>
      <c r="AK325" s="8">
        <v>10</v>
      </c>
      <c r="AL325" s="7">
        <v>11</v>
      </c>
      <c r="AM325" s="7">
        <v>12</v>
      </c>
      <c r="AN325" s="7">
        <v>8</v>
      </c>
      <c r="AO325" s="7">
        <v>19</v>
      </c>
      <c r="AP325" s="7">
        <v>15</v>
      </c>
      <c r="AQ325" s="7">
        <v>11</v>
      </c>
      <c r="AR325" s="7">
        <v>17</v>
      </c>
      <c r="AS325" s="7">
        <v>16</v>
      </c>
      <c r="AT325" s="7">
        <v>15</v>
      </c>
      <c r="AU325" s="7">
        <v>19</v>
      </c>
      <c r="AV325" s="7">
        <v>25</v>
      </c>
      <c r="AW325" s="7">
        <v>21</v>
      </c>
      <c r="AX325" s="7">
        <v>16</v>
      </c>
      <c r="AY325" s="7">
        <v>19</v>
      </c>
      <c r="AZ325" s="7">
        <v>15</v>
      </c>
      <c r="BA325" s="7">
        <v>17</v>
      </c>
      <c r="BB325" s="7">
        <v>14</v>
      </c>
      <c r="BC325" s="7">
        <v>26</v>
      </c>
      <c r="BD325" s="7">
        <v>13</v>
      </c>
      <c r="BE325" s="7">
        <v>28</v>
      </c>
      <c r="BF325" s="7">
        <v>19</v>
      </c>
      <c r="BG325" s="7">
        <v>9</v>
      </c>
      <c r="BH325" s="7">
        <v>11</v>
      </c>
      <c r="BI325" s="7">
        <v>15</v>
      </c>
      <c r="BJ325" s="7">
        <v>14</v>
      </c>
      <c r="BK325" s="7">
        <v>12</v>
      </c>
      <c r="BL325" s="7">
        <v>19</v>
      </c>
      <c r="BM325" s="7">
        <v>12</v>
      </c>
      <c r="BN325" s="7">
        <v>14</v>
      </c>
      <c r="BO325" s="7">
        <v>13</v>
      </c>
      <c r="BP325" s="7">
        <v>8</v>
      </c>
      <c r="BQ325" s="7">
        <v>13</v>
      </c>
      <c r="BR325" s="7">
        <v>6</v>
      </c>
      <c r="BS325" s="7">
        <v>13</v>
      </c>
      <c r="BT325" s="7">
        <v>26</v>
      </c>
      <c r="BU325" s="7">
        <v>25</v>
      </c>
      <c r="BV325" s="7">
        <v>22</v>
      </c>
      <c r="BW325" s="7">
        <v>14</v>
      </c>
      <c r="BX325" s="7">
        <v>26</v>
      </c>
      <c r="BY325" s="7">
        <v>16</v>
      </c>
      <c r="BZ325" s="7">
        <v>16</v>
      </c>
      <c r="CA325" s="7">
        <v>15</v>
      </c>
      <c r="CB325" s="7">
        <v>18</v>
      </c>
      <c r="CC325" s="7">
        <v>11</v>
      </c>
      <c r="CD325" s="7">
        <v>20</v>
      </c>
      <c r="CE325" s="7">
        <v>19</v>
      </c>
      <c r="CF325" s="7">
        <v>15</v>
      </c>
      <c r="CG325" s="7">
        <v>14</v>
      </c>
      <c r="CH325" s="7">
        <v>11</v>
      </c>
      <c r="CI325" s="7">
        <v>22</v>
      </c>
      <c r="CJ325" s="7">
        <v>12</v>
      </c>
      <c r="CK325" s="7">
        <v>21</v>
      </c>
      <c r="CL325" s="7">
        <v>23</v>
      </c>
      <c r="CM325" s="7">
        <v>16</v>
      </c>
      <c r="CN325" s="7">
        <v>25</v>
      </c>
      <c r="CO325" s="7">
        <v>17</v>
      </c>
      <c r="CP325" s="7">
        <v>16</v>
      </c>
      <c r="CQ325" s="7">
        <v>22</v>
      </c>
      <c r="CR325" s="7">
        <v>25</v>
      </c>
      <c r="CS325" s="7">
        <v>23</v>
      </c>
      <c r="CT325" s="7">
        <v>26</v>
      </c>
      <c r="CU325" s="7">
        <v>17</v>
      </c>
      <c r="CV325" s="7">
        <v>22</v>
      </c>
      <c r="CW325" s="7">
        <v>16</v>
      </c>
      <c r="CX325" s="7">
        <v>27</v>
      </c>
      <c r="CY325" s="7">
        <v>17</v>
      </c>
      <c r="CZ325" s="7">
        <v>23</v>
      </c>
      <c r="DA325" s="7">
        <v>21</v>
      </c>
      <c r="DB325" s="7">
        <v>12</v>
      </c>
      <c r="DC325" s="7">
        <v>17</v>
      </c>
      <c r="DD325" s="7">
        <v>20</v>
      </c>
      <c r="DE325" s="7">
        <v>10</v>
      </c>
      <c r="DF325" s="7">
        <v>10</v>
      </c>
      <c r="DG325" s="7">
        <v>15</v>
      </c>
      <c r="DH325" s="7">
        <v>21</v>
      </c>
      <c r="DI325" s="7">
        <v>16</v>
      </c>
      <c r="DJ325" s="7">
        <v>16</v>
      </c>
      <c r="DK325" s="7">
        <v>13</v>
      </c>
      <c r="DL325" s="7">
        <v>16</v>
      </c>
      <c r="DM325" s="7">
        <v>5</v>
      </c>
      <c r="DN325" s="7">
        <v>11</v>
      </c>
      <c r="DO325" s="7">
        <v>6</v>
      </c>
      <c r="DP325" s="7">
        <v>4</v>
      </c>
      <c r="DQ325" s="7">
        <v>5</v>
      </c>
      <c r="DR325" s="7">
        <v>1</v>
      </c>
      <c r="DS325" s="7">
        <v>3</v>
      </c>
      <c r="DT325" s="7">
        <v>1</v>
      </c>
      <c r="DU325" s="7">
        <v>1</v>
      </c>
      <c r="DV325" s="7">
        <v>0</v>
      </c>
      <c r="DW325" s="7">
        <v>6</v>
      </c>
      <c r="DX325" s="7">
        <f t="shared" si="34"/>
        <v>847</v>
      </c>
      <c r="DY325" s="7">
        <f t="shared" si="35"/>
        <v>121</v>
      </c>
      <c r="DZ325" s="7">
        <f t="shared" si="36"/>
        <v>392</v>
      </c>
      <c r="EA325" s="7">
        <f t="shared" si="37"/>
        <v>303</v>
      </c>
      <c r="EB325" s="7">
        <f>Table325[[#This Row],[18-64]]+Table325[[#This Row],[65+]]</f>
        <v>1113</v>
      </c>
    </row>
    <row r="326" spans="1:132" x14ac:dyDescent="0.35">
      <c r="A326" s="7">
        <v>13</v>
      </c>
      <c r="B326" s="10" t="s">
        <v>1020</v>
      </c>
      <c r="C326" s="10" t="s">
        <v>772</v>
      </c>
      <c r="D326" s="10" t="s">
        <v>773</v>
      </c>
      <c r="E326" s="7">
        <f>SUM(Table325[[#This Row],[0]:[90]])</f>
        <v>1215</v>
      </c>
      <c r="F326" s="8">
        <f>SUM(Table325[[#This Row],[0]:[15]])</f>
        <v>200</v>
      </c>
      <c r="G326" s="7">
        <f>SUM(Table325[[#This Row],[16]:[64]])</f>
        <v>780</v>
      </c>
      <c r="H326" s="7">
        <f>SUM(Table325[[#This Row],[65]:[90]])</f>
        <v>235</v>
      </c>
      <c r="I326" s="7">
        <f>SUM(Table325[[#This Row],[85]:[90]])</f>
        <v>19</v>
      </c>
      <c r="J326" s="8">
        <f>SUM(Table325[[#This Row],[0]:[17]])</f>
        <v>225</v>
      </c>
      <c r="K326" s="7">
        <f>SUM(Table325[[#This Row],[18]:[64]])</f>
        <v>755</v>
      </c>
      <c r="L326" s="8">
        <f>SUM(Table325[[#This Row],[0]:[4]])</f>
        <v>54</v>
      </c>
      <c r="M326" s="7">
        <f>SUM(Table325[[#This Row],[5]:[15]])</f>
        <v>146</v>
      </c>
      <c r="N326" s="7">
        <f>SUM(Table325[[#This Row],[16]:[24]])</f>
        <v>124</v>
      </c>
      <c r="O326" s="7">
        <f>SUM(Table325[[#This Row],[25]:[49]])</f>
        <v>329</v>
      </c>
      <c r="P326" s="7">
        <f>SUM(Table325[[#This Row],[50]:[64]])</f>
        <v>327</v>
      </c>
      <c r="Q326" s="7">
        <f>SUM(Table325[[#This Row],[65]:[74]])</f>
        <v>142</v>
      </c>
      <c r="R326" s="7">
        <f>SUM(Table325[[#This Row],[75]:[84]])</f>
        <v>74</v>
      </c>
      <c r="S326" s="8">
        <f>SUM(Table325[[#This Row],[5]:[9]])</f>
        <v>67</v>
      </c>
      <c r="T326" s="7">
        <f>SUM(Table325[[#This Row],[10]:[14]])</f>
        <v>69</v>
      </c>
      <c r="U326" s="7">
        <f>SUM(Table325[[#This Row],[15]:[19]])</f>
        <v>67</v>
      </c>
      <c r="V326" s="7">
        <f>SUM(Table325[[#This Row],[20]:[24]])</f>
        <v>67</v>
      </c>
      <c r="W326" s="7">
        <f>SUM(Table325[[#This Row],[25]:[29]])</f>
        <v>75</v>
      </c>
      <c r="X326" s="7">
        <f>SUM(Table325[[#This Row],[30]:[34]])</f>
        <v>58</v>
      </c>
      <c r="Y326" s="7">
        <f>SUM(Table325[[#This Row],[35]:[39]])</f>
        <v>68</v>
      </c>
      <c r="Z326" s="7">
        <f>SUM(Table325[[#This Row],[40]:[44]])</f>
        <v>69</v>
      </c>
      <c r="AA326" s="7">
        <f>SUM(Table325[[#This Row],[45]:[49]])</f>
        <v>59</v>
      </c>
      <c r="AB326" s="7">
        <f>SUM(Table325[[#This Row],[50]:[54]])</f>
        <v>98</v>
      </c>
      <c r="AC326" s="7">
        <f>SUM(Table325[[#This Row],[55]:[59]])</f>
        <v>125</v>
      </c>
      <c r="AD326" s="7">
        <f>SUM(Table325[[#This Row],[60]:[64]])</f>
        <v>104</v>
      </c>
      <c r="AE326" s="7">
        <f>SUM(Table325[[#This Row],[65]:[69]])</f>
        <v>78</v>
      </c>
      <c r="AF326" s="7">
        <f>SUM(Table325[[#This Row],[70]:[74]])</f>
        <v>64</v>
      </c>
      <c r="AG326" s="7">
        <f>SUM(Table325[[#This Row],[75]:[79]])</f>
        <v>40</v>
      </c>
      <c r="AH326" s="7">
        <f>SUM(Table325[[#This Row],[80]:[84]])</f>
        <v>34</v>
      </c>
      <c r="AI326" s="7">
        <f>SUM(Table325[[#This Row],[85]:[89]])</f>
        <v>14</v>
      </c>
      <c r="AJ326" s="7">
        <f>Table325[[#This Row],[90]]</f>
        <v>5</v>
      </c>
      <c r="AK326" s="8">
        <v>16</v>
      </c>
      <c r="AL326" s="7">
        <v>7</v>
      </c>
      <c r="AM326" s="7">
        <v>14</v>
      </c>
      <c r="AN326" s="7">
        <v>10</v>
      </c>
      <c r="AO326" s="7">
        <v>7</v>
      </c>
      <c r="AP326" s="7">
        <v>11</v>
      </c>
      <c r="AQ326" s="7">
        <v>16</v>
      </c>
      <c r="AR326" s="7">
        <v>13</v>
      </c>
      <c r="AS326" s="7">
        <v>12</v>
      </c>
      <c r="AT326" s="7">
        <v>15</v>
      </c>
      <c r="AU326" s="7">
        <v>13</v>
      </c>
      <c r="AV326" s="7">
        <v>13</v>
      </c>
      <c r="AW326" s="7">
        <v>15</v>
      </c>
      <c r="AX326" s="7">
        <v>12</v>
      </c>
      <c r="AY326" s="7">
        <v>16</v>
      </c>
      <c r="AZ326" s="7">
        <v>10</v>
      </c>
      <c r="BA326" s="7">
        <v>13</v>
      </c>
      <c r="BB326" s="7">
        <v>12</v>
      </c>
      <c r="BC326" s="7">
        <v>14</v>
      </c>
      <c r="BD326" s="7">
        <v>18</v>
      </c>
      <c r="BE326" s="7">
        <v>15</v>
      </c>
      <c r="BF326" s="7">
        <v>23</v>
      </c>
      <c r="BG326" s="7">
        <v>9</v>
      </c>
      <c r="BH326" s="7">
        <v>11</v>
      </c>
      <c r="BI326" s="7">
        <v>9</v>
      </c>
      <c r="BJ326" s="7">
        <v>13</v>
      </c>
      <c r="BK326" s="7">
        <v>16</v>
      </c>
      <c r="BL326" s="7">
        <v>14</v>
      </c>
      <c r="BM326" s="7">
        <v>16</v>
      </c>
      <c r="BN326" s="7">
        <v>16</v>
      </c>
      <c r="BO326" s="7">
        <v>11</v>
      </c>
      <c r="BP326" s="7">
        <v>5</v>
      </c>
      <c r="BQ326" s="7">
        <v>18</v>
      </c>
      <c r="BR326" s="7">
        <v>12</v>
      </c>
      <c r="BS326" s="7">
        <v>12</v>
      </c>
      <c r="BT326" s="7">
        <v>19</v>
      </c>
      <c r="BU326" s="7">
        <v>15</v>
      </c>
      <c r="BV326" s="7">
        <v>11</v>
      </c>
      <c r="BW326" s="7">
        <v>13</v>
      </c>
      <c r="BX326" s="7">
        <v>10</v>
      </c>
      <c r="BY326" s="7">
        <v>15</v>
      </c>
      <c r="BZ326" s="7">
        <v>11</v>
      </c>
      <c r="CA326" s="7">
        <v>19</v>
      </c>
      <c r="CB326" s="7">
        <v>7</v>
      </c>
      <c r="CC326" s="7">
        <v>17</v>
      </c>
      <c r="CD326" s="7">
        <v>14</v>
      </c>
      <c r="CE326" s="7">
        <v>11</v>
      </c>
      <c r="CF326" s="7">
        <v>10</v>
      </c>
      <c r="CG326" s="7">
        <v>14</v>
      </c>
      <c r="CH326" s="7">
        <v>10</v>
      </c>
      <c r="CI326" s="7">
        <v>20</v>
      </c>
      <c r="CJ326" s="7">
        <v>15</v>
      </c>
      <c r="CK326" s="7">
        <v>20</v>
      </c>
      <c r="CL326" s="7">
        <v>23</v>
      </c>
      <c r="CM326" s="7">
        <v>20</v>
      </c>
      <c r="CN326" s="7">
        <v>16</v>
      </c>
      <c r="CO326" s="7">
        <v>25</v>
      </c>
      <c r="CP326" s="7">
        <v>25</v>
      </c>
      <c r="CQ326" s="7">
        <v>34</v>
      </c>
      <c r="CR326" s="7">
        <v>25</v>
      </c>
      <c r="CS326" s="7">
        <v>20</v>
      </c>
      <c r="CT326" s="7">
        <v>29</v>
      </c>
      <c r="CU326" s="7">
        <v>18</v>
      </c>
      <c r="CV326" s="7">
        <v>19</v>
      </c>
      <c r="CW326" s="7">
        <v>18</v>
      </c>
      <c r="CX326" s="7">
        <v>25</v>
      </c>
      <c r="CY326" s="7">
        <v>16</v>
      </c>
      <c r="CZ326" s="7">
        <v>14</v>
      </c>
      <c r="DA326" s="7">
        <v>12</v>
      </c>
      <c r="DB326" s="7">
        <v>11</v>
      </c>
      <c r="DC326" s="7">
        <v>11</v>
      </c>
      <c r="DD326" s="7">
        <v>14</v>
      </c>
      <c r="DE326" s="7">
        <v>17</v>
      </c>
      <c r="DF326" s="7">
        <v>14</v>
      </c>
      <c r="DG326" s="7">
        <v>8</v>
      </c>
      <c r="DH326" s="7">
        <v>7</v>
      </c>
      <c r="DI326" s="7">
        <v>8</v>
      </c>
      <c r="DJ326" s="7">
        <v>6</v>
      </c>
      <c r="DK326" s="7">
        <v>9</v>
      </c>
      <c r="DL326" s="7">
        <v>10</v>
      </c>
      <c r="DM326" s="7">
        <v>7</v>
      </c>
      <c r="DN326" s="7">
        <v>10</v>
      </c>
      <c r="DO326" s="7">
        <v>7</v>
      </c>
      <c r="DP326" s="7">
        <v>5</v>
      </c>
      <c r="DQ326" s="7">
        <v>5</v>
      </c>
      <c r="DR326" s="7">
        <v>3</v>
      </c>
      <c r="DS326" s="7">
        <v>5</v>
      </c>
      <c r="DT326" s="7">
        <v>4</v>
      </c>
      <c r="DU326" s="7">
        <v>1</v>
      </c>
      <c r="DV326" s="7">
        <v>1</v>
      </c>
      <c r="DW326" s="7">
        <v>5</v>
      </c>
      <c r="DX326" s="7">
        <f t="shared" si="34"/>
        <v>780</v>
      </c>
      <c r="DY326" s="7">
        <f t="shared" si="35"/>
        <v>99</v>
      </c>
      <c r="DZ326" s="7">
        <f t="shared" si="36"/>
        <v>329</v>
      </c>
      <c r="EA326" s="7">
        <f t="shared" si="37"/>
        <v>327</v>
      </c>
      <c r="EB326" s="7">
        <f>Table325[[#This Row],[18-64]]+Table325[[#This Row],[65+]]</f>
        <v>990</v>
      </c>
    </row>
    <row r="327" spans="1:132" x14ac:dyDescent="0.35">
      <c r="A327" s="7">
        <v>13</v>
      </c>
      <c r="B327" s="10" t="s">
        <v>1020</v>
      </c>
      <c r="C327" s="10" t="s">
        <v>774</v>
      </c>
      <c r="D327" s="10" t="s">
        <v>775</v>
      </c>
      <c r="E327" s="7">
        <f>SUM(Table325[[#This Row],[0]:[90]])</f>
        <v>1160</v>
      </c>
      <c r="F327" s="8">
        <f>SUM(Table325[[#This Row],[0]:[15]])</f>
        <v>212</v>
      </c>
      <c r="G327" s="7">
        <f>SUM(Table325[[#This Row],[16]:[64]])</f>
        <v>748</v>
      </c>
      <c r="H327" s="7">
        <f>SUM(Table325[[#This Row],[65]:[90]])</f>
        <v>200</v>
      </c>
      <c r="I327" s="7">
        <f>SUM(Table325[[#This Row],[85]:[90]])</f>
        <v>25</v>
      </c>
      <c r="J327" s="8">
        <f>SUM(Table325[[#This Row],[0]:[17]])</f>
        <v>245</v>
      </c>
      <c r="K327" s="7">
        <f>SUM(Table325[[#This Row],[18]:[64]])</f>
        <v>715</v>
      </c>
      <c r="L327" s="8">
        <f>SUM(Table325[[#This Row],[0]:[4]])</f>
        <v>62</v>
      </c>
      <c r="M327" s="7">
        <f>SUM(Table325[[#This Row],[5]:[15]])</f>
        <v>150</v>
      </c>
      <c r="N327" s="7">
        <f>SUM(Table325[[#This Row],[16]:[24]])</f>
        <v>120</v>
      </c>
      <c r="O327" s="7">
        <f>SUM(Table325[[#This Row],[25]:[49]])</f>
        <v>359</v>
      </c>
      <c r="P327" s="7">
        <f>SUM(Table325[[#This Row],[50]:[64]])</f>
        <v>269</v>
      </c>
      <c r="Q327" s="7">
        <f>SUM(Table325[[#This Row],[65]:[74]])</f>
        <v>112</v>
      </c>
      <c r="R327" s="7">
        <f>SUM(Table325[[#This Row],[75]:[84]])</f>
        <v>63</v>
      </c>
      <c r="S327" s="8">
        <f>SUM(Table325[[#This Row],[5]:[9]])</f>
        <v>68</v>
      </c>
      <c r="T327" s="7">
        <f>SUM(Table325[[#This Row],[10]:[14]])</f>
        <v>68</v>
      </c>
      <c r="U327" s="7">
        <f>SUM(Table325[[#This Row],[15]:[19]])</f>
        <v>72</v>
      </c>
      <c r="V327" s="7">
        <f>SUM(Table325[[#This Row],[20]:[24]])</f>
        <v>62</v>
      </c>
      <c r="W327" s="7">
        <f>SUM(Table325[[#This Row],[25]:[29]])</f>
        <v>71</v>
      </c>
      <c r="X327" s="7">
        <f>SUM(Table325[[#This Row],[30]:[34]])</f>
        <v>85</v>
      </c>
      <c r="Y327" s="7">
        <f>SUM(Table325[[#This Row],[35]:[39]])</f>
        <v>58</v>
      </c>
      <c r="Z327" s="7">
        <f>SUM(Table325[[#This Row],[40]:[44]])</f>
        <v>88</v>
      </c>
      <c r="AA327" s="7">
        <f>SUM(Table325[[#This Row],[45]:[49]])</f>
        <v>57</v>
      </c>
      <c r="AB327" s="7">
        <f>SUM(Table325[[#This Row],[50]:[54]])</f>
        <v>103</v>
      </c>
      <c r="AC327" s="7">
        <f>SUM(Table325[[#This Row],[55]:[59]])</f>
        <v>102</v>
      </c>
      <c r="AD327" s="7">
        <f>SUM(Table325[[#This Row],[60]:[64]])</f>
        <v>64</v>
      </c>
      <c r="AE327" s="7">
        <f>SUM(Table325[[#This Row],[65]:[69]])</f>
        <v>53</v>
      </c>
      <c r="AF327" s="7">
        <f>SUM(Table325[[#This Row],[70]:[74]])</f>
        <v>59</v>
      </c>
      <c r="AG327" s="7">
        <f>SUM(Table325[[#This Row],[75]:[79]])</f>
        <v>45</v>
      </c>
      <c r="AH327" s="7">
        <f>SUM(Table325[[#This Row],[80]:[84]])</f>
        <v>18</v>
      </c>
      <c r="AI327" s="7">
        <f>SUM(Table325[[#This Row],[85]:[89]])</f>
        <v>19</v>
      </c>
      <c r="AJ327" s="7">
        <f>Table325[[#This Row],[90]]</f>
        <v>6</v>
      </c>
      <c r="AK327" s="8">
        <v>9</v>
      </c>
      <c r="AL327" s="7">
        <v>12</v>
      </c>
      <c r="AM327" s="7">
        <v>11</v>
      </c>
      <c r="AN327" s="7">
        <v>12</v>
      </c>
      <c r="AO327" s="7">
        <v>18</v>
      </c>
      <c r="AP327" s="7">
        <v>14</v>
      </c>
      <c r="AQ327" s="7">
        <v>10</v>
      </c>
      <c r="AR327" s="7">
        <v>19</v>
      </c>
      <c r="AS327" s="7">
        <v>9</v>
      </c>
      <c r="AT327" s="7">
        <v>16</v>
      </c>
      <c r="AU327" s="7">
        <v>9</v>
      </c>
      <c r="AV327" s="7">
        <v>21</v>
      </c>
      <c r="AW327" s="7">
        <v>14</v>
      </c>
      <c r="AX327" s="7">
        <v>10</v>
      </c>
      <c r="AY327" s="7">
        <v>14</v>
      </c>
      <c r="AZ327" s="7">
        <v>14</v>
      </c>
      <c r="BA327" s="7">
        <v>17</v>
      </c>
      <c r="BB327" s="7">
        <v>16</v>
      </c>
      <c r="BC327" s="7">
        <v>11</v>
      </c>
      <c r="BD327" s="7">
        <v>14</v>
      </c>
      <c r="BE327" s="7">
        <v>14</v>
      </c>
      <c r="BF327" s="7">
        <v>17</v>
      </c>
      <c r="BG327" s="7">
        <v>11</v>
      </c>
      <c r="BH327" s="7">
        <v>13</v>
      </c>
      <c r="BI327" s="7">
        <v>7</v>
      </c>
      <c r="BJ327" s="7">
        <v>13</v>
      </c>
      <c r="BK327" s="7">
        <v>9</v>
      </c>
      <c r="BL327" s="7">
        <v>14</v>
      </c>
      <c r="BM327" s="7">
        <v>21</v>
      </c>
      <c r="BN327" s="7">
        <v>14</v>
      </c>
      <c r="BO327" s="7">
        <v>16</v>
      </c>
      <c r="BP327" s="7">
        <v>26</v>
      </c>
      <c r="BQ327" s="7">
        <v>14</v>
      </c>
      <c r="BR327" s="7">
        <v>12</v>
      </c>
      <c r="BS327" s="7">
        <v>17</v>
      </c>
      <c r="BT327" s="7">
        <v>7</v>
      </c>
      <c r="BU327" s="7">
        <v>19</v>
      </c>
      <c r="BV327" s="7">
        <v>12</v>
      </c>
      <c r="BW327" s="7">
        <v>15</v>
      </c>
      <c r="BX327" s="7">
        <v>5</v>
      </c>
      <c r="BY327" s="7">
        <v>13</v>
      </c>
      <c r="BZ327" s="7">
        <v>21</v>
      </c>
      <c r="CA327" s="7">
        <v>18</v>
      </c>
      <c r="CB327" s="7">
        <v>20</v>
      </c>
      <c r="CC327" s="7">
        <v>16</v>
      </c>
      <c r="CD327" s="7">
        <v>8</v>
      </c>
      <c r="CE327" s="7">
        <v>9</v>
      </c>
      <c r="CF327" s="7">
        <v>8</v>
      </c>
      <c r="CG327" s="7">
        <v>19</v>
      </c>
      <c r="CH327" s="7">
        <v>13</v>
      </c>
      <c r="CI327" s="7">
        <v>15</v>
      </c>
      <c r="CJ327" s="7">
        <v>20</v>
      </c>
      <c r="CK327" s="7">
        <v>19</v>
      </c>
      <c r="CL327" s="7">
        <v>27</v>
      </c>
      <c r="CM327" s="7">
        <v>22</v>
      </c>
      <c r="CN327" s="7">
        <v>28</v>
      </c>
      <c r="CO327" s="7">
        <v>22</v>
      </c>
      <c r="CP327" s="7">
        <v>15</v>
      </c>
      <c r="CQ327" s="7">
        <v>19</v>
      </c>
      <c r="CR327" s="7">
        <v>18</v>
      </c>
      <c r="CS327" s="7">
        <v>13</v>
      </c>
      <c r="CT327" s="7">
        <v>15</v>
      </c>
      <c r="CU327" s="7">
        <v>14</v>
      </c>
      <c r="CV327" s="7">
        <v>12</v>
      </c>
      <c r="CW327" s="7">
        <v>10</v>
      </c>
      <c r="CX327" s="7">
        <v>12</v>
      </c>
      <c r="CY327" s="7">
        <v>12</v>
      </c>
      <c r="CZ327" s="7">
        <v>11</v>
      </c>
      <c r="DA327" s="7">
        <v>7</v>
      </c>
      <c r="DB327" s="7">
        <v>11</v>
      </c>
      <c r="DC327" s="7">
        <v>11</v>
      </c>
      <c r="DD327" s="7">
        <v>13</v>
      </c>
      <c r="DE327" s="7">
        <v>11</v>
      </c>
      <c r="DF327" s="7">
        <v>10</v>
      </c>
      <c r="DG327" s="7">
        <v>14</v>
      </c>
      <c r="DH327" s="7">
        <v>9</v>
      </c>
      <c r="DI327" s="7">
        <v>10</v>
      </c>
      <c r="DJ327" s="7">
        <v>9</v>
      </c>
      <c r="DK327" s="7">
        <v>10</v>
      </c>
      <c r="DL327" s="7">
        <v>7</v>
      </c>
      <c r="DM327" s="7">
        <v>6</v>
      </c>
      <c r="DN327" s="7">
        <v>4</v>
      </c>
      <c r="DO327" s="7">
        <v>5</v>
      </c>
      <c r="DP327" s="7">
        <v>2</v>
      </c>
      <c r="DQ327" s="7">
        <v>1</v>
      </c>
      <c r="DR327" s="7">
        <v>2</v>
      </c>
      <c r="DS327" s="7">
        <v>8</v>
      </c>
      <c r="DT327" s="7">
        <v>4</v>
      </c>
      <c r="DU327" s="7">
        <v>4</v>
      </c>
      <c r="DV327" s="7">
        <v>1</v>
      </c>
      <c r="DW327" s="7">
        <v>6</v>
      </c>
      <c r="DX327" s="7">
        <f t="shared" si="34"/>
        <v>748</v>
      </c>
      <c r="DY327" s="7">
        <f t="shared" si="35"/>
        <v>87</v>
      </c>
      <c r="DZ327" s="7">
        <f t="shared" si="36"/>
        <v>359</v>
      </c>
      <c r="EA327" s="7">
        <f t="shared" si="37"/>
        <v>269</v>
      </c>
      <c r="EB327" s="7">
        <f>Table325[[#This Row],[18-64]]+Table325[[#This Row],[65+]]</f>
        <v>915</v>
      </c>
    </row>
    <row r="328" spans="1:132" x14ac:dyDescent="0.35">
      <c r="A328" s="7">
        <v>13</v>
      </c>
      <c r="B328" s="10" t="s">
        <v>1020</v>
      </c>
      <c r="C328" s="10" t="s">
        <v>776</v>
      </c>
      <c r="D328" s="10" t="s">
        <v>777</v>
      </c>
      <c r="E328" s="7">
        <f>SUM(Table325[[#This Row],[0]:[90]])</f>
        <v>1411</v>
      </c>
      <c r="F328" s="8">
        <f>SUM(Table325[[#This Row],[0]:[15]])</f>
        <v>224</v>
      </c>
      <c r="G328" s="7">
        <f>SUM(Table325[[#This Row],[16]:[64]])</f>
        <v>834</v>
      </c>
      <c r="H328" s="7">
        <f>SUM(Table325[[#This Row],[65]:[90]])</f>
        <v>353</v>
      </c>
      <c r="I328" s="7">
        <f>SUM(Table325[[#This Row],[85]:[90]])</f>
        <v>32</v>
      </c>
      <c r="J328" s="8">
        <f>SUM(Table325[[#This Row],[0]:[17]])</f>
        <v>256</v>
      </c>
      <c r="K328" s="7">
        <f>SUM(Table325[[#This Row],[18]:[64]])</f>
        <v>802</v>
      </c>
      <c r="L328" s="8">
        <f>SUM(Table325[[#This Row],[0]:[4]])</f>
        <v>56</v>
      </c>
      <c r="M328" s="7">
        <f>SUM(Table325[[#This Row],[5]:[15]])</f>
        <v>168</v>
      </c>
      <c r="N328" s="7">
        <f>SUM(Table325[[#This Row],[16]:[24]])</f>
        <v>140</v>
      </c>
      <c r="O328" s="7">
        <f>SUM(Table325[[#This Row],[25]:[49]])</f>
        <v>379</v>
      </c>
      <c r="P328" s="7">
        <f>SUM(Table325[[#This Row],[50]:[64]])</f>
        <v>315</v>
      </c>
      <c r="Q328" s="7">
        <f>SUM(Table325[[#This Row],[65]:[74]])</f>
        <v>179</v>
      </c>
      <c r="R328" s="7">
        <f>SUM(Table325[[#This Row],[75]:[84]])</f>
        <v>142</v>
      </c>
      <c r="S328" s="8">
        <f>SUM(Table325[[#This Row],[5]:[9]])</f>
        <v>71</v>
      </c>
      <c r="T328" s="7">
        <f>SUM(Table325[[#This Row],[10]:[14]])</f>
        <v>81</v>
      </c>
      <c r="U328" s="7">
        <f>SUM(Table325[[#This Row],[15]:[19]])</f>
        <v>78</v>
      </c>
      <c r="V328" s="7">
        <f>SUM(Table325[[#This Row],[20]:[24]])</f>
        <v>78</v>
      </c>
      <c r="W328" s="7">
        <f>SUM(Table325[[#This Row],[25]:[29]])</f>
        <v>85</v>
      </c>
      <c r="X328" s="7">
        <f>SUM(Table325[[#This Row],[30]:[34]])</f>
        <v>87</v>
      </c>
      <c r="Y328" s="7">
        <f>SUM(Table325[[#This Row],[35]:[39]])</f>
        <v>75</v>
      </c>
      <c r="Z328" s="7">
        <f>SUM(Table325[[#This Row],[40]:[44]])</f>
        <v>61</v>
      </c>
      <c r="AA328" s="7">
        <f>SUM(Table325[[#This Row],[45]:[49]])</f>
        <v>71</v>
      </c>
      <c r="AB328" s="7">
        <f>SUM(Table325[[#This Row],[50]:[54]])</f>
        <v>78</v>
      </c>
      <c r="AC328" s="7">
        <f>SUM(Table325[[#This Row],[55]:[59]])</f>
        <v>131</v>
      </c>
      <c r="AD328" s="7">
        <f>SUM(Table325[[#This Row],[60]:[64]])</f>
        <v>106</v>
      </c>
      <c r="AE328" s="7">
        <f>SUM(Table325[[#This Row],[65]:[69]])</f>
        <v>85</v>
      </c>
      <c r="AF328" s="7">
        <f>SUM(Table325[[#This Row],[70]:[74]])</f>
        <v>94</v>
      </c>
      <c r="AG328" s="7">
        <f>SUM(Table325[[#This Row],[75]:[79]])</f>
        <v>91</v>
      </c>
      <c r="AH328" s="7">
        <f>SUM(Table325[[#This Row],[80]:[84]])</f>
        <v>51</v>
      </c>
      <c r="AI328" s="7">
        <f>SUM(Table325[[#This Row],[85]:[89]])</f>
        <v>21</v>
      </c>
      <c r="AJ328" s="7">
        <f>Table325[[#This Row],[90]]</f>
        <v>11</v>
      </c>
      <c r="AK328" s="8">
        <v>6</v>
      </c>
      <c r="AL328" s="7">
        <v>10</v>
      </c>
      <c r="AM328" s="7">
        <v>13</v>
      </c>
      <c r="AN328" s="7">
        <v>16</v>
      </c>
      <c r="AO328" s="7">
        <v>11</v>
      </c>
      <c r="AP328" s="7">
        <v>12</v>
      </c>
      <c r="AQ328" s="7">
        <v>5</v>
      </c>
      <c r="AR328" s="7">
        <v>17</v>
      </c>
      <c r="AS328" s="7">
        <v>17</v>
      </c>
      <c r="AT328" s="7">
        <v>20</v>
      </c>
      <c r="AU328" s="7">
        <v>17</v>
      </c>
      <c r="AV328" s="7">
        <v>16</v>
      </c>
      <c r="AW328" s="7">
        <v>13</v>
      </c>
      <c r="AX328" s="7">
        <v>16</v>
      </c>
      <c r="AY328" s="7">
        <v>19</v>
      </c>
      <c r="AZ328" s="7">
        <v>16</v>
      </c>
      <c r="BA328" s="7">
        <v>15</v>
      </c>
      <c r="BB328" s="7">
        <v>17</v>
      </c>
      <c r="BC328" s="7">
        <v>15</v>
      </c>
      <c r="BD328" s="7">
        <v>15</v>
      </c>
      <c r="BE328" s="7">
        <v>13</v>
      </c>
      <c r="BF328" s="7">
        <v>24</v>
      </c>
      <c r="BG328" s="7">
        <v>18</v>
      </c>
      <c r="BH328" s="7">
        <v>10</v>
      </c>
      <c r="BI328" s="7">
        <v>13</v>
      </c>
      <c r="BJ328" s="7">
        <v>15</v>
      </c>
      <c r="BK328" s="7">
        <v>16</v>
      </c>
      <c r="BL328" s="7">
        <v>16</v>
      </c>
      <c r="BM328" s="7">
        <v>24</v>
      </c>
      <c r="BN328" s="7">
        <v>14</v>
      </c>
      <c r="BO328" s="7">
        <v>17</v>
      </c>
      <c r="BP328" s="7">
        <v>18</v>
      </c>
      <c r="BQ328" s="7">
        <v>11</v>
      </c>
      <c r="BR328" s="7">
        <v>26</v>
      </c>
      <c r="BS328" s="7">
        <v>15</v>
      </c>
      <c r="BT328" s="7">
        <v>15</v>
      </c>
      <c r="BU328" s="7">
        <v>15</v>
      </c>
      <c r="BV328" s="7">
        <v>14</v>
      </c>
      <c r="BW328" s="7">
        <v>18</v>
      </c>
      <c r="BX328" s="7">
        <v>13</v>
      </c>
      <c r="BY328" s="7">
        <v>14</v>
      </c>
      <c r="BZ328" s="7">
        <v>12</v>
      </c>
      <c r="CA328" s="7">
        <v>14</v>
      </c>
      <c r="CB328" s="7">
        <v>12</v>
      </c>
      <c r="CC328" s="7">
        <v>9</v>
      </c>
      <c r="CD328" s="7">
        <v>15</v>
      </c>
      <c r="CE328" s="7">
        <v>11</v>
      </c>
      <c r="CF328" s="7">
        <v>13</v>
      </c>
      <c r="CG328" s="7">
        <v>14</v>
      </c>
      <c r="CH328" s="7">
        <v>18</v>
      </c>
      <c r="CI328" s="7">
        <v>12</v>
      </c>
      <c r="CJ328" s="7">
        <v>15</v>
      </c>
      <c r="CK328" s="7">
        <v>19</v>
      </c>
      <c r="CL328" s="7">
        <v>17</v>
      </c>
      <c r="CM328" s="7">
        <v>15</v>
      </c>
      <c r="CN328" s="7">
        <v>32</v>
      </c>
      <c r="CO328" s="7">
        <v>20</v>
      </c>
      <c r="CP328" s="7">
        <v>23</v>
      </c>
      <c r="CQ328" s="7">
        <v>33</v>
      </c>
      <c r="CR328" s="7">
        <v>23</v>
      </c>
      <c r="CS328" s="7">
        <v>27</v>
      </c>
      <c r="CT328" s="7">
        <v>18</v>
      </c>
      <c r="CU328" s="7">
        <v>21</v>
      </c>
      <c r="CV328" s="7">
        <v>22</v>
      </c>
      <c r="CW328" s="7">
        <v>18</v>
      </c>
      <c r="CX328" s="7">
        <v>13</v>
      </c>
      <c r="CY328" s="7">
        <v>14</v>
      </c>
      <c r="CZ328" s="7">
        <v>19</v>
      </c>
      <c r="DA328" s="7">
        <v>19</v>
      </c>
      <c r="DB328" s="7">
        <v>20</v>
      </c>
      <c r="DC328" s="7">
        <v>23</v>
      </c>
      <c r="DD328" s="7">
        <v>17</v>
      </c>
      <c r="DE328" s="7">
        <v>23</v>
      </c>
      <c r="DF328" s="7">
        <v>18</v>
      </c>
      <c r="DG328" s="7">
        <v>13</v>
      </c>
      <c r="DH328" s="7">
        <v>18</v>
      </c>
      <c r="DI328" s="7">
        <v>22</v>
      </c>
      <c r="DJ328" s="7">
        <v>10</v>
      </c>
      <c r="DK328" s="7">
        <v>14</v>
      </c>
      <c r="DL328" s="7">
        <v>27</v>
      </c>
      <c r="DM328" s="7">
        <v>8</v>
      </c>
      <c r="DN328" s="7">
        <v>10</v>
      </c>
      <c r="DO328" s="7">
        <v>15</v>
      </c>
      <c r="DP328" s="7">
        <v>10</v>
      </c>
      <c r="DQ328" s="7">
        <v>8</v>
      </c>
      <c r="DR328" s="7">
        <v>7</v>
      </c>
      <c r="DS328" s="7">
        <v>6</v>
      </c>
      <c r="DT328" s="7">
        <v>3</v>
      </c>
      <c r="DU328" s="7">
        <v>3</v>
      </c>
      <c r="DV328" s="7">
        <v>2</v>
      </c>
      <c r="DW328" s="7">
        <v>11</v>
      </c>
      <c r="DX328" s="7">
        <f t="shared" si="34"/>
        <v>834</v>
      </c>
      <c r="DY328" s="7">
        <f t="shared" si="35"/>
        <v>108</v>
      </c>
      <c r="DZ328" s="7">
        <f t="shared" si="36"/>
        <v>379</v>
      </c>
      <c r="EA328" s="7">
        <f t="shared" si="37"/>
        <v>315</v>
      </c>
      <c r="EB328" s="7">
        <f>Table325[[#This Row],[18-64]]+Table325[[#This Row],[65+]]</f>
        <v>1155</v>
      </c>
    </row>
    <row r="329" spans="1:132" x14ac:dyDescent="0.35">
      <c r="A329" s="7">
        <v>13</v>
      </c>
      <c r="B329" s="10" t="s">
        <v>1020</v>
      </c>
      <c r="C329" s="10" t="s">
        <v>778</v>
      </c>
      <c r="D329" s="10" t="s">
        <v>779</v>
      </c>
      <c r="E329" s="7">
        <f>SUM(Table325[[#This Row],[0]:[90]])</f>
        <v>1193</v>
      </c>
      <c r="F329" s="8">
        <f>SUM(Table325[[#This Row],[0]:[15]])</f>
        <v>165</v>
      </c>
      <c r="G329" s="7">
        <f>SUM(Table325[[#This Row],[16]:[64]])</f>
        <v>685</v>
      </c>
      <c r="H329" s="7">
        <f>SUM(Table325[[#This Row],[65]:[90]])</f>
        <v>343</v>
      </c>
      <c r="I329" s="7">
        <f>SUM(Table325[[#This Row],[85]:[90]])</f>
        <v>11</v>
      </c>
      <c r="J329" s="8">
        <f>SUM(Table325[[#This Row],[0]:[17]])</f>
        <v>198</v>
      </c>
      <c r="K329" s="7">
        <f>SUM(Table325[[#This Row],[18]:[64]])</f>
        <v>652</v>
      </c>
      <c r="L329" s="8">
        <f>SUM(Table325[[#This Row],[0]:[4]])</f>
        <v>48</v>
      </c>
      <c r="M329" s="7">
        <f>SUM(Table325[[#This Row],[5]:[15]])</f>
        <v>117</v>
      </c>
      <c r="N329" s="7">
        <f>SUM(Table325[[#This Row],[16]:[24]])</f>
        <v>123</v>
      </c>
      <c r="O329" s="7">
        <f>SUM(Table325[[#This Row],[25]:[49]])</f>
        <v>266</v>
      </c>
      <c r="P329" s="7">
        <f>SUM(Table325[[#This Row],[50]:[64]])</f>
        <v>296</v>
      </c>
      <c r="Q329" s="7">
        <f>SUM(Table325[[#This Row],[65]:[74]])</f>
        <v>180</v>
      </c>
      <c r="R329" s="7">
        <f>SUM(Table325[[#This Row],[75]:[84]])</f>
        <v>152</v>
      </c>
      <c r="S329" s="8">
        <f>SUM(Table325[[#This Row],[5]:[9]])</f>
        <v>41</v>
      </c>
      <c r="T329" s="7">
        <f>SUM(Table325[[#This Row],[10]:[14]])</f>
        <v>58</v>
      </c>
      <c r="U329" s="7">
        <f>SUM(Table325[[#This Row],[15]:[19]])</f>
        <v>89</v>
      </c>
      <c r="V329" s="7">
        <f>SUM(Table325[[#This Row],[20]:[24]])</f>
        <v>52</v>
      </c>
      <c r="W329" s="7">
        <f>SUM(Table325[[#This Row],[25]:[29]])</f>
        <v>37</v>
      </c>
      <c r="X329" s="7">
        <f>SUM(Table325[[#This Row],[30]:[34]])</f>
        <v>57</v>
      </c>
      <c r="Y329" s="7">
        <f>SUM(Table325[[#This Row],[35]:[39]])</f>
        <v>61</v>
      </c>
      <c r="Z329" s="7">
        <f>SUM(Table325[[#This Row],[40]:[44]])</f>
        <v>48</v>
      </c>
      <c r="AA329" s="7">
        <f>SUM(Table325[[#This Row],[45]:[49]])</f>
        <v>63</v>
      </c>
      <c r="AB329" s="7">
        <f>SUM(Table325[[#This Row],[50]:[54]])</f>
        <v>92</v>
      </c>
      <c r="AC329" s="7">
        <f>SUM(Table325[[#This Row],[55]:[59]])</f>
        <v>113</v>
      </c>
      <c r="AD329" s="7">
        <f>SUM(Table325[[#This Row],[60]:[64]])</f>
        <v>91</v>
      </c>
      <c r="AE329" s="7">
        <f>SUM(Table325[[#This Row],[65]:[69]])</f>
        <v>64</v>
      </c>
      <c r="AF329" s="7">
        <f>SUM(Table325[[#This Row],[70]:[74]])</f>
        <v>116</v>
      </c>
      <c r="AG329" s="7">
        <f>SUM(Table325[[#This Row],[75]:[79]])</f>
        <v>81</v>
      </c>
      <c r="AH329" s="7">
        <f>SUM(Table325[[#This Row],[80]:[84]])</f>
        <v>71</v>
      </c>
      <c r="AI329" s="7">
        <f>SUM(Table325[[#This Row],[85]:[89]])</f>
        <v>8</v>
      </c>
      <c r="AJ329" s="7">
        <f>Table325[[#This Row],[90]]</f>
        <v>3</v>
      </c>
      <c r="AK329" s="8">
        <v>5</v>
      </c>
      <c r="AL329" s="7">
        <v>9</v>
      </c>
      <c r="AM329" s="7">
        <v>13</v>
      </c>
      <c r="AN329" s="7">
        <v>10</v>
      </c>
      <c r="AO329" s="7">
        <v>11</v>
      </c>
      <c r="AP329" s="7">
        <v>8</v>
      </c>
      <c r="AQ329" s="7">
        <v>8</v>
      </c>
      <c r="AR329" s="7">
        <v>10</v>
      </c>
      <c r="AS329" s="7">
        <v>7</v>
      </c>
      <c r="AT329" s="7">
        <v>8</v>
      </c>
      <c r="AU329" s="7">
        <v>12</v>
      </c>
      <c r="AV329" s="7">
        <v>11</v>
      </c>
      <c r="AW329" s="7">
        <v>12</v>
      </c>
      <c r="AX329" s="7">
        <v>10</v>
      </c>
      <c r="AY329" s="7">
        <v>13</v>
      </c>
      <c r="AZ329" s="7">
        <v>18</v>
      </c>
      <c r="BA329" s="7">
        <v>14</v>
      </c>
      <c r="BB329" s="7">
        <v>19</v>
      </c>
      <c r="BC329" s="7">
        <v>23</v>
      </c>
      <c r="BD329" s="7">
        <v>15</v>
      </c>
      <c r="BE329" s="7">
        <v>16</v>
      </c>
      <c r="BF329" s="7">
        <v>9</v>
      </c>
      <c r="BG329" s="7">
        <v>7</v>
      </c>
      <c r="BH329" s="7">
        <v>12</v>
      </c>
      <c r="BI329" s="7">
        <v>8</v>
      </c>
      <c r="BJ329" s="7">
        <v>7</v>
      </c>
      <c r="BK329" s="7">
        <v>10</v>
      </c>
      <c r="BL329" s="7">
        <v>7</v>
      </c>
      <c r="BM329" s="7">
        <v>11</v>
      </c>
      <c r="BN329" s="7">
        <v>2</v>
      </c>
      <c r="BO329" s="7">
        <v>13</v>
      </c>
      <c r="BP329" s="7">
        <v>6</v>
      </c>
      <c r="BQ329" s="7">
        <v>10</v>
      </c>
      <c r="BR329" s="7">
        <v>14</v>
      </c>
      <c r="BS329" s="7">
        <v>14</v>
      </c>
      <c r="BT329" s="7">
        <v>13</v>
      </c>
      <c r="BU329" s="7">
        <v>12</v>
      </c>
      <c r="BV329" s="7">
        <v>9</v>
      </c>
      <c r="BW329" s="7">
        <v>18</v>
      </c>
      <c r="BX329" s="7">
        <v>9</v>
      </c>
      <c r="BY329" s="7">
        <v>9</v>
      </c>
      <c r="BZ329" s="7">
        <v>6</v>
      </c>
      <c r="CA329" s="7">
        <v>12</v>
      </c>
      <c r="CB329" s="7">
        <v>12</v>
      </c>
      <c r="CC329" s="7">
        <v>9</v>
      </c>
      <c r="CD329" s="7">
        <v>16</v>
      </c>
      <c r="CE329" s="7">
        <v>15</v>
      </c>
      <c r="CF329" s="7">
        <v>12</v>
      </c>
      <c r="CG329" s="7">
        <v>9</v>
      </c>
      <c r="CH329" s="7">
        <v>11</v>
      </c>
      <c r="CI329" s="7">
        <v>11</v>
      </c>
      <c r="CJ329" s="7">
        <v>21</v>
      </c>
      <c r="CK329" s="7">
        <v>19</v>
      </c>
      <c r="CL329" s="7">
        <v>23</v>
      </c>
      <c r="CM329" s="7">
        <v>18</v>
      </c>
      <c r="CN329" s="7">
        <v>24</v>
      </c>
      <c r="CO329" s="7">
        <v>22</v>
      </c>
      <c r="CP329" s="7">
        <v>19</v>
      </c>
      <c r="CQ329" s="7">
        <v>27</v>
      </c>
      <c r="CR329" s="7">
        <v>21</v>
      </c>
      <c r="CS329" s="7">
        <v>25</v>
      </c>
      <c r="CT329" s="7">
        <v>19</v>
      </c>
      <c r="CU329" s="7">
        <v>17</v>
      </c>
      <c r="CV329" s="7">
        <v>16</v>
      </c>
      <c r="CW329" s="7">
        <v>14</v>
      </c>
      <c r="CX329" s="7">
        <v>16</v>
      </c>
      <c r="CY329" s="7">
        <v>12</v>
      </c>
      <c r="CZ329" s="7">
        <v>15</v>
      </c>
      <c r="DA329" s="7">
        <v>8</v>
      </c>
      <c r="DB329" s="7">
        <v>13</v>
      </c>
      <c r="DC329" s="7">
        <v>20</v>
      </c>
      <c r="DD329" s="7">
        <v>28</v>
      </c>
      <c r="DE329" s="7">
        <v>24</v>
      </c>
      <c r="DF329" s="7">
        <v>26</v>
      </c>
      <c r="DG329" s="7">
        <v>18</v>
      </c>
      <c r="DH329" s="7">
        <v>15</v>
      </c>
      <c r="DI329" s="7">
        <v>20</v>
      </c>
      <c r="DJ329" s="7">
        <v>20</v>
      </c>
      <c r="DK329" s="7">
        <v>12</v>
      </c>
      <c r="DL329" s="7">
        <v>14</v>
      </c>
      <c r="DM329" s="7">
        <v>24</v>
      </c>
      <c r="DN329" s="7">
        <v>14</v>
      </c>
      <c r="DO329" s="7">
        <v>14</v>
      </c>
      <c r="DP329" s="7">
        <v>11</v>
      </c>
      <c r="DQ329" s="7">
        <v>8</v>
      </c>
      <c r="DR329" s="7">
        <v>2</v>
      </c>
      <c r="DS329" s="7">
        <v>3</v>
      </c>
      <c r="DT329" s="7">
        <v>2</v>
      </c>
      <c r="DU329" s="7">
        <v>1</v>
      </c>
      <c r="DV329" s="7">
        <v>0</v>
      </c>
      <c r="DW329" s="7">
        <v>3</v>
      </c>
      <c r="DX329" s="7">
        <f t="shared" si="34"/>
        <v>685</v>
      </c>
      <c r="DY329" s="7">
        <f t="shared" si="35"/>
        <v>90</v>
      </c>
      <c r="DZ329" s="7">
        <f t="shared" si="36"/>
        <v>266</v>
      </c>
      <c r="EA329" s="7">
        <f t="shared" si="37"/>
        <v>296</v>
      </c>
      <c r="EB329" s="7">
        <f>Table325[[#This Row],[18-64]]+Table325[[#This Row],[65+]]</f>
        <v>995</v>
      </c>
    </row>
    <row r="330" spans="1:132" x14ac:dyDescent="0.35">
      <c r="A330" s="7">
        <v>13</v>
      </c>
      <c r="B330" s="10" t="s">
        <v>1020</v>
      </c>
      <c r="C330" s="10" t="s">
        <v>780</v>
      </c>
      <c r="D330" s="10" t="s">
        <v>781</v>
      </c>
      <c r="E330" s="7">
        <f>SUM(Table325[[#This Row],[0]:[90]])</f>
        <v>1306</v>
      </c>
      <c r="F330" s="8">
        <f>SUM(Table325[[#This Row],[0]:[15]])</f>
        <v>174</v>
      </c>
      <c r="G330" s="7">
        <f>SUM(Table325[[#This Row],[16]:[64]])</f>
        <v>810</v>
      </c>
      <c r="H330" s="7">
        <f>SUM(Table325[[#This Row],[65]:[90]])</f>
        <v>322</v>
      </c>
      <c r="I330" s="7">
        <f>SUM(Table325[[#This Row],[85]:[90]])</f>
        <v>53</v>
      </c>
      <c r="J330" s="8">
        <f>SUM(Table325[[#This Row],[0]:[17]])</f>
        <v>204</v>
      </c>
      <c r="K330" s="7">
        <f>SUM(Table325[[#This Row],[18]:[64]])</f>
        <v>780</v>
      </c>
      <c r="L330" s="8">
        <f>SUM(Table325[[#This Row],[0]:[4]])</f>
        <v>31</v>
      </c>
      <c r="M330" s="7">
        <f>SUM(Table325[[#This Row],[5]:[15]])</f>
        <v>143</v>
      </c>
      <c r="N330" s="7">
        <f>SUM(Table325[[#This Row],[16]:[24]])</f>
        <v>123</v>
      </c>
      <c r="O330" s="7">
        <f>SUM(Table325[[#This Row],[25]:[49]])</f>
        <v>330</v>
      </c>
      <c r="P330" s="7">
        <f>SUM(Table325[[#This Row],[50]:[64]])</f>
        <v>357</v>
      </c>
      <c r="Q330" s="7">
        <f>SUM(Table325[[#This Row],[65]:[74]])</f>
        <v>176</v>
      </c>
      <c r="R330" s="7">
        <f>SUM(Table325[[#This Row],[75]:[84]])</f>
        <v>93</v>
      </c>
      <c r="S330" s="8">
        <f>SUM(Table325[[#This Row],[5]:[9]])</f>
        <v>70</v>
      </c>
      <c r="T330" s="7">
        <f>SUM(Table325[[#This Row],[10]:[14]])</f>
        <v>58</v>
      </c>
      <c r="U330" s="7">
        <f>SUM(Table325[[#This Row],[15]:[19]])</f>
        <v>87</v>
      </c>
      <c r="V330" s="7">
        <f>SUM(Table325[[#This Row],[20]:[24]])</f>
        <v>51</v>
      </c>
      <c r="W330" s="7">
        <f>SUM(Table325[[#This Row],[25]:[29]])</f>
        <v>53</v>
      </c>
      <c r="X330" s="7">
        <f>SUM(Table325[[#This Row],[30]:[34]])</f>
        <v>80</v>
      </c>
      <c r="Y330" s="7">
        <f>SUM(Table325[[#This Row],[35]:[39]])</f>
        <v>73</v>
      </c>
      <c r="Z330" s="7">
        <f>SUM(Table325[[#This Row],[40]:[44]])</f>
        <v>53</v>
      </c>
      <c r="AA330" s="7">
        <f>SUM(Table325[[#This Row],[45]:[49]])</f>
        <v>71</v>
      </c>
      <c r="AB330" s="7">
        <f>SUM(Table325[[#This Row],[50]:[54]])</f>
        <v>93</v>
      </c>
      <c r="AC330" s="7">
        <f>SUM(Table325[[#This Row],[55]:[59]])</f>
        <v>150</v>
      </c>
      <c r="AD330" s="7">
        <f>SUM(Table325[[#This Row],[60]:[64]])</f>
        <v>114</v>
      </c>
      <c r="AE330" s="7">
        <f>SUM(Table325[[#This Row],[65]:[69]])</f>
        <v>89</v>
      </c>
      <c r="AF330" s="7">
        <f>SUM(Table325[[#This Row],[70]:[74]])</f>
        <v>87</v>
      </c>
      <c r="AG330" s="7">
        <f>SUM(Table325[[#This Row],[75]:[79]])</f>
        <v>59</v>
      </c>
      <c r="AH330" s="7">
        <f>SUM(Table325[[#This Row],[80]:[84]])</f>
        <v>34</v>
      </c>
      <c r="AI330" s="7">
        <f>SUM(Table325[[#This Row],[85]:[89]])</f>
        <v>34</v>
      </c>
      <c r="AJ330" s="7">
        <f>Table325[[#This Row],[90]]</f>
        <v>19</v>
      </c>
      <c r="AK330" s="8">
        <v>3</v>
      </c>
      <c r="AL330" s="7">
        <v>11</v>
      </c>
      <c r="AM330" s="7">
        <v>6</v>
      </c>
      <c r="AN330" s="7">
        <v>5</v>
      </c>
      <c r="AO330" s="7">
        <v>6</v>
      </c>
      <c r="AP330" s="7">
        <v>18</v>
      </c>
      <c r="AQ330" s="7">
        <v>13</v>
      </c>
      <c r="AR330" s="7">
        <v>12</v>
      </c>
      <c r="AS330" s="7">
        <v>16</v>
      </c>
      <c r="AT330" s="7">
        <v>11</v>
      </c>
      <c r="AU330" s="7">
        <v>10</v>
      </c>
      <c r="AV330" s="7">
        <v>15</v>
      </c>
      <c r="AW330" s="7">
        <v>7</v>
      </c>
      <c r="AX330" s="7">
        <v>11</v>
      </c>
      <c r="AY330" s="7">
        <v>15</v>
      </c>
      <c r="AZ330" s="7">
        <v>15</v>
      </c>
      <c r="BA330" s="7">
        <v>12</v>
      </c>
      <c r="BB330" s="7">
        <v>18</v>
      </c>
      <c r="BC330" s="7">
        <v>16</v>
      </c>
      <c r="BD330" s="7">
        <v>26</v>
      </c>
      <c r="BE330" s="7">
        <v>18</v>
      </c>
      <c r="BF330" s="7">
        <v>12</v>
      </c>
      <c r="BG330" s="7">
        <v>7</v>
      </c>
      <c r="BH330" s="7">
        <v>7</v>
      </c>
      <c r="BI330" s="7">
        <v>7</v>
      </c>
      <c r="BJ330" s="7">
        <v>9</v>
      </c>
      <c r="BK330" s="7">
        <v>11</v>
      </c>
      <c r="BL330" s="7">
        <v>10</v>
      </c>
      <c r="BM330" s="7">
        <v>14</v>
      </c>
      <c r="BN330" s="7">
        <v>9</v>
      </c>
      <c r="BO330" s="7">
        <v>20</v>
      </c>
      <c r="BP330" s="7">
        <v>13</v>
      </c>
      <c r="BQ330" s="7">
        <v>14</v>
      </c>
      <c r="BR330" s="7">
        <v>16</v>
      </c>
      <c r="BS330" s="7">
        <v>17</v>
      </c>
      <c r="BT330" s="7">
        <v>17</v>
      </c>
      <c r="BU330" s="7">
        <v>15</v>
      </c>
      <c r="BV330" s="7">
        <v>16</v>
      </c>
      <c r="BW330" s="7">
        <v>12</v>
      </c>
      <c r="BX330" s="7">
        <v>13</v>
      </c>
      <c r="BY330" s="7">
        <v>6</v>
      </c>
      <c r="BZ330" s="7">
        <v>13</v>
      </c>
      <c r="CA330" s="7">
        <v>11</v>
      </c>
      <c r="CB330" s="7">
        <v>11</v>
      </c>
      <c r="CC330" s="7">
        <v>12</v>
      </c>
      <c r="CD330" s="7">
        <v>18</v>
      </c>
      <c r="CE330" s="7">
        <v>14</v>
      </c>
      <c r="CF330" s="7">
        <v>13</v>
      </c>
      <c r="CG330" s="7">
        <v>14</v>
      </c>
      <c r="CH330" s="7">
        <v>12</v>
      </c>
      <c r="CI330" s="7">
        <v>8</v>
      </c>
      <c r="CJ330" s="7">
        <v>18</v>
      </c>
      <c r="CK330" s="7">
        <v>17</v>
      </c>
      <c r="CL330" s="7">
        <v>24</v>
      </c>
      <c r="CM330" s="7">
        <v>26</v>
      </c>
      <c r="CN330" s="7">
        <v>30</v>
      </c>
      <c r="CO330" s="7">
        <v>32</v>
      </c>
      <c r="CP330" s="7">
        <v>30</v>
      </c>
      <c r="CQ330" s="7">
        <v>36</v>
      </c>
      <c r="CR330" s="7">
        <v>22</v>
      </c>
      <c r="CS330" s="7">
        <v>26</v>
      </c>
      <c r="CT330" s="7">
        <v>24</v>
      </c>
      <c r="CU330" s="7">
        <v>25</v>
      </c>
      <c r="CV330" s="7">
        <v>21</v>
      </c>
      <c r="CW330" s="7">
        <v>18</v>
      </c>
      <c r="CX330" s="7">
        <v>23</v>
      </c>
      <c r="CY330" s="7">
        <v>16</v>
      </c>
      <c r="CZ330" s="7">
        <v>21</v>
      </c>
      <c r="DA330" s="7">
        <v>14</v>
      </c>
      <c r="DB330" s="7">
        <v>15</v>
      </c>
      <c r="DC330" s="7">
        <v>19</v>
      </c>
      <c r="DD330" s="7">
        <v>22</v>
      </c>
      <c r="DE330" s="7">
        <v>15</v>
      </c>
      <c r="DF330" s="7">
        <v>20</v>
      </c>
      <c r="DG330" s="7">
        <v>11</v>
      </c>
      <c r="DH330" s="7">
        <v>16</v>
      </c>
      <c r="DI330" s="7">
        <v>8</v>
      </c>
      <c r="DJ330" s="7">
        <v>9</v>
      </c>
      <c r="DK330" s="7">
        <v>16</v>
      </c>
      <c r="DL330" s="7">
        <v>10</v>
      </c>
      <c r="DM330" s="7">
        <v>10</v>
      </c>
      <c r="DN330" s="7">
        <v>6</v>
      </c>
      <c r="DO330" s="7">
        <v>7</v>
      </c>
      <c r="DP330" s="7">
        <v>7</v>
      </c>
      <c r="DQ330" s="7">
        <v>4</v>
      </c>
      <c r="DR330" s="7">
        <v>13</v>
      </c>
      <c r="DS330" s="7">
        <v>6</v>
      </c>
      <c r="DT330" s="7">
        <v>7</v>
      </c>
      <c r="DU330" s="7">
        <v>6</v>
      </c>
      <c r="DV330" s="7">
        <v>2</v>
      </c>
      <c r="DW330" s="7">
        <v>19</v>
      </c>
      <c r="DX330" s="7">
        <f t="shared" si="34"/>
        <v>810</v>
      </c>
      <c r="DY330" s="7">
        <f t="shared" si="35"/>
        <v>93</v>
      </c>
      <c r="DZ330" s="7">
        <f t="shared" si="36"/>
        <v>330</v>
      </c>
      <c r="EA330" s="7">
        <f t="shared" si="37"/>
        <v>357</v>
      </c>
      <c r="EB330" s="7">
        <f>Table325[[#This Row],[18-64]]+Table325[[#This Row],[65+]]</f>
        <v>1102</v>
      </c>
    </row>
    <row r="331" spans="1:132" x14ac:dyDescent="0.35">
      <c r="A331" s="7">
        <v>13</v>
      </c>
      <c r="B331" s="10" t="s">
        <v>1020</v>
      </c>
      <c r="C331" s="10" t="s">
        <v>782</v>
      </c>
      <c r="D331" s="10" t="s">
        <v>783</v>
      </c>
      <c r="E331" s="7">
        <f>SUM(Table325[[#This Row],[0]:[90]])</f>
        <v>1747</v>
      </c>
      <c r="F331" s="8">
        <f>SUM(Table325[[#This Row],[0]:[15]])</f>
        <v>350</v>
      </c>
      <c r="G331" s="7">
        <f>SUM(Table325[[#This Row],[16]:[64]])</f>
        <v>1054</v>
      </c>
      <c r="H331" s="7">
        <f>SUM(Table325[[#This Row],[65]:[90]])</f>
        <v>343</v>
      </c>
      <c r="I331" s="7">
        <f>SUM(Table325[[#This Row],[85]:[90]])</f>
        <v>25</v>
      </c>
      <c r="J331" s="8">
        <f>SUM(Table325[[#This Row],[0]:[17]])</f>
        <v>391</v>
      </c>
      <c r="K331" s="7">
        <f>SUM(Table325[[#This Row],[18]:[64]])</f>
        <v>1013</v>
      </c>
      <c r="L331" s="8">
        <f>SUM(Table325[[#This Row],[0]:[4]])</f>
        <v>131</v>
      </c>
      <c r="M331" s="7">
        <f>SUM(Table325[[#This Row],[5]:[15]])</f>
        <v>219</v>
      </c>
      <c r="N331" s="7">
        <f>SUM(Table325[[#This Row],[16]:[24]])</f>
        <v>192</v>
      </c>
      <c r="O331" s="7">
        <f>SUM(Table325[[#This Row],[25]:[49]])</f>
        <v>545</v>
      </c>
      <c r="P331" s="7">
        <f>SUM(Table325[[#This Row],[50]:[64]])</f>
        <v>317</v>
      </c>
      <c r="Q331" s="7">
        <f>SUM(Table325[[#This Row],[65]:[74]])</f>
        <v>181</v>
      </c>
      <c r="R331" s="7">
        <f>SUM(Table325[[#This Row],[75]:[84]])</f>
        <v>137</v>
      </c>
      <c r="S331" s="8">
        <f>SUM(Table325[[#This Row],[5]:[9]])</f>
        <v>99</v>
      </c>
      <c r="T331" s="7">
        <f>SUM(Table325[[#This Row],[10]:[14]])</f>
        <v>104</v>
      </c>
      <c r="U331" s="7">
        <f>SUM(Table325[[#This Row],[15]:[19]])</f>
        <v>96</v>
      </c>
      <c r="V331" s="7">
        <f>SUM(Table325[[#This Row],[20]:[24]])</f>
        <v>112</v>
      </c>
      <c r="W331" s="7">
        <f>SUM(Table325[[#This Row],[25]:[29]])</f>
        <v>130</v>
      </c>
      <c r="X331" s="7">
        <f>SUM(Table325[[#This Row],[30]:[34]])</f>
        <v>121</v>
      </c>
      <c r="Y331" s="7">
        <f>SUM(Table325[[#This Row],[35]:[39]])</f>
        <v>115</v>
      </c>
      <c r="Z331" s="7">
        <f>SUM(Table325[[#This Row],[40]:[44]])</f>
        <v>111</v>
      </c>
      <c r="AA331" s="7">
        <f>SUM(Table325[[#This Row],[45]:[49]])</f>
        <v>68</v>
      </c>
      <c r="AB331" s="7">
        <f>SUM(Table325[[#This Row],[50]:[54]])</f>
        <v>87</v>
      </c>
      <c r="AC331" s="7">
        <f>SUM(Table325[[#This Row],[55]:[59]])</f>
        <v>137</v>
      </c>
      <c r="AD331" s="7">
        <f>SUM(Table325[[#This Row],[60]:[64]])</f>
        <v>93</v>
      </c>
      <c r="AE331" s="7">
        <f>SUM(Table325[[#This Row],[65]:[69]])</f>
        <v>90</v>
      </c>
      <c r="AF331" s="7">
        <f>SUM(Table325[[#This Row],[70]:[74]])</f>
        <v>91</v>
      </c>
      <c r="AG331" s="7">
        <f>SUM(Table325[[#This Row],[75]:[79]])</f>
        <v>82</v>
      </c>
      <c r="AH331" s="7">
        <f>SUM(Table325[[#This Row],[80]:[84]])</f>
        <v>55</v>
      </c>
      <c r="AI331" s="7">
        <f>SUM(Table325[[#This Row],[85]:[89]])</f>
        <v>17</v>
      </c>
      <c r="AJ331" s="7">
        <f>Table325[[#This Row],[90]]</f>
        <v>8</v>
      </c>
      <c r="AK331" s="8">
        <v>25</v>
      </c>
      <c r="AL331" s="7">
        <v>33</v>
      </c>
      <c r="AM331" s="7">
        <v>30</v>
      </c>
      <c r="AN331" s="7">
        <v>24</v>
      </c>
      <c r="AO331" s="7">
        <v>19</v>
      </c>
      <c r="AP331" s="7">
        <v>19</v>
      </c>
      <c r="AQ331" s="7">
        <v>19</v>
      </c>
      <c r="AR331" s="7">
        <v>20</v>
      </c>
      <c r="AS331" s="7">
        <v>21</v>
      </c>
      <c r="AT331" s="7">
        <v>20</v>
      </c>
      <c r="AU331" s="7">
        <v>28</v>
      </c>
      <c r="AV331" s="7">
        <v>18</v>
      </c>
      <c r="AW331" s="7">
        <v>22</v>
      </c>
      <c r="AX331" s="7">
        <v>15</v>
      </c>
      <c r="AY331" s="7">
        <v>21</v>
      </c>
      <c r="AZ331" s="7">
        <v>16</v>
      </c>
      <c r="BA331" s="7">
        <v>20</v>
      </c>
      <c r="BB331" s="7">
        <v>21</v>
      </c>
      <c r="BC331" s="7">
        <v>21</v>
      </c>
      <c r="BD331" s="7">
        <v>18</v>
      </c>
      <c r="BE331" s="7">
        <v>26</v>
      </c>
      <c r="BF331" s="7">
        <v>21</v>
      </c>
      <c r="BG331" s="7">
        <v>16</v>
      </c>
      <c r="BH331" s="7">
        <v>17</v>
      </c>
      <c r="BI331" s="7">
        <v>32</v>
      </c>
      <c r="BJ331" s="7">
        <v>31</v>
      </c>
      <c r="BK331" s="7">
        <v>21</v>
      </c>
      <c r="BL331" s="7">
        <v>22</v>
      </c>
      <c r="BM331" s="7">
        <v>28</v>
      </c>
      <c r="BN331" s="7">
        <v>28</v>
      </c>
      <c r="BO331" s="7">
        <v>27</v>
      </c>
      <c r="BP331" s="7">
        <v>26</v>
      </c>
      <c r="BQ331" s="7">
        <v>27</v>
      </c>
      <c r="BR331" s="7">
        <v>22</v>
      </c>
      <c r="BS331" s="7">
        <v>19</v>
      </c>
      <c r="BT331" s="7">
        <v>17</v>
      </c>
      <c r="BU331" s="7">
        <v>19</v>
      </c>
      <c r="BV331" s="7">
        <v>25</v>
      </c>
      <c r="BW331" s="7">
        <v>20</v>
      </c>
      <c r="BX331" s="7">
        <v>34</v>
      </c>
      <c r="BY331" s="7">
        <v>26</v>
      </c>
      <c r="BZ331" s="7">
        <v>30</v>
      </c>
      <c r="CA331" s="7">
        <v>22</v>
      </c>
      <c r="CB331" s="7">
        <v>22</v>
      </c>
      <c r="CC331" s="7">
        <v>11</v>
      </c>
      <c r="CD331" s="7">
        <v>27</v>
      </c>
      <c r="CE331" s="7">
        <v>10</v>
      </c>
      <c r="CF331" s="7">
        <v>10</v>
      </c>
      <c r="CG331" s="7">
        <v>11</v>
      </c>
      <c r="CH331" s="7">
        <v>10</v>
      </c>
      <c r="CI331" s="7">
        <v>17</v>
      </c>
      <c r="CJ331" s="7">
        <v>14</v>
      </c>
      <c r="CK331" s="7">
        <v>17</v>
      </c>
      <c r="CL331" s="7">
        <v>18</v>
      </c>
      <c r="CM331" s="7">
        <v>21</v>
      </c>
      <c r="CN331" s="7">
        <v>30</v>
      </c>
      <c r="CO331" s="7">
        <v>23</v>
      </c>
      <c r="CP331" s="7">
        <v>27</v>
      </c>
      <c r="CQ331" s="7">
        <v>24</v>
      </c>
      <c r="CR331" s="7">
        <v>33</v>
      </c>
      <c r="CS331" s="7">
        <v>19</v>
      </c>
      <c r="CT331" s="7">
        <v>22</v>
      </c>
      <c r="CU331" s="7">
        <v>26</v>
      </c>
      <c r="CV331" s="7">
        <v>15</v>
      </c>
      <c r="CW331" s="7">
        <v>11</v>
      </c>
      <c r="CX331" s="7">
        <v>18</v>
      </c>
      <c r="CY331" s="7">
        <v>24</v>
      </c>
      <c r="CZ331" s="7">
        <v>17</v>
      </c>
      <c r="DA331" s="7">
        <v>10</v>
      </c>
      <c r="DB331" s="7">
        <v>21</v>
      </c>
      <c r="DC331" s="7">
        <v>24</v>
      </c>
      <c r="DD331" s="7">
        <v>14</v>
      </c>
      <c r="DE331" s="7">
        <v>18</v>
      </c>
      <c r="DF331" s="7">
        <v>15</v>
      </c>
      <c r="DG331" s="7">
        <v>20</v>
      </c>
      <c r="DH331" s="7">
        <v>18</v>
      </c>
      <c r="DI331" s="7">
        <v>11</v>
      </c>
      <c r="DJ331" s="7">
        <v>26</v>
      </c>
      <c r="DK331" s="7">
        <v>13</v>
      </c>
      <c r="DL331" s="7">
        <v>14</v>
      </c>
      <c r="DM331" s="7">
        <v>17</v>
      </c>
      <c r="DN331" s="7">
        <v>13</v>
      </c>
      <c r="DO331" s="7">
        <v>11</v>
      </c>
      <c r="DP331" s="7">
        <v>5</v>
      </c>
      <c r="DQ331" s="7">
        <v>9</v>
      </c>
      <c r="DR331" s="7">
        <v>4</v>
      </c>
      <c r="DS331" s="7">
        <v>4</v>
      </c>
      <c r="DT331" s="7">
        <v>6</v>
      </c>
      <c r="DU331" s="7">
        <v>1</v>
      </c>
      <c r="DV331" s="7">
        <v>2</v>
      </c>
      <c r="DW331" s="7">
        <v>8</v>
      </c>
      <c r="DX331" s="7">
        <f t="shared" si="34"/>
        <v>1054</v>
      </c>
      <c r="DY331" s="7">
        <f t="shared" si="35"/>
        <v>151</v>
      </c>
      <c r="DZ331" s="7">
        <f t="shared" si="36"/>
        <v>545</v>
      </c>
      <c r="EA331" s="7">
        <f t="shared" si="37"/>
        <v>317</v>
      </c>
      <c r="EB331" s="7">
        <f>Table325[[#This Row],[18-64]]+Table325[[#This Row],[65+]]</f>
        <v>1356</v>
      </c>
    </row>
    <row r="332" spans="1:132" x14ac:dyDescent="0.35">
      <c r="A332" s="7">
        <v>13</v>
      </c>
      <c r="B332" s="10" t="s">
        <v>1020</v>
      </c>
      <c r="C332" s="10" t="s">
        <v>784</v>
      </c>
      <c r="D332" s="10" t="s">
        <v>785</v>
      </c>
      <c r="E332" s="7">
        <f>SUM(Table325[[#This Row],[0]:[90]])</f>
        <v>1315</v>
      </c>
      <c r="F332" s="8">
        <f>SUM(Table325[[#This Row],[0]:[15]])</f>
        <v>299</v>
      </c>
      <c r="G332" s="7">
        <f>SUM(Table325[[#This Row],[16]:[64]])</f>
        <v>803</v>
      </c>
      <c r="H332" s="7">
        <f>SUM(Table325[[#This Row],[65]:[90]])</f>
        <v>213</v>
      </c>
      <c r="I332" s="7">
        <f>SUM(Table325[[#This Row],[85]:[90]])</f>
        <v>31</v>
      </c>
      <c r="J332" s="8">
        <f>SUM(Table325[[#This Row],[0]:[17]])</f>
        <v>339</v>
      </c>
      <c r="K332" s="7">
        <f>SUM(Table325[[#This Row],[18]:[64]])</f>
        <v>763</v>
      </c>
      <c r="L332" s="8">
        <f>SUM(Table325[[#This Row],[0]:[4]])</f>
        <v>100</v>
      </c>
      <c r="M332" s="7">
        <f>SUM(Table325[[#This Row],[5]:[15]])</f>
        <v>199</v>
      </c>
      <c r="N332" s="7">
        <f>SUM(Table325[[#This Row],[16]:[24]])</f>
        <v>169</v>
      </c>
      <c r="O332" s="7">
        <f>SUM(Table325[[#This Row],[25]:[49]])</f>
        <v>418</v>
      </c>
      <c r="P332" s="7">
        <f>SUM(Table325[[#This Row],[50]:[64]])</f>
        <v>216</v>
      </c>
      <c r="Q332" s="7">
        <f>SUM(Table325[[#This Row],[65]:[74]])</f>
        <v>105</v>
      </c>
      <c r="R332" s="7">
        <f>SUM(Table325[[#This Row],[75]:[84]])</f>
        <v>77</v>
      </c>
      <c r="S332" s="8">
        <f>SUM(Table325[[#This Row],[5]:[9]])</f>
        <v>75</v>
      </c>
      <c r="T332" s="7">
        <f>SUM(Table325[[#This Row],[10]:[14]])</f>
        <v>109</v>
      </c>
      <c r="U332" s="7">
        <f>SUM(Table325[[#This Row],[15]:[19]])</f>
        <v>90</v>
      </c>
      <c r="V332" s="7">
        <f>SUM(Table325[[#This Row],[20]:[24]])</f>
        <v>94</v>
      </c>
      <c r="W332" s="7">
        <f>SUM(Table325[[#This Row],[25]:[29]])</f>
        <v>105</v>
      </c>
      <c r="X332" s="7">
        <f>SUM(Table325[[#This Row],[30]:[34]])</f>
        <v>73</v>
      </c>
      <c r="Y332" s="7">
        <f>SUM(Table325[[#This Row],[35]:[39]])</f>
        <v>67</v>
      </c>
      <c r="Z332" s="7">
        <f>SUM(Table325[[#This Row],[40]:[44]])</f>
        <v>86</v>
      </c>
      <c r="AA332" s="7">
        <f>SUM(Table325[[#This Row],[45]:[49]])</f>
        <v>87</v>
      </c>
      <c r="AB332" s="7">
        <f>SUM(Table325[[#This Row],[50]:[54]])</f>
        <v>76</v>
      </c>
      <c r="AC332" s="7">
        <f>SUM(Table325[[#This Row],[55]:[59]])</f>
        <v>85</v>
      </c>
      <c r="AD332" s="7">
        <f>SUM(Table325[[#This Row],[60]:[64]])</f>
        <v>55</v>
      </c>
      <c r="AE332" s="7">
        <f>SUM(Table325[[#This Row],[65]:[69]])</f>
        <v>64</v>
      </c>
      <c r="AF332" s="7">
        <f>SUM(Table325[[#This Row],[70]:[74]])</f>
        <v>41</v>
      </c>
      <c r="AG332" s="7">
        <f>SUM(Table325[[#This Row],[75]:[79]])</f>
        <v>47</v>
      </c>
      <c r="AH332" s="7">
        <f>SUM(Table325[[#This Row],[80]:[84]])</f>
        <v>30</v>
      </c>
      <c r="AI332" s="7">
        <f>SUM(Table325[[#This Row],[85]:[89]])</f>
        <v>24</v>
      </c>
      <c r="AJ332" s="7">
        <f>Table325[[#This Row],[90]]</f>
        <v>7</v>
      </c>
      <c r="AK332" s="8">
        <v>22</v>
      </c>
      <c r="AL332" s="7">
        <v>18</v>
      </c>
      <c r="AM332" s="7">
        <v>18</v>
      </c>
      <c r="AN332" s="7">
        <v>14</v>
      </c>
      <c r="AO332" s="7">
        <v>28</v>
      </c>
      <c r="AP332" s="7">
        <v>15</v>
      </c>
      <c r="AQ332" s="7">
        <v>22</v>
      </c>
      <c r="AR332" s="7">
        <v>8</v>
      </c>
      <c r="AS332" s="7">
        <v>16</v>
      </c>
      <c r="AT332" s="7">
        <v>14</v>
      </c>
      <c r="AU332" s="7">
        <v>19</v>
      </c>
      <c r="AV332" s="7">
        <v>21</v>
      </c>
      <c r="AW332" s="7">
        <v>20</v>
      </c>
      <c r="AX332" s="7">
        <v>24</v>
      </c>
      <c r="AY332" s="7">
        <v>25</v>
      </c>
      <c r="AZ332" s="7">
        <v>15</v>
      </c>
      <c r="BA332" s="7">
        <v>19</v>
      </c>
      <c r="BB332" s="7">
        <v>21</v>
      </c>
      <c r="BC332" s="7">
        <v>19</v>
      </c>
      <c r="BD332" s="7">
        <v>16</v>
      </c>
      <c r="BE332" s="7">
        <v>22</v>
      </c>
      <c r="BF332" s="7">
        <v>16</v>
      </c>
      <c r="BG332" s="7">
        <v>23</v>
      </c>
      <c r="BH332" s="7">
        <v>21</v>
      </c>
      <c r="BI332" s="7">
        <v>12</v>
      </c>
      <c r="BJ332" s="7">
        <v>22</v>
      </c>
      <c r="BK332" s="7">
        <v>18</v>
      </c>
      <c r="BL332" s="7">
        <v>23</v>
      </c>
      <c r="BM332" s="7">
        <v>17</v>
      </c>
      <c r="BN332" s="7">
        <v>25</v>
      </c>
      <c r="BO332" s="7">
        <v>15</v>
      </c>
      <c r="BP332" s="7">
        <v>18</v>
      </c>
      <c r="BQ332" s="7">
        <v>13</v>
      </c>
      <c r="BR332" s="7">
        <v>16</v>
      </c>
      <c r="BS332" s="7">
        <v>11</v>
      </c>
      <c r="BT332" s="7">
        <v>11</v>
      </c>
      <c r="BU332" s="7">
        <v>12</v>
      </c>
      <c r="BV332" s="7">
        <v>15</v>
      </c>
      <c r="BW332" s="7">
        <v>14</v>
      </c>
      <c r="BX332" s="7">
        <v>15</v>
      </c>
      <c r="BY332" s="7">
        <v>23</v>
      </c>
      <c r="BZ332" s="7">
        <v>15</v>
      </c>
      <c r="CA332" s="7">
        <v>14</v>
      </c>
      <c r="CB332" s="7">
        <v>18</v>
      </c>
      <c r="CC332" s="7">
        <v>16</v>
      </c>
      <c r="CD332" s="7">
        <v>14</v>
      </c>
      <c r="CE332" s="7">
        <v>25</v>
      </c>
      <c r="CF332" s="7">
        <v>12</v>
      </c>
      <c r="CG332" s="7">
        <v>16</v>
      </c>
      <c r="CH332" s="7">
        <v>20</v>
      </c>
      <c r="CI332" s="7">
        <v>14</v>
      </c>
      <c r="CJ332" s="7">
        <v>19</v>
      </c>
      <c r="CK332" s="7">
        <v>17</v>
      </c>
      <c r="CL332" s="7">
        <v>14</v>
      </c>
      <c r="CM332" s="7">
        <v>12</v>
      </c>
      <c r="CN332" s="7">
        <v>17</v>
      </c>
      <c r="CO332" s="7">
        <v>14</v>
      </c>
      <c r="CP332" s="7">
        <v>13</v>
      </c>
      <c r="CQ332" s="7">
        <v>20</v>
      </c>
      <c r="CR332" s="7">
        <v>21</v>
      </c>
      <c r="CS332" s="7">
        <v>13</v>
      </c>
      <c r="CT332" s="7">
        <v>10</v>
      </c>
      <c r="CU332" s="7">
        <v>11</v>
      </c>
      <c r="CV332" s="7">
        <v>11</v>
      </c>
      <c r="CW332" s="7">
        <v>10</v>
      </c>
      <c r="CX332" s="7">
        <v>12</v>
      </c>
      <c r="CY332" s="7">
        <v>14</v>
      </c>
      <c r="CZ332" s="7">
        <v>12</v>
      </c>
      <c r="DA332" s="7">
        <v>9</v>
      </c>
      <c r="DB332" s="7">
        <v>17</v>
      </c>
      <c r="DC332" s="7">
        <v>11</v>
      </c>
      <c r="DD332" s="7">
        <v>8</v>
      </c>
      <c r="DE332" s="7">
        <v>8</v>
      </c>
      <c r="DF332" s="7">
        <v>9</v>
      </c>
      <c r="DG332" s="7">
        <v>5</v>
      </c>
      <c r="DH332" s="7">
        <v>12</v>
      </c>
      <c r="DI332" s="7">
        <v>10</v>
      </c>
      <c r="DJ332" s="7">
        <v>11</v>
      </c>
      <c r="DK332" s="7">
        <v>6</v>
      </c>
      <c r="DL332" s="7">
        <v>8</v>
      </c>
      <c r="DM332" s="7">
        <v>6</v>
      </c>
      <c r="DN332" s="7">
        <v>3</v>
      </c>
      <c r="DO332" s="7">
        <v>5</v>
      </c>
      <c r="DP332" s="7">
        <v>7</v>
      </c>
      <c r="DQ332" s="7">
        <v>9</v>
      </c>
      <c r="DR332" s="7">
        <v>3</v>
      </c>
      <c r="DS332" s="7">
        <v>6</v>
      </c>
      <c r="DT332" s="7">
        <v>2</v>
      </c>
      <c r="DU332" s="7">
        <v>8</v>
      </c>
      <c r="DV332" s="7">
        <v>5</v>
      </c>
      <c r="DW332" s="7">
        <v>7</v>
      </c>
      <c r="DX332" s="7">
        <f t="shared" si="34"/>
        <v>803</v>
      </c>
      <c r="DY332" s="7">
        <f t="shared" si="35"/>
        <v>129</v>
      </c>
      <c r="DZ332" s="7">
        <f t="shared" si="36"/>
        <v>418</v>
      </c>
      <c r="EA332" s="7">
        <f t="shared" si="37"/>
        <v>216</v>
      </c>
      <c r="EB332" s="7">
        <f>Table325[[#This Row],[18-64]]+Table325[[#This Row],[65+]]</f>
        <v>976</v>
      </c>
    </row>
    <row r="333" spans="1:132" x14ac:dyDescent="0.35">
      <c r="A333" s="7">
        <v>13</v>
      </c>
      <c r="B333" s="10" t="s">
        <v>1020</v>
      </c>
      <c r="C333" s="10" t="s">
        <v>786</v>
      </c>
      <c r="D333" s="10" t="s">
        <v>787</v>
      </c>
      <c r="E333" s="7">
        <f>SUM(Table325[[#This Row],[0]:[90]])</f>
        <v>1172</v>
      </c>
      <c r="F333" s="8">
        <f>SUM(Table325[[#This Row],[0]:[15]])</f>
        <v>155</v>
      </c>
      <c r="G333" s="7">
        <f>SUM(Table325[[#This Row],[16]:[64]])</f>
        <v>628</v>
      </c>
      <c r="H333" s="7">
        <f>SUM(Table325[[#This Row],[65]:[90]])</f>
        <v>389</v>
      </c>
      <c r="I333" s="7">
        <f>SUM(Table325[[#This Row],[85]:[90]])</f>
        <v>21</v>
      </c>
      <c r="J333" s="8">
        <f>SUM(Table325[[#This Row],[0]:[17]])</f>
        <v>177</v>
      </c>
      <c r="K333" s="7">
        <f>SUM(Table325[[#This Row],[18]:[64]])</f>
        <v>606</v>
      </c>
      <c r="L333" s="8">
        <f>SUM(Table325[[#This Row],[0]:[4]])</f>
        <v>42</v>
      </c>
      <c r="M333" s="7">
        <f>SUM(Table325[[#This Row],[5]:[15]])</f>
        <v>113</v>
      </c>
      <c r="N333" s="7">
        <f>SUM(Table325[[#This Row],[16]:[24]])</f>
        <v>103</v>
      </c>
      <c r="O333" s="7">
        <f>SUM(Table325[[#This Row],[25]:[49]])</f>
        <v>285</v>
      </c>
      <c r="P333" s="7">
        <f>SUM(Table325[[#This Row],[50]:[64]])</f>
        <v>240</v>
      </c>
      <c r="Q333" s="7">
        <f>SUM(Table325[[#This Row],[65]:[74]])</f>
        <v>235</v>
      </c>
      <c r="R333" s="7">
        <f>SUM(Table325[[#This Row],[75]:[84]])</f>
        <v>133</v>
      </c>
      <c r="S333" s="8">
        <f>SUM(Table325[[#This Row],[5]:[9]])</f>
        <v>38</v>
      </c>
      <c r="T333" s="7">
        <f>SUM(Table325[[#This Row],[10]:[14]])</f>
        <v>58</v>
      </c>
      <c r="U333" s="7">
        <f>SUM(Table325[[#This Row],[15]:[19]])</f>
        <v>63</v>
      </c>
      <c r="V333" s="7">
        <f>SUM(Table325[[#This Row],[20]:[24]])</f>
        <v>57</v>
      </c>
      <c r="W333" s="7">
        <f>SUM(Table325[[#This Row],[25]:[29]])</f>
        <v>40</v>
      </c>
      <c r="X333" s="7">
        <f>SUM(Table325[[#This Row],[30]:[34]])</f>
        <v>44</v>
      </c>
      <c r="Y333" s="7">
        <f>SUM(Table325[[#This Row],[35]:[39]])</f>
        <v>68</v>
      </c>
      <c r="Z333" s="7">
        <f>SUM(Table325[[#This Row],[40]:[44]])</f>
        <v>74</v>
      </c>
      <c r="AA333" s="7">
        <f>SUM(Table325[[#This Row],[45]:[49]])</f>
        <v>59</v>
      </c>
      <c r="AB333" s="7">
        <f>SUM(Table325[[#This Row],[50]:[54]])</f>
        <v>66</v>
      </c>
      <c r="AC333" s="7">
        <f>SUM(Table325[[#This Row],[55]:[59]])</f>
        <v>88</v>
      </c>
      <c r="AD333" s="7">
        <f>SUM(Table325[[#This Row],[60]:[64]])</f>
        <v>86</v>
      </c>
      <c r="AE333" s="7">
        <f>SUM(Table325[[#This Row],[65]:[69]])</f>
        <v>112</v>
      </c>
      <c r="AF333" s="7">
        <f>SUM(Table325[[#This Row],[70]:[74]])</f>
        <v>123</v>
      </c>
      <c r="AG333" s="7">
        <f>SUM(Table325[[#This Row],[75]:[79]])</f>
        <v>88</v>
      </c>
      <c r="AH333" s="7">
        <f>SUM(Table325[[#This Row],[80]:[84]])</f>
        <v>45</v>
      </c>
      <c r="AI333" s="7">
        <f>SUM(Table325[[#This Row],[85]:[89]])</f>
        <v>17</v>
      </c>
      <c r="AJ333" s="7">
        <f>Table325[[#This Row],[90]]</f>
        <v>4</v>
      </c>
      <c r="AK333" s="8">
        <v>8</v>
      </c>
      <c r="AL333" s="7">
        <v>3</v>
      </c>
      <c r="AM333" s="7">
        <v>18</v>
      </c>
      <c r="AN333" s="7">
        <v>9</v>
      </c>
      <c r="AO333" s="7">
        <v>4</v>
      </c>
      <c r="AP333" s="7">
        <v>9</v>
      </c>
      <c r="AQ333" s="7">
        <v>9</v>
      </c>
      <c r="AR333" s="7">
        <v>4</v>
      </c>
      <c r="AS333" s="7">
        <v>12</v>
      </c>
      <c r="AT333" s="7">
        <v>4</v>
      </c>
      <c r="AU333" s="7">
        <v>14</v>
      </c>
      <c r="AV333" s="7">
        <v>10</v>
      </c>
      <c r="AW333" s="7">
        <v>12</v>
      </c>
      <c r="AX333" s="7">
        <v>14</v>
      </c>
      <c r="AY333" s="7">
        <v>8</v>
      </c>
      <c r="AZ333" s="7">
        <v>17</v>
      </c>
      <c r="BA333" s="7">
        <v>9</v>
      </c>
      <c r="BB333" s="7">
        <v>13</v>
      </c>
      <c r="BC333" s="7">
        <v>10</v>
      </c>
      <c r="BD333" s="7">
        <v>14</v>
      </c>
      <c r="BE333" s="7">
        <v>14</v>
      </c>
      <c r="BF333" s="7">
        <v>15</v>
      </c>
      <c r="BG333" s="7">
        <v>10</v>
      </c>
      <c r="BH333" s="7">
        <v>10</v>
      </c>
      <c r="BI333" s="7">
        <v>8</v>
      </c>
      <c r="BJ333" s="7">
        <v>10</v>
      </c>
      <c r="BK333" s="7">
        <v>9</v>
      </c>
      <c r="BL333" s="7">
        <v>4</v>
      </c>
      <c r="BM333" s="7">
        <v>7</v>
      </c>
      <c r="BN333" s="7">
        <v>10</v>
      </c>
      <c r="BO333" s="7">
        <v>4</v>
      </c>
      <c r="BP333" s="7">
        <v>11</v>
      </c>
      <c r="BQ333" s="7">
        <v>10</v>
      </c>
      <c r="BR333" s="7">
        <v>9</v>
      </c>
      <c r="BS333" s="7">
        <v>10</v>
      </c>
      <c r="BT333" s="7">
        <v>18</v>
      </c>
      <c r="BU333" s="7">
        <v>11</v>
      </c>
      <c r="BV333" s="7">
        <v>12</v>
      </c>
      <c r="BW333" s="7">
        <v>14</v>
      </c>
      <c r="BX333" s="7">
        <v>13</v>
      </c>
      <c r="BY333" s="7">
        <v>14</v>
      </c>
      <c r="BZ333" s="7">
        <v>11</v>
      </c>
      <c r="CA333" s="7">
        <v>13</v>
      </c>
      <c r="CB333" s="7">
        <v>18</v>
      </c>
      <c r="CC333" s="7">
        <v>18</v>
      </c>
      <c r="CD333" s="7">
        <v>13</v>
      </c>
      <c r="CE333" s="7">
        <v>11</v>
      </c>
      <c r="CF333" s="7">
        <v>16</v>
      </c>
      <c r="CG333" s="7">
        <v>9</v>
      </c>
      <c r="CH333" s="7">
        <v>10</v>
      </c>
      <c r="CI333" s="7">
        <v>9</v>
      </c>
      <c r="CJ333" s="7">
        <v>20</v>
      </c>
      <c r="CK333" s="7">
        <v>12</v>
      </c>
      <c r="CL333" s="7">
        <v>18</v>
      </c>
      <c r="CM333" s="7">
        <v>7</v>
      </c>
      <c r="CN333" s="7">
        <v>17</v>
      </c>
      <c r="CO333" s="7">
        <v>17</v>
      </c>
      <c r="CP333" s="7">
        <v>14</v>
      </c>
      <c r="CQ333" s="7">
        <v>23</v>
      </c>
      <c r="CR333" s="7">
        <v>17</v>
      </c>
      <c r="CS333" s="7">
        <v>13</v>
      </c>
      <c r="CT333" s="7">
        <v>23</v>
      </c>
      <c r="CU333" s="7">
        <v>15</v>
      </c>
      <c r="CV333" s="7">
        <v>14</v>
      </c>
      <c r="CW333" s="7">
        <v>21</v>
      </c>
      <c r="CX333" s="7">
        <v>25</v>
      </c>
      <c r="CY333" s="7">
        <v>18</v>
      </c>
      <c r="CZ333" s="7">
        <v>24</v>
      </c>
      <c r="DA333" s="7">
        <v>22</v>
      </c>
      <c r="DB333" s="7">
        <v>23</v>
      </c>
      <c r="DC333" s="7">
        <v>28</v>
      </c>
      <c r="DD333" s="7">
        <v>28</v>
      </c>
      <c r="DE333" s="7">
        <v>21</v>
      </c>
      <c r="DF333" s="7">
        <v>18</v>
      </c>
      <c r="DG333" s="7">
        <v>28</v>
      </c>
      <c r="DH333" s="7">
        <v>20</v>
      </c>
      <c r="DI333" s="7">
        <v>19</v>
      </c>
      <c r="DJ333" s="7">
        <v>19</v>
      </c>
      <c r="DK333" s="7">
        <v>15</v>
      </c>
      <c r="DL333" s="7">
        <v>15</v>
      </c>
      <c r="DM333" s="7">
        <v>15</v>
      </c>
      <c r="DN333" s="7">
        <v>8</v>
      </c>
      <c r="DO333" s="7">
        <v>9</v>
      </c>
      <c r="DP333" s="7">
        <v>6</v>
      </c>
      <c r="DQ333" s="7">
        <v>7</v>
      </c>
      <c r="DR333" s="7">
        <v>2</v>
      </c>
      <c r="DS333" s="7">
        <v>8</v>
      </c>
      <c r="DT333" s="7">
        <v>4</v>
      </c>
      <c r="DU333" s="7">
        <v>2</v>
      </c>
      <c r="DV333" s="7">
        <v>1</v>
      </c>
      <c r="DW333" s="7">
        <v>4</v>
      </c>
      <c r="DX333" s="7">
        <f t="shared" si="34"/>
        <v>628</v>
      </c>
      <c r="DY333" s="7">
        <f t="shared" si="35"/>
        <v>81</v>
      </c>
      <c r="DZ333" s="7">
        <f t="shared" si="36"/>
        <v>285</v>
      </c>
      <c r="EA333" s="7">
        <f t="shared" si="37"/>
        <v>240</v>
      </c>
      <c r="EB333" s="7">
        <f>Table325[[#This Row],[18-64]]+Table325[[#This Row],[65+]]</f>
        <v>995</v>
      </c>
    </row>
    <row r="334" spans="1:132" x14ac:dyDescent="0.35">
      <c r="A334" s="7">
        <v>13</v>
      </c>
      <c r="B334" s="10" t="s">
        <v>1020</v>
      </c>
      <c r="C334" s="10" t="s">
        <v>788</v>
      </c>
      <c r="D334" s="10" t="s">
        <v>789</v>
      </c>
      <c r="E334" s="7">
        <f>SUM(Table325[[#This Row],[0]:[90]])</f>
        <v>1430</v>
      </c>
      <c r="F334" s="8">
        <f>SUM(Table325[[#This Row],[0]:[15]])</f>
        <v>211</v>
      </c>
      <c r="G334" s="7">
        <f>SUM(Table325[[#This Row],[16]:[64]])</f>
        <v>782</v>
      </c>
      <c r="H334" s="7">
        <f>SUM(Table325[[#This Row],[65]:[90]])</f>
        <v>437</v>
      </c>
      <c r="I334" s="7">
        <f>SUM(Table325[[#This Row],[85]:[90]])</f>
        <v>50</v>
      </c>
      <c r="J334" s="8">
        <f>SUM(Table325[[#This Row],[0]:[17]])</f>
        <v>235</v>
      </c>
      <c r="K334" s="7">
        <f>SUM(Table325[[#This Row],[18]:[64]])</f>
        <v>758</v>
      </c>
      <c r="L334" s="8">
        <f>SUM(Table325[[#This Row],[0]:[4]])</f>
        <v>61</v>
      </c>
      <c r="M334" s="7">
        <f>SUM(Table325[[#This Row],[5]:[15]])</f>
        <v>150</v>
      </c>
      <c r="N334" s="7">
        <f>SUM(Table325[[#This Row],[16]:[24]])</f>
        <v>132</v>
      </c>
      <c r="O334" s="7">
        <f>SUM(Table325[[#This Row],[25]:[49]])</f>
        <v>376</v>
      </c>
      <c r="P334" s="7">
        <f>SUM(Table325[[#This Row],[50]:[64]])</f>
        <v>274</v>
      </c>
      <c r="Q334" s="7">
        <f>SUM(Table325[[#This Row],[65]:[74]])</f>
        <v>223</v>
      </c>
      <c r="R334" s="7">
        <f>SUM(Table325[[#This Row],[75]:[84]])</f>
        <v>164</v>
      </c>
      <c r="S334" s="8">
        <f>SUM(Table325[[#This Row],[5]:[9]])</f>
        <v>80</v>
      </c>
      <c r="T334" s="7">
        <f>SUM(Table325[[#This Row],[10]:[14]])</f>
        <v>60</v>
      </c>
      <c r="U334" s="7">
        <f>SUM(Table325[[#This Row],[15]:[19]])</f>
        <v>63</v>
      </c>
      <c r="V334" s="7">
        <f>SUM(Table325[[#This Row],[20]:[24]])</f>
        <v>79</v>
      </c>
      <c r="W334" s="7">
        <f>SUM(Table325[[#This Row],[25]:[29]])</f>
        <v>63</v>
      </c>
      <c r="X334" s="7">
        <f>SUM(Table325[[#This Row],[30]:[34]])</f>
        <v>75</v>
      </c>
      <c r="Y334" s="7">
        <f>SUM(Table325[[#This Row],[35]:[39]])</f>
        <v>84</v>
      </c>
      <c r="Z334" s="7">
        <f>SUM(Table325[[#This Row],[40]:[44]])</f>
        <v>85</v>
      </c>
      <c r="AA334" s="7">
        <f>SUM(Table325[[#This Row],[45]:[49]])</f>
        <v>69</v>
      </c>
      <c r="AB334" s="7">
        <f>SUM(Table325[[#This Row],[50]:[54]])</f>
        <v>78</v>
      </c>
      <c r="AC334" s="7">
        <f>SUM(Table325[[#This Row],[55]:[59]])</f>
        <v>101</v>
      </c>
      <c r="AD334" s="7">
        <f>SUM(Table325[[#This Row],[60]:[64]])</f>
        <v>95</v>
      </c>
      <c r="AE334" s="7">
        <f>SUM(Table325[[#This Row],[65]:[69]])</f>
        <v>97</v>
      </c>
      <c r="AF334" s="7">
        <f>SUM(Table325[[#This Row],[70]:[74]])</f>
        <v>126</v>
      </c>
      <c r="AG334" s="7">
        <f>SUM(Table325[[#This Row],[75]:[79]])</f>
        <v>90</v>
      </c>
      <c r="AH334" s="7">
        <f>SUM(Table325[[#This Row],[80]:[84]])</f>
        <v>74</v>
      </c>
      <c r="AI334" s="7">
        <f>SUM(Table325[[#This Row],[85]:[89]])</f>
        <v>36</v>
      </c>
      <c r="AJ334" s="7">
        <f>Table325[[#This Row],[90]]</f>
        <v>14</v>
      </c>
      <c r="AK334" s="8">
        <v>10</v>
      </c>
      <c r="AL334" s="7">
        <v>13</v>
      </c>
      <c r="AM334" s="7">
        <v>13</v>
      </c>
      <c r="AN334" s="7">
        <v>16</v>
      </c>
      <c r="AO334" s="7">
        <v>9</v>
      </c>
      <c r="AP334" s="7">
        <v>6</v>
      </c>
      <c r="AQ334" s="7">
        <v>21</v>
      </c>
      <c r="AR334" s="7">
        <v>12</v>
      </c>
      <c r="AS334" s="7">
        <v>20</v>
      </c>
      <c r="AT334" s="7">
        <v>21</v>
      </c>
      <c r="AU334" s="7">
        <v>10</v>
      </c>
      <c r="AV334" s="7">
        <v>10</v>
      </c>
      <c r="AW334" s="7">
        <v>10</v>
      </c>
      <c r="AX334" s="7">
        <v>16</v>
      </c>
      <c r="AY334" s="7">
        <v>14</v>
      </c>
      <c r="AZ334" s="7">
        <v>10</v>
      </c>
      <c r="BA334" s="7">
        <v>17</v>
      </c>
      <c r="BB334" s="7">
        <v>7</v>
      </c>
      <c r="BC334" s="7">
        <v>14</v>
      </c>
      <c r="BD334" s="7">
        <v>15</v>
      </c>
      <c r="BE334" s="7">
        <v>16</v>
      </c>
      <c r="BF334" s="7">
        <v>26</v>
      </c>
      <c r="BG334" s="7">
        <v>12</v>
      </c>
      <c r="BH334" s="7">
        <v>12</v>
      </c>
      <c r="BI334" s="7">
        <v>13</v>
      </c>
      <c r="BJ334" s="7">
        <v>7</v>
      </c>
      <c r="BK334" s="7">
        <v>12</v>
      </c>
      <c r="BL334" s="7">
        <v>12</v>
      </c>
      <c r="BM334" s="7">
        <v>18</v>
      </c>
      <c r="BN334" s="7">
        <v>14</v>
      </c>
      <c r="BO334" s="7">
        <v>15</v>
      </c>
      <c r="BP334" s="7">
        <v>14</v>
      </c>
      <c r="BQ334" s="7">
        <v>17</v>
      </c>
      <c r="BR334" s="7">
        <v>17</v>
      </c>
      <c r="BS334" s="7">
        <v>12</v>
      </c>
      <c r="BT334" s="7">
        <v>17</v>
      </c>
      <c r="BU334" s="7">
        <v>14</v>
      </c>
      <c r="BV334" s="7">
        <v>17</v>
      </c>
      <c r="BW334" s="7">
        <v>12</v>
      </c>
      <c r="BX334" s="7">
        <v>24</v>
      </c>
      <c r="BY334" s="7">
        <v>23</v>
      </c>
      <c r="BZ334" s="7">
        <v>13</v>
      </c>
      <c r="CA334" s="7">
        <v>15</v>
      </c>
      <c r="CB334" s="7">
        <v>15</v>
      </c>
      <c r="CC334" s="7">
        <v>19</v>
      </c>
      <c r="CD334" s="7">
        <v>13</v>
      </c>
      <c r="CE334" s="7">
        <v>13</v>
      </c>
      <c r="CF334" s="7">
        <v>11</v>
      </c>
      <c r="CG334" s="7">
        <v>14</v>
      </c>
      <c r="CH334" s="7">
        <v>18</v>
      </c>
      <c r="CI334" s="7">
        <v>15</v>
      </c>
      <c r="CJ334" s="7">
        <v>14</v>
      </c>
      <c r="CK334" s="7">
        <v>20</v>
      </c>
      <c r="CL334" s="7">
        <v>14</v>
      </c>
      <c r="CM334" s="7">
        <v>15</v>
      </c>
      <c r="CN334" s="7">
        <v>17</v>
      </c>
      <c r="CO334" s="7">
        <v>21</v>
      </c>
      <c r="CP334" s="7">
        <v>20</v>
      </c>
      <c r="CQ334" s="7">
        <v>22</v>
      </c>
      <c r="CR334" s="7">
        <v>21</v>
      </c>
      <c r="CS334" s="7">
        <v>23</v>
      </c>
      <c r="CT334" s="7">
        <v>14</v>
      </c>
      <c r="CU334" s="7">
        <v>14</v>
      </c>
      <c r="CV334" s="7">
        <v>20</v>
      </c>
      <c r="CW334" s="7">
        <v>24</v>
      </c>
      <c r="CX334" s="7">
        <v>27</v>
      </c>
      <c r="CY334" s="7">
        <v>17</v>
      </c>
      <c r="CZ334" s="7">
        <v>18</v>
      </c>
      <c r="DA334" s="7">
        <v>20</v>
      </c>
      <c r="DB334" s="7">
        <v>15</v>
      </c>
      <c r="DC334" s="7">
        <v>25</v>
      </c>
      <c r="DD334" s="7">
        <v>31</v>
      </c>
      <c r="DE334" s="7">
        <v>20</v>
      </c>
      <c r="DF334" s="7">
        <v>24</v>
      </c>
      <c r="DG334" s="7">
        <v>26</v>
      </c>
      <c r="DH334" s="7">
        <v>15</v>
      </c>
      <c r="DI334" s="7">
        <v>17</v>
      </c>
      <c r="DJ334" s="7">
        <v>14</v>
      </c>
      <c r="DK334" s="7">
        <v>23</v>
      </c>
      <c r="DL334" s="7">
        <v>21</v>
      </c>
      <c r="DM334" s="7">
        <v>19</v>
      </c>
      <c r="DN334" s="7">
        <v>20</v>
      </c>
      <c r="DO334" s="7">
        <v>13</v>
      </c>
      <c r="DP334" s="7">
        <v>5</v>
      </c>
      <c r="DQ334" s="7">
        <v>17</v>
      </c>
      <c r="DR334" s="7">
        <v>7</v>
      </c>
      <c r="DS334" s="7">
        <v>8</v>
      </c>
      <c r="DT334" s="7">
        <v>7</v>
      </c>
      <c r="DU334" s="7">
        <v>7</v>
      </c>
      <c r="DV334" s="7">
        <v>7</v>
      </c>
      <c r="DW334" s="7">
        <v>14</v>
      </c>
      <c r="DX334" s="7">
        <f t="shared" si="34"/>
        <v>782</v>
      </c>
      <c r="DY334" s="7">
        <f t="shared" si="35"/>
        <v>108</v>
      </c>
      <c r="DZ334" s="7">
        <f t="shared" si="36"/>
        <v>376</v>
      </c>
      <c r="EA334" s="7">
        <f t="shared" si="37"/>
        <v>274</v>
      </c>
      <c r="EB334" s="7">
        <f>Table325[[#This Row],[18-64]]+Table325[[#This Row],[65+]]</f>
        <v>1195</v>
      </c>
    </row>
    <row r="335" spans="1:132" x14ac:dyDescent="0.35">
      <c r="A335" s="7">
        <v>13</v>
      </c>
      <c r="B335" s="10" t="s">
        <v>1020</v>
      </c>
      <c r="C335" s="10" t="s">
        <v>790</v>
      </c>
      <c r="D335" s="10" t="s">
        <v>791</v>
      </c>
      <c r="E335" s="7">
        <f>SUM(Table325[[#This Row],[0]:[90]])</f>
        <v>1061</v>
      </c>
      <c r="F335" s="8">
        <f>SUM(Table325[[#This Row],[0]:[15]])</f>
        <v>215</v>
      </c>
      <c r="G335" s="7">
        <f>SUM(Table325[[#This Row],[16]:[64]])</f>
        <v>680</v>
      </c>
      <c r="H335" s="7">
        <f>SUM(Table325[[#This Row],[65]:[90]])</f>
        <v>166</v>
      </c>
      <c r="I335" s="7">
        <f>SUM(Table325[[#This Row],[85]:[90]])</f>
        <v>22</v>
      </c>
      <c r="J335" s="8">
        <f>SUM(Table325[[#This Row],[0]:[17]])</f>
        <v>248</v>
      </c>
      <c r="K335" s="7">
        <f>SUM(Table325[[#This Row],[18]:[64]])</f>
        <v>647</v>
      </c>
      <c r="L335" s="8">
        <f>SUM(Table325[[#This Row],[0]:[4]])</f>
        <v>43</v>
      </c>
      <c r="M335" s="7">
        <f>SUM(Table325[[#This Row],[5]:[15]])</f>
        <v>172</v>
      </c>
      <c r="N335" s="7">
        <f>SUM(Table325[[#This Row],[16]:[24]])</f>
        <v>118</v>
      </c>
      <c r="O335" s="7">
        <f>SUM(Table325[[#This Row],[25]:[49]])</f>
        <v>356</v>
      </c>
      <c r="P335" s="7">
        <f>SUM(Table325[[#This Row],[50]:[64]])</f>
        <v>206</v>
      </c>
      <c r="Q335" s="7">
        <f>SUM(Table325[[#This Row],[65]:[74]])</f>
        <v>99</v>
      </c>
      <c r="R335" s="7">
        <f>SUM(Table325[[#This Row],[75]:[84]])</f>
        <v>45</v>
      </c>
      <c r="S335" s="8">
        <f>SUM(Table325[[#This Row],[5]:[9]])</f>
        <v>73</v>
      </c>
      <c r="T335" s="7">
        <f>SUM(Table325[[#This Row],[10]:[14]])</f>
        <v>79</v>
      </c>
      <c r="U335" s="7">
        <f>SUM(Table325[[#This Row],[15]:[19]])</f>
        <v>81</v>
      </c>
      <c r="V335" s="7">
        <f>SUM(Table325[[#This Row],[20]:[24]])</f>
        <v>57</v>
      </c>
      <c r="W335" s="7">
        <f>SUM(Table325[[#This Row],[25]:[29]])</f>
        <v>48</v>
      </c>
      <c r="X335" s="7">
        <f>SUM(Table325[[#This Row],[30]:[34]])</f>
        <v>91</v>
      </c>
      <c r="Y335" s="7">
        <f>SUM(Table325[[#This Row],[35]:[39]])</f>
        <v>66</v>
      </c>
      <c r="Z335" s="7">
        <f>SUM(Table325[[#This Row],[40]:[44]])</f>
        <v>75</v>
      </c>
      <c r="AA335" s="7">
        <f>SUM(Table325[[#This Row],[45]:[49]])</f>
        <v>76</v>
      </c>
      <c r="AB335" s="7">
        <f>SUM(Table325[[#This Row],[50]:[54]])</f>
        <v>57</v>
      </c>
      <c r="AC335" s="7">
        <f>SUM(Table325[[#This Row],[55]:[59]])</f>
        <v>75</v>
      </c>
      <c r="AD335" s="7">
        <f>SUM(Table325[[#This Row],[60]:[64]])</f>
        <v>74</v>
      </c>
      <c r="AE335" s="7">
        <f>SUM(Table325[[#This Row],[65]:[69]])</f>
        <v>55</v>
      </c>
      <c r="AF335" s="7">
        <f>SUM(Table325[[#This Row],[70]:[74]])</f>
        <v>44</v>
      </c>
      <c r="AG335" s="7">
        <f>SUM(Table325[[#This Row],[75]:[79]])</f>
        <v>27</v>
      </c>
      <c r="AH335" s="7">
        <f>SUM(Table325[[#This Row],[80]:[84]])</f>
        <v>18</v>
      </c>
      <c r="AI335" s="7">
        <f>SUM(Table325[[#This Row],[85]:[89]])</f>
        <v>16</v>
      </c>
      <c r="AJ335" s="7">
        <f>Table325[[#This Row],[90]]</f>
        <v>6</v>
      </c>
      <c r="AK335" s="8">
        <v>8</v>
      </c>
      <c r="AL335" s="7">
        <v>10</v>
      </c>
      <c r="AM335" s="7">
        <v>7</v>
      </c>
      <c r="AN335" s="7">
        <v>6</v>
      </c>
      <c r="AO335" s="7">
        <v>12</v>
      </c>
      <c r="AP335" s="7">
        <v>14</v>
      </c>
      <c r="AQ335" s="7">
        <v>8</v>
      </c>
      <c r="AR335" s="7">
        <v>18</v>
      </c>
      <c r="AS335" s="7">
        <v>22</v>
      </c>
      <c r="AT335" s="7">
        <v>11</v>
      </c>
      <c r="AU335" s="7">
        <v>12</v>
      </c>
      <c r="AV335" s="7">
        <v>20</v>
      </c>
      <c r="AW335" s="7">
        <v>17</v>
      </c>
      <c r="AX335" s="7">
        <v>13</v>
      </c>
      <c r="AY335" s="7">
        <v>17</v>
      </c>
      <c r="AZ335" s="7">
        <v>20</v>
      </c>
      <c r="BA335" s="7">
        <v>19</v>
      </c>
      <c r="BB335" s="7">
        <v>14</v>
      </c>
      <c r="BC335" s="7">
        <v>13</v>
      </c>
      <c r="BD335" s="7">
        <v>15</v>
      </c>
      <c r="BE335" s="7">
        <v>14</v>
      </c>
      <c r="BF335" s="7">
        <v>11</v>
      </c>
      <c r="BG335" s="7">
        <v>14</v>
      </c>
      <c r="BH335" s="7">
        <v>10</v>
      </c>
      <c r="BI335" s="7">
        <v>8</v>
      </c>
      <c r="BJ335" s="7">
        <v>13</v>
      </c>
      <c r="BK335" s="7">
        <v>10</v>
      </c>
      <c r="BL335" s="7">
        <v>9</v>
      </c>
      <c r="BM335" s="7">
        <v>7</v>
      </c>
      <c r="BN335" s="7">
        <v>9</v>
      </c>
      <c r="BO335" s="7">
        <v>15</v>
      </c>
      <c r="BP335" s="7">
        <v>17</v>
      </c>
      <c r="BQ335" s="7">
        <v>16</v>
      </c>
      <c r="BR335" s="7">
        <v>25</v>
      </c>
      <c r="BS335" s="7">
        <v>18</v>
      </c>
      <c r="BT335" s="7">
        <v>19</v>
      </c>
      <c r="BU335" s="7">
        <v>13</v>
      </c>
      <c r="BV335" s="7">
        <v>13</v>
      </c>
      <c r="BW335" s="7">
        <v>13</v>
      </c>
      <c r="BX335" s="7">
        <v>8</v>
      </c>
      <c r="BY335" s="7">
        <v>16</v>
      </c>
      <c r="BZ335" s="7">
        <v>17</v>
      </c>
      <c r="CA335" s="7">
        <v>21</v>
      </c>
      <c r="CB335" s="7">
        <v>9</v>
      </c>
      <c r="CC335" s="7">
        <v>12</v>
      </c>
      <c r="CD335" s="7">
        <v>27</v>
      </c>
      <c r="CE335" s="7">
        <v>11</v>
      </c>
      <c r="CF335" s="7">
        <v>12</v>
      </c>
      <c r="CG335" s="7">
        <v>11</v>
      </c>
      <c r="CH335" s="7">
        <v>15</v>
      </c>
      <c r="CI335" s="7">
        <v>9</v>
      </c>
      <c r="CJ335" s="7">
        <v>13</v>
      </c>
      <c r="CK335" s="7">
        <v>14</v>
      </c>
      <c r="CL335" s="7">
        <v>14</v>
      </c>
      <c r="CM335" s="7">
        <v>7</v>
      </c>
      <c r="CN335" s="7">
        <v>8</v>
      </c>
      <c r="CO335" s="7">
        <v>12</v>
      </c>
      <c r="CP335" s="7">
        <v>24</v>
      </c>
      <c r="CQ335" s="7">
        <v>16</v>
      </c>
      <c r="CR335" s="7">
        <v>15</v>
      </c>
      <c r="CS335" s="7">
        <v>15</v>
      </c>
      <c r="CT335" s="7">
        <v>12</v>
      </c>
      <c r="CU335" s="7">
        <v>16</v>
      </c>
      <c r="CV335" s="7">
        <v>16</v>
      </c>
      <c r="CW335" s="7">
        <v>15</v>
      </c>
      <c r="CX335" s="7">
        <v>12</v>
      </c>
      <c r="CY335" s="7">
        <v>8</v>
      </c>
      <c r="CZ335" s="7">
        <v>10</v>
      </c>
      <c r="DA335" s="7">
        <v>15</v>
      </c>
      <c r="DB335" s="7">
        <v>10</v>
      </c>
      <c r="DC335" s="7">
        <v>9</v>
      </c>
      <c r="DD335" s="7">
        <v>10</v>
      </c>
      <c r="DE335" s="7">
        <v>7</v>
      </c>
      <c r="DF335" s="7">
        <v>7</v>
      </c>
      <c r="DG335" s="7">
        <v>11</v>
      </c>
      <c r="DH335" s="7">
        <v>7</v>
      </c>
      <c r="DI335" s="7">
        <v>7</v>
      </c>
      <c r="DJ335" s="7">
        <v>5</v>
      </c>
      <c r="DK335" s="7">
        <v>4</v>
      </c>
      <c r="DL335" s="7">
        <v>4</v>
      </c>
      <c r="DM335" s="7">
        <v>3</v>
      </c>
      <c r="DN335" s="7">
        <v>3</v>
      </c>
      <c r="DO335" s="7">
        <v>7</v>
      </c>
      <c r="DP335" s="7">
        <v>1</v>
      </c>
      <c r="DQ335" s="7">
        <v>4</v>
      </c>
      <c r="DR335" s="7">
        <v>3</v>
      </c>
      <c r="DS335" s="7">
        <v>2</v>
      </c>
      <c r="DT335" s="7">
        <v>4</v>
      </c>
      <c r="DU335" s="7">
        <v>4</v>
      </c>
      <c r="DV335" s="7">
        <v>3</v>
      </c>
      <c r="DW335" s="7">
        <v>6</v>
      </c>
      <c r="DX335" s="7">
        <f t="shared" si="34"/>
        <v>680</v>
      </c>
      <c r="DY335" s="7">
        <f t="shared" si="35"/>
        <v>85</v>
      </c>
      <c r="DZ335" s="7">
        <f t="shared" si="36"/>
        <v>356</v>
      </c>
      <c r="EA335" s="7">
        <f t="shared" si="37"/>
        <v>206</v>
      </c>
      <c r="EB335" s="7">
        <f>Table325[[#This Row],[18-64]]+Table325[[#This Row],[65+]]</f>
        <v>813</v>
      </c>
    </row>
    <row r="336" spans="1:132" x14ac:dyDescent="0.35">
      <c r="A336" s="7">
        <v>13</v>
      </c>
      <c r="B336" s="10" t="s">
        <v>1020</v>
      </c>
      <c r="C336" s="10" t="s">
        <v>792</v>
      </c>
      <c r="D336" s="10" t="s">
        <v>793</v>
      </c>
      <c r="E336" s="7">
        <f>SUM(Table325[[#This Row],[0]:[90]])</f>
        <v>2015</v>
      </c>
      <c r="F336" s="8">
        <f>SUM(Table325[[#This Row],[0]:[15]])</f>
        <v>438</v>
      </c>
      <c r="G336" s="7">
        <f>SUM(Table325[[#This Row],[16]:[64]])</f>
        <v>1247</v>
      </c>
      <c r="H336" s="7">
        <f>SUM(Table325[[#This Row],[65]:[90]])</f>
        <v>330</v>
      </c>
      <c r="I336" s="7">
        <f>SUM(Table325[[#This Row],[85]:[90]])</f>
        <v>32</v>
      </c>
      <c r="J336" s="8">
        <f>SUM(Table325[[#This Row],[0]:[17]])</f>
        <v>486</v>
      </c>
      <c r="K336" s="7">
        <f>SUM(Table325[[#This Row],[18]:[64]])</f>
        <v>1199</v>
      </c>
      <c r="L336" s="8">
        <f>SUM(Table325[[#This Row],[0]:[4]])</f>
        <v>156</v>
      </c>
      <c r="M336" s="7">
        <f>SUM(Table325[[#This Row],[5]:[15]])</f>
        <v>282</v>
      </c>
      <c r="N336" s="7">
        <f>SUM(Table325[[#This Row],[16]:[24]])</f>
        <v>187</v>
      </c>
      <c r="O336" s="7">
        <f>SUM(Table325[[#This Row],[25]:[49]])</f>
        <v>693</v>
      </c>
      <c r="P336" s="7">
        <f>SUM(Table325[[#This Row],[50]:[64]])</f>
        <v>367</v>
      </c>
      <c r="Q336" s="7">
        <f>SUM(Table325[[#This Row],[65]:[74]])</f>
        <v>185</v>
      </c>
      <c r="R336" s="7">
        <f>SUM(Table325[[#This Row],[75]:[84]])</f>
        <v>113</v>
      </c>
      <c r="S336" s="8">
        <f>SUM(Table325[[#This Row],[5]:[9]])</f>
        <v>146</v>
      </c>
      <c r="T336" s="7">
        <f>SUM(Table325[[#This Row],[10]:[14]])</f>
        <v>114</v>
      </c>
      <c r="U336" s="7">
        <f>SUM(Table325[[#This Row],[15]:[19]])</f>
        <v>100</v>
      </c>
      <c r="V336" s="7">
        <f>SUM(Table325[[#This Row],[20]:[24]])</f>
        <v>109</v>
      </c>
      <c r="W336" s="7">
        <f>SUM(Table325[[#This Row],[25]:[29]])</f>
        <v>139</v>
      </c>
      <c r="X336" s="7">
        <f>SUM(Table325[[#This Row],[30]:[34]])</f>
        <v>174</v>
      </c>
      <c r="Y336" s="7">
        <f>SUM(Table325[[#This Row],[35]:[39]])</f>
        <v>133</v>
      </c>
      <c r="Z336" s="7">
        <f>SUM(Table325[[#This Row],[40]:[44]])</f>
        <v>127</v>
      </c>
      <c r="AA336" s="7">
        <f>SUM(Table325[[#This Row],[45]:[49]])</f>
        <v>120</v>
      </c>
      <c r="AB336" s="7">
        <f>SUM(Table325[[#This Row],[50]:[54]])</f>
        <v>131</v>
      </c>
      <c r="AC336" s="7">
        <f>SUM(Table325[[#This Row],[55]:[59]])</f>
        <v>125</v>
      </c>
      <c r="AD336" s="7">
        <f>SUM(Table325[[#This Row],[60]:[64]])</f>
        <v>111</v>
      </c>
      <c r="AE336" s="7">
        <f>SUM(Table325[[#This Row],[65]:[69]])</f>
        <v>77</v>
      </c>
      <c r="AF336" s="7">
        <f>SUM(Table325[[#This Row],[70]:[74]])</f>
        <v>108</v>
      </c>
      <c r="AG336" s="7">
        <f>SUM(Table325[[#This Row],[75]:[79]])</f>
        <v>79</v>
      </c>
      <c r="AH336" s="7">
        <f>SUM(Table325[[#This Row],[80]:[84]])</f>
        <v>34</v>
      </c>
      <c r="AI336" s="7">
        <f>SUM(Table325[[#This Row],[85]:[89]])</f>
        <v>22</v>
      </c>
      <c r="AJ336" s="7">
        <f>Table325[[#This Row],[90]]</f>
        <v>10</v>
      </c>
      <c r="AK336" s="8">
        <v>34</v>
      </c>
      <c r="AL336" s="7">
        <v>30</v>
      </c>
      <c r="AM336" s="7">
        <v>29</v>
      </c>
      <c r="AN336" s="7">
        <v>26</v>
      </c>
      <c r="AO336" s="7">
        <v>37</v>
      </c>
      <c r="AP336" s="7">
        <v>35</v>
      </c>
      <c r="AQ336" s="7">
        <v>32</v>
      </c>
      <c r="AR336" s="7">
        <v>20</v>
      </c>
      <c r="AS336" s="7">
        <v>37</v>
      </c>
      <c r="AT336" s="7">
        <v>22</v>
      </c>
      <c r="AU336" s="7">
        <v>28</v>
      </c>
      <c r="AV336" s="7">
        <v>21</v>
      </c>
      <c r="AW336" s="7">
        <v>18</v>
      </c>
      <c r="AX336" s="7">
        <v>22</v>
      </c>
      <c r="AY336" s="7">
        <v>25</v>
      </c>
      <c r="AZ336" s="7">
        <v>22</v>
      </c>
      <c r="BA336" s="7">
        <v>24</v>
      </c>
      <c r="BB336" s="7">
        <v>24</v>
      </c>
      <c r="BC336" s="7">
        <v>19</v>
      </c>
      <c r="BD336" s="7">
        <v>11</v>
      </c>
      <c r="BE336" s="7">
        <v>22</v>
      </c>
      <c r="BF336" s="7">
        <v>24</v>
      </c>
      <c r="BG336" s="7">
        <v>20</v>
      </c>
      <c r="BH336" s="7">
        <v>19</v>
      </c>
      <c r="BI336" s="7">
        <v>24</v>
      </c>
      <c r="BJ336" s="7">
        <v>33</v>
      </c>
      <c r="BK336" s="7">
        <v>28</v>
      </c>
      <c r="BL336" s="7">
        <v>29</v>
      </c>
      <c r="BM336" s="7">
        <v>31</v>
      </c>
      <c r="BN336" s="7">
        <v>18</v>
      </c>
      <c r="BO336" s="7">
        <v>32</v>
      </c>
      <c r="BP336" s="7">
        <v>47</v>
      </c>
      <c r="BQ336" s="7">
        <v>37</v>
      </c>
      <c r="BR336" s="7">
        <v>28</v>
      </c>
      <c r="BS336" s="7">
        <v>30</v>
      </c>
      <c r="BT336" s="7">
        <v>19</v>
      </c>
      <c r="BU336" s="7">
        <v>31</v>
      </c>
      <c r="BV336" s="7">
        <v>25</v>
      </c>
      <c r="BW336" s="7">
        <v>29</v>
      </c>
      <c r="BX336" s="7">
        <v>29</v>
      </c>
      <c r="BY336" s="7">
        <v>21</v>
      </c>
      <c r="BZ336" s="7">
        <v>28</v>
      </c>
      <c r="CA336" s="7">
        <v>25</v>
      </c>
      <c r="CB336" s="7">
        <v>29</v>
      </c>
      <c r="CC336" s="7">
        <v>24</v>
      </c>
      <c r="CD336" s="7">
        <v>29</v>
      </c>
      <c r="CE336" s="7">
        <v>31</v>
      </c>
      <c r="CF336" s="7">
        <v>16</v>
      </c>
      <c r="CG336" s="7">
        <v>16</v>
      </c>
      <c r="CH336" s="7">
        <v>28</v>
      </c>
      <c r="CI336" s="7">
        <v>24</v>
      </c>
      <c r="CJ336" s="7">
        <v>27</v>
      </c>
      <c r="CK336" s="7">
        <v>25</v>
      </c>
      <c r="CL336" s="7">
        <v>29</v>
      </c>
      <c r="CM336" s="7">
        <v>26</v>
      </c>
      <c r="CN336" s="7">
        <v>24</v>
      </c>
      <c r="CO336" s="7">
        <v>24</v>
      </c>
      <c r="CP336" s="7">
        <v>19</v>
      </c>
      <c r="CQ336" s="7">
        <v>31</v>
      </c>
      <c r="CR336" s="7">
        <v>27</v>
      </c>
      <c r="CS336" s="7">
        <v>26</v>
      </c>
      <c r="CT336" s="7">
        <v>16</v>
      </c>
      <c r="CU336" s="7">
        <v>28</v>
      </c>
      <c r="CV336" s="7">
        <v>21</v>
      </c>
      <c r="CW336" s="7">
        <v>20</v>
      </c>
      <c r="CX336" s="7">
        <v>17</v>
      </c>
      <c r="CY336" s="7">
        <v>16</v>
      </c>
      <c r="CZ336" s="7">
        <v>12</v>
      </c>
      <c r="DA336" s="7">
        <v>17</v>
      </c>
      <c r="DB336" s="7">
        <v>15</v>
      </c>
      <c r="DC336" s="7">
        <v>22</v>
      </c>
      <c r="DD336" s="7">
        <v>21</v>
      </c>
      <c r="DE336" s="7">
        <v>21</v>
      </c>
      <c r="DF336" s="7">
        <v>24</v>
      </c>
      <c r="DG336" s="7">
        <v>20</v>
      </c>
      <c r="DH336" s="7">
        <v>19</v>
      </c>
      <c r="DI336" s="7">
        <v>20</v>
      </c>
      <c r="DJ336" s="7">
        <v>20</v>
      </c>
      <c r="DK336" s="7">
        <v>14</v>
      </c>
      <c r="DL336" s="7">
        <v>6</v>
      </c>
      <c r="DM336" s="7">
        <v>10</v>
      </c>
      <c r="DN336" s="7">
        <v>8</v>
      </c>
      <c r="DO336" s="7">
        <v>3</v>
      </c>
      <c r="DP336" s="7">
        <v>9</v>
      </c>
      <c r="DQ336" s="7">
        <v>4</v>
      </c>
      <c r="DR336" s="7">
        <v>1</v>
      </c>
      <c r="DS336" s="7">
        <v>5</v>
      </c>
      <c r="DT336" s="7">
        <v>3</v>
      </c>
      <c r="DU336" s="7">
        <v>6</v>
      </c>
      <c r="DV336" s="7">
        <v>7</v>
      </c>
      <c r="DW336" s="7">
        <v>10</v>
      </c>
      <c r="DX336" s="7">
        <f t="shared" si="34"/>
        <v>1247</v>
      </c>
      <c r="DY336" s="7">
        <f t="shared" si="35"/>
        <v>139</v>
      </c>
      <c r="DZ336" s="7">
        <f t="shared" si="36"/>
        <v>693</v>
      </c>
      <c r="EA336" s="7">
        <f t="shared" si="37"/>
        <v>367</v>
      </c>
      <c r="EB336" s="7">
        <f>Table325[[#This Row],[18-64]]+Table325[[#This Row],[65+]]</f>
        <v>1529</v>
      </c>
    </row>
    <row r="337" spans="1:132" x14ac:dyDescent="0.35">
      <c r="A337" s="7">
        <v>13</v>
      </c>
      <c r="B337" s="10" t="s">
        <v>1020</v>
      </c>
      <c r="C337" s="10" t="s">
        <v>794</v>
      </c>
      <c r="D337" s="10" t="s">
        <v>795</v>
      </c>
      <c r="E337" s="7">
        <f>SUM(Table325[[#This Row],[0]:[90]])</f>
        <v>2384</v>
      </c>
      <c r="F337" s="8">
        <f>SUM(Table325[[#This Row],[0]:[15]])</f>
        <v>379</v>
      </c>
      <c r="G337" s="7">
        <f>SUM(Table325[[#This Row],[16]:[64]])</f>
        <v>1554</v>
      </c>
      <c r="H337" s="7">
        <f>SUM(Table325[[#This Row],[65]:[90]])</f>
        <v>451</v>
      </c>
      <c r="I337" s="7">
        <f>SUM(Table325[[#This Row],[85]:[90]])</f>
        <v>36</v>
      </c>
      <c r="J337" s="8">
        <f>SUM(Table325[[#This Row],[0]:[17]])</f>
        <v>431</v>
      </c>
      <c r="K337" s="7">
        <f>SUM(Table325[[#This Row],[18]:[64]])</f>
        <v>1502</v>
      </c>
      <c r="L337" s="8">
        <f>SUM(Table325[[#This Row],[0]:[4]])</f>
        <v>104</v>
      </c>
      <c r="M337" s="7">
        <f>SUM(Table325[[#This Row],[5]:[15]])</f>
        <v>275</v>
      </c>
      <c r="N337" s="7">
        <f>SUM(Table325[[#This Row],[16]:[24]])</f>
        <v>264</v>
      </c>
      <c r="O337" s="7">
        <f>SUM(Table325[[#This Row],[25]:[49]])</f>
        <v>765</v>
      </c>
      <c r="P337" s="7">
        <f>SUM(Table325[[#This Row],[50]:[64]])</f>
        <v>525</v>
      </c>
      <c r="Q337" s="7">
        <f>SUM(Table325[[#This Row],[65]:[74]])</f>
        <v>268</v>
      </c>
      <c r="R337" s="7">
        <f>SUM(Table325[[#This Row],[75]:[84]])</f>
        <v>147</v>
      </c>
      <c r="S337" s="8">
        <f>SUM(Table325[[#This Row],[5]:[9]])</f>
        <v>117</v>
      </c>
      <c r="T337" s="7">
        <f>SUM(Table325[[#This Row],[10]:[14]])</f>
        <v>131</v>
      </c>
      <c r="U337" s="7">
        <f>SUM(Table325[[#This Row],[15]:[19]])</f>
        <v>131</v>
      </c>
      <c r="V337" s="7">
        <f>SUM(Table325[[#This Row],[20]:[24]])</f>
        <v>160</v>
      </c>
      <c r="W337" s="7">
        <f>SUM(Table325[[#This Row],[25]:[29]])</f>
        <v>151</v>
      </c>
      <c r="X337" s="7">
        <f>SUM(Table325[[#This Row],[30]:[34]])</f>
        <v>165</v>
      </c>
      <c r="Y337" s="7">
        <f>SUM(Table325[[#This Row],[35]:[39]])</f>
        <v>161</v>
      </c>
      <c r="Z337" s="7">
        <f>SUM(Table325[[#This Row],[40]:[44]])</f>
        <v>159</v>
      </c>
      <c r="AA337" s="7">
        <f>SUM(Table325[[#This Row],[45]:[49]])</f>
        <v>129</v>
      </c>
      <c r="AB337" s="7">
        <f>SUM(Table325[[#This Row],[50]:[54]])</f>
        <v>169</v>
      </c>
      <c r="AC337" s="7">
        <f>SUM(Table325[[#This Row],[55]:[59]])</f>
        <v>176</v>
      </c>
      <c r="AD337" s="7">
        <f>SUM(Table325[[#This Row],[60]:[64]])</f>
        <v>180</v>
      </c>
      <c r="AE337" s="7">
        <f>SUM(Table325[[#This Row],[65]:[69]])</f>
        <v>144</v>
      </c>
      <c r="AF337" s="7">
        <f>SUM(Table325[[#This Row],[70]:[74]])</f>
        <v>124</v>
      </c>
      <c r="AG337" s="7">
        <f>SUM(Table325[[#This Row],[75]:[79]])</f>
        <v>88</v>
      </c>
      <c r="AH337" s="7">
        <f>SUM(Table325[[#This Row],[80]:[84]])</f>
        <v>59</v>
      </c>
      <c r="AI337" s="7">
        <f>SUM(Table325[[#This Row],[85]:[89]])</f>
        <v>28</v>
      </c>
      <c r="AJ337" s="7">
        <f>Table325[[#This Row],[90]]</f>
        <v>8</v>
      </c>
      <c r="AK337" s="8">
        <v>14</v>
      </c>
      <c r="AL337" s="7">
        <v>21</v>
      </c>
      <c r="AM337" s="7">
        <v>26</v>
      </c>
      <c r="AN337" s="7">
        <v>26</v>
      </c>
      <c r="AO337" s="7">
        <v>17</v>
      </c>
      <c r="AP337" s="7">
        <v>23</v>
      </c>
      <c r="AQ337" s="7">
        <v>26</v>
      </c>
      <c r="AR337" s="7">
        <v>27</v>
      </c>
      <c r="AS337" s="7">
        <v>24</v>
      </c>
      <c r="AT337" s="7">
        <v>17</v>
      </c>
      <c r="AU337" s="7">
        <v>26</v>
      </c>
      <c r="AV337" s="7">
        <v>20</v>
      </c>
      <c r="AW337" s="7">
        <v>25</v>
      </c>
      <c r="AX337" s="7">
        <v>34</v>
      </c>
      <c r="AY337" s="7">
        <v>26</v>
      </c>
      <c r="AZ337" s="7">
        <v>27</v>
      </c>
      <c r="BA337" s="7">
        <v>29</v>
      </c>
      <c r="BB337" s="7">
        <v>23</v>
      </c>
      <c r="BC337" s="7">
        <v>23</v>
      </c>
      <c r="BD337" s="7">
        <v>29</v>
      </c>
      <c r="BE337" s="7">
        <v>36</v>
      </c>
      <c r="BF337" s="7">
        <v>39</v>
      </c>
      <c r="BG337" s="7">
        <v>29</v>
      </c>
      <c r="BH337" s="7">
        <v>28</v>
      </c>
      <c r="BI337" s="7">
        <v>28</v>
      </c>
      <c r="BJ337" s="7">
        <v>38</v>
      </c>
      <c r="BK337" s="7">
        <v>30</v>
      </c>
      <c r="BL337" s="7">
        <v>30</v>
      </c>
      <c r="BM337" s="7">
        <v>28</v>
      </c>
      <c r="BN337" s="7">
        <v>25</v>
      </c>
      <c r="BO337" s="7">
        <v>37</v>
      </c>
      <c r="BP337" s="7">
        <v>24</v>
      </c>
      <c r="BQ337" s="7">
        <v>35</v>
      </c>
      <c r="BR337" s="7">
        <v>36</v>
      </c>
      <c r="BS337" s="7">
        <v>33</v>
      </c>
      <c r="BT337" s="7">
        <v>42</v>
      </c>
      <c r="BU337" s="7">
        <v>28</v>
      </c>
      <c r="BV337" s="7">
        <v>33</v>
      </c>
      <c r="BW337" s="7">
        <v>28</v>
      </c>
      <c r="BX337" s="7">
        <v>30</v>
      </c>
      <c r="BY337" s="7">
        <v>27</v>
      </c>
      <c r="BZ337" s="7">
        <v>31</v>
      </c>
      <c r="CA337" s="7">
        <v>32</v>
      </c>
      <c r="CB337" s="7">
        <v>37</v>
      </c>
      <c r="CC337" s="7">
        <v>32</v>
      </c>
      <c r="CD337" s="7">
        <v>26</v>
      </c>
      <c r="CE337" s="7">
        <v>30</v>
      </c>
      <c r="CF337" s="7">
        <v>22</v>
      </c>
      <c r="CG337" s="7">
        <v>24</v>
      </c>
      <c r="CH337" s="7">
        <v>27</v>
      </c>
      <c r="CI337" s="7">
        <v>29</v>
      </c>
      <c r="CJ337" s="7">
        <v>32</v>
      </c>
      <c r="CK337" s="7">
        <v>33</v>
      </c>
      <c r="CL337" s="7">
        <v>36</v>
      </c>
      <c r="CM337" s="7">
        <v>39</v>
      </c>
      <c r="CN337" s="7">
        <v>38</v>
      </c>
      <c r="CO337" s="7">
        <v>36</v>
      </c>
      <c r="CP337" s="7">
        <v>39</v>
      </c>
      <c r="CQ337" s="7">
        <v>35</v>
      </c>
      <c r="CR337" s="7">
        <v>28</v>
      </c>
      <c r="CS337" s="7">
        <v>41</v>
      </c>
      <c r="CT337" s="7">
        <v>41</v>
      </c>
      <c r="CU337" s="7">
        <v>35</v>
      </c>
      <c r="CV337" s="7">
        <v>34</v>
      </c>
      <c r="CW337" s="7">
        <v>29</v>
      </c>
      <c r="CX337" s="7">
        <v>31</v>
      </c>
      <c r="CY337" s="7">
        <v>28</v>
      </c>
      <c r="CZ337" s="7">
        <v>36</v>
      </c>
      <c r="DA337" s="7">
        <v>23</v>
      </c>
      <c r="DB337" s="7">
        <v>26</v>
      </c>
      <c r="DC337" s="7">
        <v>26</v>
      </c>
      <c r="DD337" s="7">
        <v>24</v>
      </c>
      <c r="DE337" s="7">
        <v>30</v>
      </c>
      <c r="DF337" s="7">
        <v>23</v>
      </c>
      <c r="DG337" s="7">
        <v>21</v>
      </c>
      <c r="DH337" s="7">
        <v>23</v>
      </c>
      <c r="DI337" s="7">
        <v>22</v>
      </c>
      <c r="DJ337" s="7">
        <v>14</v>
      </c>
      <c r="DK337" s="7">
        <v>20</v>
      </c>
      <c r="DL337" s="7">
        <v>9</v>
      </c>
      <c r="DM337" s="7">
        <v>9</v>
      </c>
      <c r="DN337" s="7">
        <v>10</v>
      </c>
      <c r="DO337" s="7">
        <v>13</v>
      </c>
      <c r="DP337" s="7">
        <v>11</v>
      </c>
      <c r="DQ337" s="7">
        <v>16</v>
      </c>
      <c r="DR337" s="7">
        <v>8</v>
      </c>
      <c r="DS337" s="7">
        <v>4</v>
      </c>
      <c r="DT337" s="7">
        <v>6</v>
      </c>
      <c r="DU337" s="7">
        <v>5</v>
      </c>
      <c r="DV337" s="7">
        <v>5</v>
      </c>
      <c r="DW337" s="7">
        <v>8</v>
      </c>
      <c r="DX337" s="7">
        <f t="shared" si="34"/>
        <v>1554</v>
      </c>
      <c r="DY337" s="7">
        <f t="shared" si="35"/>
        <v>212</v>
      </c>
      <c r="DZ337" s="7">
        <f t="shared" si="36"/>
        <v>765</v>
      </c>
      <c r="EA337" s="7">
        <f t="shared" si="37"/>
        <v>525</v>
      </c>
      <c r="EB337" s="7">
        <f>Table325[[#This Row],[18-64]]+Table325[[#This Row],[65+]]</f>
        <v>1953</v>
      </c>
    </row>
    <row r="338" spans="1:132" x14ac:dyDescent="0.35">
      <c r="A338" s="7">
        <v>13</v>
      </c>
      <c r="B338" s="10" t="s">
        <v>1020</v>
      </c>
      <c r="C338" s="10" t="s">
        <v>796</v>
      </c>
      <c r="D338" s="10" t="s">
        <v>797</v>
      </c>
      <c r="E338" s="7">
        <f>SUM(Table325[[#This Row],[0]:[90]])</f>
        <v>2221</v>
      </c>
      <c r="F338" s="8">
        <f>SUM(Table325[[#This Row],[0]:[15]])</f>
        <v>378</v>
      </c>
      <c r="G338" s="7">
        <f>SUM(Table325[[#This Row],[16]:[64]])</f>
        <v>1339</v>
      </c>
      <c r="H338" s="7">
        <f>SUM(Table325[[#This Row],[65]:[90]])</f>
        <v>504</v>
      </c>
      <c r="I338" s="7">
        <f>SUM(Table325[[#This Row],[85]:[90]])</f>
        <v>42</v>
      </c>
      <c r="J338" s="8">
        <f>SUM(Table325[[#This Row],[0]:[17]])</f>
        <v>413</v>
      </c>
      <c r="K338" s="7">
        <f>SUM(Table325[[#This Row],[18]:[64]])</f>
        <v>1304</v>
      </c>
      <c r="L338" s="8">
        <f>SUM(Table325[[#This Row],[0]:[4]])</f>
        <v>100</v>
      </c>
      <c r="M338" s="7">
        <f>SUM(Table325[[#This Row],[5]:[15]])</f>
        <v>278</v>
      </c>
      <c r="N338" s="7">
        <f>SUM(Table325[[#This Row],[16]:[24]])</f>
        <v>197</v>
      </c>
      <c r="O338" s="7">
        <f>SUM(Table325[[#This Row],[25]:[49]])</f>
        <v>659</v>
      </c>
      <c r="P338" s="7">
        <f>SUM(Table325[[#This Row],[50]:[64]])</f>
        <v>483</v>
      </c>
      <c r="Q338" s="7">
        <f>SUM(Table325[[#This Row],[65]:[74]])</f>
        <v>287</v>
      </c>
      <c r="R338" s="7">
        <f>SUM(Table325[[#This Row],[75]:[84]])</f>
        <v>175</v>
      </c>
      <c r="S338" s="8">
        <f>SUM(Table325[[#This Row],[5]:[9]])</f>
        <v>137</v>
      </c>
      <c r="T338" s="7">
        <f>SUM(Table325[[#This Row],[10]:[14]])</f>
        <v>125</v>
      </c>
      <c r="U338" s="7">
        <f>SUM(Table325[[#This Row],[15]:[19]])</f>
        <v>78</v>
      </c>
      <c r="V338" s="7">
        <f>SUM(Table325[[#This Row],[20]:[24]])</f>
        <v>135</v>
      </c>
      <c r="W338" s="7">
        <f>SUM(Table325[[#This Row],[25]:[29]])</f>
        <v>123</v>
      </c>
      <c r="X338" s="7">
        <f>SUM(Table325[[#This Row],[30]:[34]])</f>
        <v>143</v>
      </c>
      <c r="Y338" s="7">
        <f>SUM(Table325[[#This Row],[35]:[39]])</f>
        <v>134</v>
      </c>
      <c r="Z338" s="7">
        <f>SUM(Table325[[#This Row],[40]:[44]])</f>
        <v>143</v>
      </c>
      <c r="AA338" s="7">
        <f>SUM(Table325[[#This Row],[45]:[49]])</f>
        <v>116</v>
      </c>
      <c r="AB338" s="7">
        <f>SUM(Table325[[#This Row],[50]:[54]])</f>
        <v>157</v>
      </c>
      <c r="AC338" s="7">
        <f>SUM(Table325[[#This Row],[55]:[59]])</f>
        <v>166</v>
      </c>
      <c r="AD338" s="7">
        <f>SUM(Table325[[#This Row],[60]:[64]])</f>
        <v>160</v>
      </c>
      <c r="AE338" s="7">
        <f>SUM(Table325[[#This Row],[65]:[69]])</f>
        <v>146</v>
      </c>
      <c r="AF338" s="7">
        <f>SUM(Table325[[#This Row],[70]:[74]])</f>
        <v>141</v>
      </c>
      <c r="AG338" s="7">
        <f>SUM(Table325[[#This Row],[75]:[79]])</f>
        <v>125</v>
      </c>
      <c r="AH338" s="7">
        <f>SUM(Table325[[#This Row],[80]:[84]])</f>
        <v>50</v>
      </c>
      <c r="AI338" s="7">
        <f>SUM(Table325[[#This Row],[85]:[89]])</f>
        <v>26</v>
      </c>
      <c r="AJ338" s="7">
        <f>Table325[[#This Row],[90]]</f>
        <v>16</v>
      </c>
      <c r="AK338" s="8">
        <v>26</v>
      </c>
      <c r="AL338" s="7">
        <v>22</v>
      </c>
      <c r="AM338" s="7">
        <v>24</v>
      </c>
      <c r="AN338" s="7">
        <v>11</v>
      </c>
      <c r="AO338" s="7">
        <v>17</v>
      </c>
      <c r="AP338" s="7">
        <v>26</v>
      </c>
      <c r="AQ338" s="7">
        <v>30</v>
      </c>
      <c r="AR338" s="7">
        <v>25</v>
      </c>
      <c r="AS338" s="7">
        <v>29</v>
      </c>
      <c r="AT338" s="7">
        <v>27</v>
      </c>
      <c r="AU338" s="7">
        <v>16</v>
      </c>
      <c r="AV338" s="7">
        <v>17</v>
      </c>
      <c r="AW338" s="7">
        <v>35</v>
      </c>
      <c r="AX338" s="7">
        <v>31</v>
      </c>
      <c r="AY338" s="7">
        <v>26</v>
      </c>
      <c r="AZ338" s="7">
        <v>16</v>
      </c>
      <c r="BA338" s="7">
        <v>18</v>
      </c>
      <c r="BB338" s="7">
        <v>17</v>
      </c>
      <c r="BC338" s="7">
        <v>14</v>
      </c>
      <c r="BD338" s="7">
        <v>13</v>
      </c>
      <c r="BE338" s="7">
        <v>36</v>
      </c>
      <c r="BF338" s="7">
        <v>25</v>
      </c>
      <c r="BG338" s="7">
        <v>31</v>
      </c>
      <c r="BH338" s="7">
        <v>19</v>
      </c>
      <c r="BI338" s="7">
        <v>24</v>
      </c>
      <c r="BJ338" s="7">
        <v>26</v>
      </c>
      <c r="BK338" s="7">
        <v>17</v>
      </c>
      <c r="BL338" s="7">
        <v>30</v>
      </c>
      <c r="BM338" s="7">
        <v>20</v>
      </c>
      <c r="BN338" s="7">
        <v>30</v>
      </c>
      <c r="BO338" s="7">
        <v>26</v>
      </c>
      <c r="BP338" s="7">
        <v>27</v>
      </c>
      <c r="BQ338" s="7">
        <v>30</v>
      </c>
      <c r="BR338" s="7">
        <v>29</v>
      </c>
      <c r="BS338" s="7">
        <v>31</v>
      </c>
      <c r="BT338" s="7">
        <v>30</v>
      </c>
      <c r="BU338" s="7">
        <v>30</v>
      </c>
      <c r="BV338" s="7">
        <v>21</v>
      </c>
      <c r="BW338" s="7">
        <v>26</v>
      </c>
      <c r="BX338" s="7">
        <v>27</v>
      </c>
      <c r="BY338" s="7">
        <v>28</v>
      </c>
      <c r="BZ338" s="7">
        <v>27</v>
      </c>
      <c r="CA338" s="7">
        <v>25</v>
      </c>
      <c r="CB338" s="7">
        <v>28</v>
      </c>
      <c r="CC338" s="7">
        <v>35</v>
      </c>
      <c r="CD338" s="7">
        <v>24</v>
      </c>
      <c r="CE338" s="7">
        <v>23</v>
      </c>
      <c r="CF338" s="7">
        <v>19</v>
      </c>
      <c r="CG338" s="7">
        <v>20</v>
      </c>
      <c r="CH338" s="7">
        <v>30</v>
      </c>
      <c r="CI338" s="7">
        <v>22</v>
      </c>
      <c r="CJ338" s="7">
        <v>29</v>
      </c>
      <c r="CK338" s="7">
        <v>38</v>
      </c>
      <c r="CL338" s="7">
        <v>33</v>
      </c>
      <c r="CM338" s="7">
        <v>35</v>
      </c>
      <c r="CN338" s="7">
        <v>34</v>
      </c>
      <c r="CO338" s="7">
        <v>28</v>
      </c>
      <c r="CP338" s="7">
        <v>31</v>
      </c>
      <c r="CQ338" s="7">
        <v>44</v>
      </c>
      <c r="CR338" s="7">
        <v>29</v>
      </c>
      <c r="CS338" s="7">
        <v>34</v>
      </c>
      <c r="CT338" s="7">
        <v>30</v>
      </c>
      <c r="CU338" s="7">
        <v>28</v>
      </c>
      <c r="CV338" s="7">
        <v>31</v>
      </c>
      <c r="CW338" s="7">
        <v>37</v>
      </c>
      <c r="CX338" s="7">
        <v>29</v>
      </c>
      <c r="CY338" s="7">
        <v>35</v>
      </c>
      <c r="CZ338" s="7">
        <v>30</v>
      </c>
      <c r="DA338" s="7">
        <v>19</v>
      </c>
      <c r="DB338" s="7">
        <v>33</v>
      </c>
      <c r="DC338" s="7">
        <v>38</v>
      </c>
      <c r="DD338" s="7">
        <v>28</v>
      </c>
      <c r="DE338" s="7">
        <v>20</v>
      </c>
      <c r="DF338" s="7">
        <v>23</v>
      </c>
      <c r="DG338" s="7">
        <v>32</v>
      </c>
      <c r="DH338" s="7">
        <v>26</v>
      </c>
      <c r="DI338" s="7">
        <v>34</v>
      </c>
      <c r="DJ338" s="7">
        <v>31</v>
      </c>
      <c r="DK338" s="7">
        <v>22</v>
      </c>
      <c r="DL338" s="7">
        <v>12</v>
      </c>
      <c r="DM338" s="7">
        <v>10</v>
      </c>
      <c r="DN338" s="7">
        <v>7</v>
      </c>
      <c r="DO338" s="7">
        <v>11</v>
      </c>
      <c r="DP338" s="7">
        <v>12</v>
      </c>
      <c r="DQ338" s="7">
        <v>10</v>
      </c>
      <c r="DR338" s="7">
        <v>8</v>
      </c>
      <c r="DS338" s="7">
        <v>5</v>
      </c>
      <c r="DT338" s="7">
        <v>5</v>
      </c>
      <c r="DU338" s="7">
        <v>3</v>
      </c>
      <c r="DV338" s="7">
        <v>5</v>
      </c>
      <c r="DW338" s="7">
        <v>16</v>
      </c>
      <c r="DX338" s="7">
        <f t="shared" si="34"/>
        <v>1339</v>
      </c>
      <c r="DY338" s="7">
        <f t="shared" si="35"/>
        <v>162</v>
      </c>
      <c r="DZ338" s="7">
        <f t="shared" si="36"/>
        <v>659</v>
      </c>
      <c r="EA338" s="7">
        <f t="shared" si="37"/>
        <v>483</v>
      </c>
      <c r="EB338" s="7">
        <f>Table325[[#This Row],[18-64]]+Table325[[#This Row],[65+]]</f>
        <v>1808</v>
      </c>
    </row>
    <row r="339" spans="1:132" x14ac:dyDescent="0.35">
      <c r="A339" s="7">
        <v>13</v>
      </c>
      <c r="B339" s="10" t="s">
        <v>1020</v>
      </c>
      <c r="C339" s="10" t="s">
        <v>798</v>
      </c>
      <c r="D339" s="10" t="s">
        <v>799</v>
      </c>
      <c r="E339" s="7">
        <f>SUM(Table325[[#This Row],[0]:[90]])</f>
        <v>1870</v>
      </c>
      <c r="F339" s="8">
        <f>SUM(Table325[[#This Row],[0]:[15]])</f>
        <v>285</v>
      </c>
      <c r="G339" s="7">
        <f>SUM(Table325[[#This Row],[16]:[64]])</f>
        <v>1146</v>
      </c>
      <c r="H339" s="7">
        <f>SUM(Table325[[#This Row],[65]:[90]])</f>
        <v>439</v>
      </c>
      <c r="I339" s="7">
        <f>SUM(Table325[[#This Row],[85]:[90]])</f>
        <v>59</v>
      </c>
      <c r="J339" s="8">
        <f>SUM(Table325[[#This Row],[0]:[17]])</f>
        <v>327</v>
      </c>
      <c r="K339" s="7">
        <f>SUM(Table325[[#This Row],[18]:[64]])</f>
        <v>1104</v>
      </c>
      <c r="L339" s="8">
        <f>SUM(Table325[[#This Row],[0]:[4]])</f>
        <v>75</v>
      </c>
      <c r="M339" s="7">
        <f>SUM(Table325[[#This Row],[5]:[15]])</f>
        <v>210</v>
      </c>
      <c r="N339" s="7">
        <f>SUM(Table325[[#This Row],[16]:[24]])</f>
        <v>251</v>
      </c>
      <c r="O339" s="7">
        <f>SUM(Table325[[#This Row],[25]:[49]])</f>
        <v>532</v>
      </c>
      <c r="P339" s="7">
        <f>SUM(Table325[[#This Row],[50]:[64]])</f>
        <v>363</v>
      </c>
      <c r="Q339" s="7">
        <f>SUM(Table325[[#This Row],[65]:[74]])</f>
        <v>224</v>
      </c>
      <c r="R339" s="7">
        <f>SUM(Table325[[#This Row],[75]:[84]])</f>
        <v>156</v>
      </c>
      <c r="S339" s="8">
        <f>SUM(Table325[[#This Row],[5]:[9]])</f>
        <v>98</v>
      </c>
      <c r="T339" s="7">
        <f>SUM(Table325[[#This Row],[10]:[14]])</f>
        <v>92</v>
      </c>
      <c r="U339" s="7">
        <f>SUM(Table325[[#This Row],[15]:[19]])</f>
        <v>100</v>
      </c>
      <c r="V339" s="7">
        <f>SUM(Table325[[#This Row],[20]:[24]])</f>
        <v>171</v>
      </c>
      <c r="W339" s="7">
        <f>SUM(Table325[[#This Row],[25]:[29]])</f>
        <v>118</v>
      </c>
      <c r="X339" s="7">
        <f>SUM(Table325[[#This Row],[30]:[34]])</f>
        <v>102</v>
      </c>
      <c r="Y339" s="7">
        <f>SUM(Table325[[#This Row],[35]:[39]])</f>
        <v>110</v>
      </c>
      <c r="Z339" s="7">
        <f>SUM(Table325[[#This Row],[40]:[44]])</f>
        <v>113</v>
      </c>
      <c r="AA339" s="7">
        <f>SUM(Table325[[#This Row],[45]:[49]])</f>
        <v>89</v>
      </c>
      <c r="AB339" s="7">
        <f>SUM(Table325[[#This Row],[50]:[54]])</f>
        <v>128</v>
      </c>
      <c r="AC339" s="7">
        <f>SUM(Table325[[#This Row],[55]:[59]])</f>
        <v>121</v>
      </c>
      <c r="AD339" s="7">
        <f>SUM(Table325[[#This Row],[60]:[64]])</f>
        <v>114</v>
      </c>
      <c r="AE339" s="7">
        <f>SUM(Table325[[#This Row],[65]:[69]])</f>
        <v>116</v>
      </c>
      <c r="AF339" s="7">
        <f>SUM(Table325[[#This Row],[70]:[74]])</f>
        <v>108</v>
      </c>
      <c r="AG339" s="7">
        <f>SUM(Table325[[#This Row],[75]:[79]])</f>
        <v>99</v>
      </c>
      <c r="AH339" s="7">
        <f>SUM(Table325[[#This Row],[80]:[84]])</f>
        <v>57</v>
      </c>
      <c r="AI339" s="7">
        <f>SUM(Table325[[#This Row],[85]:[89]])</f>
        <v>39</v>
      </c>
      <c r="AJ339" s="7">
        <f>Table325[[#This Row],[90]]</f>
        <v>20</v>
      </c>
      <c r="AK339" s="8">
        <v>14</v>
      </c>
      <c r="AL339" s="7">
        <v>16</v>
      </c>
      <c r="AM339" s="7">
        <v>14</v>
      </c>
      <c r="AN339" s="7">
        <v>19</v>
      </c>
      <c r="AO339" s="7">
        <v>12</v>
      </c>
      <c r="AP339" s="7">
        <v>20</v>
      </c>
      <c r="AQ339" s="7">
        <v>17</v>
      </c>
      <c r="AR339" s="7">
        <v>16</v>
      </c>
      <c r="AS339" s="7">
        <v>22</v>
      </c>
      <c r="AT339" s="7">
        <v>23</v>
      </c>
      <c r="AU339" s="7">
        <v>18</v>
      </c>
      <c r="AV339" s="7">
        <v>24</v>
      </c>
      <c r="AW339" s="7">
        <v>20</v>
      </c>
      <c r="AX339" s="7">
        <v>14</v>
      </c>
      <c r="AY339" s="7">
        <v>16</v>
      </c>
      <c r="AZ339" s="7">
        <v>20</v>
      </c>
      <c r="BA339" s="7">
        <v>22</v>
      </c>
      <c r="BB339" s="7">
        <v>20</v>
      </c>
      <c r="BC339" s="7">
        <v>24</v>
      </c>
      <c r="BD339" s="7">
        <v>14</v>
      </c>
      <c r="BE339" s="7">
        <v>41</v>
      </c>
      <c r="BF339" s="7">
        <v>44</v>
      </c>
      <c r="BG339" s="7">
        <v>38</v>
      </c>
      <c r="BH339" s="7">
        <v>22</v>
      </c>
      <c r="BI339" s="7">
        <v>26</v>
      </c>
      <c r="BJ339" s="7">
        <v>24</v>
      </c>
      <c r="BK339" s="7">
        <v>27</v>
      </c>
      <c r="BL339" s="7">
        <v>20</v>
      </c>
      <c r="BM339" s="7">
        <v>25</v>
      </c>
      <c r="BN339" s="7">
        <v>22</v>
      </c>
      <c r="BO339" s="7">
        <v>19</v>
      </c>
      <c r="BP339" s="7">
        <v>26</v>
      </c>
      <c r="BQ339" s="7">
        <v>21</v>
      </c>
      <c r="BR339" s="7">
        <v>16</v>
      </c>
      <c r="BS339" s="7">
        <v>20</v>
      </c>
      <c r="BT339" s="7">
        <v>18</v>
      </c>
      <c r="BU339" s="7">
        <v>24</v>
      </c>
      <c r="BV339" s="7">
        <v>18</v>
      </c>
      <c r="BW339" s="7">
        <v>33</v>
      </c>
      <c r="BX339" s="7">
        <v>17</v>
      </c>
      <c r="BY339" s="7">
        <v>28</v>
      </c>
      <c r="BZ339" s="7">
        <v>21</v>
      </c>
      <c r="CA339" s="7">
        <v>26</v>
      </c>
      <c r="CB339" s="7">
        <v>24</v>
      </c>
      <c r="CC339" s="7">
        <v>14</v>
      </c>
      <c r="CD339" s="7">
        <v>22</v>
      </c>
      <c r="CE339" s="7">
        <v>21</v>
      </c>
      <c r="CF339" s="7">
        <v>16</v>
      </c>
      <c r="CG339" s="7">
        <v>13</v>
      </c>
      <c r="CH339" s="7">
        <v>17</v>
      </c>
      <c r="CI339" s="7">
        <v>33</v>
      </c>
      <c r="CJ339" s="7">
        <v>21</v>
      </c>
      <c r="CK339" s="7">
        <v>29</v>
      </c>
      <c r="CL339" s="7">
        <v>21</v>
      </c>
      <c r="CM339" s="7">
        <v>24</v>
      </c>
      <c r="CN339" s="7">
        <v>25</v>
      </c>
      <c r="CO339" s="7">
        <v>21</v>
      </c>
      <c r="CP339" s="7">
        <v>22</v>
      </c>
      <c r="CQ339" s="7">
        <v>24</v>
      </c>
      <c r="CR339" s="7">
        <v>29</v>
      </c>
      <c r="CS339" s="7">
        <v>16</v>
      </c>
      <c r="CT339" s="7">
        <v>25</v>
      </c>
      <c r="CU339" s="7">
        <v>20</v>
      </c>
      <c r="CV339" s="7">
        <v>29</v>
      </c>
      <c r="CW339" s="7">
        <v>24</v>
      </c>
      <c r="CX339" s="7">
        <v>20</v>
      </c>
      <c r="CY339" s="7">
        <v>19</v>
      </c>
      <c r="CZ339" s="7">
        <v>28</v>
      </c>
      <c r="DA339" s="7">
        <v>29</v>
      </c>
      <c r="DB339" s="7">
        <v>20</v>
      </c>
      <c r="DC339" s="7">
        <v>20</v>
      </c>
      <c r="DD339" s="7">
        <v>17</v>
      </c>
      <c r="DE339" s="7">
        <v>22</v>
      </c>
      <c r="DF339" s="7">
        <v>27</v>
      </c>
      <c r="DG339" s="7">
        <v>22</v>
      </c>
      <c r="DH339" s="7">
        <v>20</v>
      </c>
      <c r="DI339" s="7">
        <v>24</v>
      </c>
      <c r="DJ339" s="7">
        <v>26</v>
      </c>
      <c r="DK339" s="7">
        <v>18</v>
      </c>
      <c r="DL339" s="7">
        <v>11</v>
      </c>
      <c r="DM339" s="7">
        <v>13</v>
      </c>
      <c r="DN339" s="7">
        <v>16</v>
      </c>
      <c r="DO339" s="7">
        <v>10</v>
      </c>
      <c r="DP339" s="7">
        <v>11</v>
      </c>
      <c r="DQ339" s="7">
        <v>7</v>
      </c>
      <c r="DR339" s="7">
        <v>10</v>
      </c>
      <c r="DS339" s="7">
        <v>8</v>
      </c>
      <c r="DT339" s="7">
        <v>13</v>
      </c>
      <c r="DU339" s="7">
        <v>5</v>
      </c>
      <c r="DV339" s="7">
        <v>3</v>
      </c>
      <c r="DW339" s="7">
        <v>20</v>
      </c>
      <c r="DX339" s="7">
        <f t="shared" si="34"/>
        <v>1146</v>
      </c>
      <c r="DY339" s="7">
        <f t="shared" si="35"/>
        <v>209</v>
      </c>
      <c r="DZ339" s="7">
        <f t="shared" si="36"/>
        <v>532</v>
      </c>
      <c r="EA339" s="7">
        <f t="shared" si="37"/>
        <v>363</v>
      </c>
      <c r="EB339" s="7">
        <f>Table325[[#This Row],[18-64]]+Table325[[#This Row],[65+]]</f>
        <v>1543</v>
      </c>
    </row>
    <row r="340" spans="1:132" x14ac:dyDescent="0.35">
      <c r="A340" s="7">
        <v>13</v>
      </c>
      <c r="B340" s="10" t="s">
        <v>1020</v>
      </c>
      <c r="C340" s="10" t="s">
        <v>800</v>
      </c>
      <c r="D340" s="10" t="s">
        <v>801</v>
      </c>
      <c r="E340" s="7">
        <f>SUM(Table325[[#This Row],[0]:[90]])</f>
        <v>1434</v>
      </c>
      <c r="F340" s="8">
        <f>SUM(Table325[[#This Row],[0]:[15]])</f>
        <v>209</v>
      </c>
      <c r="G340" s="7">
        <f>SUM(Table325[[#This Row],[16]:[64]])</f>
        <v>875</v>
      </c>
      <c r="H340" s="7">
        <f>SUM(Table325[[#This Row],[65]:[90]])</f>
        <v>350</v>
      </c>
      <c r="I340" s="7">
        <f>SUM(Table325[[#This Row],[85]:[90]])</f>
        <v>59</v>
      </c>
      <c r="J340" s="8">
        <f>SUM(Table325[[#This Row],[0]:[17]])</f>
        <v>230</v>
      </c>
      <c r="K340" s="7">
        <f>SUM(Table325[[#This Row],[18]:[64]])</f>
        <v>854</v>
      </c>
      <c r="L340" s="8">
        <f>SUM(Table325[[#This Row],[0]:[4]])</f>
        <v>52</v>
      </c>
      <c r="M340" s="7">
        <f>SUM(Table325[[#This Row],[5]:[15]])</f>
        <v>157</v>
      </c>
      <c r="N340" s="7">
        <f>SUM(Table325[[#This Row],[16]:[24]])</f>
        <v>134</v>
      </c>
      <c r="O340" s="7">
        <f>SUM(Table325[[#This Row],[25]:[49]])</f>
        <v>393</v>
      </c>
      <c r="P340" s="7">
        <f>SUM(Table325[[#This Row],[50]:[64]])</f>
        <v>348</v>
      </c>
      <c r="Q340" s="7">
        <f>SUM(Table325[[#This Row],[65]:[74]])</f>
        <v>156</v>
      </c>
      <c r="R340" s="7">
        <f>SUM(Table325[[#This Row],[75]:[84]])</f>
        <v>135</v>
      </c>
      <c r="S340" s="8">
        <f>SUM(Table325[[#This Row],[5]:[9]])</f>
        <v>68</v>
      </c>
      <c r="T340" s="7">
        <f>SUM(Table325[[#This Row],[10]:[14]])</f>
        <v>71</v>
      </c>
      <c r="U340" s="7">
        <f>SUM(Table325[[#This Row],[15]:[19]])</f>
        <v>66</v>
      </c>
      <c r="V340" s="7">
        <f>SUM(Table325[[#This Row],[20]:[24]])</f>
        <v>86</v>
      </c>
      <c r="W340" s="7">
        <f>SUM(Table325[[#This Row],[25]:[29]])</f>
        <v>65</v>
      </c>
      <c r="X340" s="7">
        <f>SUM(Table325[[#This Row],[30]:[34]])</f>
        <v>74</v>
      </c>
      <c r="Y340" s="7">
        <f>SUM(Table325[[#This Row],[35]:[39]])</f>
        <v>108</v>
      </c>
      <c r="Z340" s="7">
        <f>SUM(Table325[[#This Row],[40]:[44]])</f>
        <v>72</v>
      </c>
      <c r="AA340" s="7">
        <f>SUM(Table325[[#This Row],[45]:[49]])</f>
        <v>74</v>
      </c>
      <c r="AB340" s="7">
        <f>SUM(Table325[[#This Row],[50]:[54]])</f>
        <v>95</v>
      </c>
      <c r="AC340" s="7">
        <f>SUM(Table325[[#This Row],[55]:[59]])</f>
        <v>138</v>
      </c>
      <c r="AD340" s="7">
        <f>SUM(Table325[[#This Row],[60]:[64]])</f>
        <v>115</v>
      </c>
      <c r="AE340" s="7">
        <f>SUM(Table325[[#This Row],[65]:[69]])</f>
        <v>92</v>
      </c>
      <c r="AF340" s="7">
        <f>SUM(Table325[[#This Row],[70]:[74]])</f>
        <v>64</v>
      </c>
      <c r="AG340" s="7">
        <f>SUM(Table325[[#This Row],[75]:[79]])</f>
        <v>60</v>
      </c>
      <c r="AH340" s="7">
        <f>SUM(Table325[[#This Row],[80]:[84]])</f>
        <v>75</v>
      </c>
      <c r="AI340" s="7">
        <f>SUM(Table325[[#This Row],[85]:[89]])</f>
        <v>23</v>
      </c>
      <c r="AJ340" s="7">
        <f>Table325[[#This Row],[90]]</f>
        <v>36</v>
      </c>
      <c r="AK340" s="8">
        <v>9</v>
      </c>
      <c r="AL340" s="7">
        <v>14</v>
      </c>
      <c r="AM340" s="7">
        <v>6</v>
      </c>
      <c r="AN340" s="7">
        <v>8</v>
      </c>
      <c r="AO340" s="7">
        <v>15</v>
      </c>
      <c r="AP340" s="7">
        <v>16</v>
      </c>
      <c r="AQ340" s="7">
        <v>13</v>
      </c>
      <c r="AR340" s="7">
        <v>12</v>
      </c>
      <c r="AS340" s="7">
        <v>11</v>
      </c>
      <c r="AT340" s="7">
        <v>16</v>
      </c>
      <c r="AU340" s="7">
        <v>12</v>
      </c>
      <c r="AV340" s="7">
        <v>11</v>
      </c>
      <c r="AW340" s="7">
        <v>17</v>
      </c>
      <c r="AX340" s="7">
        <v>18</v>
      </c>
      <c r="AY340" s="7">
        <v>13</v>
      </c>
      <c r="AZ340" s="7">
        <v>18</v>
      </c>
      <c r="BA340" s="7">
        <v>12</v>
      </c>
      <c r="BB340" s="7">
        <v>9</v>
      </c>
      <c r="BC340" s="7">
        <v>7</v>
      </c>
      <c r="BD340" s="7">
        <v>20</v>
      </c>
      <c r="BE340" s="7">
        <v>21</v>
      </c>
      <c r="BF340" s="7">
        <v>22</v>
      </c>
      <c r="BG340" s="7">
        <v>18</v>
      </c>
      <c r="BH340" s="7">
        <v>15</v>
      </c>
      <c r="BI340" s="7">
        <v>10</v>
      </c>
      <c r="BJ340" s="7">
        <v>14</v>
      </c>
      <c r="BK340" s="7">
        <v>16</v>
      </c>
      <c r="BL340" s="7">
        <v>9</v>
      </c>
      <c r="BM340" s="7">
        <v>12</v>
      </c>
      <c r="BN340" s="7">
        <v>14</v>
      </c>
      <c r="BO340" s="7">
        <v>16</v>
      </c>
      <c r="BP340" s="7">
        <v>17</v>
      </c>
      <c r="BQ340" s="7">
        <v>15</v>
      </c>
      <c r="BR340" s="7">
        <v>14</v>
      </c>
      <c r="BS340" s="7">
        <v>12</v>
      </c>
      <c r="BT340" s="7">
        <v>26</v>
      </c>
      <c r="BU340" s="7">
        <v>23</v>
      </c>
      <c r="BV340" s="7">
        <v>29</v>
      </c>
      <c r="BW340" s="7">
        <v>19</v>
      </c>
      <c r="BX340" s="7">
        <v>11</v>
      </c>
      <c r="BY340" s="7">
        <v>15</v>
      </c>
      <c r="BZ340" s="7">
        <v>17</v>
      </c>
      <c r="CA340" s="7">
        <v>14</v>
      </c>
      <c r="CB340" s="7">
        <v>17</v>
      </c>
      <c r="CC340" s="7">
        <v>9</v>
      </c>
      <c r="CD340" s="7">
        <v>17</v>
      </c>
      <c r="CE340" s="7">
        <v>12</v>
      </c>
      <c r="CF340" s="7">
        <v>15</v>
      </c>
      <c r="CG340" s="7">
        <v>15</v>
      </c>
      <c r="CH340" s="7">
        <v>15</v>
      </c>
      <c r="CI340" s="7">
        <v>17</v>
      </c>
      <c r="CJ340" s="7">
        <v>21</v>
      </c>
      <c r="CK340" s="7">
        <v>13</v>
      </c>
      <c r="CL340" s="7">
        <v>19</v>
      </c>
      <c r="CM340" s="7">
        <v>25</v>
      </c>
      <c r="CN340" s="7">
        <v>31</v>
      </c>
      <c r="CO340" s="7">
        <v>26</v>
      </c>
      <c r="CP340" s="7">
        <v>33</v>
      </c>
      <c r="CQ340" s="7">
        <v>20</v>
      </c>
      <c r="CR340" s="7">
        <v>28</v>
      </c>
      <c r="CS340" s="7">
        <v>24</v>
      </c>
      <c r="CT340" s="7">
        <v>17</v>
      </c>
      <c r="CU340" s="7">
        <v>21</v>
      </c>
      <c r="CV340" s="7">
        <v>30</v>
      </c>
      <c r="CW340" s="7">
        <v>23</v>
      </c>
      <c r="CX340" s="7">
        <v>17</v>
      </c>
      <c r="CY340" s="7">
        <v>23</v>
      </c>
      <c r="CZ340" s="7">
        <v>22</v>
      </c>
      <c r="DA340" s="7">
        <v>13</v>
      </c>
      <c r="DB340" s="7">
        <v>17</v>
      </c>
      <c r="DC340" s="7">
        <v>17</v>
      </c>
      <c r="DD340" s="7">
        <v>11</v>
      </c>
      <c r="DE340" s="7">
        <v>12</v>
      </c>
      <c r="DF340" s="7">
        <v>11</v>
      </c>
      <c r="DG340" s="7">
        <v>13</v>
      </c>
      <c r="DH340" s="7">
        <v>18</v>
      </c>
      <c r="DI340" s="7">
        <v>10</v>
      </c>
      <c r="DJ340" s="7">
        <v>12</v>
      </c>
      <c r="DK340" s="7">
        <v>11</v>
      </c>
      <c r="DL340" s="7">
        <v>9</v>
      </c>
      <c r="DM340" s="7">
        <v>18</v>
      </c>
      <c r="DN340" s="7">
        <v>14</v>
      </c>
      <c r="DO340" s="7">
        <v>11</v>
      </c>
      <c r="DP340" s="7">
        <v>13</v>
      </c>
      <c r="DQ340" s="7">
        <v>19</v>
      </c>
      <c r="DR340" s="7">
        <v>5</v>
      </c>
      <c r="DS340" s="7">
        <v>7</v>
      </c>
      <c r="DT340" s="7">
        <v>3</v>
      </c>
      <c r="DU340" s="7">
        <v>3</v>
      </c>
      <c r="DV340" s="7">
        <v>5</v>
      </c>
      <c r="DW340" s="7">
        <v>36</v>
      </c>
      <c r="DX340" s="7">
        <f t="shared" si="34"/>
        <v>875</v>
      </c>
      <c r="DY340" s="7">
        <f t="shared" si="35"/>
        <v>113</v>
      </c>
      <c r="DZ340" s="7">
        <f t="shared" si="36"/>
        <v>393</v>
      </c>
      <c r="EA340" s="7">
        <f t="shared" si="37"/>
        <v>348</v>
      </c>
      <c r="EB340" s="7">
        <f>Table325[[#This Row],[18-64]]+Table325[[#This Row],[65+]]</f>
        <v>1204</v>
      </c>
    </row>
    <row r="341" spans="1:132" x14ac:dyDescent="0.35">
      <c r="A341" s="7">
        <v>13</v>
      </c>
      <c r="B341" s="10" t="s">
        <v>1020</v>
      </c>
      <c r="C341" s="10" t="s">
        <v>802</v>
      </c>
      <c r="D341" s="10" t="s">
        <v>803</v>
      </c>
      <c r="E341" s="7">
        <f>SUM(Table325[[#This Row],[0]:[90]])</f>
        <v>1783</v>
      </c>
      <c r="F341" s="8">
        <f>SUM(Table325[[#This Row],[0]:[15]])</f>
        <v>337</v>
      </c>
      <c r="G341" s="7">
        <f>SUM(Table325[[#This Row],[16]:[64]])</f>
        <v>1067</v>
      </c>
      <c r="H341" s="7">
        <f>SUM(Table325[[#This Row],[65]:[90]])</f>
        <v>379</v>
      </c>
      <c r="I341" s="7">
        <f>SUM(Table325[[#This Row],[85]:[90]])</f>
        <v>42</v>
      </c>
      <c r="J341" s="8">
        <f>SUM(Table325[[#This Row],[0]:[17]])</f>
        <v>385</v>
      </c>
      <c r="K341" s="7">
        <f>SUM(Table325[[#This Row],[18]:[64]])</f>
        <v>1019</v>
      </c>
      <c r="L341" s="8">
        <f>SUM(Table325[[#This Row],[0]:[4]])</f>
        <v>83</v>
      </c>
      <c r="M341" s="7">
        <f>SUM(Table325[[#This Row],[5]:[15]])</f>
        <v>254</v>
      </c>
      <c r="N341" s="7">
        <f>SUM(Table325[[#This Row],[16]:[24]])</f>
        <v>180</v>
      </c>
      <c r="O341" s="7">
        <f>SUM(Table325[[#This Row],[25]:[49]])</f>
        <v>547</v>
      </c>
      <c r="P341" s="7">
        <f>SUM(Table325[[#This Row],[50]:[64]])</f>
        <v>340</v>
      </c>
      <c r="Q341" s="7">
        <f>SUM(Table325[[#This Row],[65]:[74]])</f>
        <v>203</v>
      </c>
      <c r="R341" s="7">
        <f>SUM(Table325[[#This Row],[75]:[84]])</f>
        <v>134</v>
      </c>
      <c r="S341" s="8">
        <f>SUM(Table325[[#This Row],[5]:[9]])</f>
        <v>109</v>
      </c>
      <c r="T341" s="7">
        <f>SUM(Table325[[#This Row],[10]:[14]])</f>
        <v>125</v>
      </c>
      <c r="U341" s="7">
        <f>SUM(Table325[[#This Row],[15]:[19]])</f>
        <v>106</v>
      </c>
      <c r="V341" s="7">
        <f>SUM(Table325[[#This Row],[20]:[24]])</f>
        <v>94</v>
      </c>
      <c r="W341" s="7">
        <f>SUM(Table325[[#This Row],[25]:[29]])</f>
        <v>123</v>
      </c>
      <c r="X341" s="7">
        <f>SUM(Table325[[#This Row],[30]:[34]])</f>
        <v>143</v>
      </c>
      <c r="Y341" s="7">
        <f>SUM(Table325[[#This Row],[35]:[39]])</f>
        <v>111</v>
      </c>
      <c r="Z341" s="7">
        <f>SUM(Table325[[#This Row],[40]:[44]])</f>
        <v>75</v>
      </c>
      <c r="AA341" s="7">
        <f>SUM(Table325[[#This Row],[45]:[49]])</f>
        <v>95</v>
      </c>
      <c r="AB341" s="7">
        <f>SUM(Table325[[#This Row],[50]:[54]])</f>
        <v>111</v>
      </c>
      <c r="AC341" s="7">
        <f>SUM(Table325[[#This Row],[55]:[59]])</f>
        <v>126</v>
      </c>
      <c r="AD341" s="7">
        <f>SUM(Table325[[#This Row],[60]:[64]])</f>
        <v>103</v>
      </c>
      <c r="AE341" s="7">
        <f>SUM(Table325[[#This Row],[65]:[69]])</f>
        <v>106</v>
      </c>
      <c r="AF341" s="7">
        <f>SUM(Table325[[#This Row],[70]:[74]])</f>
        <v>97</v>
      </c>
      <c r="AG341" s="7">
        <f>SUM(Table325[[#This Row],[75]:[79]])</f>
        <v>81</v>
      </c>
      <c r="AH341" s="7">
        <f>SUM(Table325[[#This Row],[80]:[84]])</f>
        <v>53</v>
      </c>
      <c r="AI341" s="7">
        <f>SUM(Table325[[#This Row],[85]:[89]])</f>
        <v>21</v>
      </c>
      <c r="AJ341" s="7">
        <f>Table325[[#This Row],[90]]</f>
        <v>21</v>
      </c>
      <c r="AK341" s="8">
        <v>19</v>
      </c>
      <c r="AL341" s="7">
        <v>12</v>
      </c>
      <c r="AM341" s="7">
        <v>22</v>
      </c>
      <c r="AN341" s="7">
        <v>18</v>
      </c>
      <c r="AO341" s="7">
        <v>12</v>
      </c>
      <c r="AP341" s="7">
        <v>29</v>
      </c>
      <c r="AQ341" s="7">
        <v>21</v>
      </c>
      <c r="AR341" s="7">
        <v>20</v>
      </c>
      <c r="AS341" s="7">
        <v>20</v>
      </c>
      <c r="AT341" s="7">
        <v>19</v>
      </c>
      <c r="AU341" s="7">
        <v>19</v>
      </c>
      <c r="AV341" s="7">
        <v>35</v>
      </c>
      <c r="AW341" s="7">
        <v>19</v>
      </c>
      <c r="AX341" s="7">
        <v>28</v>
      </c>
      <c r="AY341" s="7">
        <v>24</v>
      </c>
      <c r="AZ341" s="7">
        <v>20</v>
      </c>
      <c r="BA341" s="7">
        <v>30</v>
      </c>
      <c r="BB341" s="7">
        <v>18</v>
      </c>
      <c r="BC341" s="7">
        <v>15</v>
      </c>
      <c r="BD341" s="7">
        <v>23</v>
      </c>
      <c r="BE341" s="7">
        <v>27</v>
      </c>
      <c r="BF341" s="7">
        <v>17</v>
      </c>
      <c r="BG341" s="7">
        <v>20</v>
      </c>
      <c r="BH341" s="7">
        <v>15</v>
      </c>
      <c r="BI341" s="7">
        <v>15</v>
      </c>
      <c r="BJ341" s="7">
        <v>25</v>
      </c>
      <c r="BK341" s="7">
        <v>24</v>
      </c>
      <c r="BL341" s="7">
        <v>20</v>
      </c>
      <c r="BM341" s="7">
        <v>30</v>
      </c>
      <c r="BN341" s="7">
        <v>24</v>
      </c>
      <c r="BO341" s="7">
        <v>26</v>
      </c>
      <c r="BP341" s="7">
        <v>29</v>
      </c>
      <c r="BQ341" s="7">
        <v>36</v>
      </c>
      <c r="BR341" s="7">
        <v>26</v>
      </c>
      <c r="BS341" s="7">
        <v>26</v>
      </c>
      <c r="BT341" s="7">
        <v>20</v>
      </c>
      <c r="BU341" s="7">
        <v>30</v>
      </c>
      <c r="BV341" s="7">
        <v>17</v>
      </c>
      <c r="BW341" s="7">
        <v>23</v>
      </c>
      <c r="BX341" s="7">
        <v>21</v>
      </c>
      <c r="BY341" s="7">
        <v>15</v>
      </c>
      <c r="BZ341" s="7">
        <v>15</v>
      </c>
      <c r="CA341" s="7">
        <v>18</v>
      </c>
      <c r="CB341" s="7">
        <v>14</v>
      </c>
      <c r="CC341" s="7">
        <v>13</v>
      </c>
      <c r="CD341" s="7">
        <v>22</v>
      </c>
      <c r="CE341" s="7">
        <v>20</v>
      </c>
      <c r="CF341" s="7">
        <v>17</v>
      </c>
      <c r="CG341" s="7">
        <v>22</v>
      </c>
      <c r="CH341" s="7">
        <v>14</v>
      </c>
      <c r="CI341" s="7">
        <v>27</v>
      </c>
      <c r="CJ341" s="7">
        <v>17</v>
      </c>
      <c r="CK341" s="7">
        <v>24</v>
      </c>
      <c r="CL341" s="7">
        <v>24</v>
      </c>
      <c r="CM341" s="7">
        <v>19</v>
      </c>
      <c r="CN341" s="7">
        <v>19</v>
      </c>
      <c r="CO341" s="7">
        <v>35</v>
      </c>
      <c r="CP341" s="7">
        <v>19</v>
      </c>
      <c r="CQ341" s="7">
        <v>29</v>
      </c>
      <c r="CR341" s="7">
        <v>24</v>
      </c>
      <c r="CS341" s="7">
        <v>17</v>
      </c>
      <c r="CT341" s="7">
        <v>16</v>
      </c>
      <c r="CU341" s="7">
        <v>27</v>
      </c>
      <c r="CV341" s="7">
        <v>18</v>
      </c>
      <c r="CW341" s="7">
        <v>25</v>
      </c>
      <c r="CX341" s="7">
        <v>18</v>
      </c>
      <c r="CY341" s="7">
        <v>20</v>
      </c>
      <c r="CZ341" s="7">
        <v>28</v>
      </c>
      <c r="DA341" s="7">
        <v>18</v>
      </c>
      <c r="DB341" s="7">
        <v>22</v>
      </c>
      <c r="DC341" s="7">
        <v>19</v>
      </c>
      <c r="DD341" s="7">
        <v>21</v>
      </c>
      <c r="DE341" s="7">
        <v>16</v>
      </c>
      <c r="DF341" s="7">
        <v>19</v>
      </c>
      <c r="DG341" s="7">
        <v>22</v>
      </c>
      <c r="DH341" s="7">
        <v>15</v>
      </c>
      <c r="DI341" s="7">
        <v>18</v>
      </c>
      <c r="DJ341" s="7">
        <v>23</v>
      </c>
      <c r="DK341" s="7">
        <v>14</v>
      </c>
      <c r="DL341" s="7">
        <v>11</v>
      </c>
      <c r="DM341" s="7">
        <v>20</v>
      </c>
      <c r="DN341" s="7">
        <v>8</v>
      </c>
      <c r="DO341" s="7">
        <v>10</v>
      </c>
      <c r="DP341" s="7">
        <v>8</v>
      </c>
      <c r="DQ341" s="7">
        <v>7</v>
      </c>
      <c r="DR341" s="7">
        <v>4</v>
      </c>
      <c r="DS341" s="7">
        <v>3</v>
      </c>
      <c r="DT341" s="7">
        <v>3</v>
      </c>
      <c r="DU341" s="7">
        <v>7</v>
      </c>
      <c r="DV341" s="7">
        <v>4</v>
      </c>
      <c r="DW341" s="7">
        <v>21</v>
      </c>
      <c r="DX341" s="7">
        <f t="shared" si="34"/>
        <v>1067</v>
      </c>
      <c r="DY341" s="7">
        <f t="shared" si="35"/>
        <v>132</v>
      </c>
      <c r="DZ341" s="7">
        <f t="shared" si="36"/>
        <v>547</v>
      </c>
      <c r="EA341" s="7">
        <f t="shared" si="37"/>
        <v>340</v>
      </c>
      <c r="EB341" s="7">
        <f>Table325[[#This Row],[18-64]]+Table325[[#This Row],[65+]]</f>
        <v>1398</v>
      </c>
    </row>
    <row r="342" spans="1:132" x14ac:dyDescent="0.35">
      <c r="A342" s="7">
        <v>13</v>
      </c>
      <c r="B342" s="10" t="s">
        <v>1020</v>
      </c>
      <c r="C342" s="10" t="s">
        <v>804</v>
      </c>
      <c r="D342" s="10" t="s">
        <v>805</v>
      </c>
      <c r="E342" s="7">
        <f>SUM(Table325[[#This Row],[0]:[90]])</f>
        <v>1593</v>
      </c>
      <c r="F342" s="8">
        <f>SUM(Table325[[#This Row],[0]:[15]])</f>
        <v>285</v>
      </c>
      <c r="G342" s="7">
        <f>SUM(Table325[[#This Row],[16]:[64]])</f>
        <v>956</v>
      </c>
      <c r="H342" s="7">
        <f>SUM(Table325[[#This Row],[65]:[90]])</f>
        <v>352</v>
      </c>
      <c r="I342" s="7">
        <f>SUM(Table325[[#This Row],[85]:[90]])</f>
        <v>39</v>
      </c>
      <c r="J342" s="8">
        <f>SUM(Table325[[#This Row],[0]:[17]])</f>
        <v>313</v>
      </c>
      <c r="K342" s="7">
        <f>SUM(Table325[[#This Row],[18]:[64]])</f>
        <v>928</v>
      </c>
      <c r="L342" s="8">
        <f>SUM(Table325[[#This Row],[0]:[4]])</f>
        <v>60</v>
      </c>
      <c r="M342" s="7">
        <f>SUM(Table325[[#This Row],[5]:[15]])</f>
        <v>225</v>
      </c>
      <c r="N342" s="7">
        <f>SUM(Table325[[#This Row],[16]:[24]])</f>
        <v>157</v>
      </c>
      <c r="O342" s="7">
        <f>SUM(Table325[[#This Row],[25]:[49]])</f>
        <v>398</v>
      </c>
      <c r="P342" s="7">
        <f>SUM(Table325[[#This Row],[50]:[64]])</f>
        <v>401</v>
      </c>
      <c r="Q342" s="7">
        <f>SUM(Table325[[#This Row],[65]:[74]])</f>
        <v>200</v>
      </c>
      <c r="R342" s="7">
        <f>SUM(Table325[[#This Row],[75]:[84]])</f>
        <v>113</v>
      </c>
      <c r="S342" s="8">
        <f>SUM(Table325[[#This Row],[5]:[9]])</f>
        <v>80</v>
      </c>
      <c r="T342" s="7">
        <f>SUM(Table325[[#This Row],[10]:[14]])</f>
        <v>122</v>
      </c>
      <c r="U342" s="7">
        <f>SUM(Table325[[#This Row],[15]:[19]])</f>
        <v>84</v>
      </c>
      <c r="V342" s="7">
        <f>SUM(Table325[[#This Row],[20]:[24]])</f>
        <v>96</v>
      </c>
      <c r="W342" s="7">
        <f>SUM(Table325[[#This Row],[25]:[29]])</f>
        <v>75</v>
      </c>
      <c r="X342" s="7">
        <f>SUM(Table325[[#This Row],[30]:[34]])</f>
        <v>78</v>
      </c>
      <c r="Y342" s="7">
        <f>SUM(Table325[[#This Row],[35]:[39]])</f>
        <v>87</v>
      </c>
      <c r="Z342" s="7">
        <f>SUM(Table325[[#This Row],[40]:[44]])</f>
        <v>67</v>
      </c>
      <c r="AA342" s="7">
        <f>SUM(Table325[[#This Row],[45]:[49]])</f>
        <v>91</v>
      </c>
      <c r="AB342" s="7">
        <f>SUM(Table325[[#This Row],[50]:[54]])</f>
        <v>104</v>
      </c>
      <c r="AC342" s="7">
        <f>SUM(Table325[[#This Row],[55]:[59]])</f>
        <v>127</v>
      </c>
      <c r="AD342" s="7">
        <f>SUM(Table325[[#This Row],[60]:[64]])</f>
        <v>170</v>
      </c>
      <c r="AE342" s="7">
        <f>SUM(Table325[[#This Row],[65]:[69]])</f>
        <v>108</v>
      </c>
      <c r="AF342" s="7">
        <f>SUM(Table325[[#This Row],[70]:[74]])</f>
        <v>92</v>
      </c>
      <c r="AG342" s="7">
        <f>SUM(Table325[[#This Row],[75]:[79]])</f>
        <v>74</v>
      </c>
      <c r="AH342" s="7">
        <f>SUM(Table325[[#This Row],[80]:[84]])</f>
        <v>39</v>
      </c>
      <c r="AI342" s="7">
        <f>SUM(Table325[[#This Row],[85]:[89]])</f>
        <v>29</v>
      </c>
      <c r="AJ342" s="7">
        <f>Table325[[#This Row],[90]]</f>
        <v>10</v>
      </c>
      <c r="AK342" s="8">
        <v>11</v>
      </c>
      <c r="AL342" s="7">
        <v>13</v>
      </c>
      <c r="AM342" s="7">
        <v>10</v>
      </c>
      <c r="AN342" s="7">
        <v>14</v>
      </c>
      <c r="AO342" s="7">
        <v>12</v>
      </c>
      <c r="AP342" s="7">
        <v>14</v>
      </c>
      <c r="AQ342" s="7">
        <v>19</v>
      </c>
      <c r="AR342" s="7">
        <v>14</v>
      </c>
      <c r="AS342" s="7">
        <v>20</v>
      </c>
      <c r="AT342" s="7">
        <v>13</v>
      </c>
      <c r="AU342" s="7">
        <v>21</v>
      </c>
      <c r="AV342" s="7">
        <v>26</v>
      </c>
      <c r="AW342" s="7">
        <v>19</v>
      </c>
      <c r="AX342" s="7">
        <v>31</v>
      </c>
      <c r="AY342" s="7">
        <v>25</v>
      </c>
      <c r="AZ342" s="7">
        <v>23</v>
      </c>
      <c r="BA342" s="7">
        <v>17</v>
      </c>
      <c r="BB342" s="7">
        <v>11</v>
      </c>
      <c r="BC342" s="7">
        <v>14</v>
      </c>
      <c r="BD342" s="7">
        <v>19</v>
      </c>
      <c r="BE342" s="7">
        <v>23</v>
      </c>
      <c r="BF342" s="7">
        <v>33</v>
      </c>
      <c r="BG342" s="7">
        <v>9</v>
      </c>
      <c r="BH342" s="7">
        <v>20</v>
      </c>
      <c r="BI342" s="7">
        <v>11</v>
      </c>
      <c r="BJ342" s="7">
        <v>16</v>
      </c>
      <c r="BK342" s="7">
        <v>20</v>
      </c>
      <c r="BL342" s="7">
        <v>13</v>
      </c>
      <c r="BM342" s="7">
        <v>14</v>
      </c>
      <c r="BN342" s="7">
        <v>12</v>
      </c>
      <c r="BO342" s="7">
        <v>15</v>
      </c>
      <c r="BP342" s="7">
        <v>12</v>
      </c>
      <c r="BQ342" s="7">
        <v>13</v>
      </c>
      <c r="BR342" s="7">
        <v>21</v>
      </c>
      <c r="BS342" s="7">
        <v>17</v>
      </c>
      <c r="BT342" s="7">
        <v>24</v>
      </c>
      <c r="BU342" s="7">
        <v>18</v>
      </c>
      <c r="BV342" s="7">
        <v>17</v>
      </c>
      <c r="BW342" s="7">
        <v>14</v>
      </c>
      <c r="BX342" s="7">
        <v>14</v>
      </c>
      <c r="BY342" s="7">
        <v>12</v>
      </c>
      <c r="BZ342" s="7">
        <v>16</v>
      </c>
      <c r="CA342" s="7">
        <v>17</v>
      </c>
      <c r="CB342" s="7">
        <v>9</v>
      </c>
      <c r="CC342" s="7">
        <v>13</v>
      </c>
      <c r="CD342" s="7">
        <v>24</v>
      </c>
      <c r="CE342" s="7">
        <v>24</v>
      </c>
      <c r="CF342" s="7">
        <v>22</v>
      </c>
      <c r="CG342" s="7">
        <v>9</v>
      </c>
      <c r="CH342" s="7">
        <v>12</v>
      </c>
      <c r="CI342" s="7">
        <v>17</v>
      </c>
      <c r="CJ342" s="7">
        <v>23</v>
      </c>
      <c r="CK342" s="7">
        <v>25</v>
      </c>
      <c r="CL342" s="7">
        <v>15</v>
      </c>
      <c r="CM342" s="7">
        <v>24</v>
      </c>
      <c r="CN342" s="7">
        <v>22</v>
      </c>
      <c r="CO342" s="7">
        <v>17</v>
      </c>
      <c r="CP342" s="7">
        <v>27</v>
      </c>
      <c r="CQ342" s="7">
        <v>27</v>
      </c>
      <c r="CR342" s="7">
        <v>34</v>
      </c>
      <c r="CS342" s="7">
        <v>37</v>
      </c>
      <c r="CT342" s="7">
        <v>36</v>
      </c>
      <c r="CU342" s="7">
        <v>42</v>
      </c>
      <c r="CV342" s="7">
        <v>28</v>
      </c>
      <c r="CW342" s="7">
        <v>27</v>
      </c>
      <c r="CX342" s="7">
        <v>24</v>
      </c>
      <c r="CY342" s="7">
        <v>21</v>
      </c>
      <c r="CZ342" s="7">
        <v>31</v>
      </c>
      <c r="DA342" s="7">
        <v>11</v>
      </c>
      <c r="DB342" s="7">
        <v>21</v>
      </c>
      <c r="DC342" s="7">
        <v>17</v>
      </c>
      <c r="DD342" s="7">
        <v>20</v>
      </c>
      <c r="DE342" s="7">
        <v>18</v>
      </c>
      <c r="DF342" s="7">
        <v>11</v>
      </c>
      <c r="DG342" s="7">
        <v>26</v>
      </c>
      <c r="DH342" s="7">
        <v>11</v>
      </c>
      <c r="DI342" s="7">
        <v>12</v>
      </c>
      <c r="DJ342" s="7">
        <v>16</v>
      </c>
      <c r="DK342" s="7">
        <v>19</v>
      </c>
      <c r="DL342" s="7">
        <v>16</v>
      </c>
      <c r="DM342" s="7">
        <v>11</v>
      </c>
      <c r="DN342" s="7">
        <v>4</v>
      </c>
      <c r="DO342" s="7">
        <v>11</v>
      </c>
      <c r="DP342" s="7">
        <v>6</v>
      </c>
      <c r="DQ342" s="7">
        <v>7</v>
      </c>
      <c r="DR342" s="7">
        <v>4</v>
      </c>
      <c r="DS342" s="7">
        <v>11</v>
      </c>
      <c r="DT342" s="7">
        <v>6</v>
      </c>
      <c r="DU342" s="7">
        <v>4</v>
      </c>
      <c r="DV342" s="7">
        <v>4</v>
      </c>
      <c r="DW342" s="7">
        <v>10</v>
      </c>
      <c r="DX342" s="7">
        <f t="shared" si="34"/>
        <v>956</v>
      </c>
      <c r="DY342" s="7">
        <f t="shared" si="35"/>
        <v>129</v>
      </c>
      <c r="DZ342" s="7">
        <f t="shared" si="36"/>
        <v>398</v>
      </c>
      <c r="EA342" s="7">
        <f t="shared" si="37"/>
        <v>401</v>
      </c>
      <c r="EB342" s="7">
        <f>Table325[[#This Row],[18-64]]+Table325[[#This Row],[65+]]</f>
        <v>1280</v>
      </c>
    </row>
    <row r="343" spans="1:132" x14ac:dyDescent="0.35">
      <c r="A343" s="7">
        <v>13</v>
      </c>
      <c r="B343" s="10" t="s">
        <v>1020</v>
      </c>
      <c r="C343" s="10" t="s">
        <v>806</v>
      </c>
      <c r="D343" s="10" t="s">
        <v>807</v>
      </c>
      <c r="E343" s="7">
        <f>SUM(Table325[[#This Row],[0]:[90]])</f>
        <v>1809</v>
      </c>
      <c r="F343" s="8">
        <f>SUM(Table325[[#This Row],[0]:[15]])</f>
        <v>304</v>
      </c>
      <c r="G343" s="7">
        <f>SUM(Table325[[#This Row],[16]:[64]])</f>
        <v>1097</v>
      </c>
      <c r="H343" s="7">
        <f>SUM(Table325[[#This Row],[65]:[90]])</f>
        <v>408</v>
      </c>
      <c r="I343" s="7">
        <f>SUM(Table325[[#This Row],[85]:[90]])</f>
        <v>36</v>
      </c>
      <c r="J343" s="8">
        <f>SUM(Table325[[#This Row],[0]:[17]])</f>
        <v>349</v>
      </c>
      <c r="K343" s="7">
        <f>SUM(Table325[[#This Row],[18]:[64]])</f>
        <v>1052</v>
      </c>
      <c r="L343" s="8">
        <f>SUM(Table325[[#This Row],[0]:[4]])</f>
        <v>78</v>
      </c>
      <c r="M343" s="7">
        <f>SUM(Table325[[#This Row],[5]:[15]])</f>
        <v>226</v>
      </c>
      <c r="N343" s="7">
        <f>SUM(Table325[[#This Row],[16]:[24]])</f>
        <v>191</v>
      </c>
      <c r="O343" s="7">
        <f>SUM(Table325[[#This Row],[25]:[49]])</f>
        <v>496</v>
      </c>
      <c r="P343" s="7">
        <f>SUM(Table325[[#This Row],[50]:[64]])</f>
        <v>410</v>
      </c>
      <c r="Q343" s="7">
        <f>SUM(Table325[[#This Row],[65]:[74]])</f>
        <v>236</v>
      </c>
      <c r="R343" s="7">
        <f>SUM(Table325[[#This Row],[75]:[84]])</f>
        <v>136</v>
      </c>
      <c r="S343" s="8">
        <f>SUM(Table325[[#This Row],[5]:[9]])</f>
        <v>104</v>
      </c>
      <c r="T343" s="7">
        <f>SUM(Table325[[#This Row],[10]:[14]])</f>
        <v>98</v>
      </c>
      <c r="U343" s="7">
        <f>SUM(Table325[[#This Row],[15]:[19]])</f>
        <v>105</v>
      </c>
      <c r="V343" s="7">
        <f>SUM(Table325[[#This Row],[20]:[24]])</f>
        <v>110</v>
      </c>
      <c r="W343" s="7">
        <f>SUM(Table325[[#This Row],[25]:[29]])</f>
        <v>94</v>
      </c>
      <c r="X343" s="7">
        <f>SUM(Table325[[#This Row],[30]:[34]])</f>
        <v>123</v>
      </c>
      <c r="Y343" s="7">
        <f>SUM(Table325[[#This Row],[35]:[39]])</f>
        <v>91</v>
      </c>
      <c r="Z343" s="7">
        <f>SUM(Table325[[#This Row],[40]:[44]])</f>
        <v>81</v>
      </c>
      <c r="AA343" s="7">
        <f>SUM(Table325[[#This Row],[45]:[49]])</f>
        <v>107</v>
      </c>
      <c r="AB343" s="7">
        <f>SUM(Table325[[#This Row],[50]:[54]])</f>
        <v>113</v>
      </c>
      <c r="AC343" s="7">
        <f>SUM(Table325[[#This Row],[55]:[59]])</f>
        <v>148</v>
      </c>
      <c r="AD343" s="7">
        <f>SUM(Table325[[#This Row],[60]:[64]])</f>
        <v>149</v>
      </c>
      <c r="AE343" s="7">
        <f>SUM(Table325[[#This Row],[65]:[69]])</f>
        <v>153</v>
      </c>
      <c r="AF343" s="7">
        <f>SUM(Table325[[#This Row],[70]:[74]])</f>
        <v>83</v>
      </c>
      <c r="AG343" s="7">
        <f>SUM(Table325[[#This Row],[75]:[79]])</f>
        <v>96</v>
      </c>
      <c r="AH343" s="7">
        <f>SUM(Table325[[#This Row],[80]:[84]])</f>
        <v>40</v>
      </c>
      <c r="AI343" s="7">
        <f>SUM(Table325[[#This Row],[85]:[89]])</f>
        <v>25</v>
      </c>
      <c r="AJ343" s="7">
        <f>Table325[[#This Row],[90]]</f>
        <v>11</v>
      </c>
      <c r="AK343" s="8">
        <v>19</v>
      </c>
      <c r="AL343" s="7">
        <v>8</v>
      </c>
      <c r="AM343" s="7">
        <v>19</v>
      </c>
      <c r="AN343" s="7">
        <v>16</v>
      </c>
      <c r="AO343" s="7">
        <v>16</v>
      </c>
      <c r="AP343" s="7">
        <v>18</v>
      </c>
      <c r="AQ343" s="7">
        <v>18</v>
      </c>
      <c r="AR343" s="7">
        <v>18</v>
      </c>
      <c r="AS343" s="7">
        <v>33</v>
      </c>
      <c r="AT343" s="7">
        <v>17</v>
      </c>
      <c r="AU343" s="7">
        <v>15</v>
      </c>
      <c r="AV343" s="7">
        <v>15</v>
      </c>
      <c r="AW343" s="7">
        <v>23</v>
      </c>
      <c r="AX343" s="7">
        <v>22</v>
      </c>
      <c r="AY343" s="7">
        <v>23</v>
      </c>
      <c r="AZ343" s="7">
        <v>24</v>
      </c>
      <c r="BA343" s="7">
        <v>23</v>
      </c>
      <c r="BB343" s="7">
        <v>22</v>
      </c>
      <c r="BC343" s="7">
        <v>13</v>
      </c>
      <c r="BD343" s="7">
        <v>23</v>
      </c>
      <c r="BE343" s="7">
        <v>25</v>
      </c>
      <c r="BF343" s="7">
        <v>30</v>
      </c>
      <c r="BG343" s="7">
        <v>25</v>
      </c>
      <c r="BH343" s="7">
        <v>11</v>
      </c>
      <c r="BI343" s="7">
        <v>19</v>
      </c>
      <c r="BJ343" s="7">
        <v>20</v>
      </c>
      <c r="BK343" s="7">
        <v>13</v>
      </c>
      <c r="BL343" s="7">
        <v>18</v>
      </c>
      <c r="BM343" s="7">
        <v>18</v>
      </c>
      <c r="BN343" s="7">
        <v>25</v>
      </c>
      <c r="BO343" s="7">
        <v>17</v>
      </c>
      <c r="BP343" s="7">
        <v>22</v>
      </c>
      <c r="BQ343" s="7">
        <v>31</v>
      </c>
      <c r="BR343" s="7">
        <v>23</v>
      </c>
      <c r="BS343" s="7">
        <v>30</v>
      </c>
      <c r="BT343" s="7">
        <v>10</v>
      </c>
      <c r="BU343" s="7">
        <v>22</v>
      </c>
      <c r="BV343" s="7">
        <v>23</v>
      </c>
      <c r="BW343" s="7">
        <v>21</v>
      </c>
      <c r="BX343" s="7">
        <v>15</v>
      </c>
      <c r="BY343" s="7">
        <v>16</v>
      </c>
      <c r="BZ343" s="7">
        <v>18</v>
      </c>
      <c r="CA343" s="7">
        <v>18</v>
      </c>
      <c r="CB343" s="7">
        <v>14</v>
      </c>
      <c r="CC343" s="7">
        <v>15</v>
      </c>
      <c r="CD343" s="7">
        <v>22</v>
      </c>
      <c r="CE343" s="7">
        <v>24</v>
      </c>
      <c r="CF343" s="7">
        <v>21</v>
      </c>
      <c r="CG343" s="7">
        <v>17</v>
      </c>
      <c r="CH343" s="7">
        <v>23</v>
      </c>
      <c r="CI343" s="7">
        <v>24</v>
      </c>
      <c r="CJ343" s="7">
        <v>21</v>
      </c>
      <c r="CK343" s="7">
        <v>21</v>
      </c>
      <c r="CL343" s="7">
        <v>19</v>
      </c>
      <c r="CM343" s="7">
        <v>28</v>
      </c>
      <c r="CN343" s="7">
        <v>21</v>
      </c>
      <c r="CO343" s="7">
        <v>33</v>
      </c>
      <c r="CP343" s="7">
        <v>34</v>
      </c>
      <c r="CQ343" s="7">
        <v>23</v>
      </c>
      <c r="CR343" s="7">
        <v>37</v>
      </c>
      <c r="CS343" s="7">
        <v>32</v>
      </c>
      <c r="CT343" s="7">
        <v>29</v>
      </c>
      <c r="CU343" s="7">
        <v>23</v>
      </c>
      <c r="CV343" s="7">
        <v>29</v>
      </c>
      <c r="CW343" s="7">
        <v>36</v>
      </c>
      <c r="CX343" s="7">
        <v>39</v>
      </c>
      <c r="CY343" s="7">
        <v>27</v>
      </c>
      <c r="CZ343" s="7">
        <v>28</v>
      </c>
      <c r="DA343" s="7">
        <v>30</v>
      </c>
      <c r="DB343" s="7">
        <v>29</v>
      </c>
      <c r="DC343" s="7">
        <v>27</v>
      </c>
      <c r="DD343" s="7">
        <v>10</v>
      </c>
      <c r="DE343" s="7">
        <v>18</v>
      </c>
      <c r="DF343" s="7">
        <v>15</v>
      </c>
      <c r="DG343" s="7">
        <v>13</v>
      </c>
      <c r="DH343" s="7">
        <v>20</v>
      </c>
      <c r="DI343" s="7">
        <v>24</v>
      </c>
      <c r="DJ343" s="7">
        <v>20</v>
      </c>
      <c r="DK343" s="7">
        <v>13</v>
      </c>
      <c r="DL343" s="7">
        <v>19</v>
      </c>
      <c r="DM343" s="7">
        <v>14</v>
      </c>
      <c r="DN343" s="7">
        <v>6</v>
      </c>
      <c r="DO343" s="7">
        <v>7</v>
      </c>
      <c r="DP343" s="7">
        <v>5</v>
      </c>
      <c r="DQ343" s="7">
        <v>8</v>
      </c>
      <c r="DR343" s="7">
        <v>4</v>
      </c>
      <c r="DS343" s="7">
        <v>6</v>
      </c>
      <c r="DT343" s="7">
        <v>8</v>
      </c>
      <c r="DU343" s="7">
        <v>5</v>
      </c>
      <c r="DV343" s="7">
        <v>2</v>
      </c>
      <c r="DW343" s="7">
        <v>11</v>
      </c>
      <c r="DX343" s="7">
        <f t="shared" si="34"/>
        <v>1097</v>
      </c>
      <c r="DY343" s="7">
        <f t="shared" si="35"/>
        <v>146</v>
      </c>
      <c r="DZ343" s="7">
        <f t="shared" si="36"/>
        <v>496</v>
      </c>
      <c r="EA343" s="7">
        <f t="shared" si="37"/>
        <v>410</v>
      </c>
      <c r="EB343" s="7">
        <f>Table325[[#This Row],[18-64]]+Table325[[#This Row],[65+]]</f>
        <v>1460</v>
      </c>
    </row>
    <row r="344" spans="1:132" x14ac:dyDescent="0.35">
      <c r="A344" s="7">
        <v>13</v>
      </c>
      <c r="B344" s="10" t="s">
        <v>1020</v>
      </c>
      <c r="C344" s="10" t="s">
        <v>808</v>
      </c>
      <c r="D344" s="10" t="s">
        <v>809</v>
      </c>
      <c r="E344" s="7">
        <f>SUM(Table325[[#This Row],[0]:[90]])</f>
        <v>1872</v>
      </c>
      <c r="F344" s="8">
        <f>SUM(Table325[[#This Row],[0]:[15]])</f>
        <v>284</v>
      </c>
      <c r="G344" s="7">
        <f>SUM(Table325[[#This Row],[16]:[64]])</f>
        <v>1015</v>
      </c>
      <c r="H344" s="7">
        <f>SUM(Table325[[#This Row],[65]:[90]])</f>
        <v>573</v>
      </c>
      <c r="I344" s="7">
        <f>SUM(Table325[[#This Row],[85]:[90]])</f>
        <v>85</v>
      </c>
      <c r="J344" s="8">
        <f>SUM(Table325[[#This Row],[0]:[17]])</f>
        <v>329</v>
      </c>
      <c r="K344" s="7">
        <f>SUM(Table325[[#This Row],[18]:[64]])</f>
        <v>970</v>
      </c>
      <c r="L344" s="8">
        <f>SUM(Table325[[#This Row],[0]:[4]])</f>
        <v>77</v>
      </c>
      <c r="M344" s="7">
        <f>SUM(Table325[[#This Row],[5]:[15]])</f>
        <v>207</v>
      </c>
      <c r="N344" s="7">
        <f>SUM(Table325[[#This Row],[16]:[24]])</f>
        <v>152</v>
      </c>
      <c r="O344" s="7">
        <f>SUM(Table325[[#This Row],[25]:[49]])</f>
        <v>456</v>
      </c>
      <c r="P344" s="7">
        <f>SUM(Table325[[#This Row],[50]:[64]])</f>
        <v>407</v>
      </c>
      <c r="Q344" s="7">
        <f>SUM(Table325[[#This Row],[65]:[74]])</f>
        <v>266</v>
      </c>
      <c r="R344" s="7">
        <f>SUM(Table325[[#This Row],[75]:[84]])</f>
        <v>222</v>
      </c>
      <c r="S344" s="8">
        <f>SUM(Table325[[#This Row],[5]:[9]])</f>
        <v>87</v>
      </c>
      <c r="T344" s="7">
        <f>SUM(Table325[[#This Row],[10]:[14]])</f>
        <v>103</v>
      </c>
      <c r="U344" s="7">
        <f>SUM(Table325[[#This Row],[15]:[19]])</f>
        <v>98</v>
      </c>
      <c r="V344" s="7">
        <f>SUM(Table325[[#This Row],[20]:[24]])</f>
        <v>71</v>
      </c>
      <c r="W344" s="7">
        <f>SUM(Table325[[#This Row],[25]:[29]])</f>
        <v>91</v>
      </c>
      <c r="X344" s="7">
        <f>SUM(Table325[[#This Row],[30]:[34]])</f>
        <v>80</v>
      </c>
      <c r="Y344" s="7">
        <f>SUM(Table325[[#This Row],[35]:[39]])</f>
        <v>108</v>
      </c>
      <c r="Z344" s="7">
        <f>SUM(Table325[[#This Row],[40]:[44]])</f>
        <v>92</v>
      </c>
      <c r="AA344" s="7">
        <f>SUM(Table325[[#This Row],[45]:[49]])</f>
        <v>85</v>
      </c>
      <c r="AB344" s="7">
        <f>SUM(Table325[[#This Row],[50]:[54]])</f>
        <v>127</v>
      </c>
      <c r="AC344" s="7">
        <f>SUM(Table325[[#This Row],[55]:[59]])</f>
        <v>148</v>
      </c>
      <c r="AD344" s="7">
        <f>SUM(Table325[[#This Row],[60]:[64]])</f>
        <v>132</v>
      </c>
      <c r="AE344" s="7">
        <f>SUM(Table325[[#This Row],[65]:[69]])</f>
        <v>134</v>
      </c>
      <c r="AF344" s="7">
        <f>SUM(Table325[[#This Row],[70]:[74]])</f>
        <v>132</v>
      </c>
      <c r="AG344" s="7">
        <f>SUM(Table325[[#This Row],[75]:[79]])</f>
        <v>114</v>
      </c>
      <c r="AH344" s="7">
        <f>SUM(Table325[[#This Row],[80]:[84]])</f>
        <v>108</v>
      </c>
      <c r="AI344" s="7">
        <f>SUM(Table325[[#This Row],[85]:[89]])</f>
        <v>52</v>
      </c>
      <c r="AJ344" s="7">
        <f>Table325[[#This Row],[90]]</f>
        <v>33</v>
      </c>
      <c r="AK344" s="8">
        <v>13</v>
      </c>
      <c r="AL344" s="7">
        <v>18</v>
      </c>
      <c r="AM344" s="7">
        <v>14</v>
      </c>
      <c r="AN344" s="7">
        <v>16</v>
      </c>
      <c r="AO344" s="7">
        <v>16</v>
      </c>
      <c r="AP344" s="7">
        <v>13</v>
      </c>
      <c r="AQ344" s="7">
        <v>18</v>
      </c>
      <c r="AR344" s="7">
        <v>18</v>
      </c>
      <c r="AS344" s="7">
        <v>19</v>
      </c>
      <c r="AT344" s="7">
        <v>19</v>
      </c>
      <c r="AU344" s="7">
        <v>18</v>
      </c>
      <c r="AV344" s="7">
        <v>21</v>
      </c>
      <c r="AW344" s="7">
        <v>17</v>
      </c>
      <c r="AX344" s="7">
        <v>28</v>
      </c>
      <c r="AY344" s="7">
        <v>19</v>
      </c>
      <c r="AZ344" s="7">
        <v>17</v>
      </c>
      <c r="BA344" s="7">
        <v>20</v>
      </c>
      <c r="BB344" s="7">
        <v>25</v>
      </c>
      <c r="BC344" s="7">
        <v>20</v>
      </c>
      <c r="BD344" s="7">
        <v>16</v>
      </c>
      <c r="BE344" s="7">
        <v>20</v>
      </c>
      <c r="BF344" s="7">
        <v>16</v>
      </c>
      <c r="BG344" s="7">
        <v>14</v>
      </c>
      <c r="BH344" s="7">
        <v>11</v>
      </c>
      <c r="BI344" s="7">
        <v>10</v>
      </c>
      <c r="BJ344" s="7">
        <v>20</v>
      </c>
      <c r="BK344" s="7">
        <v>14</v>
      </c>
      <c r="BL344" s="7">
        <v>20</v>
      </c>
      <c r="BM344" s="7">
        <v>21</v>
      </c>
      <c r="BN344" s="7">
        <v>16</v>
      </c>
      <c r="BO344" s="7">
        <v>15</v>
      </c>
      <c r="BP344" s="7">
        <v>15</v>
      </c>
      <c r="BQ344" s="7">
        <v>14</v>
      </c>
      <c r="BR344" s="7">
        <v>20</v>
      </c>
      <c r="BS344" s="7">
        <v>16</v>
      </c>
      <c r="BT344" s="7">
        <v>18</v>
      </c>
      <c r="BU344" s="7">
        <v>23</v>
      </c>
      <c r="BV344" s="7">
        <v>17</v>
      </c>
      <c r="BW344" s="7">
        <v>31</v>
      </c>
      <c r="BX344" s="7">
        <v>19</v>
      </c>
      <c r="BY344" s="7">
        <v>17</v>
      </c>
      <c r="BZ344" s="7">
        <v>14</v>
      </c>
      <c r="CA344" s="7">
        <v>14</v>
      </c>
      <c r="CB344" s="7">
        <v>31</v>
      </c>
      <c r="CC344" s="7">
        <v>16</v>
      </c>
      <c r="CD344" s="7">
        <v>16</v>
      </c>
      <c r="CE344" s="7">
        <v>20</v>
      </c>
      <c r="CF344" s="7">
        <v>27</v>
      </c>
      <c r="CG344" s="7">
        <v>11</v>
      </c>
      <c r="CH344" s="7">
        <v>11</v>
      </c>
      <c r="CI344" s="7">
        <v>22</v>
      </c>
      <c r="CJ344" s="7">
        <v>23</v>
      </c>
      <c r="CK344" s="7">
        <v>25</v>
      </c>
      <c r="CL344" s="7">
        <v>26</v>
      </c>
      <c r="CM344" s="7">
        <v>31</v>
      </c>
      <c r="CN344" s="7">
        <v>33</v>
      </c>
      <c r="CO344" s="7">
        <v>21</v>
      </c>
      <c r="CP344" s="7">
        <v>32</v>
      </c>
      <c r="CQ344" s="7">
        <v>36</v>
      </c>
      <c r="CR344" s="7">
        <v>26</v>
      </c>
      <c r="CS344" s="7">
        <v>30</v>
      </c>
      <c r="CT344" s="7">
        <v>23</v>
      </c>
      <c r="CU344" s="7">
        <v>19</v>
      </c>
      <c r="CV344" s="7">
        <v>31</v>
      </c>
      <c r="CW344" s="7">
        <v>29</v>
      </c>
      <c r="CX344" s="7">
        <v>18</v>
      </c>
      <c r="CY344" s="7">
        <v>27</v>
      </c>
      <c r="CZ344" s="7">
        <v>27</v>
      </c>
      <c r="DA344" s="7">
        <v>41</v>
      </c>
      <c r="DB344" s="7">
        <v>21</v>
      </c>
      <c r="DC344" s="7">
        <v>20</v>
      </c>
      <c r="DD344" s="7">
        <v>27</v>
      </c>
      <c r="DE344" s="7">
        <v>32</v>
      </c>
      <c r="DF344" s="7">
        <v>20</v>
      </c>
      <c r="DG344" s="7">
        <v>33</v>
      </c>
      <c r="DH344" s="7">
        <v>20</v>
      </c>
      <c r="DI344" s="7">
        <v>27</v>
      </c>
      <c r="DJ344" s="7">
        <v>35</v>
      </c>
      <c r="DK344" s="7">
        <v>13</v>
      </c>
      <c r="DL344" s="7">
        <v>19</v>
      </c>
      <c r="DM344" s="7">
        <v>31</v>
      </c>
      <c r="DN344" s="7">
        <v>22</v>
      </c>
      <c r="DO344" s="7">
        <v>29</v>
      </c>
      <c r="DP344" s="7">
        <v>18</v>
      </c>
      <c r="DQ344" s="7">
        <v>8</v>
      </c>
      <c r="DR344" s="7">
        <v>16</v>
      </c>
      <c r="DS344" s="7">
        <v>11</v>
      </c>
      <c r="DT344" s="7">
        <v>14</v>
      </c>
      <c r="DU344" s="7">
        <v>8</v>
      </c>
      <c r="DV344" s="7">
        <v>3</v>
      </c>
      <c r="DW344" s="7">
        <v>33</v>
      </c>
      <c r="DX344" s="7">
        <f t="shared" si="34"/>
        <v>1015</v>
      </c>
      <c r="DY344" s="7">
        <f t="shared" si="35"/>
        <v>107</v>
      </c>
      <c r="DZ344" s="7">
        <f t="shared" si="36"/>
        <v>456</v>
      </c>
      <c r="EA344" s="7">
        <f t="shared" si="37"/>
        <v>407</v>
      </c>
      <c r="EB344" s="7">
        <f>Table325[[#This Row],[18-64]]+Table325[[#This Row],[65+]]</f>
        <v>1543</v>
      </c>
    </row>
    <row r="345" spans="1:132" x14ac:dyDescent="0.35">
      <c r="A345" s="7">
        <v>13</v>
      </c>
      <c r="B345" s="10" t="s">
        <v>1020</v>
      </c>
      <c r="C345" s="10" t="s">
        <v>810</v>
      </c>
      <c r="D345" s="10" t="s">
        <v>811</v>
      </c>
      <c r="E345" s="7">
        <f>SUM(Table325[[#This Row],[0]:[90]])</f>
        <v>2352</v>
      </c>
      <c r="F345" s="8">
        <f>SUM(Table325[[#This Row],[0]:[15]])</f>
        <v>330</v>
      </c>
      <c r="G345" s="7">
        <f>SUM(Table325[[#This Row],[16]:[64]])</f>
        <v>1407</v>
      </c>
      <c r="H345" s="7">
        <f>SUM(Table325[[#This Row],[65]:[90]])</f>
        <v>615</v>
      </c>
      <c r="I345" s="7">
        <f>SUM(Table325[[#This Row],[85]:[90]])</f>
        <v>79</v>
      </c>
      <c r="J345" s="8">
        <f>SUM(Table325[[#This Row],[0]:[17]])</f>
        <v>392</v>
      </c>
      <c r="K345" s="7">
        <f>SUM(Table325[[#This Row],[18]:[64]])</f>
        <v>1345</v>
      </c>
      <c r="L345" s="8">
        <f>SUM(Table325[[#This Row],[0]:[4]])</f>
        <v>74</v>
      </c>
      <c r="M345" s="7">
        <f>SUM(Table325[[#This Row],[5]:[15]])</f>
        <v>256</v>
      </c>
      <c r="N345" s="7">
        <f>SUM(Table325[[#This Row],[16]:[24]])</f>
        <v>229</v>
      </c>
      <c r="O345" s="7">
        <f>SUM(Table325[[#This Row],[25]:[49]])</f>
        <v>620</v>
      </c>
      <c r="P345" s="7">
        <f>SUM(Table325[[#This Row],[50]:[64]])</f>
        <v>558</v>
      </c>
      <c r="Q345" s="7">
        <f>SUM(Table325[[#This Row],[65]:[74]])</f>
        <v>251</v>
      </c>
      <c r="R345" s="7">
        <f>SUM(Table325[[#This Row],[75]:[84]])</f>
        <v>285</v>
      </c>
      <c r="S345" s="8">
        <f>SUM(Table325[[#This Row],[5]:[9]])</f>
        <v>101</v>
      </c>
      <c r="T345" s="7">
        <f>SUM(Table325[[#This Row],[10]:[14]])</f>
        <v>117</v>
      </c>
      <c r="U345" s="7">
        <f>SUM(Table325[[#This Row],[15]:[19]])</f>
        <v>165</v>
      </c>
      <c r="V345" s="7">
        <f>SUM(Table325[[#This Row],[20]:[24]])</f>
        <v>102</v>
      </c>
      <c r="W345" s="7">
        <f>SUM(Table325[[#This Row],[25]:[29]])</f>
        <v>88</v>
      </c>
      <c r="X345" s="7">
        <f>SUM(Table325[[#This Row],[30]:[34]])</f>
        <v>93</v>
      </c>
      <c r="Y345" s="7">
        <f>SUM(Table325[[#This Row],[35]:[39]])</f>
        <v>162</v>
      </c>
      <c r="Z345" s="7">
        <f>SUM(Table325[[#This Row],[40]:[44]])</f>
        <v>150</v>
      </c>
      <c r="AA345" s="7">
        <f>SUM(Table325[[#This Row],[45]:[49]])</f>
        <v>127</v>
      </c>
      <c r="AB345" s="7">
        <f>SUM(Table325[[#This Row],[50]:[54]])</f>
        <v>213</v>
      </c>
      <c r="AC345" s="7">
        <f>SUM(Table325[[#This Row],[55]:[59]])</f>
        <v>191</v>
      </c>
      <c r="AD345" s="7">
        <f>SUM(Table325[[#This Row],[60]:[64]])</f>
        <v>154</v>
      </c>
      <c r="AE345" s="7">
        <f>SUM(Table325[[#This Row],[65]:[69]])</f>
        <v>131</v>
      </c>
      <c r="AF345" s="7">
        <f>SUM(Table325[[#This Row],[70]:[74]])</f>
        <v>120</v>
      </c>
      <c r="AG345" s="7">
        <f>SUM(Table325[[#This Row],[75]:[79]])</f>
        <v>189</v>
      </c>
      <c r="AH345" s="7">
        <f>SUM(Table325[[#This Row],[80]:[84]])</f>
        <v>96</v>
      </c>
      <c r="AI345" s="7">
        <f>SUM(Table325[[#This Row],[85]:[89]])</f>
        <v>62</v>
      </c>
      <c r="AJ345" s="7">
        <f>Table325[[#This Row],[90]]</f>
        <v>17</v>
      </c>
      <c r="AK345" s="8">
        <v>12</v>
      </c>
      <c r="AL345" s="7">
        <v>12</v>
      </c>
      <c r="AM345" s="7">
        <v>13</v>
      </c>
      <c r="AN345" s="7">
        <v>16</v>
      </c>
      <c r="AO345" s="7">
        <v>21</v>
      </c>
      <c r="AP345" s="7">
        <v>19</v>
      </c>
      <c r="AQ345" s="7">
        <v>15</v>
      </c>
      <c r="AR345" s="7">
        <v>16</v>
      </c>
      <c r="AS345" s="7">
        <v>33</v>
      </c>
      <c r="AT345" s="7">
        <v>18</v>
      </c>
      <c r="AU345" s="7">
        <v>30</v>
      </c>
      <c r="AV345" s="7">
        <v>24</v>
      </c>
      <c r="AW345" s="7">
        <v>20</v>
      </c>
      <c r="AX345" s="7">
        <v>23</v>
      </c>
      <c r="AY345" s="7">
        <v>20</v>
      </c>
      <c r="AZ345" s="7">
        <v>38</v>
      </c>
      <c r="BA345" s="7">
        <v>29</v>
      </c>
      <c r="BB345" s="7">
        <v>33</v>
      </c>
      <c r="BC345" s="7">
        <v>34</v>
      </c>
      <c r="BD345" s="7">
        <v>31</v>
      </c>
      <c r="BE345" s="7">
        <v>29</v>
      </c>
      <c r="BF345" s="7">
        <v>28</v>
      </c>
      <c r="BG345" s="7">
        <v>11</v>
      </c>
      <c r="BH345" s="7">
        <v>18</v>
      </c>
      <c r="BI345" s="7">
        <v>16</v>
      </c>
      <c r="BJ345" s="7">
        <v>17</v>
      </c>
      <c r="BK345" s="7">
        <v>14</v>
      </c>
      <c r="BL345" s="7">
        <v>16</v>
      </c>
      <c r="BM345" s="7">
        <v>24</v>
      </c>
      <c r="BN345" s="7">
        <v>17</v>
      </c>
      <c r="BO345" s="7">
        <v>12</v>
      </c>
      <c r="BP345" s="7">
        <v>17</v>
      </c>
      <c r="BQ345" s="7">
        <v>18</v>
      </c>
      <c r="BR345" s="7">
        <v>28</v>
      </c>
      <c r="BS345" s="7">
        <v>18</v>
      </c>
      <c r="BT345" s="7">
        <v>28</v>
      </c>
      <c r="BU345" s="7">
        <v>25</v>
      </c>
      <c r="BV345" s="7">
        <v>34</v>
      </c>
      <c r="BW345" s="7">
        <v>35</v>
      </c>
      <c r="BX345" s="7">
        <v>40</v>
      </c>
      <c r="BY345" s="7">
        <v>27</v>
      </c>
      <c r="BZ345" s="7">
        <v>24</v>
      </c>
      <c r="CA345" s="7">
        <v>37</v>
      </c>
      <c r="CB345" s="7">
        <v>28</v>
      </c>
      <c r="CC345" s="7">
        <v>34</v>
      </c>
      <c r="CD345" s="7">
        <v>34</v>
      </c>
      <c r="CE345" s="7">
        <v>17</v>
      </c>
      <c r="CF345" s="7">
        <v>29</v>
      </c>
      <c r="CG345" s="7">
        <v>20</v>
      </c>
      <c r="CH345" s="7">
        <v>27</v>
      </c>
      <c r="CI345" s="7">
        <v>50</v>
      </c>
      <c r="CJ345" s="7">
        <v>42</v>
      </c>
      <c r="CK345" s="7">
        <v>48</v>
      </c>
      <c r="CL345" s="7">
        <v>39</v>
      </c>
      <c r="CM345" s="7">
        <v>34</v>
      </c>
      <c r="CN345" s="7">
        <v>35</v>
      </c>
      <c r="CO345" s="7">
        <v>34</v>
      </c>
      <c r="CP345" s="7">
        <v>37</v>
      </c>
      <c r="CQ345" s="7">
        <v>38</v>
      </c>
      <c r="CR345" s="7">
        <v>47</v>
      </c>
      <c r="CS345" s="7">
        <v>28</v>
      </c>
      <c r="CT345" s="7">
        <v>31</v>
      </c>
      <c r="CU345" s="7">
        <v>34</v>
      </c>
      <c r="CV345" s="7">
        <v>25</v>
      </c>
      <c r="CW345" s="7">
        <v>36</v>
      </c>
      <c r="CX345" s="7">
        <v>27</v>
      </c>
      <c r="CY345" s="7">
        <v>29</v>
      </c>
      <c r="CZ345" s="7">
        <v>21</v>
      </c>
      <c r="DA345" s="7">
        <v>32</v>
      </c>
      <c r="DB345" s="7">
        <v>22</v>
      </c>
      <c r="DC345" s="7">
        <v>16</v>
      </c>
      <c r="DD345" s="7">
        <v>29</v>
      </c>
      <c r="DE345" s="7">
        <v>21</v>
      </c>
      <c r="DF345" s="7">
        <v>23</v>
      </c>
      <c r="DG345" s="7">
        <v>31</v>
      </c>
      <c r="DH345" s="7">
        <v>39</v>
      </c>
      <c r="DI345" s="7">
        <v>43</v>
      </c>
      <c r="DJ345" s="7">
        <v>35</v>
      </c>
      <c r="DK345" s="7">
        <v>37</v>
      </c>
      <c r="DL345" s="7">
        <v>35</v>
      </c>
      <c r="DM345" s="7">
        <v>28</v>
      </c>
      <c r="DN345" s="7">
        <v>25</v>
      </c>
      <c r="DO345" s="7">
        <v>13</v>
      </c>
      <c r="DP345" s="7">
        <v>16</v>
      </c>
      <c r="DQ345" s="7">
        <v>14</v>
      </c>
      <c r="DR345" s="7">
        <v>12</v>
      </c>
      <c r="DS345" s="7">
        <v>10</v>
      </c>
      <c r="DT345" s="7">
        <v>15</v>
      </c>
      <c r="DU345" s="7">
        <v>16</v>
      </c>
      <c r="DV345" s="7">
        <v>9</v>
      </c>
      <c r="DW345" s="7">
        <v>17</v>
      </c>
      <c r="DX345" s="7">
        <f t="shared" si="34"/>
        <v>1407</v>
      </c>
      <c r="DY345" s="7">
        <f t="shared" si="35"/>
        <v>167</v>
      </c>
      <c r="DZ345" s="7">
        <f t="shared" si="36"/>
        <v>620</v>
      </c>
      <c r="EA345" s="7">
        <f t="shared" si="37"/>
        <v>558</v>
      </c>
      <c r="EB345" s="7">
        <f>Table325[[#This Row],[18-64]]+Table325[[#This Row],[65+]]</f>
        <v>1960</v>
      </c>
    </row>
    <row r="346" spans="1:132" x14ac:dyDescent="0.35">
      <c r="A346" s="7">
        <v>13</v>
      </c>
      <c r="B346" s="10" t="s">
        <v>1020</v>
      </c>
      <c r="C346" s="10" t="s">
        <v>812</v>
      </c>
      <c r="D346" s="10" t="s">
        <v>813</v>
      </c>
      <c r="E346" s="7">
        <f>SUM(Table325[[#This Row],[0]:[90]])</f>
        <v>2157</v>
      </c>
      <c r="F346" s="8">
        <f>SUM(Table325[[#This Row],[0]:[15]])</f>
        <v>409</v>
      </c>
      <c r="G346" s="7">
        <f>SUM(Table325[[#This Row],[16]:[64]])</f>
        <v>1221</v>
      </c>
      <c r="H346" s="7">
        <f>SUM(Table325[[#This Row],[65]:[90]])</f>
        <v>527</v>
      </c>
      <c r="I346" s="7">
        <f>SUM(Table325[[#This Row],[85]:[90]])</f>
        <v>70</v>
      </c>
      <c r="J346" s="8">
        <f>SUM(Table325[[#This Row],[0]:[17]])</f>
        <v>447</v>
      </c>
      <c r="K346" s="7">
        <f>SUM(Table325[[#This Row],[18]:[64]])</f>
        <v>1183</v>
      </c>
      <c r="L346" s="8">
        <f>SUM(Table325[[#This Row],[0]:[4]])</f>
        <v>132</v>
      </c>
      <c r="M346" s="7">
        <f>SUM(Table325[[#This Row],[5]:[15]])</f>
        <v>277</v>
      </c>
      <c r="N346" s="7">
        <f>SUM(Table325[[#This Row],[16]:[24]])</f>
        <v>173</v>
      </c>
      <c r="O346" s="7">
        <f>SUM(Table325[[#This Row],[25]:[49]])</f>
        <v>626</v>
      </c>
      <c r="P346" s="7">
        <f>SUM(Table325[[#This Row],[50]:[64]])</f>
        <v>422</v>
      </c>
      <c r="Q346" s="7">
        <f>SUM(Table325[[#This Row],[65]:[74]])</f>
        <v>246</v>
      </c>
      <c r="R346" s="7">
        <f>SUM(Table325[[#This Row],[75]:[84]])</f>
        <v>211</v>
      </c>
      <c r="S346" s="8">
        <f>SUM(Table325[[#This Row],[5]:[9]])</f>
        <v>101</v>
      </c>
      <c r="T346" s="7">
        <f>SUM(Table325[[#This Row],[10]:[14]])</f>
        <v>154</v>
      </c>
      <c r="U346" s="7">
        <f>SUM(Table325[[#This Row],[15]:[19]])</f>
        <v>92</v>
      </c>
      <c r="V346" s="7">
        <f>SUM(Table325[[#This Row],[20]:[24]])</f>
        <v>103</v>
      </c>
      <c r="W346" s="7">
        <f>SUM(Table325[[#This Row],[25]:[29]])</f>
        <v>73</v>
      </c>
      <c r="X346" s="7">
        <f>SUM(Table325[[#This Row],[30]:[34]])</f>
        <v>133</v>
      </c>
      <c r="Y346" s="7">
        <f>SUM(Table325[[#This Row],[35]:[39]])</f>
        <v>144</v>
      </c>
      <c r="Z346" s="7">
        <f>SUM(Table325[[#This Row],[40]:[44]])</f>
        <v>160</v>
      </c>
      <c r="AA346" s="7">
        <f>SUM(Table325[[#This Row],[45]:[49]])</f>
        <v>116</v>
      </c>
      <c r="AB346" s="7">
        <f>SUM(Table325[[#This Row],[50]:[54]])</f>
        <v>146</v>
      </c>
      <c r="AC346" s="7">
        <f>SUM(Table325[[#This Row],[55]:[59]])</f>
        <v>126</v>
      </c>
      <c r="AD346" s="7">
        <f>SUM(Table325[[#This Row],[60]:[64]])</f>
        <v>150</v>
      </c>
      <c r="AE346" s="7">
        <f>SUM(Table325[[#This Row],[65]:[69]])</f>
        <v>110</v>
      </c>
      <c r="AF346" s="7">
        <f>SUM(Table325[[#This Row],[70]:[74]])</f>
        <v>136</v>
      </c>
      <c r="AG346" s="7">
        <f>SUM(Table325[[#This Row],[75]:[79]])</f>
        <v>122</v>
      </c>
      <c r="AH346" s="7">
        <f>SUM(Table325[[#This Row],[80]:[84]])</f>
        <v>89</v>
      </c>
      <c r="AI346" s="7">
        <f>SUM(Table325[[#This Row],[85]:[89]])</f>
        <v>48</v>
      </c>
      <c r="AJ346" s="7">
        <f>Table325[[#This Row],[90]]</f>
        <v>22</v>
      </c>
      <c r="AK346" s="8">
        <v>20</v>
      </c>
      <c r="AL346" s="7">
        <v>32</v>
      </c>
      <c r="AM346" s="7">
        <v>21</v>
      </c>
      <c r="AN346" s="7">
        <v>32</v>
      </c>
      <c r="AO346" s="7">
        <v>27</v>
      </c>
      <c r="AP346" s="7">
        <v>18</v>
      </c>
      <c r="AQ346" s="7">
        <v>23</v>
      </c>
      <c r="AR346" s="7">
        <v>19</v>
      </c>
      <c r="AS346" s="7">
        <v>21</v>
      </c>
      <c r="AT346" s="7">
        <v>20</v>
      </c>
      <c r="AU346" s="7">
        <v>30</v>
      </c>
      <c r="AV346" s="7">
        <v>28</v>
      </c>
      <c r="AW346" s="7">
        <v>37</v>
      </c>
      <c r="AX346" s="7">
        <v>33</v>
      </c>
      <c r="AY346" s="7">
        <v>26</v>
      </c>
      <c r="AZ346" s="7">
        <v>22</v>
      </c>
      <c r="BA346" s="7">
        <v>26</v>
      </c>
      <c r="BB346" s="7">
        <v>12</v>
      </c>
      <c r="BC346" s="7">
        <v>15</v>
      </c>
      <c r="BD346" s="7">
        <v>17</v>
      </c>
      <c r="BE346" s="7">
        <v>24</v>
      </c>
      <c r="BF346" s="7">
        <v>23</v>
      </c>
      <c r="BG346" s="7">
        <v>25</v>
      </c>
      <c r="BH346" s="7">
        <v>17</v>
      </c>
      <c r="BI346" s="7">
        <v>14</v>
      </c>
      <c r="BJ346" s="7">
        <v>12</v>
      </c>
      <c r="BK346" s="7">
        <v>14</v>
      </c>
      <c r="BL346" s="7">
        <v>10</v>
      </c>
      <c r="BM346" s="7">
        <v>22</v>
      </c>
      <c r="BN346" s="7">
        <v>15</v>
      </c>
      <c r="BO346" s="7">
        <v>29</v>
      </c>
      <c r="BP346" s="7">
        <v>26</v>
      </c>
      <c r="BQ346" s="7">
        <v>25</v>
      </c>
      <c r="BR346" s="7">
        <v>30</v>
      </c>
      <c r="BS346" s="7">
        <v>23</v>
      </c>
      <c r="BT346" s="7">
        <v>26</v>
      </c>
      <c r="BU346" s="7">
        <v>22</v>
      </c>
      <c r="BV346" s="7">
        <v>36</v>
      </c>
      <c r="BW346" s="7">
        <v>24</v>
      </c>
      <c r="BX346" s="7">
        <v>36</v>
      </c>
      <c r="BY346" s="7">
        <v>34</v>
      </c>
      <c r="BZ346" s="7">
        <v>34</v>
      </c>
      <c r="CA346" s="7">
        <v>31</v>
      </c>
      <c r="CB346" s="7">
        <v>30</v>
      </c>
      <c r="CC346" s="7">
        <v>31</v>
      </c>
      <c r="CD346" s="7">
        <v>26</v>
      </c>
      <c r="CE346" s="7">
        <v>21</v>
      </c>
      <c r="CF346" s="7">
        <v>30</v>
      </c>
      <c r="CG346" s="7">
        <v>16</v>
      </c>
      <c r="CH346" s="7">
        <v>23</v>
      </c>
      <c r="CI346" s="7">
        <v>28</v>
      </c>
      <c r="CJ346" s="7">
        <v>36</v>
      </c>
      <c r="CK346" s="7">
        <v>40</v>
      </c>
      <c r="CL346" s="7">
        <v>20</v>
      </c>
      <c r="CM346" s="7">
        <v>22</v>
      </c>
      <c r="CN346" s="7">
        <v>21</v>
      </c>
      <c r="CO346" s="7">
        <v>27</v>
      </c>
      <c r="CP346" s="7">
        <v>23</v>
      </c>
      <c r="CQ346" s="7">
        <v>26</v>
      </c>
      <c r="CR346" s="7">
        <v>29</v>
      </c>
      <c r="CS346" s="7">
        <v>27</v>
      </c>
      <c r="CT346" s="7">
        <v>33</v>
      </c>
      <c r="CU346" s="7">
        <v>36</v>
      </c>
      <c r="CV346" s="7">
        <v>27</v>
      </c>
      <c r="CW346" s="7">
        <v>27</v>
      </c>
      <c r="CX346" s="7">
        <v>19</v>
      </c>
      <c r="CY346" s="7">
        <v>24</v>
      </c>
      <c r="CZ346" s="7">
        <v>17</v>
      </c>
      <c r="DA346" s="7">
        <v>25</v>
      </c>
      <c r="DB346" s="7">
        <v>25</v>
      </c>
      <c r="DC346" s="7">
        <v>29</v>
      </c>
      <c r="DD346" s="7">
        <v>29</v>
      </c>
      <c r="DE346" s="7">
        <v>25</v>
      </c>
      <c r="DF346" s="7">
        <v>28</v>
      </c>
      <c r="DG346" s="7">
        <v>25</v>
      </c>
      <c r="DH346" s="7">
        <v>22</v>
      </c>
      <c r="DI346" s="7">
        <v>19</v>
      </c>
      <c r="DJ346" s="7">
        <v>29</v>
      </c>
      <c r="DK346" s="7">
        <v>25</v>
      </c>
      <c r="DL346" s="7">
        <v>27</v>
      </c>
      <c r="DM346" s="7">
        <v>26</v>
      </c>
      <c r="DN346" s="7">
        <v>20</v>
      </c>
      <c r="DO346" s="7">
        <v>13</v>
      </c>
      <c r="DP346" s="7">
        <v>17</v>
      </c>
      <c r="DQ346" s="7">
        <v>13</v>
      </c>
      <c r="DR346" s="7">
        <v>17</v>
      </c>
      <c r="DS346" s="7">
        <v>12</v>
      </c>
      <c r="DT346" s="7">
        <v>5</v>
      </c>
      <c r="DU346" s="7">
        <v>6</v>
      </c>
      <c r="DV346" s="7">
        <v>8</v>
      </c>
      <c r="DW346" s="7">
        <v>22</v>
      </c>
      <c r="DX346" s="7">
        <f t="shared" si="34"/>
        <v>1221</v>
      </c>
      <c r="DY346" s="7">
        <f t="shared" si="35"/>
        <v>135</v>
      </c>
      <c r="DZ346" s="7">
        <f t="shared" si="36"/>
        <v>626</v>
      </c>
      <c r="EA346" s="7">
        <f t="shared" si="37"/>
        <v>422</v>
      </c>
      <c r="EB346" s="7">
        <f>Table325[[#This Row],[18-64]]+Table325[[#This Row],[65+]]</f>
        <v>1710</v>
      </c>
    </row>
    <row r="347" spans="1:132" x14ac:dyDescent="0.35">
      <c r="A347" s="7">
        <v>13</v>
      </c>
      <c r="B347" s="10" t="s">
        <v>1020</v>
      </c>
      <c r="C347" s="10" t="s">
        <v>814</v>
      </c>
      <c r="D347" s="10" t="s">
        <v>815</v>
      </c>
      <c r="E347" s="7">
        <f>SUM(Table325[[#This Row],[0]:[90]])</f>
        <v>1398</v>
      </c>
      <c r="F347" s="8">
        <f>SUM(Table325[[#This Row],[0]:[15]])</f>
        <v>234</v>
      </c>
      <c r="G347" s="7">
        <f>SUM(Table325[[#This Row],[16]:[64]])</f>
        <v>804</v>
      </c>
      <c r="H347" s="7">
        <f>SUM(Table325[[#This Row],[65]:[90]])</f>
        <v>360</v>
      </c>
      <c r="I347" s="7">
        <f>SUM(Table325[[#This Row],[85]:[90]])</f>
        <v>85</v>
      </c>
      <c r="J347" s="8">
        <f>SUM(Table325[[#This Row],[0]:[17]])</f>
        <v>272</v>
      </c>
      <c r="K347" s="7">
        <f>SUM(Table325[[#This Row],[18]:[64]])</f>
        <v>766</v>
      </c>
      <c r="L347" s="8">
        <f>SUM(Table325[[#This Row],[0]:[4]])</f>
        <v>72</v>
      </c>
      <c r="M347" s="7">
        <f>SUM(Table325[[#This Row],[5]:[15]])</f>
        <v>162</v>
      </c>
      <c r="N347" s="7">
        <f>SUM(Table325[[#This Row],[16]:[24]])</f>
        <v>142</v>
      </c>
      <c r="O347" s="7">
        <f>SUM(Table325[[#This Row],[25]:[49]])</f>
        <v>407</v>
      </c>
      <c r="P347" s="7">
        <f>SUM(Table325[[#This Row],[50]:[64]])</f>
        <v>255</v>
      </c>
      <c r="Q347" s="7">
        <f>SUM(Table325[[#This Row],[65]:[74]])</f>
        <v>160</v>
      </c>
      <c r="R347" s="7">
        <f>SUM(Table325[[#This Row],[75]:[84]])</f>
        <v>115</v>
      </c>
      <c r="S347" s="8">
        <f>SUM(Table325[[#This Row],[5]:[9]])</f>
        <v>65</v>
      </c>
      <c r="T347" s="7">
        <f>SUM(Table325[[#This Row],[10]:[14]])</f>
        <v>87</v>
      </c>
      <c r="U347" s="7">
        <f>SUM(Table325[[#This Row],[15]:[19]])</f>
        <v>85</v>
      </c>
      <c r="V347" s="7">
        <f>SUM(Table325[[#This Row],[20]:[24]])</f>
        <v>67</v>
      </c>
      <c r="W347" s="7">
        <f>SUM(Table325[[#This Row],[25]:[29]])</f>
        <v>73</v>
      </c>
      <c r="X347" s="7">
        <f>SUM(Table325[[#This Row],[30]:[34]])</f>
        <v>86</v>
      </c>
      <c r="Y347" s="7">
        <f>SUM(Table325[[#This Row],[35]:[39]])</f>
        <v>71</v>
      </c>
      <c r="Z347" s="7">
        <f>SUM(Table325[[#This Row],[40]:[44]])</f>
        <v>83</v>
      </c>
      <c r="AA347" s="7">
        <f>SUM(Table325[[#This Row],[45]:[49]])</f>
        <v>94</v>
      </c>
      <c r="AB347" s="7">
        <f>SUM(Table325[[#This Row],[50]:[54]])</f>
        <v>72</v>
      </c>
      <c r="AC347" s="7">
        <f>SUM(Table325[[#This Row],[55]:[59]])</f>
        <v>93</v>
      </c>
      <c r="AD347" s="7">
        <f>SUM(Table325[[#This Row],[60]:[64]])</f>
        <v>90</v>
      </c>
      <c r="AE347" s="7">
        <f>SUM(Table325[[#This Row],[65]:[69]])</f>
        <v>88</v>
      </c>
      <c r="AF347" s="7">
        <f>SUM(Table325[[#This Row],[70]:[74]])</f>
        <v>72</v>
      </c>
      <c r="AG347" s="7">
        <f>SUM(Table325[[#This Row],[75]:[79]])</f>
        <v>65</v>
      </c>
      <c r="AH347" s="7">
        <f>SUM(Table325[[#This Row],[80]:[84]])</f>
        <v>50</v>
      </c>
      <c r="AI347" s="7">
        <f>SUM(Table325[[#This Row],[85]:[89]])</f>
        <v>60</v>
      </c>
      <c r="AJ347" s="7">
        <f>Table325[[#This Row],[90]]</f>
        <v>25</v>
      </c>
      <c r="AK347" s="8">
        <v>7</v>
      </c>
      <c r="AL347" s="7">
        <v>20</v>
      </c>
      <c r="AM347" s="7">
        <v>11</v>
      </c>
      <c r="AN347" s="7">
        <v>16</v>
      </c>
      <c r="AO347" s="7">
        <v>18</v>
      </c>
      <c r="AP347" s="7">
        <v>9</v>
      </c>
      <c r="AQ347" s="7">
        <v>19</v>
      </c>
      <c r="AR347" s="7">
        <v>12</v>
      </c>
      <c r="AS347" s="7">
        <v>14</v>
      </c>
      <c r="AT347" s="7">
        <v>11</v>
      </c>
      <c r="AU347" s="7">
        <v>21</v>
      </c>
      <c r="AV347" s="7">
        <v>10</v>
      </c>
      <c r="AW347" s="7">
        <v>20</v>
      </c>
      <c r="AX347" s="7">
        <v>17</v>
      </c>
      <c r="AY347" s="7">
        <v>19</v>
      </c>
      <c r="AZ347" s="7">
        <v>10</v>
      </c>
      <c r="BA347" s="7">
        <v>17</v>
      </c>
      <c r="BB347" s="7">
        <v>21</v>
      </c>
      <c r="BC347" s="7">
        <v>17</v>
      </c>
      <c r="BD347" s="7">
        <v>20</v>
      </c>
      <c r="BE347" s="7">
        <v>18</v>
      </c>
      <c r="BF347" s="7">
        <v>12</v>
      </c>
      <c r="BG347" s="7">
        <v>15</v>
      </c>
      <c r="BH347" s="7">
        <v>15</v>
      </c>
      <c r="BI347" s="7">
        <v>7</v>
      </c>
      <c r="BJ347" s="7">
        <v>17</v>
      </c>
      <c r="BK347" s="7">
        <v>11</v>
      </c>
      <c r="BL347" s="7">
        <v>13</v>
      </c>
      <c r="BM347" s="7">
        <v>11</v>
      </c>
      <c r="BN347" s="7">
        <v>21</v>
      </c>
      <c r="BO347" s="7">
        <v>17</v>
      </c>
      <c r="BP347" s="7">
        <v>23</v>
      </c>
      <c r="BQ347" s="7">
        <v>11</v>
      </c>
      <c r="BR347" s="7">
        <v>22</v>
      </c>
      <c r="BS347" s="7">
        <v>13</v>
      </c>
      <c r="BT347" s="7">
        <v>11</v>
      </c>
      <c r="BU347" s="7">
        <v>9</v>
      </c>
      <c r="BV347" s="7">
        <v>17</v>
      </c>
      <c r="BW347" s="7">
        <v>19</v>
      </c>
      <c r="BX347" s="7">
        <v>15</v>
      </c>
      <c r="BY347" s="7">
        <v>12</v>
      </c>
      <c r="BZ347" s="7">
        <v>18</v>
      </c>
      <c r="CA347" s="7">
        <v>19</v>
      </c>
      <c r="CB347" s="7">
        <v>16</v>
      </c>
      <c r="CC347" s="7">
        <v>18</v>
      </c>
      <c r="CD347" s="7">
        <v>24</v>
      </c>
      <c r="CE347" s="7">
        <v>13</v>
      </c>
      <c r="CF347" s="7">
        <v>24</v>
      </c>
      <c r="CG347" s="7">
        <v>17</v>
      </c>
      <c r="CH347" s="7">
        <v>16</v>
      </c>
      <c r="CI347" s="7">
        <v>10</v>
      </c>
      <c r="CJ347" s="7">
        <v>10</v>
      </c>
      <c r="CK347" s="7">
        <v>16</v>
      </c>
      <c r="CL347" s="7">
        <v>27</v>
      </c>
      <c r="CM347" s="7">
        <v>9</v>
      </c>
      <c r="CN347" s="7">
        <v>19</v>
      </c>
      <c r="CO347" s="7">
        <v>14</v>
      </c>
      <c r="CP347" s="7">
        <v>20</v>
      </c>
      <c r="CQ347" s="7">
        <v>18</v>
      </c>
      <c r="CR347" s="7">
        <v>22</v>
      </c>
      <c r="CS347" s="7">
        <v>15</v>
      </c>
      <c r="CT347" s="7">
        <v>22</v>
      </c>
      <c r="CU347" s="7">
        <v>14</v>
      </c>
      <c r="CV347" s="7">
        <v>18</v>
      </c>
      <c r="CW347" s="7">
        <v>21</v>
      </c>
      <c r="CX347" s="7">
        <v>14</v>
      </c>
      <c r="CY347" s="7">
        <v>23</v>
      </c>
      <c r="CZ347" s="7">
        <v>16</v>
      </c>
      <c r="DA347" s="7">
        <v>14</v>
      </c>
      <c r="DB347" s="7">
        <v>21</v>
      </c>
      <c r="DC347" s="7">
        <v>19</v>
      </c>
      <c r="DD347" s="7">
        <v>15</v>
      </c>
      <c r="DE347" s="7">
        <v>10</v>
      </c>
      <c r="DF347" s="7">
        <v>13</v>
      </c>
      <c r="DG347" s="7">
        <v>15</v>
      </c>
      <c r="DH347" s="7">
        <v>19</v>
      </c>
      <c r="DI347" s="7">
        <v>13</v>
      </c>
      <c r="DJ347" s="7">
        <v>14</v>
      </c>
      <c r="DK347" s="7">
        <v>12</v>
      </c>
      <c r="DL347" s="7">
        <v>7</v>
      </c>
      <c r="DM347" s="7">
        <v>18</v>
      </c>
      <c r="DN347" s="7">
        <v>10</v>
      </c>
      <c r="DO347" s="7">
        <v>6</v>
      </c>
      <c r="DP347" s="7">
        <v>6</v>
      </c>
      <c r="DQ347" s="7">
        <v>10</v>
      </c>
      <c r="DR347" s="7">
        <v>9</v>
      </c>
      <c r="DS347" s="7">
        <v>14</v>
      </c>
      <c r="DT347" s="7">
        <v>13</v>
      </c>
      <c r="DU347" s="7">
        <v>12</v>
      </c>
      <c r="DV347" s="7">
        <v>12</v>
      </c>
      <c r="DW347" s="7">
        <v>25</v>
      </c>
      <c r="DX347" s="7">
        <f t="shared" si="34"/>
        <v>804</v>
      </c>
      <c r="DY347" s="7">
        <f t="shared" si="35"/>
        <v>104</v>
      </c>
      <c r="DZ347" s="7">
        <f t="shared" si="36"/>
        <v>407</v>
      </c>
      <c r="EA347" s="7">
        <f t="shared" si="37"/>
        <v>255</v>
      </c>
      <c r="EB347" s="7">
        <f>Table325[[#This Row],[18-64]]+Table325[[#This Row],[65+]]</f>
        <v>1126</v>
      </c>
    </row>
    <row r="348" spans="1:132" x14ac:dyDescent="0.35">
      <c r="A348" s="7">
        <v>13</v>
      </c>
      <c r="B348" s="10" t="s">
        <v>1020</v>
      </c>
      <c r="C348" s="10" t="s">
        <v>816</v>
      </c>
      <c r="D348" s="10" t="s">
        <v>817</v>
      </c>
      <c r="E348" s="7">
        <f>SUM(Table325[[#This Row],[0]:[90]])</f>
        <v>1403</v>
      </c>
      <c r="F348" s="8">
        <f>SUM(Table325[[#This Row],[0]:[15]])</f>
        <v>246</v>
      </c>
      <c r="G348" s="7">
        <f>SUM(Table325[[#This Row],[16]:[64]])</f>
        <v>765</v>
      </c>
      <c r="H348" s="7">
        <f>SUM(Table325[[#This Row],[65]:[90]])</f>
        <v>392</v>
      </c>
      <c r="I348" s="7">
        <f>SUM(Table325[[#This Row],[85]:[90]])</f>
        <v>58</v>
      </c>
      <c r="J348" s="8">
        <f>SUM(Table325[[#This Row],[0]:[17]])</f>
        <v>275</v>
      </c>
      <c r="K348" s="7">
        <f>SUM(Table325[[#This Row],[18]:[64]])</f>
        <v>736</v>
      </c>
      <c r="L348" s="8">
        <f>SUM(Table325[[#This Row],[0]:[4]])</f>
        <v>72</v>
      </c>
      <c r="M348" s="7">
        <f>SUM(Table325[[#This Row],[5]:[15]])</f>
        <v>174</v>
      </c>
      <c r="N348" s="7">
        <f>SUM(Table325[[#This Row],[16]:[24]])</f>
        <v>115</v>
      </c>
      <c r="O348" s="7">
        <f>SUM(Table325[[#This Row],[25]:[49]])</f>
        <v>356</v>
      </c>
      <c r="P348" s="7">
        <f>SUM(Table325[[#This Row],[50]:[64]])</f>
        <v>294</v>
      </c>
      <c r="Q348" s="7">
        <f>SUM(Table325[[#This Row],[65]:[74]])</f>
        <v>189</v>
      </c>
      <c r="R348" s="7">
        <f>SUM(Table325[[#This Row],[75]:[84]])</f>
        <v>145</v>
      </c>
      <c r="S348" s="8">
        <f>SUM(Table325[[#This Row],[5]:[9]])</f>
        <v>80</v>
      </c>
      <c r="T348" s="7">
        <f>SUM(Table325[[#This Row],[10]:[14]])</f>
        <v>75</v>
      </c>
      <c r="U348" s="7">
        <f>SUM(Table325[[#This Row],[15]:[19]])</f>
        <v>81</v>
      </c>
      <c r="V348" s="7">
        <f>SUM(Table325[[#This Row],[20]:[24]])</f>
        <v>53</v>
      </c>
      <c r="W348" s="7">
        <f>SUM(Table325[[#This Row],[25]:[29]])</f>
        <v>43</v>
      </c>
      <c r="X348" s="7">
        <f>SUM(Table325[[#This Row],[30]:[34]])</f>
        <v>66</v>
      </c>
      <c r="Y348" s="7">
        <f>SUM(Table325[[#This Row],[35]:[39]])</f>
        <v>81</v>
      </c>
      <c r="Z348" s="7">
        <f>SUM(Table325[[#This Row],[40]:[44]])</f>
        <v>75</v>
      </c>
      <c r="AA348" s="7">
        <f>SUM(Table325[[#This Row],[45]:[49]])</f>
        <v>91</v>
      </c>
      <c r="AB348" s="7">
        <f>SUM(Table325[[#This Row],[50]:[54]])</f>
        <v>73</v>
      </c>
      <c r="AC348" s="7">
        <f>SUM(Table325[[#This Row],[55]:[59]])</f>
        <v>112</v>
      </c>
      <c r="AD348" s="7">
        <f>SUM(Table325[[#This Row],[60]:[64]])</f>
        <v>109</v>
      </c>
      <c r="AE348" s="7">
        <f>SUM(Table325[[#This Row],[65]:[69]])</f>
        <v>99</v>
      </c>
      <c r="AF348" s="7">
        <f>SUM(Table325[[#This Row],[70]:[74]])</f>
        <v>90</v>
      </c>
      <c r="AG348" s="7">
        <f>SUM(Table325[[#This Row],[75]:[79]])</f>
        <v>95</v>
      </c>
      <c r="AH348" s="7">
        <f>SUM(Table325[[#This Row],[80]:[84]])</f>
        <v>50</v>
      </c>
      <c r="AI348" s="7">
        <f>SUM(Table325[[#This Row],[85]:[89]])</f>
        <v>33</v>
      </c>
      <c r="AJ348" s="7">
        <f>Table325[[#This Row],[90]]</f>
        <v>25</v>
      </c>
      <c r="AK348" s="8">
        <v>14</v>
      </c>
      <c r="AL348" s="7">
        <v>9</v>
      </c>
      <c r="AM348" s="7">
        <v>17</v>
      </c>
      <c r="AN348" s="7">
        <v>15</v>
      </c>
      <c r="AO348" s="7">
        <v>17</v>
      </c>
      <c r="AP348" s="7">
        <v>16</v>
      </c>
      <c r="AQ348" s="7">
        <v>20</v>
      </c>
      <c r="AR348" s="7">
        <v>14</v>
      </c>
      <c r="AS348" s="7">
        <v>16</v>
      </c>
      <c r="AT348" s="7">
        <v>14</v>
      </c>
      <c r="AU348" s="7">
        <v>12</v>
      </c>
      <c r="AV348" s="7">
        <v>9</v>
      </c>
      <c r="AW348" s="7">
        <v>17</v>
      </c>
      <c r="AX348" s="7">
        <v>13</v>
      </c>
      <c r="AY348" s="7">
        <v>24</v>
      </c>
      <c r="AZ348" s="7">
        <v>19</v>
      </c>
      <c r="BA348" s="7">
        <v>17</v>
      </c>
      <c r="BB348" s="7">
        <v>12</v>
      </c>
      <c r="BC348" s="7">
        <v>21</v>
      </c>
      <c r="BD348" s="7">
        <v>12</v>
      </c>
      <c r="BE348" s="7">
        <v>18</v>
      </c>
      <c r="BF348" s="7">
        <v>15</v>
      </c>
      <c r="BG348" s="7">
        <v>6</v>
      </c>
      <c r="BH348" s="7">
        <v>8</v>
      </c>
      <c r="BI348" s="7">
        <v>6</v>
      </c>
      <c r="BJ348" s="7">
        <v>12</v>
      </c>
      <c r="BK348" s="7">
        <v>10</v>
      </c>
      <c r="BL348" s="7">
        <v>8</v>
      </c>
      <c r="BM348" s="7">
        <v>8</v>
      </c>
      <c r="BN348" s="7">
        <v>5</v>
      </c>
      <c r="BO348" s="7">
        <v>13</v>
      </c>
      <c r="BP348" s="7">
        <v>12</v>
      </c>
      <c r="BQ348" s="7">
        <v>11</v>
      </c>
      <c r="BR348" s="7">
        <v>13</v>
      </c>
      <c r="BS348" s="7">
        <v>17</v>
      </c>
      <c r="BT348" s="7">
        <v>17</v>
      </c>
      <c r="BU348" s="7">
        <v>18</v>
      </c>
      <c r="BV348" s="7">
        <v>18</v>
      </c>
      <c r="BW348" s="7">
        <v>13</v>
      </c>
      <c r="BX348" s="7">
        <v>15</v>
      </c>
      <c r="BY348" s="7">
        <v>16</v>
      </c>
      <c r="BZ348" s="7">
        <v>16</v>
      </c>
      <c r="CA348" s="7">
        <v>18</v>
      </c>
      <c r="CB348" s="7">
        <v>11</v>
      </c>
      <c r="CC348" s="7">
        <v>14</v>
      </c>
      <c r="CD348" s="7">
        <v>19</v>
      </c>
      <c r="CE348" s="7">
        <v>21</v>
      </c>
      <c r="CF348" s="7">
        <v>21</v>
      </c>
      <c r="CG348" s="7">
        <v>18</v>
      </c>
      <c r="CH348" s="7">
        <v>12</v>
      </c>
      <c r="CI348" s="7">
        <v>14</v>
      </c>
      <c r="CJ348" s="7">
        <v>16</v>
      </c>
      <c r="CK348" s="7">
        <v>17</v>
      </c>
      <c r="CL348" s="7">
        <v>16</v>
      </c>
      <c r="CM348" s="7">
        <v>10</v>
      </c>
      <c r="CN348" s="7">
        <v>21</v>
      </c>
      <c r="CO348" s="7">
        <v>18</v>
      </c>
      <c r="CP348" s="7">
        <v>21</v>
      </c>
      <c r="CQ348" s="7">
        <v>26</v>
      </c>
      <c r="CR348" s="7">
        <v>26</v>
      </c>
      <c r="CS348" s="7">
        <v>22</v>
      </c>
      <c r="CT348" s="7">
        <v>25</v>
      </c>
      <c r="CU348" s="7">
        <v>22</v>
      </c>
      <c r="CV348" s="7">
        <v>26</v>
      </c>
      <c r="CW348" s="7">
        <v>14</v>
      </c>
      <c r="CX348" s="7">
        <v>23</v>
      </c>
      <c r="CY348" s="7">
        <v>22</v>
      </c>
      <c r="CZ348" s="7">
        <v>14</v>
      </c>
      <c r="DA348" s="7">
        <v>16</v>
      </c>
      <c r="DB348" s="7">
        <v>24</v>
      </c>
      <c r="DC348" s="7">
        <v>21</v>
      </c>
      <c r="DD348" s="7">
        <v>12</v>
      </c>
      <c r="DE348" s="7">
        <v>15</v>
      </c>
      <c r="DF348" s="7">
        <v>25</v>
      </c>
      <c r="DG348" s="7">
        <v>17</v>
      </c>
      <c r="DH348" s="7">
        <v>22</v>
      </c>
      <c r="DI348" s="7">
        <v>21</v>
      </c>
      <c r="DJ348" s="7">
        <v>28</v>
      </c>
      <c r="DK348" s="7">
        <v>11</v>
      </c>
      <c r="DL348" s="7">
        <v>13</v>
      </c>
      <c r="DM348" s="7">
        <v>13</v>
      </c>
      <c r="DN348" s="7">
        <v>9</v>
      </c>
      <c r="DO348" s="7">
        <v>12</v>
      </c>
      <c r="DP348" s="7">
        <v>10</v>
      </c>
      <c r="DQ348" s="7">
        <v>6</v>
      </c>
      <c r="DR348" s="7">
        <v>10</v>
      </c>
      <c r="DS348" s="7">
        <v>10</v>
      </c>
      <c r="DT348" s="7">
        <v>7</v>
      </c>
      <c r="DU348" s="7">
        <v>3</v>
      </c>
      <c r="DV348" s="7">
        <v>3</v>
      </c>
      <c r="DW348" s="7">
        <v>25</v>
      </c>
      <c r="DX348" s="7">
        <f t="shared" si="34"/>
        <v>765</v>
      </c>
      <c r="DY348" s="7">
        <f t="shared" si="35"/>
        <v>86</v>
      </c>
      <c r="DZ348" s="7">
        <f t="shared" si="36"/>
        <v>356</v>
      </c>
      <c r="EA348" s="7">
        <f t="shared" si="37"/>
        <v>294</v>
      </c>
      <c r="EB348" s="7">
        <f>Table325[[#This Row],[18-64]]+Table325[[#This Row],[65+]]</f>
        <v>1128</v>
      </c>
    </row>
    <row r="349" spans="1:132" x14ac:dyDescent="0.35">
      <c r="A349" s="7">
        <v>13</v>
      </c>
      <c r="B349" s="10" t="s">
        <v>1020</v>
      </c>
      <c r="C349" s="10" t="s">
        <v>818</v>
      </c>
      <c r="D349" s="10" t="s">
        <v>819</v>
      </c>
      <c r="E349" s="7">
        <f>SUM(Table325[[#This Row],[0]:[90]])</f>
        <v>1272</v>
      </c>
      <c r="F349" s="8">
        <f>SUM(Table325[[#This Row],[0]:[15]])</f>
        <v>247</v>
      </c>
      <c r="G349" s="7">
        <f>SUM(Table325[[#This Row],[16]:[64]])</f>
        <v>780</v>
      </c>
      <c r="H349" s="7">
        <f>SUM(Table325[[#This Row],[65]:[90]])</f>
        <v>245</v>
      </c>
      <c r="I349" s="7">
        <f>SUM(Table325[[#This Row],[85]:[90]])</f>
        <v>31</v>
      </c>
      <c r="J349" s="8">
        <f>SUM(Table325[[#This Row],[0]:[17]])</f>
        <v>288</v>
      </c>
      <c r="K349" s="7">
        <f>SUM(Table325[[#This Row],[18]:[64]])</f>
        <v>739</v>
      </c>
      <c r="L349" s="8">
        <f>SUM(Table325[[#This Row],[0]:[4]])</f>
        <v>67</v>
      </c>
      <c r="M349" s="7">
        <f>SUM(Table325[[#This Row],[5]:[15]])</f>
        <v>180</v>
      </c>
      <c r="N349" s="7">
        <f>SUM(Table325[[#This Row],[16]:[24]])</f>
        <v>131</v>
      </c>
      <c r="O349" s="7">
        <f>SUM(Table325[[#This Row],[25]:[49]])</f>
        <v>395</v>
      </c>
      <c r="P349" s="7">
        <f>SUM(Table325[[#This Row],[50]:[64]])</f>
        <v>254</v>
      </c>
      <c r="Q349" s="7">
        <f>SUM(Table325[[#This Row],[65]:[74]])</f>
        <v>129</v>
      </c>
      <c r="R349" s="7">
        <f>SUM(Table325[[#This Row],[75]:[84]])</f>
        <v>85</v>
      </c>
      <c r="S349" s="8">
        <f>SUM(Table325[[#This Row],[5]:[9]])</f>
        <v>61</v>
      </c>
      <c r="T349" s="7">
        <f>SUM(Table325[[#This Row],[10]:[14]])</f>
        <v>96</v>
      </c>
      <c r="U349" s="7">
        <f>SUM(Table325[[#This Row],[15]:[19]])</f>
        <v>95</v>
      </c>
      <c r="V349" s="7">
        <f>SUM(Table325[[#This Row],[20]:[24]])</f>
        <v>59</v>
      </c>
      <c r="W349" s="7">
        <f>SUM(Table325[[#This Row],[25]:[29]])</f>
        <v>62</v>
      </c>
      <c r="X349" s="7">
        <f>SUM(Table325[[#This Row],[30]:[34]])</f>
        <v>84</v>
      </c>
      <c r="Y349" s="7">
        <f>SUM(Table325[[#This Row],[35]:[39]])</f>
        <v>80</v>
      </c>
      <c r="Z349" s="7">
        <f>SUM(Table325[[#This Row],[40]:[44]])</f>
        <v>84</v>
      </c>
      <c r="AA349" s="7">
        <f>SUM(Table325[[#This Row],[45]:[49]])</f>
        <v>85</v>
      </c>
      <c r="AB349" s="7">
        <f>SUM(Table325[[#This Row],[50]:[54]])</f>
        <v>56</v>
      </c>
      <c r="AC349" s="7">
        <f>SUM(Table325[[#This Row],[55]:[59]])</f>
        <v>90</v>
      </c>
      <c r="AD349" s="7">
        <f>SUM(Table325[[#This Row],[60]:[64]])</f>
        <v>108</v>
      </c>
      <c r="AE349" s="7">
        <f>SUM(Table325[[#This Row],[65]:[69]])</f>
        <v>77</v>
      </c>
      <c r="AF349" s="7">
        <f>SUM(Table325[[#This Row],[70]:[74]])</f>
        <v>52</v>
      </c>
      <c r="AG349" s="7">
        <f>SUM(Table325[[#This Row],[75]:[79]])</f>
        <v>52</v>
      </c>
      <c r="AH349" s="7">
        <f>SUM(Table325[[#This Row],[80]:[84]])</f>
        <v>33</v>
      </c>
      <c r="AI349" s="7">
        <f>SUM(Table325[[#This Row],[85]:[89]])</f>
        <v>18</v>
      </c>
      <c r="AJ349" s="7">
        <f>Table325[[#This Row],[90]]</f>
        <v>13</v>
      </c>
      <c r="AK349" s="8">
        <v>13</v>
      </c>
      <c r="AL349" s="7">
        <v>10</v>
      </c>
      <c r="AM349" s="7">
        <v>10</v>
      </c>
      <c r="AN349" s="7">
        <v>23</v>
      </c>
      <c r="AO349" s="7">
        <v>11</v>
      </c>
      <c r="AP349" s="7">
        <v>13</v>
      </c>
      <c r="AQ349" s="7">
        <v>9</v>
      </c>
      <c r="AR349" s="7">
        <v>14</v>
      </c>
      <c r="AS349" s="7">
        <v>12</v>
      </c>
      <c r="AT349" s="7">
        <v>13</v>
      </c>
      <c r="AU349" s="7">
        <v>16</v>
      </c>
      <c r="AV349" s="7">
        <v>12</v>
      </c>
      <c r="AW349" s="7">
        <v>21</v>
      </c>
      <c r="AX349" s="7">
        <v>18</v>
      </c>
      <c r="AY349" s="7">
        <v>29</v>
      </c>
      <c r="AZ349" s="7">
        <v>23</v>
      </c>
      <c r="BA349" s="7">
        <v>21</v>
      </c>
      <c r="BB349" s="7">
        <v>20</v>
      </c>
      <c r="BC349" s="7">
        <v>12</v>
      </c>
      <c r="BD349" s="7">
        <v>19</v>
      </c>
      <c r="BE349" s="7">
        <v>10</v>
      </c>
      <c r="BF349" s="7">
        <v>14</v>
      </c>
      <c r="BG349" s="7">
        <v>13</v>
      </c>
      <c r="BH349" s="7">
        <v>12</v>
      </c>
      <c r="BI349" s="7">
        <v>10</v>
      </c>
      <c r="BJ349" s="7">
        <v>10</v>
      </c>
      <c r="BK349" s="7">
        <v>14</v>
      </c>
      <c r="BL349" s="7">
        <v>9</v>
      </c>
      <c r="BM349" s="7">
        <v>5</v>
      </c>
      <c r="BN349" s="7">
        <v>24</v>
      </c>
      <c r="BO349" s="7">
        <v>16</v>
      </c>
      <c r="BP349" s="7">
        <v>15</v>
      </c>
      <c r="BQ349" s="7">
        <v>15</v>
      </c>
      <c r="BR349" s="7">
        <v>18</v>
      </c>
      <c r="BS349" s="7">
        <v>20</v>
      </c>
      <c r="BT349" s="7">
        <v>19</v>
      </c>
      <c r="BU349" s="7">
        <v>13</v>
      </c>
      <c r="BV349" s="7">
        <v>19</v>
      </c>
      <c r="BW349" s="7">
        <v>17</v>
      </c>
      <c r="BX349" s="7">
        <v>12</v>
      </c>
      <c r="BY349" s="7">
        <v>16</v>
      </c>
      <c r="BZ349" s="7">
        <v>16</v>
      </c>
      <c r="CA349" s="7">
        <v>15</v>
      </c>
      <c r="CB349" s="7">
        <v>20</v>
      </c>
      <c r="CC349" s="7">
        <v>17</v>
      </c>
      <c r="CD349" s="7">
        <v>20</v>
      </c>
      <c r="CE349" s="7">
        <v>14</v>
      </c>
      <c r="CF349" s="7">
        <v>14</v>
      </c>
      <c r="CG349" s="7">
        <v>17</v>
      </c>
      <c r="CH349" s="7">
        <v>20</v>
      </c>
      <c r="CI349" s="7">
        <v>10</v>
      </c>
      <c r="CJ349" s="7">
        <v>15</v>
      </c>
      <c r="CK349" s="7">
        <v>7</v>
      </c>
      <c r="CL349" s="7">
        <v>11</v>
      </c>
      <c r="CM349" s="7">
        <v>13</v>
      </c>
      <c r="CN349" s="7">
        <v>20</v>
      </c>
      <c r="CO349" s="7">
        <v>17</v>
      </c>
      <c r="CP349" s="7">
        <v>14</v>
      </c>
      <c r="CQ349" s="7">
        <v>19</v>
      </c>
      <c r="CR349" s="7">
        <v>20</v>
      </c>
      <c r="CS349" s="7">
        <v>23</v>
      </c>
      <c r="CT349" s="7">
        <v>28</v>
      </c>
      <c r="CU349" s="7">
        <v>17</v>
      </c>
      <c r="CV349" s="7">
        <v>17</v>
      </c>
      <c r="CW349" s="7">
        <v>23</v>
      </c>
      <c r="CX349" s="7">
        <v>14</v>
      </c>
      <c r="CY349" s="7">
        <v>20</v>
      </c>
      <c r="CZ349" s="7">
        <v>10</v>
      </c>
      <c r="DA349" s="7">
        <v>16</v>
      </c>
      <c r="DB349" s="7">
        <v>17</v>
      </c>
      <c r="DC349" s="7">
        <v>10</v>
      </c>
      <c r="DD349" s="7">
        <v>16</v>
      </c>
      <c r="DE349" s="7">
        <v>10</v>
      </c>
      <c r="DF349" s="7">
        <v>7</v>
      </c>
      <c r="DG349" s="7">
        <v>9</v>
      </c>
      <c r="DH349" s="7">
        <v>13</v>
      </c>
      <c r="DI349" s="7">
        <v>12</v>
      </c>
      <c r="DJ349" s="7">
        <v>11</v>
      </c>
      <c r="DK349" s="7">
        <v>7</v>
      </c>
      <c r="DL349" s="7">
        <v>9</v>
      </c>
      <c r="DM349" s="7">
        <v>10</v>
      </c>
      <c r="DN349" s="7">
        <v>4</v>
      </c>
      <c r="DO349" s="7">
        <v>11</v>
      </c>
      <c r="DP349" s="7">
        <v>1</v>
      </c>
      <c r="DQ349" s="7">
        <v>7</v>
      </c>
      <c r="DR349" s="7">
        <v>3</v>
      </c>
      <c r="DS349" s="7">
        <v>3</v>
      </c>
      <c r="DT349" s="7">
        <v>3</v>
      </c>
      <c r="DU349" s="7">
        <v>5</v>
      </c>
      <c r="DV349" s="7">
        <v>4</v>
      </c>
      <c r="DW349" s="7">
        <v>13</v>
      </c>
      <c r="DX349" s="7">
        <f t="shared" si="34"/>
        <v>780</v>
      </c>
      <c r="DY349" s="7">
        <f t="shared" si="35"/>
        <v>90</v>
      </c>
      <c r="DZ349" s="7">
        <f t="shared" si="36"/>
        <v>395</v>
      </c>
      <c r="EA349" s="7">
        <f t="shared" si="37"/>
        <v>254</v>
      </c>
      <c r="EB349" s="7">
        <f>Table325[[#This Row],[18-64]]+Table325[[#This Row],[65+]]</f>
        <v>984</v>
      </c>
    </row>
    <row r="350" spans="1:132" x14ac:dyDescent="0.35">
      <c r="A350" s="7">
        <v>13</v>
      </c>
      <c r="B350" s="10" t="s">
        <v>1020</v>
      </c>
      <c r="C350" s="10" t="s">
        <v>820</v>
      </c>
      <c r="D350" s="10" t="s">
        <v>821</v>
      </c>
      <c r="E350" s="7">
        <f>SUM(Table325[[#This Row],[0]:[90]])</f>
        <v>1229</v>
      </c>
      <c r="F350" s="8">
        <f>SUM(Table325[[#This Row],[0]:[15]])</f>
        <v>218</v>
      </c>
      <c r="G350" s="7">
        <f>SUM(Table325[[#This Row],[16]:[64]])</f>
        <v>781</v>
      </c>
      <c r="H350" s="7">
        <f>SUM(Table325[[#This Row],[65]:[90]])</f>
        <v>230</v>
      </c>
      <c r="I350" s="7">
        <f>SUM(Table325[[#This Row],[85]:[90]])</f>
        <v>33</v>
      </c>
      <c r="J350" s="8">
        <f>SUM(Table325[[#This Row],[0]:[17]])</f>
        <v>243</v>
      </c>
      <c r="K350" s="7">
        <f>SUM(Table325[[#This Row],[18]:[64]])</f>
        <v>756</v>
      </c>
      <c r="L350" s="8">
        <f>SUM(Table325[[#This Row],[0]:[4]])</f>
        <v>53</v>
      </c>
      <c r="M350" s="7">
        <f>SUM(Table325[[#This Row],[5]:[15]])</f>
        <v>165</v>
      </c>
      <c r="N350" s="7">
        <f>SUM(Table325[[#This Row],[16]:[24]])</f>
        <v>116</v>
      </c>
      <c r="O350" s="7">
        <f>SUM(Table325[[#This Row],[25]:[49]])</f>
        <v>384</v>
      </c>
      <c r="P350" s="7">
        <f>SUM(Table325[[#This Row],[50]:[64]])</f>
        <v>281</v>
      </c>
      <c r="Q350" s="7">
        <f>SUM(Table325[[#This Row],[65]:[74]])</f>
        <v>123</v>
      </c>
      <c r="R350" s="7">
        <f>SUM(Table325[[#This Row],[75]:[84]])</f>
        <v>74</v>
      </c>
      <c r="S350" s="8">
        <f>SUM(Table325[[#This Row],[5]:[9]])</f>
        <v>60</v>
      </c>
      <c r="T350" s="7">
        <f>SUM(Table325[[#This Row],[10]:[14]])</f>
        <v>91</v>
      </c>
      <c r="U350" s="7">
        <f>SUM(Table325[[#This Row],[15]:[19]])</f>
        <v>58</v>
      </c>
      <c r="V350" s="7">
        <f>SUM(Table325[[#This Row],[20]:[24]])</f>
        <v>72</v>
      </c>
      <c r="W350" s="7">
        <f>SUM(Table325[[#This Row],[25]:[29]])</f>
        <v>64</v>
      </c>
      <c r="X350" s="7">
        <f>SUM(Table325[[#This Row],[30]:[34]])</f>
        <v>85</v>
      </c>
      <c r="Y350" s="7">
        <f>SUM(Table325[[#This Row],[35]:[39]])</f>
        <v>75</v>
      </c>
      <c r="Z350" s="7">
        <f>SUM(Table325[[#This Row],[40]:[44]])</f>
        <v>83</v>
      </c>
      <c r="AA350" s="7">
        <f>SUM(Table325[[#This Row],[45]:[49]])</f>
        <v>77</v>
      </c>
      <c r="AB350" s="7">
        <f>SUM(Table325[[#This Row],[50]:[54]])</f>
        <v>82</v>
      </c>
      <c r="AC350" s="7">
        <f>SUM(Table325[[#This Row],[55]:[59]])</f>
        <v>99</v>
      </c>
      <c r="AD350" s="7">
        <f>SUM(Table325[[#This Row],[60]:[64]])</f>
        <v>100</v>
      </c>
      <c r="AE350" s="7">
        <f>SUM(Table325[[#This Row],[65]:[69]])</f>
        <v>72</v>
      </c>
      <c r="AF350" s="7">
        <f>SUM(Table325[[#This Row],[70]:[74]])</f>
        <v>51</v>
      </c>
      <c r="AG350" s="7">
        <f>SUM(Table325[[#This Row],[75]:[79]])</f>
        <v>42</v>
      </c>
      <c r="AH350" s="7">
        <f>SUM(Table325[[#This Row],[80]:[84]])</f>
        <v>32</v>
      </c>
      <c r="AI350" s="7">
        <f>SUM(Table325[[#This Row],[85]:[89]])</f>
        <v>14</v>
      </c>
      <c r="AJ350" s="7">
        <f>Table325[[#This Row],[90]]</f>
        <v>19</v>
      </c>
      <c r="AK350" s="8">
        <v>9</v>
      </c>
      <c r="AL350" s="7">
        <v>11</v>
      </c>
      <c r="AM350" s="7">
        <v>9</v>
      </c>
      <c r="AN350" s="7">
        <v>10</v>
      </c>
      <c r="AO350" s="7">
        <v>14</v>
      </c>
      <c r="AP350" s="7">
        <v>7</v>
      </c>
      <c r="AQ350" s="7">
        <v>9</v>
      </c>
      <c r="AR350" s="7">
        <v>15</v>
      </c>
      <c r="AS350" s="7">
        <v>17</v>
      </c>
      <c r="AT350" s="7">
        <v>12</v>
      </c>
      <c r="AU350" s="7">
        <v>16</v>
      </c>
      <c r="AV350" s="7">
        <v>13</v>
      </c>
      <c r="AW350" s="7">
        <v>22</v>
      </c>
      <c r="AX350" s="7">
        <v>16</v>
      </c>
      <c r="AY350" s="7">
        <v>24</v>
      </c>
      <c r="AZ350" s="7">
        <v>14</v>
      </c>
      <c r="BA350" s="7">
        <v>14</v>
      </c>
      <c r="BB350" s="7">
        <v>11</v>
      </c>
      <c r="BC350" s="7">
        <v>9</v>
      </c>
      <c r="BD350" s="7">
        <v>10</v>
      </c>
      <c r="BE350" s="7">
        <v>15</v>
      </c>
      <c r="BF350" s="7">
        <v>13</v>
      </c>
      <c r="BG350" s="7">
        <v>20</v>
      </c>
      <c r="BH350" s="7">
        <v>11</v>
      </c>
      <c r="BI350" s="7">
        <v>13</v>
      </c>
      <c r="BJ350" s="7">
        <v>19</v>
      </c>
      <c r="BK350" s="7">
        <v>9</v>
      </c>
      <c r="BL350" s="7">
        <v>14</v>
      </c>
      <c r="BM350" s="7">
        <v>10</v>
      </c>
      <c r="BN350" s="7">
        <v>12</v>
      </c>
      <c r="BO350" s="7">
        <v>20</v>
      </c>
      <c r="BP350" s="7">
        <v>12</v>
      </c>
      <c r="BQ350" s="7">
        <v>20</v>
      </c>
      <c r="BR350" s="7">
        <v>12</v>
      </c>
      <c r="BS350" s="7">
        <v>21</v>
      </c>
      <c r="BT350" s="7">
        <v>8</v>
      </c>
      <c r="BU350" s="7">
        <v>15</v>
      </c>
      <c r="BV350" s="7">
        <v>15</v>
      </c>
      <c r="BW350" s="7">
        <v>20</v>
      </c>
      <c r="BX350" s="7">
        <v>17</v>
      </c>
      <c r="BY350" s="7">
        <v>14</v>
      </c>
      <c r="BZ350" s="7">
        <v>15</v>
      </c>
      <c r="CA350" s="7">
        <v>17</v>
      </c>
      <c r="CB350" s="7">
        <v>16</v>
      </c>
      <c r="CC350" s="7">
        <v>21</v>
      </c>
      <c r="CD350" s="7">
        <v>12</v>
      </c>
      <c r="CE350" s="7">
        <v>18</v>
      </c>
      <c r="CF350" s="7">
        <v>18</v>
      </c>
      <c r="CG350" s="7">
        <v>15</v>
      </c>
      <c r="CH350" s="7">
        <v>14</v>
      </c>
      <c r="CI350" s="7">
        <v>11</v>
      </c>
      <c r="CJ350" s="7">
        <v>18</v>
      </c>
      <c r="CK350" s="7">
        <v>14</v>
      </c>
      <c r="CL350" s="7">
        <v>20</v>
      </c>
      <c r="CM350" s="7">
        <v>19</v>
      </c>
      <c r="CN350" s="7">
        <v>18</v>
      </c>
      <c r="CO350" s="7">
        <v>24</v>
      </c>
      <c r="CP350" s="7">
        <v>19</v>
      </c>
      <c r="CQ350" s="7">
        <v>19</v>
      </c>
      <c r="CR350" s="7">
        <v>19</v>
      </c>
      <c r="CS350" s="7">
        <v>13</v>
      </c>
      <c r="CT350" s="7">
        <v>27</v>
      </c>
      <c r="CU350" s="7">
        <v>18</v>
      </c>
      <c r="CV350" s="7">
        <v>19</v>
      </c>
      <c r="CW350" s="7">
        <v>23</v>
      </c>
      <c r="CX350" s="7">
        <v>10</v>
      </c>
      <c r="CY350" s="7">
        <v>14</v>
      </c>
      <c r="CZ350" s="7">
        <v>15</v>
      </c>
      <c r="DA350" s="7">
        <v>15</v>
      </c>
      <c r="DB350" s="7">
        <v>18</v>
      </c>
      <c r="DC350" s="7">
        <v>15</v>
      </c>
      <c r="DD350" s="7">
        <v>9</v>
      </c>
      <c r="DE350" s="7">
        <v>8</v>
      </c>
      <c r="DF350" s="7">
        <v>9</v>
      </c>
      <c r="DG350" s="7">
        <v>10</v>
      </c>
      <c r="DH350" s="7">
        <v>9</v>
      </c>
      <c r="DI350" s="7">
        <v>3</v>
      </c>
      <c r="DJ350" s="7">
        <v>12</v>
      </c>
      <c r="DK350" s="7">
        <v>8</v>
      </c>
      <c r="DL350" s="7">
        <v>10</v>
      </c>
      <c r="DM350" s="7">
        <v>8</v>
      </c>
      <c r="DN350" s="7">
        <v>6</v>
      </c>
      <c r="DO350" s="7">
        <v>5</v>
      </c>
      <c r="DP350" s="7">
        <v>7</v>
      </c>
      <c r="DQ350" s="7">
        <v>6</v>
      </c>
      <c r="DR350" s="7">
        <v>1</v>
      </c>
      <c r="DS350" s="7">
        <v>3</v>
      </c>
      <c r="DT350" s="7">
        <v>4</v>
      </c>
      <c r="DU350" s="7">
        <v>4</v>
      </c>
      <c r="DV350" s="7">
        <v>2</v>
      </c>
      <c r="DW350" s="7">
        <v>19</v>
      </c>
      <c r="DX350" s="7">
        <f t="shared" si="34"/>
        <v>781</v>
      </c>
      <c r="DY350" s="7">
        <f t="shared" si="35"/>
        <v>91</v>
      </c>
      <c r="DZ350" s="7">
        <f t="shared" si="36"/>
        <v>384</v>
      </c>
      <c r="EA350" s="7">
        <f t="shared" si="37"/>
        <v>281</v>
      </c>
      <c r="EB350" s="7">
        <f>Table325[[#This Row],[18-64]]+Table325[[#This Row],[65+]]</f>
        <v>986</v>
      </c>
    </row>
    <row r="351" spans="1:132" x14ac:dyDescent="0.35">
      <c r="A351" s="7">
        <v>13</v>
      </c>
      <c r="B351" s="10" t="s">
        <v>1020</v>
      </c>
      <c r="C351" s="10" t="s">
        <v>822</v>
      </c>
      <c r="D351" s="10" t="s">
        <v>823</v>
      </c>
      <c r="E351" s="7">
        <f>SUM(Table325[[#This Row],[0]:[90]])</f>
        <v>1554</v>
      </c>
      <c r="F351" s="8">
        <f>SUM(Table325[[#This Row],[0]:[15]])</f>
        <v>235</v>
      </c>
      <c r="G351" s="7">
        <f>SUM(Table325[[#This Row],[16]:[64]])</f>
        <v>1005</v>
      </c>
      <c r="H351" s="7">
        <f>SUM(Table325[[#This Row],[65]:[90]])</f>
        <v>314</v>
      </c>
      <c r="I351" s="7">
        <f>SUM(Table325[[#This Row],[85]:[90]])</f>
        <v>33</v>
      </c>
      <c r="J351" s="8">
        <f>SUM(Table325[[#This Row],[0]:[17]])</f>
        <v>284</v>
      </c>
      <c r="K351" s="7">
        <f>SUM(Table325[[#This Row],[18]:[64]])</f>
        <v>956</v>
      </c>
      <c r="L351" s="8">
        <f>SUM(Table325[[#This Row],[0]:[4]])</f>
        <v>71</v>
      </c>
      <c r="M351" s="7">
        <f>SUM(Table325[[#This Row],[5]:[15]])</f>
        <v>164</v>
      </c>
      <c r="N351" s="7">
        <f>SUM(Table325[[#This Row],[16]:[24]])</f>
        <v>213</v>
      </c>
      <c r="O351" s="7">
        <f>SUM(Table325[[#This Row],[25]:[49]])</f>
        <v>449</v>
      </c>
      <c r="P351" s="7">
        <f>SUM(Table325[[#This Row],[50]:[64]])</f>
        <v>343</v>
      </c>
      <c r="Q351" s="7">
        <f>SUM(Table325[[#This Row],[65]:[74]])</f>
        <v>177</v>
      </c>
      <c r="R351" s="7">
        <f>SUM(Table325[[#This Row],[75]:[84]])</f>
        <v>104</v>
      </c>
      <c r="S351" s="8">
        <f>SUM(Table325[[#This Row],[5]:[9]])</f>
        <v>56</v>
      </c>
      <c r="T351" s="7">
        <f>SUM(Table325[[#This Row],[10]:[14]])</f>
        <v>88</v>
      </c>
      <c r="U351" s="7">
        <f>SUM(Table325[[#This Row],[15]:[19]])</f>
        <v>120</v>
      </c>
      <c r="V351" s="7">
        <f>SUM(Table325[[#This Row],[20]:[24]])</f>
        <v>113</v>
      </c>
      <c r="W351" s="7">
        <f>SUM(Table325[[#This Row],[25]:[29]])</f>
        <v>68</v>
      </c>
      <c r="X351" s="7">
        <f>SUM(Table325[[#This Row],[30]:[34]])</f>
        <v>103</v>
      </c>
      <c r="Y351" s="7">
        <f>SUM(Table325[[#This Row],[35]:[39]])</f>
        <v>80</v>
      </c>
      <c r="Z351" s="7">
        <f>SUM(Table325[[#This Row],[40]:[44]])</f>
        <v>86</v>
      </c>
      <c r="AA351" s="7">
        <f>SUM(Table325[[#This Row],[45]:[49]])</f>
        <v>112</v>
      </c>
      <c r="AB351" s="7">
        <f>SUM(Table325[[#This Row],[50]:[54]])</f>
        <v>114</v>
      </c>
      <c r="AC351" s="7">
        <f>SUM(Table325[[#This Row],[55]:[59]])</f>
        <v>127</v>
      </c>
      <c r="AD351" s="7">
        <f>SUM(Table325[[#This Row],[60]:[64]])</f>
        <v>102</v>
      </c>
      <c r="AE351" s="7">
        <f>SUM(Table325[[#This Row],[65]:[69]])</f>
        <v>104</v>
      </c>
      <c r="AF351" s="7">
        <f>SUM(Table325[[#This Row],[70]:[74]])</f>
        <v>73</v>
      </c>
      <c r="AG351" s="7">
        <f>SUM(Table325[[#This Row],[75]:[79]])</f>
        <v>65</v>
      </c>
      <c r="AH351" s="7">
        <f>SUM(Table325[[#This Row],[80]:[84]])</f>
        <v>39</v>
      </c>
      <c r="AI351" s="7">
        <f>SUM(Table325[[#This Row],[85]:[89]])</f>
        <v>12</v>
      </c>
      <c r="AJ351" s="7">
        <f>Table325[[#This Row],[90]]</f>
        <v>21</v>
      </c>
      <c r="AK351" s="8">
        <v>10</v>
      </c>
      <c r="AL351" s="7">
        <v>17</v>
      </c>
      <c r="AM351" s="7">
        <v>14</v>
      </c>
      <c r="AN351" s="7">
        <v>12</v>
      </c>
      <c r="AO351" s="7">
        <v>18</v>
      </c>
      <c r="AP351" s="7">
        <v>11</v>
      </c>
      <c r="AQ351" s="7">
        <v>6</v>
      </c>
      <c r="AR351" s="7">
        <v>10</v>
      </c>
      <c r="AS351" s="7">
        <v>17</v>
      </c>
      <c r="AT351" s="7">
        <v>12</v>
      </c>
      <c r="AU351" s="7">
        <v>13</v>
      </c>
      <c r="AV351" s="7">
        <v>22</v>
      </c>
      <c r="AW351" s="7">
        <v>22</v>
      </c>
      <c r="AX351" s="7">
        <v>19</v>
      </c>
      <c r="AY351" s="7">
        <v>12</v>
      </c>
      <c r="AZ351" s="7">
        <v>20</v>
      </c>
      <c r="BA351" s="7">
        <v>24</v>
      </c>
      <c r="BB351" s="7">
        <v>25</v>
      </c>
      <c r="BC351" s="7">
        <v>24</v>
      </c>
      <c r="BD351" s="7">
        <v>27</v>
      </c>
      <c r="BE351" s="7">
        <v>22</v>
      </c>
      <c r="BF351" s="7">
        <v>26</v>
      </c>
      <c r="BG351" s="7">
        <v>32</v>
      </c>
      <c r="BH351" s="7">
        <v>17</v>
      </c>
      <c r="BI351" s="7">
        <v>16</v>
      </c>
      <c r="BJ351" s="7">
        <v>13</v>
      </c>
      <c r="BK351" s="7">
        <v>11</v>
      </c>
      <c r="BL351" s="7">
        <v>15</v>
      </c>
      <c r="BM351" s="7">
        <v>14</v>
      </c>
      <c r="BN351" s="7">
        <v>15</v>
      </c>
      <c r="BO351" s="7">
        <v>20</v>
      </c>
      <c r="BP351" s="7">
        <v>24</v>
      </c>
      <c r="BQ351" s="7">
        <v>18</v>
      </c>
      <c r="BR351" s="7">
        <v>25</v>
      </c>
      <c r="BS351" s="7">
        <v>16</v>
      </c>
      <c r="BT351" s="7">
        <v>15</v>
      </c>
      <c r="BU351" s="7">
        <v>18</v>
      </c>
      <c r="BV351" s="7">
        <v>13</v>
      </c>
      <c r="BW351" s="7">
        <v>17</v>
      </c>
      <c r="BX351" s="7">
        <v>17</v>
      </c>
      <c r="BY351" s="7">
        <v>18</v>
      </c>
      <c r="BZ351" s="7">
        <v>14</v>
      </c>
      <c r="CA351" s="7">
        <v>20</v>
      </c>
      <c r="CB351" s="7">
        <v>16</v>
      </c>
      <c r="CC351" s="7">
        <v>18</v>
      </c>
      <c r="CD351" s="7">
        <v>20</v>
      </c>
      <c r="CE351" s="7">
        <v>25</v>
      </c>
      <c r="CF351" s="7">
        <v>23</v>
      </c>
      <c r="CG351" s="7">
        <v>20</v>
      </c>
      <c r="CH351" s="7">
        <v>24</v>
      </c>
      <c r="CI351" s="7">
        <v>18</v>
      </c>
      <c r="CJ351" s="7">
        <v>20</v>
      </c>
      <c r="CK351" s="7">
        <v>26</v>
      </c>
      <c r="CL351" s="7">
        <v>27</v>
      </c>
      <c r="CM351" s="7">
        <v>23</v>
      </c>
      <c r="CN351" s="7">
        <v>29</v>
      </c>
      <c r="CO351" s="7">
        <v>34</v>
      </c>
      <c r="CP351" s="7">
        <v>21</v>
      </c>
      <c r="CQ351" s="7">
        <v>15</v>
      </c>
      <c r="CR351" s="7">
        <v>28</v>
      </c>
      <c r="CS351" s="7">
        <v>18</v>
      </c>
      <c r="CT351" s="7">
        <v>19</v>
      </c>
      <c r="CU351" s="7">
        <v>24</v>
      </c>
      <c r="CV351" s="7">
        <v>21</v>
      </c>
      <c r="CW351" s="7">
        <v>20</v>
      </c>
      <c r="CX351" s="7">
        <v>23</v>
      </c>
      <c r="CY351" s="7">
        <v>26</v>
      </c>
      <c r="CZ351" s="7">
        <v>17</v>
      </c>
      <c r="DA351" s="7">
        <v>22</v>
      </c>
      <c r="DB351" s="7">
        <v>16</v>
      </c>
      <c r="DC351" s="7">
        <v>16</v>
      </c>
      <c r="DD351" s="7">
        <v>17</v>
      </c>
      <c r="DE351" s="7">
        <v>12</v>
      </c>
      <c r="DF351" s="7">
        <v>9</v>
      </c>
      <c r="DG351" s="7">
        <v>19</v>
      </c>
      <c r="DH351" s="7">
        <v>14</v>
      </c>
      <c r="DI351" s="7">
        <v>6</v>
      </c>
      <c r="DJ351" s="7">
        <v>19</v>
      </c>
      <c r="DK351" s="7">
        <v>16</v>
      </c>
      <c r="DL351" s="7">
        <v>10</v>
      </c>
      <c r="DM351" s="7">
        <v>8</v>
      </c>
      <c r="DN351" s="7">
        <v>11</v>
      </c>
      <c r="DO351" s="7">
        <v>8</v>
      </c>
      <c r="DP351" s="7">
        <v>5</v>
      </c>
      <c r="DQ351" s="7">
        <v>7</v>
      </c>
      <c r="DR351" s="7">
        <v>4</v>
      </c>
      <c r="DS351" s="7">
        <v>2</v>
      </c>
      <c r="DT351" s="7">
        <v>4</v>
      </c>
      <c r="DU351" s="7">
        <v>1</v>
      </c>
      <c r="DV351" s="7">
        <v>1</v>
      </c>
      <c r="DW351" s="7">
        <v>21</v>
      </c>
      <c r="DX351" s="7">
        <f t="shared" si="34"/>
        <v>1005</v>
      </c>
      <c r="DY351" s="7">
        <f t="shared" si="35"/>
        <v>164</v>
      </c>
      <c r="DZ351" s="7">
        <f t="shared" si="36"/>
        <v>449</v>
      </c>
      <c r="EA351" s="7">
        <f t="shared" si="37"/>
        <v>343</v>
      </c>
      <c r="EB351" s="7">
        <f>Table325[[#This Row],[18-64]]+Table325[[#This Row],[65+]]</f>
        <v>1270</v>
      </c>
    </row>
    <row r="352" spans="1:132" x14ac:dyDescent="0.35">
      <c r="A352" s="7">
        <v>13</v>
      </c>
      <c r="B352" s="10" t="s">
        <v>1020</v>
      </c>
      <c r="C352" s="10" t="s">
        <v>824</v>
      </c>
      <c r="D352" s="10" t="s">
        <v>825</v>
      </c>
      <c r="E352" s="7">
        <f>SUM(Table325[[#This Row],[0]:[90]])</f>
        <v>1553</v>
      </c>
      <c r="F352" s="8">
        <f>SUM(Table325[[#This Row],[0]:[15]])</f>
        <v>182</v>
      </c>
      <c r="G352" s="7">
        <f>SUM(Table325[[#This Row],[16]:[64]])</f>
        <v>822</v>
      </c>
      <c r="H352" s="7">
        <f>SUM(Table325[[#This Row],[65]:[90]])</f>
        <v>549</v>
      </c>
      <c r="I352" s="7">
        <f>SUM(Table325[[#This Row],[85]:[90]])</f>
        <v>49</v>
      </c>
      <c r="J352" s="8">
        <f>SUM(Table325[[#This Row],[0]:[17]])</f>
        <v>205</v>
      </c>
      <c r="K352" s="7">
        <f>SUM(Table325[[#This Row],[18]:[64]])</f>
        <v>799</v>
      </c>
      <c r="L352" s="8">
        <f>SUM(Table325[[#This Row],[0]:[4]])</f>
        <v>71</v>
      </c>
      <c r="M352" s="7">
        <f>SUM(Table325[[#This Row],[5]:[15]])</f>
        <v>111</v>
      </c>
      <c r="N352" s="7">
        <f>SUM(Table325[[#This Row],[16]:[24]])</f>
        <v>112</v>
      </c>
      <c r="O352" s="7">
        <f>SUM(Table325[[#This Row],[25]:[49]])</f>
        <v>372</v>
      </c>
      <c r="P352" s="7">
        <f>SUM(Table325[[#This Row],[50]:[64]])</f>
        <v>338</v>
      </c>
      <c r="Q352" s="7">
        <f>SUM(Table325[[#This Row],[65]:[74]])</f>
        <v>277</v>
      </c>
      <c r="R352" s="7">
        <f>SUM(Table325[[#This Row],[75]:[84]])</f>
        <v>223</v>
      </c>
      <c r="S352" s="8">
        <f>SUM(Table325[[#This Row],[5]:[9]])</f>
        <v>55</v>
      </c>
      <c r="T352" s="7">
        <f>SUM(Table325[[#This Row],[10]:[14]])</f>
        <v>46</v>
      </c>
      <c r="U352" s="7">
        <f>SUM(Table325[[#This Row],[15]:[19]])</f>
        <v>57</v>
      </c>
      <c r="V352" s="7">
        <f>SUM(Table325[[#This Row],[20]:[24]])</f>
        <v>65</v>
      </c>
      <c r="W352" s="7">
        <f>SUM(Table325[[#This Row],[25]:[29]])</f>
        <v>87</v>
      </c>
      <c r="X352" s="7">
        <f>SUM(Table325[[#This Row],[30]:[34]])</f>
        <v>57</v>
      </c>
      <c r="Y352" s="7">
        <f>SUM(Table325[[#This Row],[35]:[39]])</f>
        <v>68</v>
      </c>
      <c r="Z352" s="7">
        <f>SUM(Table325[[#This Row],[40]:[44]])</f>
        <v>67</v>
      </c>
      <c r="AA352" s="7">
        <f>SUM(Table325[[#This Row],[45]:[49]])</f>
        <v>93</v>
      </c>
      <c r="AB352" s="7">
        <f>SUM(Table325[[#This Row],[50]:[54]])</f>
        <v>91</v>
      </c>
      <c r="AC352" s="7">
        <f>SUM(Table325[[#This Row],[55]:[59]])</f>
        <v>132</v>
      </c>
      <c r="AD352" s="7">
        <f>SUM(Table325[[#This Row],[60]:[64]])</f>
        <v>115</v>
      </c>
      <c r="AE352" s="7">
        <f>SUM(Table325[[#This Row],[65]:[69]])</f>
        <v>131</v>
      </c>
      <c r="AF352" s="7">
        <f>SUM(Table325[[#This Row],[70]:[74]])</f>
        <v>146</v>
      </c>
      <c r="AG352" s="7">
        <f>SUM(Table325[[#This Row],[75]:[79]])</f>
        <v>152</v>
      </c>
      <c r="AH352" s="7">
        <f>SUM(Table325[[#This Row],[80]:[84]])</f>
        <v>71</v>
      </c>
      <c r="AI352" s="7">
        <f>SUM(Table325[[#This Row],[85]:[89]])</f>
        <v>39</v>
      </c>
      <c r="AJ352" s="7">
        <f>Table325[[#This Row],[90]]</f>
        <v>10</v>
      </c>
      <c r="AK352" s="8">
        <v>15</v>
      </c>
      <c r="AL352" s="7">
        <v>9</v>
      </c>
      <c r="AM352" s="7">
        <v>21</v>
      </c>
      <c r="AN352" s="7">
        <v>15</v>
      </c>
      <c r="AO352" s="7">
        <v>11</v>
      </c>
      <c r="AP352" s="7">
        <v>12</v>
      </c>
      <c r="AQ352" s="7">
        <v>11</v>
      </c>
      <c r="AR352" s="7">
        <v>10</v>
      </c>
      <c r="AS352" s="7">
        <v>13</v>
      </c>
      <c r="AT352" s="7">
        <v>9</v>
      </c>
      <c r="AU352" s="7">
        <v>13</v>
      </c>
      <c r="AV352" s="7">
        <v>9</v>
      </c>
      <c r="AW352" s="7">
        <v>8</v>
      </c>
      <c r="AX352" s="7">
        <v>7</v>
      </c>
      <c r="AY352" s="7">
        <v>9</v>
      </c>
      <c r="AZ352" s="7">
        <v>10</v>
      </c>
      <c r="BA352" s="7">
        <v>7</v>
      </c>
      <c r="BB352" s="7">
        <v>16</v>
      </c>
      <c r="BC352" s="7">
        <v>8</v>
      </c>
      <c r="BD352" s="7">
        <v>16</v>
      </c>
      <c r="BE352" s="7">
        <v>17</v>
      </c>
      <c r="BF352" s="7">
        <v>14</v>
      </c>
      <c r="BG352" s="7">
        <v>9</v>
      </c>
      <c r="BH352" s="7">
        <v>12</v>
      </c>
      <c r="BI352" s="7">
        <v>13</v>
      </c>
      <c r="BJ352" s="7">
        <v>19</v>
      </c>
      <c r="BK352" s="7">
        <v>16</v>
      </c>
      <c r="BL352" s="7">
        <v>13</v>
      </c>
      <c r="BM352" s="7">
        <v>20</v>
      </c>
      <c r="BN352" s="7">
        <v>19</v>
      </c>
      <c r="BO352" s="7">
        <v>11</v>
      </c>
      <c r="BP352" s="7">
        <v>9</v>
      </c>
      <c r="BQ352" s="7">
        <v>10</v>
      </c>
      <c r="BR352" s="7">
        <v>14</v>
      </c>
      <c r="BS352" s="7">
        <v>13</v>
      </c>
      <c r="BT352" s="7">
        <v>15</v>
      </c>
      <c r="BU352" s="7">
        <v>17</v>
      </c>
      <c r="BV352" s="7">
        <v>11</v>
      </c>
      <c r="BW352" s="7">
        <v>14</v>
      </c>
      <c r="BX352" s="7">
        <v>11</v>
      </c>
      <c r="BY352" s="7">
        <v>11</v>
      </c>
      <c r="BZ352" s="7">
        <v>14</v>
      </c>
      <c r="CA352" s="7">
        <v>13</v>
      </c>
      <c r="CB352" s="7">
        <v>17</v>
      </c>
      <c r="CC352" s="7">
        <v>12</v>
      </c>
      <c r="CD352" s="7">
        <v>11</v>
      </c>
      <c r="CE352" s="7">
        <v>22</v>
      </c>
      <c r="CF352" s="7">
        <v>19</v>
      </c>
      <c r="CG352" s="7">
        <v>16</v>
      </c>
      <c r="CH352" s="7">
        <v>25</v>
      </c>
      <c r="CI352" s="7">
        <v>11</v>
      </c>
      <c r="CJ352" s="7">
        <v>21</v>
      </c>
      <c r="CK352" s="7">
        <v>17</v>
      </c>
      <c r="CL352" s="7">
        <v>21</v>
      </c>
      <c r="CM352" s="7">
        <v>21</v>
      </c>
      <c r="CN352" s="7">
        <v>25</v>
      </c>
      <c r="CO352" s="7">
        <v>24</v>
      </c>
      <c r="CP352" s="7">
        <v>28</v>
      </c>
      <c r="CQ352" s="7">
        <v>28</v>
      </c>
      <c r="CR352" s="7">
        <v>27</v>
      </c>
      <c r="CS352" s="7">
        <v>26</v>
      </c>
      <c r="CT352" s="7">
        <v>23</v>
      </c>
      <c r="CU352" s="7">
        <v>24</v>
      </c>
      <c r="CV352" s="7">
        <v>25</v>
      </c>
      <c r="CW352" s="7">
        <v>17</v>
      </c>
      <c r="CX352" s="7">
        <v>23</v>
      </c>
      <c r="CY352" s="7">
        <v>30</v>
      </c>
      <c r="CZ352" s="7">
        <v>22</v>
      </c>
      <c r="DA352" s="7">
        <v>29</v>
      </c>
      <c r="DB352" s="7">
        <v>27</v>
      </c>
      <c r="DC352" s="7">
        <v>24</v>
      </c>
      <c r="DD352" s="7">
        <v>37</v>
      </c>
      <c r="DE352" s="7">
        <v>25</v>
      </c>
      <c r="DF352" s="7">
        <v>29</v>
      </c>
      <c r="DG352" s="7">
        <v>31</v>
      </c>
      <c r="DH352" s="7">
        <v>27</v>
      </c>
      <c r="DI352" s="7">
        <v>27</v>
      </c>
      <c r="DJ352" s="7">
        <v>47</v>
      </c>
      <c r="DK352" s="7">
        <v>33</v>
      </c>
      <c r="DL352" s="7">
        <v>18</v>
      </c>
      <c r="DM352" s="7">
        <v>16</v>
      </c>
      <c r="DN352" s="7">
        <v>18</v>
      </c>
      <c r="DO352" s="7">
        <v>20</v>
      </c>
      <c r="DP352" s="7">
        <v>6</v>
      </c>
      <c r="DQ352" s="7">
        <v>11</v>
      </c>
      <c r="DR352" s="7">
        <v>9</v>
      </c>
      <c r="DS352" s="7">
        <v>7</v>
      </c>
      <c r="DT352" s="7">
        <v>11</v>
      </c>
      <c r="DU352" s="7">
        <v>5</v>
      </c>
      <c r="DV352" s="7">
        <v>7</v>
      </c>
      <c r="DW352" s="7">
        <v>10</v>
      </c>
      <c r="DX352" s="7">
        <f t="shared" si="34"/>
        <v>822</v>
      </c>
      <c r="DY352" s="7">
        <f t="shared" si="35"/>
        <v>89</v>
      </c>
      <c r="DZ352" s="7">
        <f t="shared" si="36"/>
        <v>372</v>
      </c>
      <c r="EA352" s="7">
        <f t="shared" si="37"/>
        <v>338</v>
      </c>
      <c r="EB352" s="7">
        <f>Table325[[#This Row],[18-64]]+Table325[[#This Row],[65+]]</f>
        <v>1348</v>
      </c>
    </row>
    <row r="353" spans="1:132" x14ac:dyDescent="0.35">
      <c r="A353" s="7">
        <v>13</v>
      </c>
      <c r="B353" s="10" t="s">
        <v>1020</v>
      </c>
      <c r="C353" s="10" t="s">
        <v>826</v>
      </c>
      <c r="D353" s="10" t="s">
        <v>827</v>
      </c>
      <c r="E353" s="7">
        <f>SUM(Table325[[#This Row],[0]:[90]])</f>
        <v>1729</v>
      </c>
      <c r="F353" s="8">
        <f>SUM(Table325[[#This Row],[0]:[15]])</f>
        <v>289</v>
      </c>
      <c r="G353" s="7">
        <f>SUM(Table325[[#This Row],[16]:[64]])</f>
        <v>1079</v>
      </c>
      <c r="H353" s="7">
        <f>SUM(Table325[[#This Row],[65]:[90]])</f>
        <v>361</v>
      </c>
      <c r="I353" s="7">
        <f>SUM(Table325[[#This Row],[85]:[90]])</f>
        <v>41</v>
      </c>
      <c r="J353" s="8">
        <f>SUM(Table325[[#This Row],[0]:[17]])</f>
        <v>330</v>
      </c>
      <c r="K353" s="7">
        <f>SUM(Table325[[#This Row],[18]:[64]])</f>
        <v>1038</v>
      </c>
      <c r="L353" s="8">
        <f>SUM(Table325[[#This Row],[0]:[4]])</f>
        <v>66</v>
      </c>
      <c r="M353" s="7">
        <f>SUM(Table325[[#This Row],[5]:[15]])</f>
        <v>223</v>
      </c>
      <c r="N353" s="7">
        <f>SUM(Table325[[#This Row],[16]:[24]])</f>
        <v>157</v>
      </c>
      <c r="O353" s="7">
        <f>SUM(Table325[[#This Row],[25]:[49]])</f>
        <v>554</v>
      </c>
      <c r="P353" s="7">
        <f>SUM(Table325[[#This Row],[50]:[64]])</f>
        <v>368</v>
      </c>
      <c r="Q353" s="7">
        <f>SUM(Table325[[#This Row],[65]:[74]])</f>
        <v>214</v>
      </c>
      <c r="R353" s="7">
        <f>SUM(Table325[[#This Row],[75]:[84]])</f>
        <v>106</v>
      </c>
      <c r="S353" s="8">
        <f>SUM(Table325[[#This Row],[5]:[9]])</f>
        <v>89</v>
      </c>
      <c r="T353" s="7">
        <f>SUM(Table325[[#This Row],[10]:[14]])</f>
        <v>108</v>
      </c>
      <c r="U353" s="7">
        <f>SUM(Table325[[#This Row],[15]:[19]])</f>
        <v>108</v>
      </c>
      <c r="V353" s="7">
        <f>SUM(Table325[[#This Row],[20]:[24]])</f>
        <v>75</v>
      </c>
      <c r="W353" s="7">
        <f>SUM(Table325[[#This Row],[25]:[29]])</f>
        <v>78</v>
      </c>
      <c r="X353" s="7">
        <f>SUM(Table325[[#This Row],[30]:[34]])</f>
        <v>138</v>
      </c>
      <c r="Y353" s="7">
        <f>SUM(Table325[[#This Row],[35]:[39]])</f>
        <v>105</v>
      </c>
      <c r="Z353" s="7">
        <f>SUM(Table325[[#This Row],[40]:[44]])</f>
        <v>132</v>
      </c>
      <c r="AA353" s="7">
        <f>SUM(Table325[[#This Row],[45]:[49]])</f>
        <v>101</v>
      </c>
      <c r="AB353" s="7">
        <f>SUM(Table325[[#This Row],[50]:[54]])</f>
        <v>102</v>
      </c>
      <c r="AC353" s="7">
        <f>SUM(Table325[[#This Row],[55]:[59]])</f>
        <v>126</v>
      </c>
      <c r="AD353" s="7">
        <f>SUM(Table325[[#This Row],[60]:[64]])</f>
        <v>140</v>
      </c>
      <c r="AE353" s="7">
        <f>SUM(Table325[[#This Row],[65]:[69]])</f>
        <v>123</v>
      </c>
      <c r="AF353" s="7">
        <f>SUM(Table325[[#This Row],[70]:[74]])</f>
        <v>91</v>
      </c>
      <c r="AG353" s="7">
        <f>SUM(Table325[[#This Row],[75]:[79]])</f>
        <v>70</v>
      </c>
      <c r="AH353" s="7">
        <f>SUM(Table325[[#This Row],[80]:[84]])</f>
        <v>36</v>
      </c>
      <c r="AI353" s="7">
        <f>SUM(Table325[[#This Row],[85]:[89]])</f>
        <v>28</v>
      </c>
      <c r="AJ353" s="7">
        <f>Table325[[#This Row],[90]]</f>
        <v>13</v>
      </c>
      <c r="AK353" s="8">
        <v>10</v>
      </c>
      <c r="AL353" s="7">
        <v>13</v>
      </c>
      <c r="AM353" s="7">
        <v>17</v>
      </c>
      <c r="AN353" s="7">
        <v>11</v>
      </c>
      <c r="AO353" s="7">
        <v>15</v>
      </c>
      <c r="AP353" s="7">
        <v>16</v>
      </c>
      <c r="AQ353" s="7">
        <v>13</v>
      </c>
      <c r="AR353" s="7">
        <v>20</v>
      </c>
      <c r="AS353" s="7">
        <v>24</v>
      </c>
      <c r="AT353" s="7">
        <v>16</v>
      </c>
      <c r="AU353" s="7">
        <v>20</v>
      </c>
      <c r="AV353" s="7">
        <v>17</v>
      </c>
      <c r="AW353" s="7">
        <v>30</v>
      </c>
      <c r="AX353" s="7">
        <v>23</v>
      </c>
      <c r="AY353" s="7">
        <v>18</v>
      </c>
      <c r="AZ353" s="7">
        <v>26</v>
      </c>
      <c r="BA353" s="7">
        <v>21</v>
      </c>
      <c r="BB353" s="7">
        <v>20</v>
      </c>
      <c r="BC353" s="7">
        <v>22</v>
      </c>
      <c r="BD353" s="7">
        <v>19</v>
      </c>
      <c r="BE353" s="7">
        <v>22</v>
      </c>
      <c r="BF353" s="7">
        <v>21</v>
      </c>
      <c r="BG353" s="7">
        <v>14</v>
      </c>
      <c r="BH353" s="7">
        <v>10</v>
      </c>
      <c r="BI353" s="7">
        <v>8</v>
      </c>
      <c r="BJ353" s="7">
        <v>16</v>
      </c>
      <c r="BK353" s="7">
        <v>16</v>
      </c>
      <c r="BL353" s="7">
        <v>17</v>
      </c>
      <c r="BM353" s="7">
        <v>13</v>
      </c>
      <c r="BN353" s="7">
        <v>16</v>
      </c>
      <c r="BO353" s="7">
        <v>31</v>
      </c>
      <c r="BP353" s="7">
        <v>31</v>
      </c>
      <c r="BQ353" s="7">
        <v>31</v>
      </c>
      <c r="BR353" s="7">
        <v>27</v>
      </c>
      <c r="BS353" s="7">
        <v>18</v>
      </c>
      <c r="BT353" s="7">
        <v>23</v>
      </c>
      <c r="BU353" s="7">
        <v>18</v>
      </c>
      <c r="BV353" s="7">
        <v>17</v>
      </c>
      <c r="BW353" s="7">
        <v>32</v>
      </c>
      <c r="BX353" s="7">
        <v>15</v>
      </c>
      <c r="BY353" s="7">
        <v>32</v>
      </c>
      <c r="BZ353" s="7">
        <v>28</v>
      </c>
      <c r="CA353" s="7">
        <v>23</v>
      </c>
      <c r="CB353" s="7">
        <v>25</v>
      </c>
      <c r="CC353" s="7">
        <v>24</v>
      </c>
      <c r="CD353" s="7">
        <v>24</v>
      </c>
      <c r="CE353" s="7">
        <v>19</v>
      </c>
      <c r="CF353" s="7">
        <v>16</v>
      </c>
      <c r="CG353" s="7">
        <v>18</v>
      </c>
      <c r="CH353" s="7">
        <v>24</v>
      </c>
      <c r="CI353" s="7">
        <v>25</v>
      </c>
      <c r="CJ353" s="7">
        <v>20</v>
      </c>
      <c r="CK353" s="7">
        <v>17</v>
      </c>
      <c r="CL353" s="7">
        <v>18</v>
      </c>
      <c r="CM353" s="7">
        <v>22</v>
      </c>
      <c r="CN353" s="7">
        <v>25</v>
      </c>
      <c r="CO353" s="7">
        <v>23</v>
      </c>
      <c r="CP353" s="7">
        <v>22</v>
      </c>
      <c r="CQ353" s="7">
        <v>26</v>
      </c>
      <c r="CR353" s="7">
        <v>30</v>
      </c>
      <c r="CS353" s="7">
        <v>37</v>
      </c>
      <c r="CT353" s="7">
        <v>35</v>
      </c>
      <c r="CU353" s="7">
        <v>23</v>
      </c>
      <c r="CV353" s="7">
        <v>23</v>
      </c>
      <c r="CW353" s="7">
        <v>22</v>
      </c>
      <c r="CX353" s="7">
        <v>29</v>
      </c>
      <c r="CY353" s="7">
        <v>19</v>
      </c>
      <c r="CZ353" s="7">
        <v>28</v>
      </c>
      <c r="DA353" s="7">
        <v>24</v>
      </c>
      <c r="DB353" s="7">
        <v>23</v>
      </c>
      <c r="DC353" s="7">
        <v>19</v>
      </c>
      <c r="DD353" s="7">
        <v>20</v>
      </c>
      <c r="DE353" s="7">
        <v>15</v>
      </c>
      <c r="DF353" s="7">
        <v>17</v>
      </c>
      <c r="DG353" s="7">
        <v>20</v>
      </c>
      <c r="DH353" s="7">
        <v>20</v>
      </c>
      <c r="DI353" s="7">
        <v>18</v>
      </c>
      <c r="DJ353" s="7">
        <v>12</v>
      </c>
      <c r="DK353" s="7">
        <v>8</v>
      </c>
      <c r="DL353" s="7">
        <v>12</v>
      </c>
      <c r="DM353" s="7">
        <v>9</v>
      </c>
      <c r="DN353" s="7">
        <v>5</v>
      </c>
      <c r="DO353" s="7">
        <v>10</v>
      </c>
      <c r="DP353" s="7">
        <v>6</v>
      </c>
      <c r="DQ353" s="7">
        <v>6</v>
      </c>
      <c r="DR353" s="7">
        <v>5</v>
      </c>
      <c r="DS353" s="7">
        <v>7</v>
      </c>
      <c r="DT353" s="7">
        <v>5</v>
      </c>
      <c r="DU353" s="7">
        <v>5</v>
      </c>
      <c r="DV353" s="7">
        <v>6</v>
      </c>
      <c r="DW353" s="7">
        <v>13</v>
      </c>
      <c r="DX353" s="7">
        <f t="shared" si="34"/>
        <v>1079</v>
      </c>
      <c r="DY353" s="7">
        <f t="shared" si="35"/>
        <v>116</v>
      </c>
      <c r="DZ353" s="7">
        <f t="shared" si="36"/>
        <v>554</v>
      </c>
      <c r="EA353" s="7">
        <f t="shared" si="37"/>
        <v>368</v>
      </c>
      <c r="EB353" s="7">
        <f>Table325[[#This Row],[18-64]]+Table325[[#This Row],[65+]]</f>
        <v>1399</v>
      </c>
    </row>
    <row r="354" spans="1:132" x14ac:dyDescent="0.35">
      <c r="A354" s="7">
        <v>13</v>
      </c>
      <c r="B354" s="10" t="s">
        <v>1020</v>
      </c>
      <c r="C354" s="10" t="s">
        <v>828</v>
      </c>
      <c r="D354" s="10" t="s">
        <v>829</v>
      </c>
      <c r="E354" s="7">
        <f>SUM(Table325[[#This Row],[0]:[90]])</f>
        <v>1538</v>
      </c>
      <c r="F354" s="8">
        <f>SUM(Table325[[#This Row],[0]:[15]])</f>
        <v>261</v>
      </c>
      <c r="G354" s="7">
        <f>SUM(Table325[[#This Row],[16]:[64]])</f>
        <v>890</v>
      </c>
      <c r="H354" s="7">
        <f>SUM(Table325[[#This Row],[65]:[90]])</f>
        <v>387</v>
      </c>
      <c r="I354" s="7">
        <f>SUM(Table325[[#This Row],[85]:[90]])</f>
        <v>43</v>
      </c>
      <c r="J354" s="8">
        <f>SUM(Table325[[#This Row],[0]:[17]])</f>
        <v>285</v>
      </c>
      <c r="K354" s="7">
        <f>SUM(Table325[[#This Row],[18]:[64]])</f>
        <v>866</v>
      </c>
      <c r="L354" s="8">
        <f>SUM(Table325[[#This Row],[0]:[4]])</f>
        <v>82</v>
      </c>
      <c r="M354" s="7">
        <f>SUM(Table325[[#This Row],[5]:[15]])</f>
        <v>179</v>
      </c>
      <c r="N354" s="7">
        <f>SUM(Table325[[#This Row],[16]:[24]])</f>
        <v>138</v>
      </c>
      <c r="O354" s="7">
        <f>SUM(Table325[[#This Row],[25]:[49]])</f>
        <v>423</v>
      </c>
      <c r="P354" s="7">
        <f>SUM(Table325[[#This Row],[50]:[64]])</f>
        <v>329</v>
      </c>
      <c r="Q354" s="7">
        <f>SUM(Table325[[#This Row],[65]:[74]])</f>
        <v>213</v>
      </c>
      <c r="R354" s="7">
        <f>SUM(Table325[[#This Row],[75]:[84]])</f>
        <v>131</v>
      </c>
      <c r="S354" s="8">
        <f>SUM(Table325[[#This Row],[5]:[9]])</f>
        <v>83</v>
      </c>
      <c r="T354" s="7">
        <f>SUM(Table325[[#This Row],[10]:[14]])</f>
        <v>81</v>
      </c>
      <c r="U354" s="7">
        <f>SUM(Table325[[#This Row],[15]:[19]])</f>
        <v>78</v>
      </c>
      <c r="V354" s="7">
        <f>SUM(Table325[[#This Row],[20]:[24]])</f>
        <v>75</v>
      </c>
      <c r="W354" s="7">
        <f>SUM(Table325[[#This Row],[25]:[29]])</f>
        <v>89</v>
      </c>
      <c r="X354" s="7">
        <f>SUM(Table325[[#This Row],[30]:[34]])</f>
        <v>101</v>
      </c>
      <c r="Y354" s="7">
        <f>SUM(Table325[[#This Row],[35]:[39]])</f>
        <v>84</v>
      </c>
      <c r="Z354" s="7">
        <f>SUM(Table325[[#This Row],[40]:[44]])</f>
        <v>71</v>
      </c>
      <c r="AA354" s="7">
        <f>SUM(Table325[[#This Row],[45]:[49]])</f>
        <v>78</v>
      </c>
      <c r="AB354" s="7">
        <f>SUM(Table325[[#This Row],[50]:[54]])</f>
        <v>92</v>
      </c>
      <c r="AC354" s="7">
        <f>SUM(Table325[[#This Row],[55]:[59]])</f>
        <v>119</v>
      </c>
      <c r="AD354" s="7">
        <f>SUM(Table325[[#This Row],[60]:[64]])</f>
        <v>118</v>
      </c>
      <c r="AE354" s="7">
        <f>SUM(Table325[[#This Row],[65]:[69]])</f>
        <v>99</v>
      </c>
      <c r="AF354" s="7">
        <f>SUM(Table325[[#This Row],[70]:[74]])</f>
        <v>114</v>
      </c>
      <c r="AG354" s="7">
        <f>SUM(Table325[[#This Row],[75]:[79]])</f>
        <v>93</v>
      </c>
      <c r="AH354" s="7">
        <f>SUM(Table325[[#This Row],[80]:[84]])</f>
        <v>38</v>
      </c>
      <c r="AI354" s="7">
        <f>SUM(Table325[[#This Row],[85]:[89]])</f>
        <v>28</v>
      </c>
      <c r="AJ354" s="7">
        <f>Table325[[#This Row],[90]]</f>
        <v>15</v>
      </c>
      <c r="AK354" s="8">
        <v>19</v>
      </c>
      <c r="AL354" s="7">
        <v>19</v>
      </c>
      <c r="AM354" s="7">
        <v>13</v>
      </c>
      <c r="AN354" s="7">
        <v>13</v>
      </c>
      <c r="AO354" s="7">
        <v>18</v>
      </c>
      <c r="AP354" s="7">
        <v>17</v>
      </c>
      <c r="AQ354" s="7">
        <v>19</v>
      </c>
      <c r="AR354" s="7">
        <v>12</v>
      </c>
      <c r="AS354" s="7">
        <v>16</v>
      </c>
      <c r="AT354" s="7">
        <v>19</v>
      </c>
      <c r="AU354" s="7">
        <v>12</v>
      </c>
      <c r="AV354" s="7">
        <v>14</v>
      </c>
      <c r="AW354" s="7">
        <v>15</v>
      </c>
      <c r="AX354" s="7">
        <v>19</v>
      </c>
      <c r="AY354" s="7">
        <v>21</v>
      </c>
      <c r="AZ354" s="7">
        <v>15</v>
      </c>
      <c r="BA354" s="7">
        <v>12</v>
      </c>
      <c r="BB354" s="7">
        <v>12</v>
      </c>
      <c r="BC354" s="7">
        <v>17</v>
      </c>
      <c r="BD354" s="7">
        <v>22</v>
      </c>
      <c r="BE354" s="7">
        <v>20</v>
      </c>
      <c r="BF354" s="7">
        <v>19</v>
      </c>
      <c r="BG354" s="7">
        <v>14</v>
      </c>
      <c r="BH354" s="7">
        <v>10</v>
      </c>
      <c r="BI354" s="7">
        <v>12</v>
      </c>
      <c r="BJ354" s="7">
        <v>21</v>
      </c>
      <c r="BK354" s="7">
        <v>21</v>
      </c>
      <c r="BL354" s="7">
        <v>16</v>
      </c>
      <c r="BM354" s="7">
        <v>15</v>
      </c>
      <c r="BN354" s="7">
        <v>16</v>
      </c>
      <c r="BO354" s="7">
        <v>24</v>
      </c>
      <c r="BP354" s="7">
        <v>17</v>
      </c>
      <c r="BQ354" s="7">
        <v>24</v>
      </c>
      <c r="BR354" s="7">
        <v>20</v>
      </c>
      <c r="BS354" s="7">
        <v>16</v>
      </c>
      <c r="BT354" s="7">
        <v>23</v>
      </c>
      <c r="BU354" s="7">
        <v>21</v>
      </c>
      <c r="BV354" s="7">
        <v>12</v>
      </c>
      <c r="BW354" s="7">
        <v>16</v>
      </c>
      <c r="BX354" s="7">
        <v>12</v>
      </c>
      <c r="BY354" s="7">
        <v>19</v>
      </c>
      <c r="BZ354" s="7">
        <v>14</v>
      </c>
      <c r="CA354" s="7">
        <v>12</v>
      </c>
      <c r="CB354" s="7">
        <v>10</v>
      </c>
      <c r="CC354" s="7">
        <v>16</v>
      </c>
      <c r="CD354" s="7">
        <v>10</v>
      </c>
      <c r="CE354" s="7">
        <v>13</v>
      </c>
      <c r="CF354" s="7">
        <v>24</v>
      </c>
      <c r="CG354" s="7">
        <v>13</v>
      </c>
      <c r="CH354" s="7">
        <v>18</v>
      </c>
      <c r="CI354" s="7">
        <v>12</v>
      </c>
      <c r="CJ354" s="7">
        <v>20</v>
      </c>
      <c r="CK354" s="7">
        <v>19</v>
      </c>
      <c r="CL354" s="7">
        <v>17</v>
      </c>
      <c r="CM354" s="7">
        <v>24</v>
      </c>
      <c r="CN354" s="7">
        <v>32</v>
      </c>
      <c r="CO354" s="7">
        <v>16</v>
      </c>
      <c r="CP354" s="7">
        <v>33</v>
      </c>
      <c r="CQ354" s="7">
        <v>18</v>
      </c>
      <c r="CR354" s="7">
        <v>20</v>
      </c>
      <c r="CS354" s="7">
        <v>29</v>
      </c>
      <c r="CT354" s="7">
        <v>22</v>
      </c>
      <c r="CU354" s="7">
        <v>27</v>
      </c>
      <c r="CV354" s="7">
        <v>13</v>
      </c>
      <c r="CW354" s="7">
        <v>27</v>
      </c>
      <c r="CX354" s="7">
        <v>19</v>
      </c>
      <c r="CY354" s="7">
        <v>19</v>
      </c>
      <c r="CZ354" s="7">
        <v>15</v>
      </c>
      <c r="DA354" s="7">
        <v>23</v>
      </c>
      <c r="DB354" s="7">
        <v>23</v>
      </c>
      <c r="DC354" s="7">
        <v>28</v>
      </c>
      <c r="DD354" s="7">
        <v>23</v>
      </c>
      <c r="DE354" s="7">
        <v>11</v>
      </c>
      <c r="DF354" s="7">
        <v>26</v>
      </c>
      <c r="DG354" s="7">
        <v>26</v>
      </c>
      <c r="DH354" s="7">
        <v>21</v>
      </c>
      <c r="DI354" s="7">
        <v>18</v>
      </c>
      <c r="DJ354" s="7">
        <v>23</v>
      </c>
      <c r="DK354" s="7">
        <v>15</v>
      </c>
      <c r="DL354" s="7">
        <v>16</v>
      </c>
      <c r="DM354" s="7">
        <v>7</v>
      </c>
      <c r="DN354" s="7">
        <v>9</v>
      </c>
      <c r="DO354" s="7">
        <v>6</v>
      </c>
      <c r="DP354" s="7">
        <v>11</v>
      </c>
      <c r="DQ354" s="7">
        <v>5</v>
      </c>
      <c r="DR354" s="7">
        <v>2</v>
      </c>
      <c r="DS354" s="7">
        <v>10</v>
      </c>
      <c r="DT354" s="7">
        <v>7</v>
      </c>
      <c r="DU354" s="7">
        <v>3</v>
      </c>
      <c r="DV354" s="7">
        <v>6</v>
      </c>
      <c r="DW354" s="7">
        <v>15</v>
      </c>
      <c r="DX354" s="7">
        <f t="shared" ref="DX354:DX417" si="38">G354</f>
        <v>890</v>
      </c>
      <c r="DY354" s="7">
        <f t="shared" ref="DY354:DY417" si="39">SUM(BC354:BI354)</f>
        <v>114</v>
      </c>
      <c r="DZ354" s="7">
        <f t="shared" ref="DZ354:DZ417" si="40">SUM(BJ354:CH354)</f>
        <v>423</v>
      </c>
      <c r="EA354" s="7">
        <f t="shared" ref="EA354:EA417" si="41">SUM(CI354:CW354)</f>
        <v>329</v>
      </c>
      <c r="EB354" s="7">
        <f>Table325[[#This Row],[18-64]]+Table325[[#This Row],[65+]]</f>
        <v>1253</v>
      </c>
    </row>
    <row r="355" spans="1:132" x14ac:dyDescent="0.35">
      <c r="A355" s="7">
        <v>13</v>
      </c>
      <c r="B355" s="10" t="s">
        <v>1020</v>
      </c>
      <c r="C355" s="10" t="s">
        <v>830</v>
      </c>
      <c r="D355" s="10" t="s">
        <v>831</v>
      </c>
      <c r="E355" s="7">
        <f>SUM(Table325[[#This Row],[0]:[90]])</f>
        <v>2342</v>
      </c>
      <c r="F355" s="8">
        <f>SUM(Table325[[#This Row],[0]:[15]])</f>
        <v>476</v>
      </c>
      <c r="G355" s="7">
        <f>SUM(Table325[[#This Row],[16]:[64]])</f>
        <v>1462</v>
      </c>
      <c r="H355" s="7">
        <f>SUM(Table325[[#This Row],[65]:[90]])</f>
        <v>404</v>
      </c>
      <c r="I355" s="7">
        <f>SUM(Table325[[#This Row],[85]:[90]])</f>
        <v>46</v>
      </c>
      <c r="J355" s="8">
        <f>SUM(Table325[[#This Row],[0]:[17]])</f>
        <v>536</v>
      </c>
      <c r="K355" s="7">
        <f>SUM(Table325[[#This Row],[18]:[64]])</f>
        <v>1402</v>
      </c>
      <c r="L355" s="8">
        <f>SUM(Table325[[#This Row],[0]:[4]])</f>
        <v>157</v>
      </c>
      <c r="M355" s="7">
        <f>SUM(Table325[[#This Row],[5]:[15]])</f>
        <v>319</v>
      </c>
      <c r="N355" s="7">
        <f>SUM(Table325[[#This Row],[16]:[24]])</f>
        <v>252</v>
      </c>
      <c r="O355" s="7">
        <f>SUM(Table325[[#This Row],[25]:[49]])</f>
        <v>787</v>
      </c>
      <c r="P355" s="7">
        <f>SUM(Table325[[#This Row],[50]:[64]])</f>
        <v>423</v>
      </c>
      <c r="Q355" s="7">
        <f>SUM(Table325[[#This Row],[65]:[74]])</f>
        <v>202</v>
      </c>
      <c r="R355" s="7">
        <f>SUM(Table325[[#This Row],[75]:[84]])</f>
        <v>156</v>
      </c>
      <c r="S355" s="8">
        <f>SUM(Table325[[#This Row],[5]:[9]])</f>
        <v>132</v>
      </c>
      <c r="T355" s="7">
        <f>SUM(Table325[[#This Row],[10]:[14]])</f>
        <v>161</v>
      </c>
      <c r="U355" s="7">
        <f>SUM(Table325[[#This Row],[15]:[19]])</f>
        <v>156</v>
      </c>
      <c r="V355" s="7">
        <f>SUM(Table325[[#This Row],[20]:[24]])</f>
        <v>122</v>
      </c>
      <c r="W355" s="7">
        <f>SUM(Table325[[#This Row],[25]:[29]])</f>
        <v>133</v>
      </c>
      <c r="X355" s="7">
        <f>SUM(Table325[[#This Row],[30]:[34]])</f>
        <v>195</v>
      </c>
      <c r="Y355" s="7">
        <f>SUM(Table325[[#This Row],[35]:[39]])</f>
        <v>190</v>
      </c>
      <c r="Z355" s="7">
        <f>SUM(Table325[[#This Row],[40]:[44]])</f>
        <v>146</v>
      </c>
      <c r="AA355" s="7">
        <f>SUM(Table325[[#This Row],[45]:[49]])</f>
        <v>123</v>
      </c>
      <c r="AB355" s="7">
        <f>SUM(Table325[[#This Row],[50]:[54]])</f>
        <v>151</v>
      </c>
      <c r="AC355" s="7">
        <f>SUM(Table325[[#This Row],[55]:[59]])</f>
        <v>139</v>
      </c>
      <c r="AD355" s="7">
        <f>SUM(Table325[[#This Row],[60]:[64]])</f>
        <v>133</v>
      </c>
      <c r="AE355" s="7">
        <f>SUM(Table325[[#This Row],[65]:[69]])</f>
        <v>120</v>
      </c>
      <c r="AF355" s="7">
        <f>SUM(Table325[[#This Row],[70]:[74]])</f>
        <v>82</v>
      </c>
      <c r="AG355" s="7">
        <f>SUM(Table325[[#This Row],[75]:[79]])</f>
        <v>104</v>
      </c>
      <c r="AH355" s="7">
        <f>SUM(Table325[[#This Row],[80]:[84]])</f>
        <v>52</v>
      </c>
      <c r="AI355" s="7">
        <f>SUM(Table325[[#This Row],[85]:[89]])</f>
        <v>33</v>
      </c>
      <c r="AJ355" s="7">
        <f>Table325[[#This Row],[90]]</f>
        <v>13</v>
      </c>
      <c r="AK355" s="8">
        <v>31</v>
      </c>
      <c r="AL355" s="7">
        <v>31</v>
      </c>
      <c r="AM355" s="7">
        <v>31</v>
      </c>
      <c r="AN355" s="7">
        <v>36</v>
      </c>
      <c r="AO355" s="7">
        <v>28</v>
      </c>
      <c r="AP355" s="7">
        <v>19</v>
      </c>
      <c r="AQ355" s="7">
        <v>31</v>
      </c>
      <c r="AR355" s="7">
        <v>31</v>
      </c>
      <c r="AS355" s="7">
        <v>26</v>
      </c>
      <c r="AT355" s="7">
        <v>25</v>
      </c>
      <c r="AU355" s="7">
        <v>28</v>
      </c>
      <c r="AV355" s="7">
        <v>28</v>
      </c>
      <c r="AW355" s="7">
        <v>37</v>
      </c>
      <c r="AX355" s="7">
        <v>36</v>
      </c>
      <c r="AY355" s="7">
        <v>32</v>
      </c>
      <c r="AZ355" s="7">
        <v>26</v>
      </c>
      <c r="BA355" s="7">
        <v>36</v>
      </c>
      <c r="BB355" s="7">
        <v>24</v>
      </c>
      <c r="BC355" s="7">
        <v>32</v>
      </c>
      <c r="BD355" s="7">
        <v>38</v>
      </c>
      <c r="BE355" s="7">
        <v>34</v>
      </c>
      <c r="BF355" s="7">
        <v>23</v>
      </c>
      <c r="BG355" s="7">
        <v>25</v>
      </c>
      <c r="BH355" s="7">
        <v>21</v>
      </c>
      <c r="BI355" s="7">
        <v>19</v>
      </c>
      <c r="BJ355" s="7">
        <v>33</v>
      </c>
      <c r="BK355" s="7">
        <v>25</v>
      </c>
      <c r="BL355" s="7">
        <v>25</v>
      </c>
      <c r="BM355" s="7">
        <v>21</v>
      </c>
      <c r="BN355" s="7">
        <v>29</v>
      </c>
      <c r="BO355" s="7">
        <v>33</v>
      </c>
      <c r="BP355" s="7">
        <v>42</v>
      </c>
      <c r="BQ355" s="7">
        <v>39</v>
      </c>
      <c r="BR355" s="7">
        <v>52</v>
      </c>
      <c r="BS355" s="7">
        <v>29</v>
      </c>
      <c r="BT355" s="7">
        <v>37</v>
      </c>
      <c r="BU355" s="7">
        <v>39</v>
      </c>
      <c r="BV355" s="7">
        <v>38</v>
      </c>
      <c r="BW355" s="7">
        <v>37</v>
      </c>
      <c r="BX355" s="7">
        <v>39</v>
      </c>
      <c r="BY355" s="7">
        <v>36</v>
      </c>
      <c r="BZ355" s="7">
        <v>37</v>
      </c>
      <c r="CA355" s="7">
        <v>24</v>
      </c>
      <c r="CB355" s="7">
        <v>23</v>
      </c>
      <c r="CC355" s="7">
        <v>26</v>
      </c>
      <c r="CD355" s="7">
        <v>34</v>
      </c>
      <c r="CE355" s="7">
        <v>23</v>
      </c>
      <c r="CF355" s="7">
        <v>23</v>
      </c>
      <c r="CG355" s="7">
        <v>20</v>
      </c>
      <c r="CH355" s="7">
        <v>23</v>
      </c>
      <c r="CI355" s="7">
        <v>21</v>
      </c>
      <c r="CJ355" s="7">
        <v>34</v>
      </c>
      <c r="CK355" s="7">
        <v>35</v>
      </c>
      <c r="CL355" s="7">
        <v>34</v>
      </c>
      <c r="CM355" s="7">
        <v>27</v>
      </c>
      <c r="CN355" s="7">
        <v>23</v>
      </c>
      <c r="CO355" s="7">
        <v>25</v>
      </c>
      <c r="CP355" s="7">
        <v>25</v>
      </c>
      <c r="CQ355" s="7">
        <v>32</v>
      </c>
      <c r="CR355" s="7">
        <v>34</v>
      </c>
      <c r="CS355" s="7">
        <v>24</v>
      </c>
      <c r="CT355" s="7">
        <v>28</v>
      </c>
      <c r="CU355" s="7">
        <v>22</v>
      </c>
      <c r="CV355" s="7">
        <v>30</v>
      </c>
      <c r="CW355" s="7">
        <v>29</v>
      </c>
      <c r="CX355" s="7">
        <v>31</v>
      </c>
      <c r="CY355" s="7">
        <v>16</v>
      </c>
      <c r="CZ355" s="7">
        <v>32</v>
      </c>
      <c r="DA355" s="7">
        <v>19</v>
      </c>
      <c r="DB355" s="7">
        <v>22</v>
      </c>
      <c r="DC355" s="7">
        <v>16</v>
      </c>
      <c r="DD355" s="7">
        <v>18</v>
      </c>
      <c r="DE355" s="7">
        <v>14</v>
      </c>
      <c r="DF355" s="7">
        <v>13</v>
      </c>
      <c r="DG355" s="7">
        <v>21</v>
      </c>
      <c r="DH355" s="7">
        <v>20</v>
      </c>
      <c r="DI355" s="7">
        <v>21</v>
      </c>
      <c r="DJ355" s="7">
        <v>23</v>
      </c>
      <c r="DK355" s="7">
        <v>21</v>
      </c>
      <c r="DL355" s="7">
        <v>19</v>
      </c>
      <c r="DM355" s="7">
        <v>12</v>
      </c>
      <c r="DN355" s="7">
        <v>12</v>
      </c>
      <c r="DO355" s="7">
        <v>16</v>
      </c>
      <c r="DP355" s="7">
        <v>10</v>
      </c>
      <c r="DQ355" s="7">
        <v>2</v>
      </c>
      <c r="DR355" s="7">
        <v>6</v>
      </c>
      <c r="DS355" s="7">
        <v>3</v>
      </c>
      <c r="DT355" s="7">
        <v>12</v>
      </c>
      <c r="DU355" s="7">
        <v>5</v>
      </c>
      <c r="DV355" s="7">
        <v>7</v>
      </c>
      <c r="DW355" s="7">
        <v>13</v>
      </c>
      <c r="DX355" s="7">
        <f t="shared" si="38"/>
        <v>1462</v>
      </c>
      <c r="DY355" s="7">
        <f t="shared" si="39"/>
        <v>192</v>
      </c>
      <c r="DZ355" s="7">
        <f t="shared" si="40"/>
        <v>787</v>
      </c>
      <c r="EA355" s="7">
        <f t="shared" si="41"/>
        <v>423</v>
      </c>
      <c r="EB355" s="7">
        <f>Table325[[#This Row],[18-64]]+Table325[[#This Row],[65+]]</f>
        <v>1806</v>
      </c>
    </row>
    <row r="356" spans="1:132" x14ac:dyDescent="0.35">
      <c r="A356" s="7">
        <v>13</v>
      </c>
      <c r="B356" s="10" t="s">
        <v>1020</v>
      </c>
      <c r="C356" s="10" t="s">
        <v>832</v>
      </c>
      <c r="D356" s="10" t="s">
        <v>833</v>
      </c>
      <c r="E356" s="7">
        <f>SUM(Table325[[#This Row],[0]:[90]])</f>
        <v>1780</v>
      </c>
      <c r="F356" s="8">
        <f>SUM(Table325[[#This Row],[0]:[15]])</f>
        <v>427</v>
      </c>
      <c r="G356" s="7">
        <f>SUM(Table325[[#This Row],[16]:[64]])</f>
        <v>1046</v>
      </c>
      <c r="H356" s="7">
        <f>SUM(Table325[[#This Row],[65]:[90]])</f>
        <v>307</v>
      </c>
      <c r="I356" s="7">
        <f>SUM(Table325[[#This Row],[85]:[90]])</f>
        <v>20</v>
      </c>
      <c r="J356" s="8">
        <f>SUM(Table325[[#This Row],[0]:[17]])</f>
        <v>484</v>
      </c>
      <c r="K356" s="7">
        <f>SUM(Table325[[#This Row],[18]:[64]])</f>
        <v>989</v>
      </c>
      <c r="L356" s="8">
        <f>SUM(Table325[[#This Row],[0]:[4]])</f>
        <v>134</v>
      </c>
      <c r="M356" s="7">
        <f>SUM(Table325[[#This Row],[5]:[15]])</f>
        <v>293</v>
      </c>
      <c r="N356" s="7">
        <f>SUM(Table325[[#This Row],[16]:[24]])</f>
        <v>178</v>
      </c>
      <c r="O356" s="7">
        <f>SUM(Table325[[#This Row],[25]:[49]])</f>
        <v>547</v>
      </c>
      <c r="P356" s="7">
        <f>SUM(Table325[[#This Row],[50]:[64]])</f>
        <v>321</v>
      </c>
      <c r="Q356" s="7">
        <f>SUM(Table325[[#This Row],[65]:[74]])</f>
        <v>199</v>
      </c>
      <c r="R356" s="7">
        <f>SUM(Table325[[#This Row],[75]:[84]])</f>
        <v>88</v>
      </c>
      <c r="S356" s="8">
        <f>SUM(Table325[[#This Row],[5]:[9]])</f>
        <v>149</v>
      </c>
      <c r="T356" s="7">
        <f>SUM(Table325[[#This Row],[10]:[14]])</f>
        <v>119</v>
      </c>
      <c r="U356" s="7">
        <f>SUM(Table325[[#This Row],[15]:[19]])</f>
        <v>114</v>
      </c>
      <c r="V356" s="7">
        <f>SUM(Table325[[#This Row],[20]:[24]])</f>
        <v>89</v>
      </c>
      <c r="W356" s="7">
        <f>SUM(Table325[[#This Row],[25]:[29]])</f>
        <v>118</v>
      </c>
      <c r="X356" s="7">
        <f>SUM(Table325[[#This Row],[30]:[34]])</f>
        <v>107</v>
      </c>
      <c r="Y356" s="7">
        <f>SUM(Table325[[#This Row],[35]:[39]])</f>
        <v>141</v>
      </c>
      <c r="Z356" s="7">
        <f>SUM(Table325[[#This Row],[40]:[44]])</f>
        <v>88</v>
      </c>
      <c r="AA356" s="7">
        <f>SUM(Table325[[#This Row],[45]:[49]])</f>
        <v>93</v>
      </c>
      <c r="AB356" s="7">
        <f>SUM(Table325[[#This Row],[50]:[54]])</f>
        <v>105</v>
      </c>
      <c r="AC356" s="7">
        <f>SUM(Table325[[#This Row],[55]:[59]])</f>
        <v>111</v>
      </c>
      <c r="AD356" s="7">
        <f>SUM(Table325[[#This Row],[60]:[64]])</f>
        <v>105</v>
      </c>
      <c r="AE356" s="7">
        <f>SUM(Table325[[#This Row],[65]:[69]])</f>
        <v>94</v>
      </c>
      <c r="AF356" s="7">
        <f>SUM(Table325[[#This Row],[70]:[74]])</f>
        <v>105</v>
      </c>
      <c r="AG356" s="7">
        <f>SUM(Table325[[#This Row],[75]:[79]])</f>
        <v>54</v>
      </c>
      <c r="AH356" s="7">
        <f>SUM(Table325[[#This Row],[80]:[84]])</f>
        <v>34</v>
      </c>
      <c r="AI356" s="7">
        <f>SUM(Table325[[#This Row],[85]:[89]])</f>
        <v>10</v>
      </c>
      <c r="AJ356" s="7">
        <f>Table325[[#This Row],[90]]</f>
        <v>10</v>
      </c>
      <c r="AK356" s="8">
        <v>26</v>
      </c>
      <c r="AL356" s="7">
        <v>21</v>
      </c>
      <c r="AM356" s="7">
        <v>23</v>
      </c>
      <c r="AN356" s="7">
        <v>35</v>
      </c>
      <c r="AO356" s="7">
        <v>29</v>
      </c>
      <c r="AP356" s="7">
        <v>28</v>
      </c>
      <c r="AQ356" s="7">
        <v>32</v>
      </c>
      <c r="AR356" s="7">
        <v>35</v>
      </c>
      <c r="AS356" s="7">
        <v>22</v>
      </c>
      <c r="AT356" s="7">
        <v>32</v>
      </c>
      <c r="AU356" s="7">
        <v>31</v>
      </c>
      <c r="AV356" s="7">
        <v>25</v>
      </c>
      <c r="AW356" s="7">
        <v>23</v>
      </c>
      <c r="AX356" s="7">
        <v>19</v>
      </c>
      <c r="AY356" s="7">
        <v>21</v>
      </c>
      <c r="AZ356" s="7">
        <v>25</v>
      </c>
      <c r="BA356" s="7">
        <v>31</v>
      </c>
      <c r="BB356" s="7">
        <v>26</v>
      </c>
      <c r="BC356" s="7">
        <v>19</v>
      </c>
      <c r="BD356" s="7">
        <v>13</v>
      </c>
      <c r="BE356" s="7">
        <v>22</v>
      </c>
      <c r="BF356" s="7">
        <v>24</v>
      </c>
      <c r="BG356" s="7">
        <v>18</v>
      </c>
      <c r="BH356" s="7">
        <v>15</v>
      </c>
      <c r="BI356" s="7">
        <v>10</v>
      </c>
      <c r="BJ356" s="7">
        <v>21</v>
      </c>
      <c r="BK356" s="7">
        <v>22</v>
      </c>
      <c r="BL356" s="7">
        <v>23</v>
      </c>
      <c r="BM356" s="7">
        <v>21</v>
      </c>
      <c r="BN356" s="7">
        <v>31</v>
      </c>
      <c r="BO356" s="7">
        <v>25</v>
      </c>
      <c r="BP356" s="7">
        <v>15</v>
      </c>
      <c r="BQ356" s="7">
        <v>19</v>
      </c>
      <c r="BR356" s="7">
        <v>25</v>
      </c>
      <c r="BS356" s="7">
        <v>23</v>
      </c>
      <c r="BT356" s="7">
        <v>37</v>
      </c>
      <c r="BU356" s="7">
        <v>32</v>
      </c>
      <c r="BV356" s="7">
        <v>26</v>
      </c>
      <c r="BW356" s="7">
        <v>21</v>
      </c>
      <c r="BX356" s="7">
        <v>25</v>
      </c>
      <c r="BY356" s="7">
        <v>22</v>
      </c>
      <c r="BZ356" s="7">
        <v>12</v>
      </c>
      <c r="CA356" s="7">
        <v>24</v>
      </c>
      <c r="CB356" s="7">
        <v>14</v>
      </c>
      <c r="CC356" s="7">
        <v>16</v>
      </c>
      <c r="CD356" s="7">
        <v>22</v>
      </c>
      <c r="CE356" s="7">
        <v>13</v>
      </c>
      <c r="CF356" s="7">
        <v>17</v>
      </c>
      <c r="CG356" s="7">
        <v>18</v>
      </c>
      <c r="CH356" s="7">
        <v>23</v>
      </c>
      <c r="CI356" s="7">
        <v>15</v>
      </c>
      <c r="CJ356" s="7">
        <v>23</v>
      </c>
      <c r="CK356" s="7">
        <v>20</v>
      </c>
      <c r="CL356" s="7">
        <v>26</v>
      </c>
      <c r="CM356" s="7">
        <v>21</v>
      </c>
      <c r="CN356" s="7">
        <v>24</v>
      </c>
      <c r="CO356" s="7">
        <v>23</v>
      </c>
      <c r="CP356" s="7">
        <v>20</v>
      </c>
      <c r="CQ356" s="7">
        <v>24</v>
      </c>
      <c r="CR356" s="7">
        <v>20</v>
      </c>
      <c r="CS356" s="7">
        <v>21</v>
      </c>
      <c r="CT356" s="7">
        <v>26</v>
      </c>
      <c r="CU356" s="7">
        <v>23</v>
      </c>
      <c r="CV356" s="7">
        <v>23</v>
      </c>
      <c r="CW356" s="7">
        <v>12</v>
      </c>
      <c r="CX356" s="7">
        <v>20</v>
      </c>
      <c r="CY356" s="7">
        <v>15</v>
      </c>
      <c r="CZ356" s="7">
        <v>20</v>
      </c>
      <c r="DA356" s="7">
        <v>21</v>
      </c>
      <c r="DB356" s="7">
        <v>18</v>
      </c>
      <c r="DC356" s="7">
        <v>18</v>
      </c>
      <c r="DD356" s="7">
        <v>19</v>
      </c>
      <c r="DE356" s="7">
        <v>21</v>
      </c>
      <c r="DF356" s="7">
        <v>30</v>
      </c>
      <c r="DG356" s="7">
        <v>17</v>
      </c>
      <c r="DH356" s="7">
        <v>9</v>
      </c>
      <c r="DI356" s="7">
        <v>15</v>
      </c>
      <c r="DJ356" s="7">
        <v>17</v>
      </c>
      <c r="DK356" s="7">
        <v>6</v>
      </c>
      <c r="DL356" s="7">
        <v>7</v>
      </c>
      <c r="DM356" s="7">
        <v>14</v>
      </c>
      <c r="DN356" s="7">
        <v>6</v>
      </c>
      <c r="DO356" s="7">
        <v>5</v>
      </c>
      <c r="DP356" s="7">
        <v>5</v>
      </c>
      <c r="DQ356" s="7">
        <v>4</v>
      </c>
      <c r="DR356" s="7">
        <v>1</v>
      </c>
      <c r="DS356" s="7">
        <v>1</v>
      </c>
      <c r="DT356" s="7">
        <v>5</v>
      </c>
      <c r="DU356" s="7">
        <v>2</v>
      </c>
      <c r="DV356" s="7">
        <v>1</v>
      </c>
      <c r="DW356" s="7">
        <v>10</v>
      </c>
      <c r="DX356" s="7">
        <f t="shared" si="38"/>
        <v>1046</v>
      </c>
      <c r="DY356" s="7">
        <f t="shared" si="39"/>
        <v>121</v>
      </c>
      <c r="DZ356" s="7">
        <f t="shared" si="40"/>
        <v>547</v>
      </c>
      <c r="EA356" s="7">
        <f t="shared" si="41"/>
        <v>321</v>
      </c>
      <c r="EB356" s="7">
        <f>Table325[[#This Row],[18-64]]+Table325[[#This Row],[65+]]</f>
        <v>1296</v>
      </c>
    </row>
    <row r="357" spans="1:132" x14ac:dyDescent="0.35">
      <c r="A357" s="7">
        <v>13</v>
      </c>
      <c r="B357" s="10" t="s">
        <v>1020</v>
      </c>
      <c r="C357" s="10" t="s">
        <v>834</v>
      </c>
      <c r="D357" s="10" t="s">
        <v>303</v>
      </c>
      <c r="E357" s="7">
        <f>SUM(Table325[[#This Row],[0]:[90]])</f>
        <v>1492</v>
      </c>
      <c r="F357" s="8">
        <f>SUM(Table325[[#This Row],[0]:[15]])</f>
        <v>183</v>
      </c>
      <c r="G357" s="7">
        <f>SUM(Table325[[#This Row],[16]:[64]])</f>
        <v>872</v>
      </c>
      <c r="H357" s="7">
        <f>SUM(Table325[[#This Row],[65]:[90]])</f>
        <v>437</v>
      </c>
      <c r="I357" s="7">
        <f>SUM(Table325[[#This Row],[85]:[90]])</f>
        <v>56</v>
      </c>
      <c r="J357" s="8">
        <f>SUM(Table325[[#This Row],[0]:[17]])</f>
        <v>203</v>
      </c>
      <c r="K357" s="7">
        <f>SUM(Table325[[#This Row],[18]:[64]])</f>
        <v>852</v>
      </c>
      <c r="L357" s="8">
        <f>SUM(Table325[[#This Row],[0]:[4]])</f>
        <v>58</v>
      </c>
      <c r="M357" s="7">
        <f>SUM(Table325[[#This Row],[5]:[15]])</f>
        <v>125</v>
      </c>
      <c r="N357" s="7">
        <f>SUM(Table325[[#This Row],[16]:[24]])</f>
        <v>115</v>
      </c>
      <c r="O357" s="7">
        <f>SUM(Table325[[#This Row],[25]:[49]])</f>
        <v>404</v>
      </c>
      <c r="P357" s="7">
        <f>SUM(Table325[[#This Row],[50]:[64]])</f>
        <v>353</v>
      </c>
      <c r="Q357" s="7">
        <f>SUM(Table325[[#This Row],[65]:[74]])</f>
        <v>224</v>
      </c>
      <c r="R357" s="7">
        <f>SUM(Table325[[#This Row],[75]:[84]])</f>
        <v>157</v>
      </c>
      <c r="S357" s="8">
        <f>SUM(Table325[[#This Row],[5]:[9]])</f>
        <v>42</v>
      </c>
      <c r="T357" s="7">
        <f>SUM(Table325[[#This Row],[10]:[14]])</f>
        <v>72</v>
      </c>
      <c r="U357" s="7">
        <f>SUM(Table325[[#This Row],[15]:[19]])</f>
        <v>58</v>
      </c>
      <c r="V357" s="7">
        <f>SUM(Table325[[#This Row],[20]:[24]])</f>
        <v>68</v>
      </c>
      <c r="W357" s="7">
        <f>SUM(Table325[[#This Row],[25]:[29]])</f>
        <v>78</v>
      </c>
      <c r="X357" s="7">
        <f>SUM(Table325[[#This Row],[30]:[34]])</f>
        <v>69</v>
      </c>
      <c r="Y357" s="7">
        <f>SUM(Table325[[#This Row],[35]:[39]])</f>
        <v>79</v>
      </c>
      <c r="Z357" s="7">
        <f>SUM(Table325[[#This Row],[40]:[44]])</f>
        <v>87</v>
      </c>
      <c r="AA357" s="7">
        <f>SUM(Table325[[#This Row],[45]:[49]])</f>
        <v>91</v>
      </c>
      <c r="AB357" s="7">
        <f>SUM(Table325[[#This Row],[50]:[54]])</f>
        <v>109</v>
      </c>
      <c r="AC357" s="7">
        <f>SUM(Table325[[#This Row],[55]:[59]])</f>
        <v>151</v>
      </c>
      <c r="AD357" s="7">
        <f>SUM(Table325[[#This Row],[60]:[64]])</f>
        <v>93</v>
      </c>
      <c r="AE357" s="7">
        <f>SUM(Table325[[#This Row],[65]:[69]])</f>
        <v>99</v>
      </c>
      <c r="AF357" s="7">
        <f>SUM(Table325[[#This Row],[70]:[74]])</f>
        <v>125</v>
      </c>
      <c r="AG357" s="7">
        <f>SUM(Table325[[#This Row],[75]:[79]])</f>
        <v>102</v>
      </c>
      <c r="AH357" s="7">
        <f>SUM(Table325[[#This Row],[80]:[84]])</f>
        <v>55</v>
      </c>
      <c r="AI357" s="7">
        <f>SUM(Table325[[#This Row],[85]:[89]])</f>
        <v>36</v>
      </c>
      <c r="AJ357" s="7">
        <f>Table325[[#This Row],[90]]</f>
        <v>20</v>
      </c>
      <c r="AK357" s="8">
        <v>13</v>
      </c>
      <c r="AL357" s="7">
        <v>11</v>
      </c>
      <c r="AM357" s="7">
        <v>10</v>
      </c>
      <c r="AN357" s="7">
        <v>11</v>
      </c>
      <c r="AO357" s="7">
        <v>13</v>
      </c>
      <c r="AP357" s="7">
        <v>9</v>
      </c>
      <c r="AQ357" s="7">
        <v>8</v>
      </c>
      <c r="AR357" s="7">
        <v>11</v>
      </c>
      <c r="AS357" s="7">
        <v>7</v>
      </c>
      <c r="AT357" s="7">
        <v>7</v>
      </c>
      <c r="AU357" s="7">
        <v>12</v>
      </c>
      <c r="AV357" s="7">
        <v>7</v>
      </c>
      <c r="AW357" s="7">
        <v>17</v>
      </c>
      <c r="AX357" s="7">
        <v>16</v>
      </c>
      <c r="AY357" s="7">
        <v>20</v>
      </c>
      <c r="AZ357" s="7">
        <v>11</v>
      </c>
      <c r="BA357" s="7">
        <v>11</v>
      </c>
      <c r="BB357" s="7">
        <v>9</v>
      </c>
      <c r="BC357" s="7">
        <v>13</v>
      </c>
      <c r="BD357" s="7">
        <v>14</v>
      </c>
      <c r="BE357" s="7">
        <v>15</v>
      </c>
      <c r="BF357" s="7">
        <v>21</v>
      </c>
      <c r="BG357" s="7">
        <v>7</v>
      </c>
      <c r="BH357" s="7">
        <v>12</v>
      </c>
      <c r="BI357" s="7">
        <v>13</v>
      </c>
      <c r="BJ357" s="7">
        <v>19</v>
      </c>
      <c r="BK357" s="7">
        <v>15</v>
      </c>
      <c r="BL357" s="7">
        <v>17</v>
      </c>
      <c r="BM357" s="7">
        <v>11</v>
      </c>
      <c r="BN357" s="7">
        <v>16</v>
      </c>
      <c r="BO357" s="7">
        <v>12</v>
      </c>
      <c r="BP357" s="7">
        <v>12</v>
      </c>
      <c r="BQ357" s="7">
        <v>14</v>
      </c>
      <c r="BR357" s="7">
        <v>16</v>
      </c>
      <c r="BS357" s="7">
        <v>15</v>
      </c>
      <c r="BT357" s="7">
        <v>16</v>
      </c>
      <c r="BU357" s="7">
        <v>11</v>
      </c>
      <c r="BV357" s="7">
        <v>14</v>
      </c>
      <c r="BW357" s="7">
        <v>21</v>
      </c>
      <c r="BX357" s="7">
        <v>17</v>
      </c>
      <c r="BY357" s="7">
        <v>19</v>
      </c>
      <c r="BZ357" s="7">
        <v>16</v>
      </c>
      <c r="CA357" s="7">
        <v>17</v>
      </c>
      <c r="CB357" s="7">
        <v>21</v>
      </c>
      <c r="CC357" s="7">
        <v>14</v>
      </c>
      <c r="CD357" s="7">
        <v>20</v>
      </c>
      <c r="CE357" s="7">
        <v>19</v>
      </c>
      <c r="CF357" s="7">
        <v>16</v>
      </c>
      <c r="CG357" s="7">
        <v>17</v>
      </c>
      <c r="CH357" s="7">
        <v>19</v>
      </c>
      <c r="CI357" s="7">
        <v>14</v>
      </c>
      <c r="CJ357" s="7">
        <v>26</v>
      </c>
      <c r="CK357" s="7">
        <v>21</v>
      </c>
      <c r="CL357" s="7">
        <v>21</v>
      </c>
      <c r="CM357" s="7">
        <v>27</v>
      </c>
      <c r="CN357" s="7">
        <v>24</v>
      </c>
      <c r="CO357" s="7">
        <v>31</v>
      </c>
      <c r="CP357" s="7">
        <v>33</v>
      </c>
      <c r="CQ357" s="7">
        <v>32</v>
      </c>
      <c r="CR357" s="7">
        <v>31</v>
      </c>
      <c r="CS357" s="7">
        <v>21</v>
      </c>
      <c r="CT357" s="7">
        <v>9</v>
      </c>
      <c r="CU357" s="7">
        <v>20</v>
      </c>
      <c r="CV357" s="7">
        <v>26</v>
      </c>
      <c r="CW357" s="7">
        <v>17</v>
      </c>
      <c r="CX357" s="7">
        <v>16</v>
      </c>
      <c r="CY357" s="7">
        <v>21</v>
      </c>
      <c r="CZ357" s="7">
        <v>19</v>
      </c>
      <c r="DA357" s="7">
        <v>21</v>
      </c>
      <c r="DB357" s="7">
        <v>22</v>
      </c>
      <c r="DC357" s="7">
        <v>30</v>
      </c>
      <c r="DD357" s="7">
        <v>18</v>
      </c>
      <c r="DE357" s="7">
        <v>23</v>
      </c>
      <c r="DF357" s="7">
        <v>30</v>
      </c>
      <c r="DG357" s="7">
        <v>24</v>
      </c>
      <c r="DH357" s="7">
        <v>23</v>
      </c>
      <c r="DI357" s="7">
        <v>20</v>
      </c>
      <c r="DJ357" s="7">
        <v>15</v>
      </c>
      <c r="DK357" s="7">
        <v>20</v>
      </c>
      <c r="DL357" s="7">
        <v>24</v>
      </c>
      <c r="DM357" s="7">
        <v>19</v>
      </c>
      <c r="DN357" s="7">
        <v>10</v>
      </c>
      <c r="DO357" s="7">
        <v>11</v>
      </c>
      <c r="DP357" s="7">
        <v>9</v>
      </c>
      <c r="DQ357" s="7">
        <v>6</v>
      </c>
      <c r="DR357" s="7">
        <v>12</v>
      </c>
      <c r="DS357" s="7">
        <v>8</v>
      </c>
      <c r="DT357" s="7">
        <v>5</v>
      </c>
      <c r="DU357" s="7">
        <v>7</v>
      </c>
      <c r="DV357" s="7">
        <v>4</v>
      </c>
      <c r="DW357" s="7">
        <v>20</v>
      </c>
      <c r="DX357" s="7">
        <f t="shared" si="38"/>
        <v>872</v>
      </c>
      <c r="DY357" s="7">
        <f t="shared" si="39"/>
        <v>95</v>
      </c>
      <c r="DZ357" s="7">
        <f t="shared" si="40"/>
        <v>404</v>
      </c>
      <c r="EA357" s="7">
        <f t="shared" si="41"/>
        <v>353</v>
      </c>
      <c r="EB357" s="7">
        <f>Table325[[#This Row],[18-64]]+Table325[[#This Row],[65+]]</f>
        <v>1289</v>
      </c>
    </row>
    <row r="358" spans="1:132" x14ac:dyDescent="0.35">
      <c r="A358" s="7">
        <v>13</v>
      </c>
      <c r="B358" s="10" t="s">
        <v>1020</v>
      </c>
      <c r="C358" s="10" t="s">
        <v>835</v>
      </c>
      <c r="D358" s="10" t="s">
        <v>836</v>
      </c>
      <c r="E358" s="7">
        <f>SUM(Table325[[#This Row],[0]:[90]])</f>
        <v>1641</v>
      </c>
      <c r="F358" s="8">
        <f>SUM(Table325[[#This Row],[0]:[15]])</f>
        <v>416</v>
      </c>
      <c r="G358" s="7">
        <f>SUM(Table325[[#This Row],[16]:[64]])</f>
        <v>986</v>
      </c>
      <c r="H358" s="7">
        <f>SUM(Table325[[#This Row],[65]:[90]])</f>
        <v>239</v>
      </c>
      <c r="I358" s="7">
        <f>SUM(Table325[[#This Row],[85]:[90]])</f>
        <v>34</v>
      </c>
      <c r="J358" s="8">
        <f>SUM(Table325[[#This Row],[0]:[17]])</f>
        <v>476</v>
      </c>
      <c r="K358" s="7">
        <f>SUM(Table325[[#This Row],[18]:[64]])</f>
        <v>926</v>
      </c>
      <c r="L358" s="8">
        <f>SUM(Table325[[#This Row],[0]:[4]])</f>
        <v>137</v>
      </c>
      <c r="M358" s="7">
        <f>SUM(Table325[[#This Row],[5]:[15]])</f>
        <v>279</v>
      </c>
      <c r="N358" s="7">
        <f>SUM(Table325[[#This Row],[16]:[24]])</f>
        <v>215</v>
      </c>
      <c r="O358" s="7">
        <f>SUM(Table325[[#This Row],[25]:[49]])</f>
        <v>493</v>
      </c>
      <c r="P358" s="7">
        <f>SUM(Table325[[#This Row],[50]:[64]])</f>
        <v>278</v>
      </c>
      <c r="Q358" s="7">
        <f>SUM(Table325[[#This Row],[65]:[74]])</f>
        <v>111</v>
      </c>
      <c r="R358" s="7">
        <f>SUM(Table325[[#This Row],[75]:[84]])</f>
        <v>94</v>
      </c>
      <c r="S358" s="8">
        <f>SUM(Table325[[#This Row],[5]:[9]])</f>
        <v>119</v>
      </c>
      <c r="T358" s="7">
        <f>SUM(Table325[[#This Row],[10]:[14]])</f>
        <v>136</v>
      </c>
      <c r="U358" s="7">
        <f>SUM(Table325[[#This Row],[15]:[19]])</f>
        <v>131</v>
      </c>
      <c r="V358" s="7">
        <f>SUM(Table325[[#This Row],[20]:[24]])</f>
        <v>108</v>
      </c>
      <c r="W358" s="7">
        <f>SUM(Table325[[#This Row],[25]:[29]])</f>
        <v>101</v>
      </c>
      <c r="X358" s="7">
        <f>SUM(Table325[[#This Row],[30]:[34]])</f>
        <v>98</v>
      </c>
      <c r="Y358" s="7">
        <f>SUM(Table325[[#This Row],[35]:[39]])</f>
        <v>105</v>
      </c>
      <c r="Z358" s="7">
        <f>SUM(Table325[[#This Row],[40]:[44]])</f>
        <v>107</v>
      </c>
      <c r="AA358" s="7">
        <f>SUM(Table325[[#This Row],[45]:[49]])</f>
        <v>82</v>
      </c>
      <c r="AB358" s="7">
        <f>SUM(Table325[[#This Row],[50]:[54]])</f>
        <v>98</v>
      </c>
      <c r="AC358" s="7">
        <f>SUM(Table325[[#This Row],[55]:[59]])</f>
        <v>99</v>
      </c>
      <c r="AD358" s="7">
        <f>SUM(Table325[[#This Row],[60]:[64]])</f>
        <v>81</v>
      </c>
      <c r="AE358" s="7">
        <f>SUM(Table325[[#This Row],[65]:[69]])</f>
        <v>61</v>
      </c>
      <c r="AF358" s="7">
        <f>SUM(Table325[[#This Row],[70]:[74]])</f>
        <v>50</v>
      </c>
      <c r="AG358" s="7">
        <f>SUM(Table325[[#This Row],[75]:[79]])</f>
        <v>53</v>
      </c>
      <c r="AH358" s="7">
        <f>SUM(Table325[[#This Row],[80]:[84]])</f>
        <v>41</v>
      </c>
      <c r="AI358" s="7">
        <f>SUM(Table325[[#This Row],[85]:[89]])</f>
        <v>21</v>
      </c>
      <c r="AJ358" s="7">
        <f>Table325[[#This Row],[90]]</f>
        <v>13</v>
      </c>
      <c r="AK358" s="8">
        <v>30</v>
      </c>
      <c r="AL358" s="7">
        <v>23</v>
      </c>
      <c r="AM358" s="7">
        <v>29</v>
      </c>
      <c r="AN358" s="7">
        <v>28</v>
      </c>
      <c r="AO358" s="7">
        <v>27</v>
      </c>
      <c r="AP358" s="7">
        <v>19</v>
      </c>
      <c r="AQ358" s="7">
        <v>20</v>
      </c>
      <c r="AR358" s="7">
        <v>22</v>
      </c>
      <c r="AS358" s="7">
        <v>23</v>
      </c>
      <c r="AT358" s="7">
        <v>35</v>
      </c>
      <c r="AU358" s="7">
        <v>24</v>
      </c>
      <c r="AV358" s="7">
        <v>31</v>
      </c>
      <c r="AW358" s="7">
        <v>26</v>
      </c>
      <c r="AX358" s="7">
        <v>24</v>
      </c>
      <c r="AY358" s="7">
        <v>31</v>
      </c>
      <c r="AZ358" s="7">
        <v>24</v>
      </c>
      <c r="BA358" s="7">
        <v>27</v>
      </c>
      <c r="BB358" s="7">
        <v>33</v>
      </c>
      <c r="BC358" s="7">
        <v>26</v>
      </c>
      <c r="BD358" s="7">
        <v>21</v>
      </c>
      <c r="BE358" s="7">
        <v>28</v>
      </c>
      <c r="BF358" s="7">
        <v>24</v>
      </c>
      <c r="BG358" s="7">
        <v>23</v>
      </c>
      <c r="BH358" s="7">
        <v>21</v>
      </c>
      <c r="BI358" s="7">
        <v>12</v>
      </c>
      <c r="BJ358" s="7">
        <v>20</v>
      </c>
      <c r="BK358" s="7">
        <v>20</v>
      </c>
      <c r="BL358" s="7">
        <v>20</v>
      </c>
      <c r="BM358" s="7">
        <v>20</v>
      </c>
      <c r="BN358" s="7">
        <v>21</v>
      </c>
      <c r="BO358" s="7">
        <v>23</v>
      </c>
      <c r="BP358" s="7">
        <v>15</v>
      </c>
      <c r="BQ358" s="7">
        <v>24</v>
      </c>
      <c r="BR358" s="7">
        <v>19</v>
      </c>
      <c r="BS358" s="7">
        <v>17</v>
      </c>
      <c r="BT358" s="7">
        <v>19</v>
      </c>
      <c r="BU358" s="7">
        <v>18</v>
      </c>
      <c r="BV358" s="7">
        <v>15</v>
      </c>
      <c r="BW358" s="7">
        <v>22</v>
      </c>
      <c r="BX358" s="7">
        <v>31</v>
      </c>
      <c r="BY358" s="7">
        <v>18</v>
      </c>
      <c r="BZ358" s="7">
        <v>26</v>
      </c>
      <c r="CA358" s="7">
        <v>13</v>
      </c>
      <c r="CB358" s="7">
        <v>24</v>
      </c>
      <c r="CC358" s="7">
        <v>26</v>
      </c>
      <c r="CD358" s="7">
        <v>15</v>
      </c>
      <c r="CE358" s="7">
        <v>14</v>
      </c>
      <c r="CF358" s="7">
        <v>19</v>
      </c>
      <c r="CG358" s="7">
        <v>19</v>
      </c>
      <c r="CH358" s="7">
        <v>15</v>
      </c>
      <c r="CI358" s="7">
        <v>17</v>
      </c>
      <c r="CJ358" s="7">
        <v>16</v>
      </c>
      <c r="CK358" s="7">
        <v>28</v>
      </c>
      <c r="CL358" s="7">
        <v>13</v>
      </c>
      <c r="CM358" s="7">
        <v>24</v>
      </c>
      <c r="CN358" s="7">
        <v>22</v>
      </c>
      <c r="CO358" s="7">
        <v>20</v>
      </c>
      <c r="CP358" s="7">
        <v>19</v>
      </c>
      <c r="CQ358" s="7">
        <v>22</v>
      </c>
      <c r="CR358" s="7">
        <v>16</v>
      </c>
      <c r="CS358" s="7">
        <v>17</v>
      </c>
      <c r="CT358" s="7">
        <v>26</v>
      </c>
      <c r="CU358" s="7">
        <v>18</v>
      </c>
      <c r="CV358" s="7">
        <v>9</v>
      </c>
      <c r="CW358" s="7">
        <v>11</v>
      </c>
      <c r="CX358" s="7">
        <v>16</v>
      </c>
      <c r="CY358" s="7">
        <v>14</v>
      </c>
      <c r="CZ358" s="7">
        <v>10</v>
      </c>
      <c r="DA358" s="7">
        <v>12</v>
      </c>
      <c r="DB358" s="7">
        <v>9</v>
      </c>
      <c r="DC358" s="7">
        <v>5</v>
      </c>
      <c r="DD358" s="7">
        <v>7</v>
      </c>
      <c r="DE358" s="7">
        <v>11</v>
      </c>
      <c r="DF358" s="7">
        <v>14</v>
      </c>
      <c r="DG358" s="7">
        <v>13</v>
      </c>
      <c r="DH358" s="7">
        <v>10</v>
      </c>
      <c r="DI358" s="7">
        <v>10</v>
      </c>
      <c r="DJ358" s="7">
        <v>18</v>
      </c>
      <c r="DK358" s="7">
        <v>7</v>
      </c>
      <c r="DL358" s="7">
        <v>8</v>
      </c>
      <c r="DM358" s="7">
        <v>11</v>
      </c>
      <c r="DN358" s="7">
        <v>8</v>
      </c>
      <c r="DO358" s="7">
        <v>6</v>
      </c>
      <c r="DP358" s="7">
        <v>11</v>
      </c>
      <c r="DQ358" s="7">
        <v>5</v>
      </c>
      <c r="DR358" s="7">
        <v>10</v>
      </c>
      <c r="DS358" s="7">
        <v>2</v>
      </c>
      <c r="DT358" s="7">
        <v>2</v>
      </c>
      <c r="DU358" s="7">
        <v>4</v>
      </c>
      <c r="DV358" s="7">
        <v>3</v>
      </c>
      <c r="DW358" s="7">
        <v>13</v>
      </c>
      <c r="DX358" s="7">
        <f t="shared" si="38"/>
        <v>986</v>
      </c>
      <c r="DY358" s="7">
        <f t="shared" si="39"/>
        <v>155</v>
      </c>
      <c r="DZ358" s="7">
        <f t="shared" si="40"/>
        <v>493</v>
      </c>
      <c r="EA358" s="7">
        <f t="shared" si="41"/>
        <v>278</v>
      </c>
      <c r="EB358" s="7">
        <f>Table325[[#This Row],[18-64]]+Table325[[#This Row],[65+]]</f>
        <v>1165</v>
      </c>
    </row>
    <row r="359" spans="1:132" x14ac:dyDescent="0.35">
      <c r="A359" s="7">
        <v>13</v>
      </c>
      <c r="B359" s="10" t="s">
        <v>1020</v>
      </c>
      <c r="C359" s="10" t="s">
        <v>837</v>
      </c>
      <c r="D359" s="10" t="s">
        <v>838</v>
      </c>
      <c r="E359" s="7">
        <f>SUM(Table325[[#This Row],[0]:[90]])</f>
        <v>1413</v>
      </c>
      <c r="F359" s="8">
        <f>SUM(Table325[[#This Row],[0]:[15]])</f>
        <v>311</v>
      </c>
      <c r="G359" s="7">
        <f>SUM(Table325[[#This Row],[16]:[64]])</f>
        <v>785</v>
      </c>
      <c r="H359" s="7">
        <f>SUM(Table325[[#This Row],[65]:[90]])</f>
        <v>317</v>
      </c>
      <c r="I359" s="7">
        <f>SUM(Table325[[#This Row],[85]:[90]])</f>
        <v>54</v>
      </c>
      <c r="J359" s="8">
        <f>SUM(Table325[[#This Row],[0]:[17]])</f>
        <v>344</v>
      </c>
      <c r="K359" s="7">
        <f>SUM(Table325[[#This Row],[18]:[64]])</f>
        <v>752</v>
      </c>
      <c r="L359" s="8">
        <f>SUM(Table325[[#This Row],[0]:[4]])</f>
        <v>84</v>
      </c>
      <c r="M359" s="7">
        <f>SUM(Table325[[#This Row],[5]:[15]])</f>
        <v>227</v>
      </c>
      <c r="N359" s="7">
        <f>SUM(Table325[[#This Row],[16]:[24]])</f>
        <v>120</v>
      </c>
      <c r="O359" s="7">
        <f>SUM(Table325[[#This Row],[25]:[49]])</f>
        <v>411</v>
      </c>
      <c r="P359" s="7">
        <f>SUM(Table325[[#This Row],[50]:[64]])</f>
        <v>254</v>
      </c>
      <c r="Q359" s="7">
        <f>SUM(Table325[[#This Row],[65]:[74]])</f>
        <v>161</v>
      </c>
      <c r="R359" s="7">
        <f>SUM(Table325[[#This Row],[75]:[84]])</f>
        <v>102</v>
      </c>
      <c r="S359" s="8">
        <f>SUM(Table325[[#This Row],[5]:[9]])</f>
        <v>109</v>
      </c>
      <c r="T359" s="7">
        <f>SUM(Table325[[#This Row],[10]:[14]])</f>
        <v>99</v>
      </c>
      <c r="U359" s="7">
        <f>SUM(Table325[[#This Row],[15]:[19]])</f>
        <v>84</v>
      </c>
      <c r="V359" s="7">
        <f>SUM(Table325[[#This Row],[20]:[24]])</f>
        <v>55</v>
      </c>
      <c r="W359" s="7">
        <f>SUM(Table325[[#This Row],[25]:[29]])</f>
        <v>83</v>
      </c>
      <c r="X359" s="7">
        <f>SUM(Table325[[#This Row],[30]:[34]])</f>
        <v>95</v>
      </c>
      <c r="Y359" s="7">
        <f>SUM(Table325[[#This Row],[35]:[39]])</f>
        <v>75</v>
      </c>
      <c r="Z359" s="7">
        <f>SUM(Table325[[#This Row],[40]:[44]])</f>
        <v>96</v>
      </c>
      <c r="AA359" s="7">
        <f>SUM(Table325[[#This Row],[45]:[49]])</f>
        <v>62</v>
      </c>
      <c r="AB359" s="7">
        <f>SUM(Table325[[#This Row],[50]:[54]])</f>
        <v>63</v>
      </c>
      <c r="AC359" s="7">
        <f>SUM(Table325[[#This Row],[55]:[59]])</f>
        <v>92</v>
      </c>
      <c r="AD359" s="7">
        <f>SUM(Table325[[#This Row],[60]:[64]])</f>
        <v>99</v>
      </c>
      <c r="AE359" s="7">
        <f>SUM(Table325[[#This Row],[65]:[69]])</f>
        <v>95</v>
      </c>
      <c r="AF359" s="7">
        <f>SUM(Table325[[#This Row],[70]:[74]])</f>
        <v>66</v>
      </c>
      <c r="AG359" s="7">
        <f>SUM(Table325[[#This Row],[75]:[79]])</f>
        <v>59</v>
      </c>
      <c r="AH359" s="7">
        <f>SUM(Table325[[#This Row],[80]:[84]])</f>
        <v>43</v>
      </c>
      <c r="AI359" s="7">
        <f>SUM(Table325[[#This Row],[85]:[89]])</f>
        <v>35</v>
      </c>
      <c r="AJ359" s="7">
        <f>Table325[[#This Row],[90]]</f>
        <v>19</v>
      </c>
      <c r="AK359" s="8">
        <v>24</v>
      </c>
      <c r="AL359" s="7">
        <v>14</v>
      </c>
      <c r="AM359" s="7">
        <v>16</v>
      </c>
      <c r="AN359" s="7">
        <v>15</v>
      </c>
      <c r="AO359" s="7">
        <v>15</v>
      </c>
      <c r="AP359" s="7">
        <v>25</v>
      </c>
      <c r="AQ359" s="7">
        <v>15</v>
      </c>
      <c r="AR359" s="7">
        <v>22</v>
      </c>
      <c r="AS359" s="7">
        <v>26</v>
      </c>
      <c r="AT359" s="7">
        <v>21</v>
      </c>
      <c r="AU359" s="7">
        <v>17</v>
      </c>
      <c r="AV359" s="7">
        <v>27</v>
      </c>
      <c r="AW359" s="7">
        <v>15</v>
      </c>
      <c r="AX359" s="7">
        <v>21</v>
      </c>
      <c r="AY359" s="7">
        <v>19</v>
      </c>
      <c r="AZ359" s="7">
        <v>19</v>
      </c>
      <c r="BA359" s="7">
        <v>15</v>
      </c>
      <c r="BB359" s="7">
        <v>18</v>
      </c>
      <c r="BC359" s="7">
        <v>13</v>
      </c>
      <c r="BD359" s="7">
        <v>19</v>
      </c>
      <c r="BE359" s="7">
        <v>13</v>
      </c>
      <c r="BF359" s="7">
        <v>19</v>
      </c>
      <c r="BG359" s="7">
        <v>7</v>
      </c>
      <c r="BH359" s="7">
        <v>6</v>
      </c>
      <c r="BI359" s="7">
        <v>10</v>
      </c>
      <c r="BJ359" s="7">
        <v>16</v>
      </c>
      <c r="BK359" s="7">
        <v>17</v>
      </c>
      <c r="BL359" s="7">
        <v>15</v>
      </c>
      <c r="BM359" s="7">
        <v>24</v>
      </c>
      <c r="BN359" s="7">
        <v>11</v>
      </c>
      <c r="BO359" s="7">
        <v>16</v>
      </c>
      <c r="BP359" s="7">
        <v>17</v>
      </c>
      <c r="BQ359" s="7">
        <v>19</v>
      </c>
      <c r="BR359" s="7">
        <v>21</v>
      </c>
      <c r="BS359" s="7">
        <v>22</v>
      </c>
      <c r="BT359" s="7">
        <v>13</v>
      </c>
      <c r="BU359" s="7">
        <v>13</v>
      </c>
      <c r="BV359" s="7">
        <v>20</v>
      </c>
      <c r="BW359" s="7">
        <v>13</v>
      </c>
      <c r="BX359" s="7">
        <v>16</v>
      </c>
      <c r="BY359" s="7">
        <v>16</v>
      </c>
      <c r="BZ359" s="7">
        <v>24</v>
      </c>
      <c r="CA359" s="7">
        <v>21</v>
      </c>
      <c r="CB359" s="7">
        <v>20</v>
      </c>
      <c r="CC359" s="7">
        <v>15</v>
      </c>
      <c r="CD359" s="7">
        <v>10</v>
      </c>
      <c r="CE359" s="7">
        <v>13</v>
      </c>
      <c r="CF359" s="7">
        <v>11</v>
      </c>
      <c r="CG359" s="7">
        <v>19</v>
      </c>
      <c r="CH359" s="7">
        <v>9</v>
      </c>
      <c r="CI359" s="7">
        <v>17</v>
      </c>
      <c r="CJ359" s="7">
        <v>9</v>
      </c>
      <c r="CK359" s="7">
        <v>9</v>
      </c>
      <c r="CL359" s="7">
        <v>13</v>
      </c>
      <c r="CM359" s="7">
        <v>15</v>
      </c>
      <c r="CN359" s="7">
        <v>11</v>
      </c>
      <c r="CO359" s="7">
        <v>24</v>
      </c>
      <c r="CP359" s="7">
        <v>17</v>
      </c>
      <c r="CQ359" s="7">
        <v>22</v>
      </c>
      <c r="CR359" s="7">
        <v>18</v>
      </c>
      <c r="CS359" s="7">
        <v>23</v>
      </c>
      <c r="CT359" s="7">
        <v>11</v>
      </c>
      <c r="CU359" s="7">
        <v>26</v>
      </c>
      <c r="CV359" s="7">
        <v>22</v>
      </c>
      <c r="CW359" s="7">
        <v>17</v>
      </c>
      <c r="CX359" s="7">
        <v>19</v>
      </c>
      <c r="CY359" s="7">
        <v>19</v>
      </c>
      <c r="CZ359" s="7">
        <v>18</v>
      </c>
      <c r="DA359" s="7">
        <v>21</v>
      </c>
      <c r="DB359" s="7">
        <v>18</v>
      </c>
      <c r="DC359" s="7">
        <v>15</v>
      </c>
      <c r="DD359" s="7">
        <v>17</v>
      </c>
      <c r="DE359" s="7">
        <v>14</v>
      </c>
      <c r="DF359" s="7">
        <v>10</v>
      </c>
      <c r="DG359" s="7">
        <v>10</v>
      </c>
      <c r="DH359" s="7">
        <v>16</v>
      </c>
      <c r="DI359" s="7">
        <v>16</v>
      </c>
      <c r="DJ359" s="7">
        <v>13</v>
      </c>
      <c r="DK359" s="7">
        <v>9</v>
      </c>
      <c r="DL359" s="7">
        <v>5</v>
      </c>
      <c r="DM359" s="7">
        <v>5</v>
      </c>
      <c r="DN359" s="7">
        <v>9</v>
      </c>
      <c r="DO359" s="7">
        <v>9</v>
      </c>
      <c r="DP359" s="7">
        <v>11</v>
      </c>
      <c r="DQ359" s="7">
        <v>9</v>
      </c>
      <c r="DR359" s="7">
        <v>8</v>
      </c>
      <c r="DS359" s="7">
        <v>9</v>
      </c>
      <c r="DT359" s="7">
        <v>3</v>
      </c>
      <c r="DU359" s="7">
        <v>11</v>
      </c>
      <c r="DV359" s="7">
        <v>4</v>
      </c>
      <c r="DW359" s="7">
        <v>19</v>
      </c>
      <c r="DX359" s="7">
        <f t="shared" si="38"/>
        <v>785</v>
      </c>
      <c r="DY359" s="7">
        <f t="shared" si="39"/>
        <v>87</v>
      </c>
      <c r="DZ359" s="7">
        <f t="shared" si="40"/>
        <v>411</v>
      </c>
      <c r="EA359" s="7">
        <f t="shared" si="41"/>
        <v>254</v>
      </c>
      <c r="EB359" s="7">
        <f>Table325[[#This Row],[18-64]]+Table325[[#This Row],[65+]]</f>
        <v>1069</v>
      </c>
    </row>
    <row r="360" spans="1:132" x14ac:dyDescent="0.35">
      <c r="A360" s="7">
        <v>13</v>
      </c>
      <c r="B360" s="10" t="s">
        <v>1020</v>
      </c>
      <c r="C360" s="10" t="s">
        <v>839</v>
      </c>
      <c r="D360" s="10" t="s">
        <v>840</v>
      </c>
      <c r="E360" s="7">
        <f>SUM(Table325[[#This Row],[0]:[90]])</f>
        <v>1248</v>
      </c>
      <c r="F360" s="8">
        <f>SUM(Table325[[#This Row],[0]:[15]])</f>
        <v>194</v>
      </c>
      <c r="G360" s="7">
        <f>SUM(Table325[[#This Row],[16]:[64]])</f>
        <v>652</v>
      </c>
      <c r="H360" s="7">
        <f>SUM(Table325[[#This Row],[65]:[90]])</f>
        <v>402</v>
      </c>
      <c r="I360" s="7">
        <f>SUM(Table325[[#This Row],[85]:[90]])</f>
        <v>49</v>
      </c>
      <c r="J360" s="8">
        <f>SUM(Table325[[#This Row],[0]:[17]])</f>
        <v>227</v>
      </c>
      <c r="K360" s="7">
        <f>SUM(Table325[[#This Row],[18]:[64]])</f>
        <v>619</v>
      </c>
      <c r="L360" s="8">
        <f>SUM(Table325[[#This Row],[0]:[4]])</f>
        <v>41</v>
      </c>
      <c r="M360" s="7">
        <f>SUM(Table325[[#This Row],[5]:[15]])</f>
        <v>153</v>
      </c>
      <c r="N360" s="7">
        <f>SUM(Table325[[#This Row],[16]:[24]])</f>
        <v>120</v>
      </c>
      <c r="O360" s="7">
        <f>SUM(Table325[[#This Row],[25]:[49]])</f>
        <v>270</v>
      </c>
      <c r="P360" s="7">
        <f>SUM(Table325[[#This Row],[50]:[64]])</f>
        <v>262</v>
      </c>
      <c r="Q360" s="7">
        <f>SUM(Table325[[#This Row],[65]:[74]])</f>
        <v>192</v>
      </c>
      <c r="R360" s="7">
        <f>SUM(Table325[[#This Row],[75]:[84]])</f>
        <v>161</v>
      </c>
      <c r="S360" s="8">
        <f>SUM(Table325[[#This Row],[5]:[9]])</f>
        <v>70</v>
      </c>
      <c r="T360" s="7">
        <f>SUM(Table325[[#This Row],[10]:[14]])</f>
        <v>62</v>
      </c>
      <c r="U360" s="7">
        <f>SUM(Table325[[#This Row],[15]:[19]])</f>
        <v>81</v>
      </c>
      <c r="V360" s="7">
        <f>SUM(Table325[[#This Row],[20]:[24]])</f>
        <v>60</v>
      </c>
      <c r="W360" s="7">
        <f>SUM(Table325[[#This Row],[25]:[29]])</f>
        <v>50</v>
      </c>
      <c r="X360" s="7">
        <f>SUM(Table325[[#This Row],[30]:[34]])</f>
        <v>46</v>
      </c>
      <c r="Y360" s="7">
        <f>SUM(Table325[[#This Row],[35]:[39]])</f>
        <v>54</v>
      </c>
      <c r="Z360" s="7">
        <f>SUM(Table325[[#This Row],[40]:[44]])</f>
        <v>69</v>
      </c>
      <c r="AA360" s="7">
        <f>SUM(Table325[[#This Row],[45]:[49]])</f>
        <v>51</v>
      </c>
      <c r="AB360" s="7">
        <f>SUM(Table325[[#This Row],[50]:[54]])</f>
        <v>75</v>
      </c>
      <c r="AC360" s="7">
        <f>SUM(Table325[[#This Row],[55]:[59]])</f>
        <v>91</v>
      </c>
      <c r="AD360" s="7">
        <f>SUM(Table325[[#This Row],[60]:[64]])</f>
        <v>96</v>
      </c>
      <c r="AE360" s="7">
        <f>SUM(Table325[[#This Row],[65]:[69]])</f>
        <v>90</v>
      </c>
      <c r="AF360" s="7">
        <f>SUM(Table325[[#This Row],[70]:[74]])</f>
        <v>102</v>
      </c>
      <c r="AG360" s="7">
        <f>SUM(Table325[[#This Row],[75]:[79]])</f>
        <v>119</v>
      </c>
      <c r="AH360" s="7">
        <f>SUM(Table325[[#This Row],[80]:[84]])</f>
        <v>42</v>
      </c>
      <c r="AI360" s="7">
        <f>SUM(Table325[[#This Row],[85]:[89]])</f>
        <v>36</v>
      </c>
      <c r="AJ360" s="7">
        <f>Table325[[#This Row],[90]]</f>
        <v>13</v>
      </c>
      <c r="AK360" s="8">
        <v>11</v>
      </c>
      <c r="AL360" s="7">
        <v>10</v>
      </c>
      <c r="AM360" s="7">
        <v>8</v>
      </c>
      <c r="AN360" s="7">
        <v>4</v>
      </c>
      <c r="AO360" s="7">
        <v>8</v>
      </c>
      <c r="AP360" s="7">
        <v>10</v>
      </c>
      <c r="AQ360" s="7">
        <v>7</v>
      </c>
      <c r="AR360" s="7">
        <v>22</v>
      </c>
      <c r="AS360" s="7">
        <v>17</v>
      </c>
      <c r="AT360" s="7">
        <v>14</v>
      </c>
      <c r="AU360" s="7">
        <v>11</v>
      </c>
      <c r="AV360" s="7">
        <v>11</v>
      </c>
      <c r="AW360" s="7">
        <v>11</v>
      </c>
      <c r="AX360" s="7">
        <v>19</v>
      </c>
      <c r="AY360" s="7">
        <v>10</v>
      </c>
      <c r="AZ360" s="7">
        <v>21</v>
      </c>
      <c r="BA360" s="7">
        <v>15</v>
      </c>
      <c r="BB360" s="7">
        <v>18</v>
      </c>
      <c r="BC360" s="7">
        <v>15</v>
      </c>
      <c r="BD360" s="7">
        <v>12</v>
      </c>
      <c r="BE360" s="7">
        <v>18</v>
      </c>
      <c r="BF360" s="7">
        <v>16</v>
      </c>
      <c r="BG360" s="7">
        <v>5</v>
      </c>
      <c r="BH360" s="7">
        <v>10</v>
      </c>
      <c r="BI360" s="7">
        <v>11</v>
      </c>
      <c r="BJ360" s="7">
        <v>14</v>
      </c>
      <c r="BK360" s="7">
        <v>5</v>
      </c>
      <c r="BL360" s="7">
        <v>7</v>
      </c>
      <c r="BM360" s="7">
        <v>12</v>
      </c>
      <c r="BN360" s="7">
        <v>12</v>
      </c>
      <c r="BO360" s="7">
        <v>4</v>
      </c>
      <c r="BP360" s="7">
        <v>11</v>
      </c>
      <c r="BQ360" s="7">
        <v>10</v>
      </c>
      <c r="BR360" s="7">
        <v>12</v>
      </c>
      <c r="BS360" s="7">
        <v>9</v>
      </c>
      <c r="BT360" s="7">
        <v>13</v>
      </c>
      <c r="BU360" s="7">
        <v>11</v>
      </c>
      <c r="BV360" s="7">
        <v>7</v>
      </c>
      <c r="BW360" s="7">
        <v>10</v>
      </c>
      <c r="BX360" s="7">
        <v>13</v>
      </c>
      <c r="BY360" s="7">
        <v>13</v>
      </c>
      <c r="BZ360" s="7">
        <v>14</v>
      </c>
      <c r="CA360" s="7">
        <v>15</v>
      </c>
      <c r="CB360" s="7">
        <v>12</v>
      </c>
      <c r="CC360" s="7">
        <v>15</v>
      </c>
      <c r="CD360" s="7">
        <v>7</v>
      </c>
      <c r="CE360" s="7">
        <v>12</v>
      </c>
      <c r="CF360" s="7">
        <v>8</v>
      </c>
      <c r="CG360" s="7">
        <v>15</v>
      </c>
      <c r="CH360" s="7">
        <v>9</v>
      </c>
      <c r="CI360" s="7">
        <v>17</v>
      </c>
      <c r="CJ360" s="7">
        <v>20</v>
      </c>
      <c r="CK360" s="7">
        <v>10</v>
      </c>
      <c r="CL360" s="7">
        <v>9</v>
      </c>
      <c r="CM360" s="7">
        <v>19</v>
      </c>
      <c r="CN360" s="7">
        <v>17</v>
      </c>
      <c r="CO360" s="7">
        <v>17</v>
      </c>
      <c r="CP360" s="7">
        <v>18</v>
      </c>
      <c r="CQ360" s="7">
        <v>20</v>
      </c>
      <c r="CR360" s="7">
        <v>19</v>
      </c>
      <c r="CS360" s="7">
        <v>27</v>
      </c>
      <c r="CT360" s="7">
        <v>13</v>
      </c>
      <c r="CU360" s="7">
        <v>20</v>
      </c>
      <c r="CV360" s="7">
        <v>20</v>
      </c>
      <c r="CW360" s="7">
        <v>16</v>
      </c>
      <c r="CX360" s="7">
        <v>17</v>
      </c>
      <c r="CY360" s="7">
        <v>15</v>
      </c>
      <c r="CZ360" s="7">
        <v>18</v>
      </c>
      <c r="DA360" s="7">
        <v>17</v>
      </c>
      <c r="DB360" s="7">
        <v>23</v>
      </c>
      <c r="DC360" s="7">
        <v>23</v>
      </c>
      <c r="DD360" s="7">
        <v>20</v>
      </c>
      <c r="DE360" s="7">
        <v>21</v>
      </c>
      <c r="DF360" s="7">
        <v>15</v>
      </c>
      <c r="DG360" s="7">
        <v>23</v>
      </c>
      <c r="DH360" s="7">
        <v>19</v>
      </c>
      <c r="DI360" s="7">
        <v>25</v>
      </c>
      <c r="DJ360" s="7">
        <v>36</v>
      </c>
      <c r="DK360" s="7">
        <v>20</v>
      </c>
      <c r="DL360" s="7">
        <v>19</v>
      </c>
      <c r="DM360" s="7">
        <v>8</v>
      </c>
      <c r="DN360" s="7">
        <v>8</v>
      </c>
      <c r="DO360" s="7">
        <v>7</v>
      </c>
      <c r="DP360" s="7">
        <v>12</v>
      </c>
      <c r="DQ360" s="7">
        <v>7</v>
      </c>
      <c r="DR360" s="7">
        <v>12</v>
      </c>
      <c r="DS360" s="7">
        <v>10</v>
      </c>
      <c r="DT360" s="7">
        <v>7</v>
      </c>
      <c r="DU360" s="7">
        <v>4</v>
      </c>
      <c r="DV360" s="7">
        <v>3</v>
      </c>
      <c r="DW360" s="7">
        <v>13</v>
      </c>
      <c r="DX360" s="7">
        <f t="shared" si="38"/>
        <v>652</v>
      </c>
      <c r="DY360" s="7">
        <f t="shared" si="39"/>
        <v>87</v>
      </c>
      <c r="DZ360" s="7">
        <f t="shared" si="40"/>
        <v>270</v>
      </c>
      <c r="EA360" s="7">
        <f t="shared" si="41"/>
        <v>262</v>
      </c>
      <c r="EB360" s="7">
        <f>Table325[[#This Row],[18-64]]+Table325[[#This Row],[65+]]</f>
        <v>1021</v>
      </c>
    </row>
    <row r="361" spans="1:132" x14ac:dyDescent="0.35">
      <c r="A361" s="7">
        <v>13</v>
      </c>
      <c r="B361" s="10" t="s">
        <v>1020</v>
      </c>
      <c r="C361" s="10" t="s">
        <v>841</v>
      </c>
      <c r="D361" s="10" t="s">
        <v>842</v>
      </c>
      <c r="E361" s="7">
        <f>SUM(Table325[[#This Row],[0]:[90]])</f>
        <v>1458</v>
      </c>
      <c r="F361" s="8">
        <f>SUM(Table325[[#This Row],[0]:[15]])</f>
        <v>374</v>
      </c>
      <c r="G361" s="7">
        <f>SUM(Table325[[#This Row],[16]:[64]])</f>
        <v>927</v>
      </c>
      <c r="H361" s="7">
        <f>SUM(Table325[[#This Row],[65]:[90]])</f>
        <v>157</v>
      </c>
      <c r="I361" s="7">
        <f>SUM(Table325[[#This Row],[85]:[90]])</f>
        <v>5</v>
      </c>
      <c r="J361" s="8">
        <f>SUM(Table325[[#This Row],[0]:[17]])</f>
        <v>417</v>
      </c>
      <c r="K361" s="7">
        <f>SUM(Table325[[#This Row],[18]:[64]])</f>
        <v>884</v>
      </c>
      <c r="L361" s="8">
        <f>SUM(Table325[[#This Row],[0]:[4]])</f>
        <v>92</v>
      </c>
      <c r="M361" s="7">
        <f>SUM(Table325[[#This Row],[5]:[15]])</f>
        <v>282</v>
      </c>
      <c r="N361" s="7">
        <f>SUM(Table325[[#This Row],[16]:[24]])</f>
        <v>196</v>
      </c>
      <c r="O361" s="7">
        <f>SUM(Table325[[#This Row],[25]:[49]])</f>
        <v>485</v>
      </c>
      <c r="P361" s="7">
        <f>SUM(Table325[[#This Row],[50]:[64]])</f>
        <v>246</v>
      </c>
      <c r="Q361" s="7">
        <f>SUM(Table325[[#This Row],[65]:[74]])</f>
        <v>107</v>
      </c>
      <c r="R361" s="7">
        <f>SUM(Table325[[#This Row],[75]:[84]])</f>
        <v>45</v>
      </c>
      <c r="S361" s="8">
        <f>SUM(Table325[[#This Row],[5]:[9]])</f>
        <v>133</v>
      </c>
      <c r="T361" s="7">
        <f>SUM(Table325[[#This Row],[10]:[14]])</f>
        <v>129</v>
      </c>
      <c r="U361" s="7">
        <f>SUM(Table325[[#This Row],[15]:[19]])</f>
        <v>99</v>
      </c>
      <c r="V361" s="7">
        <f>SUM(Table325[[#This Row],[20]:[24]])</f>
        <v>117</v>
      </c>
      <c r="W361" s="7">
        <f>SUM(Table325[[#This Row],[25]:[29]])</f>
        <v>110</v>
      </c>
      <c r="X361" s="7">
        <f>SUM(Table325[[#This Row],[30]:[34]])</f>
        <v>98</v>
      </c>
      <c r="Y361" s="7">
        <f>SUM(Table325[[#This Row],[35]:[39]])</f>
        <v>105</v>
      </c>
      <c r="Z361" s="7">
        <f>SUM(Table325[[#This Row],[40]:[44]])</f>
        <v>91</v>
      </c>
      <c r="AA361" s="7">
        <f>SUM(Table325[[#This Row],[45]:[49]])</f>
        <v>81</v>
      </c>
      <c r="AB361" s="7">
        <f>SUM(Table325[[#This Row],[50]:[54]])</f>
        <v>98</v>
      </c>
      <c r="AC361" s="7">
        <f>SUM(Table325[[#This Row],[55]:[59]])</f>
        <v>70</v>
      </c>
      <c r="AD361" s="7">
        <f>SUM(Table325[[#This Row],[60]:[64]])</f>
        <v>78</v>
      </c>
      <c r="AE361" s="7">
        <f>SUM(Table325[[#This Row],[65]:[69]])</f>
        <v>56</v>
      </c>
      <c r="AF361" s="7">
        <f>SUM(Table325[[#This Row],[70]:[74]])</f>
        <v>51</v>
      </c>
      <c r="AG361" s="7">
        <f>SUM(Table325[[#This Row],[75]:[79]])</f>
        <v>28</v>
      </c>
      <c r="AH361" s="7">
        <f>SUM(Table325[[#This Row],[80]:[84]])</f>
        <v>17</v>
      </c>
      <c r="AI361" s="7">
        <f>SUM(Table325[[#This Row],[85]:[89]])</f>
        <v>0</v>
      </c>
      <c r="AJ361" s="7">
        <f>Table325[[#This Row],[90]]</f>
        <v>5</v>
      </c>
      <c r="AK361" s="8">
        <v>21</v>
      </c>
      <c r="AL361" s="7">
        <v>18</v>
      </c>
      <c r="AM361" s="7">
        <v>15</v>
      </c>
      <c r="AN361" s="7">
        <v>18</v>
      </c>
      <c r="AO361" s="7">
        <v>20</v>
      </c>
      <c r="AP361" s="7">
        <v>23</v>
      </c>
      <c r="AQ361" s="7">
        <v>22</v>
      </c>
      <c r="AR361" s="7">
        <v>25</v>
      </c>
      <c r="AS361" s="7">
        <v>27</v>
      </c>
      <c r="AT361" s="7">
        <v>36</v>
      </c>
      <c r="AU361" s="7">
        <v>25</v>
      </c>
      <c r="AV361" s="7">
        <v>28</v>
      </c>
      <c r="AW361" s="7">
        <v>21</v>
      </c>
      <c r="AX361" s="7">
        <v>26</v>
      </c>
      <c r="AY361" s="7">
        <v>29</v>
      </c>
      <c r="AZ361" s="7">
        <v>20</v>
      </c>
      <c r="BA361" s="7">
        <v>18</v>
      </c>
      <c r="BB361" s="7">
        <v>25</v>
      </c>
      <c r="BC361" s="7">
        <v>21</v>
      </c>
      <c r="BD361" s="7">
        <v>15</v>
      </c>
      <c r="BE361" s="7">
        <v>29</v>
      </c>
      <c r="BF361" s="7">
        <v>24</v>
      </c>
      <c r="BG361" s="7">
        <v>24</v>
      </c>
      <c r="BH361" s="7">
        <v>22</v>
      </c>
      <c r="BI361" s="7">
        <v>18</v>
      </c>
      <c r="BJ361" s="7">
        <v>24</v>
      </c>
      <c r="BK361" s="7">
        <v>20</v>
      </c>
      <c r="BL361" s="7">
        <v>24</v>
      </c>
      <c r="BM361" s="7">
        <v>22</v>
      </c>
      <c r="BN361" s="7">
        <v>20</v>
      </c>
      <c r="BO361" s="7">
        <v>24</v>
      </c>
      <c r="BP361" s="7">
        <v>19</v>
      </c>
      <c r="BQ361" s="7">
        <v>20</v>
      </c>
      <c r="BR361" s="7">
        <v>17</v>
      </c>
      <c r="BS361" s="7">
        <v>18</v>
      </c>
      <c r="BT361" s="7">
        <v>22</v>
      </c>
      <c r="BU361" s="7">
        <v>18</v>
      </c>
      <c r="BV361" s="7">
        <v>23</v>
      </c>
      <c r="BW361" s="7">
        <v>21</v>
      </c>
      <c r="BX361" s="7">
        <v>21</v>
      </c>
      <c r="BY361" s="7">
        <v>20</v>
      </c>
      <c r="BZ361" s="7">
        <v>22</v>
      </c>
      <c r="CA361" s="7">
        <v>18</v>
      </c>
      <c r="CB361" s="7">
        <v>21</v>
      </c>
      <c r="CC361" s="7">
        <v>10</v>
      </c>
      <c r="CD361" s="7">
        <v>20</v>
      </c>
      <c r="CE361" s="7">
        <v>12</v>
      </c>
      <c r="CF361" s="7">
        <v>13</v>
      </c>
      <c r="CG361" s="7">
        <v>19</v>
      </c>
      <c r="CH361" s="7">
        <v>17</v>
      </c>
      <c r="CI361" s="7">
        <v>24</v>
      </c>
      <c r="CJ361" s="7">
        <v>23</v>
      </c>
      <c r="CK361" s="7">
        <v>16</v>
      </c>
      <c r="CL361" s="7">
        <v>19</v>
      </c>
      <c r="CM361" s="7">
        <v>16</v>
      </c>
      <c r="CN361" s="7">
        <v>17</v>
      </c>
      <c r="CO361" s="7">
        <v>12</v>
      </c>
      <c r="CP361" s="7">
        <v>16</v>
      </c>
      <c r="CQ361" s="7">
        <v>10</v>
      </c>
      <c r="CR361" s="7">
        <v>15</v>
      </c>
      <c r="CS361" s="7">
        <v>20</v>
      </c>
      <c r="CT361" s="7">
        <v>13</v>
      </c>
      <c r="CU361" s="7">
        <v>19</v>
      </c>
      <c r="CV361" s="7">
        <v>13</v>
      </c>
      <c r="CW361" s="7">
        <v>13</v>
      </c>
      <c r="CX361" s="7">
        <v>13</v>
      </c>
      <c r="CY361" s="7">
        <v>15</v>
      </c>
      <c r="CZ361" s="7">
        <v>9</v>
      </c>
      <c r="DA361" s="7">
        <v>12</v>
      </c>
      <c r="DB361" s="7">
        <v>7</v>
      </c>
      <c r="DC361" s="7">
        <v>10</v>
      </c>
      <c r="DD361" s="7">
        <v>11</v>
      </c>
      <c r="DE361" s="7">
        <v>18</v>
      </c>
      <c r="DF361" s="7">
        <v>6</v>
      </c>
      <c r="DG361" s="7">
        <v>6</v>
      </c>
      <c r="DH361" s="7">
        <v>5</v>
      </c>
      <c r="DI361" s="7">
        <v>6</v>
      </c>
      <c r="DJ361" s="7">
        <v>10</v>
      </c>
      <c r="DK361" s="7">
        <v>5</v>
      </c>
      <c r="DL361" s="7">
        <v>2</v>
      </c>
      <c r="DM361" s="7">
        <v>9</v>
      </c>
      <c r="DN361" s="7">
        <v>2</v>
      </c>
      <c r="DO361" s="7">
        <v>2</v>
      </c>
      <c r="DP361" s="7">
        <v>2</v>
      </c>
      <c r="DQ361" s="7">
        <v>2</v>
      </c>
      <c r="DR361" s="7">
        <v>0</v>
      </c>
      <c r="DS361" s="7">
        <v>0</v>
      </c>
      <c r="DT361" s="7">
        <v>0</v>
      </c>
      <c r="DU361" s="7">
        <v>0</v>
      </c>
      <c r="DV361" s="7">
        <v>0</v>
      </c>
      <c r="DW361" s="7">
        <v>5</v>
      </c>
      <c r="DX361" s="7">
        <f t="shared" si="38"/>
        <v>927</v>
      </c>
      <c r="DY361" s="7">
        <f t="shared" si="39"/>
        <v>153</v>
      </c>
      <c r="DZ361" s="7">
        <f t="shared" si="40"/>
        <v>485</v>
      </c>
      <c r="EA361" s="7">
        <f t="shared" si="41"/>
        <v>246</v>
      </c>
      <c r="EB361" s="7">
        <f>Table325[[#This Row],[18-64]]+Table325[[#This Row],[65+]]</f>
        <v>1041</v>
      </c>
    </row>
    <row r="362" spans="1:132" x14ac:dyDescent="0.35">
      <c r="A362" s="7">
        <v>13</v>
      </c>
      <c r="B362" s="10" t="s">
        <v>1020</v>
      </c>
      <c r="C362" s="10" t="s">
        <v>843</v>
      </c>
      <c r="D362" s="10" t="s">
        <v>844</v>
      </c>
      <c r="E362" s="7">
        <f>SUM(Table325[[#This Row],[0]:[90]])</f>
        <v>1158</v>
      </c>
      <c r="F362" s="8">
        <f>SUM(Table325[[#This Row],[0]:[15]])</f>
        <v>152</v>
      </c>
      <c r="G362" s="7">
        <f>SUM(Table325[[#This Row],[16]:[64]])</f>
        <v>664</v>
      </c>
      <c r="H362" s="7">
        <f>SUM(Table325[[#This Row],[65]:[90]])</f>
        <v>342</v>
      </c>
      <c r="I362" s="7">
        <f>SUM(Table325[[#This Row],[85]:[90]])</f>
        <v>43</v>
      </c>
      <c r="J362" s="8">
        <f>SUM(Table325[[#This Row],[0]:[17]])</f>
        <v>176</v>
      </c>
      <c r="K362" s="7">
        <f>SUM(Table325[[#This Row],[18]:[64]])</f>
        <v>640</v>
      </c>
      <c r="L362" s="8">
        <f>SUM(Table325[[#This Row],[0]:[4]])</f>
        <v>66</v>
      </c>
      <c r="M362" s="7">
        <f>SUM(Table325[[#This Row],[5]:[15]])</f>
        <v>86</v>
      </c>
      <c r="N362" s="7">
        <f>SUM(Table325[[#This Row],[16]:[24]])</f>
        <v>93</v>
      </c>
      <c r="O362" s="7">
        <f>SUM(Table325[[#This Row],[25]:[49]])</f>
        <v>320</v>
      </c>
      <c r="P362" s="7">
        <f>SUM(Table325[[#This Row],[50]:[64]])</f>
        <v>251</v>
      </c>
      <c r="Q362" s="7">
        <f>SUM(Table325[[#This Row],[65]:[74]])</f>
        <v>170</v>
      </c>
      <c r="R362" s="7">
        <f>SUM(Table325[[#This Row],[75]:[84]])</f>
        <v>129</v>
      </c>
      <c r="S362" s="8">
        <f>SUM(Table325[[#This Row],[5]:[9]])</f>
        <v>28</v>
      </c>
      <c r="T362" s="7">
        <f>SUM(Table325[[#This Row],[10]:[14]])</f>
        <v>48</v>
      </c>
      <c r="U362" s="7">
        <f>SUM(Table325[[#This Row],[15]:[19]])</f>
        <v>60</v>
      </c>
      <c r="V362" s="7">
        <f>SUM(Table325[[#This Row],[20]:[24]])</f>
        <v>43</v>
      </c>
      <c r="W362" s="7">
        <f>SUM(Table325[[#This Row],[25]:[29]])</f>
        <v>77</v>
      </c>
      <c r="X362" s="7">
        <f>SUM(Table325[[#This Row],[30]:[34]])</f>
        <v>73</v>
      </c>
      <c r="Y362" s="7">
        <f>SUM(Table325[[#This Row],[35]:[39]])</f>
        <v>69</v>
      </c>
      <c r="Z362" s="7">
        <f>SUM(Table325[[#This Row],[40]:[44]])</f>
        <v>57</v>
      </c>
      <c r="AA362" s="7">
        <f>SUM(Table325[[#This Row],[45]:[49]])</f>
        <v>44</v>
      </c>
      <c r="AB362" s="7">
        <f>SUM(Table325[[#This Row],[50]:[54]])</f>
        <v>61</v>
      </c>
      <c r="AC362" s="7">
        <f>SUM(Table325[[#This Row],[55]:[59]])</f>
        <v>97</v>
      </c>
      <c r="AD362" s="7">
        <f>SUM(Table325[[#This Row],[60]:[64]])</f>
        <v>93</v>
      </c>
      <c r="AE362" s="7">
        <f>SUM(Table325[[#This Row],[65]:[69]])</f>
        <v>100</v>
      </c>
      <c r="AF362" s="7">
        <f>SUM(Table325[[#This Row],[70]:[74]])</f>
        <v>70</v>
      </c>
      <c r="AG362" s="7">
        <f>SUM(Table325[[#This Row],[75]:[79]])</f>
        <v>84</v>
      </c>
      <c r="AH362" s="7">
        <f>SUM(Table325[[#This Row],[80]:[84]])</f>
        <v>45</v>
      </c>
      <c r="AI362" s="7">
        <f>SUM(Table325[[#This Row],[85]:[89]])</f>
        <v>24</v>
      </c>
      <c r="AJ362" s="7">
        <f>Table325[[#This Row],[90]]</f>
        <v>19</v>
      </c>
      <c r="AK362" s="8">
        <v>16</v>
      </c>
      <c r="AL362" s="7">
        <v>12</v>
      </c>
      <c r="AM362" s="7">
        <v>16</v>
      </c>
      <c r="AN362" s="7">
        <v>9</v>
      </c>
      <c r="AO362" s="7">
        <v>13</v>
      </c>
      <c r="AP362" s="7">
        <v>8</v>
      </c>
      <c r="AQ362" s="7">
        <v>6</v>
      </c>
      <c r="AR362" s="7">
        <v>7</v>
      </c>
      <c r="AS362" s="7">
        <v>4</v>
      </c>
      <c r="AT362" s="7">
        <v>3</v>
      </c>
      <c r="AU362" s="7">
        <v>9</v>
      </c>
      <c r="AV362" s="7">
        <v>6</v>
      </c>
      <c r="AW362" s="7">
        <v>7</v>
      </c>
      <c r="AX362" s="7">
        <v>10</v>
      </c>
      <c r="AY362" s="7">
        <v>16</v>
      </c>
      <c r="AZ362" s="7">
        <v>10</v>
      </c>
      <c r="BA362" s="7">
        <v>15</v>
      </c>
      <c r="BB362" s="7">
        <v>9</v>
      </c>
      <c r="BC362" s="7">
        <v>15</v>
      </c>
      <c r="BD362" s="7">
        <v>11</v>
      </c>
      <c r="BE362" s="7">
        <v>5</v>
      </c>
      <c r="BF362" s="7">
        <v>12</v>
      </c>
      <c r="BG362" s="7">
        <v>9</v>
      </c>
      <c r="BH362" s="7">
        <v>13</v>
      </c>
      <c r="BI362" s="7">
        <v>4</v>
      </c>
      <c r="BJ362" s="7">
        <v>11</v>
      </c>
      <c r="BK362" s="7">
        <v>6</v>
      </c>
      <c r="BL362" s="7">
        <v>19</v>
      </c>
      <c r="BM362" s="7">
        <v>25</v>
      </c>
      <c r="BN362" s="7">
        <v>16</v>
      </c>
      <c r="BO362" s="7">
        <v>13</v>
      </c>
      <c r="BP362" s="7">
        <v>13</v>
      </c>
      <c r="BQ362" s="7">
        <v>15</v>
      </c>
      <c r="BR362" s="7">
        <v>13</v>
      </c>
      <c r="BS362" s="7">
        <v>19</v>
      </c>
      <c r="BT362" s="7">
        <v>11</v>
      </c>
      <c r="BU362" s="7">
        <v>17</v>
      </c>
      <c r="BV362" s="7">
        <v>22</v>
      </c>
      <c r="BW362" s="7">
        <v>10</v>
      </c>
      <c r="BX362" s="7">
        <v>9</v>
      </c>
      <c r="BY362" s="7">
        <v>11</v>
      </c>
      <c r="BZ362" s="7">
        <v>10</v>
      </c>
      <c r="CA362" s="7">
        <v>15</v>
      </c>
      <c r="CB362" s="7">
        <v>12</v>
      </c>
      <c r="CC362" s="7">
        <v>9</v>
      </c>
      <c r="CD362" s="7">
        <v>12</v>
      </c>
      <c r="CE362" s="7">
        <v>6</v>
      </c>
      <c r="CF362" s="7">
        <v>7</v>
      </c>
      <c r="CG362" s="7">
        <v>7</v>
      </c>
      <c r="CH362" s="7">
        <v>12</v>
      </c>
      <c r="CI362" s="7">
        <v>7</v>
      </c>
      <c r="CJ362" s="7">
        <v>9</v>
      </c>
      <c r="CK362" s="7">
        <v>12</v>
      </c>
      <c r="CL362" s="7">
        <v>16</v>
      </c>
      <c r="CM362" s="7">
        <v>17</v>
      </c>
      <c r="CN362" s="7">
        <v>19</v>
      </c>
      <c r="CO362" s="7">
        <v>21</v>
      </c>
      <c r="CP362" s="7">
        <v>17</v>
      </c>
      <c r="CQ362" s="7">
        <v>15</v>
      </c>
      <c r="CR362" s="7">
        <v>25</v>
      </c>
      <c r="CS362" s="7">
        <v>14</v>
      </c>
      <c r="CT362" s="7">
        <v>19</v>
      </c>
      <c r="CU362" s="7">
        <v>26</v>
      </c>
      <c r="CV362" s="7">
        <v>20</v>
      </c>
      <c r="CW362" s="7">
        <v>14</v>
      </c>
      <c r="CX362" s="7">
        <v>21</v>
      </c>
      <c r="CY362" s="7">
        <v>24</v>
      </c>
      <c r="CZ362" s="7">
        <v>24</v>
      </c>
      <c r="DA362" s="7">
        <v>13</v>
      </c>
      <c r="DB362" s="7">
        <v>18</v>
      </c>
      <c r="DC362" s="7">
        <v>9</v>
      </c>
      <c r="DD362" s="7">
        <v>12</v>
      </c>
      <c r="DE362" s="7">
        <v>13</v>
      </c>
      <c r="DF362" s="7">
        <v>15</v>
      </c>
      <c r="DG362" s="7">
        <v>21</v>
      </c>
      <c r="DH362" s="7">
        <v>14</v>
      </c>
      <c r="DI362" s="7">
        <v>24</v>
      </c>
      <c r="DJ362" s="7">
        <v>28</v>
      </c>
      <c r="DK362" s="7">
        <v>11</v>
      </c>
      <c r="DL362" s="7">
        <v>7</v>
      </c>
      <c r="DM362" s="7">
        <v>9</v>
      </c>
      <c r="DN362" s="7">
        <v>11</v>
      </c>
      <c r="DO362" s="7">
        <v>7</v>
      </c>
      <c r="DP362" s="7">
        <v>12</v>
      </c>
      <c r="DQ362" s="7">
        <v>6</v>
      </c>
      <c r="DR362" s="7">
        <v>6</v>
      </c>
      <c r="DS362" s="7">
        <v>3</v>
      </c>
      <c r="DT362" s="7">
        <v>6</v>
      </c>
      <c r="DU362" s="7">
        <v>5</v>
      </c>
      <c r="DV362" s="7">
        <v>4</v>
      </c>
      <c r="DW362" s="7">
        <v>19</v>
      </c>
      <c r="DX362" s="7">
        <f t="shared" si="38"/>
        <v>664</v>
      </c>
      <c r="DY362" s="7">
        <f t="shared" si="39"/>
        <v>69</v>
      </c>
      <c r="DZ362" s="7">
        <f t="shared" si="40"/>
        <v>320</v>
      </c>
      <c r="EA362" s="7">
        <f t="shared" si="41"/>
        <v>251</v>
      </c>
      <c r="EB362" s="7">
        <f>Table325[[#This Row],[18-64]]+Table325[[#This Row],[65+]]</f>
        <v>982</v>
      </c>
    </row>
    <row r="363" spans="1:132" x14ac:dyDescent="0.35">
      <c r="A363" s="7">
        <v>13</v>
      </c>
      <c r="B363" s="10" t="s">
        <v>1020</v>
      </c>
      <c r="C363" s="10" t="s">
        <v>845</v>
      </c>
      <c r="D363" s="10" t="s">
        <v>846</v>
      </c>
      <c r="E363" s="7">
        <f>SUM(Table325[[#This Row],[0]:[90]])</f>
        <v>1264</v>
      </c>
      <c r="F363" s="8">
        <f>SUM(Table325[[#This Row],[0]:[15]])</f>
        <v>267</v>
      </c>
      <c r="G363" s="7">
        <f>SUM(Table325[[#This Row],[16]:[64]])</f>
        <v>775</v>
      </c>
      <c r="H363" s="7">
        <f>SUM(Table325[[#This Row],[65]:[90]])</f>
        <v>222</v>
      </c>
      <c r="I363" s="7">
        <f>SUM(Table325[[#This Row],[85]:[90]])</f>
        <v>33</v>
      </c>
      <c r="J363" s="8">
        <f>SUM(Table325[[#This Row],[0]:[17]])</f>
        <v>315</v>
      </c>
      <c r="K363" s="7">
        <f>SUM(Table325[[#This Row],[18]:[64]])</f>
        <v>727</v>
      </c>
      <c r="L363" s="8">
        <f>SUM(Table325[[#This Row],[0]:[4]])</f>
        <v>62</v>
      </c>
      <c r="M363" s="7">
        <f>SUM(Table325[[#This Row],[5]:[15]])</f>
        <v>205</v>
      </c>
      <c r="N363" s="7">
        <f>SUM(Table325[[#This Row],[16]:[24]])</f>
        <v>161</v>
      </c>
      <c r="O363" s="7">
        <f>SUM(Table325[[#This Row],[25]:[49]])</f>
        <v>420</v>
      </c>
      <c r="P363" s="7">
        <f>SUM(Table325[[#This Row],[50]:[64]])</f>
        <v>194</v>
      </c>
      <c r="Q363" s="7">
        <f>SUM(Table325[[#This Row],[65]:[74]])</f>
        <v>124</v>
      </c>
      <c r="R363" s="7">
        <f>SUM(Table325[[#This Row],[75]:[84]])</f>
        <v>65</v>
      </c>
      <c r="S363" s="8">
        <f>SUM(Table325[[#This Row],[5]:[9]])</f>
        <v>90</v>
      </c>
      <c r="T363" s="7">
        <f>SUM(Table325[[#This Row],[10]:[14]])</f>
        <v>98</v>
      </c>
      <c r="U363" s="7">
        <f>SUM(Table325[[#This Row],[15]:[19]])</f>
        <v>107</v>
      </c>
      <c r="V363" s="7">
        <f>SUM(Table325[[#This Row],[20]:[24]])</f>
        <v>71</v>
      </c>
      <c r="W363" s="7">
        <f>SUM(Table325[[#This Row],[25]:[29]])</f>
        <v>80</v>
      </c>
      <c r="X363" s="7">
        <f>SUM(Table325[[#This Row],[30]:[34]])</f>
        <v>81</v>
      </c>
      <c r="Y363" s="7">
        <f>SUM(Table325[[#This Row],[35]:[39]])</f>
        <v>94</v>
      </c>
      <c r="Z363" s="7">
        <f>SUM(Table325[[#This Row],[40]:[44]])</f>
        <v>82</v>
      </c>
      <c r="AA363" s="7">
        <f>SUM(Table325[[#This Row],[45]:[49]])</f>
        <v>83</v>
      </c>
      <c r="AB363" s="7">
        <f>SUM(Table325[[#This Row],[50]:[54]])</f>
        <v>65</v>
      </c>
      <c r="AC363" s="7">
        <f>SUM(Table325[[#This Row],[55]:[59]])</f>
        <v>59</v>
      </c>
      <c r="AD363" s="7">
        <f>SUM(Table325[[#This Row],[60]:[64]])</f>
        <v>70</v>
      </c>
      <c r="AE363" s="7">
        <f>SUM(Table325[[#This Row],[65]:[69]])</f>
        <v>75</v>
      </c>
      <c r="AF363" s="7">
        <f>SUM(Table325[[#This Row],[70]:[74]])</f>
        <v>49</v>
      </c>
      <c r="AG363" s="7">
        <f>SUM(Table325[[#This Row],[75]:[79]])</f>
        <v>34</v>
      </c>
      <c r="AH363" s="7">
        <f>SUM(Table325[[#This Row],[80]:[84]])</f>
        <v>31</v>
      </c>
      <c r="AI363" s="7">
        <f>SUM(Table325[[#This Row],[85]:[89]])</f>
        <v>15</v>
      </c>
      <c r="AJ363" s="7">
        <f>Table325[[#This Row],[90]]</f>
        <v>18</v>
      </c>
      <c r="AK363" s="8">
        <v>7</v>
      </c>
      <c r="AL363" s="7">
        <v>14</v>
      </c>
      <c r="AM363" s="7">
        <v>14</v>
      </c>
      <c r="AN363" s="7">
        <v>12</v>
      </c>
      <c r="AO363" s="7">
        <v>15</v>
      </c>
      <c r="AP363" s="7">
        <v>13</v>
      </c>
      <c r="AQ363" s="7">
        <v>19</v>
      </c>
      <c r="AR363" s="7">
        <v>25</v>
      </c>
      <c r="AS363" s="7">
        <v>17</v>
      </c>
      <c r="AT363" s="7">
        <v>16</v>
      </c>
      <c r="AU363" s="7">
        <v>21</v>
      </c>
      <c r="AV363" s="7">
        <v>17</v>
      </c>
      <c r="AW363" s="7">
        <v>16</v>
      </c>
      <c r="AX363" s="7">
        <v>21</v>
      </c>
      <c r="AY363" s="7">
        <v>23</v>
      </c>
      <c r="AZ363" s="7">
        <v>17</v>
      </c>
      <c r="BA363" s="7">
        <v>22</v>
      </c>
      <c r="BB363" s="7">
        <v>26</v>
      </c>
      <c r="BC363" s="7">
        <v>18</v>
      </c>
      <c r="BD363" s="7">
        <v>24</v>
      </c>
      <c r="BE363" s="7">
        <v>20</v>
      </c>
      <c r="BF363" s="7">
        <v>11</v>
      </c>
      <c r="BG363" s="7">
        <v>14</v>
      </c>
      <c r="BH363" s="7">
        <v>12</v>
      </c>
      <c r="BI363" s="7">
        <v>14</v>
      </c>
      <c r="BJ363" s="7">
        <v>20</v>
      </c>
      <c r="BK363" s="7">
        <v>8</v>
      </c>
      <c r="BL363" s="7">
        <v>17</v>
      </c>
      <c r="BM363" s="7">
        <v>15</v>
      </c>
      <c r="BN363" s="7">
        <v>20</v>
      </c>
      <c r="BO363" s="7">
        <v>19</v>
      </c>
      <c r="BP363" s="7">
        <v>10</v>
      </c>
      <c r="BQ363" s="7">
        <v>19</v>
      </c>
      <c r="BR363" s="7">
        <v>17</v>
      </c>
      <c r="BS363" s="7">
        <v>16</v>
      </c>
      <c r="BT363" s="7">
        <v>20</v>
      </c>
      <c r="BU363" s="7">
        <v>14</v>
      </c>
      <c r="BV363" s="7">
        <v>17</v>
      </c>
      <c r="BW363" s="7">
        <v>22</v>
      </c>
      <c r="BX363" s="7">
        <v>21</v>
      </c>
      <c r="BY363" s="7">
        <v>15</v>
      </c>
      <c r="BZ363" s="7">
        <v>16</v>
      </c>
      <c r="CA363" s="7">
        <v>16</v>
      </c>
      <c r="CB363" s="7">
        <v>19</v>
      </c>
      <c r="CC363" s="7">
        <v>16</v>
      </c>
      <c r="CD363" s="7">
        <v>19</v>
      </c>
      <c r="CE363" s="7">
        <v>18</v>
      </c>
      <c r="CF363" s="7">
        <v>12</v>
      </c>
      <c r="CG363" s="7">
        <v>19</v>
      </c>
      <c r="CH363" s="7">
        <v>15</v>
      </c>
      <c r="CI363" s="7">
        <v>9</v>
      </c>
      <c r="CJ363" s="7">
        <v>15</v>
      </c>
      <c r="CK363" s="7">
        <v>14</v>
      </c>
      <c r="CL363" s="7">
        <v>15</v>
      </c>
      <c r="CM363" s="7">
        <v>12</v>
      </c>
      <c r="CN363" s="7">
        <v>11</v>
      </c>
      <c r="CO363" s="7">
        <v>12</v>
      </c>
      <c r="CP363" s="7">
        <v>10</v>
      </c>
      <c r="CQ363" s="7">
        <v>12</v>
      </c>
      <c r="CR363" s="7">
        <v>14</v>
      </c>
      <c r="CS363" s="7">
        <v>11</v>
      </c>
      <c r="CT363" s="7">
        <v>16</v>
      </c>
      <c r="CU363" s="7">
        <v>15</v>
      </c>
      <c r="CV363" s="7">
        <v>13</v>
      </c>
      <c r="CW363" s="7">
        <v>15</v>
      </c>
      <c r="CX363" s="7">
        <v>21</v>
      </c>
      <c r="CY363" s="7">
        <v>15</v>
      </c>
      <c r="CZ363" s="7">
        <v>6</v>
      </c>
      <c r="DA363" s="7">
        <v>13</v>
      </c>
      <c r="DB363" s="7">
        <v>20</v>
      </c>
      <c r="DC363" s="7">
        <v>12</v>
      </c>
      <c r="DD363" s="7">
        <v>11</v>
      </c>
      <c r="DE363" s="7">
        <v>7</v>
      </c>
      <c r="DF363" s="7">
        <v>12</v>
      </c>
      <c r="DG363" s="7">
        <v>7</v>
      </c>
      <c r="DH363" s="7">
        <v>6</v>
      </c>
      <c r="DI363" s="7">
        <v>8</v>
      </c>
      <c r="DJ363" s="7">
        <v>6</v>
      </c>
      <c r="DK363" s="7">
        <v>9</v>
      </c>
      <c r="DL363" s="7">
        <v>5</v>
      </c>
      <c r="DM363" s="7">
        <v>4</v>
      </c>
      <c r="DN363" s="7">
        <v>11</v>
      </c>
      <c r="DO363" s="7">
        <v>5</v>
      </c>
      <c r="DP363" s="7">
        <v>8</v>
      </c>
      <c r="DQ363" s="7">
        <v>3</v>
      </c>
      <c r="DR363" s="7">
        <v>1</v>
      </c>
      <c r="DS363" s="7">
        <v>6</v>
      </c>
      <c r="DT363" s="7">
        <v>4</v>
      </c>
      <c r="DU363" s="7">
        <v>2</v>
      </c>
      <c r="DV363" s="7">
        <v>2</v>
      </c>
      <c r="DW363" s="7">
        <v>18</v>
      </c>
      <c r="DX363" s="7">
        <f t="shared" si="38"/>
        <v>775</v>
      </c>
      <c r="DY363" s="7">
        <f t="shared" si="39"/>
        <v>113</v>
      </c>
      <c r="DZ363" s="7">
        <f t="shared" si="40"/>
        <v>420</v>
      </c>
      <c r="EA363" s="7">
        <f t="shared" si="41"/>
        <v>194</v>
      </c>
      <c r="EB363" s="7">
        <f>Table325[[#This Row],[18-64]]+Table325[[#This Row],[65+]]</f>
        <v>949</v>
      </c>
    </row>
    <row r="364" spans="1:132" x14ac:dyDescent="0.35">
      <c r="A364" s="7">
        <v>13</v>
      </c>
      <c r="B364" s="10" t="s">
        <v>1020</v>
      </c>
      <c r="C364" s="10" t="s">
        <v>847</v>
      </c>
      <c r="D364" s="10" t="s">
        <v>848</v>
      </c>
      <c r="E364" s="7">
        <f>SUM(Table325[[#This Row],[0]:[90]])</f>
        <v>2485</v>
      </c>
      <c r="F364" s="8">
        <f>SUM(Table325[[#This Row],[0]:[15]])</f>
        <v>454</v>
      </c>
      <c r="G364" s="7">
        <f>SUM(Table325[[#This Row],[16]:[64]])</f>
        <v>1613</v>
      </c>
      <c r="H364" s="7">
        <f>SUM(Table325[[#This Row],[65]:[90]])</f>
        <v>418</v>
      </c>
      <c r="I364" s="7">
        <f>SUM(Table325[[#This Row],[85]:[90]])</f>
        <v>8</v>
      </c>
      <c r="J364" s="8">
        <f>SUM(Table325[[#This Row],[0]:[17]])</f>
        <v>511</v>
      </c>
      <c r="K364" s="7">
        <f>SUM(Table325[[#This Row],[18]:[64]])</f>
        <v>1556</v>
      </c>
      <c r="L364" s="8">
        <f>SUM(Table325[[#This Row],[0]:[4]])</f>
        <v>128</v>
      </c>
      <c r="M364" s="7">
        <f>SUM(Table325[[#This Row],[5]:[15]])</f>
        <v>326</v>
      </c>
      <c r="N364" s="7">
        <f>SUM(Table325[[#This Row],[16]:[24]])</f>
        <v>224</v>
      </c>
      <c r="O364" s="7">
        <f>SUM(Table325[[#This Row],[25]:[49]])</f>
        <v>794</v>
      </c>
      <c r="P364" s="7">
        <f>SUM(Table325[[#This Row],[50]:[64]])</f>
        <v>595</v>
      </c>
      <c r="Q364" s="7">
        <f>SUM(Table325[[#This Row],[65]:[74]])</f>
        <v>289</v>
      </c>
      <c r="R364" s="7">
        <f>SUM(Table325[[#This Row],[75]:[84]])</f>
        <v>121</v>
      </c>
      <c r="S364" s="8">
        <f>SUM(Table325[[#This Row],[5]:[9]])</f>
        <v>141</v>
      </c>
      <c r="T364" s="7">
        <f>SUM(Table325[[#This Row],[10]:[14]])</f>
        <v>151</v>
      </c>
      <c r="U364" s="7">
        <f>SUM(Table325[[#This Row],[15]:[19]])</f>
        <v>150</v>
      </c>
      <c r="V364" s="7">
        <f>SUM(Table325[[#This Row],[20]:[24]])</f>
        <v>108</v>
      </c>
      <c r="W364" s="7">
        <f>SUM(Table325[[#This Row],[25]:[29]])</f>
        <v>173</v>
      </c>
      <c r="X364" s="7">
        <f>SUM(Table325[[#This Row],[30]:[34]])</f>
        <v>138</v>
      </c>
      <c r="Y364" s="7">
        <f>SUM(Table325[[#This Row],[35]:[39]])</f>
        <v>177</v>
      </c>
      <c r="Z364" s="7">
        <f>SUM(Table325[[#This Row],[40]:[44]])</f>
        <v>168</v>
      </c>
      <c r="AA364" s="7">
        <f>SUM(Table325[[#This Row],[45]:[49]])</f>
        <v>138</v>
      </c>
      <c r="AB364" s="7">
        <f>SUM(Table325[[#This Row],[50]:[54]])</f>
        <v>192</v>
      </c>
      <c r="AC364" s="7">
        <f>SUM(Table325[[#This Row],[55]:[59]])</f>
        <v>191</v>
      </c>
      <c r="AD364" s="7">
        <f>SUM(Table325[[#This Row],[60]:[64]])</f>
        <v>212</v>
      </c>
      <c r="AE364" s="7">
        <f>SUM(Table325[[#This Row],[65]:[69]])</f>
        <v>158</v>
      </c>
      <c r="AF364" s="7">
        <f>SUM(Table325[[#This Row],[70]:[74]])</f>
        <v>131</v>
      </c>
      <c r="AG364" s="7">
        <f>SUM(Table325[[#This Row],[75]:[79]])</f>
        <v>79</v>
      </c>
      <c r="AH364" s="7">
        <f>SUM(Table325[[#This Row],[80]:[84]])</f>
        <v>42</v>
      </c>
      <c r="AI364" s="7">
        <f>SUM(Table325[[#This Row],[85]:[89]])</f>
        <v>6</v>
      </c>
      <c r="AJ364" s="7">
        <f>Table325[[#This Row],[90]]</f>
        <v>2</v>
      </c>
      <c r="AK364" s="8">
        <v>29</v>
      </c>
      <c r="AL364" s="7">
        <v>25</v>
      </c>
      <c r="AM364" s="7">
        <v>29</v>
      </c>
      <c r="AN364" s="7">
        <v>21</v>
      </c>
      <c r="AO364" s="7">
        <v>24</v>
      </c>
      <c r="AP364" s="7">
        <v>41</v>
      </c>
      <c r="AQ364" s="7">
        <v>27</v>
      </c>
      <c r="AR364" s="7">
        <v>28</v>
      </c>
      <c r="AS364" s="7">
        <v>22</v>
      </c>
      <c r="AT364" s="7">
        <v>23</v>
      </c>
      <c r="AU364" s="7">
        <v>28</v>
      </c>
      <c r="AV364" s="7">
        <v>23</v>
      </c>
      <c r="AW364" s="7">
        <v>27</v>
      </c>
      <c r="AX364" s="7">
        <v>45</v>
      </c>
      <c r="AY364" s="7">
        <v>28</v>
      </c>
      <c r="AZ364" s="7">
        <v>34</v>
      </c>
      <c r="BA364" s="7">
        <v>25</v>
      </c>
      <c r="BB364" s="7">
        <v>32</v>
      </c>
      <c r="BC364" s="7">
        <v>33</v>
      </c>
      <c r="BD364" s="7">
        <v>26</v>
      </c>
      <c r="BE364" s="7">
        <v>27</v>
      </c>
      <c r="BF364" s="7">
        <v>21</v>
      </c>
      <c r="BG364" s="7">
        <v>21</v>
      </c>
      <c r="BH364" s="7">
        <v>20</v>
      </c>
      <c r="BI364" s="7">
        <v>19</v>
      </c>
      <c r="BJ364" s="7">
        <v>20</v>
      </c>
      <c r="BK364" s="7">
        <v>35</v>
      </c>
      <c r="BL364" s="7">
        <v>30</v>
      </c>
      <c r="BM364" s="7">
        <v>40</v>
      </c>
      <c r="BN364" s="7">
        <v>48</v>
      </c>
      <c r="BO364" s="7">
        <v>26</v>
      </c>
      <c r="BP364" s="7">
        <v>30</v>
      </c>
      <c r="BQ364" s="7">
        <v>39</v>
      </c>
      <c r="BR364" s="7">
        <v>16</v>
      </c>
      <c r="BS364" s="7">
        <v>27</v>
      </c>
      <c r="BT364" s="7">
        <v>39</v>
      </c>
      <c r="BU364" s="7">
        <v>40</v>
      </c>
      <c r="BV364" s="7">
        <v>31</v>
      </c>
      <c r="BW364" s="7">
        <v>31</v>
      </c>
      <c r="BX364" s="7">
        <v>36</v>
      </c>
      <c r="BY364" s="7">
        <v>41</v>
      </c>
      <c r="BZ364" s="7">
        <v>35</v>
      </c>
      <c r="CA364" s="7">
        <v>35</v>
      </c>
      <c r="CB364" s="7">
        <v>28</v>
      </c>
      <c r="CC364" s="7">
        <v>29</v>
      </c>
      <c r="CD364" s="7">
        <v>21</v>
      </c>
      <c r="CE364" s="7">
        <v>24</v>
      </c>
      <c r="CF364" s="7">
        <v>34</v>
      </c>
      <c r="CG364" s="7">
        <v>33</v>
      </c>
      <c r="CH364" s="7">
        <v>26</v>
      </c>
      <c r="CI364" s="7">
        <v>40</v>
      </c>
      <c r="CJ364" s="7">
        <v>34</v>
      </c>
      <c r="CK364" s="7">
        <v>50</v>
      </c>
      <c r="CL364" s="7">
        <v>34</v>
      </c>
      <c r="CM364" s="7">
        <v>34</v>
      </c>
      <c r="CN364" s="7">
        <v>41</v>
      </c>
      <c r="CO364" s="7">
        <v>27</v>
      </c>
      <c r="CP364" s="7">
        <v>42</v>
      </c>
      <c r="CQ364" s="7">
        <v>40</v>
      </c>
      <c r="CR364" s="7">
        <v>41</v>
      </c>
      <c r="CS364" s="7">
        <v>56</v>
      </c>
      <c r="CT364" s="7">
        <v>39</v>
      </c>
      <c r="CU364" s="7">
        <v>45</v>
      </c>
      <c r="CV364" s="7">
        <v>32</v>
      </c>
      <c r="CW364" s="7">
        <v>40</v>
      </c>
      <c r="CX364" s="7">
        <v>34</v>
      </c>
      <c r="CY364" s="7">
        <v>42</v>
      </c>
      <c r="CZ364" s="7">
        <v>26</v>
      </c>
      <c r="DA364" s="7">
        <v>31</v>
      </c>
      <c r="DB364" s="7">
        <v>25</v>
      </c>
      <c r="DC364" s="7">
        <v>35</v>
      </c>
      <c r="DD364" s="7">
        <v>33</v>
      </c>
      <c r="DE364" s="7">
        <v>22</v>
      </c>
      <c r="DF364" s="7">
        <v>23</v>
      </c>
      <c r="DG364" s="7">
        <v>18</v>
      </c>
      <c r="DH364" s="7">
        <v>21</v>
      </c>
      <c r="DI364" s="7">
        <v>23</v>
      </c>
      <c r="DJ364" s="7">
        <v>15</v>
      </c>
      <c r="DK364" s="7">
        <v>12</v>
      </c>
      <c r="DL364" s="7">
        <v>8</v>
      </c>
      <c r="DM364" s="7">
        <v>16</v>
      </c>
      <c r="DN364" s="7">
        <v>10</v>
      </c>
      <c r="DO364" s="7">
        <v>7</v>
      </c>
      <c r="DP364" s="7">
        <v>6</v>
      </c>
      <c r="DQ364" s="7">
        <v>3</v>
      </c>
      <c r="DR364" s="7">
        <v>2</v>
      </c>
      <c r="DS364" s="7">
        <v>1</v>
      </c>
      <c r="DT364" s="7">
        <v>2</v>
      </c>
      <c r="DU364" s="7">
        <v>1</v>
      </c>
      <c r="DV364" s="7">
        <v>0</v>
      </c>
      <c r="DW364" s="7">
        <v>2</v>
      </c>
      <c r="DX364" s="7">
        <f t="shared" si="38"/>
        <v>1613</v>
      </c>
      <c r="DY364" s="7">
        <f t="shared" si="39"/>
        <v>167</v>
      </c>
      <c r="DZ364" s="7">
        <f t="shared" si="40"/>
        <v>794</v>
      </c>
      <c r="EA364" s="7">
        <f t="shared" si="41"/>
        <v>595</v>
      </c>
      <c r="EB364" s="7">
        <f>Table325[[#This Row],[18-64]]+Table325[[#This Row],[65+]]</f>
        <v>1974</v>
      </c>
    </row>
    <row r="365" spans="1:132" x14ac:dyDescent="0.35">
      <c r="A365" s="7">
        <v>13</v>
      </c>
      <c r="B365" s="10" t="s">
        <v>1020</v>
      </c>
      <c r="C365" s="10" t="s">
        <v>849</v>
      </c>
      <c r="D365" s="10" t="s">
        <v>850</v>
      </c>
      <c r="E365" s="7">
        <f>SUM(Table325[[#This Row],[0]:[90]])</f>
        <v>1382</v>
      </c>
      <c r="F365" s="8">
        <f>SUM(Table325[[#This Row],[0]:[15]])</f>
        <v>181</v>
      </c>
      <c r="G365" s="7">
        <f>SUM(Table325[[#This Row],[16]:[64]])</f>
        <v>776</v>
      </c>
      <c r="H365" s="7">
        <f>SUM(Table325[[#This Row],[65]:[90]])</f>
        <v>425</v>
      </c>
      <c r="I365" s="7">
        <f>SUM(Table325[[#This Row],[85]:[90]])</f>
        <v>66</v>
      </c>
      <c r="J365" s="8">
        <f>SUM(Table325[[#This Row],[0]:[17]])</f>
        <v>205</v>
      </c>
      <c r="K365" s="7">
        <f>SUM(Table325[[#This Row],[18]:[64]])</f>
        <v>752</v>
      </c>
      <c r="L365" s="8">
        <f>SUM(Table325[[#This Row],[0]:[4]])</f>
        <v>47</v>
      </c>
      <c r="M365" s="7">
        <f>SUM(Table325[[#This Row],[5]:[15]])</f>
        <v>134</v>
      </c>
      <c r="N365" s="7">
        <f>SUM(Table325[[#This Row],[16]:[24]])</f>
        <v>115</v>
      </c>
      <c r="O365" s="7">
        <f>SUM(Table325[[#This Row],[25]:[49]])</f>
        <v>302</v>
      </c>
      <c r="P365" s="7">
        <f>SUM(Table325[[#This Row],[50]:[64]])</f>
        <v>359</v>
      </c>
      <c r="Q365" s="7">
        <f>SUM(Table325[[#This Row],[65]:[74]])</f>
        <v>195</v>
      </c>
      <c r="R365" s="7">
        <f>SUM(Table325[[#This Row],[75]:[84]])</f>
        <v>164</v>
      </c>
      <c r="S365" s="8">
        <f>SUM(Table325[[#This Row],[5]:[9]])</f>
        <v>53</v>
      </c>
      <c r="T365" s="7">
        <f>SUM(Table325[[#This Row],[10]:[14]])</f>
        <v>72</v>
      </c>
      <c r="U365" s="7">
        <f>SUM(Table325[[#This Row],[15]:[19]])</f>
        <v>61</v>
      </c>
      <c r="V365" s="7">
        <f>SUM(Table325[[#This Row],[20]:[24]])</f>
        <v>63</v>
      </c>
      <c r="W365" s="7">
        <f>SUM(Table325[[#This Row],[25]:[29]])</f>
        <v>75</v>
      </c>
      <c r="X365" s="7">
        <f>SUM(Table325[[#This Row],[30]:[34]])</f>
        <v>46</v>
      </c>
      <c r="Y365" s="7">
        <f>SUM(Table325[[#This Row],[35]:[39]])</f>
        <v>63</v>
      </c>
      <c r="Z365" s="7">
        <f>SUM(Table325[[#This Row],[40]:[44]])</f>
        <v>50</v>
      </c>
      <c r="AA365" s="7">
        <f>SUM(Table325[[#This Row],[45]:[49]])</f>
        <v>68</v>
      </c>
      <c r="AB365" s="7">
        <f>SUM(Table325[[#This Row],[50]:[54]])</f>
        <v>82</v>
      </c>
      <c r="AC365" s="7">
        <f>SUM(Table325[[#This Row],[55]:[59]])</f>
        <v>132</v>
      </c>
      <c r="AD365" s="7">
        <f>SUM(Table325[[#This Row],[60]:[64]])</f>
        <v>145</v>
      </c>
      <c r="AE365" s="7">
        <f>SUM(Table325[[#This Row],[65]:[69]])</f>
        <v>118</v>
      </c>
      <c r="AF365" s="7">
        <f>SUM(Table325[[#This Row],[70]:[74]])</f>
        <v>77</v>
      </c>
      <c r="AG365" s="7">
        <f>SUM(Table325[[#This Row],[75]:[79]])</f>
        <v>97</v>
      </c>
      <c r="AH365" s="7">
        <f>SUM(Table325[[#This Row],[80]:[84]])</f>
        <v>67</v>
      </c>
      <c r="AI365" s="7">
        <f>SUM(Table325[[#This Row],[85]:[89]])</f>
        <v>53</v>
      </c>
      <c r="AJ365" s="7">
        <f>Table325[[#This Row],[90]]</f>
        <v>13</v>
      </c>
      <c r="AK365" s="8">
        <v>13</v>
      </c>
      <c r="AL365" s="7">
        <v>12</v>
      </c>
      <c r="AM365" s="7">
        <v>6</v>
      </c>
      <c r="AN365" s="7">
        <v>9</v>
      </c>
      <c r="AO365" s="7">
        <v>7</v>
      </c>
      <c r="AP365" s="7">
        <v>14</v>
      </c>
      <c r="AQ365" s="7">
        <v>10</v>
      </c>
      <c r="AR365" s="7">
        <v>7</v>
      </c>
      <c r="AS365" s="7">
        <v>9</v>
      </c>
      <c r="AT365" s="7">
        <v>13</v>
      </c>
      <c r="AU365" s="7">
        <v>17</v>
      </c>
      <c r="AV365" s="7">
        <v>6</v>
      </c>
      <c r="AW365" s="7">
        <v>22</v>
      </c>
      <c r="AX365" s="7">
        <v>17</v>
      </c>
      <c r="AY365" s="7">
        <v>10</v>
      </c>
      <c r="AZ365" s="7">
        <v>9</v>
      </c>
      <c r="BA365" s="7">
        <v>15</v>
      </c>
      <c r="BB365" s="7">
        <v>9</v>
      </c>
      <c r="BC365" s="7">
        <v>10</v>
      </c>
      <c r="BD365" s="7">
        <v>18</v>
      </c>
      <c r="BE365" s="7">
        <v>7</v>
      </c>
      <c r="BF365" s="7">
        <v>22</v>
      </c>
      <c r="BG365" s="7">
        <v>11</v>
      </c>
      <c r="BH365" s="7">
        <v>16</v>
      </c>
      <c r="BI365" s="7">
        <v>7</v>
      </c>
      <c r="BJ365" s="7">
        <v>17</v>
      </c>
      <c r="BK365" s="7">
        <v>12</v>
      </c>
      <c r="BL365" s="7">
        <v>19</v>
      </c>
      <c r="BM365" s="7">
        <v>14</v>
      </c>
      <c r="BN365" s="7">
        <v>13</v>
      </c>
      <c r="BO365" s="7">
        <v>7</v>
      </c>
      <c r="BP365" s="7">
        <v>6</v>
      </c>
      <c r="BQ365" s="7">
        <v>14</v>
      </c>
      <c r="BR365" s="7">
        <v>12</v>
      </c>
      <c r="BS365" s="7">
        <v>7</v>
      </c>
      <c r="BT365" s="7">
        <v>14</v>
      </c>
      <c r="BU365" s="7">
        <v>13</v>
      </c>
      <c r="BV365" s="7">
        <v>10</v>
      </c>
      <c r="BW365" s="7">
        <v>14</v>
      </c>
      <c r="BX365" s="7">
        <v>12</v>
      </c>
      <c r="BY365" s="7">
        <v>10</v>
      </c>
      <c r="BZ365" s="7">
        <v>11</v>
      </c>
      <c r="CA365" s="7">
        <v>10</v>
      </c>
      <c r="CB365" s="7">
        <v>11</v>
      </c>
      <c r="CC365" s="7">
        <v>8</v>
      </c>
      <c r="CD365" s="7">
        <v>12</v>
      </c>
      <c r="CE365" s="7">
        <v>16</v>
      </c>
      <c r="CF365" s="7">
        <v>13</v>
      </c>
      <c r="CG365" s="7">
        <v>13</v>
      </c>
      <c r="CH365" s="7">
        <v>14</v>
      </c>
      <c r="CI365" s="7">
        <v>11</v>
      </c>
      <c r="CJ365" s="7">
        <v>19</v>
      </c>
      <c r="CK365" s="7">
        <v>20</v>
      </c>
      <c r="CL365" s="7">
        <v>20</v>
      </c>
      <c r="CM365" s="7">
        <v>12</v>
      </c>
      <c r="CN365" s="7">
        <v>25</v>
      </c>
      <c r="CO365" s="7">
        <v>18</v>
      </c>
      <c r="CP365" s="7">
        <v>15</v>
      </c>
      <c r="CQ365" s="7">
        <v>34</v>
      </c>
      <c r="CR365" s="7">
        <v>40</v>
      </c>
      <c r="CS365" s="7">
        <v>29</v>
      </c>
      <c r="CT365" s="7">
        <v>37</v>
      </c>
      <c r="CU365" s="7">
        <v>24</v>
      </c>
      <c r="CV365" s="7">
        <v>31</v>
      </c>
      <c r="CW365" s="7">
        <v>24</v>
      </c>
      <c r="CX365" s="7">
        <v>22</v>
      </c>
      <c r="CY365" s="7">
        <v>23</v>
      </c>
      <c r="CZ365" s="7">
        <v>26</v>
      </c>
      <c r="DA365" s="7">
        <v>21</v>
      </c>
      <c r="DB365" s="7">
        <v>26</v>
      </c>
      <c r="DC365" s="7">
        <v>10</v>
      </c>
      <c r="DD365" s="7">
        <v>16</v>
      </c>
      <c r="DE365" s="7">
        <v>14</v>
      </c>
      <c r="DF365" s="7">
        <v>19</v>
      </c>
      <c r="DG365" s="7">
        <v>18</v>
      </c>
      <c r="DH365" s="7">
        <v>16</v>
      </c>
      <c r="DI365" s="7">
        <v>27</v>
      </c>
      <c r="DJ365" s="7">
        <v>20</v>
      </c>
      <c r="DK365" s="7">
        <v>17</v>
      </c>
      <c r="DL365" s="7">
        <v>17</v>
      </c>
      <c r="DM365" s="7">
        <v>17</v>
      </c>
      <c r="DN365" s="7">
        <v>20</v>
      </c>
      <c r="DO365" s="7">
        <v>10</v>
      </c>
      <c r="DP365" s="7">
        <v>11</v>
      </c>
      <c r="DQ365" s="7">
        <v>9</v>
      </c>
      <c r="DR365" s="7">
        <v>10</v>
      </c>
      <c r="DS365" s="7">
        <v>17</v>
      </c>
      <c r="DT365" s="7">
        <v>9</v>
      </c>
      <c r="DU365" s="7">
        <v>9</v>
      </c>
      <c r="DV365" s="7">
        <v>8</v>
      </c>
      <c r="DW365" s="7">
        <v>13</v>
      </c>
      <c r="DX365" s="7">
        <f t="shared" si="38"/>
        <v>776</v>
      </c>
      <c r="DY365" s="7">
        <f t="shared" si="39"/>
        <v>91</v>
      </c>
      <c r="DZ365" s="7">
        <f t="shared" si="40"/>
        <v>302</v>
      </c>
      <c r="EA365" s="7">
        <f t="shared" si="41"/>
        <v>359</v>
      </c>
      <c r="EB365" s="7">
        <f>Table325[[#This Row],[18-64]]+Table325[[#This Row],[65+]]</f>
        <v>1177</v>
      </c>
    </row>
    <row r="366" spans="1:132" x14ac:dyDescent="0.35">
      <c r="A366" s="7">
        <v>13</v>
      </c>
      <c r="B366" s="10" t="s">
        <v>1020</v>
      </c>
      <c r="C366" s="10" t="s">
        <v>851</v>
      </c>
      <c r="D366" s="10" t="s">
        <v>852</v>
      </c>
      <c r="E366" s="7">
        <f>SUM(Table325[[#This Row],[0]:[90]])</f>
        <v>1570</v>
      </c>
      <c r="F366" s="8">
        <f>SUM(Table325[[#This Row],[0]:[15]])</f>
        <v>239</v>
      </c>
      <c r="G366" s="7">
        <f>SUM(Table325[[#This Row],[16]:[64]])</f>
        <v>792</v>
      </c>
      <c r="H366" s="7">
        <f>SUM(Table325[[#This Row],[65]:[90]])</f>
        <v>539</v>
      </c>
      <c r="I366" s="7">
        <f>SUM(Table325[[#This Row],[85]:[90]])</f>
        <v>80</v>
      </c>
      <c r="J366" s="8">
        <f>SUM(Table325[[#This Row],[0]:[17]])</f>
        <v>271</v>
      </c>
      <c r="K366" s="7">
        <f>SUM(Table325[[#This Row],[18]:[64]])</f>
        <v>760</v>
      </c>
      <c r="L366" s="8">
        <f>SUM(Table325[[#This Row],[0]:[4]])</f>
        <v>66</v>
      </c>
      <c r="M366" s="7">
        <f>SUM(Table325[[#This Row],[5]:[15]])</f>
        <v>173</v>
      </c>
      <c r="N366" s="7">
        <f>SUM(Table325[[#This Row],[16]:[24]])</f>
        <v>120</v>
      </c>
      <c r="O366" s="7">
        <f>SUM(Table325[[#This Row],[25]:[49]])</f>
        <v>369</v>
      </c>
      <c r="P366" s="7">
        <f>SUM(Table325[[#This Row],[50]:[64]])</f>
        <v>303</v>
      </c>
      <c r="Q366" s="7">
        <f>SUM(Table325[[#This Row],[65]:[74]])</f>
        <v>227</v>
      </c>
      <c r="R366" s="7">
        <f>SUM(Table325[[#This Row],[75]:[84]])</f>
        <v>232</v>
      </c>
      <c r="S366" s="8">
        <f>SUM(Table325[[#This Row],[5]:[9]])</f>
        <v>91</v>
      </c>
      <c r="T366" s="7">
        <f>SUM(Table325[[#This Row],[10]:[14]])</f>
        <v>67</v>
      </c>
      <c r="U366" s="7">
        <f>SUM(Table325[[#This Row],[15]:[19]])</f>
        <v>76</v>
      </c>
      <c r="V366" s="7">
        <f>SUM(Table325[[#This Row],[20]:[24]])</f>
        <v>59</v>
      </c>
      <c r="W366" s="7">
        <f>SUM(Table325[[#This Row],[25]:[29]])</f>
        <v>77</v>
      </c>
      <c r="X366" s="7">
        <f>SUM(Table325[[#This Row],[30]:[34]])</f>
        <v>72</v>
      </c>
      <c r="Y366" s="7">
        <f>SUM(Table325[[#This Row],[35]:[39]])</f>
        <v>59</v>
      </c>
      <c r="Z366" s="7">
        <f>SUM(Table325[[#This Row],[40]:[44]])</f>
        <v>108</v>
      </c>
      <c r="AA366" s="7">
        <f>SUM(Table325[[#This Row],[45]:[49]])</f>
        <v>53</v>
      </c>
      <c r="AB366" s="7">
        <f>SUM(Table325[[#This Row],[50]:[54]])</f>
        <v>91</v>
      </c>
      <c r="AC366" s="7">
        <f>SUM(Table325[[#This Row],[55]:[59]])</f>
        <v>103</v>
      </c>
      <c r="AD366" s="7">
        <f>SUM(Table325[[#This Row],[60]:[64]])</f>
        <v>109</v>
      </c>
      <c r="AE366" s="7">
        <f>SUM(Table325[[#This Row],[65]:[69]])</f>
        <v>115</v>
      </c>
      <c r="AF366" s="7">
        <f>SUM(Table325[[#This Row],[70]:[74]])</f>
        <v>112</v>
      </c>
      <c r="AG366" s="7">
        <f>SUM(Table325[[#This Row],[75]:[79]])</f>
        <v>131</v>
      </c>
      <c r="AH366" s="7">
        <f>SUM(Table325[[#This Row],[80]:[84]])</f>
        <v>101</v>
      </c>
      <c r="AI366" s="7">
        <f>SUM(Table325[[#This Row],[85]:[89]])</f>
        <v>52</v>
      </c>
      <c r="AJ366" s="7">
        <f>Table325[[#This Row],[90]]</f>
        <v>28</v>
      </c>
      <c r="AK366" s="8">
        <v>7</v>
      </c>
      <c r="AL366" s="7">
        <v>16</v>
      </c>
      <c r="AM366" s="7">
        <v>19</v>
      </c>
      <c r="AN366" s="7">
        <v>13</v>
      </c>
      <c r="AO366" s="7">
        <v>11</v>
      </c>
      <c r="AP366" s="7">
        <v>18</v>
      </c>
      <c r="AQ366" s="7">
        <v>19</v>
      </c>
      <c r="AR366" s="7">
        <v>18</v>
      </c>
      <c r="AS366" s="7">
        <v>18</v>
      </c>
      <c r="AT366" s="7">
        <v>18</v>
      </c>
      <c r="AU366" s="7">
        <v>15</v>
      </c>
      <c r="AV366" s="7">
        <v>13</v>
      </c>
      <c r="AW366" s="7">
        <v>11</v>
      </c>
      <c r="AX366" s="7">
        <v>16</v>
      </c>
      <c r="AY366" s="7">
        <v>12</v>
      </c>
      <c r="AZ366" s="7">
        <v>15</v>
      </c>
      <c r="BA366" s="7">
        <v>19</v>
      </c>
      <c r="BB366" s="7">
        <v>13</v>
      </c>
      <c r="BC366" s="7">
        <v>19</v>
      </c>
      <c r="BD366" s="7">
        <v>10</v>
      </c>
      <c r="BE366" s="7">
        <v>15</v>
      </c>
      <c r="BF366" s="7">
        <v>12</v>
      </c>
      <c r="BG366" s="7">
        <v>10</v>
      </c>
      <c r="BH366" s="7">
        <v>11</v>
      </c>
      <c r="BI366" s="7">
        <v>11</v>
      </c>
      <c r="BJ366" s="7">
        <v>10</v>
      </c>
      <c r="BK366" s="7">
        <v>17</v>
      </c>
      <c r="BL366" s="7">
        <v>17</v>
      </c>
      <c r="BM366" s="7">
        <v>15</v>
      </c>
      <c r="BN366" s="7">
        <v>18</v>
      </c>
      <c r="BO366" s="7">
        <v>9</v>
      </c>
      <c r="BP366" s="7">
        <v>21</v>
      </c>
      <c r="BQ366" s="7">
        <v>13</v>
      </c>
      <c r="BR366" s="7">
        <v>14</v>
      </c>
      <c r="BS366" s="7">
        <v>15</v>
      </c>
      <c r="BT366" s="7">
        <v>10</v>
      </c>
      <c r="BU366" s="7">
        <v>12</v>
      </c>
      <c r="BV366" s="7">
        <v>13</v>
      </c>
      <c r="BW366" s="7">
        <v>13</v>
      </c>
      <c r="BX366" s="7">
        <v>11</v>
      </c>
      <c r="BY366" s="7">
        <v>24</v>
      </c>
      <c r="BZ366" s="7">
        <v>31</v>
      </c>
      <c r="CA366" s="7">
        <v>15</v>
      </c>
      <c r="CB366" s="7">
        <v>22</v>
      </c>
      <c r="CC366" s="7">
        <v>16</v>
      </c>
      <c r="CD366" s="7">
        <v>10</v>
      </c>
      <c r="CE366" s="7">
        <v>9</v>
      </c>
      <c r="CF366" s="7">
        <v>8</v>
      </c>
      <c r="CG366" s="7">
        <v>16</v>
      </c>
      <c r="CH366" s="7">
        <v>10</v>
      </c>
      <c r="CI366" s="7">
        <v>17</v>
      </c>
      <c r="CJ366" s="7">
        <v>15</v>
      </c>
      <c r="CK366" s="7">
        <v>22</v>
      </c>
      <c r="CL366" s="7">
        <v>18</v>
      </c>
      <c r="CM366" s="7">
        <v>19</v>
      </c>
      <c r="CN366" s="7">
        <v>14</v>
      </c>
      <c r="CO366" s="7">
        <v>18</v>
      </c>
      <c r="CP366" s="7">
        <v>18</v>
      </c>
      <c r="CQ366" s="7">
        <v>27</v>
      </c>
      <c r="CR366" s="7">
        <v>26</v>
      </c>
      <c r="CS366" s="7">
        <v>17</v>
      </c>
      <c r="CT366" s="7">
        <v>24</v>
      </c>
      <c r="CU366" s="7">
        <v>21</v>
      </c>
      <c r="CV366" s="7">
        <v>25</v>
      </c>
      <c r="CW366" s="7">
        <v>22</v>
      </c>
      <c r="CX366" s="7">
        <v>23</v>
      </c>
      <c r="CY366" s="7">
        <v>25</v>
      </c>
      <c r="CZ366" s="7">
        <v>19</v>
      </c>
      <c r="DA366" s="7">
        <v>24</v>
      </c>
      <c r="DB366" s="7">
        <v>24</v>
      </c>
      <c r="DC366" s="7">
        <v>13</v>
      </c>
      <c r="DD366" s="7">
        <v>25</v>
      </c>
      <c r="DE366" s="7">
        <v>18</v>
      </c>
      <c r="DF366" s="7">
        <v>29</v>
      </c>
      <c r="DG366" s="7">
        <v>27</v>
      </c>
      <c r="DH366" s="7">
        <v>35</v>
      </c>
      <c r="DI366" s="7">
        <v>35</v>
      </c>
      <c r="DJ366" s="7">
        <v>26</v>
      </c>
      <c r="DK366" s="7">
        <v>18</v>
      </c>
      <c r="DL366" s="7">
        <v>17</v>
      </c>
      <c r="DM366" s="7">
        <v>21</v>
      </c>
      <c r="DN366" s="7">
        <v>19</v>
      </c>
      <c r="DO366" s="7">
        <v>22</v>
      </c>
      <c r="DP366" s="7">
        <v>18</v>
      </c>
      <c r="DQ366" s="7">
        <v>21</v>
      </c>
      <c r="DR366" s="7">
        <v>12</v>
      </c>
      <c r="DS366" s="7">
        <v>13</v>
      </c>
      <c r="DT366" s="7">
        <v>9</v>
      </c>
      <c r="DU366" s="7">
        <v>11</v>
      </c>
      <c r="DV366" s="7">
        <v>7</v>
      </c>
      <c r="DW366" s="7">
        <v>28</v>
      </c>
      <c r="DX366" s="7">
        <f t="shared" si="38"/>
        <v>792</v>
      </c>
      <c r="DY366" s="7">
        <f t="shared" si="39"/>
        <v>88</v>
      </c>
      <c r="DZ366" s="7">
        <f t="shared" si="40"/>
        <v>369</v>
      </c>
      <c r="EA366" s="7">
        <f t="shared" si="41"/>
        <v>303</v>
      </c>
      <c r="EB366" s="7">
        <f>Table325[[#This Row],[18-64]]+Table325[[#This Row],[65+]]</f>
        <v>1299</v>
      </c>
    </row>
    <row r="367" spans="1:132" x14ac:dyDescent="0.35">
      <c r="A367" s="7">
        <v>13</v>
      </c>
      <c r="B367" s="10" t="s">
        <v>1020</v>
      </c>
      <c r="C367" s="10" t="s">
        <v>853</v>
      </c>
      <c r="D367" s="10" t="s">
        <v>854</v>
      </c>
      <c r="E367" s="7">
        <f>SUM(Table325[[#This Row],[0]:[90]])</f>
        <v>1842</v>
      </c>
      <c r="F367" s="8">
        <f>SUM(Table325[[#This Row],[0]:[15]])</f>
        <v>294</v>
      </c>
      <c r="G367" s="7">
        <f>SUM(Table325[[#This Row],[16]:[64]])</f>
        <v>980</v>
      </c>
      <c r="H367" s="7">
        <f>SUM(Table325[[#This Row],[65]:[90]])</f>
        <v>568</v>
      </c>
      <c r="I367" s="7">
        <f>SUM(Table325[[#This Row],[85]:[90]])</f>
        <v>126</v>
      </c>
      <c r="J367" s="8">
        <f>SUM(Table325[[#This Row],[0]:[17]])</f>
        <v>339</v>
      </c>
      <c r="K367" s="7">
        <f>SUM(Table325[[#This Row],[18]:[64]])</f>
        <v>935</v>
      </c>
      <c r="L367" s="8">
        <f>SUM(Table325[[#This Row],[0]:[4]])</f>
        <v>68</v>
      </c>
      <c r="M367" s="7">
        <f>SUM(Table325[[#This Row],[5]:[15]])</f>
        <v>226</v>
      </c>
      <c r="N367" s="7">
        <f>SUM(Table325[[#This Row],[16]:[24]])</f>
        <v>147</v>
      </c>
      <c r="O367" s="7">
        <f>SUM(Table325[[#This Row],[25]:[49]])</f>
        <v>437</v>
      </c>
      <c r="P367" s="7">
        <f>SUM(Table325[[#This Row],[50]:[64]])</f>
        <v>396</v>
      </c>
      <c r="Q367" s="7">
        <f>SUM(Table325[[#This Row],[65]:[74]])</f>
        <v>255</v>
      </c>
      <c r="R367" s="7">
        <f>SUM(Table325[[#This Row],[75]:[84]])</f>
        <v>187</v>
      </c>
      <c r="S367" s="8">
        <f>SUM(Table325[[#This Row],[5]:[9]])</f>
        <v>90</v>
      </c>
      <c r="T367" s="7">
        <f>SUM(Table325[[#This Row],[10]:[14]])</f>
        <v>109</v>
      </c>
      <c r="U367" s="7">
        <f>SUM(Table325[[#This Row],[15]:[19]])</f>
        <v>109</v>
      </c>
      <c r="V367" s="7">
        <f>SUM(Table325[[#This Row],[20]:[24]])</f>
        <v>65</v>
      </c>
      <c r="W367" s="7">
        <f>SUM(Table325[[#This Row],[25]:[29]])</f>
        <v>75</v>
      </c>
      <c r="X367" s="7">
        <f>SUM(Table325[[#This Row],[30]:[34]])</f>
        <v>90</v>
      </c>
      <c r="Y367" s="7">
        <f>SUM(Table325[[#This Row],[35]:[39]])</f>
        <v>93</v>
      </c>
      <c r="Z367" s="7">
        <f>SUM(Table325[[#This Row],[40]:[44]])</f>
        <v>94</v>
      </c>
      <c r="AA367" s="7">
        <f>SUM(Table325[[#This Row],[45]:[49]])</f>
        <v>85</v>
      </c>
      <c r="AB367" s="7">
        <f>SUM(Table325[[#This Row],[50]:[54]])</f>
        <v>109</v>
      </c>
      <c r="AC367" s="7">
        <f>SUM(Table325[[#This Row],[55]:[59]])</f>
        <v>150</v>
      </c>
      <c r="AD367" s="7">
        <f>SUM(Table325[[#This Row],[60]:[64]])</f>
        <v>137</v>
      </c>
      <c r="AE367" s="7">
        <f>SUM(Table325[[#This Row],[65]:[69]])</f>
        <v>131</v>
      </c>
      <c r="AF367" s="7">
        <f>SUM(Table325[[#This Row],[70]:[74]])</f>
        <v>124</v>
      </c>
      <c r="AG367" s="7">
        <f>SUM(Table325[[#This Row],[75]:[79]])</f>
        <v>97</v>
      </c>
      <c r="AH367" s="7">
        <f>SUM(Table325[[#This Row],[80]:[84]])</f>
        <v>90</v>
      </c>
      <c r="AI367" s="7">
        <f>SUM(Table325[[#This Row],[85]:[89]])</f>
        <v>51</v>
      </c>
      <c r="AJ367" s="7">
        <f>Table325[[#This Row],[90]]</f>
        <v>75</v>
      </c>
      <c r="AK367" s="8">
        <v>12</v>
      </c>
      <c r="AL367" s="7">
        <v>9</v>
      </c>
      <c r="AM367" s="7">
        <v>14</v>
      </c>
      <c r="AN367" s="7">
        <v>15</v>
      </c>
      <c r="AO367" s="7">
        <v>18</v>
      </c>
      <c r="AP367" s="7">
        <v>12</v>
      </c>
      <c r="AQ367" s="7">
        <v>22</v>
      </c>
      <c r="AR367" s="7">
        <v>16</v>
      </c>
      <c r="AS367" s="7">
        <v>15</v>
      </c>
      <c r="AT367" s="7">
        <v>25</v>
      </c>
      <c r="AU367" s="7">
        <v>26</v>
      </c>
      <c r="AV367" s="7">
        <v>24</v>
      </c>
      <c r="AW367" s="7">
        <v>22</v>
      </c>
      <c r="AX367" s="7">
        <v>18</v>
      </c>
      <c r="AY367" s="7">
        <v>19</v>
      </c>
      <c r="AZ367" s="7">
        <v>27</v>
      </c>
      <c r="BA367" s="7">
        <v>24</v>
      </c>
      <c r="BB367" s="7">
        <v>21</v>
      </c>
      <c r="BC367" s="7">
        <v>18</v>
      </c>
      <c r="BD367" s="7">
        <v>19</v>
      </c>
      <c r="BE367" s="7">
        <v>20</v>
      </c>
      <c r="BF367" s="7">
        <v>10</v>
      </c>
      <c r="BG367" s="7">
        <v>15</v>
      </c>
      <c r="BH367" s="7">
        <v>14</v>
      </c>
      <c r="BI367" s="7">
        <v>6</v>
      </c>
      <c r="BJ367" s="7">
        <v>17</v>
      </c>
      <c r="BK367" s="7">
        <v>21</v>
      </c>
      <c r="BL367" s="7">
        <v>13</v>
      </c>
      <c r="BM367" s="7">
        <v>14</v>
      </c>
      <c r="BN367" s="7">
        <v>10</v>
      </c>
      <c r="BO367" s="7">
        <v>15</v>
      </c>
      <c r="BP367" s="7">
        <v>18</v>
      </c>
      <c r="BQ367" s="7">
        <v>15</v>
      </c>
      <c r="BR367" s="7">
        <v>16</v>
      </c>
      <c r="BS367" s="7">
        <v>26</v>
      </c>
      <c r="BT367" s="7">
        <v>18</v>
      </c>
      <c r="BU367" s="7">
        <v>21</v>
      </c>
      <c r="BV367" s="7">
        <v>22</v>
      </c>
      <c r="BW367" s="7">
        <v>19</v>
      </c>
      <c r="BX367" s="7">
        <v>13</v>
      </c>
      <c r="BY367" s="7">
        <v>18</v>
      </c>
      <c r="BZ367" s="7">
        <v>16</v>
      </c>
      <c r="CA367" s="7">
        <v>17</v>
      </c>
      <c r="CB367" s="7">
        <v>14</v>
      </c>
      <c r="CC367" s="7">
        <v>29</v>
      </c>
      <c r="CD367" s="7">
        <v>17</v>
      </c>
      <c r="CE367" s="7">
        <v>15</v>
      </c>
      <c r="CF367" s="7">
        <v>15</v>
      </c>
      <c r="CG367" s="7">
        <v>19</v>
      </c>
      <c r="CH367" s="7">
        <v>19</v>
      </c>
      <c r="CI367" s="7">
        <v>15</v>
      </c>
      <c r="CJ367" s="7">
        <v>20</v>
      </c>
      <c r="CK367" s="7">
        <v>17</v>
      </c>
      <c r="CL367" s="7">
        <v>29</v>
      </c>
      <c r="CM367" s="7">
        <v>28</v>
      </c>
      <c r="CN367" s="7">
        <v>31</v>
      </c>
      <c r="CO367" s="7">
        <v>34</v>
      </c>
      <c r="CP367" s="7">
        <v>27</v>
      </c>
      <c r="CQ367" s="7">
        <v>23</v>
      </c>
      <c r="CR367" s="7">
        <v>35</v>
      </c>
      <c r="CS367" s="7">
        <v>25</v>
      </c>
      <c r="CT367" s="7">
        <v>25</v>
      </c>
      <c r="CU367" s="7">
        <v>36</v>
      </c>
      <c r="CV367" s="7">
        <v>23</v>
      </c>
      <c r="CW367" s="7">
        <v>28</v>
      </c>
      <c r="CX367" s="7">
        <v>29</v>
      </c>
      <c r="CY367" s="7">
        <v>33</v>
      </c>
      <c r="CZ367" s="7">
        <v>28</v>
      </c>
      <c r="DA367" s="7">
        <v>22</v>
      </c>
      <c r="DB367" s="7">
        <v>19</v>
      </c>
      <c r="DC367" s="7">
        <v>19</v>
      </c>
      <c r="DD367" s="7">
        <v>27</v>
      </c>
      <c r="DE367" s="7">
        <v>20</v>
      </c>
      <c r="DF367" s="7">
        <v>36</v>
      </c>
      <c r="DG367" s="7">
        <v>22</v>
      </c>
      <c r="DH367" s="7">
        <v>27</v>
      </c>
      <c r="DI367" s="7">
        <v>15</v>
      </c>
      <c r="DJ367" s="7">
        <v>25</v>
      </c>
      <c r="DK367" s="7">
        <v>19</v>
      </c>
      <c r="DL367" s="7">
        <v>11</v>
      </c>
      <c r="DM367" s="7">
        <v>17</v>
      </c>
      <c r="DN367" s="7">
        <v>16</v>
      </c>
      <c r="DO367" s="7">
        <v>21</v>
      </c>
      <c r="DP367" s="7">
        <v>16</v>
      </c>
      <c r="DQ367" s="7">
        <v>20</v>
      </c>
      <c r="DR367" s="7">
        <v>13</v>
      </c>
      <c r="DS367" s="7">
        <v>5</v>
      </c>
      <c r="DT367" s="7">
        <v>9</v>
      </c>
      <c r="DU367" s="7">
        <v>11</v>
      </c>
      <c r="DV367" s="7">
        <v>13</v>
      </c>
      <c r="DW367" s="7">
        <v>75</v>
      </c>
      <c r="DX367" s="7">
        <f t="shared" si="38"/>
        <v>980</v>
      </c>
      <c r="DY367" s="7">
        <f t="shared" si="39"/>
        <v>102</v>
      </c>
      <c r="DZ367" s="7">
        <f t="shared" si="40"/>
        <v>437</v>
      </c>
      <c r="EA367" s="7">
        <f t="shared" si="41"/>
        <v>396</v>
      </c>
      <c r="EB367" s="7">
        <f>Table325[[#This Row],[18-64]]+Table325[[#This Row],[65+]]</f>
        <v>1503</v>
      </c>
    </row>
    <row r="368" spans="1:132" x14ac:dyDescent="0.35">
      <c r="A368" s="7">
        <v>13</v>
      </c>
      <c r="B368" s="10" t="s">
        <v>1020</v>
      </c>
      <c r="C368" s="10" t="s">
        <v>855</v>
      </c>
      <c r="D368" s="10" t="s">
        <v>856</v>
      </c>
      <c r="E368" s="7">
        <f>SUM(Table325[[#This Row],[0]:[90]])</f>
        <v>2903</v>
      </c>
      <c r="F368" s="8">
        <f>SUM(Table325[[#This Row],[0]:[15]])</f>
        <v>358</v>
      </c>
      <c r="G368" s="7">
        <f>SUM(Table325[[#This Row],[16]:[64]])</f>
        <v>1824</v>
      </c>
      <c r="H368" s="7">
        <f>SUM(Table325[[#This Row],[65]:[90]])</f>
        <v>721</v>
      </c>
      <c r="I368" s="7">
        <f>SUM(Table325[[#This Row],[85]:[90]])</f>
        <v>84</v>
      </c>
      <c r="J368" s="8">
        <f>SUM(Table325[[#This Row],[0]:[17]])</f>
        <v>390</v>
      </c>
      <c r="K368" s="7">
        <f>SUM(Table325[[#This Row],[18]:[64]])</f>
        <v>1792</v>
      </c>
      <c r="L368" s="8">
        <f>SUM(Table325[[#This Row],[0]:[4]])</f>
        <v>103</v>
      </c>
      <c r="M368" s="7">
        <f>SUM(Table325[[#This Row],[5]:[15]])</f>
        <v>255</v>
      </c>
      <c r="N368" s="7">
        <f>SUM(Table325[[#This Row],[16]:[24]])</f>
        <v>281</v>
      </c>
      <c r="O368" s="7">
        <f>SUM(Table325[[#This Row],[25]:[49]])</f>
        <v>919</v>
      </c>
      <c r="P368" s="7">
        <f>SUM(Table325[[#This Row],[50]:[64]])</f>
        <v>624</v>
      </c>
      <c r="Q368" s="7">
        <f>SUM(Table325[[#This Row],[65]:[74]])</f>
        <v>391</v>
      </c>
      <c r="R368" s="7">
        <f>SUM(Table325[[#This Row],[75]:[84]])</f>
        <v>246</v>
      </c>
      <c r="S368" s="8">
        <f>SUM(Table325[[#This Row],[5]:[9]])</f>
        <v>117</v>
      </c>
      <c r="T368" s="7">
        <f>SUM(Table325[[#This Row],[10]:[14]])</f>
        <v>126</v>
      </c>
      <c r="U368" s="7">
        <f>SUM(Table325[[#This Row],[15]:[19]])</f>
        <v>122</v>
      </c>
      <c r="V368" s="7">
        <f>SUM(Table325[[#This Row],[20]:[24]])</f>
        <v>171</v>
      </c>
      <c r="W368" s="7">
        <f>SUM(Table325[[#This Row],[25]:[29]])</f>
        <v>214</v>
      </c>
      <c r="X368" s="7">
        <f>SUM(Table325[[#This Row],[30]:[34]])</f>
        <v>163</v>
      </c>
      <c r="Y368" s="7">
        <f>SUM(Table325[[#This Row],[35]:[39]])</f>
        <v>188</v>
      </c>
      <c r="Z368" s="7">
        <f>SUM(Table325[[#This Row],[40]:[44]])</f>
        <v>189</v>
      </c>
      <c r="AA368" s="7">
        <f>SUM(Table325[[#This Row],[45]:[49]])</f>
        <v>165</v>
      </c>
      <c r="AB368" s="7">
        <f>SUM(Table325[[#This Row],[50]:[54]])</f>
        <v>172</v>
      </c>
      <c r="AC368" s="7">
        <f>SUM(Table325[[#This Row],[55]:[59]])</f>
        <v>195</v>
      </c>
      <c r="AD368" s="7">
        <f>SUM(Table325[[#This Row],[60]:[64]])</f>
        <v>257</v>
      </c>
      <c r="AE368" s="7">
        <f>SUM(Table325[[#This Row],[65]:[69]])</f>
        <v>188</v>
      </c>
      <c r="AF368" s="7">
        <f>SUM(Table325[[#This Row],[70]:[74]])</f>
        <v>203</v>
      </c>
      <c r="AG368" s="7">
        <f>SUM(Table325[[#This Row],[75]:[79]])</f>
        <v>148</v>
      </c>
      <c r="AH368" s="7">
        <f>SUM(Table325[[#This Row],[80]:[84]])</f>
        <v>98</v>
      </c>
      <c r="AI368" s="7">
        <f>SUM(Table325[[#This Row],[85]:[89]])</f>
        <v>61</v>
      </c>
      <c r="AJ368" s="7">
        <f>Table325[[#This Row],[90]]</f>
        <v>23</v>
      </c>
      <c r="AK368" s="8">
        <v>12</v>
      </c>
      <c r="AL368" s="7">
        <v>25</v>
      </c>
      <c r="AM368" s="7">
        <v>18</v>
      </c>
      <c r="AN368" s="7">
        <v>29</v>
      </c>
      <c r="AO368" s="7">
        <v>19</v>
      </c>
      <c r="AP368" s="7">
        <v>19</v>
      </c>
      <c r="AQ368" s="7">
        <v>23</v>
      </c>
      <c r="AR368" s="7">
        <v>25</v>
      </c>
      <c r="AS368" s="7">
        <v>26</v>
      </c>
      <c r="AT368" s="7">
        <v>24</v>
      </c>
      <c r="AU368" s="7">
        <v>24</v>
      </c>
      <c r="AV368" s="7">
        <v>24</v>
      </c>
      <c r="AW368" s="7">
        <v>21</v>
      </c>
      <c r="AX368" s="7">
        <v>26</v>
      </c>
      <c r="AY368" s="7">
        <v>31</v>
      </c>
      <c r="AZ368" s="7">
        <v>12</v>
      </c>
      <c r="BA368" s="7">
        <v>16</v>
      </c>
      <c r="BB368" s="7">
        <v>16</v>
      </c>
      <c r="BC368" s="7">
        <v>32</v>
      </c>
      <c r="BD368" s="7">
        <v>46</v>
      </c>
      <c r="BE368" s="7">
        <v>39</v>
      </c>
      <c r="BF368" s="7">
        <v>52</v>
      </c>
      <c r="BG368" s="7">
        <v>29</v>
      </c>
      <c r="BH368" s="7">
        <v>29</v>
      </c>
      <c r="BI368" s="7">
        <v>22</v>
      </c>
      <c r="BJ368" s="7">
        <v>50</v>
      </c>
      <c r="BK368" s="7">
        <v>40</v>
      </c>
      <c r="BL368" s="7">
        <v>40</v>
      </c>
      <c r="BM368" s="7">
        <v>41</v>
      </c>
      <c r="BN368" s="7">
        <v>43</v>
      </c>
      <c r="BO368" s="7">
        <v>35</v>
      </c>
      <c r="BP368" s="7">
        <v>25</v>
      </c>
      <c r="BQ368" s="7">
        <v>40</v>
      </c>
      <c r="BR368" s="7">
        <v>35</v>
      </c>
      <c r="BS368" s="7">
        <v>28</v>
      </c>
      <c r="BT368" s="7">
        <v>35</v>
      </c>
      <c r="BU368" s="7">
        <v>38</v>
      </c>
      <c r="BV368" s="7">
        <v>41</v>
      </c>
      <c r="BW368" s="7">
        <v>32</v>
      </c>
      <c r="BX368" s="7">
        <v>42</v>
      </c>
      <c r="BY368" s="7">
        <v>49</v>
      </c>
      <c r="BZ368" s="7">
        <v>28</v>
      </c>
      <c r="CA368" s="7">
        <v>28</v>
      </c>
      <c r="CB368" s="7">
        <v>47</v>
      </c>
      <c r="CC368" s="7">
        <v>37</v>
      </c>
      <c r="CD368" s="7">
        <v>48</v>
      </c>
      <c r="CE368" s="7">
        <v>33</v>
      </c>
      <c r="CF368" s="7">
        <v>36</v>
      </c>
      <c r="CG368" s="7">
        <v>25</v>
      </c>
      <c r="CH368" s="7">
        <v>23</v>
      </c>
      <c r="CI368" s="7">
        <v>30</v>
      </c>
      <c r="CJ368" s="7">
        <v>37</v>
      </c>
      <c r="CK368" s="7">
        <v>31</v>
      </c>
      <c r="CL368" s="7">
        <v>40</v>
      </c>
      <c r="CM368" s="7">
        <v>34</v>
      </c>
      <c r="CN368" s="7">
        <v>35</v>
      </c>
      <c r="CO368" s="7">
        <v>47</v>
      </c>
      <c r="CP368" s="7">
        <v>26</v>
      </c>
      <c r="CQ368" s="7">
        <v>50</v>
      </c>
      <c r="CR368" s="7">
        <v>37</v>
      </c>
      <c r="CS368" s="7">
        <v>59</v>
      </c>
      <c r="CT368" s="7">
        <v>42</v>
      </c>
      <c r="CU368" s="7">
        <v>64</v>
      </c>
      <c r="CV368" s="7">
        <v>50</v>
      </c>
      <c r="CW368" s="7">
        <v>42</v>
      </c>
      <c r="CX368" s="7">
        <v>50</v>
      </c>
      <c r="CY368" s="7">
        <v>37</v>
      </c>
      <c r="CZ368" s="7">
        <v>36</v>
      </c>
      <c r="DA368" s="7">
        <v>31</v>
      </c>
      <c r="DB368" s="7">
        <v>34</v>
      </c>
      <c r="DC368" s="7">
        <v>41</v>
      </c>
      <c r="DD368" s="7">
        <v>40</v>
      </c>
      <c r="DE368" s="7">
        <v>44</v>
      </c>
      <c r="DF368" s="7">
        <v>50</v>
      </c>
      <c r="DG368" s="7">
        <v>28</v>
      </c>
      <c r="DH368" s="7">
        <v>34</v>
      </c>
      <c r="DI368" s="7">
        <v>36</v>
      </c>
      <c r="DJ368" s="7">
        <v>30</v>
      </c>
      <c r="DK368" s="7">
        <v>22</v>
      </c>
      <c r="DL368" s="7">
        <v>26</v>
      </c>
      <c r="DM368" s="7">
        <v>25</v>
      </c>
      <c r="DN368" s="7">
        <v>18</v>
      </c>
      <c r="DO368" s="7">
        <v>20</v>
      </c>
      <c r="DP368" s="7">
        <v>12</v>
      </c>
      <c r="DQ368" s="7">
        <v>23</v>
      </c>
      <c r="DR368" s="7">
        <v>17</v>
      </c>
      <c r="DS368" s="7">
        <v>10</v>
      </c>
      <c r="DT368" s="7">
        <v>16</v>
      </c>
      <c r="DU368" s="7">
        <v>12</v>
      </c>
      <c r="DV368" s="7">
        <v>6</v>
      </c>
      <c r="DW368" s="7">
        <v>23</v>
      </c>
      <c r="DX368" s="7">
        <f t="shared" si="38"/>
        <v>1824</v>
      </c>
      <c r="DY368" s="7">
        <f t="shared" si="39"/>
        <v>249</v>
      </c>
      <c r="DZ368" s="7">
        <f t="shared" si="40"/>
        <v>919</v>
      </c>
      <c r="EA368" s="7">
        <f t="shared" si="41"/>
        <v>624</v>
      </c>
      <c r="EB368" s="7">
        <f>Table325[[#This Row],[18-64]]+Table325[[#This Row],[65+]]</f>
        <v>2513</v>
      </c>
    </row>
    <row r="369" spans="1:132" x14ac:dyDescent="0.35">
      <c r="A369" s="7">
        <v>13</v>
      </c>
      <c r="B369" s="10" t="s">
        <v>1020</v>
      </c>
      <c r="C369" s="10" t="s">
        <v>857</v>
      </c>
      <c r="D369" s="10" t="s">
        <v>858</v>
      </c>
      <c r="E369" s="7">
        <f>SUM(Table325[[#This Row],[0]:[90]])</f>
        <v>1130</v>
      </c>
      <c r="F369" s="8">
        <f>SUM(Table325[[#This Row],[0]:[15]])</f>
        <v>153</v>
      </c>
      <c r="G369" s="7">
        <f>SUM(Table325[[#This Row],[16]:[64]])</f>
        <v>597</v>
      </c>
      <c r="H369" s="7">
        <f>SUM(Table325[[#This Row],[65]:[90]])</f>
        <v>380</v>
      </c>
      <c r="I369" s="7">
        <f>SUM(Table325[[#This Row],[85]:[90]])</f>
        <v>48</v>
      </c>
      <c r="J369" s="8">
        <f>SUM(Table325[[#This Row],[0]:[17]])</f>
        <v>178</v>
      </c>
      <c r="K369" s="7">
        <f>SUM(Table325[[#This Row],[18]:[64]])</f>
        <v>572</v>
      </c>
      <c r="L369" s="8">
        <f>SUM(Table325[[#This Row],[0]:[4]])</f>
        <v>37</v>
      </c>
      <c r="M369" s="7">
        <f>SUM(Table325[[#This Row],[5]:[15]])</f>
        <v>116</v>
      </c>
      <c r="N369" s="7">
        <f>SUM(Table325[[#This Row],[16]:[24]])</f>
        <v>86</v>
      </c>
      <c r="O369" s="7">
        <f>SUM(Table325[[#This Row],[25]:[49]])</f>
        <v>248</v>
      </c>
      <c r="P369" s="7">
        <f>SUM(Table325[[#This Row],[50]:[64]])</f>
        <v>263</v>
      </c>
      <c r="Q369" s="7">
        <f>SUM(Table325[[#This Row],[65]:[74]])</f>
        <v>177</v>
      </c>
      <c r="R369" s="7">
        <f>SUM(Table325[[#This Row],[75]:[84]])</f>
        <v>155</v>
      </c>
      <c r="S369" s="8">
        <f>SUM(Table325[[#This Row],[5]:[9]])</f>
        <v>47</v>
      </c>
      <c r="T369" s="7">
        <f>SUM(Table325[[#This Row],[10]:[14]])</f>
        <v>54</v>
      </c>
      <c r="U369" s="7">
        <f>SUM(Table325[[#This Row],[15]:[19]])</f>
        <v>63</v>
      </c>
      <c r="V369" s="7">
        <f>SUM(Table325[[#This Row],[20]:[24]])</f>
        <v>38</v>
      </c>
      <c r="W369" s="7">
        <f>SUM(Table325[[#This Row],[25]:[29]])</f>
        <v>45</v>
      </c>
      <c r="X369" s="7">
        <f>SUM(Table325[[#This Row],[30]:[34]])</f>
        <v>60</v>
      </c>
      <c r="Y369" s="7">
        <f>SUM(Table325[[#This Row],[35]:[39]])</f>
        <v>47</v>
      </c>
      <c r="Z369" s="7">
        <f>SUM(Table325[[#This Row],[40]:[44]])</f>
        <v>50</v>
      </c>
      <c r="AA369" s="7">
        <f>SUM(Table325[[#This Row],[45]:[49]])</f>
        <v>46</v>
      </c>
      <c r="AB369" s="7">
        <f>SUM(Table325[[#This Row],[50]:[54]])</f>
        <v>75</v>
      </c>
      <c r="AC369" s="7">
        <f>SUM(Table325[[#This Row],[55]:[59]])</f>
        <v>84</v>
      </c>
      <c r="AD369" s="7">
        <f>SUM(Table325[[#This Row],[60]:[64]])</f>
        <v>104</v>
      </c>
      <c r="AE369" s="7">
        <f>SUM(Table325[[#This Row],[65]:[69]])</f>
        <v>81</v>
      </c>
      <c r="AF369" s="7">
        <f>SUM(Table325[[#This Row],[70]:[74]])</f>
        <v>96</v>
      </c>
      <c r="AG369" s="7">
        <f>SUM(Table325[[#This Row],[75]:[79]])</f>
        <v>88</v>
      </c>
      <c r="AH369" s="7">
        <f>SUM(Table325[[#This Row],[80]:[84]])</f>
        <v>67</v>
      </c>
      <c r="AI369" s="7">
        <f>SUM(Table325[[#This Row],[85]:[89]])</f>
        <v>23</v>
      </c>
      <c r="AJ369" s="7">
        <f>Table325[[#This Row],[90]]</f>
        <v>25</v>
      </c>
      <c r="AK369" s="8">
        <v>10</v>
      </c>
      <c r="AL369" s="7">
        <v>7</v>
      </c>
      <c r="AM369" s="7">
        <v>5</v>
      </c>
      <c r="AN369" s="7">
        <v>6</v>
      </c>
      <c r="AO369" s="7">
        <v>9</v>
      </c>
      <c r="AP369" s="7">
        <v>9</v>
      </c>
      <c r="AQ369" s="7">
        <v>5</v>
      </c>
      <c r="AR369" s="7">
        <v>7</v>
      </c>
      <c r="AS369" s="7">
        <v>13</v>
      </c>
      <c r="AT369" s="7">
        <v>13</v>
      </c>
      <c r="AU369" s="7">
        <v>6</v>
      </c>
      <c r="AV369" s="7">
        <v>12</v>
      </c>
      <c r="AW369" s="7">
        <v>15</v>
      </c>
      <c r="AX369" s="7">
        <v>11</v>
      </c>
      <c r="AY369" s="7">
        <v>10</v>
      </c>
      <c r="AZ369" s="7">
        <v>15</v>
      </c>
      <c r="BA369" s="7">
        <v>11</v>
      </c>
      <c r="BB369" s="7">
        <v>14</v>
      </c>
      <c r="BC369" s="7">
        <v>12</v>
      </c>
      <c r="BD369" s="7">
        <v>11</v>
      </c>
      <c r="BE369" s="7">
        <v>7</v>
      </c>
      <c r="BF369" s="7">
        <v>14</v>
      </c>
      <c r="BG369" s="7">
        <v>6</v>
      </c>
      <c r="BH369" s="7">
        <v>7</v>
      </c>
      <c r="BI369" s="7">
        <v>4</v>
      </c>
      <c r="BJ369" s="7">
        <v>16</v>
      </c>
      <c r="BK369" s="7">
        <v>4</v>
      </c>
      <c r="BL369" s="7">
        <v>10</v>
      </c>
      <c r="BM369" s="7">
        <v>8</v>
      </c>
      <c r="BN369" s="7">
        <v>7</v>
      </c>
      <c r="BO369" s="7">
        <v>16</v>
      </c>
      <c r="BP369" s="7">
        <v>11</v>
      </c>
      <c r="BQ369" s="7">
        <v>11</v>
      </c>
      <c r="BR369" s="7">
        <v>9</v>
      </c>
      <c r="BS369" s="7">
        <v>13</v>
      </c>
      <c r="BT369" s="7">
        <v>8</v>
      </c>
      <c r="BU369" s="7">
        <v>10</v>
      </c>
      <c r="BV369" s="7">
        <v>9</v>
      </c>
      <c r="BW369" s="7">
        <v>11</v>
      </c>
      <c r="BX369" s="7">
        <v>9</v>
      </c>
      <c r="BY369" s="7">
        <v>3</v>
      </c>
      <c r="BZ369" s="7">
        <v>8</v>
      </c>
      <c r="CA369" s="7">
        <v>9</v>
      </c>
      <c r="CB369" s="7">
        <v>14</v>
      </c>
      <c r="CC369" s="7">
        <v>16</v>
      </c>
      <c r="CD369" s="7">
        <v>7</v>
      </c>
      <c r="CE369" s="7">
        <v>7</v>
      </c>
      <c r="CF369" s="7">
        <v>10</v>
      </c>
      <c r="CG369" s="7">
        <v>12</v>
      </c>
      <c r="CH369" s="7">
        <v>10</v>
      </c>
      <c r="CI369" s="7">
        <v>12</v>
      </c>
      <c r="CJ369" s="7">
        <v>11</v>
      </c>
      <c r="CK369" s="7">
        <v>18</v>
      </c>
      <c r="CL369" s="7">
        <v>20</v>
      </c>
      <c r="CM369" s="7">
        <v>14</v>
      </c>
      <c r="CN369" s="7">
        <v>19</v>
      </c>
      <c r="CO369" s="7">
        <v>14</v>
      </c>
      <c r="CP369" s="7">
        <v>22</v>
      </c>
      <c r="CQ369" s="7">
        <v>11</v>
      </c>
      <c r="CR369" s="7">
        <v>18</v>
      </c>
      <c r="CS369" s="7">
        <v>20</v>
      </c>
      <c r="CT369" s="7">
        <v>21</v>
      </c>
      <c r="CU369" s="7">
        <v>21</v>
      </c>
      <c r="CV369" s="7">
        <v>24</v>
      </c>
      <c r="CW369" s="7">
        <v>18</v>
      </c>
      <c r="CX369" s="7">
        <v>15</v>
      </c>
      <c r="CY369" s="7">
        <v>20</v>
      </c>
      <c r="CZ369" s="7">
        <v>11</v>
      </c>
      <c r="DA369" s="7">
        <v>14</v>
      </c>
      <c r="DB369" s="7">
        <v>21</v>
      </c>
      <c r="DC369" s="7">
        <v>22</v>
      </c>
      <c r="DD369" s="7">
        <v>15</v>
      </c>
      <c r="DE369" s="7">
        <v>24</v>
      </c>
      <c r="DF369" s="7">
        <v>18</v>
      </c>
      <c r="DG369" s="7">
        <v>17</v>
      </c>
      <c r="DH369" s="7">
        <v>18</v>
      </c>
      <c r="DI369" s="7">
        <v>20</v>
      </c>
      <c r="DJ369" s="7">
        <v>20</v>
      </c>
      <c r="DK369" s="7">
        <v>18</v>
      </c>
      <c r="DL369" s="7">
        <v>12</v>
      </c>
      <c r="DM369" s="7">
        <v>11</v>
      </c>
      <c r="DN369" s="7">
        <v>13</v>
      </c>
      <c r="DO369" s="7">
        <v>13</v>
      </c>
      <c r="DP369" s="7">
        <v>15</v>
      </c>
      <c r="DQ369" s="7">
        <v>15</v>
      </c>
      <c r="DR369" s="7">
        <v>9</v>
      </c>
      <c r="DS369" s="7">
        <v>6</v>
      </c>
      <c r="DT369" s="7">
        <v>2</v>
      </c>
      <c r="DU369" s="7">
        <v>6</v>
      </c>
      <c r="DV369" s="7">
        <v>0</v>
      </c>
      <c r="DW369" s="7">
        <v>25</v>
      </c>
      <c r="DX369" s="7">
        <f t="shared" si="38"/>
        <v>597</v>
      </c>
      <c r="DY369" s="7">
        <f t="shared" si="39"/>
        <v>61</v>
      </c>
      <c r="DZ369" s="7">
        <f t="shared" si="40"/>
        <v>248</v>
      </c>
      <c r="EA369" s="7">
        <f t="shared" si="41"/>
        <v>263</v>
      </c>
      <c r="EB369" s="7">
        <f>Table325[[#This Row],[18-64]]+Table325[[#This Row],[65+]]</f>
        <v>952</v>
      </c>
    </row>
    <row r="370" spans="1:132" x14ac:dyDescent="0.35">
      <c r="A370" s="7">
        <v>13</v>
      </c>
      <c r="B370" s="10" t="s">
        <v>1020</v>
      </c>
      <c r="C370" s="10" t="s">
        <v>859</v>
      </c>
      <c r="D370" s="10" t="s">
        <v>860</v>
      </c>
      <c r="E370" s="7">
        <f>SUM(Table325[[#This Row],[0]:[90]])</f>
        <v>1506</v>
      </c>
      <c r="F370" s="8">
        <f>SUM(Table325[[#This Row],[0]:[15]])</f>
        <v>210</v>
      </c>
      <c r="G370" s="7">
        <f>SUM(Table325[[#This Row],[16]:[64]])</f>
        <v>884</v>
      </c>
      <c r="H370" s="7">
        <f>SUM(Table325[[#This Row],[65]:[90]])</f>
        <v>412</v>
      </c>
      <c r="I370" s="7">
        <f>SUM(Table325[[#This Row],[85]:[90]])</f>
        <v>52</v>
      </c>
      <c r="J370" s="8">
        <f>SUM(Table325[[#This Row],[0]:[17]])</f>
        <v>244</v>
      </c>
      <c r="K370" s="7">
        <f>SUM(Table325[[#This Row],[18]:[64]])</f>
        <v>850</v>
      </c>
      <c r="L370" s="8">
        <f>SUM(Table325[[#This Row],[0]:[4]])</f>
        <v>55</v>
      </c>
      <c r="M370" s="7">
        <f>SUM(Table325[[#This Row],[5]:[15]])</f>
        <v>155</v>
      </c>
      <c r="N370" s="7">
        <f>SUM(Table325[[#This Row],[16]:[24]])</f>
        <v>146</v>
      </c>
      <c r="O370" s="7">
        <f>SUM(Table325[[#This Row],[25]:[49]])</f>
        <v>347</v>
      </c>
      <c r="P370" s="7">
        <f>SUM(Table325[[#This Row],[50]:[64]])</f>
        <v>391</v>
      </c>
      <c r="Q370" s="7">
        <f>SUM(Table325[[#This Row],[65]:[74]])</f>
        <v>193</v>
      </c>
      <c r="R370" s="7">
        <f>SUM(Table325[[#This Row],[75]:[84]])</f>
        <v>167</v>
      </c>
      <c r="S370" s="8">
        <f>SUM(Table325[[#This Row],[5]:[9]])</f>
        <v>59</v>
      </c>
      <c r="T370" s="7">
        <f>SUM(Table325[[#This Row],[10]:[14]])</f>
        <v>78</v>
      </c>
      <c r="U370" s="7">
        <f>SUM(Table325[[#This Row],[15]:[19]])</f>
        <v>76</v>
      </c>
      <c r="V370" s="7">
        <f>SUM(Table325[[#This Row],[20]:[24]])</f>
        <v>88</v>
      </c>
      <c r="W370" s="7">
        <f>SUM(Table325[[#This Row],[25]:[29]])</f>
        <v>69</v>
      </c>
      <c r="X370" s="7">
        <f>SUM(Table325[[#This Row],[30]:[34]])</f>
        <v>74</v>
      </c>
      <c r="Y370" s="7">
        <f>SUM(Table325[[#This Row],[35]:[39]])</f>
        <v>57</v>
      </c>
      <c r="Z370" s="7">
        <f>SUM(Table325[[#This Row],[40]:[44]])</f>
        <v>58</v>
      </c>
      <c r="AA370" s="7">
        <f>SUM(Table325[[#This Row],[45]:[49]])</f>
        <v>89</v>
      </c>
      <c r="AB370" s="7">
        <f>SUM(Table325[[#This Row],[50]:[54]])</f>
        <v>122</v>
      </c>
      <c r="AC370" s="7">
        <f>SUM(Table325[[#This Row],[55]:[59]])</f>
        <v>131</v>
      </c>
      <c r="AD370" s="7">
        <f>SUM(Table325[[#This Row],[60]:[64]])</f>
        <v>138</v>
      </c>
      <c r="AE370" s="7">
        <f>SUM(Table325[[#This Row],[65]:[69]])</f>
        <v>113</v>
      </c>
      <c r="AF370" s="7">
        <f>SUM(Table325[[#This Row],[70]:[74]])</f>
        <v>80</v>
      </c>
      <c r="AG370" s="7">
        <f>SUM(Table325[[#This Row],[75]:[79]])</f>
        <v>94</v>
      </c>
      <c r="AH370" s="7">
        <f>SUM(Table325[[#This Row],[80]:[84]])</f>
        <v>73</v>
      </c>
      <c r="AI370" s="7">
        <f>SUM(Table325[[#This Row],[85]:[89]])</f>
        <v>34</v>
      </c>
      <c r="AJ370" s="7">
        <f>Table325[[#This Row],[90]]</f>
        <v>18</v>
      </c>
      <c r="AK370" s="8">
        <v>17</v>
      </c>
      <c r="AL370" s="7">
        <v>6</v>
      </c>
      <c r="AM370" s="7">
        <v>6</v>
      </c>
      <c r="AN370" s="7">
        <v>9</v>
      </c>
      <c r="AO370" s="7">
        <v>17</v>
      </c>
      <c r="AP370" s="7">
        <v>18</v>
      </c>
      <c r="AQ370" s="7">
        <v>13</v>
      </c>
      <c r="AR370" s="7">
        <v>11</v>
      </c>
      <c r="AS370" s="7">
        <v>6</v>
      </c>
      <c r="AT370" s="7">
        <v>11</v>
      </c>
      <c r="AU370" s="7">
        <v>11</v>
      </c>
      <c r="AV370" s="7">
        <v>18</v>
      </c>
      <c r="AW370" s="7">
        <v>15</v>
      </c>
      <c r="AX370" s="7">
        <v>14</v>
      </c>
      <c r="AY370" s="7">
        <v>20</v>
      </c>
      <c r="AZ370" s="7">
        <v>18</v>
      </c>
      <c r="BA370" s="7">
        <v>20</v>
      </c>
      <c r="BB370" s="7">
        <v>14</v>
      </c>
      <c r="BC370" s="7">
        <v>10</v>
      </c>
      <c r="BD370" s="7">
        <v>14</v>
      </c>
      <c r="BE370" s="7">
        <v>24</v>
      </c>
      <c r="BF370" s="7">
        <v>25</v>
      </c>
      <c r="BG370" s="7">
        <v>14</v>
      </c>
      <c r="BH370" s="7">
        <v>14</v>
      </c>
      <c r="BI370" s="7">
        <v>11</v>
      </c>
      <c r="BJ370" s="7">
        <v>17</v>
      </c>
      <c r="BK370" s="7">
        <v>13</v>
      </c>
      <c r="BL370" s="7">
        <v>9</v>
      </c>
      <c r="BM370" s="7">
        <v>10</v>
      </c>
      <c r="BN370" s="7">
        <v>20</v>
      </c>
      <c r="BO370" s="7">
        <v>12</v>
      </c>
      <c r="BP370" s="7">
        <v>10</v>
      </c>
      <c r="BQ370" s="7">
        <v>11</v>
      </c>
      <c r="BR370" s="7">
        <v>18</v>
      </c>
      <c r="BS370" s="7">
        <v>23</v>
      </c>
      <c r="BT370" s="7">
        <v>17</v>
      </c>
      <c r="BU370" s="7">
        <v>9</v>
      </c>
      <c r="BV370" s="7">
        <v>12</v>
      </c>
      <c r="BW370" s="7">
        <v>16</v>
      </c>
      <c r="BX370" s="7">
        <v>3</v>
      </c>
      <c r="BY370" s="7">
        <v>9</v>
      </c>
      <c r="BZ370" s="7">
        <v>12</v>
      </c>
      <c r="CA370" s="7">
        <v>15</v>
      </c>
      <c r="CB370" s="7">
        <v>13</v>
      </c>
      <c r="CC370" s="7">
        <v>9</v>
      </c>
      <c r="CD370" s="7">
        <v>23</v>
      </c>
      <c r="CE370" s="7">
        <v>18</v>
      </c>
      <c r="CF370" s="7">
        <v>10</v>
      </c>
      <c r="CG370" s="7">
        <v>20</v>
      </c>
      <c r="CH370" s="7">
        <v>18</v>
      </c>
      <c r="CI370" s="7">
        <v>15</v>
      </c>
      <c r="CJ370" s="7">
        <v>32</v>
      </c>
      <c r="CK370" s="7">
        <v>24</v>
      </c>
      <c r="CL370" s="7">
        <v>25</v>
      </c>
      <c r="CM370" s="7">
        <v>26</v>
      </c>
      <c r="CN370" s="7">
        <v>23</v>
      </c>
      <c r="CO370" s="7">
        <v>27</v>
      </c>
      <c r="CP370" s="7">
        <v>35</v>
      </c>
      <c r="CQ370" s="7">
        <v>29</v>
      </c>
      <c r="CR370" s="7">
        <v>17</v>
      </c>
      <c r="CS370" s="7">
        <v>27</v>
      </c>
      <c r="CT370" s="7">
        <v>25</v>
      </c>
      <c r="CU370" s="7">
        <v>30</v>
      </c>
      <c r="CV370" s="7">
        <v>26</v>
      </c>
      <c r="CW370" s="7">
        <v>30</v>
      </c>
      <c r="CX370" s="7">
        <v>28</v>
      </c>
      <c r="CY370" s="7">
        <v>18</v>
      </c>
      <c r="CZ370" s="7">
        <v>21</v>
      </c>
      <c r="DA370" s="7">
        <v>21</v>
      </c>
      <c r="DB370" s="7">
        <v>25</v>
      </c>
      <c r="DC370" s="7">
        <v>20</v>
      </c>
      <c r="DD370" s="7">
        <v>16</v>
      </c>
      <c r="DE370" s="7">
        <v>13</v>
      </c>
      <c r="DF370" s="7">
        <v>16</v>
      </c>
      <c r="DG370" s="7">
        <v>15</v>
      </c>
      <c r="DH370" s="7">
        <v>25</v>
      </c>
      <c r="DI370" s="7">
        <v>21</v>
      </c>
      <c r="DJ370" s="7">
        <v>21</v>
      </c>
      <c r="DK370" s="7">
        <v>12</v>
      </c>
      <c r="DL370" s="7">
        <v>15</v>
      </c>
      <c r="DM370" s="7">
        <v>20</v>
      </c>
      <c r="DN370" s="7">
        <v>17</v>
      </c>
      <c r="DO370" s="7">
        <v>14</v>
      </c>
      <c r="DP370" s="7">
        <v>10</v>
      </c>
      <c r="DQ370" s="7">
        <v>12</v>
      </c>
      <c r="DR370" s="7">
        <v>11</v>
      </c>
      <c r="DS370" s="7">
        <v>6</v>
      </c>
      <c r="DT370" s="7">
        <v>7</v>
      </c>
      <c r="DU370" s="7">
        <v>7</v>
      </c>
      <c r="DV370" s="7">
        <v>3</v>
      </c>
      <c r="DW370" s="7">
        <v>18</v>
      </c>
      <c r="DX370" s="7">
        <f t="shared" si="38"/>
        <v>884</v>
      </c>
      <c r="DY370" s="7">
        <f t="shared" si="39"/>
        <v>112</v>
      </c>
      <c r="DZ370" s="7">
        <f t="shared" si="40"/>
        <v>347</v>
      </c>
      <c r="EA370" s="7">
        <f t="shared" si="41"/>
        <v>391</v>
      </c>
      <c r="EB370" s="7">
        <f>Table325[[#This Row],[18-64]]+Table325[[#This Row],[65+]]</f>
        <v>1262</v>
      </c>
    </row>
    <row r="371" spans="1:132" x14ac:dyDescent="0.35">
      <c r="A371" s="7">
        <v>13</v>
      </c>
      <c r="B371" s="10" t="s">
        <v>1020</v>
      </c>
      <c r="C371" s="10" t="s">
        <v>861</v>
      </c>
      <c r="D371" s="10" t="s">
        <v>862</v>
      </c>
      <c r="E371" s="7">
        <f>SUM(Table325[[#This Row],[0]:[90]])</f>
        <v>1427</v>
      </c>
      <c r="F371" s="8">
        <f>SUM(Table325[[#This Row],[0]:[15]])</f>
        <v>178</v>
      </c>
      <c r="G371" s="7">
        <f>SUM(Table325[[#This Row],[16]:[64]])</f>
        <v>771</v>
      </c>
      <c r="H371" s="7">
        <f>SUM(Table325[[#This Row],[65]:[90]])</f>
        <v>478</v>
      </c>
      <c r="I371" s="7">
        <f>SUM(Table325[[#This Row],[85]:[90]])</f>
        <v>34</v>
      </c>
      <c r="J371" s="8">
        <f>SUM(Table325[[#This Row],[0]:[17]])</f>
        <v>210</v>
      </c>
      <c r="K371" s="7">
        <f>SUM(Table325[[#This Row],[18]:[64]])</f>
        <v>739</v>
      </c>
      <c r="L371" s="8">
        <f>SUM(Table325[[#This Row],[0]:[4]])</f>
        <v>25</v>
      </c>
      <c r="M371" s="7">
        <f>SUM(Table325[[#This Row],[5]:[15]])</f>
        <v>153</v>
      </c>
      <c r="N371" s="7">
        <f>SUM(Table325[[#This Row],[16]:[24]])</f>
        <v>108</v>
      </c>
      <c r="O371" s="7">
        <f>SUM(Table325[[#This Row],[25]:[49]])</f>
        <v>270</v>
      </c>
      <c r="P371" s="7">
        <f>SUM(Table325[[#This Row],[50]:[64]])</f>
        <v>393</v>
      </c>
      <c r="Q371" s="7">
        <f>SUM(Table325[[#This Row],[65]:[74]])</f>
        <v>263</v>
      </c>
      <c r="R371" s="7">
        <f>SUM(Table325[[#This Row],[75]:[84]])</f>
        <v>181</v>
      </c>
      <c r="S371" s="8">
        <f>SUM(Table325[[#This Row],[5]:[9]])</f>
        <v>55</v>
      </c>
      <c r="T371" s="7">
        <f>SUM(Table325[[#This Row],[10]:[14]])</f>
        <v>81</v>
      </c>
      <c r="U371" s="7">
        <f>SUM(Table325[[#This Row],[15]:[19]])</f>
        <v>73</v>
      </c>
      <c r="V371" s="7">
        <f>SUM(Table325[[#This Row],[20]:[24]])</f>
        <v>52</v>
      </c>
      <c r="W371" s="7">
        <f>SUM(Table325[[#This Row],[25]:[29]])</f>
        <v>42</v>
      </c>
      <c r="X371" s="7">
        <f>SUM(Table325[[#This Row],[30]:[34]])</f>
        <v>64</v>
      </c>
      <c r="Y371" s="7">
        <f>SUM(Table325[[#This Row],[35]:[39]])</f>
        <v>49</v>
      </c>
      <c r="Z371" s="7">
        <f>SUM(Table325[[#This Row],[40]:[44]])</f>
        <v>44</v>
      </c>
      <c r="AA371" s="7">
        <f>SUM(Table325[[#This Row],[45]:[49]])</f>
        <v>71</v>
      </c>
      <c r="AB371" s="7">
        <f>SUM(Table325[[#This Row],[50]:[54]])</f>
        <v>113</v>
      </c>
      <c r="AC371" s="7">
        <f>SUM(Table325[[#This Row],[55]:[59]])</f>
        <v>126</v>
      </c>
      <c r="AD371" s="7">
        <f>SUM(Table325[[#This Row],[60]:[64]])</f>
        <v>154</v>
      </c>
      <c r="AE371" s="7">
        <f>SUM(Table325[[#This Row],[65]:[69]])</f>
        <v>138</v>
      </c>
      <c r="AF371" s="7">
        <f>SUM(Table325[[#This Row],[70]:[74]])</f>
        <v>125</v>
      </c>
      <c r="AG371" s="7">
        <f>SUM(Table325[[#This Row],[75]:[79]])</f>
        <v>118</v>
      </c>
      <c r="AH371" s="7">
        <f>SUM(Table325[[#This Row],[80]:[84]])</f>
        <v>63</v>
      </c>
      <c r="AI371" s="7">
        <f>SUM(Table325[[#This Row],[85]:[89]])</f>
        <v>25</v>
      </c>
      <c r="AJ371" s="7">
        <f>Table325[[#This Row],[90]]</f>
        <v>9</v>
      </c>
      <c r="AK371" s="8">
        <v>2</v>
      </c>
      <c r="AL371" s="7">
        <v>2</v>
      </c>
      <c r="AM371" s="7">
        <v>8</v>
      </c>
      <c r="AN371" s="7">
        <v>7</v>
      </c>
      <c r="AO371" s="7">
        <v>6</v>
      </c>
      <c r="AP371" s="7">
        <v>14</v>
      </c>
      <c r="AQ371" s="7">
        <v>9</v>
      </c>
      <c r="AR371" s="7">
        <v>10</v>
      </c>
      <c r="AS371" s="7">
        <v>12</v>
      </c>
      <c r="AT371" s="7">
        <v>10</v>
      </c>
      <c r="AU371" s="7">
        <v>15</v>
      </c>
      <c r="AV371" s="7">
        <v>12</v>
      </c>
      <c r="AW371" s="7">
        <v>18</v>
      </c>
      <c r="AX371" s="7">
        <v>17</v>
      </c>
      <c r="AY371" s="7">
        <v>19</v>
      </c>
      <c r="AZ371" s="7">
        <v>17</v>
      </c>
      <c r="BA371" s="7">
        <v>17</v>
      </c>
      <c r="BB371" s="7">
        <v>15</v>
      </c>
      <c r="BC371" s="7">
        <v>10</v>
      </c>
      <c r="BD371" s="7">
        <v>14</v>
      </c>
      <c r="BE371" s="7">
        <v>16</v>
      </c>
      <c r="BF371" s="7">
        <v>14</v>
      </c>
      <c r="BG371" s="7">
        <v>5</v>
      </c>
      <c r="BH371" s="7">
        <v>4</v>
      </c>
      <c r="BI371" s="7">
        <v>13</v>
      </c>
      <c r="BJ371" s="7">
        <v>9</v>
      </c>
      <c r="BK371" s="7">
        <v>11</v>
      </c>
      <c r="BL371" s="7">
        <v>5</v>
      </c>
      <c r="BM371" s="7">
        <v>10</v>
      </c>
      <c r="BN371" s="7">
        <v>7</v>
      </c>
      <c r="BO371" s="7">
        <v>8</v>
      </c>
      <c r="BP371" s="7">
        <v>13</v>
      </c>
      <c r="BQ371" s="7">
        <v>10</v>
      </c>
      <c r="BR371" s="7">
        <v>19</v>
      </c>
      <c r="BS371" s="7">
        <v>14</v>
      </c>
      <c r="BT371" s="7">
        <v>9</v>
      </c>
      <c r="BU371" s="7">
        <v>12</v>
      </c>
      <c r="BV371" s="7">
        <v>9</v>
      </c>
      <c r="BW371" s="7">
        <v>8</v>
      </c>
      <c r="BX371" s="7">
        <v>11</v>
      </c>
      <c r="BY371" s="7">
        <v>7</v>
      </c>
      <c r="BZ371" s="7">
        <v>7</v>
      </c>
      <c r="CA371" s="7">
        <v>8</v>
      </c>
      <c r="CB371" s="7">
        <v>12</v>
      </c>
      <c r="CC371" s="7">
        <v>10</v>
      </c>
      <c r="CD371" s="7">
        <v>14</v>
      </c>
      <c r="CE371" s="7">
        <v>16</v>
      </c>
      <c r="CF371" s="7">
        <v>16</v>
      </c>
      <c r="CG371" s="7">
        <v>17</v>
      </c>
      <c r="CH371" s="7">
        <v>8</v>
      </c>
      <c r="CI371" s="7">
        <v>21</v>
      </c>
      <c r="CJ371" s="7">
        <v>19</v>
      </c>
      <c r="CK371" s="7">
        <v>26</v>
      </c>
      <c r="CL371" s="7">
        <v>21</v>
      </c>
      <c r="CM371" s="7">
        <v>26</v>
      </c>
      <c r="CN371" s="7">
        <v>30</v>
      </c>
      <c r="CO371" s="7">
        <v>26</v>
      </c>
      <c r="CP371" s="7">
        <v>29</v>
      </c>
      <c r="CQ371" s="7">
        <v>17</v>
      </c>
      <c r="CR371" s="7">
        <v>24</v>
      </c>
      <c r="CS371" s="7">
        <v>47</v>
      </c>
      <c r="CT371" s="7">
        <v>27</v>
      </c>
      <c r="CU371" s="7">
        <v>18</v>
      </c>
      <c r="CV371" s="7">
        <v>32</v>
      </c>
      <c r="CW371" s="7">
        <v>30</v>
      </c>
      <c r="CX371" s="7">
        <v>32</v>
      </c>
      <c r="CY371" s="7">
        <v>30</v>
      </c>
      <c r="CZ371" s="7">
        <v>35</v>
      </c>
      <c r="DA371" s="7">
        <v>23</v>
      </c>
      <c r="DB371" s="7">
        <v>18</v>
      </c>
      <c r="DC371" s="7">
        <v>30</v>
      </c>
      <c r="DD371" s="7">
        <v>28</v>
      </c>
      <c r="DE371" s="7">
        <v>20</v>
      </c>
      <c r="DF371" s="7">
        <v>30</v>
      </c>
      <c r="DG371" s="7">
        <v>17</v>
      </c>
      <c r="DH371" s="7">
        <v>32</v>
      </c>
      <c r="DI371" s="7">
        <v>26</v>
      </c>
      <c r="DJ371" s="7">
        <v>21</v>
      </c>
      <c r="DK371" s="7">
        <v>19</v>
      </c>
      <c r="DL371" s="7">
        <v>20</v>
      </c>
      <c r="DM371" s="7">
        <v>16</v>
      </c>
      <c r="DN371" s="7">
        <v>12</v>
      </c>
      <c r="DO371" s="7">
        <v>15</v>
      </c>
      <c r="DP371" s="7">
        <v>11</v>
      </c>
      <c r="DQ371" s="7">
        <v>9</v>
      </c>
      <c r="DR371" s="7">
        <v>9</v>
      </c>
      <c r="DS371" s="7">
        <v>7</v>
      </c>
      <c r="DT371" s="7">
        <v>4</v>
      </c>
      <c r="DU371" s="7">
        <v>2</v>
      </c>
      <c r="DV371" s="7">
        <v>3</v>
      </c>
      <c r="DW371" s="7">
        <v>9</v>
      </c>
      <c r="DX371" s="7">
        <f t="shared" si="38"/>
        <v>771</v>
      </c>
      <c r="DY371" s="7">
        <f t="shared" si="39"/>
        <v>76</v>
      </c>
      <c r="DZ371" s="7">
        <f t="shared" si="40"/>
        <v>270</v>
      </c>
      <c r="EA371" s="7">
        <f t="shared" si="41"/>
        <v>393</v>
      </c>
      <c r="EB371" s="7">
        <f>Table325[[#This Row],[18-64]]+Table325[[#This Row],[65+]]</f>
        <v>1217</v>
      </c>
    </row>
    <row r="372" spans="1:132" x14ac:dyDescent="0.35">
      <c r="A372" s="7">
        <v>13</v>
      </c>
      <c r="B372" s="10" t="s">
        <v>1020</v>
      </c>
      <c r="C372" s="10" t="s">
        <v>863</v>
      </c>
      <c r="D372" s="10" t="s">
        <v>864</v>
      </c>
      <c r="E372" s="7">
        <f>SUM(Table325[[#This Row],[0]:[90]])</f>
        <v>1016</v>
      </c>
      <c r="F372" s="8">
        <f>SUM(Table325[[#This Row],[0]:[15]])</f>
        <v>138</v>
      </c>
      <c r="G372" s="7">
        <f>SUM(Table325[[#This Row],[16]:[64]])</f>
        <v>606</v>
      </c>
      <c r="H372" s="7">
        <f>SUM(Table325[[#This Row],[65]:[90]])</f>
        <v>272</v>
      </c>
      <c r="I372" s="7">
        <f>SUM(Table325[[#This Row],[85]:[90]])</f>
        <v>17</v>
      </c>
      <c r="J372" s="8">
        <f>SUM(Table325[[#This Row],[0]:[17]])</f>
        <v>158</v>
      </c>
      <c r="K372" s="7">
        <f>SUM(Table325[[#This Row],[18]:[64]])</f>
        <v>586</v>
      </c>
      <c r="L372" s="8">
        <f>SUM(Table325[[#This Row],[0]:[4]])</f>
        <v>20</v>
      </c>
      <c r="M372" s="7">
        <f>SUM(Table325[[#This Row],[5]:[15]])</f>
        <v>118</v>
      </c>
      <c r="N372" s="7">
        <f>SUM(Table325[[#This Row],[16]:[24]])</f>
        <v>95</v>
      </c>
      <c r="O372" s="7">
        <f>SUM(Table325[[#This Row],[25]:[49]])</f>
        <v>254</v>
      </c>
      <c r="P372" s="7">
        <f>SUM(Table325[[#This Row],[50]:[64]])</f>
        <v>257</v>
      </c>
      <c r="Q372" s="7">
        <f>SUM(Table325[[#This Row],[65]:[74]])</f>
        <v>146</v>
      </c>
      <c r="R372" s="7">
        <f>SUM(Table325[[#This Row],[75]:[84]])</f>
        <v>109</v>
      </c>
      <c r="S372" s="8">
        <f>SUM(Table325[[#This Row],[5]:[9]])</f>
        <v>43</v>
      </c>
      <c r="T372" s="7">
        <f>SUM(Table325[[#This Row],[10]:[14]])</f>
        <v>63</v>
      </c>
      <c r="U372" s="7">
        <f>SUM(Table325[[#This Row],[15]:[19]])</f>
        <v>50</v>
      </c>
      <c r="V372" s="7">
        <f>SUM(Table325[[#This Row],[20]:[24]])</f>
        <v>57</v>
      </c>
      <c r="W372" s="7">
        <f>SUM(Table325[[#This Row],[25]:[29]])</f>
        <v>30</v>
      </c>
      <c r="X372" s="7">
        <f>SUM(Table325[[#This Row],[30]:[34]])</f>
        <v>38</v>
      </c>
      <c r="Y372" s="7">
        <f>SUM(Table325[[#This Row],[35]:[39]])</f>
        <v>69</v>
      </c>
      <c r="Z372" s="7">
        <f>SUM(Table325[[#This Row],[40]:[44]])</f>
        <v>44</v>
      </c>
      <c r="AA372" s="7">
        <f>SUM(Table325[[#This Row],[45]:[49]])</f>
        <v>73</v>
      </c>
      <c r="AB372" s="7">
        <f>SUM(Table325[[#This Row],[50]:[54]])</f>
        <v>79</v>
      </c>
      <c r="AC372" s="7">
        <f>SUM(Table325[[#This Row],[55]:[59]])</f>
        <v>87</v>
      </c>
      <c r="AD372" s="7">
        <f>SUM(Table325[[#This Row],[60]:[64]])</f>
        <v>91</v>
      </c>
      <c r="AE372" s="7">
        <f>SUM(Table325[[#This Row],[65]:[69]])</f>
        <v>79</v>
      </c>
      <c r="AF372" s="7">
        <f>SUM(Table325[[#This Row],[70]:[74]])</f>
        <v>67</v>
      </c>
      <c r="AG372" s="7">
        <f>SUM(Table325[[#This Row],[75]:[79]])</f>
        <v>66</v>
      </c>
      <c r="AH372" s="7">
        <f>SUM(Table325[[#This Row],[80]:[84]])</f>
        <v>43</v>
      </c>
      <c r="AI372" s="7">
        <f>SUM(Table325[[#This Row],[85]:[89]])</f>
        <v>7</v>
      </c>
      <c r="AJ372" s="7">
        <f>Table325[[#This Row],[90]]</f>
        <v>10</v>
      </c>
      <c r="AK372" s="8">
        <v>2</v>
      </c>
      <c r="AL372" s="7">
        <v>4</v>
      </c>
      <c r="AM372" s="7">
        <v>5</v>
      </c>
      <c r="AN372" s="7">
        <v>6</v>
      </c>
      <c r="AO372" s="7">
        <v>3</v>
      </c>
      <c r="AP372" s="7">
        <v>8</v>
      </c>
      <c r="AQ372" s="7">
        <v>10</v>
      </c>
      <c r="AR372" s="7">
        <v>6</v>
      </c>
      <c r="AS372" s="7">
        <v>13</v>
      </c>
      <c r="AT372" s="7">
        <v>6</v>
      </c>
      <c r="AU372" s="7">
        <v>15</v>
      </c>
      <c r="AV372" s="7">
        <v>7</v>
      </c>
      <c r="AW372" s="7">
        <v>13</v>
      </c>
      <c r="AX372" s="7">
        <v>16</v>
      </c>
      <c r="AY372" s="7">
        <v>12</v>
      </c>
      <c r="AZ372" s="7">
        <v>12</v>
      </c>
      <c r="BA372" s="7">
        <v>11</v>
      </c>
      <c r="BB372" s="7">
        <v>9</v>
      </c>
      <c r="BC372" s="7">
        <v>9</v>
      </c>
      <c r="BD372" s="7">
        <v>9</v>
      </c>
      <c r="BE372" s="7">
        <v>22</v>
      </c>
      <c r="BF372" s="7">
        <v>9</v>
      </c>
      <c r="BG372" s="7">
        <v>12</v>
      </c>
      <c r="BH372" s="7">
        <v>4</v>
      </c>
      <c r="BI372" s="7">
        <v>10</v>
      </c>
      <c r="BJ372" s="7">
        <v>6</v>
      </c>
      <c r="BK372" s="7">
        <v>3</v>
      </c>
      <c r="BL372" s="7">
        <v>4</v>
      </c>
      <c r="BM372" s="7">
        <v>9</v>
      </c>
      <c r="BN372" s="7">
        <v>8</v>
      </c>
      <c r="BO372" s="7">
        <v>9</v>
      </c>
      <c r="BP372" s="7">
        <v>3</v>
      </c>
      <c r="BQ372" s="7">
        <v>12</v>
      </c>
      <c r="BR372" s="7">
        <v>4</v>
      </c>
      <c r="BS372" s="7">
        <v>10</v>
      </c>
      <c r="BT372" s="7">
        <v>18</v>
      </c>
      <c r="BU372" s="7">
        <v>12</v>
      </c>
      <c r="BV372" s="7">
        <v>10</v>
      </c>
      <c r="BW372" s="7">
        <v>11</v>
      </c>
      <c r="BX372" s="7">
        <v>18</v>
      </c>
      <c r="BY372" s="7">
        <v>7</v>
      </c>
      <c r="BZ372" s="7">
        <v>8</v>
      </c>
      <c r="CA372" s="7">
        <v>14</v>
      </c>
      <c r="CB372" s="7">
        <v>9</v>
      </c>
      <c r="CC372" s="7">
        <v>6</v>
      </c>
      <c r="CD372" s="7">
        <v>21</v>
      </c>
      <c r="CE372" s="7">
        <v>17</v>
      </c>
      <c r="CF372" s="7">
        <v>11</v>
      </c>
      <c r="CG372" s="7">
        <v>13</v>
      </c>
      <c r="CH372" s="7">
        <v>11</v>
      </c>
      <c r="CI372" s="7">
        <v>7</v>
      </c>
      <c r="CJ372" s="7">
        <v>17</v>
      </c>
      <c r="CK372" s="7">
        <v>17</v>
      </c>
      <c r="CL372" s="7">
        <v>24</v>
      </c>
      <c r="CM372" s="7">
        <v>14</v>
      </c>
      <c r="CN372" s="7">
        <v>20</v>
      </c>
      <c r="CO372" s="7">
        <v>19</v>
      </c>
      <c r="CP372" s="7">
        <v>12</v>
      </c>
      <c r="CQ372" s="7">
        <v>20</v>
      </c>
      <c r="CR372" s="7">
        <v>16</v>
      </c>
      <c r="CS372" s="7">
        <v>17</v>
      </c>
      <c r="CT372" s="7">
        <v>19</v>
      </c>
      <c r="CU372" s="7">
        <v>22</v>
      </c>
      <c r="CV372" s="7">
        <v>21</v>
      </c>
      <c r="CW372" s="7">
        <v>12</v>
      </c>
      <c r="CX372" s="7">
        <v>13</v>
      </c>
      <c r="CY372" s="7">
        <v>19</v>
      </c>
      <c r="CZ372" s="7">
        <v>16</v>
      </c>
      <c r="DA372" s="7">
        <v>16</v>
      </c>
      <c r="DB372" s="7">
        <v>15</v>
      </c>
      <c r="DC372" s="7">
        <v>6</v>
      </c>
      <c r="DD372" s="7">
        <v>16</v>
      </c>
      <c r="DE372" s="7">
        <v>17</v>
      </c>
      <c r="DF372" s="7">
        <v>16</v>
      </c>
      <c r="DG372" s="7">
        <v>12</v>
      </c>
      <c r="DH372" s="7">
        <v>18</v>
      </c>
      <c r="DI372" s="7">
        <v>20</v>
      </c>
      <c r="DJ372" s="7">
        <v>11</v>
      </c>
      <c r="DK372" s="7">
        <v>12</v>
      </c>
      <c r="DL372" s="7">
        <v>5</v>
      </c>
      <c r="DM372" s="7">
        <v>10</v>
      </c>
      <c r="DN372" s="7">
        <v>11</v>
      </c>
      <c r="DO372" s="7">
        <v>12</v>
      </c>
      <c r="DP372" s="7">
        <v>8</v>
      </c>
      <c r="DQ372" s="7">
        <v>2</v>
      </c>
      <c r="DR372" s="7">
        <v>1</v>
      </c>
      <c r="DS372" s="7">
        <v>1</v>
      </c>
      <c r="DT372" s="7">
        <v>3</v>
      </c>
      <c r="DU372" s="7">
        <v>2</v>
      </c>
      <c r="DV372" s="7">
        <v>0</v>
      </c>
      <c r="DW372" s="7">
        <v>10</v>
      </c>
      <c r="DX372" s="7">
        <f t="shared" si="38"/>
        <v>606</v>
      </c>
      <c r="DY372" s="7">
        <f t="shared" si="39"/>
        <v>75</v>
      </c>
      <c r="DZ372" s="7">
        <f t="shared" si="40"/>
        <v>254</v>
      </c>
      <c r="EA372" s="7">
        <f t="shared" si="41"/>
        <v>257</v>
      </c>
      <c r="EB372" s="7">
        <f>Table325[[#This Row],[18-64]]+Table325[[#This Row],[65+]]</f>
        <v>858</v>
      </c>
    </row>
    <row r="373" spans="1:132" x14ac:dyDescent="0.35">
      <c r="A373" s="7">
        <v>13</v>
      </c>
      <c r="B373" s="10" t="s">
        <v>1020</v>
      </c>
      <c r="C373" s="10" t="s">
        <v>865</v>
      </c>
      <c r="D373" s="10" t="s">
        <v>866</v>
      </c>
      <c r="E373" s="7">
        <f>SUM(Table325[[#This Row],[0]:[90]])</f>
        <v>1271</v>
      </c>
      <c r="F373" s="8">
        <f>SUM(Table325[[#This Row],[0]:[15]])</f>
        <v>165</v>
      </c>
      <c r="G373" s="7">
        <f>SUM(Table325[[#This Row],[16]:[64]])</f>
        <v>731</v>
      </c>
      <c r="H373" s="7">
        <f>SUM(Table325[[#This Row],[65]:[90]])</f>
        <v>375</v>
      </c>
      <c r="I373" s="7">
        <f>SUM(Table325[[#This Row],[85]:[90]])</f>
        <v>55</v>
      </c>
      <c r="J373" s="8">
        <f>SUM(Table325[[#This Row],[0]:[17]])</f>
        <v>188</v>
      </c>
      <c r="K373" s="7">
        <f>SUM(Table325[[#This Row],[18]:[64]])</f>
        <v>708</v>
      </c>
      <c r="L373" s="8">
        <f>SUM(Table325[[#This Row],[0]:[4]])</f>
        <v>49</v>
      </c>
      <c r="M373" s="7">
        <f>SUM(Table325[[#This Row],[5]:[15]])</f>
        <v>116</v>
      </c>
      <c r="N373" s="7">
        <f>SUM(Table325[[#This Row],[16]:[24]])</f>
        <v>127</v>
      </c>
      <c r="O373" s="7">
        <f>SUM(Table325[[#This Row],[25]:[49]])</f>
        <v>296</v>
      </c>
      <c r="P373" s="7">
        <f>SUM(Table325[[#This Row],[50]:[64]])</f>
        <v>308</v>
      </c>
      <c r="Q373" s="7">
        <f>SUM(Table325[[#This Row],[65]:[74]])</f>
        <v>190</v>
      </c>
      <c r="R373" s="7">
        <f>SUM(Table325[[#This Row],[75]:[84]])</f>
        <v>130</v>
      </c>
      <c r="S373" s="8">
        <f>SUM(Table325[[#This Row],[5]:[9]])</f>
        <v>40</v>
      </c>
      <c r="T373" s="7">
        <f>SUM(Table325[[#This Row],[10]:[14]])</f>
        <v>64</v>
      </c>
      <c r="U373" s="7">
        <f>SUM(Table325[[#This Row],[15]:[19]])</f>
        <v>57</v>
      </c>
      <c r="V373" s="7">
        <f>SUM(Table325[[#This Row],[20]:[24]])</f>
        <v>82</v>
      </c>
      <c r="W373" s="7">
        <f>SUM(Table325[[#This Row],[25]:[29]])</f>
        <v>49</v>
      </c>
      <c r="X373" s="7">
        <f>SUM(Table325[[#This Row],[30]:[34]])</f>
        <v>50</v>
      </c>
      <c r="Y373" s="7">
        <f>SUM(Table325[[#This Row],[35]:[39]])</f>
        <v>51</v>
      </c>
      <c r="Z373" s="7">
        <f>SUM(Table325[[#This Row],[40]:[44]])</f>
        <v>76</v>
      </c>
      <c r="AA373" s="7">
        <f>SUM(Table325[[#This Row],[45]:[49]])</f>
        <v>70</v>
      </c>
      <c r="AB373" s="7">
        <f>SUM(Table325[[#This Row],[50]:[54]])</f>
        <v>97</v>
      </c>
      <c r="AC373" s="7">
        <f>SUM(Table325[[#This Row],[55]:[59]])</f>
        <v>107</v>
      </c>
      <c r="AD373" s="7">
        <f>SUM(Table325[[#This Row],[60]:[64]])</f>
        <v>104</v>
      </c>
      <c r="AE373" s="7">
        <f>SUM(Table325[[#This Row],[65]:[69]])</f>
        <v>105</v>
      </c>
      <c r="AF373" s="7">
        <f>SUM(Table325[[#This Row],[70]:[74]])</f>
        <v>85</v>
      </c>
      <c r="AG373" s="7">
        <f>SUM(Table325[[#This Row],[75]:[79]])</f>
        <v>84</v>
      </c>
      <c r="AH373" s="7">
        <f>SUM(Table325[[#This Row],[80]:[84]])</f>
        <v>46</v>
      </c>
      <c r="AI373" s="7">
        <f>SUM(Table325[[#This Row],[85]:[89]])</f>
        <v>40</v>
      </c>
      <c r="AJ373" s="7">
        <f>Table325[[#This Row],[90]]</f>
        <v>15</v>
      </c>
      <c r="AK373" s="8">
        <v>12</v>
      </c>
      <c r="AL373" s="7">
        <v>8</v>
      </c>
      <c r="AM373" s="7">
        <v>11</v>
      </c>
      <c r="AN373" s="7">
        <v>11</v>
      </c>
      <c r="AO373" s="7">
        <v>7</v>
      </c>
      <c r="AP373" s="7">
        <v>8</v>
      </c>
      <c r="AQ373" s="7">
        <v>9</v>
      </c>
      <c r="AR373" s="7">
        <v>4</v>
      </c>
      <c r="AS373" s="7">
        <v>13</v>
      </c>
      <c r="AT373" s="7">
        <v>6</v>
      </c>
      <c r="AU373" s="7">
        <v>12</v>
      </c>
      <c r="AV373" s="7">
        <v>8</v>
      </c>
      <c r="AW373" s="7">
        <v>14</v>
      </c>
      <c r="AX373" s="7">
        <v>16</v>
      </c>
      <c r="AY373" s="7">
        <v>14</v>
      </c>
      <c r="AZ373" s="7">
        <v>12</v>
      </c>
      <c r="BA373" s="7">
        <v>13</v>
      </c>
      <c r="BB373" s="7">
        <v>10</v>
      </c>
      <c r="BC373" s="7">
        <v>13</v>
      </c>
      <c r="BD373" s="7">
        <v>9</v>
      </c>
      <c r="BE373" s="7">
        <v>20</v>
      </c>
      <c r="BF373" s="7">
        <v>16</v>
      </c>
      <c r="BG373" s="7">
        <v>16</v>
      </c>
      <c r="BH373" s="7">
        <v>14</v>
      </c>
      <c r="BI373" s="7">
        <v>16</v>
      </c>
      <c r="BJ373" s="7">
        <v>10</v>
      </c>
      <c r="BK373" s="7">
        <v>6</v>
      </c>
      <c r="BL373" s="7">
        <v>12</v>
      </c>
      <c r="BM373" s="7">
        <v>11</v>
      </c>
      <c r="BN373" s="7">
        <v>10</v>
      </c>
      <c r="BO373" s="7">
        <v>9</v>
      </c>
      <c r="BP373" s="7">
        <v>8</v>
      </c>
      <c r="BQ373" s="7">
        <v>11</v>
      </c>
      <c r="BR373" s="7">
        <v>9</v>
      </c>
      <c r="BS373" s="7">
        <v>13</v>
      </c>
      <c r="BT373" s="7">
        <v>14</v>
      </c>
      <c r="BU373" s="7">
        <v>10</v>
      </c>
      <c r="BV373" s="7">
        <v>4</v>
      </c>
      <c r="BW373" s="7">
        <v>14</v>
      </c>
      <c r="BX373" s="7">
        <v>9</v>
      </c>
      <c r="BY373" s="7">
        <v>8</v>
      </c>
      <c r="BZ373" s="7">
        <v>23</v>
      </c>
      <c r="CA373" s="7">
        <v>15</v>
      </c>
      <c r="CB373" s="7">
        <v>19</v>
      </c>
      <c r="CC373" s="7">
        <v>11</v>
      </c>
      <c r="CD373" s="7">
        <v>5</v>
      </c>
      <c r="CE373" s="7">
        <v>16</v>
      </c>
      <c r="CF373" s="7">
        <v>14</v>
      </c>
      <c r="CG373" s="7">
        <v>17</v>
      </c>
      <c r="CH373" s="7">
        <v>18</v>
      </c>
      <c r="CI373" s="7">
        <v>18</v>
      </c>
      <c r="CJ373" s="7">
        <v>18</v>
      </c>
      <c r="CK373" s="7">
        <v>26</v>
      </c>
      <c r="CL373" s="7">
        <v>17</v>
      </c>
      <c r="CM373" s="7">
        <v>18</v>
      </c>
      <c r="CN373" s="7">
        <v>18</v>
      </c>
      <c r="CO373" s="7">
        <v>19</v>
      </c>
      <c r="CP373" s="7">
        <v>20</v>
      </c>
      <c r="CQ373" s="7">
        <v>28</v>
      </c>
      <c r="CR373" s="7">
        <v>22</v>
      </c>
      <c r="CS373" s="7">
        <v>25</v>
      </c>
      <c r="CT373" s="7">
        <v>19</v>
      </c>
      <c r="CU373" s="7">
        <v>16</v>
      </c>
      <c r="CV373" s="7">
        <v>22</v>
      </c>
      <c r="CW373" s="7">
        <v>22</v>
      </c>
      <c r="CX373" s="7">
        <v>20</v>
      </c>
      <c r="CY373" s="7">
        <v>26</v>
      </c>
      <c r="CZ373" s="7">
        <v>21</v>
      </c>
      <c r="DA373" s="7">
        <v>15</v>
      </c>
      <c r="DB373" s="7">
        <v>23</v>
      </c>
      <c r="DC373" s="7">
        <v>9</v>
      </c>
      <c r="DD373" s="7">
        <v>20</v>
      </c>
      <c r="DE373" s="7">
        <v>15</v>
      </c>
      <c r="DF373" s="7">
        <v>23</v>
      </c>
      <c r="DG373" s="7">
        <v>18</v>
      </c>
      <c r="DH373" s="7">
        <v>19</v>
      </c>
      <c r="DI373" s="7">
        <v>16</v>
      </c>
      <c r="DJ373" s="7">
        <v>17</v>
      </c>
      <c r="DK373" s="7">
        <v>15</v>
      </c>
      <c r="DL373" s="7">
        <v>17</v>
      </c>
      <c r="DM373" s="7">
        <v>10</v>
      </c>
      <c r="DN373" s="7">
        <v>12</v>
      </c>
      <c r="DO373" s="7">
        <v>5</v>
      </c>
      <c r="DP373" s="7">
        <v>8</v>
      </c>
      <c r="DQ373" s="7">
        <v>11</v>
      </c>
      <c r="DR373" s="7">
        <v>12</v>
      </c>
      <c r="DS373" s="7">
        <v>8</v>
      </c>
      <c r="DT373" s="7">
        <v>8</v>
      </c>
      <c r="DU373" s="7">
        <v>6</v>
      </c>
      <c r="DV373" s="7">
        <v>6</v>
      </c>
      <c r="DW373" s="7">
        <v>15</v>
      </c>
      <c r="DX373" s="7">
        <f t="shared" si="38"/>
        <v>731</v>
      </c>
      <c r="DY373" s="7">
        <f t="shared" si="39"/>
        <v>104</v>
      </c>
      <c r="DZ373" s="7">
        <f t="shared" si="40"/>
        <v>296</v>
      </c>
      <c r="EA373" s="7">
        <f t="shared" si="41"/>
        <v>308</v>
      </c>
      <c r="EB373" s="7">
        <f>Table325[[#This Row],[18-64]]+Table325[[#This Row],[65+]]</f>
        <v>1083</v>
      </c>
    </row>
    <row r="374" spans="1:132" x14ac:dyDescent="0.35">
      <c r="A374" s="7">
        <v>13</v>
      </c>
      <c r="B374" s="10" t="s">
        <v>1020</v>
      </c>
      <c r="C374" s="10" t="s">
        <v>867</v>
      </c>
      <c r="D374" s="10" t="s">
        <v>264</v>
      </c>
      <c r="E374" s="7">
        <f>SUM(Table325[[#This Row],[0]:[90]])</f>
        <v>1098</v>
      </c>
      <c r="F374" s="8">
        <f>SUM(Table325[[#This Row],[0]:[15]])</f>
        <v>192</v>
      </c>
      <c r="G374" s="7">
        <f>SUM(Table325[[#This Row],[16]:[64]])</f>
        <v>644</v>
      </c>
      <c r="H374" s="7">
        <f>SUM(Table325[[#This Row],[65]:[90]])</f>
        <v>262</v>
      </c>
      <c r="I374" s="7">
        <f>SUM(Table325[[#This Row],[85]:[90]])</f>
        <v>24</v>
      </c>
      <c r="J374" s="8">
        <f>SUM(Table325[[#This Row],[0]:[17]])</f>
        <v>208</v>
      </c>
      <c r="K374" s="7">
        <f>SUM(Table325[[#This Row],[18]:[64]])</f>
        <v>628</v>
      </c>
      <c r="L374" s="8">
        <f>SUM(Table325[[#This Row],[0]:[4]])</f>
        <v>61</v>
      </c>
      <c r="M374" s="7">
        <f>SUM(Table325[[#This Row],[5]:[15]])</f>
        <v>131</v>
      </c>
      <c r="N374" s="7">
        <f>SUM(Table325[[#This Row],[16]:[24]])</f>
        <v>116</v>
      </c>
      <c r="O374" s="7">
        <f>SUM(Table325[[#This Row],[25]:[49]])</f>
        <v>296</v>
      </c>
      <c r="P374" s="7">
        <f>SUM(Table325[[#This Row],[50]:[64]])</f>
        <v>232</v>
      </c>
      <c r="Q374" s="7">
        <f>SUM(Table325[[#This Row],[65]:[74]])</f>
        <v>146</v>
      </c>
      <c r="R374" s="7">
        <f>SUM(Table325[[#This Row],[75]:[84]])</f>
        <v>92</v>
      </c>
      <c r="S374" s="8">
        <f>SUM(Table325[[#This Row],[5]:[9]])</f>
        <v>71</v>
      </c>
      <c r="T374" s="7">
        <f>SUM(Table325[[#This Row],[10]:[14]])</f>
        <v>51</v>
      </c>
      <c r="U374" s="7">
        <f>SUM(Table325[[#This Row],[15]:[19]])</f>
        <v>52</v>
      </c>
      <c r="V374" s="7">
        <f>SUM(Table325[[#This Row],[20]:[24]])</f>
        <v>73</v>
      </c>
      <c r="W374" s="7">
        <f>SUM(Table325[[#This Row],[25]:[29]])</f>
        <v>73</v>
      </c>
      <c r="X374" s="7">
        <f>SUM(Table325[[#This Row],[30]:[34]])</f>
        <v>54</v>
      </c>
      <c r="Y374" s="7">
        <f>SUM(Table325[[#This Row],[35]:[39]])</f>
        <v>61</v>
      </c>
      <c r="Z374" s="7">
        <f>SUM(Table325[[#This Row],[40]:[44]])</f>
        <v>65</v>
      </c>
      <c r="AA374" s="7">
        <f>SUM(Table325[[#This Row],[45]:[49]])</f>
        <v>43</v>
      </c>
      <c r="AB374" s="7">
        <f>SUM(Table325[[#This Row],[50]:[54]])</f>
        <v>76</v>
      </c>
      <c r="AC374" s="7">
        <f>SUM(Table325[[#This Row],[55]:[59]])</f>
        <v>72</v>
      </c>
      <c r="AD374" s="7">
        <f>SUM(Table325[[#This Row],[60]:[64]])</f>
        <v>84</v>
      </c>
      <c r="AE374" s="7">
        <f>SUM(Table325[[#This Row],[65]:[69]])</f>
        <v>84</v>
      </c>
      <c r="AF374" s="7">
        <f>SUM(Table325[[#This Row],[70]:[74]])</f>
        <v>62</v>
      </c>
      <c r="AG374" s="7">
        <f>SUM(Table325[[#This Row],[75]:[79]])</f>
        <v>52</v>
      </c>
      <c r="AH374" s="7">
        <f>SUM(Table325[[#This Row],[80]:[84]])</f>
        <v>40</v>
      </c>
      <c r="AI374" s="7">
        <f>SUM(Table325[[#This Row],[85]:[89]])</f>
        <v>15</v>
      </c>
      <c r="AJ374" s="7">
        <f>Table325[[#This Row],[90]]</f>
        <v>9</v>
      </c>
      <c r="AK374" s="8">
        <v>11</v>
      </c>
      <c r="AL374" s="7">
        <v>15</v>
      </c>
      <c r="AM374" s="7">
        <v>12</v>
      </c>
      <c r="AN374" s="7">
        <v>11</v>
      </c>
      <c r="AO374" s="7">
        <v>12</v>
      </c>
      <c r="AP374" s="7">
        <v>9</v>
      </c>
      <c r="AQ374" s="7">
        <v>22</v>
      </c>
      <c r="AR374" s="7">
        <v>16</v>
      </c>
      <c r="AS374" s="7">
        <v>11</v>
      </c>
      <c r="AT374" s="7">
        <v>13</v>
      </c>
      <c r="AU374" s="7">
        <v>8</v>
      </c>
      <c r="AV374" s="7">
        <v>12</v>
      </c>
      <c r="AW374" s="7">
        <v>10</v>
      </c>
      <c r="AX374" s="7">
        <v>10</v>
      </c>
      <c r="AY374" s="7">
        <v>11</v>
      </c>
      <c r="AZ374" s="7">
        <v>9</v>
      </c>
      <c r="BA374" s="7">
        <v>6</v>
      </c>
      <c r="BB374" s="7">
        <v>10</v>
      </c>
      <c r="BC374" s="7">
        <v>13</v>
      </c>
      <c r="BD374" s="7">
        <v>14</v>
      </c>
      <c r="BE374" s="7">
        <v>11</v>
      </c>
      <c r="BF374" s="7">
        <v>21</v>
      </c>
      <c r="BG374" s="7">
        <v>17</v>
      </c>
      <c r="BH374" s="7">
        <v>10</v>
      </c>
      <c r="BI374" s="7">
        <v>14</v>
      </c>
      <c r="BJ374" s="7">
        <v>17</v>
      </c>
      <c r="BK374" s="7">
        <v>15</v>
      </c>
      <c r="BL374" s="7">
        <v>12</v>
      </c>
      <c r="BM374" s="7">
        <v>15</v>
      </c>
      <c r="BN374" s="7">
        <v>14</v>
      </c>
      <c r="BO374" s="7">
        <v>13</v>
      </c>
      <c r="BP374" s="7">
        <v>9</v>
      </c>
      <c r="BQ374" s="7">
        <v>9</v>
      </c>
      <c r="BR374" s="7">
        <v>12</v>
      </c>
      <c r="BS374" s="7">
        <v>11</v>
      </c>
      <c r="BT374" s="7">
        <v>9</v>
      </c>
      <c r="BU374" s="7">
        <v>12</v>
      </c>
      <c r="BV374" s="7">
        <v>13</v>
      </c>
      <c r="BW374" s="7">
        <v>19</v>
      </c>
      <c r="BX374" s="7">
        <v>8</v>
      </c>
      <c r="BY374" s="7">
        <v>20</v>
      </c>
      <c r="BZ374" s="7">
        <v>11</v>
      </c>
      <c r="CA374" s="7">
        <v>13</v>
      </c>
      <c r="CB374" s="7">
        <v>8</v>
      </c>
      <c r="CC374" s="7">
        <v>13</v>
      </c>
      <c r="CD374" s="7">
        <v>9</v>
      </c>
      <c r="CE374" s="7">
        <v>15</v>
      </c>
      <c r="CF374" s="7">
        <v>7</v>
      </c>
      <c r="CG374" s="7">
        <v>4</v>
      </c>
      <c r="CH374" s="7">
        <v>8</v>
      </c>
      <c r="CI374" s="7">
        <v>11</v>
      </c>
      <c r="CJ374" s="7">
        <v>13</v>
      </c>
      <c r="CK374" s="7">
        <v>17</v>
      </c>
      <c r="CL374" s="7">
        <v>25</v>
      </c>
      <c r="CM374" s="7">
        <v>10</v>
      </c>
      <c r="CN374" s="7">
        <v>10</v>
      </c>
      <c r="CO374" s="7">
        <v>16</v>
      </c>
      <c r="CP374" s="7">
        <v>17</v>
      </c>
      <c r="CQ374" s="7">
        <v>18</v>
      </c>
      <c r="CR374" s="7">
        <v>11</v>
      </c>
      <c r="CS374" s="7">
        <v>20</v>
      </c>
      <c r="CT374" s="7">
        <v>17</v>
      </c>
      <c r="CU374" s="7">
        <v>15</v>
      </c>
      <c r="CV374" s="7">
        <v>15</v>
      </c>
      <c r="CW374" s="7">
        <v>17</v>
      </c>
      <c r="CX374" s="7">
        <v>21</v>
      </c>
      <c r="CY374" s="7">
        <v>14</v>
      </c>
      <c r="CZ374" s="7">
        <v>14</v>
      </c>
      <c r="DA374" s="7">
        <v>17</v>
      </c>
      <c r="DB374" s="7">
        <v>18</v>
      </c>
      <c r="DC374" s="7">
        <v>15</v>
      </c>
      <c r="DD374" s="7">
        <v>8</v>
      </c>
      <c r="DE374" s="7">
        <v>15</v>
      </c>
      <c r="DF374" s="7">
        <v>10</v>
      </c>
      <c r="DG374" s="7">
        <v>14</v>
      </c>
      <c r="DH374" s="7">
        <v>19</v>
      </c>
      <c r="DI374" s="7">
        <v>8</v>
      </c>
      <c r="DJ374" s="7">
        <v>10</v>
      </c>
      <c r="DK374" s="7">
        <v>7</v>
      </c>
      <c r="DL374" s="7">
        <v>8</v>
      </c>
      <c r="DM374" s="7">
        <v>6</v>
      </c>
      <c r="DN374" s="7">
        <v>5</v>
      </c>
      <c r="DO374" s="7">
        <v>12</v>
      </c>
      <c r="DP374" s="7">
        <v>9</v>
      </c>
      <c r="DQ374" s="7">
        <v>8</v>
      </c>
      <c r="DR374" s="7">
        <v>7</v>
      </c>
      <c r="DS374" s="7">
        <v>0</v>
      </c>
      <c r="DT374" s="7">
        <v>4</v>
      </c>
      <c r="DU374" s="7">
        <v>2</v>
      </c>
      <c r="DV374" s="7">
        <v>2</v>
      </c>
      <c r="DW374" s="7">
        <v>9</v>
      </c>
      <c r="DX374" s="7">
        <f t="shared" si="38"/>
        <v>644</v>
      </c>
      <c r="DY374" s="7">
        <f t="shared" si="39"/>
        <v>100</v>
      </c>
      <c r="DZ374" s="7">
        <f t="shared" si="40"/>
        <v>296</v>
      </c>
      <c r="EA374" s="7">
        <f t="shared" si="41"/>
        <v>232</v>
      </c>
      <c r="EB374" s="7">
        <f>Table325[[#This Row],[18-64]]+Table325[[#This Row],[65+]]</f>
        <v>890</v>
      </c>
    </row>
    <row r="375" spans="1:132" x14ac:dyDescent="0.35">
      <c r="A375" s="7">
        <v>13</v>
      </c>
      <c r="B375" s="10" t="s">
        <v>1020</v>
      </c>
      <c r="C375" s="10" t="s">
        <v>868</v>
      </c>
      <c r="D375" s="10" t="s">
        <v>869</v>
      </c>
      <c r="E375" s="7">
        <f>SUM(Table325[[#This Row],[0]:[90]])</f>
        <v>1191</v>
      </c>
      <c r="F375" s="8">
        <f>SUM(Table325[[#This Row],[0]:[15]])</f>
        <v>159</v>
      </c>
      <c r="G375" s="7">
        <f>SUM(Table325[[#This Row],[16]:[64]])</f>
        <v>705</v>
      </c>
      <c r="H375" s="7">
        <f>SUM(Table325[[#This Row],[65]:[90]])</f>
        <v>327</v>
      </c>
      <c r="I375" s="7">
        <f>SUM(Table325[[#This Row],[85]:[90]])</f>
        <v>50</v>
      </c>
      <c r="J375" s="8">
        <f>SUM(Table325[[#This Row],[0]:[17]])</f>
        <v>187</v>
      </c>
      <c r="K375" s="7">
        <f>SUM(Table325[[#This Row],[18]:[64]])</f>
        <v>677</v>
      </c>
      <c r="L375" s="8">
        <f>SUM(Table325[[#This Row],[0]:[4]])</f>
        <v>36</v>
      </c>
      <c r="M375" s="7">
        <f>SUM(Table325[[#This Row],[5]:[15]])</f>
        <v>123</v>
      </c>
      <c r="N375" s="7">
        <f>SUM(Table325[[#This Row],[16]:[24]])</f>
        <v>88</v>
      </c>
      <c r="O375" s="7">
        <f>SUM(Table325[[#This Row],[25]:[49]])</f>
        <v>328</v>
      </c>
      <c r="P375" s="7">
        <f>SUM(Table325[[#This Row],[50]:[64]])</f>
        <v>289</v>
      </c>
      <c r="Q375" s="7">
        <f>SUM(Table325[[#This Row],[65]:[74]])</f>
        <v>160</v>
      </c>
      <c r="R375" s="7">
        <f>SUM(Table325[[#This Row],[75]:[84]])</f>
        <v>117</v>
      </c>
      <c r="S375" s="8">
        <f>SUM(Table325[[#This Row],[5]:[9]])</f>
        <v>51</v>
      </c>
      <c r="T375" s="7">
        <f>SUM(Table325[[#This Row],[10]:[14]])</f>
        <v>60</v>
      </c>
      <c r="U375" s="7">
        <f>SUM(Table325[[#This Row],[15]:[19]])</f>
        <v>67</v>
      </c>
      <c r="V375" s="7">
        <f>SUM(Table325[[#This Row],[20]:[24]])</f>
        <v>33</v>
      </c>
      <c r="W375" s="7">
        <f>SUM(Table325[[#This Row],[25]:[29]])</f>
        <v>64</v>
      </c>
      <c r="X375" s="7">
        <f>SUM(Table325[[#This Row],[30]:[34]])</f>
        <v>78</v>
      </c>
      <c r="Y375" s="7">
        <f>SUM(Table325[[#This Row],[35]:[39]])</f>
        <v>46</v>
      </c>
      <c r="Z375" s="7">
        <f>SUM(Table325[[#This Row],[40]:[44]])</f>
        <v>70</v>
      </c>
      <c r="AA375" s="7">
        <f>SUM(Table325[[#This Row],[45]:[49]])</f>
        <v>70</v>
      </c>
      <c r="AB375" s="7">
        <f>SUM(Table325[[#This Row],[50]:[54]])</f>
        <v>92</v>
      </c>
      <c r="AC375" s="7">
        <f>SUM(Table325[[#This Row],[55]:[59]])</f>
        <v>107</v>
      </c>
      <c r="AD375" s="7">
        <f>SUM(Table325[[#This Row],[60]:[64]])</f>
        <v>90</v>
      </c>
      <c r="AE375" s="7">
        <f>SUM(Table325[[#This Row],[65]:[69]])</f>
        <v>73</v>
      </c>
      <c r="AF375" s="7">
        <f>SUM(Table325[[#This Row],[70]:[74]])</f>
        <v>87</v>
      </c>
      <c r="AG375" s="7">
        <f>SUM(Table325[[#This Row],[75]:[79]])</f>
        <v>86</v>
      </c>
      <c r="AH375" s="7">
        <f>SUM(Table325[[#This Row],[80]:[84]])</f>
        <v>31</v>
      </c>
      <c r="AI375" s="7">
        <f>SUM(Table325[[#This Row],[85]:[89]])</f>
        <v>38</v>
      </c>
      <c r="AJ375" s="7">
        <f>Table325[[#This Row],[90]]</f>
        <v>12</v>
      </c>
      <c r="AK375" s="8">
        <v>10</v>
      </c>
      <c r="AL375" s="7">
        <v>8</v>
      </c>
      <c r="AM375" s="7">
        <v>7</v>
      </c>
      <c r="AN375" s="7">
        <v>3</v>
      </c>
      <c r="AO375" s="7">
        <v>8</v>
      </c>
      <c r="AP375" s="7">
        <v>7</v>
      </c>
      <c r="AQ375" s="7">
        <v>9</v>
      </c>
      <c r="AR375" s="7">
        <v>10</v>
      </c>
      <c r="AS375" s="7">
        <v>16</v>
      </c>
      <c r="AT375" s="7">
        <v>9</v>
      </c>
      <c r="AU375" s="7">
        <v>13</v>
      </c>
      <c r="AV375" s="7">
        <v>9</v>
      </c>
      <c r="AW375" s="7">
        <v>15</v>
      </c>
      <c r="AX375" s="7">
        <v>12</v>
      </c>
      <c r="AY375" s="7">
        <v>11</v>
      </c>
      <c r="AZ375" s="7">
        <v>12</v>
      </c>
      <c r="BA375" s="7">
        <v>14</v>
      </c>
      <c r="BB375" s="7">
        <v>14</v>
      </c>
      <c r="BC375" s="7">
        <v>11</v>
      </c>
      <c r="BD375" s="7">
        <v>16</v>
      </c>
      <c r="BE375" s="7">
        <v>8</v>
      </c>
      <c r="BF375" s="7">
        <v>5</v>
      </c>
      <c r="BG375" s="7">
        <v>8</v>
      </c>
      <c r="BH375" s="7">
        <v>5</v>
      </c>
      <c r="BI375" s="7">
        <v>7</v>
      </c>
      <c r="BJ375" s="7">
        <v>10</v>
      </c>
      <c r="BK375" s="7">
        <v>15</v>
      </c>
      <c r="BL375" s="7">
        <v>7</v>
      </c>
      <c r="BM375" s="7">
        <v>19</v>
      </c>
      <c r="BN375" s="7">
        <v>13</v>
      </c>
      <c r="BO375" s="7">
        <v>22</v>
      </c>
      <c r="BP375" s="7">
        <v>14</v>
      </c>
      <c r="BQ375" s="7">
        <v>13</v>
      </c>
      <c r="BR375" s="7">
        <v>15</v>
      </c>
      <c r="BS375" s="7">
        <v>14</v>
      </c>
      <c r="BT375" s="7">
        <v>11</v>
      </c>
      <c r="BU375" s="7">
        <v>7</v>
      </c>
      <c r="BV375" s="7">
        <v>10</v>
      </c>
      <c r="BW375" s="7">
        <v>4</v>
      </c>
      <c r="BX375" s="7">
        <v>14</v>
      </c>
      <c r="BY375" s="7">
        <v>18</v>
      </c>
      <c r="BZ375" s="7">
        <v>12</v>
      </c>
      <c r="CA375" s="7">
        <v>13</v>
      </c>
      <c r="CB375" s="7">
        <v>14</v>
      </c>
      <c r="CC375" s="7">
        <v>13</v>
      </c>
      <c r="CD375" s="7">
        <v>12</v>
      </c>
      <c r="CE375" s="7">
        <v>16</v>
      </c>
      <c r="CF375" s="7">
        <v>10</v>
      </c>
      <c r="CG375" s="7">
        <v>17</v>
      </c>
      <c r="CH375" s="7">
        <v>15</v>
      </c>
      <c r="CI375" s="7">
        <v>14</v>
      </c>
      <c r="CJ375" s="7">
        <v>13</v>
      </c>
      <c r="CK375" s="7">
        <v>26</v>
      </c>
      <c r="CL375" s="7">
        <v>19</v>
      </c>
      <c r="CM375" s="7">
        <v>20</v>
      </c>
      <c r="CN375" s="7">
        <v>20</v>
      </c>
      <c r="CO375" s="7">
        <v>24</v>
      </c>
      <c r="CP375" s="7">
        <v>22</v>
      </c>
      <c r="CQ375" s="7">
        <v>13</v>
      </c>
      <c r="CR375" s="7">
        <v>28</v>
      </c>
      <c r="CS375" s="7">
        <v>15</v>
      </c>
      <c r="CT375" s="7">
        <v>20</v>
      </c>
      <c r="CU375" s="7">
        <v>23</v>
      </c>
      <c r="CV375" s="7">
        <v>11</v>
      </c>
      <c r="CW375" s="7">
        <v>21</v>
      </c>
      <c r="CX375" s="7">
        <v>10</v>
      </c>
      <c r="CY375" s="7">
        <v>17</v>
      </c>
      <c r="CZ375" s="7">
        <v>14</v>
      </c>
      <c r="DA375" s="7">
        <v>18</v>
      </c>
      <c r="DB375" s="7">
        <v>14</v>
      </c>
      <c r="DC375" s="7">
        <v>23</v>
      </c>
      <c r="DD375" s="7">
        <v>23</v>
      </c>
      <c r="DE375" s="7">
        <v>12</v>
      </c>
      <c r="DF375" s="7">
        <v>12</v>
      </c>
      <c r="DG375" s="7">
        <v>17</v>
      </c>
      <c r="DH375" s="7">
        <v>20</v>
      </c>
      <c r="DI375" s="7">
        <v>14</v>
      </c>
      <c r="DJ375" s="7">
        <v>19</v>
      </c>
      <c r="DK375" s="7">
        <v>15</v>
      </c>
      <c r="DL375" s="7">
        <v>18</v>
      </c>
      <c r="DM375" s="7">
        <v>9</v>
      </c>
      <c r="DN375" s="7">
        <v>9</v>
      </c>
      <c r="DO375" s="7">
        <v>7</v>
      </c>
      <c r="DP375" s="7">
        <v>2</v>
      </c>
      <c r="DQ375" s="7">
        <v>4</v>
      </c>
      <c r="DR375" s="7">
        <v>14</v>
      </c>
      <c r="DS375" s="7">
        <v>1</v>
      </c>
      <c r="DT375" s="7">
        <v>11</v>
      </c>
      <c r="DU375" s="7">
        <v>3</v>
      </c>
      <c r="DV375" s="7">
        <v>9</v>
      </c>
      <c r="DW375" s="7">
        <v>12</v>
      </c>
      <c r="DX375" s="7">
        <f t="shared" si="38"/>
        <v>705</v>
      </c>
      <c r="DY375" s="7">
        <f t="shared" si="39"/>
        <v>60</v>
      </c>
      <c r="DZ375" s="7">
        <f t="shared" si="40"/>
        <v>328</v>
      </c>
      <c r="EA375" s="7">
        <f t="shared" si="41"/>
        <v>289</v>
      </c>
      <c r="EB375" s="7">
        <f>Table325[[#This Row],[18-64]]+Table325[[#This Row],[65+]]</f>
        <v>1004</v>
      </c>
    </row>
    <row r="376" spans="1:132" x14ac:dyDescent="0.35">
      <c r="A376" s="7">
        <v>13</v>
      </c>
      <c r="B376" s="10" t="s">
        <v>1020</v>
      </c>
      <c r="C376" s="10" t="s">
        <v>870</v>
      </c>
      <c r="D376" s="10" t="s">
        <v>871</v>
      </c>
      <c r="E376" s="7">
        <f>SUM(Table325[[#This Row],[0]:[90]])</f>
        <v>2400</v>
      </c>
      <c r="F376" s="8">
        <f>SUM(Table325[[#This Row],[0]:[15]])</f>
        <v>322</v>
      </c>
      <c r="G376" s="7">
        <f>SUM(Table325[[#This Row],[16]:[64]])</f>
        <v>1293</v>
      </c>
      <c r="H376" s="7">
        <f>SUM(Table325[[#This Row],[65]:[90]])</f>
        <v>785</v>
      </c>
      <c r="I376" s="7">
        <f>SUM(Table325[[#This Row],[85]:[90]])</f>
        <v>126</v>
      </c>
      <c r="J376" s="8">
        <f>SUM(Table325[[#This Row],[0]:[17]])</f>
        <v>363</v>
      </c>
      <c r="K376" s="7">
        <f>SUM(Table325[[#This Row],[18]:[64]])</f>
        <v>1252</v>
      </c>
      <c r="L376" s="8">
        <f>SUM(Table325[[#This Row],[0]:[4]])</f>
        <v>72</v>
      </c>
      <c r="M376" s="7">
        <f>SUM(Table325[[#This Row],[5]:[15]])</f>
        <v>250</v>
      </c>
      <c r="N376" s="7">
        <f>SUM(Table325[[#This Row],[16]:[24]])</f>
        <v>179</v>
      </c>
      <c r="O376" s="7">
        <f>SUM(Table325[[#This Row],[25]:[49]])</f>
        <v>487</v>
      </c>
      <c r="P376" s="7">
        <f>SUM(Table325[[#This Row],[50]:[64]])</f>
        <v>627</v>
      </c>
      <c r="Q376" s="7">
        <f>SUM(Table325[[#This Row],[65]:[74]])</f>
        <v>370</v>
      </c>
      <c r="R376" s="7">
        <f>SUM(Table325[[#This Row],[75]:[84]])</f>
        <v>289</v>
      </c>
      <c r="S376" s="8">
        <f>SUM(Table325[[#This Row],[5]:[9]])</f>
        <v>91</v>
      </c>
      <c r="T376" s="7">
        <f>SUM(Table325[[#This Row],[10]:[14]])</f>
        <v>136</v>
      </c>
      <c r="U376" s="7">
        <f>SUM(Table325[[#This Row],[15]:[19]])</f>
        <v>110</v>
      </c>
      <c r="V376" s="7">
        <f>SUM(Table325[[#This Row],[20]:[24]])</f>
        <v>92</v>
      </c>
      <c r="W376" s="7">
        <f>SUM(Table325[[#This Row],[25]:[29]])</f>
        <v>74</v>
      </c>
      <c r="X376" s="7">
        <f>SUM(Table325[[#This Row],[30]:[34]])</f>
        <v>78</v>
      </c>
      <c r="Y376" s="7">
        <f>SUM(Table325[[#This Row],[35]:[39]])</f>
        <v>89</v>
      </c>
      <c r="Z376" s="7">
        <f>SUM(Table325[[#This Row],[40]:[44]])</f>
        <v>117</v>
      </c>
      <c r="AA376" s="7">
        <f>SUM(Table325[[#This Row],[45]:[49]])</f>
        <v>129</v>
      </c>
      <c r="AB376" s="7">
        <f>SUM(Table325[[#This Row],[50]:[54]])</f>
        <v>186</v>
      </c>
      <c r="AC376" s="7">
        <f>SUM(Table325[[#This Row],[55]:[59]])</f>
        <v>195</v>
      </c>
      <c r="AD376" s="7">
        <f>SUM(Table325[[#This Row],[60]:[64]])</f>
        <v>246</v>
      </c>
      <c r="AE376" s="7">
        <f>SUM(Table325[[#This Row],[65]:[69]])</f>
        <v>169</v>
      </c>
      <c r="AF376" s="7">
        <f>SUM(Table325[[#This Row],[70]:[74]])</f>
        <v>201</v>
      </c>
      <c r="AG376" s="7">
        <f>SUM(Table325[[#This Row],[75]:[79]])</f>
        <v>184</v>
      </c>
      <c r="AH376" s="7">
        <f>SUM(Table325[[#This Row],[80]:[84]])</f>
        <v>105</v>
      </c>
      <c r="AI376" s="7">
        <f>SUM(Table325[[#This Row],[85]:[89]])</f>
        <v>77</v>
      </c>
      <c r="AJ376" s="7">
        <f>Table325[[#This Row],[90]]</f>
        <v>49</v>
      </c>
      <c r="AK376" s="8">
        <v>8</v>
      </c>
      <c r="AL376" s="7">
        <v>18</v>
      </c>
      <c r="AM376" s="7">
        <v>10</v>
      </c>
      <c r="AN376" s="7">
        <v>19</v>
      </c>
      <c r="AO376" s="7">
        <v>17</v>
      </c>
      <c r="AP376" s="7">
        <v>15</v>
      </c>
      <c r="AQ376" s="7">
        <v>11</v>
      </c>
      <c r="AR376" s="7">
        <v>23</v>
      </c>
      <c r="AS376" s="7">
        <v>25</v>
      </c>
      <c r="AT376" s="7">
        <v>17</v>
      </c>
      <c r="AU376" s="7">
        <v>28</v>
      </c>
      <c r="AV376" s="7">
        <v>25</v>
      </c>
      <c r="AW376" s="7">
        <v>28</v>
      </c>
      <c r="AX376" s="7">
        <v>31</v>
      </c>
      <c r="AY376" s="7">
        <v>24</v>
      </c>
      <c r="AZ376" s="7">
        <v>23</v>
      </c>
      <c r="BA376" s="7">
        <v>17</v>
      </c>
      <c r="BB376" s="7">
        <v>24</v>
      </c>
      <c r="BC376" s="7">
        <v>19</v>
      </c>
      <c r="BD376" s="7">
        <v>27</v>
      </c>
      <c r="BE376" s="7">
        <v>28</v>
      </c>
      <c r="BF376" s="7">
        <v>21</v>
      </c>
      <c r="BG376" s="7">
        <v>15</v>
      </c>
      <c r="BH376" s="7">
        <v>15</v>
      </c>
      <c r="BI376" s="7">
        <v>13</v>
      </c>
      <c r="BJ376" s="7">
        <v>10</v>
      </c>
      <c r="BK376" s="7">
        <v>14</v>
      </c>
      <c r="BL376" s="7">
        <v>14</v>
      </c>
      <c r="BM376" s="7">
        <v>22</v>
      </c>
      <c r="BN376" s="7">
        <v>14</v>
      </c>
      <c r="BO376" s="7">
        <v>12</v>
      </c>
      <c r="BP376" s="7">
        <v>15</v>
      </c>
      <c r="BQ376" s="7">
        <v>22</v>
      </c>
      <c r="BR376" s="7">
        <v>18</v>
      </c>
      <c r="BS376" s="7">
        <v>11</v>
      </c>
      <c r="BT376" s="7">
        <v>25</v>
      </c>
      <c r="BU376" s="7">
        <v>16</v>
      </c>
      <c r="BV376" s="7">
        <v>16</v>
      </c>
      <c r="BW376" s="7">
        <v>17</v>
      </c>
      <c r="BX376" s="7">
        <v>15</v>
      </c>
      <c r="BY376" s="7">
        <v>22</v>
      </c>
      <c r="BZ376" s="7">
        <v>29</v>
      </c>
      <c r="CA376" s="7">
        <v>21</v>
      </c>
      <c r="CB376" s="7">
        <v>25</v>
      </c>
      <c r="CC376" s="7">
        <v>20</v>
      </c>
      <c r="CD376" s="7">
        <v>34</v>
      </c>
      <c r="CE376" s="7">
        <v>18</v>
      </c>
      <c r="CF376" s="7">
        <v>26</v>
      </c>
      <c r="CG376" s="7">
        <v>29</v>
      </c>
      <c r="CH376" s="7">
        <v>22</v>
      </c>
      <c r="CI376" s="7">
        <v>32</v>
      </c>
      <c r="CJ376" s="7">
        <v>32</v>
      </c>
      <c r="CK376" s="7">
        <v>35</v>
      </c>
      <c r="CL376" s="7">
        <v>38</v>
      </c>
      <c r="CM376" s="7">
        <v>49</v>
      </c>
      <c r="CN376" s="7">
        <v>30</v>
      </c>
      <c r="CO376" s="7">
        <v>36</v>
      </c>
      <c r="CP376" s="7">
        <v>36</v>
      </c>
      <c r="CQ376" s="7">
        <v>43</v>
      </c>
      <c r="CR376" s="7">
        <v>50</v>
      </c>
      <c r="CS376" s="7">
        <v>42</v>
      </c>
      <c r="CT376" s="7">
        <v>48</v>
      </c>
      <c r="CU376" s="7">
        <v>59</v>
      </c>
      <c r="CV376" s="7">
        <v>55</v>
      </c>
      <c r="CW376" s="7">
        <v>42</v>
      </c>
      <c r="CX376" s="7">
        <v>33</v>
      </c>
      <c r="CY376" s="7">
        <v>23</v>
      </c>
      <c r="CZ376" s="7">
        <v>35</v>
      </c>
      <c r="DA376" s="7">
        <v>39</v>
      </c>
      <c r="DB376" s="7">
        <v>39</v>
      </c>
      <c r="DC376" s="7">
        <v>47</v>
      </c>
      <c r="DD376" s="7">
        <v>38</v>
      </c>
      <c r="DE376" s="7">
        <v>46</v>
      </c>
      <c r="DF376" s="7">
        <v>44</v>
      </c>
      <c r="DG376" s="7">
        <v>26</v>
      </c>
      <c r="DH376" s="7">
        <v>41</v>
      </c>
      <c r="DI376" s="7">
        <v>42</v>
      </c>
      <c r="DJ376" s="7">
        <v>43</v>
      </c>
      <c r="DK376" s="7">
        <v>27</v>
      </c>
      <c r="DL376" s="7">
        <v>31</v>
      </c>
      <c r="DM376" s="7">
        <v>21</v>
      </c>
      <c r="DN376" s="7">
        <v>23</v>
      </c>
      <c r="DO376" s="7">
        <v>19</v>
      </c>
      <c r="DP376" s="7">
        <v>23</v>
      </c>
      <c r="DQ376" s="7">
        <v>19</v>
      </c>
      <c r="DR376" s="7">
        <v>25</v>
      </c>
      <c r="DS376" s="7">
        <v>13</v>
      </c>
      <c r="DT376" s="7">
        <v>16</v>
      </c>
      <c r="DU376" s="7">
        <v>10</v>
      </c>
      <c r="DV376" s="7">
        <v>13</v>
      </c>
      <c r="DW376" s="7">
        <v>49</v>
      </c>
      <c r="DX376" s="7">
        <f t="shared" si="38"/>
        <v>1293</v>
      </c>
      <c r="DY376" s="7">
        <f t="shared" si="39"/>
        <v>138</v>
      </c>
      <c r="DZ376" s="7">
        <f t="shared" si="40"/>
        <v>487</v>
      </c>
      <c r="EA376" s="7">
        <f t="shared" si="41"/>
        <v>627</v>
      </c>
      <c r="EB376" s="7">
        <f>Table325[[#This Row],[18-64]]+Table325[[#This Row],[65+]]</f>
        <v>2037</v>
      </c>
    </row>
    <row r="377" spans="1:132" x14ac:dyDescent="0.35">
      <c r="A377" s="7">
        <v>13</v>
      </c>
      <c r="B377" s="10" t="s">
        <v>1020</v>
      </c>
      <c r="C377" s="10" t="s">
        <v>872</v>
      </c>
      <c r="D377" s="10" t="s">
        <v>873</v>
      </c>
      <c r="E377" s="7">
        <f>SUM(Table325[[#This Row],[0]:[90]])</f>
        <v>1386</v>
      </c>
      <c r="F377" s="8">
        <f>SUM(Table325[[#This Row],[0]:[15]])</f>
        <v>179</v>
      </c>
      <c r="G377" s="7">
        <f>SUM(Table325[[#This Row],[16]:[64]])</f>
        <v>776</v>
      </c>
      <c r="H377" s="7">
        <f>SUM(Table325[[#This Row],[65]:[90]])</f>
        <v>431</v>
      </c>
      <c r="I377" s="7">
        <f>SUM(Table325[[#This Row],[85]:[90]])</f>
        <v>30</v>
      </c>
      <c r="J377" s="8">
        <f>SUM(Table325[[#This Row],[0]:[17]])</f>
        <v>200</v>
      </c>
      <c r="K377" s="7">
        <f>SUM(Table325[[#This Row],[18]:[64]])</f>
        <v>755</v>
      </c>
      <c r="L377" s="8">
        <f>SUM(Table325[[#This Row],[0]:[4]])</f>
        <v>54</v>
      </c>
      <c r="M377" s="7">
        <f>SUM(Table325[[#This Row],[5]:[15]])</f>
        <v>125</v>
      </c>
      <c r="N377" s="7">
        <f>SUM(Table325[[#This Row],[16]:[24]])</f>
        <v>68</v>
      </c>
      <c r="O377" s="7">
        <f>SUM(Table325[[#This Row],[25]:[49]])</f>
        <v>284</v>
      </c>
      <c r="P377" s="7">
        <f>SUM(Table325[[#This Row],[50]:[64]])</f>
        <v>424</v>
      </c>
      <c r="Q377" s="7">
        <f>SUM(Table325[[#This Row],[65]:[74]])</f>
        <v>234</v>
      </c>
      <c r="R377" s="7">
        <f>SUM(Table325[[#This Row],[75]:[84]])</f>
        <v>167</v>
      </c>
      <c r="S377" s="8">
        <f>SUM(Table325[[#This Row],[5]:[9]])</f>
        <v>42</v>
      </c>
      <c r="T377" s="7">
        <f>SUM(Table325[[#This Row],[10]:[14]])</f>
        <v>72</v>
      </c>
      <c r="U377" s="7">
        <f>SUM(Table325[[#This Row],[15]:[19]])</f>
        <v>50</v>
      </c>
      <c r="V377" s="7">
        <f>SUM(Table325[[#This Row],[20]:[24]])</f>
        <v>29</v>
      </c>
      <c r="W377" s="7">
        <f>SUM(Table325[[#This Row],[25]:[29]])</f>
        <v>49</v>
      </c>
      <c r="X377" s="7">
        <f>SUM(Table325[[#This Row],[30]:[34]])</f>
        <v>73</v>
      </c>
      <c r="Y377" s="7">
        <f>SUM(Table325[[#This Row],[35]:[39]])</f>
        <v>39</v>
      </c>
      <c r="Z377" s="7">
        <f>SUM(Table325[[#This Row],[40]:[44]])</f>
        <v>58</v>
      </c>
      <c r="AA377" s="7">
        <f>SUM(Table325[[#This Row],[45]:[49]])</f>
        <v>65</v>
      </c>
      <c r="AB377" s="7">
        <f>SUM(Table325[[#This Row],[50]:[54]])</f>
        <v>115</v>
      </c>
      <c r="AC377" s="7">
        <f>SUM(Table325[[#This Row],[55]:[59]])</f>
        <v>156</v>
      </c>
      <c r="AD377" s="7">
        <f>SUM(Table325[[#This Row],[60]:[64]])</f>
        <v>153</v>
      </c>
      <c r="AE377" s="7">
        <f>SUM(Table325[[#This Row],[65]:[69]])</f>
        <v>134</v>
      </c>
      <c r="AF377" s="7">
        <f>SUM(Table325[[#This Row],[70]:[74]])</f>
        <v>100</v>
      </c>
      <c r="AG377" s="7">
        <f>SUM(Table325[[#This Row],[75]:[79]])</f>
        <v>108</v>
      </c>
      <c r="AH377" s="7">
        <f>SUM(Table325[[#This Row],[80]:[84]])</f>
        <v>59</v>
      </c>
      <c r="AI377" s="7">
        <f>SUM(Table325[[#This Row],[85]:[89]])</f>
        <v>19</v>
      </c>
      <c r="AJ377" s="7">
        <f>Table325[[#This Row],[90]]</f>
        <v>11</v>
      </c>
      <c r="AK377" s="8">
        <v>9</v>
      </c>
      <c r="AL377" s="7">
        <v>11</v>
      </c>
      <c r="AM377" s="7">
        <v>12</v>
      </c>
      <c r="AN377" s="7">
        <v>13</v>
      </c>
      <c r="AO377" s="7">
        <v>9</v>
      </c>
      <c r="AP377" s="7">
        <v>7</v>
      </c>
      <c r="AQ377" s="7">
        <v>10</v>
      </c>
      <c r="AR377" s="7">
        <v>7</v>
      </c>
      <c r="AS377" s="7">
        <v>9</v>
      </c>
      <c r="AT377" s="7">
        <v>9</v>
      </c>
      <c r="AU377" s="7">
        <v>10</v>
      </c>
      <c r="AV377" s="7">
        <v>14</v>
      </c>
      <c r="AW377" s="7">
        <v>13</v>
      </c>
      <c r="AX377" s="7">
        <v>15</v>
      </c>
      <c r="AY377" s="7">
        <v>20</v>
      </c>
      <c r="AZ377" s="7">
        <v>11</v>
      </c>
      <c r="BA377" s="7">
        <v>9</v>
      </c>
      <c r="BB377" s="7">
        <v>12</v>
      </c>
      <c r="BC377" s="7">
        <v>11</v>
      </c>
      <c r="BD377" s="7">
        <v>7</v>
      </c>
      <c r="BE377" s="7">
        <v>6</v>
      </c>
      <c r="BF377" s="7">
        <v>7</v>
      </c>
      <c r="BG377" s="7">
        <v>6</v>
      </c>
      <c r="BH377" s="7">
        <v>5</v>
      </c>
      <c r="BI377" s="7">
        <v>5</v>
      </c>
      <c r="BJ377" s="7">
        <v>7</v>
      </c>
      <c r="BK377" s="7">
        <v>13</v>
      </c>
      <c r="BL377" s="7">
        <v>13</v>
      </c>
      <c r="BM377" s="7">
        <v>6</v>
      </c>
      <c r="BN377" s="7">
        <v>10</v>
      </c>
      <c r="BO377" s="7">
        <v>9</v>
      </c>
      <c r="BP377" s="7">
        <v>18</v>
      </c>
      <c r="BQ377" s="7">
        <v>20</v>
      </c>
      <c r="BR377" s="7">
        <v>12</v>
      </c>
      <c r="BS377" s="7">
        <v>14</v>
      </c>
      <c r="BT377" s="7">
        <v>5</v>
      </c>
      <c r="BU377" s="7">
        <v>10</v>
      </c>
      <c r="BV377" s="7">
        <v>6</v>
      </c>
      <c r="BW377" s="7">
        <v>11</v>
      </c>
      <c r="BX377" s="7">
        <v>7</v>
      </c>
      <c r="BY377" s="7">
        <v>12</v>
      </c>
      <c r="BZ377" s="7">
        <v>11</v>
      </c>
      <c r="CA377" s="7">
        <v>12</v>
      </c>
      <c r="CB377" s="7">
        <v>10</v>
      </c>
      <c r="CC377" s="7">
        <v>13</v>
      </c>
      <c r="CD377" s="7">
        <v>16</v>
      </c>
      <c r="CE377" s="7">
        <v>9</v>
      </c>
      <c r="CF377" s="7">
        <v>17</v>
      </c>
      <c r="CG377" s="7">
        <v>14</v>
      </c>
      <c r="CH377" s="7">
        <v>9</v>
      </c>
      <c r="CI377" s="7">
        <v>20</v>
      </c>
      <c r="CJ377" s="7">
        <v>27</v>
      </c>
      <c r="CK377" s="7">
        <v>23</v>
      </c>
      <c r="CL377" s="7">
        <v>23</v>
      </c>
      <c r="CM377" s="7">
        <v>22</v>
      </c>
      <c r="CN377" s="7">
        <v>26</v>
      </c>
      <c r="CO377" s="7">
        <v>28</v>
      </c>
      <c r="CP377" s="7">
        <v>35</v>
      </c>
      <c r="CQ377" s="7">
        <v>34</v>
      </c>
      <c r="CR377" s="7">
        <v>33</v>
      </c>
      <c r="CS377" s="7">
        <v>26</v>
      </c>
      <c r="CT377" s="7">
        <v>40</v>
      </c>
      <c r="CU377" s="7">
        <v>30</v>
      </c>
      <c r="CV377" s="7">
        <v>25</v>
      </c>
      <c r="CW377" s="7">
        <v>32</v>
      </c>
      <c r="CX377" s="7">
        <v>26</v>
      </c>
      <c r="CY377" s="7">
        <v>33</v>
      </c>
      <c r="CZ377" s="7">
        <v>36</v>
      </c>
      <c r="DA377" s="7">
        <v>23</v>
      </c>
      <c r="DB377" s="7">
        <v>16</v>
      </c>
      <c r="DC377" s="7">
        <v>24</v>
      </c>
      <c r="DD377" s="7">
        <v>17</v>
      </c>
      <c r="DE377" s="7">
        <v>21</v>
      </c>
      <c r="DF377" s="7">
        <v>20</v>
      </c>
      <c r="DG377" s="7">
        <v>18</v>
      </c>
      <c r="DH377" s="7">
        <v>25</v>
      </c>
      <c r="DI377" s="7">
        <v>27</v>
      </c>
      <c r="DJ377" s="7">
        <v>23</v>
      </c>
      <c r="DK377" s="7">
        <v>18</v>
      </c>
      <c r="DL377" s="7">
        <v>15</v>
      </c>
      <c r="DM377" s="7">
        <v>14</v>
      </c>
      <c r="DN377" s="7">
        <v>11</v>
      </c>
      <c r="DO377" s="7">
        <v>11</v>
      </c>
      <c r="DP377" s="7">
        <v>8</v>
      </c>
      <c r="DQ377" s="7">
        <v>15</v>
      </c>
      <c r="DR377" s="7">
        <v>6</v>
      </c>
      <c r="DS377" s="7">
        <v>1</v>
      </c>
      <c r="DT377" s="7">
        <v>6</v>
      </c>
      <c r="DU377" s="7">
        <v>3</v>
      </c>
      <c r="DV377" s="7">
        <v>3</v>
      </c>
      <c r="DW377" s="7">
        <v>11</v>
      </c>
      <c r="DX377" s="7">
        <f t="shared" si="38"/>
        <v>776</v>
      </c>
      <c r="DY377" s="7">
        <f t="shared" si="39"/>
        <v>47</v>
      </c>
      <c r="DZ377" s="7">
        <f t="shared" si="40"/>
        <v>284</v>
      </c>
      <c r="EA377" s="7">
        <f t="shared" si="41"/>
        <v>424</v>
      </c>
      <c r="EB377" s="7">
        <f>Table325[[#This Row],[18-64]]+Table325[[#This Row],[65+]]</f>
        <v>1186</v>
      </c>
    </row>
    <row r="378" spans="1:132" x14ac:dyDescent="0.35">
      <c r="A378" s="7">
        <v>13</v>
      </c>
      <c r="B378" s="10" t="s">
        <v>1020</v>
      </c>
      <c r="C378" s="10" t="s">
        <v>874</v>
      </c>
      <c r="D378" s="10" t="s">
        <v>875</v>
      </c>
      <c r="E378" s="7">
        <f>SUM(Table325[[#This Row],[0]:[90]])</f>
        <v>2137</v>
      </c>
      <c r="F378" s="8">
        <f>SUM(Table325[[#This Row],[0]:[15]])</f>
        <v>311</v>
      </c>
      <c r="G378" s="7">
        <f>SUM(Table325[[#This Row],[16]:[64]])</f>
        <v>1215</v>
      </c>
      <c r="H378" s="7">
        <f>SUM(Table325[[#This Row],[65]:[90]])</f>
        <v>611</v>
      </c>
      <c r="I378" s="7">
        <f>SUM(Table325[[#This Row],[85]:[90]])</f>
        <v>54</v>
      </c>
      <c r="J378" s="8">
        <f>SUM(Table325[[#This Row],[0]:[17]])</f>
        <v>347</v>
      </c>
      <c r="K378" s="7">
        <f>SUM(Table325[[#This Row],[18]:[64]])</f>
        <v>1179</v>
      </c>
      <c r="L378" s="8">
        <f>SUM(Table325[[#This Row],[0]:[4]])</f>
        <v>80</v>
      </c>
      <c r="M378" s="7">
        <f>SUM(Table325[[#This Row],[5]:[15]])</f>
        <v>231</v>
      </c>
      <c r="N378" s="7">
        <f>SUM(Table325[[#This Row],[16]:[24]])</f>
        <v>154</v>
      </c>
      <c r="O378" s="7">
        <f>SUM(Table325[[#This Row],[25]:[49]])</f>
        <v>506</v>
      </c>
      <c r="P378" s="7">
        <f>SUM(Table325[[#This Row],[50]:[64]])</f>
        <v>555</v>
      </c>
      <c r="Q378" s="7">
        <f>SUM(Table325[[#This Row],[65]:[74]])</f>
        <v>351</v>
      </c>
      <c r="R378" s="7">
        <f>SUM(Table325[[#This Row],[75]:[84]])</f>
        <v>206</v>
      </c>
      <c r="S378" s="8">
        <f>SUM(Table325[[#This Row],[5]:[9]])</f>
        <v>99</v>
      </c>
      <c r="T378" s="7">
        <f>SUM(Table325[[#This Row],[10]:[14]])</f>
        <v>111</v>
      </c>
      <c r="U378" s="7">
        <f>SUM(Table325[[#This Row],[15]:[19]])</f>
        <v>95</v>
      </c>
      <c r="V378" s="7">
        <f>SUM(Table325[[#This Row],[20]:[24]])</f>
        <v>80</v>
      </c>
      <c r="W378" s="7">
        <f>SUM(Table325[[#This Row],[25]:[29]])</f>
        <v>64</v>
      </c>
      <c r="X378" s="7">
        <f>SUM(Table325[[#This Row],[30]:[34]])</f>
        <v>91</v>
      </c>
      <c r="Y378" s="7">
        <f>SUM(Table325[[#This Row],[35]:[39]])</f>
        <v>130</v>
      </c>
      <c r="Z378" s="7">
        <f>SUM(Table325[[#This Row],[40]:[44]])</f>
        <v>119</v>
      </c>
      <c r="AA378" s="7">
        <f>SUM(Table325[[#This Row],[45]:[49]])</f>
        <v>102</v>
      </c>
      <c r="AB378" s="7">
        <f>SUM(Table325[[#This Row],[50]:[54]])</f>
        <v>167</v>
      </c>
      <c r="AC378" s="7">
        <f>SUM(Table325[[#This Row],[55]:[59]])</f>
        <v>186</v>
      </c>
      <c r="AD378" s="7">
        <f>SUM(Table325[[#This Row],[60]:[64]])</f>
        <v>202</v>
      </c>
      <c r="AE378" s="7">
        <f>SUM(Table325[[#This Row],[65]:[69]])</f>
        <v>191</v>
      </c>
      <c r="AF378" s="7">
        <f>SUM(Table325[[#This Row],[70]:[74]])</f>
        <v>160</v>
      </c>
      <c r="AG378" s="7">
        <f>SUM(Table325[[#This Row],[75]:[79]])</f>
        <v>129</v>
      </c>
      <c r="AH378" s="7">
        <f>SUM(Table325[[#This Row],[80]:[84]])</f>
        <v>77</v>
      </c>
      <c r="AI378" s="7">
        <f>SUM(Table325[[#This Row],[85]:[89]])</f>
        <v>39</v>
      </c>
      <c r="AJ378" s="7">
        <f>Table325[[#This Row],[90]]</f>
        <v>15</v>
      </c>
      <c r="AK378" s="8">
        <v>17</v>
      </c>
      <c r="AL378" s="7">
        <v>13</v>
      </c>
      <c r="AM378" s="7">
        <v>11</v>
      </c>
      <c r="AN378" s="7">
        <v>21</v>
      </c>
      <c r="AO378" s="7">
        <v>18</v>
      </c>
      <c r="AP378" s="7">
        <v>24</v>
      </c>
      <c r="AQ378" s="7">
        <v>22</v>
      </c>
      <c r="AR378" s="7">
        <v>12</v>
      </c>
      <c r="AS378" s="7">
        <v>23</v>
      </c>
      <c r="AT378" s="7">
        <v>18</v>
      </c>
      <c r="AU378" s="7">
        <v>20</v>
      </c>
      <c r="AV378" s="7">
        <v>16</v>
      </c>
      <c r="AW378" s="7">
        <v>24</v>
      </c>
      <c r="AX378" s="7">
        <v>23</v>
      </c>
      <c r="AY378" s="7">
        <v>28</v>
      </c>
      <c r="AZ378" s="7">
        <v>21</v>
      </c>
      <c r="BA378" s="7">
        <v>17</v>
      </c>
      <c r="BB378" s="7">
        <v>19</v>
      </c>
      <c r="BC378" s="7">
        <v>18</v>
      </c>
      <c r="BD378" s="7">
        <v>20</v>
      </c>
      <c r="BE378" s="7">
        <v>25</v>
      </c>
      <c r="BF378" s="7">
        <v>22</v>
      </c>
      <c r="BG378" s="7">
        <v>11</v>
      </c>
      <c r="BH378" s="7">
        <v>12</v>
      </c>
      <c r="BI378" s="7">
        <v>10</v>
      </c>
      <c r="BJ378" s="7">
        <v>16</v>
      </c>
      <c r="BK378" s="7">
        <v>9</v>
      </c>
      <c r="BL378" s="7">
        <v>13</v>
      </c>
      <c r="BM378" s="7">
        <v>12</v>
      </c>
      <c r="BN378" s="7">
        <v>14</v>
      </c>
      <c r="BO378" s="7">
        <v>22</v>
      </c>
      <c r="BP378" s="7">
        <v>11</v>
      </c>
      <c r="BQ378" s="7">
        <v>15</v>
      </c>
      <c r="BR378" s="7">
        <v>18</v>
      </c>
      <c r="BS378" s="7">
        <v>25</v>
      </c>
      <c r="BT378" s="7">
        <v>27</v>
      </c>
      <c r="BU378" s="7">
        <v>23</v>
      </c>
      <c r="BV378" s="7">
        <v>27</v>
      </c>
      <c r="BW378" s="7">
        <v>27</v>
      </c>
      <c r="BX378" s="7">
        <v>26</v>
      </c>
      <c r="BY378" s="7">
        <v>19</v>
      </c>
      <c r="BZ378" s="7">
        <v>23</v>
      </c>
      <c r="CA378" s="7">
        <v>24</v>
      </c>
      <c r="CB378" s="7">
        <v>20</v>
      </c>
      <c r="CC378" s="7">
        <v>33</v>
      </c>
      <c r="CD378" s="7">
        <v>19</v>
      </c>
      <c r="CE378" s="7">
        <v>17</v>
      </c>
      <c r="CF378" s="7">
        <v>15</v>
      </c>
      <c r="CG378" s="7">
        <v>24</v>
      </c>
      <c r="CH378" s="7">
        <v>27</v>
      </c>
      <c r="CI378" s="7">
        <v>22</v>
      </c>
      <c r="CJ378" s="7">
        <v>39</v>
      </c>
      <c r="CK378" s="7">
        <v>44</v>
      </c>
      <c r="CL378" s="7">
        <v>26</v>
      </c>
      <c r="CM378" s="7">
        <v>36</v>
      </c>
      <c r="CN378" s="7">
        <v>33</v>
      </c>
      <c r="CO378" s="7">
        <v>33</v>
      </c>
      <c r="CP378" s="7">
        <v>30</v>
      </c>
      <c r="CQ378" s="7">
        <v>42</v>
      </c>
      <c r="CR378" s="7">
        <v>48</v>
      </c>
      <c r="CS378" s="7">
        <v>49</v>
      </c>
      <c r="CT378" s="7">
        <v>34</v>
      </c>
      <c r="CU378" s="7">
        <v>37</v>
      </c>
      <c r="CV378" s="7">
        <v>41</v>
      </c>
      <c r="CW378" s="7">
        <v>41</v>
      </c>
      <c r="CX378" s="7">
        <v>42</v>
      </c>
      <c r="CY378" s="7">
        <v>43</v>
      </c>
      <c r="CZ378" s="7">
        <v>36</v>
      </c>
      <c r="DA378" s="7">
        <v>32</v>
      </c>
      <c r="DB378" s="7">
        <v>38</v>
      </c>
      <c r="DC378" s="7">
        <v>33</v>
      </c>
      <c r="DD378" s="7">
        <v>38</v>
      </c>
      <c r="DE378" s="7">
        <v>33</v>
      </c>
      <c r="DF378" s="7">
        <v>30</v>
      </c>
      <c r="DG378" s="7">
        <v>26</v>
      </c>
      <c r="DH378" s="7">
        <v>26</v>
      </c>
      <c r="DI378" s="7">
        <v>32</v>
      </c>
      <c r="DJ378" s="7">
        <v>31</v>
      </c>
      <c r="DK378" s="7">
        <v>17</v>
      </c>
      <c r="DL378" s="7">
        <v>23</v>
      </c>
      <c r="DM378" s="7">
        <v>24</v>
      </c>
      <c r="DN378" s="7">
        <v>13</v>
      </c>
      <c r="DO378" s="7">
        <v>18</v>
      </c>
      <c r="DP378" s="7">
        <v>10</v>
      </c>
      <c r="DQ378" s="7">
        <v>12</v>
      </c>
      <c r="DR378" s="7">
        <v>8</v>
      </c>
      <c r="DS378" s="7">
        <v>13</v>
      </c>
      <c r="DT378" s="7">
        <v>9</v>
      </c>
      <c r="DU378" s="7">
        <v>5</v>
      </c>
      <c r="DV378" s="7">
        <v>4</v>
      </c>
      <c r="DW378" s="7">
        <v>15</v>
      </c>
      <c r="DX378" s="7">
        <f t="shared" si="38"/>
        <v>1215</v>
      </c>
      <c r="DY378" s="7">
        <f t="shared" si="39"/>
        <v>118</v>
      </c>
      <c r="DZ378" s="7">
        <f t="shared" si="40"/>
        <v>506</v>
      </c>
      <c r="EA378" s="7">
        <f t="shared" si="41"/>
        <v>555</v>
      </c>
      <c r="EB378" s="7">
        <f>Table325[[#This Row],[18-64]]+Table325[[#This Row],[65+]]</f>
        <v>1790</v>
      </c>
    </row>
    <row r="379" spans="1:132" x14ac:dyDescent="0.35">
      <c r="A379" s="7">
        <v>13</v>
      </c>
      <c r="B379" s="10" t="s">
        <v>1020</v>
      </c>
      <c r="C379" s="10" t="s">
        <v>876</v>
      </c>
      <c r="D379" s="10" t="s">
        <v>877</v>
      </c>
      <c r="E379" s="7">
        <f>SUM(Table325[[#This Row],[0]:[90]])</f>
        <v>2103</v>
      </c>
      <c r="F379" s="8">
        <f>SUM(Table325[[#This Row],[0]:[15]])</f>
        <v>252</v>
      </c>
      <c r="G379" s="7">
        <f>SUM(Table325[[#This Row],[16]:[64]])</f>
        <v>1216</v>
      </c>
      <c r="H379" s="7">
        <f>SUM(Table325[[#This Row],[65]:[90]])</f>
        <v>635</v>
      </c>
      <c r="I379" s="7">
        <f>SUM(Table325[[#This Row],[85]:[90]])</f>
        <v>84</v>
      </c>
      <c r="J379" s="8">
        <f>SUM(Table325[[#This Row],[0]:[17]])</f>
        <v>294</v>
      </c>
      <c r="K379" s="7">
        <f>SUM(Table325[[#This Row],[18]:[64]])</f>
        <v>1174</v>
      </c>
      <c r="L379" s="8">
        <f>SUM(Table325[[#This Row],[0]:[4]])</f>
        <v>49</v>
      </c>
      <c r="M379" s="7">
        <f>SUM(Table325[[#This Row],[5]:[15]])</f>
        <v>203</v>
      </c>
      <c r="N379" s="7">
        <f>SUM(Table325[[#This Row],[16]:[24]])</f>
        <v>166</v>
      </c>
      <c r="O379" s="7">
        <f>SUM(Table325[[#This Row],[25]:[49]])</f>
        <v>442</v>
      </c>
      <c r="P379" s="7">
        <f>SUM(Table325[[#This Row],[50]:[64]])</f>
        <v>608</v>
      </c>
      <c r="Q379" s="7">
        <f>SUM(Table325[[#This Row],[65]:[74]])</f>
        <v>317</v>
      </c>
      <c r="R379" s="7">
        <f>SUM(Table325[[#This Row],[75]:[84]])</f>
        <v>234</v>
      </c>
      <c r="S379" s="8">
        <f>SUM(Table325[[#This Row],[5]:[9]])</f>
        <v>76</v>
      </c>
      <c r="T379" s="7">
        <f>SUM(Table325[[#This Row],[10]:[14]])</f>
        <v>103</v>
      </c>
      <c r="U379" s="7">
        <f>SUM(Table325[[#This Row],[15]:[19]])</f>
        <v>102</v>
      </c>
      <c r="V379" s="7">
        <f>SUM(Table325[[#This Row],[20]:[24]])</f>
        <v>88</v>
      </c>
      <c r="W379" s="7">
        <f>SUM(Table325[[#This Row],[25]:[29]])</f>
        <v>94</v>
      </c>
      <c r="X379" s="7">
        <f>SUM(Table325[[#This Row],[30]:[34]])</f>
        <v>74</v>
      </c>
      <c r="Y379" s="7">
        <f>SUM(Table325[[#This Row],[35]:[39]])</f>
        <v>69</v>
      </c>
      <c r="Z379" s="7">
        <f>SUM(Table325[[#This Row],[40]:[44]])</f>
        <v>92</v>
      </c>
      <c r="AA379" s="7">
        <f>SUM(Table325[[#This Row],[45]:[49]])</f>
        <v>113</v>
      </c>
      <c r="AB379" s="7">
        <f>SUM(Table325[[#This Row],[50]:[54]])</f>
        <v>197</v>
      </c>
      <c r="AC379" s="7">
        <f>SUM(Table325[[#This Row],[55]:[59]])</f>
        <v>198</v>
      </c>
      <c r="AD379" s="7">
        <f>SUM(Table325[[#This Row],[60]:[64]])</f>
        <v>213</v>
      </c>
      <c r="AE379" s="7">
        <f>SUM(Table325[[#This Row],[65]:[69]])</f>
        <v>155</v>
      </c>
      <c r="AF379" s="7">
        <f>SUM(Table325[[#This Row],[70]:[74]])</f>
        <v>162</v>
      </c>
      <c r="AG379" s="7">
        <f>SUM(Table325[[#This Row],[75]:[79]])</f>
        <v>143</v>
      </c>
      <c r="AH379" s="7">
        <f>SUM(Table325[[#This Row],[80]:[84]])</f>
        <v>91</v>
      </c>
      <c r="AI379" s="7">
        <f>SUM(Table325[[#This Row],[85]:[89]])</f>
        <v>53</v>
      </c>
      <c r="AJ379" s="7">
        <f>Table325[[#This Row],[90]]</f>
        <v>31</v>
      </c>
      <c r="AK379" s="8">
        <v>7</v>
      </c>
      <c r="AL379" s="7">
        <v>11</v>
      </c>
      <c r="AM379" s="7">
        <v>10</v>
      </c>
      <c r="AN379" s="7">
        <v>8</v>
      </c>
      <c r="AO379" s="7">
        <v>13</v>
      </c>
      <c r="AP379" s="7">
        <v>18</v>
      </c>
      <c r="AQ379" s="7">
        <v>11</v>
      </c>
      <c r="AR379" s="7">
        <v>16</v>
      </c>
      <c r="AS379" s="7">
        <v>13</v>
      </c>
      <c r="AT379" s="7">
        <v>18</v>
      </c>
      <c r="AU379" s="7">
        <v>22</v>
      </c>
      <c r="AV379" s="7">
        <v>21</v>
      </c>
      <c r="AW379" s="7">
        <v>18</v>
      </c>
      <c r="AX379" s="7">
        <v>21</v>
      </c>
      <c r="AY379" s="7">
        <v>21</v>
      </c>
      <c r="AZ379" s="7">
        <v>24</v>
      </c>
      <c r="BA379" s="7">
        <v>13</v>
      </c>
      <c r="BB379" s="7">
        <v>29</v>
      </c>
      <c r="BC379" s="7">
        <v>20</v>
      </c>
      <c r="BD379" s="7">
        <v>16</v>
      </c>
      <c r="BE379" s="7">
        <v>28</v>
      </c>
      <c r="BF379" s="7">
        <v>20</v>
      </c>
      <c r="BG379" s="7">
        <v>11</v>
      </c>
      <c r="BH379" s="7">
        <v>17</v>
      </c>
      <c r="BI379" s="7">
        <v>12</v>
      </c>
      <c r="BJ379" s="7">
        <v>19</v>
      </c>
      <c r="BK379" s="7">
        <v>16</v>
      </c>
      <c r="BL379" s="7">
        <v>26</v>
      </c>
      <c r="BM379" s="7">
        <v>14</v>
      </c>
      <c r="BN379" s="7">
        <v>19</v>
      </c>
      <c r="BO379" s="7">
        <v>19</v>
      </c>
      <c r="BP379" s="7">
        <v>18</v>
      </c>
      <c r="BQ379" s="7">
        <v>14</v>
      </c>
      <c r="BR379" s="7">
        <v>12</v>
      </c>
      <c r="BS379" s="7">
        <v>11</v>
      </c>
      <c r="BT379" s="7">
        <v>14</v>
      </c>
      <c r="BU379" s="7">
        <v>16</v>
      </c>
      <c r="BV379" s="7">
        <v>11</v>
      </c>
      <c r="BW379" s="7">
        <v>16</v>
      </c>
      <c r="BX379" s="7">
        <v>12</v>
      </c>
      <c r="BY379" s="7">
        <v>14</v>
      </c>
      <c r="BZ379" s="7">
        <v>19</v>
      </c>
      <c r="CA379" s="7">
        <v>18</v>
      </c>
      <c r="CB379" s="7">
        <v>22</v>
      </c>
      <c r="CC379" s="7">
        <v>19</v>
      </c>
      <c r="CD379" s="7">
        <v>27</v>
      </c>
      <c r="CE379" s="7">
        <v>21</v>
      </c>
      <c r="CF379" s="7">
        <v>22</v>
      </c>
      <c r="CG379" s="7">
        <v>24</v>
      </c>
      <c r="CH379" s="7">
        <v>19</v>
      </c>
      <c r="CI379" s="7">
        <v>28</v>
      </c>
      <c r="CJ379" s="7">
        <v>38</v>
      </c>
      <c r="CK379" s="7">
        <v>46</v>
      </c>
      <c r="CL379" s="7">
        <v>46</v>
      </c>
      <c r="CM379" s="7">
        <v>39</v>
      </c>
      <c r="CN379" s="7">
        <v>31</v>
      </c>
      <c r="CO379" s="7">
        <v>35</v>
      </c>
      <c r="CP379" s="7">
        <v>47</v>
      </c>
      <c r="CQ379" s="7">
        <v>46</v>
      </c>
      <c r="CR379" s="7">
        <v>39</v>
      </c>
      <c r="CS379" s="7">
        <v>45</v>
      </c>
      <c r="CT379" s="7">
        <v>41</v>
      </c>
      <c r="CU379" s="7">
        <v>33</v>
      </c>
      <c r="CV379" s="7">
        <v>54</v>
      </c>
      <c r="CW379" s="7">
        <v>40</v>
      </c>
      <c r="CX379" s="7">
        <v>31</v>
      </c>
      <c r="CY379" s="7">
        <v>32</v>
      </c>
      <c r="CZ379" s="7">
        <v>28</v>
      </c>
      <c r="DA379" s="7">
        <v>41</v>
      </c>
      <c r="DB379" s="7">
        <v>23</v>
      </c>
      <c r="DC379" s="7">
        <v>36</v>
      </c>
      <c r="DD379" s="7">
        <v>53</v>
      </c>
      <c r="DE379" s="7">
        <v>24</v>
      </c>
      <c r="DF379" s="7">
        <v>21</v>
      </c>
      <c r="DG379" s="7">
        <v>28</v>
      </c>
      <c r="DH379" s="7">
        <v>26</v>
      </c>
      <c r="DI379" s="7">
        <v>36</v>
      </c>
      <c r="DJ379" s="7">
        <v>35</v>
      </c>
      <c r="DK379" s="7">
        <v>22</v>
      </c>
      <c r="DL379" s="7">
        <v>24</v>
      </c>
      <c r="DM379" s="7">
        <v>24</v>
      </c>
      <c r="DN379" s="7">
        <v>14</v>
      </c>
      <c r="DO379" s="7">
        <v>19</v>
      </c>
      <c r="DP379" s="7">
        <v>19</v>
      </c>
      <c r="DQ379" s="7">
        <v>15</v>
      </c>
      <c r="DR379" s="7">
        <v>19</v>
      </c>
      <c r="DS379" s="7">
        <v>15</v>
      </c>
      <c r="DT379" s="7">
        <v>8</v>
      </c>
      <c r="DU379" s="7">
        <v>6</v>
      </c>
      <c r="DV379" s="7">
        <v>5</v>
      </c>
      <c r="DW379" s="7">
        <v>31</v>
      </c>
      <c r="DX379" s="7">
        <f t="shared" si="38"/>
        <v>1216</v>
      </c>
      <c r="DY379" s="7">
        <f t="shared" si="39"/>
        <v>124</v>
      </c>
      <c r="DZ379" s="7">
        <f t="shared" si="40"/>
        <v>442</v>
      </c>
      <c r="EA379" s="7">
        <f t="shared" si="41"/>
        <v>608</v>
      </c>
      <c r="EB379" s="7">
        <f>Table325[[#This Row],[18-64]]+Table325[[#This Row],[65+]]</f>
        <v>1809</v>
      </c>
    </row>
    <row r="380" spans="1:132" x14ac:dyDescent="0.35">
      <c r="A380" s="7">
        <v>13</v>
      </c>
      <c r="B380" s="10" t="s">
        <v>1020</v>
      </c>
      <c r="C380" s="10" t="s">
        <v>878</v>
      </c>
      <c r="D380" s="10" t="s">
        <v>879</v>
      </c>
      <c r="E380" s="7">
        <f>SUM(Table325[[#This Row],[0]:[90]])</f>
        <v>2347</v>
      </c>
      <c r="F380" s="8">
        <f>SUM(Table325[[#This Row],[0]:[15]])</f>
        <v>365</v>
      </c>
      <c r="G380" s="7">
        <f>SUM(Table325[[#This Row],[16]:[64]])</f>
        <v>1470</v>
      </c>
      <c r="H380" s="7">
        <f>SUM(Table325[[#This Row],[65]:[90]])</f>
        <v>512</v>
      </c>
      <c r="I380" s="7">
        <f>SUM(Table325[[#This Row],[85]:[90]])</f>
        <v>79</v>
      </c>
      <c r="J380" s="8">
        <f>SUM(Table325[[#This Row],[0]:[17]])</f>
        <v>413</v>
      </c>
      <c r="K380" s="7">
        <f>SUM(Table325[[#This Row],[18]:[64]])</f>
        <v>1422</v>
      </c>
      <c r="L380" s="8">
        <f>SUM(Table325[[#This Row],[0]:[4]])</f>
        <v>106</v>
      </c>
      <c r="M380" s="7">
        <f>SUM(Table325[[#This Row],[5]:[15]])</f>
        <v>259</v>
      </c>
      <c r="N380" s="7">
        <f>SUM(Table325[[#This Row],[16]:[24]])</f>
        <v>253</v>
      </c>
      <c r="O380" s="7">
        <f>SUM(Table325[[#This Row],[25]:[49]])</f>
        <v>719</v>
      </c>
      <c r="P380" s="7">
        <f>SUM(Table325[[#This Row],[50]:[64]])</f>
        <v>498</v>
      </c>
      <c r="Q380" s="7">
        <f>SUM(Table325[[#This Row],[65]:[74]])</f>
        <v>226</v>
      </c>
      <c r="R380" s="7">
        <f>SUM(Table325[[#This Row],[75]:[84]])</f>
        <v>207</v>
      </c>
      <c r="S380" s="8">
        <f>SUM(Table325[[#This Row],[5]:[9]])</f>
        <v>119</v>
      </c>
      <c r="T380" s="7">
        <f>SUM(Table325[[#This Row],[10]:[14]])</f>
        <v>117</v>
      </c>
      <c r="U380" s="7">
        <f>SUM(Table325[[#This Row],[15]:[19]])</f>
        <v>134</v>
      </c>
      <c r="V380" s="7">
        <f>SUM(Table325[[#This Row],[20]:[24]])</f>
        <v>142</v>
      </c>
      <c r="W380" s="7">
        <f>SUM(Table325[[#This Row],[25]:[29]])</f>
        <v>147</v>
      </c>
      <c r="X380" s="7">
        <f>SUM(Table325[[#This Row],[30]:[34]])</f>
        <v>173</v>
      </c>
      <c r="Y380" s="7">
        <f>SUM(Table325[[#This Row],[35]:[39]])</f>
        <v>132</v>
      </c>
      <c r="Z380" s="7">
        <f>SUM(Table325[[#This Row],[40]:[44]])</f>
        <v>144</v>
      </c>
      <c r="AA380" s="7">
        <f>SUM(Table325[[#This Row],[45]:[49]])</f>
        <v>123</v>
      </c>
      <c r="AB380" s="7">
        <f>SUM(Table325[[#This Row],[50]:[54]])</f>
        <v>159</v>
      </c>
      <c r="AC380" s="7">
        <f>SUM(Table325[[#This Row],[55]:[59]])</f>
        <v>181</v>
      </c>
      <c r="AD380" s="7">
        <f>SUM(Table325[[#This Row],[60]:[64]])</f>
        <v>158</v>
      </c>
      <c r="AE380" s="7">
        <f>SUM(Table325[[#This Row],[65]:[69]])</f>
        <v>118</v>
      </c>
      <c r="AF380" s="7">
        <f>SUM(Table325[[#This Row],[70]:[74]])</f>
        <v>108</v>
      </c>
      <c r="AG380" s="7">
        <f>SUM(Table325[[#This Row],[75]:[79]])</f>
        <v>126</v>
      </c>
      <c r="AH380" s="7">
        <f>SUM(Table325[[#This Row],[80]:[84]])</f>
        <v>81</v>
      </c>
      <c r="AI380" s="7">
        <f>SUM(Table325[[#This Row],[85]:[89]])</f>
        <v>51</v>
      </c>
      <c r="AJ380" s="7">
        <f>Table325[[#This Row],[90]]</f>
        <v>28</v>
      </c>
      <c r="AK380" s="8">
        <v>15</v>
      </c>
      <c r="AL380" s="7">
        <v>20</v>
      </c>
      <c r="AM380" s="7">
        <v>17</v>
      </c>
      <c r="AN380" s="7">
        <v>28</v>
      </c>
      <c r="AO380" s="7">
        <v>26</v>
      </c>
      <c r="AP380" s="7">
        <v>21</v>
      </c>
      <c r="AQ380" s="7">
        <v>22</v>
      </c>
      <c r="AR380" s="7">
        <v>26</v>
      </c>
      <c r="AS380" s="7">
        <v>30</v>
      </c>
      <c r="AT380" s="7">
        <v>20</v>
      </c>
      <c r="AU380" s="7">
        <v>28</v>
      </c>
      <c r="AV380" s="7">
        <v>23</v>
      </c>
      <c r="AW380" s="7">
        <v>23</v>
      </c>
      <c r="AX380" s="7">
        <v>23</v>
      </c>
      <c r="AY380" s="7">
        <v>20</v>
      </c>
      <c r="AZ380" s="7">
        <v>23</v>
      </c>
      <c r="BA380" s="7">
        <v>28</v>
      </c>
      <c r="BB380" s="7">
        <v>20</v>
      </c>
      <c r="BC380" s="7">
        <v>27</v>
      </c>
      <c r="BD380" s="7">
        <v>36</v>
      </c>
      <c r="BE380" s="7">
        <v>33</v>
      </c>
      <c r="BF380" s="7">
        <v>38</v>
      </c>
      <c r="BG380" s="7">
        <v>23</v>
      </c>
      <c r="BH380" s="7">
        <v>27</v>
      </c>
      <c r="BI380" s="7">
        <v>21</v>
      </c>
      <c r="BJ380" s="7">
        <v>39</v>
      </c>
      <c r="BK380" s="7">
        <v>27</v>
      </c>
      <c r="BL380" s="7">
        <v>33</v>
      </c>
      <c r="BM380" s="7">
        <v>22</v>
      </c>
      <c r="BN380" s="7">
        <v>26</v>
      </c>
      <c r="BO380" s="7">
        <v>48</v>
      </c>
      <c r="BP380" s="7">
        <v>25</v>
      </c>
      <c r="BQ380" s="7">
        <v>32</v>
      </c>
      <c r="BR380" s="7">
        <v>34</v>
      </c>
      <c r="BS380" s="7">
        <v>34</v>
      </c>
      <c r="BT380" s="7">
        <v>23</v>
      </c>
      <c r="BU380" s="7">
        <v>27</v>
      </c>
      <c r="BV380" s="7">
        <v>22</v>
      </c>
      <c r="BW380" s="7">
        <v>31</v>
      </c>
      <c r="BX380" s="7">
        <v>29</v>
      </c>
      <c r="BY380" s="7">
        <v>22</v>
      </c>
      <c r="BZ380" s="7">
        <v>35</v>
      </c>
      <c r="CA380" s="7">
        <v>30</v>
      </c>
      <c r="CB380" s="7">
        <v>23</v>
      </c>
      <c r="CC380" s="7">
        <v>34</v>
      </c>
      <c r="CD380" s="7">
        <v>19</v>
      </c>
      <c r="CE380" s="7">
        <v>23</v>
      </c>
      <c r="CF380" s="7">
        <v>26</v>
      </c>
      <c r="CG380" s="7">
        <v>21</v>
      </c>
      <c r="CH380" s="7">
        <v>34</v>
      </c>
      <c r="CI380" s="7">
        <v>23</v>
      </c>
      <c r="CJ380" s="7">
        <v>26</v>
      </c>
      <c r="CK380" s="7">
        <v>30</v>
      </c>
      <c r="CL380" s="7">
        <v>40</v>
      </c>
      <c r="CM380" s="7">
        <v>40</v>
      </c>
      <c r="CN380" s="7">
        <v>32</v>
      </c>
      <c r="CO380" s="7">
        <v>41</v>
      </c>
      <c r="CP380" s="7">
        <v>39</v>
      </c>
      <c r="CQ380" s="7">
        <v>38</v>
      </c>
      <c r="CR380" s="7">
        <v>31</v>
      </c>
      <c r="CS380" s="7">
        <v>31</v>
      </c>
      <c r="CT380" s="7">
        <v>39</v>
      </c>
      <c r="CU380" s="7">
        <v>32</v>
      </c>
      <c r="CV380" s="7">
        <v>22</v>
      </c>
      <c r="CW380" s="7">
        <v>34</v>
      </c>
      <c r="CX380" s="7">
        <v>29</v>
      </c>
      <c r="CY380" s="7">
        <v>21</v>
      </c>
      <c r="CZ380" s="7">
        <v>23</v>
      </c>
      <c r="DA380" s="7">
        <v>24</v>
      </c>
      <c r="DB380" s="7">
        <v>21</v>
      </c>
      <c r="DC380" s="7">
        <v>16</v>
      </c>
      <c r="DD380" s="7">
        <v>28</v>
      </c>
      <c r="DE380" s="7">
        <v>24</v>
      </c>
      <c r="DF380" s="7">
        <v>19</v>
      </c>
      <c r="DG380" s="7">
        <v>21</v>
      </c>
      <c r="DH380" s="7">
        <v>33</v>
      </c>
      <c r="DI380" s="7">
        <v>28</v>
      </c>
      <c r="DJ380" s="7">
        <v>24</v>
      </c>
      <c r="DK380" s="7">
        <v>20</v>
      </c>
      <c r="DL380" s="7">
        <v>21</v>
      </c>
      <c r="DM380" s="7">
        <v>17</v>
      </c>
      <c r="DN380" s="7">
        <v>20</v>
      </c>
      <c r="DO380" s="7">
        <v>12</v>
      </c>
      <c r="DP380" s="7">
        <v>17</v>
      </c>
      <c r="DQ380" s="7">
        <v>15</v>
      </c>
      <c r="DR380" s="7">
        <v>11</v>
      </c>
      <c r="DS380" s="7">
        <v>8</v>
      </c>
      <c r="DT380" s="7">
        <v>18</v>
      </c>
      <c r="DU380" s="7">
        <v>6</v>
      </c>
      <c r="DV380" s="7">
        <v>8</v>
      </c>
      <c r="DW380" s="7">
        <v>28</v>
      </c>
      <c r="DX380" s="7">
        <f t="shared" si="38"/>
        <v>1470</v>
      </c>
      <c r="DY380" s="7">
        <f t="shared" si="39"/>
        <v>205</v>
      </c>
      <c r="DZ380" s="7">
        <f t="shared" si="40"/>
        <v>719</v>
      </c>
      <c r="EA380" s="7">
        <f t="shared" si="41"/>
        <v>498</v>
      </c>
      <c r="EB380" s="7">
        <f>Table325[[#This Row],[18-64]]+Table325[[#This Row],[65+]]</f>
        <v>1934</v>
      </c>
    </row>
    <row r="381" spans="1:132" x14ac:dyDescent="0.35">
      <c r="A381" s="7">
        <v>13</v>
      </c>
      <c r="B381" s="10" t="s">
        <v>1020</v>
      </c>
      <c r="C381" s="10" t="s">
        <v>880</v>
      </c>
      <c r="D381" s="10" t="s">
        <v>881</v>
      </c>
      <c r="E381" s="7">
        <f>SUM(Table325[[#This Row],[0]:[90]])</f>
        <v>1362</v>
      </c>
      <c r="F381" s="8">
        <f>SUM(Table325[[#This Row],[0]:[15]])</f>
        <v>237</v>
      </c>
      <c r="G381" s="7">
        <f>SUM(Table325[[#This Row],[16]:[64]])</f>
        <v>880</v>
      </c>
      <c r="H381" s="7">
        <f>SUM(Table325[[#This Row],[65]:[90]])</f>
        <v>245</v>
      </c>
      <c r="I381" s="7">
        <f>SUM(Table325[[#This Row],[85]:[90]])</f>
        <v>34</v>
      </c>
      <c r="J381" s="8">
        <f>SUM(Table325[[#This Row],[0]:[17]])</f>
        <v>278</v>
      </c>
      <c r="K381" s="7">
        <f>SUM(Table325[[#This Row],[18]:[64]])</f>
        <v>839</v>
      </c>
      <c r="L381" s="8">
        <f>SUM(Table325[[#This Row],[0]:[4]])</f>
        <v>75</v>
      </c>
      <c r="M381" s="7">
        <f>SUM(Table325[[#This Row],[5]:[15]])</f>
        <v>162</v>
      </c>
      <c r="N381" s="7">
        <f>SUM(Table325[[#This Row],[16]:[24]])</f>
        <v>147</v>
      </c>
      <c r="O381" s="7">
        <f>SUM(Table325[[#This Row],[25]:[49]])</f>
        <v>374</v>
      </c>
      <c r="P381" s="7">
        <f>SUM(Table325[[#This Row],[50]:[64]])</f>
        <v>359</v>
      </c>
      <c r="Q381" s="7">
        <f>SUM(Table325[[#This Row],[65]:[74]])</f>
        <v>134</v>
      </c>
      <c r="R381" s="7">
        <f>SUM(Table325[[#This Row],[75]:[84]])</f>
        <v>77</v>
      </c>
      <c r="S381" s="8">
        <f>SUM(Table325[[#This Row],[5]:[9]])</f>
        <v>54</v>
      </c>
      <c r="T381" s="7">
        <f>SUM(Table325[[#This Row],[10]:[14]])</f>
        <v>94</v>
      </c>
      <c r="U381" s="7">
        <f>SUM(Table325[[#This Row],[15]:[19]])</f>
        <v>79</v>
      </c>
      <c r="V381" s="7">
        <f>SUM(Table325[[#This Row],[20]:[24]])</f>
        <v>82</v>
      </c>
      <c r="W381" s="7">
        <f>SUM(Table325[[#This Row],[25]:[29]])</f>
        <v>82</v>
      </c>
      <c r="X381" s="7">
        <f>SUM(Table325[[#This Row],[30]:[34]])</f>
        <v>88</v>
      </c>
      <c r="Y381" s="7">
        <f>SUM(Table325[[#This Row],[35]:[39]])</f>
        <v>55</v>
      </c>
      <c r="Z381" s="7">
        <f>SUM(Table325[[#This Row],[40]:[44]])</f>
        <v>71</v>
      </c>
      <c r="AA381" s="7">
        <f>SUM(Table325[[#This Row],[45]:[49]])</f>
        <v>78</v>
      </c>
      <c r="AB381" s="7">
        <f>SUM(Table325[[#This Row],[50]:[54]])</f>
        <v>119</v>
      </c>
      <c r="AC381" s="7">
        <f>SUM(Table325[[#This Row],[55]:[59]])</f>
        <v>162</v>
      </c>
      <c r="AD381" s="7">
        <f>SUM(Table325[[#This Row],[60]:[64]])</f>
        <v>78</v>
      </c>
      <c r="AE381" s="7">
        <f>SUM(Table325[[#This Row],[65]:[69]])</f>
        <v>84</v>
      </c>
      <c r="AF381" s="7">
        <f>SUM(Table325[[#This Row],[70]:[74]])</f>
        <v>50</v>
      </c>
      <c r="AG381" s="7">
        <f>SUM(Table325[[#This Row],[75]:[79]])</f>
        <v>48</v>
      </c>
      <c r="AH381" s="7">
        <f>SUM(Table325[[#This Row],[80]:[84]])</f>
        <v>29</v>
      </c>
      <c r="AI381" s="7">
        <f>SUM(Table325[[#This Row],[85]:[89]])</f>
        <v>20</v>
      </c>
      <c r="AJ381" s="7">
        <f>Table325[[#This Row],[90]]</f>
        <v>14</v>
      </c>
      <c r="AK381" s="8">
        <v>13</v>
      </c>
      <c r="AL381" s="7">
        <v>10</v>
      </c>
      <c r="AM381" s="7">
        <v>18</v>
      </c>
      <c r="AN381" s="7">
        <v>15</v>
      </c>
      <c r="AO381" s="7">
        <v>19</v>
      </c>
      <c r="AP381" s="7">
        <v>13</v>
      </c>
      <c r="AQ381" s="7">
        <v>13</v>
      </c>
      <c r="AR381" s="7">
        <v>9</v>
      </c>
      <c r="AS381" s="7">
        <v>9</v>
      </c>
      <c r="AT381" s="7">
        <v>10</v>
      </c>
      <c r="AU381" s="7">
        <v>13</v>
      </c>
      <c r="AV381" s="7">
        <v>20</v>
      </c>
      <c r="AW381" s="7">
        <v>25</v>
      </c>
      <c r="AX381" s="7">
        <v>18</v>
      </c>
      <c r="AY381" s="7">
        <v>18</v>
      </c>
      <c r="AZ381" s="7">
        <v>14</v>
      </c>
      <c r="BA381" s="7">
        <v>23</v>
      </c>
      <c r="BB381" s="7">
        <v>18</v>
      </c>
      <c r="BC381" s="7">
        <v>13</v>
      </c>
      <c r="BD381" s="7">
        <v>11</v>
      </c>
      <c r="BE381" s="7">
        <v>21</v>
      </c>
      <c r="BF381" s="7">
        <v>26</v>
      </c>
      <c r="BG381" s="7">
        <v>13</v>
      </c>
      <c r="BH381" s="7">
        <v>13</v>
      </c>
      <c r="BI381" s="7">
        <v>9</v>
      </c>
      <c r="BJ381" s="7">
        <v>12</v>
      </c>
      <c r="BK381" s="7">
        <v>9</v>
      </c>
      <c r="BL381" s="7">
        <v>17</v>
      </c>
      <c r="BM381" s="7">
        <v>26</v>
      </c>
      <c r="BN381" s="7">
        <v>18</v>
      </c>
      <c r="BO381" s="7">
        <v>20</v>
      </c>
      <c r="BP381" s="7">
        <v>17</v>
      </c>
      <c r="BQ381" s="7">
        <v>13</v>
      </c>
      <c r="BR381" s="7">
        <v>20</v>
      </c>
      <c r="BS381" s="7">
        <v>18</v>
      </c>
      <c r="BT381" s="7">
        <v>7</v>
      </c>
      <c r="BU381" s="7">
        <v>18</v>
      </c>
      <c r="BV381" s="7">
        <v>9</v>
      </c>
      <c r="BW381" s="7">
        <v>9</v>
      </c>
      <c r="BX381" s="7">
        <v>12</v>
      </c>
      <c r="BY381" s="7">
        <v>15</v>
      </c>
      <c r="BZ381" s="7">
        <v>11</v>
      </c>
      <c r="CA381" s="7">
        <v>12</v>
      </c>
      <c r="CB381" s="7">
        <v>19</v>
      </c>
      <c r="CC381" s="7">
        <v>14</v>
      </c>
      <c r="CD381" s="7">
        <v>20</v>
      </c>
      <c r="CE381" s="7">
        <v>15</v>
      </c>
      <c r="CF381" s="7">
        <v>10</v>
      </c>
      <c r="CG381" s="7">
        <v>14</v>
      </c>
      <c r="CH381" s="7">
        <v>19</v>
      </c>
      <c r="CI381" s="7">
        <v>27</v>
      </c>
      <c r="CJ381" s="7">
        <v>25</v>
      </c>
      <c r="CK381" s="7">
        <v>28</v>
      </c>
      <c r="CL381" s="7">
        <v>21</v>
      </c>
      <c r="CM381" s="7">
        <v>18</v>
      </c>
      <c r="CN381" s="7">
        <v>26</v>
      </c>
      <c r="CO381" s="7">
        <v>47</v>
      </c>
      <c r="CP381" s="7">
        <v>27</v>
      </c>
      <c r="CQ381" s="7">
        <v>35</v>
      </c>
      <c r="CR381" s="7">
        <v>27</v>
      </c>
      <c r="CS381" s="7">
        <v>10</v>
      </c>
      <c r="CT381" s="7">
        <v>15</v>
      </c>
      <c r="CU381" s="7">
        <v>21</v>
      </c>
      <c r="CV381" s="7">
        <v>20</v>
      </c>
      <c r="CW381" s="7">
        <v>12</v>
      </c>
      <c r="CX381" s="7">
        <v>21</v>
      </c>
      <c r="CY381" s="7">
        <v>17</v>
      </c>
      <c r="CZ381" s="7">
        <v>12</v>
      </c>
      <c r="DA381" s="7">
        <v>14</v>
      </c>
      <c r="DB381" s="7">
        <v>20</v>
      </c>
      <c r="DC381" s="7">
        <v>11</v>
      </c>
      <c r="DD381" s="7">
        <v>9</v>
      </c>
      <c r="DE381" s="7">
        <v>10</v>
      </c>
      <c r="DF381" s="7">
        <v>9</v>
      </c>
      <c r="DG381" s="7">
        <v>11</v>
      </c>
      <c r="DH381" s="7">
        <v>12</v>
      </c>
      <c r="DI381" s="7">
        <v>12</v>
      </c>
      <c r="DJ381" s="7">
        <v>6</v>
      </c>
      <c r="DK381" s="7">
        <v>9</v>
      </c>
      <c r="DL381" s="7">
        <v>9</v>
      </c>
      <c r="DM381" s="7">
        <v>4</v>
      </c>
      <c r="DN381" s="7">
        <v>7</v>
      </c>
      <c r="DO381" s="7">
        <v>4</v>
      </c>
      <c r="DP381" s="7">
        <v>9</v>
      </c>
      <c r="DQ381" s="7">
        <v>5</v>
      </c>
      <c r="DR381" s="7">
        <v>5</v>
      </c>
      <c r="DS381" s="7">
        <v>4</v>
      </c>
      <c r="DT381" s="7">
        <v>5</v>
      </c>
      <c r="DU381" s="7">
        <v>3</v>
      </c>
      <c r="DV381" s="7">
        <v>3</v>
      </c>
      <c r="DW381" s="7">
        <v>14</v>
      </c>
      <c r="DX381" s="7">
        <f t="shared" si="38"/>
        <v>880</v>
      </c>
      <c r="DY381" s="7">
        <f t="shared" si="39"/>
        <v>106</v>
      </c>
      <c r="DZ381" s="7">
        <f t="shared" si="40"/>
        <v>374</v>
      </c>
      <c r="EA381" s="7">
        <f t="shared" si="41"/>
        <v>359</v>
      </c>
      <c r="EB381" s="7">
        <f>Table325[[#This Row],[18-64]]+Table325[[#This Row],[65+]]</f>
        <v>1084</v>
      </c>
    </row>
    <row r="382" spans="1:132" x14ac:dyDescent="0.35">
      <c r="A382" s="7">
        <v>13</v>
      </c>
      <c r="B382" s="10" t="s">
        <v>1020</v>
      </c>
      <c r="C382" s="10" t="s">
        <v>882</v>
      </c>
      <c r="D382" s="10" t="s">
        <v>883</v>
      </c>
      <c r="E382" s="7">
        <f>SUM(Table325[[#This Row],[0]:[90]])</f>
        <v>1284</v>
      </c>
      <c r="F382" s="8">
        <f>SUM(Table325[[#This Row],[0]:[15]])</f>
        <v>154</v>
      </c>
      <c r="G382" s="7">
        <f>SUM(Table325[[#This Row],[16]:[64]])</f>
        <v>663</v>
      </c>
      <c r="H382" s="7">
        <f>SUM(Table325[[#This Row],[65]:[90]])</f>
        <v>467</v>
      </c>
      <c r="I382" s="7">
        <f>SUM(Table325[[#This Row],[85]:[90]])</f>
        <v>88</v>
      </c>
      <c r="J382" s="8">
        <f>SUM(Table325[[#This Row],[0]:[17]])</f>
        <v>173</v>
      </c>
      <c r="K382" s="7">
        <f>SUM(Table325[[#This Row],[18]:[64]])</f>
        <v>644</v>
      </c>
      <c r="L382" s="8">
        <f>SUM(Table325[[#This Row],[0]:[4]])</f>
        <v>16</v>
      </c>
      <c r="M382" s="7">
        <f>SUM(Table325[[#This Row],[5]:[15]])</f>
        <v>138</v>
      </c>
      <c r="N382" s="7">
        <f>SUM(Table325[[#This Row],[16]:[24]])</f>
        <v>82</v>
      </c>
      <c r="O382" s="7">
        <f>SUM(Table325[[#This Row],[25]:[49]])</f>
        <v>273</v>
      </c>
      <c r="P382" s="7">
        <f>SUM(Table325[[#This Row],[50]:[64]])</f>
        <v>308</v>
      </c>
      <c r="Q382" s="7">
        <f>SUM(Table325[[#This Row],[65]:[74]])</f>
        <v>193</v>
      </c>
      <c r="R382" s="7">
        <f>SUM(Table325[[#This Row],[75]:[84]])</f>
        <v>186</v>
      </c>
      <c r="S382" s="8">
        <f>SUM(Table325[[#This Row],[5]:[9]])</f>
        <v>55</v>
      </c>
      <c r="T382" s="7">
        <f>SUM(Table325[[#This Row],[10]:[14]])</f>
        <v>76</v>
      </c>
      <c r="U382" s="7">
        <f>SUM(Table325[[#This Row],[15]:[19]])</f>
        <v>45</v>
      </c>
      <c r="V382" s="7">
        <f>SUM(Table325[[#This Row],[20]:[24]])</f>
        <v>44</v>
      </c>
      <c r="W382" s="7">
        <f>SUM(Table325[[#This Row],[25]:[29]])</f>
        <v>44</v>
      </c>
      <c r="X382" s="7">
        <f>SUM(Table325[[#This Row],[30]:[34]])</f>
        <v>36</v>
      </c>
      <c r="Y382" s="7">
        <f>SUM(Table325[[#This Row],[35]:[39]])</f>
        <v>64</v>
      </c>
      <c r="Z382" s="7">
        <f>SUM(Table325[[#This Row],[40]:[44]])</f>
        <v>63</v>
      </c>
      <c r="AA382" s="7">
        <f>SUM(Table325[[#This Row],[45]:[49]])</f>
        <v>66</v>
      </c>
      <c r="AB382" s="7">
        <f>SUM(Table325[[#This Row],[50]:[54]])</f>
        <v>89</v>
      </c>
      <c r="AC382" s="7">
        <f>SUM(Table325[[#This Row],[55]:[59]])</f>
        <v>102</v>
      </c>
      <c r="AD382" s="7">
        <f>SUM(Table325[[#This Row],[60]:[64]])</f>
        <v>117</v>
      </c>
      <c r="AE382" s="7">
        <f>SUM(Table325[[#This Row],[65]:[69]])</f>
        <v>92</v>
      </c>
      <c r="AF382" s="7">
        <f>SUM(Table325[[#This Row],[70]:[74]])</f>
        <v>101</v>
      </c>
      <c r="AG382" s="7">
        <f>SUM(Table325[[#This Row],[75]:[79]])</f>
        <v>112</v>
      </c>
      <c r="AH382" s="7">
        <f>SUM(Table325[[#This Row],[80]:[84]])</f>
        <v>74</v>
      </c>
      <c r="AI382" s="7">
        <f>SUM(Table325[[#This Row],[85]:[89]])</f>
        <v>53</v>
      </c>
      <c r="AJ382" s="7">
        <f>Table325[[#This Row],[90]]</f>
        <v>35</v>
      </c>
      <c r="AK382" s="8">
        <v>1</v>
      </c>
      <c r="AL382" s="7">
        <v>4</v>
      </c>
      <c r="AM382" s="7">
        <v>5</v>
      </c>
      <c r="AN382" s="7">
        <v>3</v>
      </c>
      <c r="AO382" s="7">
        <v>3</v>
      </c>
      <c r="AP382" s="7">
        <v>11</v>
      </c>
      <c r="AQ382" s="7">
        <v>15</v>
      </c>
      <c r="AR382" s="7">
        <v>11</v>
      </c>
      <c r="AS382" s="7">
        <v>9</v>
      </c>
      <c r="AT382" s="7">
        <v>9</v>
      </c>
      <c r="AU382" s="7">
        <v>20</v>
      </c>
      <c r="AV382" s="7">
        <v>18</v>
      </c>
      <c r="AW382" s="7">
        <v>13</v>
      </c>
      <c r="AX382" s="7">
        <v>9</v>
      </c>
      <c r="AY382" s="7">
        <v>16</v>
      </c>
      <c r="AZ382" s="7">
        <v>7</v>
      </c>
      <c r="BA382" s="7">
        <v>12</v>
      </c>
      <c r="BB382" s="7">
        <v>7</v>
      </c>
      <c r="BC382" s="7">
        <v>12</v>
      </c>
      <c r="BD382" s="7">
        <v>7</v>
      </c>
      <c r="BE382" s="7">
        <v>10</v>
      </c>
      <c r="BF382" s="7">
        <v>13</v>
      </c>
      <c r="BG382" s="7">
        <v>9</v>
      </c>
      <c r="BH382" s="7">
        <v>8</v>
      </c>
      <c r="BI382" s="7">
        <v>4</v>
      </c>
      <c r="BJ382" s="7">
        <v>7</v>
      </c>
      <c r="BK382" s="7">
        <v>7</v>
      </c>
      <c r="BL382" s="7">
        <v>8</v>
      </c>
      <c r="BM382" s="7">
        <v>10</v>
      </c>
      <c r="BN382" s="7">
        <v>12</v>
      </c>
      <c r="BO382" s="7">
        <v>3</v>
      </c>
      <c r="BP382" s="7">
        <v>12</v>
      </c>
      <c r="BQ382" s="7">
        <v>4</v>
      </c>
      <c r="BR382" s="7">
        <v>5</v>
      </c>
      <c r="BS382" s="7">
        <v>12</v>
      </c>
      <c r="BT382" s="7">
        <v>13</v>
      </c>
      <c r="BU382" s="7">
        <v>16</v>
      </c>
      <c r="BV382" s="7">
        <v>9</v>
      </c>
      <c r="BW382" s="7">
        <v>15</v>
      </c>
      <c r="BX382" s="7">
        <v>11</v>
      </c>
      <c r="BY382" s="7">
        <v>12</v>
      </c>
      <c r="BZ382" s="7">
        <v>11</v>
      </c>
      <c r="CA382" s="7">
        <v>8</v>
      </c>
      <c r="CB382" s="7">
        <v>17</v>
      </c>
      <c r="CC382" s="7">
        <v>15</v>
      </c>
      <c r="CD382" s="7">
        <v>13</v>
      </c>
      <c r="CE382" s="7">
        <v>12</v>
      </c>
      <c r="CF382" s="7">
        <v>17</v>
      </c>
      <c r="CG382" s="7">
        <v>13</v>
      </c>
      <c r="CH382" s="7">
        <v>11</v>
      </c>
      <c r="CI382" s="7">
        <v>11</v>
      </c>
      <c r="CJ382" s="7">
        <v>13</v>
      </c>
      <c r="CK382" s="7">
        <v>20</v>
      </c>
      <c r="CL382" s="7">
        <v>25</v>
      </c>
      <c r="CM382" s="7">
        <v>20</v>
      </c>
      <c r="CN382" s="7">
        <v>16</v>
      </c>
      <c r="CO382" s="7">
        <v>23</v>
      </c>
      <c r="CP382" s="7">
        <v>18</v>
      </c>
      <c r="CQ382" s="7">
        <v>27</v>
      </c>
      <c r="CR382" s="7">
        <v>18</v>
      </c>
      <c r="CS382" s="7">
        <v>19</v>
      </c>
      <c r="CT382" s="7">
        <v>29</v>
      </c>
      <c r="CU382" s="7">
        <v>27</v>
      </c>
      <c r="CV382" s="7">
        <v>23</v>
      </c>
      <c r="CW382" s="7">
        <v>19</v>
      </c>
      <c r="CX382" s="7">
        <v>20</v>
      </c>
      <c r="CY382" s="7">
        <v>19</v>
      </c>
      <c r="CZ382" s="7">
        <v>13</v>
      </c>
      <c r="DA382" s="7">
        <v>24</v>
      </c>
      <c r="DB382" s="7">
        <v>16</v>
      </c>
      <c r="DC382" s="7">
        <v>15</v>
      </c>
      <c r="DD382" s="7">
        <v>20</v>
      </c>
      <c r="DE382" s="7">
        <v>22</v>
      </c>
      <c r="DF382" s="7">
        <v>20</v>
      </c>
      <c r="DG382" s="7">
        <v>24</v>
      </c>
      <c r="DH382" s="7">
        <v>16</v>
      </c>
      <c r="DI382" s="7">
        <v>28</v>
      </c>
      <c r="DJ382" s="7">
        <v>32</v>
      </c>
      <c r="DK382" s="7">
        <v>15</v>
      </c>
      <c r="DL382" s="7">
        <v>21</v>
      </c>
      <c r="DM382" s="7">
        <v>19</v>
      </c>
      <c r="DN382" s="7">
        <v>23</v>
      </c>
      <c r="DO382" s="7">
        <v>12</v>
      </c>
      <c r="DP382" s="7">
        <v>10</v>
      </c>
      <c r="DQ382" s="7">
        <v>10</v>
      </c>
      <c r="DR382" s="7">
        <v>16</v>
      </c>
      <c r="DS382" s="7">
        <v>10</v>
      </c>
      <c r="DT382" s="7">
        <v>9</v>
      </c>
      <c r="DU382" s="7">
        <v>5</v>
      </c>
      <c r="DV382" s="7">
        <v>13</v>
      </c>
      <c r="DW382" s="7">
        <v>35</v>
      </c>
      <c r="DX382" s="7">
        <f t="shared" si="38"/>
        <v>663</v>
      </c>
      <c r="DY382" s="7">
        <f t="shared" si="39"/>
        <v>63</v>
      </c>
      <c r="DZ382" s="7">
        <f t="shared" si="40"/>
        <v>273</v>
      </c>
      <c r="EA382" s="7">
        <f t="shared" si="41"/>
        <v>308</v>
      </c>
      <c r="EB382" s="7">
        <f>Table325[[#This Row],[18-64]]+Table325[[#This Row],[65+]]</f>
        <v>1111</v>
      </c>
    </row>
    <row r="383" spans="1:132" x14ac:dyDescent="0.35">
      <c r="A383" s="7">
        <v>13</v>
      </c>
      <c r="B383" s="10" t="s">
        <v>1020</v>
      </c>
      <c r="C383" s="10" t="s">
        <v>884</v>
      </c>
      <c r="D383" s="10" t="s">
        <v>885</v>
      </c>
      <c r="E383" s="7">
        <f>SUM(Table325[[#This Row],[0]:[90]])</f>
        <v>1442</v>
      </c>
      <c r="F383" s="8">
        <f>SUM(Table325[[#This Row],[0]:[15]])</f>
        <v>286</v>
      </c>
      <c r="G383" s="7">
        <f>SUM(Table325[[#This Row],[16]:[64]])</f>
        <v>851</v>
      </c>
      <c r="H383" s="7">
        <f>SUM(Table325[[#This Row],[65]:[90]])</f>
        <v>305</v>
      </c>
      <c r="I383" s="7">
        <f>SUM(Table325[[#This Row],[85]:[90]])</f>
        <v>44</v>
      </c>
      <c r="J383" s="8">
        <f>SUM(Table325[[#This Row],[0]:[17]])</f>
        <v>346</v>
      </c>
      <c r="K383" s="7">
        <f>SUM(Table325[[#This Row],[18]:[64]])</f>
        <v>791</v>
      </c>
      <c r="L383" s="8">
        <f>SUM(Table325[[#This Row],[0]:[4]])</f>
        <v>61</v>
      </c>
      <c r="M383" s="7">
        <f>SUM(Table325[[#This Row],[5]:[15]])</f>
        <v>225</v>
      </c>
      <c r="N383" s="7">
        <f>SUM(Table325[[#This Row],[16]:[24]])</f>
        <v>181</v>
      </c>
      <c r="O383" s="7">
        <f>SUM(Table325[[#This Row],[25]:[49]])</f>
        <v>393</v>
      </c>
      <c r="P383" s="7">
        <f>SUM(Table325[[#This Row],[50]:[64]])</f>
        <v>277</v>
      </c>
      <c r="Q383" s="7">
        <f>SUM(Table325[[#This Row],[65]:[74]])</f>
        <v>129</v>
      </c>
      <c r="R383" s="7">
        <f>SUM(Table325[[#This Row],[75]:[84]])</f>
        <v>132</v>
      </c>
      <c r="S383" s="8">
        <f>SUM(Table325[[#This Row],[5]:[9]])</f>
        <v>88</v>
      </c>
      <c r="T383" s="7">
        <f>SUM(Table325[[#This Row],[10]:[14]])</f>
        <v>115</v>
      </c>
      <c r="U383" s="7">
        <f>SUM(Table325[[#This Row],[15]:[19]])</f>
        <v>126</v>
      </c>
      <c r="V383" s="7">
        <f>SUM(Table325[[#This Row],[20]:[24]])</f>
        <v>77</v>
      </c>
      <c r="W383" s="7">
        <f>SUM(Table325[[#This Row],[25]:[29]])</f>
        <v>81</v>
      </c>
      <c r="X383" s="7">
        <f>SUM(Table325[[#This Row],[30]:[34]])</f>
        <v>78</v>
      </c>
      <c r="Y383" s="7">
        <f>SUM(Table325[[#This Row],[35]:[39]])</f>
        <v>79</v>
      </c>
      <c r="Z383" s="7">
        <f>SUM(Table325[[#This Row],[40]:[44]])</f>
        <v>66</v>
      </c>
      <c r="AA383" s="7">
        <f>SUM(Table325[[#This Row],[45]:[49]])</f>
        <v>89</v>
      </c>
      <c r="AB383" s="7">
        <f>SUM(Table325[[#This Row],[50]:[54]])</f>
        <v>90</v>
      </c>
      <c r="AC383" s="7">
        <f>SUM(Table325[[#This Row],[55]:[59]])</f>
        <v>103</v>
      </c>
      <c r="AD383" s="7">
        <f>SUM(Table325[[#This Row],[60]:[64]])</f>
        <v>84</v>
      </c>
      <c r="AE383" s="7">
        <f>SUM(Table325[[#This Row],[65]:[69]])</f>
        <v>67</v>
      </c>
      <c r="AF383" s="7">
        <f>SUM(Table325[[#This Row],[70]:[74]])</f>
        <v>62</v>
      </c>
      <c r="AG383" s="7">
        <f>SUM(Table325[[#This Row],[75]:[79]])</f>
        <v>89</v>
      </c>
      <c r="AH383" s="7">
        <f>SUM(Table325[[#This Row],[80]:[84]])</f>
        <v>43</v>
      </c>
      <c r="AI383" s="7">
        <f>SUM(Table325[[#This Row],[85]:[89]])</f>
        <v>35</v>
      </c>
      <c r="AJ383" s="7">
        <f>Table325[[#This Row],[90]]</f>
        <v>9</v>
      </c>
      <c r="AK383" s="8">
        <v>15</v>
      </c>
      <c r="AL383" s="7">
        <v>8</v>
      </c>
      <c r="AM383" s="7">
        <v>13</v>
      </c>
      <c r="AN383" s="7">
        <v>9</v>
      </c>
      <c r="AO383" s="7">
        <v>16</v>
      </c>
      <c r="AP383" s="7">
        <v>19</v>
      </c>
      <c r="AQ383" s="7">
        <v>20</v>
      </c>
      <c r="AR383" s="7">
        <v>16</v>
      </c>
      <c r="AS383" s="7">
        <v>17</v>
      </c>
      <c r="AT383" s="7">
        <v>16</v>
      </c>
      <c r="AU383" s="7">
        <v>17</v>
      </c>
      <c r="AV383" s="7">
        <v>34</v>
      </c>
      <c r="AW383" s="7">
        <v>16</v>
      </c>
      <c r="AX383" s="7">
        <v>26</v>
      </c>
      <c r="AY383" s="7">
        <v>22</v>
      </c>
      <c r="AZ383" s="7">
        <v>22</v>
      </c>
      <c r="BA383" s="7">
        <v>23</v>
      </c>
      <c r="BB383" s="7">
        <v>37</v>
      </c>
      <c r="BC383" s="7">
        <v>29</v>
      </c>
      <c r="BD383" s="7">
        <v>15</v>
      </c>
      <c r="BE383" s="7">
        <v>26</v>
      </c>
      <c r="BF383" s="7">
        <v>11</v>
      </c>
      <c r="BG383" s="7">
        <v>15</v>
      </c>
      <c r="BH383" s="7">
        <v>7</v>
      </c>
      <c r="BI383" s="7">
        <v>18</v>
      </c>
      <c r="BJ383" s="7">
        <v>16</v>
      </c>
      <c r="BK383" s="7">
        <v>15</v>
      </c>
      <c r="BL383" s="7">
        <v>22</v>
      </c>
      <c r="BM383" s="7">
        <v>15</v>
      </c>
      <c r="BN383" s="7">
        <v>13</v>
      </c>
      <c r="BO383" s="7">
        <v>11</v>
      </c>
      <c r="BP383" s="7">
        <v>18</v>
      </c>
      <c r="BQ383" s="7">
        <v>13</v>
      </c>
      <c r="BR383" s="7">
        <v>16</v>
      </c>
      <c r="BS383" s="7">
        <v>20</v>
      </c>
      <c r="BT383" s="7">
        <v>12</v>
      </c>
      <c r="BU383" s="7">
        <v>20</v>
      </c>
      <c r="BV383" s="7">
        <v>18</v>
      </c>
      <c r="BW383" s="7">
        <v>11</v>
      </c>
      <c r="BX383" s="7">
        <v>18</v>
      </c>
      <c r="BY383" s="7">
        <v>8</v>
      </c>
      <c r="BZ383" s="7">
        <v>15</v>
      </c>
      <c r="CA383" s="7">
        <v>18</v>
      </c>
      <c r="CB383" s="7">
        <v>15</v>
      </c>
      <c r="CC383" s="7">
        <v>10</v>
      </c>
      <c r="CD383" s="7">
        <v>20</v>
      </c>
      <c r="CE383" s="7">
        <v>18</v>
      </c>
      <c r="CF383" s="7">
        <v>14</v>
      </c>
      <c r="CG383" s="7">
        <v>14</v>
      </c>
      <c r="CH383" s="7">
        <v>23</v>
      </c>
      <c r="CI383" s="7">
        <v>10</v>
      </c>
      <c r="CJ383" s="7">
        <v>22</v>
      </c>
      <c r="CK383" s="7">
        <v>17</v>
      </c>
      <c r="CL383" s="7">
        <v>21</v>
      </c>
      <c r="CM383" s="7">
        <v>20</v>
      </c>
      <c r="CN383" s="7">
        <v>13</v>
      </c>
      <c r="CO383" s="7">
        <v>28</v>
      </c>
      <c r="CP383" s="7">
        <v>22</v>
      </c>
      <c r="CQ383" s="7">
        <v>23</v>
      </c>
      <c r="CR383" s="7">
        <v>17</v>
      </c>
      <c r="CS383" s="7">
        <v>17</v>
      </c>
      <c r="CT383" s="7">
        <v>13</v>
      </c>
      <c r="CU383" s="7">
        <v>19</v>
      </c>
      <c r="CV383" s="7">
        <v>19</v>
      </c>
      <c r="CW383" s="7">
        <v>16</v>
      </c>
      <c r="CX383" s="7">
        <v>14</v>
      </c>
      <c r="CY383" s="7">
        <v>17</v>
      </c>
      <c r="CZ383" s="7">
        <v>18</v>
      </c>
      <c r="DA383" s="7">
        <v>11</v>
      </c>
      <c r="DB383" s="7">
        <v>7</v>
      </c>
      <c r="DC383" s="7">
        <v>8</v>
      </c>
      <c r="DD383" s="7">
        <v>15</v>
      </c>
      <c r="DE383" s="7">
        <v>15</v>
      </c>
      <c r="DF383" s="7">
        <v>11</v>
      </c>
      <c r="DG383" s="7">
        <v>13</v>
      </c>
      <c r="DH383" s="7">
        <v>17</v>
      </c>
      <c r="DI383" s="7">
        <v>19</v>
      </c>
      <c r="DJ383" s="7">
        <v>28</v>
      </c>
      <c r="DK383" s="7">
        <v>15</v>
      </c>
      <c r="DL383" s="7">
        <v>10</v>
      </c>
      <c r="DM383" s="7">
        <v>11</v>
      </c>
      <c r="DN383" s="7">
        <v>16</v>
      </c>
      <c r="DO383" s="7">
        <v>7</v>
      </c>
      <c r="DP383" s="7">
        <v>5</v>
      </c>
      <c r="DQ383" s="7">
        <v>4</v>
      </c>
      <c r="DR383" s="7">
        <v>6</v>
      </c>
      <c r="DS383" s="7">
        <v>8</v>
      </c>
      <c r="DT383" s="7">
        <v>5</v>
      </c>
      <c r="DU383" s="7">
        <v>9</v>
      </c>
      <c r="DV383" s="7">
        <v>7</v>
      </c>
      <c r="DW383" s="7">
        <v>9</v>
      </c>
      <c r="DX383" s="7">
        <f t="shared" si="38"/>
        <v>851</v>
      </c>
      <c r="DY383" s="7">
        <f t="shared" si="39"/>
        <v>121</v>
      </c>
      <c r="DZ383" s="7">
        <f t="shared" si="40"/>
        <v>393</v>
      </c>
      <c r="EA383" s="7">
        <f t="shared" si="41"/>
        <v>277</v>
      </c>
      <c r="EB383" s="7">
        <f>Table325[[#This Row],[18-64]]+Table325[[#This Row],[65+]]</f>
        <v>1096</v>
      </c>
    </row>
    <row r="384" spans="1:132" x14ac:dyDescent="0.35">
      <c r="A384" s="7">
        <v>13</v>
      </c>
      <c r="B384" s="10" t="s">
        <v>1020</v>
      </c>
      <c r="C384" s="10" t="s">
        <v>886</v>
      </c>
      <c r="D384" s="10" t="s">
        <v>887</v>
      </c>
      <c r="E384" s="7">
        <f>SUM(Table325[[#This Row],[0]:[90]])</f>
        <v>1755</v>
      </c>
      <c r="F384" s="8">
        <f>SUM(Table325[[#This Row],[0]:[15]])</f>
        <v>255</v>
      </c>
      <c r="G384" s="7">
        <f>SUM(Table325[[#This Row],[16]:[64]])</f>
        <v>1049</v>
      </c>
      <c r="H384" s="7">
        <f>SUM(Table325[[#This Row],[65]:[90]])</f>
        <v>451</v>
      </c>
      <c r="I384" s="7">
        <f>SUM(Table325[[#This Row],[85]:[90]])</f>
        <v>108</v>
      </c>
      <c r="J384" s="8">
        <f>SUM(Table325[[#This Row],[0]:[17]])</f>
        <v>309</v>
      </c>
      <c r="K384" s="7">
        <f>SUM(Table325[[#This Row],[18]:[64]])</f>
        <v>995</v>
      </c>
      <c r="L384" s="8">
        <f>SUM(Table325[[#This Row],[0]:[4]])</f>
        <v>65</v>
      </c>
      <c r="M384" s="7">
        <f>SUM(Table325[[#This Row],[5]:[15]])</f>
        <v>190</v>
      </c>
      <c r="N384" s="7">
        <f>SUM(Table325[[#This Row],[16]:[24]])</f>
        <v>170</v>
      </c>
      <c r="O384" s="7">
        <f>SUM(Table325[[#This Row],[25]:[49]])</f>
        <v>517</v>
      </c>
      <c r="P384" s="7">
        <f>SUM(Table325[[#This Row],[50]:[64]])</f>
        <v>362</v>
      </c>
      <c r="Q384" s="7">
        <f>SUM(Table325[[#This Row],[65]:[74]])</f>
        <v>195</v>
      </c>
      <c r="R384" s="7">
        <f>SUM(Table325[[#This Row],[75]:[84]])</f>
        <v>148</v>
      </c>
      <c r="S384" s="8">
        <f>SUM(Table325[[#This Row],[5]:[9]])</f>
        <v>80</v>
      </c>
      <c r="T384" s="7">
        <f>SUM(Table325[[#This Row],[10]:[14]])</f>
        <v>94</v>
      </c>
      <c r="U384" s="7">
        <f>SUM(Table325[[#This Row],[15]:[19]])</f>
        <v>104</v>
      </c>
      <c r="V384" s="7">
        <f>SUM(Table325[[#This Row],[20]:[24]])</f>
        <v>82</v>
      </c>
      <c r="W384" s="7">
        <f>SUM(Table325[[#This Row],[25]:[29]])</f>
        <v>93</v>
      </c>
      <c r="X384" s="7">
        <f>SUM(Table325[[#This Row],[30]:[34]])</f>
        <v>85</v>
      </c>
      <c r="Y384" s="7">
        <f>SUM(Table325[[#This Row],[35]:[39]])</f>
        <v>109</v>
      </c>
      <c r="Z384" s="7">
        <f>SUM(Table325[[#This Row],[40]:[44]])</f>
        <v>130</v>
      </c>
      <c r="AA384" s="7">
        <f>SUM(Table325[[#This Row],[45]:[49]])</f>
        <v>100</v>
      </c>
      <c r="AB384" s="7">
        <f>SUM(Table325[[#This Row],[50]:[54]])</f>
        <v>116</v>
      </c>
      <c r="AC384" s="7">
        <f>SUM(Table325[[#This Row],[55]:[59]])</f>
        <v>109</v>
      </c>
      <c r="AD384" s="7">
        <f>SUM(Table325[[#This Row],[60]:[64]])</f>
        <v>137</v>
      </c>
      <c r="AE384" s="7">
        <f>SUM(Table325[[#This Row],[65]:[69]])</f>
        <v>95</v>
      </c>
      <c r="AF384" s="7">
        <f>SUM(Table325[[#This Row],[70]:[74]])</f>
        <v>100</v>
      </c>
      <c r="AG384" s="7">
        <f>SUM(Table325[[#This Row],[75]:[79]])</f>
        <v>87</v>
      </c>
      <c r="AH384" s="7">
        <f>SUM(Table325[[#This Row],[80]:[84]])</f>
        <v>61</v>
      </c>
      <c r="AI384" s="7">
        <f>SUM(Table325[[#This Row],[85]:[89]])</f>
        <v>70</v>
      </c>
      <c r="AJ384" s="7">
        <f>Table325[[#This Row],[90]]</f>
        <v>38</v>
      </c>
      <c r="AK384" s="8">
        <v>14</v>
      </c>
      <c r="AL384" s="7">
        <v>13</v>
      </c>
      <c r="AM384" s="7">
        <v>13</v>
      </c>
      <c r="AN384" s="7">
        <v>9</v>
      </c>
      <c r="AO384" s="7">
        <v>16</v>
      </c>
      <c r="AP384" s="7">
        <v>17</v>
      </c>
      <c r="AQ384" s="7">
        <v>12</v>
      </c>
      <c r="AR384" s="7">
        <v>19</v>
      </c>
      <c r="AS384" s="7">
        <v>15</v>
      </c>
      <c r="AT384" s="7">
        <v>17</v>
      </c>
      <c r="AU384" s="7">
        <v>15</v>
      </c>
      <c r="AV384" s="7">
        <v>20</v>
      </c>
      <c r="AW384" s="7">
        <v>18</v>
      </c>
      <c r="AX384" s="7">
        <v>26</v>
      </c>
      <c r="AY384" s="7">
        <v>15</v>
      </c>
      <c r="AZ384" s="7">
        <v>16</v>
      </c>
      <c r="BA384" s="7">
        <v>26</v>
      </c>
      <c r="BB384" s="7">
        <v>28</v>
      </c>
      <c r="BC384" s="7">
        <v>23</v>
      </c>
      <c r="BD384" s="7">
        <v>11</v>
      </c>
      <c r="BE384" s="7">
        <v>21</v>
      </c>
      <c r="BF384" s="7">
        <v>20</v>
      </c>
      <c r="BG384" s="7">
        <v>16</v>
      </c>
      <c r="BH384" s="7">
        <v>13</v>
      </c>
      <c r="BI384" s="7">
        <v>12</v>
      </c>
      <c r="BJ384" s="7">
        <v>21</v>
      </c>
      <c r="BK384" s="7">
        <v>22</v>
      </c>
      <c r="BL384" s="7">
        <v>17</v>
      </c>
      <c r="BM384" s="7">
        <v>17</v>
      </c>
      <c r="BN384" s="7">
        <v>16</v>
      </c>
      <c r="BO384" s="7">
        <v>18</v>
      </c>
      <c r="BP384" s="7">
        <v>14</v>
      </c>
      <c r="BQ384" s="7">
        <v>19</v>
      </c>
      <c r="BR384" s="7">
        <v>19</v>
      </c>
      <c r="BS384" s="7">
        <v>15</v>
      </c>
      <c r="BT384" s="7">
        <v>24</v>
      </c>
      <c r="BU384" s="7">
        <v>26</v>
      </c>
      <c r="BV384" s="7">
        <v>24</v>
      </c>
      <c r="BW384" s="7">
        <v>17</v>
      </c>
      <c r="BX384" s="7">
        <v>18</v>
      </c>
      <c r="BY384" s="7">
        <v>27</v>
      </c>
      <c r="BZ384" s="7">
        <v>26</v>
      </c>
      <c r="CA384" s="7">
        <v>27</v>
      </c>
      <c r="CB384" s="7">
        <v>26</v>
      </c>
      <c r="CC384" s="7">
        <v>24</v>
      </c>
      <c r="CD384" s="7">
        <v>30</v>
      </c>
      <c r="CE384" s="7">
        <v>12</v>
      </c>
      <c r="CF384" s="7">
        <v>18</v>
      </c>
      <c r="CG384" s="7">
        <v>26</v>
      </c>
      <c r="CH384" s="7">
        <v>14</v>
      </c>
      <c r="CI384" s="7">
        <v>22</v>
      </c>
      <c r="CJ384" s="7">
        <v>17</v>
      </c>
      <c r="CK384" s="7">
        <v>21</v>
      </c>
      <c r="CL384" s="7">
        <v>27</v>
      </c>
      <c r="CM384" s="7">
        <v>29</v>
      </c>
      <c r="CN384" s="7">
        <v>29</v>
      </c>
      <c r="CO384" s="7">
        <v>21</v>
      </c>
      <c r="CP384" s="7">
        <v>15</v>
      </c>
      <c r="CQ384" s="7">
        <v>23</v>
      </c>
      <c r="CR384" s="7">
        <v>21</v>
      </c>
      <c r="CS384" s="7">
        <v>28</v>
      </c>
      <c r="CT384" s="7">
        <v>29</v>
      </c>
      <c r="CU384" s="7">
        <v>29</v>
      </c>
      <c r="CV384" s="7">
        <v>33</v>
      </c>
      <c r="CW384" s="7">
        <v>18</v>
      </c>
      <c r="CX384" s="7">
        <v>15</v>
      </c>
      <c r="CY384" s="7">
        <v>20</v>
      </c>
      <c r="CZ384" s="7">
        <v>18</v>
      </c>
      <c r="DA384" s="7">
        <v>20</v>
      </c>
      <c r="DB384" s="7">
        <v>22</v>
      </c>
      <c r="DC384" s="7">
        <v>18</v>
      </c>
      <c r="DD384" s="7">
        <v>20</v>
      </c>
      <c r="DE384" s="7">
        <v>22</v>
      </c>
      <c r="DF384" s="7">
        <v>18</v>
      </c>
      <c r="DG384" s="7">
        <v>22</v>
      </c>
      <c r="DH384" s="7">
        <v>17</v>
      </c>
      <c r="DI384" s="7">
        <v>14</v>
      </c>
      <c r="DJ384" s="7">
        <v>23</v>
      </c>
      <c r="DK384" s="7">
        <v>16</v>
      </c>
      <c r="DL384" s="7">
        <v>17</v>
      </c>
      <c r="DM384" s="7">
        <v>16</v>
      </c>
      <c r="DN384" s="7">
        <v>10</v>
      </c>
      <c r="DO384" s="7">
        <v>12</v>
      </c>
      <c r="DP384" s="7">
        <v>10</v>
      </c>
      <c r="DQ384" s="7">
        <v>13</v>
      </c>
      <c r="DR384" s="7">
        <v>17</v>
      </c>
      <c r="DS384" s="7">
        <v>17</v>
      </c>
      <c r="DT384" s="7">
        <v>17</v>
      </c>
      <c r="DU384" s="7">
        <v>13</v>
      </c>
      <c r="DV384" s="7">
        <v>6</v>
      </c>
      <c r="DW384" s="7">
        <v>38</v>
      </c>
      <c r="DX384" s="7">
        <f t="shared" si="38"/>
        <v>1049</v>
      </c>
      <c r="DY384" s="7">
        <f t="shared" si="39"/>
        <v>116</v>
      </c>
      <c r="DZ384" s="7">
        <f t="shared" si="40"/>
        <v>517</v>
      </c>
      <c r="EA384" s="7">
        <f t="shared" si="41"/>
        <v>362</v>
      </c>
      <c r="EB384" s="7">
        <f>Table325[[#This Row],[18-64]]+Table325[[#This Row],[65+]]</f>
        <v>1446</v>
      </c>
    </row>
    <row r="385" spans="1:132" x14ac:dyDescent="0.35">
      <c r="A385" s="7">
        <v>13</v>
      </c>
      <c r="B385" s="10" t="s">
        <v>1020</v>
      </c>
      <c r="C385" s="10" t="s">
        <v>888</v>
      </c>
      <c r="D385" s="10" t="s">
        <v>889</v>
      </c>
      <c r="E385" s="7">
        <f>SUM(Table325[[#This Row],[0]:[90]])</f>
        <v>1390</v>
      </c>
      <c r="F385" s="8">
        <f>SUM(Table325[[#This Row],[0]:[15]])</f>
        <v>286</v>
      </c>
      <c r="G385" s="7">
        <f>SUM(Table325[[#This Row],[16]:[64]])</f>
        <v>817</v>
      </c>
      <c r="H385" s="7">
        <f>SUM(Table325[[#This Row],[65]:[90]])</f>
        <v>287</v>
      </c>
      <c r="I385" s="7">
        <f>SUM(Table325[[#This Row],[85]:[90]])</f>
        <v>14</v>
      </c>
      <c r="J385" s="8">
        <f>SUM(Table325[[#This Row],[0]:[17]])</f>
        <v>324</v>
      </c>
      <c r="K385" s="7">
        <f>SUM(Table325[[#This Row],[18]:[64]])</f>
        <v>779</v>
      </c>
      <c r="L385" s="8">
        <f>SUM(Table325[[#This Row],[0]:[4]])</f>
        <v>72</v>
      </c>
      <c r="M385" s="7">
        <f>SUM(Table325[[#This Row],[5]:[15]])</f>
        <v>214</v>
      </c>
      <c r="N385" s="7">
        <f>SUM(Table325[[#This Row],[16]:[24]])</f>
        <v>148</v>
      </c>
      <c r="O385" s="7">
        <f>SUM(Table325[[#This Row],[25]:[49]])</f>
        <v>374</v>
      </c>
      <c r="P385" s="7">
        <f>SUM(Table325[[#This Row],[50]:[64]])</f>
        <v>295</v>
      </c>
      <c r="Q385" s="7">
        <f>SUM(Table325[[#This Row],[65]:[74]])</f>
        <v>173</v>
      </c>
      <c r="R385" s="7">
        <f>SUM(Table325[[#This Row],[75]:[84]])</f>
        <v>100</v>
      </c>
      <c r="S385" s="8">
        <f>SUM(Table325[[#This Row],[5]:[9]])</f>
        <v>90</v>
      </c>
      <c r="T385" s="7">
        <f>SUM(Table325[[#This Row],[10]:[14]])</f>
        <v>109</v>
      </c>
      <c r="U385" s="7">
        <f>SUM(Table325[[#This Row],[15]:[19]])</f>
        <v>83</v>
      </c>
      <c r="V385" s="7">
        <f>SUM(Table325[[#This Row],[20]:[24]])</f>
        <v>80</v>
      </c>
      <c r="W385" s="7">
        <f>SUM(Table325[[#This Row],[25]:[29]])</f>
        <v>69</v>
      </c>
      <c r="X385" s="7">
        <f>SUM(Table325[[#This Row],[30]:[34]])</f>
        <v>78</v>
      </c>
      <c r="Y385" s="7">
        <f>SUM(Table325[[#This Row],[35]:[39]])</f>
        <v>105</v>
      </c>
      <c r="Z385" s="7">
        <f>SUM(Table325[[#This Row],[40]:[44]])</f>
        <v>62</v>
      </c>
      <c r="AA385" s="7">
        <f>SUM(Table325[[#This Row],[45]:[49]])</f>
        <v>60</v>
      </c>
      <c r="AB385" s="7">
        <f>SUM(Table325[[#This Row],[50]:[54]])</f>
        <v>96</v>
      </c>
      <c r="AC385" s="7">
        <f>SUM(Table325[[#This Row],[55]:[59]])</f>
        <v>115</v>
      </c>
      <c r="AD385" s="7">
        <f>SUM(Table325[[#This Row],[60]:[64]])</f>
        <v>84</v>
      </c>
      <c r="AE385" s="7">
        <f>SUM(Table325[[#This Row],[65]:[69]])</f>
        <v>86</v>
      </c>
      <c r="AF385" s="7">
        <f>SUM(Table325[[#This Row],[70]:[74]])</f>
        <v>87</v>
      </c>
      <c r="AG385" s="7">
        <f>SUM(Table325[[#This Row],[75]:[79]])</f>
        <v>70</v>
      </c>
      <c r="AH385" s="7">
        <f>SUM(Table325[[#This Row],[80]:[84]])</f>
        <v>30</v>
      </c>
      <c r="AI385" s="7">
        <f>SUM(Table325[[#This Row],[85]:[89]])</f>
        <v>5</v>
      </c>
      <c r="AJ385" s="7">
        <f>Table325[[#This Row],[90]]</f>
        <v>9</v>
      </c>
      <c r="AK385" s="8">
        <v>15</v>
      </c>
      <c r="AL385" s="7">
        <v>10</v>
      </c>
      <c r="AM385" s="7">
        <v>13</v>
      </c>
      <c r="AN385" s="7">
        <v>15</v>
      </c>
      <c r="AO385" s="7">
        <v>19</v>
      </c>
      <c r="AP385" s="7">
        <v>14</v>
      </c>
      <c r="AQ385" s="7">
        <v>17</v>
      </c>
      <c r="AR385" s="7">
        <v>22</v>
      </c>
      <c r="AS385" s="7">
        <v>21</v>
      </c>
      <c r="AT385" s="7">
        <v>16</v>
      </c>
      <c r="AU385" s="7">
        <v>25</v>
      </c>
      <c r="AV385" s="7">
        <v>18</v>
      </c>
      <c r="AW385" s="7">
        <v>21</v>
      </c>
      <c r="AX385" s="7">
        <v>20</v>
      </c>
      <c r="AY385" s="7">
        <v>25</v>
      </c>
      <c r="AZ385" s="7">
        <v>15</v>
      </c>
      <c r="BA385" s="7">
        <v>20</v>
      </c>
      <c r="BB385" s="7">
        <v>18</v>
      </c>
      <c r="BC385" s="7">
        <v>10</v>
      </c>
      <c r="BD385" s="7">
        <v>20</v>
      </c>
      <c r="BE385" s="7">
        <v>21</v>
      </c>
      <c r="BF385" s="7">
        <v>11</v>
      </c>
      <c r="BG385" s="7">
        <v>19</v>
      </c>
      <c r="BH385" s="7">
        <v>18</v>
      </c>
      <c r="BI385" s="7">
        <v>11</v>
      </c>
      <c r="BJ385" s="7">
        <v>16</v>
      </c>
      <c r="BK385" s="7">
        <v>13</v>
      </c>
      <c r="BL385" s="7">
        <v>12</v>
      </c>
      <c r="BM385" s="7">
        <v>10</v>
      </c>
      <c r="BN385" s="7">
        <v>18</v>
      </c>
      <c r="BO385" s="7">
        <v>12</v>
      </c>
      <c r="BP385" s="7">
        <v>14</v>
      </c>
      <c r="BQ385" s="7">
        <v>13</v>
      </c>
      <c r="BR385" s="7">
        <v>18</v>
      </c>
      <c r="BS385" s="7">
        <v>21</v>
      </c>
      <c r="BT385" s="7">
        <v>23</v>
      </c>
      <c r="BU385" s="7">
        <v>17</v>
      </c>
      <c r="BV385" s="7">
        <v>24</v>
      </c>
      <c r="BW385" s="7">
        <v>20</v>
      </c>
      <c r="BX385" s="7">
        <v>21</v>
      </c>
      <c r="BY385" s="7">
        <v>15</v>
      </c>
      <c r="BZ385" s="7">
        <v>10</v>
      </c>
      <c r="CA385" s="7">
        <v>13</v>
      </c>
      <c r="CB385" s="7">
        <v>12</v>
      </c>
      <c r="CC385" s="7">
        <v>12</v>
      </c>
      <c r="CD385" s="7">
        <v>7</v>
      </c>
      <c r="CE385" s="7">
        <v>20</v>
      </c>
      <c r="CF385" s="7">
        <v>11</v>
      </c>
      <c r="CG385" s="7">
        <v>9</v>
      </c>
      <c r="CH385" s="7">
        <v>13</v>
      </c>
      <c r="CI385" s="7">
        <v>11</v>
      </c>
      <c r="CJ385" s="7">
        <v>21</v>
      </c>
      <c r="CK385" s="7">
        <v>18</v>
      </c>
      <c r="CL385" s="7">
        <v>17</v>
      </c>
      <c r="CM385" s="7">
        <v>29</v>
      </c>
      <c r="CN385" s="7">
        <v>16</v>
      </c>
      <c r="CO385" s="7">
        <v>23</v>
      </c>
      <c r="CP385" s="7">
        <v>24</v>
      </c>
      <c r="CQ385" s="7">
        <v>33</v>
      </c>
      <c r="CR385" s="7">
        <v>19</v>
      </c>
      <c r="CS385" s="7">
        <v>16</v>
      </c>
      <c r="CT385" s="7">
        <v>17</v>
      </c>
      <c r="CU385" s="7">
        <v>21</v>
      </c>
      <c r="CV385" s="7">
        <v>16</v>
      </c>
      <c r="CW385" s="7">
        <v>14</v>
      </c>
      <c r="CX385" s="7">
        <v>28</v>
      </c>
      <c r="CY385" s="7">
        <v>15</v>
      </c>
      <c r="CZ385" s="7">
        <v>24</v>
      </c>
      <c r="DA385" s="7">
        <v>9</v>
      </c>
      <c r="DB385" s="7">
        <v>10</v>
      </c>
      <c r="DC385" s="7">
        <v>24</v>
      </c>
      <c r="DD385" s="7">
        <v>12</v>
      </c>
      <c r="DE385" s="7">
        <v>15</v>
      </c>
      <c r="DF385" s="7">
        <v>15</v>
      </c>
      <c r="DG385" s="7">
        <v>21</v>
      </c>
      <c r="DH385" s="7">
        <v>22</v>
      </c>
      <c r="DI385" s="7">
        <v>14</v>
      </c>
      <c r="DJ385" s="7">
        <v>17</v>
      </c>
      <c r="DK385" s="7">
        <v>9</v>
      </c>
      <c r="DL385" s="7">
        <v>8</v>
      </c>
      <c r="DM385" s="7">
        <v>7</v>
      </c>
      <c r="DN385" s="7">
        <v>12</v>
      </c>
      <c r="DO385" s="7">
        <v>6</v>
      </c>
      <c r="DP385" s="7">
        <v>4</v>
      </c>
      <c r="DQ385" s="7">
        <v>1</v>
      </c>
      <c r="DR385" s="7">
        <v>1</v>
      </c>
      <c r="DS385" s="7">
        <v>0</v>
      </c>
      <c r="DT385" s="7">
        <v>2</v>
      </c>
      <c r="DU385" s="7">
        <v>1</v>
      </c>
      <c r="DV385" s="7">
        <v>1</v>
      </c>
      <c r="DW385" s="7">
        <v>9</v>
      </c>
      <c r="DX385" s="7">
        <f t="shared" si="38"/>
        <v>817</v>
      </c>
      <c r="DY385" s="7">
        <f t="shared" si="39"/>
        <v>110</v>
      </c>
      <c r="DZ385" s="7">
        <f t="shared" si="40"/>
        <v>374</v>
      </c>
      <c r="EA385" s="7">
        <f t="shared" si="41"/>
        <v>295</v>
      </c>
      <c r="EB385" s="7">
        <f>Table325[[#This Row],[18-64]]+Table325[[#This Row],[65+]]</f>
        <v>1066</v>
      </c>
    </row>
    <row r="386" spans="1:132" x14ac:dyDescent="0.35">
      <c r="A386" s="7">
        <v>13</v>
      </c>
      <c r="B386" s="10" t="s">
        <v>1020</v>
      </c>
      <c r="C386" s="10" t="s">
        <v>890</v>
      </c>
      <c r="D386" s="10" t="s">
        <v>891</v>
      </c>
      <c r="E386" s="7">
        <f>SUM(Table325[[#This Row],[0]:[90]])</f>
        <v>1703</v>
      </c>
      <c r="F386" s="8">
        <f>SUM(Table325[[#This Row],[0]:[15]])</f>
        <v>318</v>
      </c>
      <c r="G386" s="7">
        <f>SUM(Table325[[#This Row],[16]:[64]])</f>
        <v>1047</v>
      </c>
      <c r="H386" s="7">
        <f>SUM(Table325[[#This Row],[65]:[90]])</f>
        <v>338</v>
      </c>
      <c r="I386" s="7">
        <f>SUM(Table325[[#This Row],[85]:[90]])</f>
        <v>38</v>
      </c>
      <c r="J386" s="8">
        <f>SUM(Table325[[#This Row],[0]:[17]])</f>
        <v>366</v>
      </c>
      <c r="K386" s="7">
        <f>SUM(Table325[[#This Row],[18]:[64]])</f>
        <v>999</v>
      </c>
      <c r="L386" s="8">
        <f>SUM(Table325[[#This Row],[0]:[4]])</f>
        <v>106</v>
      </c>
      <c r="M386" s="7">
        <f>SUM(Table325[[#This Row],[5]:[15]])</f>
        <v>212</v>
      </c>
      <c r="N386" s="7">
        <f>SUM(Table325[[#This Row],[16]:[24]])</f>
        <v>229</v>
      </c>
      <c r="O386" s="7">
        <f>SUM(Table325[[#This Row],[25]:[49]])</f>
        <v>505</v>
      </c>
      <c r="P386" s="7">
        <f>SUM(Table325[[#This Row],[50]:[64]])</f>
        <v>313</v>
      </c>
      <c r="Q386" s="7">
        <f>SUM(Table325[[#This Row],[65]:[74]])</f>
        <v>187</v>
      </c>
      <c r="R386" s="7">
        <f>SUM(Table325[[#This Row],[75]:[84]])</f>
        <v>113</v>
      </c>
      <c r="S386" s="8">
        <f>SUM(Table325[[#This Row],[5]:[9]])</f>
        <v>104</v>
      </c>
      <c r="T386" s="7">
        <f>SUM(Table325[[#This Row],[10]:[14]])</f>
        <v>87</v>
      </c>
      <c r="U386" s="7">
        <f>SUM(Table325[[#This Row],[15]:[19]])</f>
        <v>110</v>
      </c>
      <c r="V386" s="7">
        <f>SUM(Table325[[#This Row],[20]:[24]])</f>
        <v>140</v>
      </c>
      <c r="W386" s="7">
        <f>SUM(Table325[[#This Row],[25]:[29]])</f>
        <v>85</v>
      </c>
      <c r="X386" s="7">
        <f>SUM(Table325[[#This Row],[30]:[34]])</f>
        <v>105</v>
      </c>
      <c r="Y386" s="7">
        <f>SUM(Table325[[#This Row],[35]:[39]])</f>
        <v>131</v>
      </c>
      <c r="Z386" s="7">
        <f>SUM(Table325[[#This Row],[40]:[44]])</f>
        <v>109</v>
      </c>
      <c r="AA386" s="7">
        <f>SUM(Table325[[#This Row],[45]:[49]])</f>
        <v>75</v>
      </c>
      <c r="AB386" s="7">
        <f>SUM(Table325[[#This Row],[50]:[54]])</f>
        <v>90</v>
      </c>
      <c r="AC386" s="7">
        <f>SUM(Table325[[#This Row],[55]:[59]])</f>
        <v>108</v>
      </c>
      <c r="AD386" s="7">
        <f>SUM(Table325[[#This Row],[60]:[64]])</f>
        <v>115</v>
      </c>
      <c r="AE386" s="7">
        <f>SUM(Table325[[#This Row],[65]:[69]])</f>
        <v>84</v>
      </c>
      <c r="AF386" s="7">
        <f>SUM(Table325[[#This Row],[70]:[74]])</f>
        <v>103</v>
      </c>
      <c r="AG386" s="7">
        <f>SUM(Table325[[#This Row],[75]:[79]])</f>
        <v>67</v>
      </c>
      <c r="AH386" s="7">
        <f>SUM(Table325[[#This Row],[80]:[84]])</f>
        <v>46</v>
      </c>
      <c r="AI386" s="7">
        <f>SUM(Table325[[#This Row],[85]:[89]])</f>
        <v>26</v>
      </c>
      <c r="AJ386" s="7">
        <f>Table325[[#This Row],[90]]</f>
        <v>12</v>
      </c>
      <c r="AK386" s="8">
        <v>30</v>
      </c>
      <c r="AL386" s="7">
        <v>22</v>
      </c>
      <c r="AM386" s="7">
        <v>25</v>
      </c>
      <c r="AN386" s="7">
        <v>7</v>
      </c>
      <c r="AO386" s="7">
        <v>22</v>
      </c>
      <c r="AP386" s="7">
        <v>16</v>
      </c>
      <c r="AQ386" s="7">
        <v>33</v>
      </c>
      <c r="AR386" s="7">
        <v>16</v>
      </c>
      <c r="AS386" s="7">
        <v>19</v>
      </c>
      <c r="AT386" s="7">
        <v>20</v>
      </c>
      <c r="AU386" s="7">
        <v>19</v>
      </c>
      <c r="AV386" s="7">
        <v>17</v>
      </c>
      <c r="AW386" s="7">
        <v>19</v>
      </c>
      <c r="AX386" s="7">
        <v>12</v>
      </c>
      <c r="AY386" s="7">
        <v>20</v>
      </c>
      <c r="AZ386" s="7">
        <v>21</v>
      </c>
      <c r="BA386" s="7">
        <v>28</v>
      </c>
      <c r="BB386" s="7">
        <v>20</v>
      </c>
      <c r="BC386" s="7">
        <v>19</v>
      </c>
      <c r="BD386" s="7">
        <v>22</v>
      </c>
      <c r="BE386" s="7">
        <v>35</v>
      </c>
      <c r="BF386" s="7">
        <v>32</v>
      </c>
      <c r="BG386" s="7">
        <v>33</v>
      </c>
      <c r="BH386" s="7">
        <v>25</v>
      </c>
      <c r="BI386" s="7">
        <v>15</v>
      </c>
      <c r="BJ386" s="7">
        <v>19</v>
      </c>
      <c r="BK386" s="7">
        <v>23</v>
      </c>
      <c r="BL386" s="7">
        <v>14</v>
      </c>
      <c r="BM386" s="7">
        <v>13</v>
      </c>
      <c r="BN386" s="7">
        <v>16</v>
      </c>
      <c r="BO386" s="7">
        <v>20</v>
      </c>
      <c r="BP386" s="7">
        <v>21</v>
      </c>
      <c r="BQ386" s="7">
        <v>22</v>
      </c>
      <c r="BR386" s="7">
        <v>20</v>
      </c>
      <c r="BS386" s="7">
        <v>22</v>
      </c>
      <c r="BT386" s="7">
        <v>24</v>
      </c>
      <c r="BU386" s="7">
        <v>30</v>
      </c>
      <c r="BV386" s="7">
        <v>29</v>
      </c>
      <c r="BW386" s="7">
        <v>26</v>
      </c>
      <c r="BX386" s="7">
        <v>22</v>
      </c>
      <c r="BY386" s="7">
        <v>27</v>
      </c>
      <c r="BZ386" s="7">
        <v>24</v>
      </c>
      <c r="CA386" s="7">
        <v>16</v>
      </c>
      <c r="CB386" s="7">
        <v>24</v>
      </c>
      <c r="CC386" s="7">
        <v>18</v>
      </c>
      <c r="CD386" s="7">
        <v>14</v>
      </c>
      <c r="CE386" s="7">
        <v>16</v>
      </c>
      <c r="CF386" s="7">
        <v>13</v>
      </c>
      <c r="CG386" s="7">
        <v>10</v>
      </c>
      <c r="CH386" s="7">
        <v>22</v>
      </c>
      <c r="CI386" s="7">
        <v>15</v>
      </c>
      <c r="CJ386" s="7">
        <v>20</v>
      </c>
      <c r="CK386" s="7">
        <v>22</v>
      </c>
      <c r="CL386" s="7">
        <v>20</v>
      </c>
      <c r="CM386" s="7">
        <v>13</v>
      </c>
      <c r="CN386" s="7">
        <v>23</v>
      </c>
      <c r="CO386" s="7">
        <v>14</v>
      </c>
      <c r="CP386" s="7">
        <v>26</v>
      </c>
      <c r="CQ386" s="7">
        <v>27</v>
      </c>
      <c r="CR386" s="7">
        <v>18</v>
      </c>
      <c r="CS386" s="7">
        <v>29</v>
      </c>
      <c r="CT386" s="7">
        <v>26</v>
      </c>
      <c r="CU386" s="7">
        <v>22</v>
      </c>
      <c r="CV386" s="7">
        <v>22</v>
      </c>
      <c r="CW386" s="7">
        <v>16</v>
      </c>
      <c r="CX386" s="7">
        <v>14</v>
      </c>
      <c r="CY386" s="7">
        <v>26</v>
      </c>
      <c r="CZ386" s="7">
        <v>14</v>
      </c>
      <c r="DA386" s="7">
        <v>16</v>
      </c>
      <c r="DB386" s="7">
        <v>14</v>
      </c>
      <c r="DC386" s="7">
        <v>20</v>
      </c>
      <c r="DD386" s="7">
        <v>15</v>
      </c>
      <c r="DE386" s="7">
        <v>27</v>
      </c>
      <c r="DF386" s="7">
        <v>17</v>
      </c>
      <c r="DG386" s="7">
        <v>24</v>
      </c>
      <c r="DH386" s="7">
        <v>11</v>
      </c>
      <c r="DI386" s="7">
        <v>15</v>
      </c>
      <c r="DJ386" s="7">
        <v>18</v>
      </c>
      <c r="DK386" s="7">
        <v>13</v>
      </c>
      <c r="DL386" s="7">
        <v>10</v>
      </c>
      <c r="DM386" s="7">
        <v>10</v>
      </c>
      <c r="DN386" s="7">
        <v>6</v>
      </c>
      <c r="DO386" s="7">
        <v>7</v>
      </c>
      <c r="DP386" s="7">
        <v>10</v>
      </c>
      <c r="DQ386" s="7">
        <v>13</v>
      </c>
      <c r="DR386" s="7">
        <v>9</v>
      </c>
      <c r="DS386" s="7">
        <v>7</v>
      </c>
      <c r="DT386" s="7">
        <v>5</v>
      </c>
      <c r="DU386" s="7">
        <v>4</v>
      </c>
      <c r="DV386" s="7">
        <v>1</v>
      </c>
      <c r="DW386" s="7">
        <v>12</v>
      </c>
      <c r="DX386" s="7">
        <f t="shared" si="38"/>
        <v>1047</v>
      </c>
      <c r="DY386" s="7">
        <f t="shared" si="39"/>
        <v>181</v>
      </c>
      <c r="DZ386" s="7">
        <f t="shared" si="40"/>
        <v>505</v>
      </c>
      <c r="EA386" s="7">
        <f t="shared" si="41"/>
        <v>313</v>
      </c>
      <c r="EB386" s="7">
        <f>Table325[[#This Row],[18-64]]+Table325[[#This Row],[65+]]</f>
        <v>1337</v>
      </c>
    </row>
    <row r="387" spans="1:132" x14ac:dyDescent="0.35">
      <c r="A387" s="7">
        <v>13</v>
      </c>
      <c r="B387" s="10" t="s">
        <v>1020</v>
      </c>
      <c r="C387" s="10" t="s">
        <v>892</v>
      </c>
      <c r="D387" s="10" t="s">
        <v>893</v>
      </c>
      <c r="E387" s="7">
        <f>SUM(Table325[[#This Row],[0]:[90]])</f>
        <v>1329</v>
      </c>
      <c r="F387" s="8">
        <f>SUM(Table325[[#This Row],[0]:[15]])</f>
        <v>176</v>
      </c>
      <c r="G387" s="7">
        <f>SUM(Table325[[#This Row],[16]:[64]])</f>
        <v>855</v>
      </c>
      <c r="H387" s="7">
        <f>SUM(Table325[[#This Row],[65]:[90]])</f>
        <v>298</v>
      </c>
      <c r="I387" s="7">
        <f>SUM(Table325[[#This Row],[85]:[90]])</f>
        <v>25</v>
      </c>
      <c r="J387" s="8">
        <f>SUM(Table325[[#This Row],[0]:[17]])</f>
        <v>215</v>
      </c>
      <c r="K387" s="7">
        <f>SUM(Table325[[#This Row],[18]:[64]])</f>
        <v>816</v>
      </c>
      <c r="L387" s="8">
        <f>SUM(Table325[[#This Row],[0]:[4]])</f>
        <v>55</v>
      </c>
      <c r="M387" s="7">
        <f>SUM(Table325[[#This Row],[5]:[15]])</f>
        <v>121</v>
      </c>
      <c r="N387" s="7">
        <f>SUM(Table325[[#This Row],[16]:[24]])</f>
        <v>126</v>
      </c>
      <c r="O387" s="7">
        <f>SUM(Table325[[#This Row],[25]:[49]])</f>
        <v>406</v>
      </c>
      <c r="P387" s="7">
        <f>SUM(Table325[[#This Row],[50]:[64]])</f>
        <v>323</v>
      </c>
      <c r="Q387" s="7">
        <f>SUM(Table325[[#This Row],[65]:[74]])</f>
        <v>177</v>
      </c>
      <c r="R387" s="7">
        <f>SUM(Table325[[#This Row],[75]:[84]])</f>
        <v>96</v>
      </c>
      <c r="S387" s="8">
        <f>SUM(Table325[[#This Row],[5]:[9]])</f>
        <v>39</v>
      </c>
      <c r="T387" s="7">
        <f>SUM(Table325[[#This Row],[10]:[14]])</f>
        <v>64</v>
      </c>
      <c r="U387" s="7">
        <f>SUM(Table325[[#This Row],[15]:[19]])</f>
        <v>81</v>
      </c>
      <c r="V387" s="7">
        <f>SUM(Table325[[#This Row],[20]:[24]])</f>
        <v>63</v>
      </c>
      <c r="W387" s="7">
        <f>SUM(Table325[[#This Row],[25]:[29]])</f>
        <v>83</v>
      </c>
      <c r="X387" s="7">
        <f>SUM(Table325[[#This Row],[30]:[34]])</f>
        <v>80</v>
      </c>
      <c r="Y387" s="7">
        <f>SUM(Table325[[#This Row],[35]:[39]])</f>
        <v>85</v>
      </c>
      <c r="Z387" s="7">
        <f>SUM(Table325[[#This Row],[40]:[44]])</f>
        <v>83</v>
      </c>
      <c r="AA387" s="7">
        <f>SUM(Table325[[#This Row],[45]:[49]])</f>
        <v>75</v>
      </c>
      <c r="AB387" s="7">
        <f>SUM(Table325[[#This Row],[50]:[54]])</f>
        <v>83</v>
      </c>
      <c r="AC387" s="7">
        <f>SUM(Table325[[#This Row],[55]:[59]])</f>
        <v>137</v>
      </c>
      <c r="AD387" s="7">
        <f>SUM(Table325[[#This Row],[60]:[64]])</f>
        <v>103</v>
      </c>
      <c r="AE387" s="7">
        <f>SUM(Table325[[#This Row],[65]:[69]])</f>
        <v>109</v>
      </c>
      <c r="AF387" s="7">
        <f>SUM(Table325[[#This Row],[70]:[74]])</f>
        <v>68</v>
      </c>
      <c r="AG387" s="7">
        <f>SUM(Table325[[#This Row],[75]:[79]])</f>
        <v>62</v>
      </c>
      <c r="AH387" s="7">
        <f>SUM(Table325[[#This Row],[80]:[84]])</f>
        <v>34</v>
      </c>
      <c r="AI387" s="7">
        <f>SUM(Table325[[#This Row],[85]:[89]])</f>
        <v>15</v>
      </c>
      <c r="AJ387" s="7">
        <f>Table325[[#This Row],[90]]</f>
        <v>10</v>
      </c>
      <c r="AK387" s="8">
        <v>8</v>
      </c>
      <c r="AL387" s="7">
        <v>14</v>
      </c>
      <c r="AM387" s="7">
        <v>12</v>
      </c>
      <c r="AN387" s="7">
        <v>11</v>
      </c>
      <c r="AO387" s="7">
        <v>10</v>
      </c>
      <c r="AP387" s="7">
        <v>12</v>
      </c>
      <c r="AQ387" s="7">
        <v>8</v>
      </c>
      <c r="AR387" s="7">
        <v>7</v>
      </c>
      <c r="AS387" s="7">
        <v>6</v>
      </c>
      <c r="AT387" s="7">
        <v>6</v>
      </c>
      <c r="AU387" s="7">
        <v>11</v>
      </c>
      <c r="AV387" s="7">
        <v>18</v>
      </c>
      <c r="AW387" s="7">
        <v>14</v>
      </c>
      <c r="AX387" s="7">
        <v>13</v>
      </c>
      <c r="AY387" s="7">
        <v>8</v>
      </c>
      <c r="AZ387" s="7">
        <v>18</v>
      </c>
      <c r="BA387" s="7">
        <v>19</v>
      </c>
      <c r="BB387" s="7">
        <v>20</v>
      </c>
      <c r="BC387" s="7">
        <v>7</v>
      </c>
      <c r="BD387" s="7">
        <v>17</v>
      </c>
      <c r="BE387" s="7">
        <v>12</v>
      </c>
      <c r="BF387" s="7">
        <v>12</v>
      </c>
      <c r="BG387" s="7">
        <v>12</v>
      </c>
      <c r="BH387" s="7">
        <v>13</v>
      </c>
      <c r="BI387" s="7">
        <v>14</v>
      </c>
      <c r="BJ387" s="7">
        <v>13</v>
      </c>
      <c r="BK387" s="7">
        <v>19</v>
      </c>
      <c r="BL387" s="7">
        <v>12</v>
      </c>
      <c r="BM387" s="7">
        <v>19</v>
      </c>
      <c r="BN387" s="7">
        <v>20</v>
      </c>
      <c r="BO387" s="7">
        <v>11</v>
      </c>
      <c r="BP387" s="7">
        <v>19</v>
      </c>
      <c r="BQ387" s="7">
        <v>15</v>
      </c>
      <c r="BR387" s="7">
        <v>19</v>
      </c>
      <c r="BS387" s="7">
        <v>16</v>
      </c>
      <c r="BT387" s="7">
        <v>11</v>
      </c>
      <c r="BU387" s="7">
        <v>18</v>
      </c>
      <c r="BV387" s="7">
        <v>10</v>
      </c>
      <c r="BW387" s="7">
        <v>25</v>
      </c>
      <c r="BX387" s="7">
        <v>21</v>
      </c>
      <c r="BY387" s="7">
        <v>18</v>
      </c>
      <c r="BZ387" s="7">
        <v>22</v>
      </c>
      <c r="CA387" s="7">
        <v>10</v>
      </c>
      <c r="CB387" s="7">
        <v>12</v>
      </c>
      <c r="CC387" s="7">
        <v>21</v>
      </c>
      <c r="CD387" s="7">
        <v>12</v>
      </c>
      <c r="CE387" s="7">
        <v>14</v>
      </c>
      <c r="CF387" s="7">
        <v>9</v>
      </c>
      <c r="CG387" s="7">
        <v>18</v>
      </c>
      <c r="CH387" s="7">
        <v>22</v>
      </c>
      <c r="CI387" s="7">
        <v>10</v>
      </c>
      <c r="CJ387" s="7">
        <v>17</v>
      </c>
      <c r="CK387" s="7">
        <v>16</v>
      </c>
      <c r="CL387" s="7">
        <v>23</v>
      </c>
      <c r="CM387" s="7">
        <v>17</v>
      </c>
      <c r="CN387" s="7">
        <v>21</v>
      </c>
      <c r="CO387" s="7">
        <v>25</v>
      </c>
      <c r="CP387" s="7">
        <v>38</v>
      </c>
      <c r="CQ387" s="7">
        <v>29</v>
      </c>
      <c r="CR387" s="7">
        <v>24</v>
      </c>
      <c r="CS387" s="7">
        <v>24</v>
      </c>
      <c r="CT387" s="7">
        <v>18</v>
      </c>
      <c r="CU387" s="7">
        <v>24</v>
      </c>
      <c r="CV387" s="7">
        <v>13</v>
      </c>
      <c r="CW387" s="7">
        <v>24</v>
      </c>
      <c r="CX387" s="7">
        <v>21</v>
      </c>
      <c r="CY387" s="7">
        <v>30</v>
      </c>
      <c r="CZ387" s="7">
        <v>25</v>
      </c>
      <c r="DA387" s="7">
        <v>16</v>
      </c>
      <c r="DB387" s="7">
        <v>17</v>
      </c>
      <c r="DC387" s="7">
        <v>14</v>
      </c>
      <c r="DD387" s="7">
        <v>16</v>
      </c>
      <c r="DE387" s="7">
        <v>17</v>
      </c>
      <c r="DF387" s="7">
        <v>11</v>
      </c>
      <c r="DG387" s="7">
        <v>10</v>
      </c>
      <c r="DH387" s="7">
        <v>14</v>
      </c>
      <c r="DI387" s="7">
        <v>13</v>
      </c>
      <c r="DJ387" s="7">
        <v>14</v>
      </c>
      <c r="DK387" s="7">
        <v>17</v>
      </c>
      <c r="DL387" s="7">
        <v>4</v>
      </c>
      <c r="DM387" s="7">
        <v>5</v>
      </c>
      <c r="DN387" s="7">
        <v>5</v>
      </c>
      <c r="DO387" s="7">
        <v>14</v>
      </c>
      <c r="DP387" s="7">
        <v>4</v>
      </c>
      <c r="DQ387" s="7">
        <v>6</v>
      </c>
      <c r="DR387" s="7">
        <v>1</v>
      </c>
      <c r="DS387" s="7">
        <v>7</v>
      </c>
      <c r="DT387" s="7">
        <v>2</v>
      </c>
      <c r="DU387" s="7">
        <v>2</v>
      </c>
      <c r="DV387" s="7">
        <v>3</v>
      </c>
      <c r="DW387" s="7">
        <v>10</v>
      </c>
      <c r="DX387" s="7">
        <f t="shared" si="38"/>
        <v>855</v>
      </c>
      <c r="DY387" s="7">
        <f t="shared" si="39"/>
        <v>87</v>
      </c>
      <c r="DZ387" s="7">
        <f t="shared" si="40"/>
        <v>406</v>
      </c>
      <c r="EA387" s="7">
        <f t="shared" si="41"/>
        <v>323</v>
      </c>
      <c r="EB387" s="7">
        <f>Table325[[#This Row],[18-64]]+Table325[[#This Row],[65+]]</f>
        <v>1114</v>
      </c>
    </row>
    <row r="388" spans="1:132" x14ac:dyDescent="0.35">
      <c r="A388" s="7">
        <v>13</v>
      </c>
      <c r="B388" s="10" t="s">
        <v>1020</v>
      </c>
      <c r="C388" s="10" t="s">
        <v>894</v>
      </c>
      <c r="D388" s="10" t="s">
        <v>895</v>
      </c>
      <c r="E388" s="7">
        <f>SUM(Table325[[#This Row],[0]:[90]])</f>
        <v>1797</v>
      </c>
      <c r="F388" s="8">
        <f>SUM(Table325[[#This Row],[0]:[15]])</f>
        <v>324</v>
      </c>
      <c r="G388" s="7">
        <f>SUM(Table325[[#This Row],[16]:[64]])</f>
        <v>1093</v>
      </c>
      <c r="H388" s="7">
        <f>SUM(Table325[[#This Row],[65]:[90]])</f>
        <v>380</v>
      </c>
      <c r="I388" s="7">
        <f>SUM(Table325[[#This Row],[85]:[90]])</f>
        <v>31</v>
      </c>
      <c r="J388" s="8">
        <f>SUM(Table325[[#This Row],[0]:[17]])</f>
        <v>375</v>
      </c>
      <c r="K388" s="7">
        <f>SUM(Table325[[#This Row],[18]:[64]])</f>
        <v>1042</v>
      </c>
      <c r="L388" s="8">
        <f>SUM(Table325[[#This Row],[0]:[4]])</f>
        <v>99</v>
      </c>
      <c r="M388" s="7">
        <f>SUM(Table325[[#This Row],[5]:[15]])</f>
        <v>225</v>
      </c>
      <c r="N388" s="7">
        <f>SUM(Table325[[#This Row],[16]:[24]])</f>
        <v>191</v>
      </c>
      <c r="O388" s="7">
        <f>SUM(Table325[[#This Row],[25]:[49]])</f>
        <v>530</v>
      </c>
      <c r="P388" s="7">
        <f>SUM(Table325[[#This Row],[50]:[64]])</f>
        <v>372</v>
      </c>
      <c r="Q388" s="7">
        <f>SUM(Table325[[#This Row],[65]:[74]])</f>
        <v>218</v>
      </c>
      <c r="R388" s="7">
        <f>SUM(Table325[[#This Row],[75]:[84]])</f>
        <v>131</v>
      </c>
      <c r="S388" s="8">
        <f>SUM(Table325[[#This Row],[5]:[9]])</f>
        <v>111</v>
      </c>
      <c r="T388" s="7">
        <f>SUM(Table325[[#This Row],[10]:[14]])</f>
        <v>90</v>
      </c>
      <c r="U388" s="7">
        <f>SUM(Table325[[#This Row],[15]:[19]])</f>
        <v>118</v>
      </c>
      <c r="V388" s="7">
        <f>SUM(Table325[[#This Row],[20]:[24]])</f>
        <v>97</v>
      </c>
      <c r="W388" s="7">
        <f>SUM(Table325[[#This Row],[25]:[29]])</f>
        <v>115</v>
      </c>
      <c r="X388" s="7">
        <f>SUM(Table325[[#This Row],[30]:[34]])</f>
        <v>113</v>
      </c>
      <c r="Y388" s="7">
        <f>SUM(Table325[[#This Row],[35]:[39]])</f>
        <v>100</v>
      </c>
      <c r="Z388" s="7">
        <f>SUM(Table325[[#This Row],[40]:[44]])</f>
        <v>107</v>
      </c>
      <c r="AA388" s="7">
        <f>SUM(Table325[[#This Row],[45]:[49]])</f>
        <v>95</v>
      </c>
      <c r="AB388" s="7">
        <f>SUM(Table325[[#This Row],[50]:[54]])</f>
        <v>131</v>
      </c>
      <c r="AC388" s="7">
        <f>SUM(Table325[[#This Row],[55]:[59]])</f>
        <v>136</v>
      </c>
      <c r="AD388" s="7">
        <f>SUM(Table325[[#This Row],[60]:[64]])</f>
        <v>105</v>
      </c>
      <c r="AE388" s="7">
        <f>SUM(Table325[[#This Row],[65]:[69]])</f>
        <v>116</v>
      </c>
      <c r="AF388" s="7">
        <f>SUM(Table325[[#This Row],[70]:[74]])</f>
        <v>102</v>
      </c>
      <c r="AG388" s="7">
        <f>SUM(Table325[[#This Row],[75]:[79]])</f>
        <v>75</v>
      </c>
      <c r="AH388" s="7">
        <f>SUM(Table325[[#This Row],[80]:[84]])</f>
        <v>56</v>
      </c>
      <c r="AI388" s="7">
        <f>SUM(Table325[[#This Row],[85]:[89]])</f>
        <v>26</v>
      </c>
      <c r="AJ388" s="7">
        <f>Table325[[#This Row],[90]]</f>
        <v>5</v>
      </c>
      <c r="AK388" s="8">
        <v>17</v>
      </c>
      <c r="AL388" s="7">
        <v>14</v>
      </c>
      <c r="AM388" s="7">
        <v>16</v>
      </c>
      <c r="AN388" s="7">
        <v>26</v>
      </c>
      <c r="AO388" s="7">
        <v>26</v>
      </c>
      <c r="AP388" s="7">
        <v>26</v>
      </c>
      <c r="AQ388" s="7">
        <v>24</v>
      </c>
      <c r="AR388" s="7">
        <v>19</v>
      </c>
      <c r="AS388" s="7">
        <v>23</v>
      </c>
      <c r="AT388" s="7">
        <v>19</v>
      </c>
      <c r="AU388" s="7">
        <v>21</v>
      </c>
      <c r="AV388" s="7">
        <v>21</v>
      </c>
      <c r="AW388" s="7">
        <v>18</v>
      </c>
      <c r="AX388" s="7">
        <v>18</v>
      </c>
      <c r="AY388" s="7">
        <v>12</v>
      </c>
      <c r="AZ388" s="7">
        <v>24</v>
      </c>
      <c r="BA388" s="7">
        <v>26</v>
      </c>
      <c r="BB388" s="7">
        <v>25</v>
      </c>
      <c r="BC388" s="7">
        <v>27</v>
      </c>
      <c r="BD388" s="7">
        <v>16</v>
      </c>
      <c r="BE388" s="7">
        <v>24</v>
      </c>
      <c r="BF388" s="7">
        <v>26</v>
      </c>
      <c r="BG388" s="7">
        <v>15</v>
      </c>
      <c r="BH388" s="7">
        <v>15</v>
      </c>
      <c r="BI388" s="7">
        <v>17</v>
      </c>
      <c r="BJ388" s="7">
        <v>21</v>
      </c>
      <c r="BK388" s="7">
        <v>21</v>
      </c>
      <c r="BL388" s="7">
        <v>30</v>
      </c>
      <c r="BM388" s="7">
        <v>25</v>
      </c>
      <c r="BN388" s="7">
        <v>18</v>
      </c>
      <c r="BO388" s="7">
        <v>19</v>
      </c>
      <c r="BP388" s="7">
        <v>21</v>
      </c>
      <c r="BQ388" s="7">
        <v>26</v>
      </c>
      <c r="BR388" s="7">
        <v>21</v>
      </c>
      <c r="BS388" s="7">
        <v>26</v>
      </c>
      <c r="BT388" s="7">
        <v>21</v>
      </c>
      <c r="BU388" s="7">
        <v>18</v>
      </c>
      <c r="BV388" s="7">
        <v>20</v>
      </c>
      <c r="BW388" s="7">
        <v>24</v>
      </c>
      <c r="BX388" s="7">
        <v>17</v>
      </c>
      <c r="BY388" s="7">
        <v>19</v>
      </c>
      <c r="BZ388" s="7">
        <v>19</v>
      </c>
      <c r="CA388" s="7">
        <v>20</v>
      </c>
      <c r="CB388" s="7">
        <v>27</v>
      </c>
      <c r="CC388" s="7">
        <v>22</v>
      </c>
      <c r="CD388" s="7">
        <v>21</v>
      </c>
      <c r="CE388" s="7">
        <v>15</v>
      </c>
      <c r="CF388" s="7">
        <v>19</v>
      </c>
      <c r="CG388" s="7">
        <v>18</v>
      </c>
      <c r="CH388" s="7">
        <v>22</v>
      </c>
      <c r="CI388" s="7">
        <v>23</v>
      </c>
      <c r="CJ388" s="7">
        <v>27</v>
      </c>
      <c r="CK388" s="7">
        <v>30</v>
      </c>
      <c r="CL388" s="7">
        <v>24</v>
      </c>
      <c r="CM388" s="7">
        <v>27</v>
      </c>
      <c r="CN388" s="7">
        <v>27</v>
      </c>
      <c r="CO388" s="7">
        <v>21</v>
      </c>
      <c r="CP388" s="7">
        <v>32</v>
      </c>
      <c r="CQ388" s="7">
        <v>26</v>
      </c>
      <c r="CR388" s="7">
        <v>30</v>
      </c>
      <c r="CS388" s="7">
        <v>25</v>
      </c>
      <c r="CT388" s="7">
        <v>29</v>
      </c>
      <c r="CU388" s="7">
        <v>15</v>
      </c>
      <c r="CV388" s="7">
        <v>17</v>
      </c>
      <c r="CW388" s="7">
        <v>19</v>
      </c>
      <c r="CX388" s="7">
        <v>24</v>
      </c>
      <c r="CY388" s="7">
        <v>21</v>
      </c>
      <c r="CZ388" s="7">
        <v>25</v>
      </c>
      <c r="DA388" s="7">
        <v>23</v>
      </c>
      <c r="DB388" s="7">
        <v>23</v>
      </c>
      <c r="DC388" s="7">
        <v>23</v>
      </c>
      <c r="DD388" s="7">
        <v>22</v>
      </c>
      <c r="DE388" s="7">
        <v>19</v>
      </c>
      <c r="DF388" s="7">
        <v>12</v>
      </c>
      <c r="DG388" s="7">
        <v>26</v>
      </c>
      <c r="DH388" s="7">
        <v>15</v>
      </c>
      <c r="DI388" s="7">
        <v>12</v>
      </c>
      <c r="DJ388" s="7">
        <v>22</v>
      </c>
      <c r="DK388" s="7">
        <v>14</v>
      </c>
      <c r="DL388" s="7">
        <v>12</v>
      </c>
      <c r="DM388" s="7">
        <v>16</v>
      </c>
      <c r="DN388" s="7">
        <v>16</v>
      </c>
      <c r="DO388" s="7">
        <v>10</v>
      </c>
      <c r="DP388" s="7">
        <v>10</v>
      </c>
      <c r="DQ388" s="7">
        <v>4</v>
      </c>
      <c r="DR388" s="7">
        <v>6</v>
      </c>
      <c r="DS388" s="7">
        <v>7</v>
      </c>
      <c r="DT388" s="7">
        <v>5</v>
      </c>
      <c r="DU388" s="7">
        <v>2</v>
      </c>
      <c r="DV388" s="7">
        <v>6</v>
      </c>
      <c r="DW388" s="7">
        <v>5</v>
      </c>
      <c r="DX388" s="7">
        <f t="shared" si="38"/>
        <v>1093</v>
      </c>
      <c r="DY388" s="7">
        <f t="shared" si="39"/>
        <v>140</v>
      </c>
      <c r="DZ388" s="7">
        <f t="shared" si="40"/>
        <v>530</v>
      </c>
      <c r="EA388" s="7">
        <f t="shared" si="41"/>
        <v>372</v>
      </c>
      <c r="EB388" s="7">
        <f>Table325[[#This Row],[18-64]]+Table325[[#This Row],[65+]]</f>
        <v>1422</v>
      </c>
    </row>
    <row r="389" spans="1:132" x14ac:dyDescent="0.35">
      <c r="A389" s="7">
        <v>13</v>
      </c>
      <c r="B389" s="10" t="s">
        <v>1020</v>
      </c>
      <c r="C389" s="10" t="s">
        <v>896</v>
      </c>
      <c r="D389" s="10" t="s">
        <v>897</v>
      </c>
      <c r="E389" s="7">
        <f>SUM(Table325[[#This Row],[0]:[90]])</f>
        <v>1526</v>
      </c>
      <c r="F389" s="8">
        <f>SUM(Table325[[#This Row],[0]:[15]])</f>
        <v>217</v>
      </c>
      <c r="G389" s="7">
        <f>SUM(Table325[[#This Row],[16]:[64]])</f>
        <v>890</v>
      </c>
      <c r="H389" s="7">
        <f>SUM(Table325[[#This Row],[65]:[90]])</f>
        <v>419</v>
      </c>
      <c r="I389" s="7">
        <f>SUM(Table325[[#This Row],[85]:[90]])</f>
        <v>55</v>
      </c>
      <c r="J389" s="8">
        <f>SUM(Table325[[#This Row],[0]:[17]])</f>
        <v>247</v>
      </c>
      <c r="K389" s="7">
        <f>SUM(Table325[[#This Row],[18]:[64]])</f>
        <v>860</v>
      </c>
      <c r="L389" s="8">
        <f>SUM(Table325[[#This Row],[0]:[4]])</f>
        <v>80</v>
      </c>
      <c r="M389" s="7">
        <f>SUM(Table325[[#This Row],[5]:[15]])</f>
        <v>137</v>
      </c>
      <c r="N389" s="7">
        <f>SUM(Table325[[#This Row],[16]:[24]])</f>
        <v>156</v>
      </c>
      <c r="O389" s="7">
        <f>SUM(Table325[[#This Row],[25]:[49]])</f>
        <v>408</v>
      </c>
      <c r="P389" s="7">
        <f>SUM(Table325[[#This Row],[50]:[64]])</f>
        <v>326</v>
      </c>
      <c r="Q389" s="7">
        <f>SUM(Table325[[#This Row],[65]:[74]])</f>
        <v>214</v>
      </c>
      <c r="R389" s="7">
        <f>SUM(Table325[[#This Row],[75]:[84]])</f>
        <v>150</v>
      </c>
      <c r="S389" s="8">
        <f>SUM(Table325[[#This Row],[5]:[9]])</f>
        <v>48</v>
      </c>
      <c r="T389" s="7">
        <f>SUM(Table325[[#This Row],[10]:[14]])</f>
        <v>75</v>
      </c>
      <c r="U389" s="7">
        <f>SUM(Table325[[#This Row],[15]:[19]])</f>
        <v>69</v>
      </c>
      <c r="V389" s="7">
        <f>SUM(Table325[[#This Row],[20]:[24]])</f>
        <v>101</v>
      </c>
      <c r="W389" s="7">
        <f>SUM(Table325[[#This Row],[25]:[29]])</f>
        <v>70</v>
      </c>
      <c r="X389" s="7">
        <f>SUM(Table325[[#This Row],[30]:[34]])</f>
        <v>78</v>
      </c>
      <c r="Y389" s="7">
        <f>SUM(Table325[[#This Row],[35]:[39]])</f>
        <v>73</v>
      </c>
      <c r="Z389" s="7">
        <f>SUM(Table325[[#This Row],[40]:[44]])</f>
        <v>93</v>
      </c>
      <c r="AA389" s="7">
        <f>SUM(Table325[[#This Row],[45]:[49]])</f>
        <v>94</v>
      </c>
      <c r="AB389" s="7">
        <f>SUM(Table325[[#This Row],[50]:[54]])</f>
        <v>99</v>
      </c>
      <c r="AC389" s="7">
        <f>SUM(Table325[[#This Row],[55]:[59]])</f>
        <v>98</v>
      </c>
      <c r="AD389" s="7">
        <f>SUM(Table325[[#This Row],[60]:[64]])</f>
        <v>129</v>
      </c>
      <c r="AE389" s="7">
        <f>SUM(Table325[[#This Row],[65]:[69]])</f>
        <v>118</v>
      </c>
      <c r="AF389" s="7">
        <f>SUM(Table325[[#This Row],[70]:[74]])</f>
        <v>96</v>
      </c>
      <c r="AG389" s="7">
        <f>SUM(Table325[[#This Row],[75]:[79]])</f>
        <v>85</v>
      </c>
      <c r="AH389" s="7">
        <f>SUM(Table325[[#This Row],[80]:[84]])</f>
        <v>65</v>
      </c>
      <c r="AI389" s="7">
        <f>SUM(Table325[[#This Row],[85]:[89]])</f>
        <v>34</v>
      </c>
      <c r="AJ389" s="7">
        <f>Table325[[#This Row],[90]]</f>
        <v>21</v>
      </c>
      <c r="AK389" s="8">
        <v>23</v>
      </c>
      <c r="AL389" s="7">
        <v>7</v>
      </c>
      <c r="AM389" s="7">
        <v>13</v>
      </c>
      <c r="AN389" s="7">
        <v>19</v>
      </c>
      <c r="AO389" s="7">
        <v>18</v>
      </c>
      <c r="AP389" s="7">
        <v>8</v>
      </c>
      <c r="AQ389" s="7">
        <v>8</v>
      </c>
      <c r="AR389" s="7">
        <v>9</v>
      </c>
      <c r="AS389" s="7">
        <v>11</v>
      </c>
      <c r="AT389" s="7">
        <v>12</v>
      </c>
      <c r="AU389" s="7">
        <v>17</v>
      </c>
      <c r="AV389" s="7">
        <v>10</v>
      </c>
      <c r="AW389" s="7">
        <v>23</v>
      </c>
      <c r="AX389" s="7">
        <v>17</v>
      </c>
      <c r="AY389" s="7">
        <v>8</v>
      </c>
      <c r="AZ389" s="7">
        <v>14</v>
      </c>
      <c r="BA389" s="7">
        <v>18</v>
      </c>
      <c r="BB389" s="7">
        <v>12</v>
      </c>
      <c r="BC389" s="7">
        <v>13</v>
      </c>
      <c r="BD389" s="7">
        <v>12</v>
      </c>
      <c r="BE389" s="7">
        <v>34</v>
      </c>
      <c r="BF389" s="7">
        <v>28</v>
      </c>
      <c r="BG389" s="7">
        <v>10</v>
      </c>
      <c r="BH389" s="7">
        <v>18</v>
      </c>
      <c r="BI389" s="7">
        <v>11</v>
      </c>
      <c r="BJ389" s="7">
        <v>18</v>
      </c>
      <c r="BK389" s="7">
        <v>11</v>
      </c>
      <c r="BL389" s="7">
        <v>15</v>
      </c>
      <c r="BM389" s="7">
        <v>16</v>
      </c>
      <c r="BN389" s="7">
        <v>10</v>
      </c>
      <c r="BO389" s="7">
        <v>14</v>
      </c>
      <c r="BP389" s="7">
        <v>13</v>
      </c>
      <c r="BQ389" s="7">
        <v>16</v>
      </c>
      <c r="BR389" s="7">
        <v>22</v>
      </c>
      <c r="BS389" s="7">
        <v>13</v>
      </c>
      <c r="BT389" s="7">
        <v>11</v>
      </c>
      <c r="BU389" s="7">
        <v>12</v>
      </c>
      <c r="BV389" s="7">
        <v>14</v>
      </c>
      <c r="BW389" s="7">
        <v>18</v>
      </c>
      <c r="BX389" s="7">
        <v>18</v>
      </c>
      <c r="BY389" s="7">
        <v>15</v>
      </c>
      <c r="BZ389" s="7">
        <v>17</v>
      </c>
      <c r="CA389" s="7">
        <v>17</v>
      </c>
      <c r="CB389" s="7">
        <v>29</v>
      </c>
      <c r="CC389" s="7">
        <v>15</v>
      </c>
      <c r="CD389" s="7">
        <v>20</v>
      </c>
      <c r="CE389" s="7">
        <v>18</v>
      </c>
      <c r="CF389" s="7">
        <v>15</v>
      </c>
      <c r="CG389" s="7">
        <v>22</v>
      </c>
      <c r="CH389" s="7">
        <v>19</v>
      </c>
      <c r="CI389" s="7">
        <v>16</v>
      </c>
      <c r="CJ389" s="7">
        <v>15</v>
      </c>
      <c r="CK389" s="7">
        <v>17</v>
      </c>
      <c r="CL389" s="7">
        <v>27</v>
      </c>
      <c r="CM389" s="7">
        <v>24</v>
      </c>
      <c r="CN389" s="7">
        <v>16</v>
      </c>
      <c r="CO389" s="7">
        <v>19</v>
      </c>
      <c r="CP389" s="7">
        <v>19</v>
      </c>
      <c r="CQ389" s="7">
        <v>21</v>
      </c>
      <c r="CR389" s="7">
        <v>23</v>
      </c>
      <c r="CS389" s="7">
        <v>29</v>
      </c>
      <c r="CT389" s="7">
        <v>25</v>
      </c>
      <c r="CU389" s="7">
        <v>28</v>
      </c>
      <c r="CV389" s="7">
        <v>15</v>
      </c>
      <c r="CW389" s="7">
        <v>32</v>
      </c>
      <c r="CX389" s="7">
        <v>18</v>
      </c>
      <c r="CY389" s="7">
        <v>23</v>
      </c>
      <c r="CZ389" s="7">
        <v>24</v>
      </c>
      <c r="DA389" s="7">
        <v>24</v>
      </c>
      <c r="DB389" s="7">
        <v>29</v>
      </c>
      <c r="DC389" s="7">
        <v>19</v>
      </c>
      <c r="DD389" s="7">
        <v>21</v>
      </c>
      <c r="DE389" s="7">
        <v>20</v>
      </c>
      <c r="DF389" s="7">
        <v>18</v>
      </c>
      <c r="DG389" s="7">
        <v>18</v>
      </c>
      <c r="DH389" s="7">
        <v>17</v>
      </c>
      <c r="DI389" s="7">
        <v>24</v>
      </c>
      <c r="DJ389" s="7">
        <v>14</v>
      </c>
      <c r="DK389" s="7">
        <v>17</v>
      </c>
      <c r="DL389" s="7">
        <v>13</v>
      </c>
      <c r="DM389" s="7">
        <v>13</v>
      </c>
      <c r="DN389" s="7">
        <v>17</v>
      </c>
      <c r="DO389" s="7">
        <v>15</v>
      </c>
      <c r="DP389" s="7">
        <v>11</v>
      </c>
      <c r="DQ389" s="7">
        <v>9</v>
      </c>
      <c r="DR389" s="7">
        <v>6</v>
      </c>
      <c r="DS389" s="7">
        <v>10</v>
      </c>
      <c r="DT389" s="7">
        <v>9</v>
      </c>
      <c r="DU389" s="7">
        <v>6</v>
      </c>
      <c r="DV389" s="7">
        <v>3</v>
      </c>
      <c r="DW389" s="7">
        <v>21</v>
      </c>
      <c r="DX389" s="7">
        <f t="shared" si="38"/>
        <v>890</v>
      </c>
      <c r="DY389" s="7">
        <f t="shared" si="39"/>
        <v>126</v>
      </c>
      <c r="DZ389" s="7">
        <f t="shared" si="40"/>
        <v>408</v>
      </c>
      <c r="EA389" s="7">
        <f t="shared" si="41"/>
        <v>326</v>
      </c>
      <c r="EB389" s="7">
        <f>Table325[[#This Row],[18-64]]+Table325[[#This Row],[65+]]</f>
        <v>1279</v>
      </c>
    </row>
    <row r="390" spans="1:132" x14ac:dyDescent="0.35">
      <c r="A390" s="7">
        <v>13</v>
      </c>
      <c r="B390" s="10" t="s">
        <v>1020</v>
      </c>
      <c r="C390" s="10" t="s">
        <v>898</v>
      </c>
      <c r="D390" s="10" t="s">
        <v>899</v>
      </c>
      <c r="E390" s="7">
        <f>SUM(Table325[[#This Row],[0]:[90]])</f>
        <v>1862</v>
      </c>
      <c r="F390" s="8">
        <f>SUM(Table325[[#This Row],[0]:[15]])</f>
        <v>377</v>
      </c>
      <c r="G390" s="7">
        <f>SUM(Table325[[#This Row],[16]:[64]])</f>
        <v>1172</v>
      </c>
      <c r="H390" s="7">
        <f>SUM(Table325[[#This Row],[65]:[90]])</f>
        <v>313</v>
      </c>
      <c r="I390" s="7">
        <f>SUM(Table325[[#This Row],[85]:[90]])</f>
        <v>20</v>
      </c>
      <c r="J390" s="8">
        <f>SUM(Table325[[#This Row],[0]:[17]])</f>
        <v>436</v>
      </c>
      <c r="K390" s="7">
        <f>SUM(Table325[[#This Row],[18]:[64]])</f>
        <v>1113</v>
      </c>
      <c r="L390" s="8">
        <f>SUM(Table325[[#This Row],[0]:[4]])</f>
        <v>118</v>
      </c>
      <c r="M390" s="7">
        <f>SUM(Table325[[#This Row],[5]:[15]])</f>
        <v>259</v>
      </c>
      <c r="N390" s="7">
        <f>SUM(Table325[[#This Row],[16]:[24]])</f>
        <v>216</v>
      </c>
      <c r="O390" s="7">
        <f>SUM(Table325[[#This Row],[25]:[49]])</f>
        <v>564</v>
      </c>
      <c r="P390" s="7">
        <f>SUM(Table325[[#This Row],[50]:[64]])</f>
        <v>392</v>
      </c>
      <c r="Q390" s="7">
        <f>SUM(Table325[[#This Row],[65]:[74]])</f>
        <v>181</v>
      </c>
      <c r="R390" s="7">
        <f>SUM(Table325[[#This Row],[75]:[84]])</f>
        <v>112</v>
      </c>
      <c r="S390" s="8">
        <f>SUM(Table325[[#This Row],[5]:[9]])</f>
        <v>116</v>
      </c>
      <c r="T390" s="7">
        <f>SUM(Table325[[#This Row],[10]:[14]])</f>
        <v>117</v>
      </c>
      <c r="U390" s="7">
        <f>SUM(Table325[[#This Row],[15]:[19]])</f>
        <v>138</v>
      </c>
      <c r="V390" s="7">
        <f>SUM(Table325[[#This Row],[20]:[24]])</f>
        <v>104</v>
      </c>
      <c r="W390" s="7">
        <f>SUM(Table325[[#This Row],[25]:[29]])</f>
        <v>131</v>
      </c>
      <c r="X390" s="7">
        <f>SUM(Table325[[#This Row],[30]:[34]])</f>
        <v>119</v>
      </c>
      <c r="Y390" s="7">
        <f>SUM(Table325[[#This Row],[35]:[39]])</f>
        <v>117</v>
      </c>
      <c r="Z390" s="7">
        <f>SUM(Table325[[#This Row],[40]:[44]])</f>
        <v>87</v>
      </c>
      <c r="AA390" s="7">
        <f>SUM(Table325[[#This Row],[45]:[49]])</f>
        <v>110</v>
      </c>
      <c r="AB390" s="7">
        <f>SUM(Table325[[#This Row],[50]:[54]])</f>
        <v>132</v>
      </c>
      <c r="AC390" s="7">
        <f>SUM(Table325[[#This Row],[55]:[59]])</f>
        <v>128</v>
      </c>
      <c r="AD390" s="7">
        <f>SUM(Table325[[#This Row],[60]:[64]])</f>
        <v>132</v>
      </c>
      <c r="AE390" s="7">
        <f>SUM(Table325[[#This Row],[65]:[69]])</f>
        <v>92</v>
      </c>
      <c r="AF390" s="7">
        <f>SUM(Table325[[#This Row],[70]:[74]])</f>
        <v>89</v>
      </c>
      <c r="AG390" s="7">
        <f>SUM(Table325[[#This Row],[75]:[79]])</f>
        <v>82</v>
      </c>
      <c r="AH390" s="7">
        <f>SUM(Table325[[#This Row],[80]:[84]])</f>
        <v>30</v>
      </c>
      <c r="AI390" s="7">
        <f>SUM(Table325[[#This Row],[85]:[89]])</f>
        <v>17</v>
      </c>
      <c r="AJ390" s="7">
        <f>Table325[[#This Row],[90]]</f>
        <v>3</v>
      </c>
      <c r="AK390" s="8">
        <v>22</v>
      </c>
      <c r="AL390" s="7">
        <v>35</v>
      </c>
      <c r="AM390" s="7">
        <v>14</v>
      </c>
      <c r="AN390" s="7">
        <v>23</v>
      </c>
      <c r="AO390" s="7">
        <v>24</v>
      </c>
      <c r="AP390" s="7">
        <v>24</v>
      </c>
      <c r="AQ390" s="7">
        <v>18</v>
      </c>
      <c r="AR390" s="7">
        <v>27</v>
      </c>
      <c r="AS390" s="7">
        <v>22</v>
      </c>
      <c r="AT390" s="7">
        <v>25</v>
      </c>
      <c r="AU390" s="7">
        <v>18</v>
      </c>
      <c r="AV390" s="7">
        <v>23</v>
      </c>
      <c r="AW390" s="7">
        <v>24</v>
      </c>
      <c r="AX390" s="7">
        <v>23</v>
      </c>
      <c r="AY390" s="7">
        <v>29</v>
      </c>
      <c r="AZ390" s="7">
        <v>26</v>
      </c>
      <c r="BA390" s="7">
        <v>29</v>
      </c>
      <c r="BB390" s="7">
        <v>30</v>
      </c>
      <c r="BC390" s="7">
        <v>25</v>
      </c>
      <c r="BD390" s="7">
        <v>28</v>
      </c>
      <c r="BE390" s="7">
        <v>23</v>
      </c>
      <c r="BF390" s="7">
        <v>30</v>
      </c>
      <c r="BG390" s="7">
        <v>21</v>
      </c>
      <c r="BH390" s="7">
        <v>9</v>
      </c>
      <c r="BI390" s="7">
        <v>21</v>
      </c>
      <c r="BJ390" s="7">
        <v>27</v>
      </c>
      <c r="BK390" s="7">
        <v>24</v>
      </c>
      <c r="BL390" s="7">
        <v>32</v>
      </c>
      <c r="BM390" s="7">
        <v>22</v>
      </c>
      <c r="BN390" s="7">
        <v>26</v>
      </c>
      <c r="BO390" s="7">
        <v>26</v>
      </c>
      <c r="BP390" s="7">
        <v>23</v>
      </c>
      <c r="BQ390" s="7">
        <v>24</v>
      </c>
      <c r="BR390" s="7">
        <v>15</v>
      </c>
      <c r="BS390" s="7">
        <v>31</v>
      </c>
      <c r="BT390" s="7">
        <v>16</v>
      </c>
      <c r="BU390" s="7">
        <v>28</v>
      </c>
      <c r="BV390" s="7">
        <v>24</v>
      </c>
      <c r="BW390" s="7">
        <v>27</v>
      </c>
      <c r="BX390" s="7">
        <v>22</v>
      </c>
      <c r="BY390" s="7">
        <v>17</v>
      </c>
      <c r="BZ390" s="7">
        <v>26</v>
      </c>
      <c r="CA390" s="7">
        <v>19</v>
      </c>
      <c r="CB390" s="7">
        <v>15</v>
      </c>
      <c r="CC390" s="7">
        <v>10</v>
      </c>
      <c r="CD390" s="7">
        <v>28</v>
      </c>
      <c r="CE390" s="7">
        <v>28</v>
      </c>
      <c r="CF390" s="7">
        <v>12</v>
      </c>
      <c r="CG390" s="7">
        <v>22</v>
      </c>
      <c r="CH390" s="7">
        <v>20</v>
      </c>
      <c r="CI390" s="7">
        <v>27</v>
      </c>
      <c r="CJ390" s="7">
        <v>30</v>
      </c>
      <c r="CK390" s="7">
        <v>26</v>
      </c>
      <c r="CL390" s="7">
        <v>26</v>
      </c>
      <c r="CM390" s="7">
        <v>23</v>
      </c>
      <c r="CN390" s="7">
        <v>28</v>
      </c>
      <c r="CO390" s="7">
        <v>27</v>
      </c>
      <c r="CP390" s="7">
        <v>17</v>
      </c>
      <c r="CQ390" s="7">
        <v>29</v>
      </c>
      <c r="CR390" s="7">
        <v>27</v>
      </c>
      <c r="CS390" s="7">
        <v>31</v>
      </c>
      <c r="CT390" s="7">
        <v>25</v>
      </c>
      <c r="CU390" s="7">
        <v>28</v>
      </c>
      <c r="CV390" s="7">
        <v>27</v>
      </c>
      <c r="CW390" s="7">
        <v>21</v>
      </c>
      <c r="CX390" s="7">
        <v>23</v>
      </c>
      <c r="CY390" s="7">
        <v>15</v>
      </c>
      <c r="CZ390" s="7">
        <v>23</v>
      </c>
      <c r="DA390" s="7">
        <v>17</v>
      </c>
      <c r="DB390" s="7">
        <v>14</v>
      </c>
      <c r="DC390" s="7">
        <v>19</v>
      </c>
      <c r="DD390" s="7">
        <v>17</v>
      </c>
      <c r="DE390" s="7">
        <v>17</v>
      </c>
      <c r="DF390" s="7">
        <v>19</v>
      </c>
      <c r="DG390" s="7">
        <v>17</v>
      </c>
      <c r="DH390" s="7">
        <v>14</v>
      </c>
      <c r="DI390" s="7">
        <v>17</v>
      </c>
      <c r="DJ390" s="7">
        <v>21</v>
      </c>
      <c r="DK390" s="7">
        <v>9</v>
      </c>
      <c r="DL390" s="7">
        <v>21</v>
      </c>
      <c r="DM390" s="7">
        <v>6</v>
      </c>
      <c r="DN390" s="7">
        <v>5</v>
      </c>
      <c r="DO390" s="7">
        <v>6</v>
      </c>
      <c r="DP390" s="7">
        <v>6</v>
      </c>
      <c r="DQ390" s="7">
        <v>7</v>
      </c>
      <c r="DR390" s="7">
        <v>6</v>
      </c>
      <c r="DS390" s="7">
        <v>6</v>
      </c>
      <c r="DT390" s="7">
        <v>3</v>
      </c>
      <c r="DU390" s="7">
        <v>0</v>
      </c>
      <c r="DV390" s="7">
        <v>2</v>
      </c>
      <c r="DW390" s="7">
        <v>3</v>
      </c>
      <c r="DX390" s="7">
        <f t="shared" si="38"/>
        <v>1172</v>
      </c>
      <c r="DY390" s="7">
        <f t="shared" si="39"/>
        <v>157</v>
      </c>
      <c r="DZ390" s="7">
        <f t="shared" si="40"/>
        <v>564</v>
      </c>
      <c r="EA390" s="7">
        <f t="shared" si="41"/>
        <v>392</v>
      </c>
      <c r="EB390" s="7">
        <f>Table325[[#This Row],[18-64]]+Table325[[#This Row],[65+]]</f>
        <v>1426</v>
      </c>
    </row>
    <row r="391" spans="1:132" x14ac:dyDescent="0.35">
      <c r="A391" s="7">
        <v>13</v>
      </c>
      <c r="B391" s="10" t="s">
        <v>1020</v>
      </c>
      <c r="C391" s="10" t="s">
        <v>900</v>
      </c>
      <c r="D391" s="10" t="s">
        <v>901</v>
      </c>
      <c r="E391" s="7">
        <f>SUM(Table325[[#This Row],[0]:[90]])</f>
        <v>2188</v>
      </c>
      <c r="F391" s="8">
        <f>SUM(Table325[[#This Row],[0]:[15]])</f>
        <v>316</v>
      </c>
      <c r="G391" s="7">
        <f>SUM(Table325[[#This Row],[16]:[64]])</f>
        <v>1293</v>
      </c>
      <c r="H391" s="7">
        <f>SUM(Table325[[#This Row],[65]:[90]])</f>
        <v>579</v>
      </c>
      <c r="I391" s="7">
        <f>SUM(Table325[[#This Row],[85]:[90]])</f>
        <v>61</v>
      </c>
      <c r="J391" s="8">
        <f>SUM(Table325[[#This Row],[0]:[17]])</f>
        <v>354</v>
      </c>
      <c r="K391" s="7">
        <f>SUM(Table325[[#This Row],[18]:[64]])</f>
        <v>1255</v>
      </c>
      <c r="L391" s="8">
        <f>SUM(Table325[[#This Row],[0]:[4]])</f>
        <v>81</v>
      </c>
      <c r="M391" s="7">
        <f>SUM(Table325[[#This Row],[5]:[15]])</f>
        <v>235</v>
      </c>
      <c r="N391" s="7">
        <f>SUM(Table325[[#This Row],[16]:[24]])</f>
        <v>192</v>
      </c>
      <c r="O391" s="7">
        <f>SUM(Table325[[#This Row],[25]:[49]])</f>
        <v>611</v>
      </c>
      <c r="P391" s="7">
        <f>SUM(Table325[[#This Row],[50]:[64]])</f>
        <v>490</v>
      </c>
      <c r="Q391" s="7">
        <f>SUM(Table325[[#This Row],[65]:[74]])</f>
        <v>280</v>
      </c>
      <c r="R391" s="7">
        <f>SUM(Table325[[#This Row],[75]:[84]])</f>
        <v>238</v>
      </c>
      <c r="S391" s="8">
        <f>SUM(Table325[[#This Row],[5]:[9]])</f>
        <v>102</v>
      </c>
      <c r="T391" s="7">
        <f>SUM(Table325[[#This Row],[10]:[14]])</f>
        <v>108</v>
      </c>
      <c r="U391" s="7">
        <f>SUM(Table325[[#This Row],[15]:[19]])</f>
        <v>105</v>
      </c>
      <c r="V391" s="7">
        <f>SUM(Table325[[#This Row],[20]:[24]])</f>
        <v>112</v>
      </c>
      <c r="W391" s="7">
        <f>SUM(Table325[[#This Row],[25]:[29]])</f>
        <v>70</v>
      </c>
      <c r="X391" s="7">
        <f>SUM(Table325[[#This Row],[30]:[34]])</f>
        <v>108</v>
      </c>
      <c r="Y391" s="7">
        <f>SUM(Table325[[#This Row],[35]:[39]])</f>
        <v>137</v>
      </c>
      <c r="Z391" s="7">
        <f>SUM(Table325[[#This Row],[40]:[44]])</f>
        <v>162</v>
      </c>
      <c r="AA391" s="7">
        <f>SUM(Table325[[#This Row],[45]:[49]])</f>
        <v>134</v>
      </c>
      <c r="AB391" s="7">
        <f>SUM(Table325[[#This Row],[50]:[54]])</f>
        <v>144</v>
      </c>
      <c r="AC391" s="7">
        <f>SUM(Table325[[#This Row],[55]:[59]])</f>
        <v>186</v>
      </c>
      <c r="AD391" s="7">
        <f>SUM(Table325[[#This Row],[60]:[64]])</f>
        <v>160</v>
      </c>
      <c r="AE391" s="7">
        <f>SUM(Table325[[#This Row],[65]:[69]])</f>
        <v>159</v>
      </c>
      <c r="AF391" s="7">
        <f>SUM(Table325[[#This Row],[70]:[74]])</f>
        <v>121</v>
      </c>
      <c r="AG391" s="7">
        <f>SUM(Table325[[#This Row],[75]:[79]])</f>
        <v>153</v>
      </c>
      <c r="AH391" s="7">
        <f>SUM(Table325[[#This Row],[80]:[84]])</f>
        <v>85</v>
      </c>
      <c r="AI391" s="7">
        <f>SUM(Table325[[#This Row],[85]:[89]])</f>
        <v>38</v>
      </c>
      <c r="AJ391" s="7">
        <f>Table325[[#This Row],[90]]</f>
        <v>23</v>
      </c>
      <c r="AK391" s="8">
        <v>8</v>
      </c>
      <c r="AL391" s="7">
        <v>20</v>
      </c>
      <c r="AM391" s="7">
        <v>20</v>
      </c>
      <c r="AN391" s="7">
        <v>19</v>
      </c>
      <c r="AO391" s="7">
        <v>14</v>
      </c>
      <c r="AP391" s="7">
        <v>16</v>
      </c>
      <c r="AQ391" s="7">
        <v>25</v>
      </c>
      <c r="AR391" s="7">
        <v>18</v>
      </c>
      <c r="AS391" s="7">
        <v>20</v>
      </c>
      <c r="AT391" s="7">
        <v>23</v>
      </c>
      <c r="AU391" s="7">
        <v>26</v>
      </c>
      <c r="AV391" s="7">
        <v>26</v>
      </c>
      <c r="AW391" s="7">
        <v>14</v>
      </c>
      <c r="AX391" s="7">
        <v>22</v>
      </c>
      <c r="AY391" s="7">
        <v>20</v>
      </c>
      <c r="AZ391" s="7">
        <v>25</v>
      </c>
      <c r="BA391" s="7">
        <v>19</v>
      </c>
      <c r="BB391" s="7">
        <v>19</v>
      </c>
      <c r="BC391" s="7">
        <v>25</v>
      </c>
      <c r="BD391" s="7">
        <v>17</v>
      </c>
      <c r="BE391" s="7">
        <v>40</v>
      </c>
      <c r="BF391" s="7">
        <v>23</v>
      </c>
      <c r="BG391" s="7">
        <v>17</v>
      </c>
      <c r="BH391" s="7">
        <v>16</v>
      </c>
      <c r="BI391" s="7">
        <v>16</v>
      </c>
      <c r="BJ391" s="7">
        <v>15</v>
      </c>
      <c r="BK391" s="7">
        <v>10</v>
      </c>
      <c r="BL391" s="7">
        <v>18</v>
      </c>
      <c r="BM391" s="7">
        <v>13</v>
      </c>
      <c r="BN391" s="7">
        <v>14</v>
      </c>
      <c r="BO391" s="7">
        <v>16</v>
      </c>
      <c r="BP391" s="7">
        <v>17</v>
      </c>
      <c r="BQ391" s="7">
        <v>22</v>
      </c>
      <c r="BR391" s="7">
        <v>29</v>
      </c>
      <c r="BS391" s="7">
        <v>24</v>
      </c>
      <c r="BT391" s="7">
        <v>26</v>
      </c>
      <c r="BU391" s="7">
        <v>37</v>
      </c>
      <c r="BV391" s="7">
        <v>19</v>
      </c>
      <c r="BW391" s="7">
        <v>29</v>
      </c>
      <c r="BX391" s="7">
        <v>26</v>
      </c>
      <c r="BY391" s="7">
        <v>28</v>
      </c>
      <c r="BZ391" s="7">
        <v>23</v>
      </c>
      <c r="CA391" s="7">
        <v>31</v>
      </c>
      <c r="CB391" s="7">
        <v>34</v>
      </c>
      <c r="CC391" s="7">
        <v>46</v>
      </c>
      <c r="CD391" s="7">
        <v>30</v>
      </c>
      <c r="CE391" s="7">
        <v>17</v>
      </c>
      <c r="CF391" s="7">
        <v>29</v>
      </c>
      <c r="CG391" s="7">
        <v>33</v>
      </c>
      <c r="CH391" s="7">
        <v>25</v>
      </c>
      <c r="CI391" s="7">
        <v>26</v>
      </c>
      <c r="CJ391" s="7">
        <v>30</v>
      </c>
      <c r="CK391" s="7">
        <v>34</v>
      </c>
      <c r="CL391" s="7">
        <v>27</v>
      </c>
      <c r="CM391" s="7">
        <v>27</v>
      </c>
      <c r="CN391" s="7">
        <v>34</v>
      </c>
      <c r="CO391" s="7">
        <v>39</v>
      </c>
      <c r="CP391" s="7">
        <v>33</v>
      </c>
      <c r="CQ391" s="7">
        <v>33</v>
      </c>
      <c r="CR391" s="7">
        <v>47</v>
      </c>
      <c r="CS391" s="7">
        <v>28</v>
      </c>
      <c r="CT391" s="7">
        <v>27</v>
      </c>
      <c r="CU391" s="7">
        <v>33</v>
      </c>
      <c r="CV391" s="7">
        <v>47</v>
      </c>
      <c r="CW391" s="7">
        <v>25</v>
      </c>
      <c r="CX391" s="7">
        <v>22</v>
      </c>
      <c r="CY391" s="7">
        <v>32</v>
      </c>
      <c r="CZ391" s="7">
        <v>35</v>
      </c>
      <c r="DA391" s="7">
        <v>30</v>
      </c>
      <c r="DB391" s="7">
        <v>40</v>
      </c>
      <c r="DC391" s="7">
        <v>17</v>
      </c>
      <c r="DD391" s="7">
        <v>26</v>
      </c>
      <c r="DE391" s="7">
        <v>25</v>
      </c>
      <c r="DF391" s="7">
        <v>29</v>
      </c>
      <c r="DG391" s="7">
        <v>24</v>
      </c>
      <c r="DH391" s="7">
        <v>35</v>
      </c>
      <c r="DI391" s="7">
        <v>26</v>
      </c>
      <c r="DJ391" s="7">
        <v>40</v>
      </c>
      <c r="DK391" s="7">
        <v>26</v>
      </c>
      <c r="DL391" s="7">
        <v>26</v>
      </c>
      <c r="DM391" s="7">
        <v>23</v>
      </c>
      <c r="DN391" s="7">
        <v>19</v>
      </c>
      <c r="DO391" s="7">
        <v>13</v>
      </c>
      <c r="DP391" s="7">
        <v>14</v>
      </c>
      <c r="DQ391" s="7">
        <v>16</v>
      </c>
      <c r="DR391" s="7">
        <v>13</v>
      </c>
      <c r="DS391" s="7">
        <v>5</v>
      </c>
      <c r="DT391" s="7">
        <v>7</v>
      </c>
      <c r="DU391" s="7">
        <v>6</v>
      </c>
      <c r="DV391" s="7">
        <v>7</v>
      </c>
      <c r="DW391" s="7">
        <v>23</v>
      </c>
      <c r="DX391" s="7">
        <f t="shared" si="38"/>
        <v>1293</v>
      </c>
      <c r="DY391" s="7">
        <f t="shared" si="39"/>
        <v>154</v>
      </c>
      <c r="DZ391" s="7">
        <f t="shared" si="40"/>
        <v>611</v>
      </c>
      <c r="EA391" s="7">
        <f t="shared" si="41"/>
        <v>490</v>
      </c>
      <c r="EB391" s="7">
        <f>Table325[[#This Row],[18-64]]+Table325[[#This Row],[65+]]</f>
        <v>1834</v>
      </c>
    </row>
    <row r="392" spans="1:132" x14ac:dyDescent="0.35">
      <c r="A392" s="7">
        <v>13</v>
      </c>
      <c r="B392" s="10" t="s">
        <v>1020</v>
      </c>
      <c r="C392" s="10" t="s">
        <v>902</v>
      </c>
      <c r="D392" s="10" t="s">
        <v>903</v>
      </c>
      <c r="E392" s="7">
        <f>SUM(Table325[[#This Row],[0]:[90]])</f>
        <v>1797</v>
      </c>
      <c r="F392" s="8">
        <f>SUM(Table325[[#This Row],[0]:[15]])</f>
        <v>380</v>
      </c>
      <c r="G392" s="7">
        <f>SUM(Table325[[#This Row],[16]:[64]])</f>
        <v>1139</v>
      </c>
      <c r="H392" s="7">
        <f>SUM(Table325[[#This Row],[65]:[90]])</f>
        <v>278</v>
      </c>
      <c r="I392" s="7">
        <f>SUM(Table325[[#This Row],[85]:[90]])</f>
        <v>13</v>
      </c>
      <c r="J392" s="8">
        <f>SUM(Table325[[#This Row],[0]:[17]])</f>
        <v>423</v>
      </c>
      <c r="K392" s="7">
        <f>SUM(Table325[[#This Row],[18]:[64]])</f>
        <v>1096</v>
      </c>
      <c r="L392" s="8">
        <f>SUM(Table325[[#This Row],[0]:[4]])</f>
        <v>121</v>
      </c>
      <c r="M392" s="7">
        <f>SUM(Table325[[#This Row],[5]:[15]])</f>
        <v>259</v>
      </c>
      <c r="N392" s="7">
        <f>SUM(Table325[[#This Row],[16]:[24]])</f>
        <v>224</v>
      </c>
      <c r="O392" s="7">
        <f>SUM(Table325[[#This Row],[25]:[49]])</f>
        <v>542</v>
      </c>
      <c r="P392" s="7">
        <f>SUM(Table325[[#This Row],[50]:[64]])</f>
        <v>373</v>
      </c>
      <c r="Q392" s="7">
        <f>SUM(Table325[[#This Row],[65]:[74]])</f>
        <v>153</v>
      </c>
      <c r="R392" s="7">
        <f>SUM(Table325[[#This Row],[75]:[84]])</f>
        <v>112</v>
      </c>
      <c r="S392" s="8">
        <f>SUM(Table325[[#This Row],[5]:[9]])</f>
        <v>120</v>
      </c>
      <c r="T392" s="7">
        <f>SUM(Table325[[#This Row],[10]:[14]])</f>
        <v>121</v>
      </c>
      <c r="U392" s="7">
        <f>SUM(Table325[[#This Row],[15]:[19]])</f>
        <v>99</v>
      </c>
      <c r="V392" s="7">
        <f>SUM(Table325[[#This Row],[20]:[24]])</f>
        <v>143</v>
      </c>
      <c r="W392" s="7">
        <f>SUM(Table325[[#This Row],[25]:[29]])</f>
        <v>129</v>
      </c>
      <c r="X392" s="7">
        <f>SUM(Table325[[#This Row],[30]:[34]])</f>
        <v>120</v>
      </c>
      <c r="Y392" s="7">
        <f>SUM(Table325[[#This Row],[35]:[39]])</f>
        <v>86</v>
      </c>
      <c r="Z392" s="7">
        <f>SUM(Table325[[#This Row],[40]:[44]])</f>
        <v>96</v>
      </c>
      <c r="AA392" s="7">
        <f>SUM(Table325[[#This Row],[45]:[49]])</f>
        <v>111</v>
      </c>
      <c r="AB392" s="7">
        <f>SUM(Table325[[#This Row],[50]:[54]])</f>
        <v>142</v>
      </c>
      <c r="AC392" s="7">
        <f>SUM(Table325[[#This Row],[55]:[59]])</f>
        <v>131</v>
      </c>
      <c r="AD392" s="7">
        <f>SUM(Table325[[#This Row],[60]:[64]])</f>
        <v>100</v>
      </c>
      <c r="AE392" s="7">
        <f>SUM(Table325[[#This Row],[65]:[69]])</f>
        <v>94</v>
      </c>
      <c r="AF392" s="7">
        <f>SUM(Table325[[#This Row],[70]:[74]])</f>
        <v>59</v>
      </c>
      <c r="AG392" s="7">
        <f>SUM(Table325[[#This Row],[75]:[79]])</f>
        <v>95</v>
      </c>
      <c r="AH392" s="7">
        <f>SUM(Table325[[#This Row],[80]:[84]])</f>
        <v>17</v>
      </c>
      <c r="AI392" s="7">
        <f>SUM(Table325[[#This Row],[85]:[89]])</f>
        <v>10</v>
      </c>
      <c r="AJ392" s="7">
        <f>Table325[[#This Row],[90]]</f>
        <v>3</v>
      </c>
      <c r="AK392" s="8">
        <v>28</v>
      </c>
      <c r="AL392" s="7">
        <v>18</v>
      </c>
      <c r="AM392" s="7">
        <v>20</v>
      </c>
      <c r="AN392" s="7">
        <v>24</v>
      </c>
      <c r="AO392" s="7">
        <v>31</v>
      </c>
      <c r="AP392" s="7">
        <v>23</v>
      </c>
      <c r="AQ392" s="7">
        <v>23</v>
      </c>
      <c r="AR392" s="7">
        <v>25</v>
      </c>
      <c r="AS392" s="7">
        <v>23</v>
      </c>
      <c r="AT392" s="7">
        <v>26</v>
      </c>
      <c r="AU392" s="7">
        <v>29</v>
      </c>
      <c r="AV392" s="7">
        <v>25</v>
      </c>
      <c r="AW392" s="7">
        <v>25</v>
      </c>
      <c r="AX392" s="7">
        <v>28</v>
      </c>
      <c r="AY392" s="7">
        <v>14</v>
      </c>
      <c r="AZ392" s="7">
        <v>18</v>
      </c>
      <c r="BA392" s="7">
        <v>23</v>
      </c>
      <c r="BB392" s="7">
        <v>20</v>
      </c>
      <c r="BC392" s="7">
        <v>26</v>
      </c>
      <c r="BD392" s="7">
        <v>12</v>
      </c>
      <c r="BE392" s="7">
        <v>34</v>
      </c>
      <c r="BF392" s="7">
        <v>25</v>
      </c>
      <c r="BG392" s="7">
        <v>26</v>
      </c>
      <c r="BH392" s="7">
        <v>29</v>
      </c>
      <c r="BI392" s="7">
        <v>29</v>
      </c>
      <c r="BJ392" s="7">
        <v>24</v>
      </c>
      <c r="BK392" s="7">
        <v>22</v>
      </c>
      <c r="BL392" s="7">
        <v>23</v>
      </c>
      <c r="BM392" s="7">
        <v>32</v>
      </c>
      <c r="BN392" s="7">
        <v>28</v>
      </c>
      <c r="BO392" s="7">
        <v>24</v>
      </c>
      <c r="BP392" s="7">
        <v>23</v>
      </c>
      <c r="BQ392" s="7">
        <v>18</v>
      </c>
      <c r="BR392" s="7">
        <v>18</v>
      </c>
      <c r="BS392" s="7">
        <v>37</v>
      </c>
      <c r="BT392" s="7">
        <v>11</v>
      </c>
      <c r="BU392" s="7">
        <v>25</v>
      </c>
      <c r="BV392" s="7">
        <v>11</v>
      </c>
      <c r="BW392" s="7">
        <v>19</v>
      </c>
      <c r="BX392" s="7">
        <v>20</v>
      </c>
      <c r="BY392" s="7">
        <v>13</v>
      </c>
      <c r="BZ392" s="7">
        <v>12</v>
      </c>
      <c r="CA392" s="7">
        <v>18</v>
      </c>
      <c r="CB392" s="7">
        <v>32</v>
      </c>
      <c r="CC392" s="7">
        <v>21</v>
      </c>
      <c r="CD392" s="7">
        <v>29</v>
      </c>
      <c r="CE392" s="7">
        <v>23</v>
      </c>
      <c r="CF392" s="7">
        <v>25</v>
      </c>
      <c r="CG392" s="7">
        <v>20</v>
      </c>
      <c r="CH392" s="7">
        <v>14</v>
      </c>
      <c r="CI392" s="7">
        <v>24</v>
      </c>
      <c r="CJ392" s="7">
        <v>33</v>
      </c>
      <c r="CK392" s="7">
        <v>26</v>
      </c>
      <c r="CL392" s="7">
        <v>35</v>
      </c>
      <c r="CM392" s="7">
        <v>24</v>
      </c>
      <c r="CN392" s="7">
        <v>25</v>
      </c>
      <c r="CO392" s="7">
        <v>29</v>
      </c>
      <c r="CP392" s="7">
        <v>24</v>
      </c>
      <c r="CQ392" s="7">
        <v>27</v>
      </c>
      <c r="CR392" s="7">
        <v>26</v>
      </c>
      <c r="CS392" s="7">
        <v>28</v>
      </c>
      <c r="CT392" s="7">
        <v>20</v>
      </c>
      <c r="CU392" s="7">
        <v>26</v>
      </c>
      <c r="CV392" s="7">
        <v>13</v>
      </c>
      <c r="CW392" s="7">
        <v>13</v>
      </c>
      <c r="CX392" s="7">
        <v>16</v>
      </c>
      <c r="CY392" s="7">
        <v>16</v>
      </c>
      <c r="CZ392" s="7">
        <v>21</v>
      </c>
      <c r="DA392" s="7">
        <v>23</v>
      </c>
      <c r="DB392" s="7">
        <v>18</v>
      </c>
      <c r="DC392" s="7">
        <v>16</v>
      </c>
      <c r="DD392" s="7">
        <v>8</v>
      </c>
      <c r="DE392" s="7">
        <v>12</v>
      </c>
      <c r="DF392" s="7">
        <v>12</v>
      </c>
      <c r="DG392" s="7">
        <v>11</v>
      </c>
      <c r="DH392" s="7">
        <v>22</v>
      </c>
      <c r="DI392" s="7">
        <v>12</v>
      </c>
      <c r="DJ392" s="7">
        <v>27</v>
      </c>
      <c r="DK392" s="7">
        <v>14</v>
      </c>
      <c r="DL392" s="7">
        <v>20</v>
      </c>
      <c r="DM392" s="7">
        <v>6</v>
      </c>
      <c r="DN392" s="7">
        <v>2</v>
      </c>
      <c r="DO392" s="7">
        <v>3</v>
      </c>
      <c r="DP392" s="7">
        <v>4</v>
      </c>
      <c r="DQ392" s="7">
        <v>2</v>
      </c>
      <c r="DR392" s="7">
        <v>2</v>
      </c>
      <c r="DS392" s="7">
        <v>4</v>
      </c>
      <c r="DT392" s="7">
        <v>1</v>
      </c>
      <c r="DU392" s="7">
        <v>3</v>
      </c>
      <c r="DV392" s="7">
        <v>0</v>
      </c>
      <c r="DW392" s="7">
        <v>3</v>
      </c>
      <c r="DX392" s="7">
        <f t="shared" si="38"/>
        <v>1139</v>
      </c>
      <c r="DY392" s="7">
        <f t="shared" si="39"/>
        <v>181</v>
      </c>
      <c r="DZ392" s="7">
        <f t="shared" si="40"/>
        <v>542</v>
      </c>
      <c r="EA392" s="7">
        <f t="shared" si="41"/>
        <v>373</v>
      </c>
      <c r="EB392" s="7">
        <f>Table325[[#This Row],[18-64]]+Table325[[#This Row],[65+]]</f>
        <v>1374</v>
      </c>
    </row>
    <row r="393" spans="1:132" x14ac:dyDescent="0.35">
      <c r="A393" s="7">
        <v>13</v>
      </c>
      <c r="B393" s="10" t="s">
        <v>1020</v>
      </c>
      <c r="C393" s="10" t="s">
        <v>904</v>
      </c>
      <c r="D393" s="10" t="s">
        <v>905</v>
      </c>
      <c r="E393" s="7">
        <f>SUM(Table325[[#This Row],[0]:[90]])</f>
        <v>1536</v>
      </c>
      <c r="F393" s="8">
        <f>SUM(Table325[[#This Row],[0]:[15]])</f>
        <v>229</v>
      </c>
      <c r="G393" s="7">
        <f>SUM(Table325[[#This Row],[16]:[64]])</f>
        <v>903</v>
      </c>
      <c r="H393" s="7">
        <f>SUM(Table325[[#This Row],[65]:[90]])</f>
        <v>404</v>
      </c>
      <c r="I393" s="7">
        <f>SUM(Table325[[#This Row],[85]:[90]])</f>
        <v>59</v>
      </c>
      <c r="J393" s="8">
        <f>SUM(Table325[[#This Row],[0]:[17]])</f>
        <v>264</v>
      </c>
      <c r="K393" s="7">
        <f>SUM(Table325[[#This Row],[18]:[64]])</f>
        <v>868</v>
      </c>
      <c r="L393" s="8">
        <f>SUM(Table325[[#This Row],[0]:[4]])</f>
        <v>63</v>
      </c>
      <c r="M393" s="7">
        <f>SUM(Table325[[#This Row],[5]:[15]])</f>
        <v>166</v>
      </c>
      <c r="N393" s="7">
        <f>SUM(Table325[[#This Row],[16]:[24]])</f>
        <v>146</v>
      </c>
      <c r="O393" s="7">
        <f>SUM(Table325[[#This Row],[25]:[49]])</f>
        <v>402</v>
      </c>
      <c r="P393" s="7">
        <f>SUM(Table325[[#This Row],[50]:[64]])</f>
        <v>355</v>
      </c>
      <c r="Q393" s="7">
        <f>SUM(Table325[[#This Row],[65]:[74]])</f>
        <v>224</v>
      </c>
      <c r="R393" s="7">
        <f>SUM(Table325[[#This Row],[75]:[84]])</f>
        <v>121</v>
      </c>
      <c r="S393" s="8">
        <f>SUM(Table325[[#This Row],[5]:[9]])</f>
        <v>84</v>
      </c>
      <c r="T393" s="7">
        <f>SUM(Table325[[#This Row],[10]:[14]])</f>
        <v>73</v>
      </c>
      <c r="U393" s="7">
        <f>SUM(Table325[[#This Row],[15]:[19]])</f>
        <v>74</v>
      </c>
      <c r="V393" s="7">
        <f>SUM(Table325[[#This Row],[20]:[24]])</f>
        <v>81</v>
      </c>
      <c r="W393" s="7">
        <f>SUM(Table325[[#This Row],[25]:[29]])</f>
        <v>105</v>
      </c>
      <c r="X393" s="7">
        <f>SUM(Table325[[#This Row],[30]:[34]])</f>
        <v>71</v>
      </c>
      <c r="Y393" s="7">
        <f>SUM(Table325[[#This Row],[35]:[39]])</f>
        <v>68</v>
      </c>
      <c r="Z393" s="7">
        <f>SUM(Table325[[#This Row],[40]:[44]])</f>
        <v>85</v>
      </c>
      <c r="AA393" s="7">
        <f>SUM(Table325[[#This Row],[45]:[49]])</f>
        <v>73</v>
      </c>
      <c r="AB393" s="7">
        <f>SUM(Table325[[#This Row],[50]:[54]])</f>
        <v>109</v>
      </c>
      <c r="AC393" s="7">
        <f>SUM(Table325[[#This Row],[55]:[59]])</f>
        <v>126</v>
      </c>
      <c r="AD393" s="7">
        <f>SUM(Table325[[#This Row],[60]:[64]])</f>
        <v>120</v>
      </c>
      <c r="AE393" s="7">
        <f>SUM(Table325[[#This Row],[65]:[69]])</f>
        <v>117</v>
      </c>
      <c r="AF393" s="7">
        <f>SUM(Table325[[#This Row],[70]:[74]])</f>
        <v>107</v>
      </c>
      <c r="AG393" s="7">
        <f>SUM(Table325[[#This Row],[75]:[79]])</f>
        <v>89</v>
      </c>
      <c r="AH393" s="7">
        <f>SUM(Table325[[#This Row],[80]:[84]])</f>
        <v>32</v>
      </c>
      <c r="AI393" s="7">
        <f>SUM(Table325[[#This Row],[85]:[89]])</f>
        <v>37</v>
      </c>
      <c r="AJ393" s="7">
        <f>Table325[[#This Row],[90]]</f>
        <v>22</v>
      </c>
      <c r="AK393" s="8">
        <v>13</v>
      </c>
      <c r="AL393" s="7">
        <v>12</v>
      </c>
      <c r="AM393" s="7">
        <v>7</v>
      </c>
      <c r="AN393" s="7">
        <v>16</v>
      </c>
      <c r="AO393" s="7">
        <v>15</v>
      </c>
      <c r="AP393" s="7">
        <v>15</v>
      </c>
      <c r="AQ393" s="7">
        <v>21</v>
      </c>
      <c r="AR393" s="7">
        <v>11</v>
      </c>
      <c r="AS393" s="7">
        <v>22</v>
      </c>
      <c r="AT393" s="7">
        <v>15</v>
      </c>
      <c r="AU393" s="7">
        <v>20</v>
      </c>
      <c r="AV393" s="7">
        <v>12</v>
      </c>
      <c r="AW393" s="7">
        <v>18</v>
      </c>
      <c r="AX393" s="7">
        <v>14</v>
      </c>
      <c r="AY393" s="7">
        <v>9</v>
      </c>
      <c r="AZ393" s="7">
        <v>9</v>
      </c>
      <c r="BA393" s="7">
        <v>14</v>
      </c>
      <c r="BB393" s="7">
        <v>21</v>
      </c>
      <c r="BC393" s="7">
        <v>18</v>
      </c>
      <c r="BD393" s="7">
        <v>12</v>
      </c>
      <c r="BE393" s="7">
        <v>28</v>
      </c>
      <c r="BF393" s="7">
        <v>12</v>
      </c>
      <c r="BG393" s="7">
        <v>19</v>
      </c>
      <c r="BH393" s="7">
        <v>6</v>
      </c>
      <c r="BI393" s="7">
        <v>16</v>
      </c>
      <c r="BJ393" s="7">
        <v>22</v>
      </c>
      <c r="BK393" s="7">
        <v>18</v>
      </c>
      <c r="BL393" s="7">
        <v>22</v>
      </c>
      <c r="BM393" s="7">
        <v>18</v>
      </c>
      <c r="BN393" s="7">
        <v>25</v>
      </c>
      <c r="BO393" s="7">
        <v>17</v>
      </c>
      <c r="BP393" s="7">
        <v>13</v>
      </c>
      <c r="BQ393" s="7">
        <v>16</v>
      </c>
      <c r="BR393" s="7">
        <v>10</v>
      </c>
      <c r="BS393" s="7">
        <v>15</v>
      </c>
      <c r="BT393" s="7">
        <v>12</v>
      </c>
      <c r="BU393" s="7">
        <v>12</v>
      </c>
      <c r="BV393" s="7">
        <v>13</v>
      </c>
      <c r="BW393" s="7">
        <v>17</v>
      </c>
      <c r="BX393" s="7">
        <v>14</v>
      </c>
      <c r="BY393" s="7">
        <v>14</v>
      </c>
      <c r="BZ393" s="7">
        <v>20</v>
      </c>
      <c r="CA393" s="7">
        <v>16</v>
      </c>
      <c r="CB393" s="7">
        <v>16</v>
      </c>
      <c r="CC393" s="7">
        <v>19</v>
      </c>
      <c r="CD393" s="7">
        <v>7</v>
      </c>
      <c r="CE393" s="7">
        <v>12</v>
      </c>
      <c r="CF393" s="7">
        <v>20</v>
      </c>
      <c r="CG393" s="7">
        <v>15</v>
      </c>
      <c r="CH393" s="7">
        <v>19</v>
      </c>
      <c r="CI393" s="7">
        <v>16</v>
      </c>
      <c r="CJ393" s="7">
        <v>24</v>
      </c>
      <c r="CK393" s="7">
        <v>22</v>
      </c>
      <c r="CL393" s="7">
        <v>25</v>
      </c>
      <c r="CM393" s="7">
        <v>22</v>
      </c>
      <c r="CN393" s="7">
        <v>20</v>
      </c>
      <c r="CO393" s="7">
        <v>33</v>
      </c>
      <c r="CP393" s="7">
        <v>19</v>
      </c>
      <c r="CQ393" s="7">
        <v>27</v>
      </c>
      <c r="CR393" s="7">
        <v>27</v>
      </c>
      <c r="CS393" s="7">
        <v>27</v>
      </c>
      <c r="CT393" s="7">
        <v>29</v>
      </c>
      <c r="CU393" s="7">
        <v>23</v>
      </c>
      <c r="CV393" s="7">
        <v>21</v>
      </c>
      <c r="CW393" s="7">
        <v>20</v>
      </c>
      <c r="CX393" s="7">
        <v>27</v>
      </c>
      <c r="CY393" s="7">
        <v>23</v>
      </c>
      <c r="CZ393" s="7">
        <v>23</v>
      </c>
      <c r="DA393" s="7">
        <v>25</v>
      </c>
      <c r="DB393" s="7">
        <v>19</v>
      </c>
      <c r="DC393" s="7">
        <v>28</v>
      </c>
      <c r="DD393" s="7">
        <v>28</v>
      </c>
      <c r="DE393" s="7">
        <v>16</v>
      </c>
      <c r="DF393" s="7">
        <v>17</v>
      </c>
      <c r="DG393" s="7">
        <v>18</v>
      </c>
      <c r="DH393" s="7">
        <v>20</v>
      </c>
      <c r="DI393" s="7">
        <v>11</v>
      </c>
      <c r="DJ393" s="7">
        <v>26</v>
      </c>
      <c r="DK393" s="7">
        <v>14</v>
      </c>
      <c r="DL393" s="7">
        <v>18</v>
      </c>
      <c r="DM393" s="7">
        <v>7</v>
      </c>
      <c r="DN393" s="7">
        <v>8</v>
      </c>
      <c r="DO393" s="7">
        <v>5</v>
      </c>
      <c r="DP393" s="7">
        <v>5</v>
      </c>
      <c r="DQ393" s="7">
        <v>7</v>
      </c>
      <c r="DR393" s="7">
        <v>11</v>
      </c>
      <c r="DS393" s="7">
        <v>3</v>
      </c>
      <c r="DT393" s="7">
        <v>8</v>
      </c>
      <c r="DU393" s="7">
        <v>9</v>
      </c>
      <c r="DV393" s="7">
        <v>6</v>
      </c>
      <c r="DW393" s="7">
        <v>22</v>
      </c>
      <c r="DX393" s="7">
        <f t="shared" si="38"/>
        <v>903</v>
      </c>
      <c r="DY393" s="7">
        <f t="shared" si="39"/>
        <v>111</v>
      </c>
      <c r="DZ393" s="7">
        <f t="shared" si="40"/>
        <v>402</v>
      </c>
      <c r="EA393" s="7">
        <f t="shared" si="41"/>
        <v>355</v>
      </c>
      <c r="EB393" s="7">
        <f>Table325[[#This Row],[18-64]]+Table325[[#This Row],[65+]]</f>
        <v>1272</v>
      </c>
    </row>
    <row r="394" spans="1:132" x14ac:dyDescent="0.35">
      <c r="A394" s="7">
        <v>13</v>
      </c>
      <c r="B394" s="10" t="s">
        <v>1020</v>
      </c>
      <c r="C394" s="10" t="s">
        <v>906</v>
      </c>
      <c r="D394" s="10" t="s">
        <v>907</v>
      </c>
      <c r="E394" s="7">
        <f>SUM(Table325[[#This Row],[0]:[90]])</f>
        <v>1546</v>
      </c>
      <c r="F394" s="8">
        <f>SUM(Table325[[#This Row],[0]:[15]])</f>
        <v>228</v>
      </c>
      <c r="G394" s="7">
        <f>SUM(Table325[[#This Row],[16]:[64]])</f>
        <v>939</v>
      </c>
      <c r="H394" s="7">
        <f>SUM(Table325[[#This Row],[65]:[90]])</f>
        <v>379</v>
      </c>
      <c r="I394" s="7">
        <f>SUM(Table325[[#This Row],[85]:[90]])</f>
        <v>35</v>
      </c>
      <c r="J394" s="8">
        <f>SUM(Table325[[#This Row],[0]:[17]])</f>
        <v>254</v>
      </c>
      <c r="K394" s="7">
        <f>SUM(Table325[[#This Row],[18]:[64]])</f>
        <v>913</v>
      </c>
      <c r="L394" s="8">
        <f>SUM(Table325[[#This Row],[0]:[4]])</f>
        <v>49</v>
      </c>
      <c r="M394" s="7">
        <f>SUM(Table325[[#This Row],[5]:[15]])</f>
        <v>179</v>
      </c>
      <c r="N394" s="7">
        <f>SUM(Table325[[#This Row],[16]:[24]])</f>
        <v>136</v>
      </c>
      <c r="O394" s="7">
        <f>SUM(Table325[[#This Row],[25]:[49]])</f>
        <v>411</v>
      </c>
      <c r="P394" s="7">
        <f>SUM(Table325[[#This Row],[50]:[64]])</f>
        <v>392</v>
      </c>
      <c r="Q394" s="7">
        <f>SUM(Table325[[#This Row],[65]:[74]])</f>
        <v>199</v>
      </c>
      <c r="R394" s="7">
        <f>SUM(Table325[[#This Row],[75]:[84]])</f>
        <v>145</v>
      </c>
      <c r="S394" s="8">
        <f>SUM(Table325[[#This Row],[5]:[9]])</f>
        <v>57</v>
      </c>
      <c r="T394" s="7">
        <f>SUM(Table325[[#This Row],[10]:[14]])</f>
        <v>92</v>
      </c>
      <c r="U394" s="7">
        <f>SUM(Table325[[#This Row],[15]:[19]])</f>
        <v>92</v>
      </c>
      <c r="V394" s="7">
        <f>SUM(Table325[[#This Row],[20]:[24]])</f>
        <v>74</v>
      </c>
      <c r="W394" s="7">
        <f>SUM(Table325[[#This Row],[25]:[29]])</f>
        <v>84</v>
      </c>
      <c r="X394" s="7">
        <f>SUM(Table325[[#This Row],[30]:[34]])</f>
        <v>72</v>
      </c>
      <c r="Y394" s="7">
        <f>SUM(Table325[[#This Row],[35]:[39]])</f>
        <v>94</v>
      </c>
      <c r="Z394" s="7">
        <f>SUM(Table325[[#This Row],[40]:[44]])</f>
        <v>88</v>
      </c>
      <c r="AA394" s="7">
        <f>SUM(Table325[[#This Row],[45]:[49]])</f>
        <v>73</v>
      </c>
      <c r="AB394" s="7">
        <f>SUM(Table325[[#This Row],[50]:[54]])</f>
        <v>96</v>
      </c>
      <c r="AC394" s="7">
        <f>SUM(Table325[[#This Row],[55]:[59]])</f>
        <v>126</v>
      </c>
      <c r="AD394" s="7">
        <f>SUM(Table325[[#This Row],[60]:[64]])</f>
        <v>170</v>
      </c>
      <c r="AE394" s="7">
        <f>SUM(Table325[[#This Row],[65]:[69]])</f>
        <v>120</v>
      </c>
      <c r="AF394" s="7">
        <f>SUM(Table325[[#This Row],[70]:[74]])</f>
        <v>79</v>
      </c>
      <c r="AG394" s="7">
        <f>SUM(Table325[[#This Row],[75]:[79]])</f>
        <v>98</v>
      </c>
      <c r="AH394" s="7">
        <f>SUM(Table325[[#This Row],[80]:[84]])</f>
        <v>47</v>
      </c>
      <c r="AI394" s="7">
        <f>SUM(Table325[[#This Row],[85]:[89]])</f>
        <v>21</v>
      </c>
      <c r="AJ394" s="7">
        <f>Table325[[#This Row],[90]]</f>
        <v>14</v>
      </c>
      <c r="AK394" s="8">
        <v>9</v>
      </c>
      <c r="AL394" s="7">
        <v>7</v>
      </c>
      <c r="AM394" s="7">
        <v>9</v>
      </c>
      <c r="AN394" s="7">
        <v>9</v>
      </c>
      <c r="AO394" s="7">
        <v>15</v>
      </c>
      <c r="AP394" s="7">
        <v>9</v>
      </c>
      <c r="AQ394" s="7">
        <v>10</v>
      </c>
      <c r="AR394" s="7">
        <v>9</v>
      </c>
      <c r="AS394" s="7">
        <v>13</v>
      </c>
      <c r="AT394" s="7">
        <v>16</v>
      </c>
      <c r="AU394" s="7">
        <v>18</v>
      </c>
      <c r="AV394" s="7">
        <v>20</v>
      </c>
      <c r="AW394" s="7">
        <v>13</v>
      </c>
      <c r="AX394" s="7">
        <v>19</v>
      </c>
      <c r="AY394" s="7">
        <v>22</v>
      </c>
      <c r="AZ394" s="7">
        <v>30</v>
      </c>
      <c r="BA394" s="7">
        <v>11</v>
      </c>
      <c r="BB394" s="7">
        <v>15</v>
      </c>
      <c r="BC394" s="7">
        <v>22</v>
      </c>
      <c r="BD394" s="7">
        <v>14</v>
      </c>
      <c r="BE394" s="7">
        <v>13</v>
      </c>
      <c r="BF394" s="7">
        <v>13</v>
      </c>
      <c r="BG394" s="7">
        <v>16</v>
      </c>
      <c r="BH394" s="7">
        <v>12</v>
      </c>
      <c r="BI394" s="7">
        <v>20</v>
      </c>
      <c r="BJ394" s="7">
        <v>17</v>
      </c>
      <c r="BK394" s="7">
        <v>19</v>
      </c>
      <c r="BL394" s="7">
        <v>19</v>
      </c>
      <c r="BM394" s="7">
        <v>15</v>
      </c>
      <c r="BN394" s="7">
        <v>14</v>
      </c>
      <c r="BO394" s="7">
        <v>17</v>
      </c>
      <c r="BP394" s="7">
        <v>15</v>
      </c>
      <c r="BQ394" s="7">
        <v>17</v>
      </c>
      <c r="BR394" s="7">
        <v>12</v>
      </c>
      <c r="BS394" s="7">
        <v>11</v>
      </c>
      <c r="BT394" s="7">
        <v>21</v>
      </c>
      <c r="BU394" s="7">
        <v>19</v>
      </c>
      <c r="BV394" s="7">
        <v>19</v>
      </c>
      <c r="BW394" s="7">
        <v>14</v>
      </c>
      <c r="BX394" s="7">
        <v>21</v>
      </c>
      <c r="BY394" s="7">
        <v>14</v>
      </c>
      <c r="BZ394" s="7">
        <v>21</v>
      </c>
      <c r="CA394" s="7">
        <v>12</v>
      </c>
      <c r="CB394" s="7">
        <v>18</v>
      </c>
      <c r="CC394" s="7">
        <v>23</v>
      </c>
      <c r="CD394" s="7">
        <v>15</v>
      </c>
      <c r="CE394" s="7">
        <v>15</v>
      </c>
      <c r="CF394" s="7">
        <v>12</v>
      </c>
      <c r="CG394" s="7">
        <v>17</v>
      </c>
      <c r="CH394" s="7">
        <v>14</v>
      </c>
      <c r="CI394" s="7">
        <v>17</v>
      </c>
      <c r="CJ394" s="7">
        <v>17</v>
      </c>
      <c r="CK394" s="7">
        <v>24</v>
      </c>
      <c r="CL394" s="7">
        <v>25</v>
      </c>
      <c r="CM394" s="7">
        <v>13</v>
      </c>
      <c r="CN394" s="7">
        <v>29</v>
      </c>
      <c r="CO394" s="7">
        <v>20</v>
      </c>
      <c r="CP394" s="7">
        <v>22</v>
      </c>
      <c r="CQ394" s="7">
        <v>31</v>
      </c>
      <c r="CR394" s="7">
        <v>24</v>
      </c>
      <c r="CS394" s="7">
        <v>40</v>
      </c>
      <c r="CT394" s="7">
        <v>38</v>
      </c>
      <c r="CU394" s="7">
        <v>32</v>
      </c>
      <c r="CV394" s="7">
        <v>33</v>
      </c>
      <c r="CW394" s="7">
        <v>27</v>
      </c>
      <c r="CX394" s="7">
        <v>26</v>
      </c>
      <c r="CY394" s="7">
        <v>23</v>
      </c>
      <c r="CZ394" s="7">
        <v>22</v>
      </c>
      <c r="DA394" s="7">
        <v>18</v>
      </c>
      <c r="DB394" s="7">
        <v>31</v>
      </c>
      <c r="DC394" s="7">
        <v>21</v>
      </c>
      <c r="DD394" s="7">
        <v>21</v>
      </c>
      <c r="DE394" s="7">
        <v>11</v>
      </c>
      <c r="DF394" s="7">
        <v>14</v>
      </c>
      <c r="DG394" s="7">
        <v>12</v>
      </c>
      <c r="DH394" s="7">
        <v>21</v>
      </c>
      <c r="DI394" s="7">
        <v>19</v>
      </c>
      <c r="DJ394" s="7">
        <v>25</v>
      </c>
      <c r="DK394" s="7">
        <v>14</v>
      </c>
      <c r="DL394" s="7">
        <v>19</v>
      </c>
      <c r="DM394" s="7">
        <v>13</v>
      </c>
      <c r="DN394" s="7">
        <v>8</v>
      </c>
      <c r="DO394" s="7">
        <v>5</v>
      </c>
      <c r="DP394" s="7">
        <v>14</v>
      </c>
      <c r="DQ394" s="7">
        <v>7</v>
      </c>
      <c r="DR394" s="7">
        <v>5</v>
      </c>
      <c r="DS394" s="7">
        <v>4</v>
      </c>
      <c r="DT394" s="7">
        <v>6</v>
      </c>
      <c r="DU394" s="7">
        <v>2</v>
      </c>
      <c r="DV394" s="7">
        <v>4</v>
      </c>
      <c r="DW394" s="7">
        <v>14</v>
      </c>
      <c r="DX394" s="7">
        <f t="shared" si="38"/>
        <v>939</v>
      </c>
      <c r="DY394" s="7">
        <f t="shared" si="39"/>
        <v>110</v>
      </c>
      <c r="DZ394" s="7">
        <f t="shared" si="40"/>
        <v>411</v>
      </c>
      <c r="EA394" s="7">
        <f t="shared" si="41"/>
        <v>392</v>
      </c>
      <c r="EB394" s="7">
        <f>Table325[[#This Row],[18-64]]+Table325[[#This Row],[65+]]</f>
        <v>1292</v>
      </c>
    </row>
    <row r="395" spans="1:132" x14ac:dyDescent="0.35">
      <c r="A395" s="7">
        <v>13</v>
      </c>
      <c r="B395" s="10" t="s">
        <v>1020</v>
      </c>
      <c r="C395" s="10" t="s">
        <v>908</v>
      </c>
      <c r="D395" s="10" t="s">
        <v>909</v>
      </c>
      <c r="E395" s="7">
        <f>SUM(Table325[[#This Row],[0]:[90]])</f>
        <v>1567</v>
      </c>
      <c r="F395" s="8">
        <f>SUM(Table325[[#This Row],[0]:[15]])</f>
        <v>182</v>
      </c>
      <c r="G395" s="7">
        <f>SUM(Table325[[#This Row],[16]:[64]])</f>
        <v>948</v>
      </c>
      <c r="H395" s="7">
        <f>SUM(Table325[[#This Row],[65]:[90]])</f>
        <v>437</v>
      </c>
      <c r="I395" s="7">
        <f>SUM(Table325[[#This Row],[85]:[90]])</f>
        <v>55</v>
      </c>
      <c r="J395" s="8">
        <f>SUM(Table325[[#This Row],[0]:[17]])</f>
        <v>204</v>
      </c>
      <c r="K395" s="7">
        <f>SUM(Table325[[#This Row],[18]:[64]])</f>
        <v>926</v>
      </c>
      <c r="L395" s="8">
        <f>SUM(Table325[[#This Row],[0]:[4]])</f>
        <v>37</v>
      </c>
      <c r="M395" s="7">
        <f>SUM(Table325[[#This Row],[5]:[15]])</f>
        <v>145</v>
      </c>
      <c r="N395" s="7">
        <f>SUM(Table325[[#This Row],[16]:[24]])</f>
        <v>127</v>
      </c>
      <c r="O395" s="7">
        <f>SUM(Table325[[#This Row],[25]:[49]])</f>
        <v>371</v>
      </c>
      <c r="P395" s="7">
        <f>SUM(Table325[[#This Row],[50]:[64]])</f>
        <v>450</v>
      </c>
      <c r="Q395" s="7">
        <f>SUM(Table325[[#This Row],[65]:[74]])</f>
        <v>226</v>
      </c>
      <c r="R395" s="7">
        <f>SUM(Table325[[#This Row],[75]:[84]])</f>
        <v>156</v>
      </c>
      <c r="S395" s="8">
        <f>SUM(Table325[[#This Row],[5]:[9]])</f>
        <v>59</v>
      </c>
      <c r="T395" s="7">
        <f>SUM(Table325[[#This Row],[10]:[14]])</f>
        <v>72</v>
      </c>
      <c r="U395" s="7">
        <f>SUM(Table325[[#This Row],[15]:[19]])</f>
        <v>67</v>
      </c>
      <c r="V395" s="7">
        <f>SUM(Table325[[#This Row],[20]:[24]])</f>
        <v>74</v>
      </c>
      <c r="W395" s="7">
        <f>SUM(Table325[[#This Row],[25]:[29]])</f>
        <v>81</v>
      </c>
      <c r="X395" s="7">
        <f>SUM(Table325[[#This Row],[30]:[34]])</f>
        <v>50</v>
      </c>
      <c r="Y395" s="7">
        <f>SUM(Table325[[#This Row],[35]:[39]])</f>
        <v>66</v>
      </c>
      <c r="Z395" s="7">
        <f>SUM(Table325[[#This Row],[40]:[44]])</f>
        <v>100</v>
      </c>
      <c r="AA395" s="7">
        <f>SUM(Table325[[#This Row],[45]:[49]])</f>
        <v>74</v>
      </c>
      <c r="AB395" s="7">
        <f>SUM(Table325[[#This Row],[50]:[54]])</f>
        <v>104</v>
      </c>
      <c r="AC395" s="7">
        <f>SUM(Table325[[#This Row],[55]:[59]])</f>
        <v>177</v>
      </c>
      <c r="AD395" s="7">
        <f>SUM(Table325[[#This Row],[60]:[64]])</f>
        <v>169</v>
      </c>
      <c r="AE395" s="7">
        <f>SUM(Table325[[#This Row],[65]:[69]])</f>
        <v>132</v>
      </c>
      <c r="AF395" s="7">
        <f>SUM(Table325[[#This Row],[70]:[74]])</f>
        <v>94</v>
      </c>
      <c r="AG395" s="7">
        <f>SUM(Table325[[#This Row],[75]:[79]])</f>
        <v>116</v>
      </c>
      <c r="AH395" s="7">
        <f>SUM(Table325[[#This Row],[80]:[84]])</f>
        <v>40</v>
      </c>
      <c r="AI395" s="7">
        <f>SUM(Table325[[#This Row],[85]:[89]])</f>
        <v>31</v>
      </c>
      <c r="AJ395" s="7">
        <f>Table325[[#This Row],[90]]</f>
        <v>24</v>
      </c>
      <c r="AK395" s="8">
        <v>5</v>
      </c>
      <c r="AL395" s="7">
        <v>5</v>
      </c>
      <c r="AM395" s="7">
        <v>10</v>
      </c>
      <c r="AN395" s="7">
        <v>11</v>
      </c>
      <c r="AO395" s="7">
        <v>6</v>
      </c>
      <c r="AP395" s="7">
        <v>11</v>
      </c>
      <c r="AQ395" s="7">
        <v>11</v>
      </c>
      <c r="AR395" s="7">
        <v>12</v>
      </c>
      <c r="AS395" s="7">
        <v>11</v>
      </c>
      <c r="AT395" s="7">
        <v>14</v>
      </c>
      <c r="AU395" s="7">
        <v>13</v>
      </c>
      <c r="AV395" s="7">
        <v>21</v>
      </c>
      <c r="AW395" s="7">
        <v>13</v>
      </c>
      <c r="AX395" s="7">
        <v>15</v>
      </c>
      <c r="AY395" s="7">
        <v>10</v>
      </c>
      <c r="AZ395" s="7">
        <v>14</v>
      </c>
      <c r="BA395" s="7">
        <v>16</v>
      </c>
      <c r="BB395" s="7">
        <v>6</v>
      </c>
      <c r="BC395" s="7">
        <v>17</v>
      </c>
      <c r="BD395" s="7">
        <v>14</v>
      </c>
      <c r="BE395" s="7">
        <v>11</v>
      </c>
      <c r="BF395" s="7">
        <v>19</v>
      </c>
      <c r="BG395" s="7">
        <v>13</v>
      </c>
      <c r="BH395" s="7">
        <v>17</v>
      </c>
      <c r="BI395" s="7">
        <v>14</v>
      </c>
      <c r="BJ395" s="7">
        <v>9</v>
      </c>
      <c r="BK395" s="7">
        <v>21</v>
      </c>
      <c r="BL395" s="7">
        <v>19</v>
      </c>
      <c r="BM395" s="7">
        <v>20</v>
      </c>
      <c r="BN395" s="7">
        <v>12</v>
      </c>
      <c r="BO395" s="7">
        <v>10</v>
      </c>
      <c r="BP395" s="7">
        <v>8</v>
      </c>
      <c r="BQ395" s="7">
        <v>10</v>
      </c>
      <c r="BR395" s="7">
        <v>10</v>
      </c>
      <c r="BS395" s="7">
        <v>12</v>
      </c>
      <c r="BT395" s="7">
        <v>16</v>
      </c>
      <c r="BU395" s="7">
        <v>23</v>
      </c>
      <c r="BV395" s="7">
        <v>10</v>
      </c>
      <c r="BW395" s="7">
        <v>11</v>
      </c>
      <c r="BX395" s="7">
        <v>6</v>
      </c>
      <c r="BY395" s="7">
        <v>16</v>
      </c>
      <c r="BZ395" s="7">
        <v>19</v>
      </c>
      <c r="CA395" s="7">
        <v>28</v>
      </c>
      <c r="CB395" s="7">
        <v>16</v>
      </c>
      <c r="CC395" s="7">
        <v>21</v>
      </c>
      <c r="CD395" s="7">
        <v>16</v>
      </c>
      <c r="CE395" s="7">
        <v>12</v>
      </c>
      <c r="CF395" s="7">
        <v>10</v>
      </c>
      <c r="CG395" s="7">
        <v>17</v>
      </c>
      <c r="CH395" s="7">
        <v>19</v>
      </c>
      <c r="CI395" s="7">
        <v>12</v>
      </c>
      <c r="CJ395" s="7">
        <v>15</v>
      </c>
      <c r="CK395" s="7">
        <v>23</v>
      </c>
      <c r="CL395" s="7">
        <v>25</v>
      </c>
      <c r="CM395" s="7">
        <v>29</v>
      </c>
      <c r="CN395" s="7">
        <v>25</v>
      </c>
      <c r="CO395" s="7">
        <v>46</v>
      </c>
      <c r="CP395" s="7">
        <v>31</v>
      </c>
      <c r="CQ395" s="7">
        <v>33</v>
      </c>
      <c r="CR395" s="7">
        <v>42</v>
      </c>
      <c r="CS395" s="7">
        <v>31</v>
      </c>
      <c r="CT395" s="7">
        <v>32</v>
      </c>
      <c r="CU395" s="7">
        <v>39</v>
      </c>
      <c r="CV395" s="7">
        <v>29</v>
      </c>
      <c r="CW395" s="7">
        <v>38</v>
      </c>
      <c r="CX395" s="7">
        <v>22</v>
      </c>
      <c r="CY395" s="7">
        <v>33</v>
      </c>
      <c r="CZ395" s="7">
        <v>25</v>
      </c>
      <c r="DA395" s="7">
        <v>31</v>
      </c>
      <c r="DB395" s="7">
        <v>21</v>
      </c>
      <c r="DC395" s="7">
        <v>21</v>
      </c>
      <c r="DD395" s="7">
        <v>16</v>
      </c>
      <c r="DE395" s="7">
        <v>26</v>
      </c>
      <c r="DF395" s="7">
        <v>10</v>
      </c>
      <c r="DG395" s="7">
        <v>21</v>
      </c>
      <c r="DH395" s="7">
        <v>22</v>
      </c>
      <c r="DI395" s="7">
        <v>29</v>
      </c>
      <c r="DJ395" s="7">
        <v>30</v>
      </c>
      <c r="DK395" s="7">
        <v>14</v>
      </c>
      <c r="DL395" s="7">
        <v>21</v>
      </c>
      <c r="DM395" s="7">
        <v>15</v>
      </c>
      <c r="DN395" s="7">
        <v>4</v>
      </c>
      <c r="DO395" s="7">
        <v>7</v>
      </c>
      <c r="DP395" s="7">
        <v>8</v>
      </c>
      <c r="DQ395" s="7">
        <v>6</v>
      </c>
      <c r="DR395" s="7">
        <v>8</v>
      </c>
      <c r="DS395" s="7">
        <v>4</v>
      </c>
      <c r="DT395" s="7">
        <v>9</v>
      </c>
      <c r="DU395" s="7">
        <v>6</v>
      </c>
      <c r="DV395" s="7">
        <v>4</v>
      </c>
      <c r="DW395" s="7">
        <v>24</v>
      </c>
      <c r="DX395" s="7">
        <f t="shared" si="38"/>
        <v>948</v>
      </c>
      <c r="DY395" s="7">
        <f t="shared" si="39"/>
        <v>105</v>
      </c>
      <c r="DZ395" s="7">
        <f t="shared" si="40"/>
        <v>371</v>
      </c>
      <c r="EA395" s="7">
        <f t="shared" si="41"/>
        <v>450</v>
      </c>
      <c r="EB395" s="7">
        <f>Table325[[#This Row],[18-64]]+Table325[[#This Row],[65+]]</f>
        <v>1363</v>
      </c>
    </row>
    <row r="396" spans="1:132" x14ac:dyDescent="0.35">
      <c r="A396" s="7">
        <v>13</v>
      </c>
      <c r="B396" s="10" t="s">
        <v>1020</v>
      </c>
      <c r="C396" s="10" t="s">
        <v>910</v>
      </c>
      <c r="D396" s="10" t="s">
        <v>911</v>
      </c>
      <c r="E396" s="7">
        <f>SUM(Table325[[#This Row],[0]:[90]])</f>
        <v>1318</v>
      </c>
      <c r="F396" s="8">
        <f>SUM(Table325[[#This Row],[0]:[15]])</f>
        <v>218</v>
      </c>
      <c r="G396" s="7">
        <f>SUM(Table325[[#This Row],[16]:[64]])</f>
        <v>721</v>
      </c>
      <c r="H396" s="7">
        <f>SUM(Table325[[#This Row],[65]:[90]])</f>
        <v>379</v>
      </c>
      <c r="I396" s="7">
        <f>SUM(Table325[[#This Row],[85]:[90]])</f>
        <v>68</v>
      </c>
      <c r="J396" s="8">
        <f>SUM(Table325[[#This Row],[0]:[17]])</f>
        <v>234</v>
      </c>
      <c r="K396" s="7">
        <f>SUM(Table325[[#This Row],[18]:[64]])</f>
        <v>705</v>
      </c>
      <c r="L396" s="8">
        <f>SUM(Table325[[#This Row],[0]:[4]])</f>
        <v>69</v>
      </c>
      <c r="M396" s="7">
        <f>SUM(Table325[[#This Row],[5]:[15]])</f>
        <v>149</v>
      </c>
      <c r="N396" s="7">
        <f>SUM(Table325[[#This Row],[16]:[24]])</f>
        <v>104</v>
      </c>
      <c r="O396" s="7">
        <f>SUM(Table325[[#This Row],[25]:[49]])</f>
        <v>357</v>
      </c>
      <c r="P396" s="7">
        <f>SUM(Table325[[#This Row],[50]:[64]])</f>
        <v>260</v>
      </c>
      <c r="Q396" s="7">
        <f>SUM(Table325[[#This Row],[65]:[74]])</f>
        <v>174</v>
      </c>
      <c r="R396" s="7">
        <f>SUM(Table325[[#This Row],[75]:[84]])</f>
        <v>137</v>
      </c>
      <c r="S396" s="8">
        <f>SUM(Table325[[#This Row],[5]:[9]])</f>
        <v>50</v>
      </c>
      <c r="T396" s="7">
        <f>SUM(Table325[[#This Row],[10]:[14]])</f>
        <v>86</v>
      </c>
      <c r="U396" s="7">
        <f>SUM(Table325[[#This Row],[15]:[19]])</f>
        <v>55</v>
      </c>
      <c r="V396" s="7">
        <f>SUM(Table325[[#This Row],[20]:[24]])</f>
        <v>62</v>
      </c>
      <c r="W396" s="7">
        <f>SUM(Table325[[#This Row],[25]:[29]])</f>
        <v>49</v>
      </c>
      <c r="X396" s="7">
        <f>SUM(Table325[[#This Row],[30]:[34]])</f>
        <v>83</v>
      </c>
      <c r="Y396" s="7">
        <f>SUM(Table325[[#This Row],[35]:[39]])</f>
        <v>74</v>
      </c>
      <c r="Z396" s="7">
        <f>SUM(Table325[[#This Row],[40]:[44]])</f>
        <v>75</v>
      </c>
      <c r="AA396" s="7">
        <f>SUM(Table325[[#This Row],[45]:[49]])</f>
        <v>76</v>
      </c>
      <c r="AB396" s="7">
        <f>SUM(Table325[[#This Row],[50]:[54]])</f>
        <v>69</v>
      </c>
      <c r="AC396" s="7">
        <f>SUM(Table325[[#This Row],[55]:[59]])</f>
        <v>86</v>
      </c>
      <c r="AD396" s="7">
        <f>SUM(Table325[[#This Row],[60]:[64]])</f>
        <v>105</v>
      </c>
      <c r="AE396" s="7">
        <f>SUM(Table325[[#This Row],[65]:[69]])</f>
        <v>98</v>
      </c>
      <c r="AF396" s="7">
        <f>SUM(Table325[[#This Row],[70]:[74]])</f>
        <v>76</v>
      </c>
      <c r="AG396" s="7">
        <f>SUM(Table325[[#This Row],[75]:[79]])</f>
        <v>95</v>
      </c>
      <c r="AH396" s="7">
        <f>SUM(Table325[[#This Row],[80]:[84]])</f>
        <v>42</v>
      </c>
      <c r="AI396" s="7">
        <f>SUM(Table325[[#This Row],[85]:[89]])</f>
        <v>49</v>
      </c>
      <c r="AJ396" s="7">
        <f>Table325[[#This Row],[90]]</f>
        <v>19</v>
      </c>
      <c r="AK396" s="8">
        <v>12</v>
      </c>
      <c r="AL396" s="7">
        <v>7</v>
      </c>
      <c r="AM396" s="7">
        <v>15</v>
      </c>
      <c r="AN396" s="7">
        <v>19</v>
      </c>
      <c r="AO396" s="7">
        <v>16</v>
      </c>
      <c r="AP396" s="7">
        <v>7</v>
      </c>
      <c r="AQ396" s="7">
        <v>8</v>
      </c>
      <c r="AR396" s="7">
        <v>13</v>
      </c>
      <c r="AS396" s="7">
        <v>6</v>
      </c>
      <c r="AT396" s="7">
        <v>16</v>
      </c>
      <c r="AU396" s="7">
        <v>20</v>
      </c>
      <c r="AV396" s="7">
        <v>13</v>
      </c>
      <c r="AW396" s="7">
        <v>18</v>
      </c>
      <c r="AX396" s="7">
        <v>17</v>
      </c>
      <c r="AY396" s="7">
        <v>18</v>
      </c>
      <c r="AZ396" s="7">
        <v>13</v>
      </c>
      <c r="BA396" s="7">
        <v>9</v>
      </c>
      <c r="BB396" s="7">
        <v>7</v>
      </c>
      <c r="BC396" s="7">
        <v>14</v>
      </c>
      <c r="BD396" s="7">
        <v>12</v>
      </c>
      <c r="BE396" s="7">
        <v>15</v>
      </c>
      <c r="BF396" s="7">
        <v>17</v>
      </c>
      <c r="BG396" s="7">
        <v>8</v>
      </c>
      <c r="BH396" s="7">
        <v>12</v>
      </c>
      <c r="BI396" s="7">
        <v>10</v>
      </c>
      <c r="BJ396" s="7">
        <v>12</v>
      </c>
      <c r="BK396" s="7">
        <v>10</v>
      </c>
      <c r="BL396" s="7">
        <v>11</v>
      </c>
      <c r="BM396" s="7">
        <v>9</v>
      </c>
      <c r="BN396" s="7">
        <v>7</v>
      </c>
      <c r="BO396" s="7">
        <v>12</v>
      </c>
      <c r="BP396" s="7">
        <v>11</v>
      </c>
      <c r="BQ396" s="7">
        <v>23</v>
      </c>
      <c r="BR396" s="7">
        <v>19</v>
      </c>
      <c r="BS396" s="7">
        <v>18</v>
      </c>
      <c r="BT396" s="7">
        <v>17</v>
      </c>
      <c r="BU396" s="7">
        <v>8</v>
      </c>
      <c r="BV396" s="7">
        <v>16</v>
      </c>
      <c r="BW396" s="7">
        <v>16</v>
      </c>
      <c r="BX396" s="7">
        <v>17</v>
      </c>
      <c r="BY396" s="7">
        <v>12</v>
      </c>
      <c r="BZ396" s="7">
        <v>17</v>
      </c>
      <c r="CA396" s="7">
        <v>16</v>
      </c>
      <c r="CB396" s="7">
        <v>11</v>
      </c>
      <c r="CC396" s="7">
        <v>19</v>
      </c>
      <c r="CD396" s="7">
        <v>20</v>
      </c>
      <c r="CE396" s="7">
        <v>16</v>
      </c>
      <c r="CF396" s="7">
        <v>14</v>
      </c>
      <c r="CG396" s="7">
        <v>14</v>
      </c>
      <c r="CH396" s="7">
        <v>12</v>
      </c>
      <c r="CI396" s="7">
        <v>14</v>
      </c>
      <c r="CJ396" s="7">
        <v>9</v>
      </c>
      <c r="CK396" s="7">
        <v>15</v>
      </c>
      <c r="CL396" s="7">
        <v>18</v>
      </c>
      <c r="CM396" s="7">
        <v>13</v>
      </c>
      <c r="CN396" s="7">
        <v>16</v>
      </c>
      <c r="CO396" s="7">
        <v>20</v>
      </c>
      <c r="CP396" s="7">
        <v>18</v>
      </c>
      <c r="CQ396" s="7">
        <v>15</v>
      </c>
      <c r="CR396" s="7">
        <v>17</v>
      </c>
      <c r="CS396" s="7">
        <v>20</v>
      </c>
      <c r="CT396" s="7">
        <v>14</v>
      </c>
      <c r="CU396" s="7">
        <v>25</v>
      </c>
      <c r="CV396" s="7">
        <v>23</v>
      </c>
      <c r="CW396" s="7">
        <v>23</v>
      </c>
      <c r="CX396" s="7">
        <v>25</v>
      </c>
      <c r="CY396" s="7">
        <v>13</v>
      </c>
      <c r="CZ396" s="7">
        <v>30</v>
      </c>
      <c r="DA396" s="7">
        <v>20</v>
      </c>
      <c r="DB396" s="7">
        <v>10</v>
      </c>
      <c r="DC396" s="7">
        <v>18</v>
      </c>
      <c r="DD396" s="7">
        <v>21</v>
      </c>
      <c r="DE396" s="7">
        <v>11</v>
      </c>
      <c r="DF396" s="7">
        <v>12</v>
      </c>
      <c r="DG396" s="7">
        <v>14</v>
      </c>
      <c r="DH396" s="7">
        <v>22</v>
      </c>
      <c r="DI396" s="7">
        <v>28</v>
      </c>
      <c r="DJ396" s="7">
        <v>17</v>
      </c>
      <c r="DK396" s="7">
        <v>15</v>
      </c>
      <c r="DL396" s="7">
        <v>13</v>
      </c>
      <c r="DM396" s="7">
        <v>16</v>
      </c>
      <c r="DN396" s="7">
        <v>7</v>
      </c>
      <c r="DO396" s="7">
        <v>12</v>
      </c>
      <c r="DP396" s="7">
        <v>6</v>
      </c>
      <c r="DQ396" s="7">
        <v>1</v>
      </c>
      <c r="DR396" s="7">
        <v>20</v>
      </c>
      <c r="DS396" s="7">
        <v>10</v>
      </c>
      <c r="DT396" s="7">
        <v>5</v>
      </c>
      <c r="DU396" s="7">
        <v>5</v>
      </c>
      <c r="DV396" s="7">
        <v>9</v>
      </c>
      <c r="DW396" s="7">
        <v>19</v>
      </c>
      <c r="DX396" s="7">
        <f t="shared" si="38"/>
        <v>721</v>
      </c>
      <c r="DY396" s="7">
        <f t="shared" si="39"/>
        <v>88</v>
      </c>
      <c r="DZ396" s="7">
        <f t="shared" si="40"/>
        <v>357</v>
      </c>
      <c r="EA396" s="7">
        <f t="shared" si="41"/>
        <v>260</v>
      </c>
      <c r="EB396" s="7">
        <f>Table325[[#This Row],[18-64]]+Table325[[#This Row],[65+]]</f>
        <v>1084</v>
      </c>
    </row>
    <row r="397" spans="1:132" x14ac:dyDescent="0.35">
      <c r="A397" s="7">
        <v>13</v>
      </c>
      <c r="B397" s="10" t="s">
        <v>1020</v>
      </c>
      <c r="C397" s="10" t="s">
        <v>912</v>
      </c>
      <c r="D397" s="10" t="s">
        <v>913</v>
      </c>
      <c r="E397" s="7">
        <f>SUM(Table325[[#This Row],[0]:[90]])</f>
        <v>1175</v>
      </c>
      <c r="F397" s="8">
        <f>SUM(Table325[[#This Row],[0]:[15]])</f>
        <v>193</v>
      </c>
      <c r="G397" s="7">
        <f>SUM(Table325[[#This Row],[16]:[64]])</f>
        <v>687</v>
      </c>
      <c r="H397" s="7">
        <f>SUM(Table325[[#This Row],[65]:[90]])</f>
        <v>295</v>
      </c>
      <c r="I397" s="7">
        <f>SUM(Table325[[#This Row],[85]:[90]])</f>
        <v>24</v>
      </c>
      <c r="J397" s="8">
        <f>SUM(Table325[[#This Row],[0]:[17]])</f>
        <v>219</v>
      </c>
      <c r="K397" s="7">
        <f>SUM(Table325[[#This Row],[18]:[64]])</f>
        <v>661</v>
      </c>
      <c r="L397" s="8">
        <f>SUM(Table325[[#This Row],[0]:[4]])</f>
        <v>45</v>
      </c>
      <c r="M397" s="7">
        <f>SUM(Table325[[#This Row],[5]:[15]])</f>
        <v>148</v>
      </c>
      <c r="N397" s="7">
        <f>SUM(Table325[[#This Row],[16]:[24]])</f>
        <v>115</v>
      </c>
      <c r="O397" s="7">
        <f>SUM(Table325[[#This Row],[25]:[49]])</f>
        <v>299</v>
      </c>
      <c r="P397" s="7">
        <f>SUM(Table325[[#This Row],[50]:[64]])</f>
        <v>273</v>
      </c>
      <c r="Q397" s="7">
        <f>SUM(Table325[[#This Row],[65]:[74]])</f>
        <v>167</v>
      </c>
      <c r="R397" s="7">
        <f>SUM(Table325[[#This Row],[75]:[84]])</f>
        <v>104</v>
      </c>
      <c r="S397" s="8">
        <f>SUM(Table325[[#This Row],[5]:[9]])</f>
        <v>76</v>
      </c>
      <c r="T397" s="7">
        <f>SUM(Table325[[#This Row],[10]:[14]])</f>
        <v>53</v>
      </c>
      <c r="U397" s="7">
        <f>SUM(Table325[[#This Row],[15]:[19]])</f>
        <v>77</v>
      </c>
      <c r="V397" s="7">
        <f>SUM(Table325[[#This Row],[20]:[24]])</f>
        <v>57</v>
      </c>
      <c r="W397" s="7">
        <f>SUM(Table325[[#This Row],[25]:[29]])</f>
        <v>74</v>
      </c>
      <c r="X397" s="7">
        <f>SUM(Table325[[#This Row],[30]:[34]])</f>
        <v>45</v>
      </c>
      <c r="Y397" s="7">
        <f>SUM(Table325[[#This Row],[35]:[39]])</f>
        <v>64</v>
      </c>
      <c r="Z397" s="7">
        <f>SUM(Table325[[#This Row],[40]:[44]])</f>
        <v>42</v>
      </c>
      <c r="AA397" s="7">
        <f>SUM(Table325[[#This Row],[45]:[49]])</f>
        <v>74</v>
      </c>
      <c r="AB397" s="7">
        <f>SUM(Table325[[#This Row],[50]:[54]])</f>
        <v>77</v>
      </c>
      <c r="AC397" s="7">
        <f>SUM(Table325[[#This Row],[55]:[59]])</f>
        <v>101</v>
      </c>
      <c r="AD397" s="7">
        <f>SUM(Table325[[#This Row],[60]:[64]])</f>
        <v>95</v>
      </c>
      <c r="AE397" s="7">
        <f>SUM(Table325[[#This Row],[65]:[69]])</f>
        <v>98</v>
      </c>
      <c r="AF397" s="7">
        <f>SUM(Table325[[#This Row],[70]:[74]])</f>
        <v>69</v>
      </c>
      <c r="AG397" s="7">
        <f>SUM(Table325[[#This Row],[75]:[79]])</f>
        <v>81</v>
      </c>
      <c r="AH397" s="7">
        <f>SUM(Table325[[#This Row],[80]:[84]])</f>
        <v>23</v>
      </c>
      <c r="AI397" s="7">
        <f>SUM(Table325[[#This Row],[85]:[89]])</f>
        <v>21</v>
      </c>
      <c r="AJ397" s="7">
        <f>Table325[[#This Row],[90]]</f>
        <v>3</v>
      </c>
      <c r="AK397" s="8">
        <v>7</v>
      </c>
      <c r="AL397" s="7">
        <v>8</v>
      </c>
      <c r="AM397" s="7">
        <v>11</v>
      </c>
      <c r="AN397" s="7">
        <v>10</v>
      </c>
      <c r="AO397" s="7">
        <v>9</v>
      </c>
      <c r="AP397" s="7">
        <v>14</v>
      </c>
      <c r="AQ397" s="7">
        <v>17</v>
      </c>
      <c r="AR397" s="7">
        <v>14</v>
      </c>
      <c r="AS397" s="7">
        <v>21</v>
      </c>
      <c r="AT397" s="7">
        <v>10</v>
      </c>
      <c r="AU397" s="7">
        <v>11</v>
      </c>
      <c r="AV397" s="7">
        <v>9</v>
      </c>
      <c r="AW397" s="7">
        <v>10</v>
      </c>
      <c r="AX397" s="7">
        <v>12</v>
      </c>
      <c r="AY397" s="7">
        <v>11</v>
      </c>
      <c r="AZ397" s="7">
        <v>19</v>
      </c>
      <c r="BA397" s="7">
        <v>12</v>
      </c>
      <c r="BB397" s="7">
        <v>14</v>
      </c>
      <c r="BC397" s="7">
        <v>13</v>
      </c>
      <c r="BD397" s="7">
        <v>19</v>
      </c>
      <c r="BE397" s="7">
        <v>7</v>
      </c>
      <c r="BF397" s="7">
        <v>20</v>
      </c>
      <c r="BG397" s="7">
        <v>11</v>
      </c>
      <c r="BH397" s="7">
        <v>12</v>
      </c>
      <c r="BI397" s="7">
        <v>7</v>
      </c>
      <c r="BJ397" s="7">
        <v>9</v>
      </c>
      <c r="BK397" s="7">
        <v>14</v>
      </c>
      <c r="BL397" s="7">
        <v>17</v>
      </c>
      <c r="BM397" s="7">
        <v>19</v>
      </c>
      <c r="BN397" s="7">
        <v>15</v>
      </c>
      <c r="BO397" s="7">
        <v>7</v>
      </c>
      <c r="BP397" s="7">
        <v>14</v>
      </c>
      <c r="BQ397" s="7">
        <v>6</v>
      </c>
      <c r="BR397" s="7">
        <v>12</v>
      </c>
      <c r="BS397" s="7">
        <v>6</v>
      </c>
      <c r="BT397" s="7">
        <v>11</v>
      </c>
      <c r="BU397" s="7">
        <v>11</v>
      </c>
      <c r="BV397" s="7">
        <v>11</v>
      </c>
      <c r="BW397" s="7">
        <v>22</v>
      </c>
      <c r="BX397" s="7">
        <v>9</v>
      </c>
      <c r="BY397" s="7">
        <v>10</v>
      </c>
      <c r="BZ397" s="7">
        <v>9</v>
      </c>
      <c r="CA397" s="7">
        <v>6</v>
      </c>
      <c r="CB397" s="7">
        <v>11</v>
      </c>
      <c r="CC397" s="7">
        <v>6</v>
      </c>
      <c r="CD397" s="7">
        <v>16</v>
      </c>
      <c r="CE397" s="7">
        <v>12</v>
      </c>
      <c r="CF397" s="7">
        <v>13</v>
      </c>
      <c r="CG397" s="7">
        <v>11</v>
      </c>
      <c r="CH397" s="7">
        <v>22</v>
      </c>
      <c r="CI397" s="7">
        <v>15</v>
      </c>
      <c r="CJ397" s="7">
        <v>13</v>
      </c>
      <c r="CK397" s="7">
        <v>15</v>
      </c>
      <c r="CL397" s="7">
        <v>17</v>
      </c>
      <c r="CM397" s="7">
        <v>17</v>
      </c>
      <c r="CN397" s="7">
        <v>23</v>
      </c>
      <c r="CO397" s="7">
        <v>19</v>
      </c>
      <c r="CP397" s="7">
        <v>20</v>
      </c>
      <c r="CQ397" s="7">
        <v>22</v>
      </c>
      <c r="CR397" s="7">
        <v>17</v>
      </c>
      <c r="CS397" s="7">
        <v>18</v>
      </c>
      <c r="CT397" s="7">
        <v>27</v>
      </c>
      <c r="CU397" s="7">
        <v>17</v>
      </c>
      <c r="CV397" s="7">
        <v>19</v>
      </c>
      <c r="CW397" s="7">
        <v>14</v>
      </c>
      <c r="CX397" s="7">
        <v>24</v>
      </c>
      <c r="CY397" s="7">
        <v>19</v>
      </c>
      <c r="CZ397" s="7">
        <v>19</v>
      </c>
      <c r="DA397" s="7">
        <v>19</v>
      </c>
      <c r="DB397" s="7">
        <v>17</v>
      </c>
      <c r="DC397" s="7">
        <v>14</v>
      </c>
      <c r="DD397" s="7">
        <v>10</v>
      </c>
      <c r="DE397" s="7">
        <v>11</v>
      </c>
      <c r="DF397" s="7">
        <v>14</v>
      </c>
      <c r="DG397" s="7">
        <v>20</v>
      </c>
      <c r="DH397" s="7">
        <v>19</v>
      </c>
      <c r="DI397" s="7">
        <v>20</v>
      </c>
      <c r="DJ397" s="7">
        <v>14</v>
      </c>
      <c r="DK397" s="7">
        <v>15</v>
      </c>
      <c r="DL397" s="7">
        <v>13</v>
      </c>
      <c r="DM397" s="7">
        <v>4</v>
      </c>
      <c r="DN397" s="7">
        <v>7</v>
      </c>
      <c r="DO397" s="7">
        <v>6</v>
      </c>
      <c r="DP397" s="7">
        <v>3</v>
      </c>
      <c r="DQ397" s="7">
        <v>3</v>
      </c>
      <c r="DR397" s="7">
        <v>6</v>
      </c>
      <c r="DS397" s="7">
        <v>3</v>
      </c>
      <c r="DT397" s="7">
        <v>7</v>
      </c>
      <c r="DU397" s="7">
        <v>1</v>
      </c>
      <c r="DV397" s="7">
        <v>4</v>
      </c>
      <c r="DW397" s="7">
        <v>3</v>
      </c>
      <c r="DX397" s="7">
        <f t="shared" si="38"/>
        <v>687</v>
      </c>
      <c r="DY397" s="7">
        <f t="shared" si="39"/>
        <v>89</v>
      </c>
      <c r="DZ397" s="7">
        <f t="shared" si="40"/>
        <v>299</v>
      </c>
      <c r="EA397" s="7">
        <f t="shared" si="41"/>
        <v>273</v>
      </c>
      <c r="EB397" s="7">
        <f>Table325[[#This Row],[18-64]]+Table325[[#This Row],[65+]]</f>
        <v>956</v>
      </c>
    </row>
    <row r="398" spans="1:132" x14ac:dyDescent="0.35">
      <c r="A398" s="7">
        <v>13</v>
      </c>
      <c r="B398" s="10" t="s">
        <v>1020</v>
      </c>
      <c r="C398" s="10" t="s">
        <v>914</v>
      </c>
      <c r="D398" s="10" t="s">
        <v>915</v>
      </c>
      <c r="E398" s="7">
        <f>SUM(Table325[[#This Row],[0]:[90]])</f>
        <v>1295</v>
      </c>
      <c r="F398" s="8">
        <f>SUM(Table325[[#This Row],[0]:[15]])</f>
        <v>211</v>
      </c>
      <c r="G398" s="7">
        <f>SUM(Table325[[#This Row],[16]:[64]])</f>
        <v>804</v>
      </c>
      <c r="H398" s="7">
        <f>SUM(Table325[[#This Row],[65]:[90]])</f>
        <v>280</v>
      </c>
      <c r="I398" s="7">
        <f>SUM(Table325[[#This Row],[85]:[90]])</f>
        <v>40</v>
      </c>
      <c r="J398" s="8">
        <f>SUM(Table325[[#This Row],[0]:[17]])</f>
        <v>242</v>
      </c>
      <c r="K398" s="7">
        <f>SUM(Table325[[#This Row],[18]:[64]])</f>
        <v>773</v>
      </c>
      <c r="L398" s="8">
        <f>SUM(Table325[[#This Row],[0]:[4]])</f>
        <v>59</v>
      </c>
      <c r="M398" s="7">
        <f>SUM(Table325[[#This Row],[5]:[15]])</f>
        <v>152</v>
      </c>
      <c r="N398" s="7">
        <f>SUM(Table325[[#This Row],[16]:[24]])</f>
        <v>141</v>
      </c>
      <c r="O398" s="7">
        <f>SUM(Table325[[#This Row],[25]:[49]])</f>
        <v>388</v>
      </c>
      <c r="P398" s="7">
        <f>SUM(Table325[[#This Row],[50]:[64]])</f>
        <v>275</v>
      </c>
      <c r="Q398" s="7">
        <f>SUM(Table325[[#This Row],[65]:[74]])</f>
        <v>136</v>
      </c>
      <c r="R398" s="7">
        <f>SUM(Table325[[#This Row],[75]:[84]])</f>
        <v>104</v>
      </c>
      <c r="S398" s="8">
        <f>SUM(Table325[[#This Row],[5]:[9]])</f>
        <v>64</v>
      </c>
      <c r="T398" s="7">
        <f>SUM(Table325[[#This Row],[10]:[14]])</f>
        <v>72</v>
      </c>
      <c r="U398" s="7">
        <f>SUM(Table325[[#This Row],[15]:[19]])</f>
        <v>83</v>
      </c>
      <c r="V398" s="7">
        <f>SUM(Table325[[#This Row],[20]:[24]])</f>
        <v>74</v>
      </c>
      <c r="W398" s="7">
        <f>SUM(Table325[[#This Row],[25]:[29]])</f>
        <v>107</v>
      </c>
      <c r="X398" s="7">
        <f>SUM(Table325[[#This Row],[30]:[34]])</f>
        <v>101</v>
      </c>
      <c r="Y398" s="7">
        <f>SUM(Table325[[#This Row],[35]:[39]])</f>
        <v>64</v>
      </c>
      <c r="Z398" s="7">
        <f>SUM(Table325[[#This Row],[40]:[44]])</f>
        <v>54</v>
      </c>
      <c r="AA398" s="7">
        <f>SUM(Table325[[#This Row],[45]:[49]])</f>
        <v>62</v>
      </c>
      <c r="AB398" s="7">
        <f>SUM(Table325[[#This Row],[50]:[54]])</f>
        <v>100</v>
      </c>
      <c r="AC398" s="7">
        <f>SUM(Table325[[#This Row],[55]:[59]])</f>
        <v>110</v>
      </c>
      <c r="AD398" s="7">
        <f>SUM(Table325[[#This Row],[60]:[64]])</f>
        <v>65</v>
      </c>
      <c r="AE398" s="7">
        <f>SUM(Table325[[#This Row],[65]:[69]])</f>
        <v>66</v>
      </c>
      <c r="AF398" s="7">
        <f>SUM(Table325[[#This Row],[70]:[74]])</f>
        <v>70</v>
      </c>
      <c r="AG398" s="7">
        <f>SUM(Table325[[#This Row],[75]:[79]])</f>
        <v>44</v>
      </c>
      <c r="AH398" s="7">
        <f>SUM(Table325[[#This Row],[80]:[84]])</f>
        <v>60</v>
      </c>
      <c r="AI398" s="7">
        <f>SUM(Table325[[#This Row],[85]:[89]])</f>
        <v>16</v>
      </c>
      <c r="AJ398" s="7">
        <f>Table325[[#This Row],[90]]</f>
        <v>24</v>
      </c>
      <c r="AK398" s="8">
        <v>12</v>
      </c>
      <c r="AL398" s="7">
        <v>15</v>
      </c>
      <c r="AM398" s="7">
        <v>14</v>
      </c>
      <c r="AN398" s="7">
        <v>8</v>
      </c>
      <c r="AO398" s="7">
        <v>10</v>
      </c>
      <c r="AP398" s="7">
        <v>16</v>
      </c>
      <c r="AQ398" s="7">
        <v>17</v>
      </c>
      <c r="AR398" s="7">
        <v>10</v>
      </c>
      <c r="AS398" s="7">
        <v>10</v>
      </c>
      <c r="AT398" s="7">
        <v>11</v>
      </c>
      <c r="AU398" s="7">
        <v>16</v>
      </c>
      <c r="AV398" s="7">
        <v>10</v>
      </c>
      <c r="AW398" s="7">
        <v>13</v>
      </c>
      <c r="AX398" s="7">
        <v>19</v>
      </c>
      <c r="AY398" s="7">
        <v>14</v>
      </c>
      <c r="AZ398" s="7">
        <v>16</v>
      </c>
      <c r="BA398" s="7">
        <v>12</v>
      </c>
      <c r="BB398" s="7">
        <v>19</v>
      </c>
      <c r="BC398" s="7">
        <v>21</v>
      </c>
      <c r="BD398" s="7">
        <v>15</v>
      </c>
      <c r="BE398" s="7">
        <v>14</v>
      </c>
      <c r="BF398" s="7">
        <v>20</v>
      </c>
      <c r="BG398" s="7">
        <v>14</v>
      </c>
      <c r="BH398" s="7">
        <v>12</v>
      </c>
      <c r="BI398" s="7">
        <v>14</v>
      </c>
      <c r="BJ398" s="7">
        <v>19</v>
      </c>
      <c r="BK398" s="7">
        <v>18</v>
      </c>
      <c r="BL398" s="7">
        <v>22</v>
      </c>
      <c r="BM398" s="7">
        <v>27</v>
      </c>
      <c r="BN398" s="7">
        <v>21</v>
      </c>
      <c r="BO398" s="7">
        <v>18</v>
      </c>
      <c r="BP398" s="7">
        <v>23</v>
      </c>
      <c r="BQ398" s="7">
        <v>20</v>
      </c>
      <c r="BR398" s="7">
        <v>20</v>
      </c>
      <c r="BS398" s="7">
        <v>20</v>
      </c>
      <c r="BT398" s="7">
        <v>16</v>
      </c>
      <c r="BU398" s="7">
        <v>14</v>
      </c>
      <c r="BV398" s="7">
        <v>12</v>
      </c>
      <c r="BW398" s="7">
        <v>9</v>
      </c>
      <c r="BX398" s="7">
        <v>13</v>
      </c>
      <c r="BY398" s="7">
        <v>9</v>
      </c>
      <c r="BZ398" s="7">
        <v>12</v>
      </c>
      <c r="CA398" s="7">
        <v>8</v>
      </c>
      <c r="CB398" s="7">
        <v>13</v>
      </c>
      <c r="CC398" s="7">
        <v>12</v>
      </c>
      <c r="CD398" s="7">
        <v>12</v>
      </c>
      <c r="CE398" s="7">
        <v>17</v>
      </c>
      <c r="CF398" s="7">
        <v>13</v>
      </c>
      <c r="CG398" s="7">
        <v>8</v>
      </c>
      <c r="CH398" s="7">
        <v>12</v>
      </c>
      <c r="CI398" s="7">
        <v>20</v>
      </c>
      <c r="CJ398" s="7">
        <v>11</v>
      </c>
      <c r="CK398" s="7">
        <v>24</v>
      </c>
      <c r="CL398" s="7">
        <v>19</v>
      </c>
      <c r="CM398" s="7">
        <v>26</v>
      </c>
      <c r="CN398" s="7">
        <v>18</v>
      </c>
      <c r="CO398" s="7">
        <v>24</v>
      </c>
      <c r="CP398" s="7">
        <v>13</v>
      </c>
      <c r="CQ398" s="7">
        <v>23</v>
      </c>
      <c r="CR398" s="7">
        <v>32</v>
      </c>
      <c r="CS398" s="7">
        <v>16</v>
      </c>
      <c r="CT398" s="7">
        <v>10</v>
      </c>
      <c r="CU398" s="7">
        <v>15</v>
      </c>
      <c r="CV398" s="7">
        <v>15</v>
      </c>
      <c r="CW398" s="7">
        <v>9</v>
      </c>
      <c r="CX398" s="7">
        <v>19</v>
      </c>
      <c r="CY398" s="7">
        <v>11</v>
      </c>
      <c r="CZ398" s="7">
        <v>16</v>
      </c>
      <c r="DA398" s="7">
        <v>7</v>
      </c>
      <c r="DB398" s="7">
        <v>13</v>
      </c>
      <c r="DC398" s="7">
        <v>18</v>
      </c>
      <c r="DD398" s="7">
        <v>13</v>
      </c>
      <c r="DE398" s="7">
        <v>15</v>
      </c>
      <c r="DF398" s="7">
        <v>11</v>
      </c>
      <c r="DG398" s="7">
        <v>13</v>
      </c>
      <c r="DH398" s="7">
        <v>10</v>
      </c>
      <c r="DI398" s="7">
        <v>10</v>
      </c>
      <c r="DJ398" s="7">
        <v>11</v>
      </c>
      <c r="DK398" s="7">
        <v>4</v>
      </c>
      <c r="DL398" s="7">
        <v>9</v>
      </c>
      <c r="DM398" s="7">
        <v>12</v>
      </c>
      <c r="DN398" s="7">
        <v>10</v>
      </c>
      <c r="DO398" s="7">
        <v>15</v>
      </c>
      <c r="DP398" s="7">
        <v>16</v>
      </c>
      <c r="DQ398" s="7">
        <v>7</v>
      </c>
      <c r="DR398" s="7">
        <v>2</v>
      </c>
      <c r="DS398" s="7">
        <v>2</v>
      </c>
      <c r="DT398" s="7">
        <v>4</v>
      </c>
      <c r="DU398" s="7">
        <v>4</v>
      </c>
      <c r="DV398" s="7">
        <v>4</v>
      </c>
      <c r="DW398" s="7">
        <v>24</v>
      </c>
      <c r="DX398" s="7">
        <f t="shared" si="38"/>
        <v>804</v>
      </c>
      <c r="DY398" s="7">
        <f t="shared" si="39"/>
        <v>110</v>
      </c>
      <c r="DZ398" s="7">
        <f t="shared" si="40"/>
        <v>388</v>
      </c>
      <c r="EA398" s="7">
        <f t="shared" si="41"/>
        <v>275</v>
      </c>
      <c r="EB398" s="7">
        <f>Table325[[#This Row],[18-64]]+Table325[[#This Row],[65+]]</f>
        <v>1053</v>
      </c>
    </row>
    <row r="399" spans="1:132" x14ac:dyDescent="0.35">
      <c r="A399" s="7">
        <v>13</v>
      </c>
      <c r="B399" s="10" t="s">
        <v>1020</v>
      </c>
      <c r="C399" s="10" t="s">
        <v>916</v>
      </c>
      <c r="D399" s="10" t="s">
        <v>917</v>
      </c>
      <c r="E399" s="7">
        <f>SUM(Table325[[#This Row],[0]:[90]])</f>
        <v>2014</v>
      </c>
      <c r="F399" s="8">
        <f>SUM(Table325[[#This Row],[0]:[15]])</f>
        <v>351</v>
      </c>
      <c r="G399" s="7">
        <f>SUM(Table325[[#This Row],[16]:[64]])</f>
        <v>1193</v>
      </c>
      <c r="H399" s="7">
        <f>SUM(Table325[[#This Row],[65]:[90]])</f>
        <v>470</v>
      </c>
      <c r="I399" s="7">
        <f>SUM(Table325[[#This Row],[85]:[90]])</f>
        <v>43</v>
      </c>
      <c r="J399" s="8">
        <f>SUM(Table325[[#This Row],[0]:[17]])</f>
        <v>408</v>
      </c>
      <c r="K399" s="7">
        <f>SUM(Table325[[#This Row],[18]:[64]])</f>
        <v>1136</v>
      </c>
      <c r="L399" s="8">
        <f>SUM(Table325[[#This Row],[0]:[4]])</f>
        <v>82</v>
      </c>
      <c r="M399" s="7">
        <f>SUM(Table325[[#This Row],[5]:[15]])</f>
        <v>269</v>
      </c>
      <c r="N399" s="7">
        <f>SUM(Table325[[#This Row],[16]:[24]])</f>
        <v>206</v>
      </c>
      <c r="O399" s="7">
        <f>SUM(Table325[[#This Row],[25]:[49]])</f>
        <v>553</v>
      </c>
      <c r="P399" s="7">
        <f>SUM(Table325[[#This Row],[50]:[64]])</f>
        <v>434</v>
      </c>
      <c r="Q399" s="7">
        <f>SUM(Table325[[#This Row],[65]:[74]])</f>
        <v>264</v>
      </c>
      <c r="R399" s="7">
        <f>SUM(Table325[[#This Row],[75]:[84]])</f>
        <v>163</v>
      </c>
      <c r="S399" s="8">
        <f>SUM(Table325[[#This Row],[5]:[9]])</f>
        <v>116</v>
      </c>
      <c r="T399" s="7">
        <f>SUM(Table325[[#This Row],[10]:[14]])</f>
        <v>132</v>
      </c>
      <c r="U399" s="7">
        <f>SUM(Table325[[#This Row],[15]:[19]])</f>
        <v>125</v>
      </c>
      <c r="V399" s="7">
        <f>SUM(Table325[[#This Row],[20]:[24]])</f>
        <v>102</v>
      </c>
      <c r="W399" s="7">
        <f>SUM(Table325[[#This Row],[25]:[29]])</f>
        <v>85</v>
      </c>
      <c r="X399" s="7">
        <f>SUM(Table325[[#This Row],[30]:[34]])</f>
        <v>126</v>
      </c>
      <c r="Y399" s="7">
        <f>SUM(Table325[[#This Row],[35]:[39]])</f>
        <v>119</v>
      </c>
      <c r="Z399" s="7">
        <f>SUM(Table325[[#This Row],[40]:[44]])</f>
        <v>126</v>
      </c>
      <c r="AA399" s="7">
        <f>SUM(Table325[[#This Row],[45]:[49]])</f>
        <v>97</v>
      </c>
      <c r="AB399" s="7">
        <f>SUM(Table325[[#This Row],[50]:[54]])</f>
        <v>133</v>
      </c>
      <c r="AC399" s="7">
        <f>SUM(Table325[[#This Row],[55]:[59]])</f>
        <v>162</v>
      </c>
      <c r="AD399" s="7">
        <f>SUM(Table325[[#This Row],[60]:[64]])</f>
        <v>139</v>
      </c>
      <c r="AE399" s="7">
        <f>SUM(Table325[[#This Row],[65]:[69]])</f>
        <v>139</v>
      </c>
      <c r="AF399" s="7">
        <f>SUM(Table325[[#This Row],[70]:[74]])</f>
        <v>125</v>
      </c>
      <c r="AG399" s="7">
        <f>SUM(Table325[[#This Row],[75]:[79]])</f>
        <v>95</v>
      </c>
      <c r="AH399" s="7">
        <f>SUM(Table325[[#This Row],[80]:[84]])</f>
        <v>68</v>
      </c>
      <c r="AI399" s="7">
        <f>SUM(Table325[[#This Row],[85]:[89]])</f>
        <v>34</v>
      </c>
      <c r="AJ399" s="7">
        <f>Table325[[#This Row],[90]]</f>
        <v>9</v>
      </c>
      <c r="AK399" s="8">
        <v>11</v>
      </c>
      <c r="AL399" s="7">
        <v>23</v>
      </c>
      <c r="AM399" s="7">
        <v>13</v>
      </c>
      <c r="AN399" s="7">
        <v>18</v>
      </c>
      <c r="AO399" s="7">
        <v>17</v>
      </c>
      <c r="AP399" s="7">
        <v>27</v>
      </c>
      <c r="AQ399" s="7">
        <v>27</v>
      </c>
      <c r="AR399" s="7">
        <v>17</v>
      </c>
      <c r="AS399" s="7">
        <v>22</v>
      </c>
      <c r="AT399" s="7">
        <v>23</v>
      </c>
      <c r="AU399" s="7">
        <v>25</v>
      </c>
      <c r="AV399" s="7">
        <v>30</v>
      </c>
      <c r="AW399" s="7">
        <v>35</v>
      </c>
      <c r="AX399" s="7">
        <v>20</v>
      </c>
      <c r="AY399" s="7">
        <v>22</v>
      </c>
      <c r="AZ399" s="7">
        <v>21</v>
      </c>
      <c r="BA399" s="7">
        <v>31</v>
      </c>
      <c r="BB399" s="7">
        <v>26</v>
      </c>
      <c r="BC399" s="7">
        <v>20</v>
      </c>
      <c r="BD399" s="7">
        <v>27</v>
      </c>
      <c r="BE399" s="7">
        <v>15</v>
      </c>
      <c r="BF399" s="7">
        <v>21</v>
      </c>
      <c r="BG399" s="7">
        <v>19</v>
      </c>
      <c r="BH399" s="7">
        <v>27</v>
      </c>
      <c r="BI399" s="7">
        <v>20</v>
      </c>
      <c r="BJ399" s="7">
        <v>11</v>
      </c>
      <c r="BK399" s="7">
        <v>31</v>
      </c>
      <c r="BL399" s="7">
        <v>14</v>
      </c>
      <c r="BM399" s="7">
        <v>15</v>
      </c>
      <c r="BN399" s="7">
        <v>14</v>
      </c>
      <c r="BO399" s="7">
        <v>15</v>
      </c>
      <c r="BP399" s="7">
        <v>19</v>
      </c>
      <c r="BQ399" s="7">
        <v>32</v>
      </c>
      <c r="BR399" s="7">
        <v>21</v>
      </c>
      <c r="BS399" s="7">
        <v>39</v>
      </c>
      <c r="BT399" s="7">
        <v>23</v>
      </c>
      <c r="BU399" s="7">
        <v>18</v>
      </c>
      <c r="BV399" s="7">
        <v>18</v>
      </c>
      <c r="BW399" s="7">
        <v>30</v>
      </c>
      <c r="BX399" s="7">
        <v>30</v>
      </c>
      <c r="BY399" s="7">
        <v>32</v>
      </c>
      <c r="BZ399" s="7">
        <v>25</v>
      </c>
      <c r="CA399" s="7">
        <v>25</v>
      </c>
      <c r="CB399" s="7">
        <v>27</v>
      </c>
      <c r="CC399" s="7">
        <v>17</v>
      </c>
      <c r="CD399" s="7">
        <v>33</v>
      </c>
      <c r="CE399" s="7">
        <v>19</v>
      </c>
      <c r="CF399" s="7">
        <v>14</v>
      </c>
      <c r="CG399" s="7">
        <v>15</v>
      </c>
      <c r="CH399" s="7">
        <v>16</v>
      </c>
      <c r="CI399" s="7">
        <v>25</v>
      </c>
      <c r="CJ399" s="7">
        <v>21</v>
      </c>
      <c r="CK399" s="7">
        <v>28</v>
      </c>
      <c r="CL399" s="7">
        <v>32</v>
      </c>
      <c r="CM399" s="7">
        <v>27</v>
      </c>
      <c r="CN399" s="7">
        <v>38</v>
      </c>
      <c r="CO399" s="7">
        <v>29</v>
      </c>
      <c r="CP399" s="7">
        <v>31</v>
      </c>
      <c r="CQ399" s="7">
        <v>26</v>
      </c>
      <c r="CR399" s="7">
        <v>38</v>
      </c>
      <c r="CS399" s="7">
        <v>28</v>
      </c>
      <c r="CT399" s="7">
        <v>25</v>
      </c>
      <c r="CU399" s="7">
        <v>28</v>
      </c>
      <c r="CV399" s="7">
        <v>31</v>
      </c>
      <c r="CW399" s="7">
        <v>27</v>
      </c>
      <c r="CX399" s="7">
        <v>30</v>
      </c>
      <c r="CY399" s="7">
        <v>23</v>
      </c>
      <c r="CZ399" s="7">
        <v>27</v>
      </c>
      <c r="DA399" s="7">
        <v>31</v>
      </c>
      <c r="DB399" s="7">
        <v>28</v>
      </c>
      <c r="DC399" s="7">
        <v>29</v>
      </c>
      <c r="DD399" s="7">
        <v>26</v>
      </c>
      <c r="DE399" s="7">
        <v>23</v>
      </c>
      <c r="DF399" s="7">
        <v>26</v>
      </c>
      <c r="DG399" s="7">
        <v>21</v>
      </c>
      <c r="DH399" s="7">
        <v>23</v>
      </c>
      <c r="DI399" s="7">
        <v>24</v>
      </c>
      <c r="DJ399" s="7">
        <v>18</v>
      </c>
      <c r="DK399" s="7">
        <v>12</v>
      </c>
      <c r="DL399" s="7">
        <v>18</v>
      </c>
      <c r="DM399" s="7">
        <v>19</v>
      </c>
      <c r="DN399" s="7">
        <v>12</v>
      </c>
      <c r="DO399" s="7">
        <v>9</v>
      </c>
      <c r="DP399" s="7">
        <v>16</v>
      </c>
      <c r="DQ399" s="7">
        <v>12</v>
      </c>
      <c r="DR399" s="7">
        <v>5</v>
      </c>
      <c r="DS399" s="7">
        <v>10</v>
      </c>
      <c r="DT399" s="7">
        <v>7</v>
      </c>
      <c r="DU399" s="7">
        <v>4</v>
      </c>
      <c r="DV399" s="7">
        <v>8</v>
      </c>
      <c r="DW399" s="7">
        <v>9</v>
      </c>
      <c r="DX399" s="7">
        <f t="shared" si="38"/>
        <v>1193</v>
      </c>
      <c r="DY399" s="7">
        <f t="shared" si="39"/>
        <v>149</v>
      </c>
      <c r="DZ399" s="7">
        <f t="shared" si="40"/>
        <v>553</v>
      </c>
      <c r="EA399" s="7">
        <f t="shared" si="41"/>
        <v>434</v>
      </c>
      <c r="EB399" s="7">
        <f>Table325[[#This Row],[18-64]]+Table325[[#This Row],[65+]]</f>
        <v>1606</v>
      </c>
    </row>
    <row r="400" spans="1:132" x14ac:dyDescent="0.35">
      <c r="A400" s="7">
        <v>13</v>
      </c>
      <c r="B400" s="10" t="s">
        <v>1020</v>
      </c>
      <c r="C400" s="10" t="s">
        <v>918</v>
      </c>
      <c r="D400" s="10" t="s">
        <v>919</v>
      </c>
      <c r="E400" s="7">
        <f>SUM(Table325[[#This Row],[0]:[90]])</f>
        <v>1879</v>
      </c>
      <c r="F400" s="8">
        <f>SUM(Table325[[#This Row],[0]:[15]])</f>
        <v>265</v>
      </c>
      <c r="G400" s="7">
        <f>SUM(Table325[[#This Row],[16]:[64]])</f>
        <v>1192</v>
      </c>
      <c r="H400" s="7">
        <f>SUM(Table325[[#This Row],[65]:[90]])</f>
        <v>422</v>
      </c>
      <c r="I400" s="7">
        <f>SUM(Table325[[#This Row],[85]:[90]])</f>
        <v>17</v>
      </c>
      <c r="J400" s="8">
        <f>SUM(Table325[[#This Row],[0]:[17]])</f>
        <v>302</v>
      </c>
      <c r="K400" s="7">
        <f>SUM(Table325[[#This Row],[18]:[64]])</f>
        <v>1155</v>
      </c>
      <c r="L400" s="8">
        <f>SUM(Table325[[#This Row],[0]:[4]])</f>
        <v>63</v>
      </c>
      <c r="M400" s="7">
        <f>SUM(Table325[[#This Row],[5]:[15]])</f>
        <v>202</v>
      </c>
      <c r="N400" s="7">
        <f>SUM(Table325[[#This Row],[16]:[24]])</f>
        <v>176</v>
      </c>
      <c r="O400" s="7">
        <f>SUM(Table325[[#This Row],[25]:[49]])</f>
        <v>492</v>
      </c>
      <c r="P400" s="7">
        <f>SUM(Table325[[#This Row],[50]:[64]])</f>
        <v>524</v>
      </c>
      <c r="Q400" s="7">
        <f>SUM(Table325[[#This Row],[65]:[74]])</f>
        <v>257</v>
      </c>
      <c r="R400" s="7">
        <f>SUM(Table325[[#This Row],[75]:[84]])</f>
        <v>148</v>
      </c>
      <c r="S400" s="8">
        <f>SUM(Table325[[#This Row],[5]:[9]])</f>
        <v>75</v>
      </c>
      <c r="T400" s="7">
        <f>SUM(Table325[[#This Row],[10]:[14]])</f>
        <v>102</v>
      </c>
      <c r="U400" s="7">
        <f>SUM(Table325[[#This Row],[15]:[19]])</f>
        <v>106</v>
      </c>
      <c r="V400" s="7">
        <f>SUM(Table325[[#This Row],[20]:[24]])</f>
        <v>95</v>
      </c>
      <c r="W400" s="7">
        <f>SUM(Table325[[#This Row],[25]:[29]])</f>
        <v>73</v>
      </c>
      <c r="X400" s="7">
        <f>SUM(Table325[[#This Row],[30]:[34]])</f>
        <v>89</v>
      </c>
      <c r="Y400" s="7">
        <f>SUM(Table325[[#This Row],[35]:[39]])</f>
        <v>100</v>
      </c>
      <c r="Z400" s="7">
        <f>SUM(Table325[[#This Row],[40]:[44]])</f>
        <v>129</v>
      </c>
      <c r="AA400" s="7">
        <f>SUM(Table325[[#This Row],[45]:[49]])</f>
        <v>101</v>
      </c>
      <c r="AB400" s="7">
        <f>SUM(Table325[[#This Row],[50]:[54]])</f>
        <v>184</v>
      </c>
      <c r="AC400" s="7">
        <f>SUM(Table325[[#This Row],[55]:[59]])</f>
        <v>170</v>
      </c>
      <c r="AD400" s="7">
        <f>SUM(Table325[[#This Row],[60]:[64]])</f>
        <v>170</v>
      </c>
      <c r="AE400" s="7">
        <f>SUM(Table325[[#This Row],[65]:[69]])</f>
        <v>127</v>
      </c>
      <c r="AF400" s="7">
        <f>SUM(Table325[[#This Row],[70]:[74]])</f>
        <v>130</v>
      </c>
      <c r="AG400" s="7">
        <f>SUM(Table325[[#This Row],[75]:[79]])</f>
        <v>86</v>
      </c>
      <c r="AH400" s="7">
        <f>SUM(Table325[[#This Row],[80]:[84]])</f>
        <v>62</v>
      </c>
      <c r="AI400" s="7">
        <f>SUM(Table325[[#This Row],[85]:[89]])</f>
        <v>11</v>
      </c>
      <c r="AJ400" s="7">
        <f>Table325[[#This Row],[90]]</f>
        <v>6</v>
      </c>
      <c r="AK400" s="8">
        <v>19</v>
      </c>
      <c r="AL400" s="7">
        <v>7</v>
      </c>
      <c r="AM400" s="7">
        <v>14</v>
      </c>
      <c r="AN400" s="7">
        <v>14</v>
      </c>
      <c r="AO400" s="7">
        <v>9</v>
      </c>
      <c r="AP400" s="7">
        <v>17</v>
      </c>
      <c r="AQ400" s="7">
        <v>17</v>
      </c>
      <c r="AR400" s="7">
        <v>7</v>
      </c>
      <c r="AS400" s="7">
        <v>13</v>
      </c>
      <c r="AT400" s="7">
        <v>21</v>
      </c>
      <c r="AU400" s="7">
        <v>18</v>
      </c>
      <c r="AV400" s="7">
        <v>12</v>
      </c>
      <c r="AW400" s="7">
        <v>25</v>
      </c>
      <c r="AX400" s="7">
        <v>31</v>
      </c>
      <c r="AY400" s="7">
        <v>16</v>
      </c>
      <c r="AZ400" s="7">
        <v>25</v>
      </c>
      <c r="BA400" s="7">
        <v>17</v>
      </c>
      <c r="BB400" s="7">
        <v>20</v>
      </c>
      <c r="BC400" s="7">
        <v>27</v>
      </c>
      <c r="BD400" s="7">
        <v>17</v>
      </c>
      <c r="BE400" s="7">
        <v>21</v>
      </c>
      <c r="BF400" s="7">
        <v>25</v>
      </c>
      <c r="BG400" s="7">
        <v>12</v>
      </c>
      <c r="BH400" s="7">
        <v>21</v>
      </c>
      <c r="BI400" s="7">
        <v>16</v>
      </c>
      <c r="BJ400" s="7">
        <v>12</v>
      </c>
      <c r="BK400" s="7">
        <v>10</v>
      </c>
      <c r="BL400" s="7">
        <v>13</v>
      </c>
      <c r="BM400" s="7">
        <v>22</v>
      </c>
      <c r="BN400" s="7">
        <v>16</v>
      </c>
      <c r="BO400" s="7">
        <v>11</v>
      </c>
      <c r="BP400" s="7">
        <v>20</v>
      </c>
      <c r="BQ400" s="7">
        <v>23</v>
      </c>
      <c r="BR400" s="7">
        <v>20</v>
      </c>
      <c r="BS400" s="7">
        <v>15</v>
      </c>
      <c r="BT400" s="7">
        <v>14</v>
      </c>
      <c r="BU400" s="7">
        <v>19</v>
      </c>
      <c r="BV400" s="7">
        <v>17</v>
      </c>
      <c r="BW400" s="7">
        <v>24</v>
      </c>
      <c r="BX400" s="7">
        <v>26</v>
      </c>
      <c r="BY400" s="7">
        <v>17</v>
      </c>
      <c r="BZ400" s="7">
        <v>33</v>
      </c>
      <c r="CA400" s="7">
        <v>22</v>
      </c>
      <c r="CB400" s="7">
        <v>29</v>
      </c>
      <c r="CC400" s="7">
        <v>28</v>
      </c>
      <c r="CD400" s="7">
        <v>25</v>
      </c>
      <c r="CE400" s="7">
        <v>17</v>
      </c>
      <c r="CF400" s="7">
        <v>20</v>
      </c>
      <c r="CG400" s="7">
        <v>23</v>
      </c>
      <c r="CH400" s="7">
        <v>16</v>
      </c>
      <c r="CI400" s="7">
        <v>31</v>
      </c>
      <c r="CJ400" s="7">
        <v>39</v>
      </c>
      <c r="CK400" s="7">
        <v>29</v>
      </c>
      <c r="CL400" s="7">
        <v>43</v>
      </c>
      <c r="CM400" s="7">
        <v>42</v>
      </c>
      <c r="CN400" s="7">
        <v>29</v>
      </c>
      <c r="CO400" s="7">
        <v>40</v>
      </c>
      <c r="CP400" s="7">
        <v>37</v>
      </c>
      <c r="CQ400" s="7">
        <v>31</v>
      </c>
      <c r="CR400" s="7">
        <v>33</v>
      </c>
      <c r="CS400" s="7">
        <v>44</v>
      </c>
      <c r="CT400" s="7">
        <v>38</v>
      </c>
      <c r="CU400" s="7">
        <v>26</v>
      </c>
      <c r="CV400" s="7">
        <v>33</v>
      </c>
      <c r="CW400" s="7">
        <v>29</v>
      </c>
      <c r="CX400" s="7">
        <v>21</v>
      </c>
      <c r="CY400" s="7">
        <v>32</v>
      </c>
      <c r="CZ400" s="7">
        <v>26</v>
      </c>
      <c r="DA400" s="7">
        <v>27</v>
      </c>
      <c r="DB400" s="7">
        <v>21</v>
      </c>
      <c r="DC400" s="7">
        <v>26</v>
      </c>
      <c r="DD400" s="7">
        <v>18</v>
      </c>
      <c r="DE400" s="7">
        <v>31</v>
      </c>
      <c r="DF400" s="7">
        <v>31</v>
      </c>
      <c r="DG400" s="7">
        <v>24</v>
      </c>
      <c r="DH400" s="7">
        <v>17</v>
      </c>
      <c r="DI400" s="7">
        <v>17</v>
      </c>
      <c r="DJ400" s="7">
        <v>23</v>
      </c>
      <c r="DK400" s="7">
        <v>13</v>
      </c>
      <c r="DL400" s="7">
        <v>16</v>
      </c>
      <c r="DM400" s="7">
        <v>16</v>
      </c>
      <c r="DN400" s="7">
        <v>15</v>
      </c>
      <c r="DO400" s="7">
        <v>15</v>
      </c>
      <c r="DP400" s="7">
        <v>12</v>
      </c>
      <c r="DQ400" s="7">
        <v>4</v>
      </c>
      <c r="DR400" s="7">
        <v>1</v>
      </c>
      <c r="DS400" s="7">
        <v>4</v>
      </c>
      <c r="DT400" s="7">
        <v>4</v>
      </c>
      <c r="DU400" s="7">
        <v>1</v>
      </c>
      <c r="DV400" s="7">
        <v>1</v>
      </c>
      <c r="DW400" s="7">
        <v>6</v>
      </c>
      <c r="DX400" s="7">
        <f t="shared" si="38"/>
        <v>1192</v>
      </c>
      <c r="DY400" s="7">
        <f t="shared" si="39"/>
        <v>139</v>
      </c>
      <c r="DZ400" s="7">
        <f t="shared" si="40"/>
        <v>492</v>
      </c>
      <c r="EA400" s="7">
        <f t="shared" si="41"/>
        <v>524</v>
      </c>
      <c r="EB400" s="7">
        <f>Table325[[#This Row],[18-64]]+Table325[[#This Row],[65+]]</f>
        <v>1577</v>
      </c>
    </row>
    <row r="401" spans="1:132" x14ac:dyDescent="0.35">
      <c r="A401" s="7">
        <v>13</v>
      </c>
      <c r="B401" s="10" t="s">
        <v>1020</v>
      </c>
      <c r="C401" s="10" t="s">
        <v>920</v>
      </c>
      <c r="D401" s="10" t="s">
        <v>921</v>
      </c>
      <c r="E401" s="7">
        <f>SUM(Table325[[#This Row],[0]:[90]])</f>
        <v>1538</v>
      </c>
      <c r="F401" s="8">
        <f>SUM(Table325[[#This Row],[0]:[15]])</f>
        <v>201</v>
      </c>
      <c r="G401" s="7">
        <f>SUM(Table325[[#This Row],[16]:[64]])</f>
        <v>863</v>
      </c>
      <c r="H401" s="7">
        <f>SUM(Table325[[#This Row],[65]:[90]])</f>
        <v>474</v>
      </c>
      <c r="I401" s="7">
        <f>SUM(Table325[[#This Row],[85]:[90]])</f>
        <v>45</v>
      </c>
      <c r="J401" s="8">
        <f>SUM(Table325[[#This Row],[0]:[17]])</f>
        <v>224</v>
      </c>
      <c r="K401" s="7">
        <f>SUM(Table325[[#This Row],[18]:[64]])</f>
        <v>840</v>
      </c>
      <c r="L401" s="8">
        <f>SUM(Table325[[#This Row],[0]:[4]])</f>
        <v>34</v>
      </c>
      <c r="M401" s="7">
        <f>SUM(Table325[[#This Row],[5]:[15]])</f>
        <v>167</v>
      </c>
      <c r="N401" s="7">
        <f>SUM(Table325[[#This Row],[16]:[24]])</f>
        <v>98</v>
      </c>
      <c r="O401" s="7">
        <f>SUM(Table325[[#This Row],[25]:[49]])</f>
        <v>321</v>
      </c>
      <c r="P401" s="7">
        <f>SUM(Table325[[#This Row],[50]:[64]])</f>
        <v>444</v>
      </c>
      <c r="Q401" s="7">
        <f>SUM(Table325[[#This Row],[65]:[74]])</f>
        <v>279</v>
      </c>
      <c r="R401" s="7">
        <f>SUM(Table325[[#This Row],[75]:[84]])</f>
        <v>150</v>
      </c>
      <c r="S401" s="8">
        <f>SUM(Table325[[#This Row],[5]:[9]])</f>
        <v>116</v>
      </c>
      <c r="T401" s="7">
        <f>SUM(Table325[[#This Row],[10]:[14]])</f>
        <v>42</v>
      </c>
      <c r="U401" s="7">
        <f>SUM(Table325[[#This Row],[15]:[19]])</f>
        <v>57</v>
      </c>
      <c r="V401" s="7">
        <f>SUM(Table325[[#This Row],[20]:[24]])</f>
        <v>50</v>
      </c>
      <c r="W401" s="7">
        <f>SUM(Table325[[#This Row],[25]:[29]])</f>
        <v>45</v>
      </c>
      <c r="X401" s="7">
        <f>SUM(Table325[[#This Row],[30]:[34]])</f>
        <v>48</v>
      </c>
      <c r="Y401" s="7">
        <f>SUM(Table325[[#This Row],[35]:[39]])</f>
        <v>97</v>
      </c>
      <c r="Z401" s="7">
        <f>SUM(Table325[[#This Row],[40]:[44]])</f>
        <v>66</v>
      </c>
      <c r="AA401" s="7">
        <f>SUM(Table325[[#This Row],[45]:[49]])</f>
        <v>65</v>
      </c>
      <c r="AB401" s="7">
        <f>SUM(Table325[[#This Row],[50]:[54]])</f>
        <v>88</v>
      </c>
      <c r="AC401" s="7">
        <f>SUM(Table325[[#This Row],[55]:[59]])</f>
        <v>161</v>
      </c>
      <c r="AD401" s="7">
        <f>SUM(Table325[[#This Row],[60]:[64]])</f>
        <v>195</v>
      </c>
      <c r="AE401" s="7">
        <f>SUM(Table325[[#This Row],[65]:[69]])</f>
        <v>158</v>
      </c>
      <c r="AF401" s="7">
        <f>SUM(Table325[[#This Row],[70]:[74]])</f>
        <v>121</v>
      </c>
      <c r="AG401" s="7">
        <f>SUM(Table325[[#This Row],[75]:[79]])</f>
        <v>97</v>
      </c>
      <c r="AH401" s="7">
        <f>SUM(Table325[[#This Row],[80]:[84]])</f>
        <v>53</v>
      </c>
      <c r="AI401" s="7">
        <f>SUM(Table325[[#This Row],[85]:[89]])</f>
        <v>20</v>
      </c>
      <c r="AJ401" s="7">
        <f>Table325[[#This Row],[90]]</f>
        <v>25</v>
      </c>
      <c r="AK401" s="8">
        <v>8</v>
      </c>
      <c r="AL401" s="7">
        <v>6</v>
      </c>
      <c r="AM401" s="7">
        <v>3</v>
      </c>
      <c r="AN401" s="7">
        <v>6</v>
      </c>
      <c r="AO401" s="7">
        <v>11</v>
      </c>
      <c r="AP401" s="7">
        <v>23</v>
      </c>
      <c r="AQ401" s="7">
        <v>16</v>
      </c>
      <c r="AR401" s="7">
        <v>28</v>
      </c>
      <c r="AS401" s="7">
        <v>18</v>
      </c>
      <c r="AT401" s="7">
        <v>31</v>
      </c>
      <c r="AU401" s="7">
        <v>7</v>
      </c>
      <c r="AV401" s="7">
        <v>9</v>
      </c>
      <c r="AW401" s="7">
        <v>6</v>
      </c>
      <c r="AX401" s="7">
        <v>9</v>
      </c>
      <c r="AY401" s="7">
        <v>11</v>
      </c>
      <c r="AZ401" s="7">
        <v>9</v>
      </c>
      <c r="BA401" s="7">
        <v>10</v>
      </c>
      <c r="BB401" s="7">
        <v>13</v>
      </c>
      <c r="BC401" s="7">
        <v>14</v>
      </c>
      <c r="BD401" s="7">
        <v>11</v>
      </c>
      <c r="BE401" s="7">
        <v>6</v>
      </c>
      <c r="BF401" s="7">
        <v>15</v>
      </c>
      <c r="BG401" s="7">
        <v>11</v>
      </c>
      <c r="BH401" s="7">
        <v>8</v>
      </c>
      <c r="BI401" s="7">
        <v>10</v>
      </c>
      <c r="BJ401" s="7">
        <v>10</v>
      </c>
      <c r="BK401" s="7">
        <v>3</v>
      </c>
      <c r="BL401" s="7">
        <v>10</v>
      </c>
      <c r="BM401" s="7">
        <v>12</v>
      </c>
      <c r="BN401" s="7">
        <v>10</v>
      </c>
      <c r="BO401" s="7">
        <v>10</v>
      </c>
      <c r="BP401" s="7">
        <v>10</v>
      </c>
      <c r="BQ401" s="7">
        <v>10</v>
      </c>
      <c r="BR401" s="7">
        <v>10</v>
      </c>
      <c r="BS401" s="7">
        <v>8</v>
      </c>
      <c r="BT401" s="7">
        <v>22</v>
      </c>
      <c r="BU401" s="7">
        <v>9</v>
      </c>
      <c r="BV401" s="7">
        <v>24</v>
      </c>
      <c r="BW401" s="7">
        <v>14</v>
      </c>
      <c r="BX401" s="7">
        <v>28</v>
      </c>
      <c r="BY401" s="7">
        <v>8</v>
      </c>
      <c r="BZ401" s="7">
        <v>16</v>
      </c>
      <c r="CA401" s="7">
        <v>18</v>
      </c>
      <c r="CB401" s="7">
        <v>14</v>
      </c>
      <c r="CC401" s="7">
        <v>10</v>
      </c>
      <c r="CD401" s="7">
        <v>10</v>
      </c>
      <c r="CE401" s="7">
        <v>15</v>
      </c>
      <c r="CF401" s="7">
        <v>8</v>
      </c>
      <c r="CG401" s="7">
        <v>16</v>
      </c>
      <c r="CH401" s="7">
        <v>16</v>
      </c>
      <c r="CI401" s="7">
        <v>6</v>
      </c>
      <c r="CJ401" s="7">
        <v>19</v>
      </c>
      <c r="CK401" s="7">
        <v>23</v>
      </c>
      <c r="CL401" s="7">
        <v>21</v>
      </c>
      <c r="CM401" s="7">
        <v>19</v>
      </c>
      <c r="CN401" s="7">
        <v>23</v>
      </c>
      <c r="CO401" s="7">
        <v>30</v>
      </c>
      <c r="CP401" s="7">
        <v>36</v>
      </c>
      <c r="CQ401" s="7">
        <v>34</v>
      </c>
      <c r="CR401" s="7">
        <v>38</v>
      </c>
      <c r="CS401" s="7">
        <v>39</v>
      </c>
      <c r="CT401" s="7">
        <v>36</v>
      </c>
      <c r="CU401" s="7">
        <v>44</v>
      </c>
      <c r="CV401" s="7">
        <v>33</v>
      </c>
      <c r="CW401" s="7">
        <v>43</v>
      </c>
      <c r="CX401" s="7">
        <v>32</v>
      </c>
      <c r="CY401" s="7">
        <v>25</v>
      </c>
      <c r="CZ401" s="7">
        <v>33</v>
      </c>
      <c r="DA401" s="7">
        <v>39</v>
      </c>
      <c r="DB401" s="7">
        <v>29</v>
      </c>
      <c r="DC401" s="7">
        <v>28</v>
      </c>
      <c r="DD401" s="7">
        <v>21</v>
      </c>
      <c r="DE401" s="7">
        <v>26</v>
      </c>
      <c r="DF401" s="7">
        <v>20</v>
      </c>
      <c r="DG401" s="7">
        <v>26</v>
      </c>
      <c r="DH401" s="7">
        <v>17</v>
      </c>
      <c r="DI401" s="7">
        <v>25</v>
      </c>
      <c r="DJ401" s="7">
        <v>25</v>
      </c>
      <c r="DK401" s="7">
        <v>10</v>
      </c>
      <c r="DL401" s="7">
        <v>20</v>
      </c>
      <c r="DM401" s="7">
        <v>14</v>
      </c>
      <c r="DN401" s="7">
        <v>13</v>
      </c>
      <c r="DO401" s="7">
        <v>8</v>
      </c>
      <c r="DP401" s="7">
        <v>9</v>
      </c>
      <c r="DQ401" s="7">
        <v>9</v>
      </c>
      <c r="DR401" s="7">
        <v>3</v>
      </c>
      <c r="DS401" s="7">
        <v>4</v>
      </c>
      <c r="DT401" s="7">
        <v>4</v>
      </c>
      <c r="DU401" s="7">
        <v>4</v>
      </c>
      <c r="DV401" s="7">
        <v>5</v>
      </c>
      <c r="DW401" s="7">
        <v>25</v>
      </c>
      <c r="DX401" s="7">
        <f t="shared" si="38"/>
        <v>863</v>
      </c>
      <c r="DY401" s="7">
        <f t="shared" si="39"/>
        <v>75</v>
      </c>
      <c r="DZ401" s="7">
        <f t="shared" si="40"/>
        <v>321</v>
      </c>
      <c r="EA401" s="7">
        <f t="shared" si="41"/>
        <v>444</v>
      </c>
      <c r="EB401" s="7">
        <f>Table325[[#This Row],[18-64]]+Table325[[#This Row],[65+]]</f>
        <v>1314</v>
      </c>
    </row>
    <row r="402" spans="1:132" x14ac:dyDescent="0.35">
      <c r="A402" s="7">
        <v>13</v>
      </c>
      <c r="B402" s="10" t="s">
        <v>1020</v>
      </c>
      <c r="C402" s="10" t="s">
        <v>922</v>
      </c>
      <c r="D402" s="10" t="s">
        <v>923</v>
      </c>
      <c r="E402" s="7">
        <f>SUM(Table325[[#This Row],[0]:[90]])</f>
        <v>1607</v>
      </c>
      <c r="F402" s="8">
        <f>SUM(Table325[[#This Row],[0]:[15]])</f>
        <v>169</v>
      </c>
      <c r="G402" s="7">
        <f>SUM(Table325[[#This Row],[16]:[64]])</f>
        <v>883</v>
      </c>
      <c r="H402" s="7">
        <f>SUM(Table325[[#This Row],[65]:[90]])</f>
        <v>555</v>
      </c>
      <c r="I402" s="7">
        <f>SUM(Table325[[#This Row],[85]:[90]])</f>
        <v>83</v>
      </c>
      <c r="J402" s="8">
        <f>SUM(Table325[[#This Row],[0]:[17]])</f>
        <v>208</v>
      </c>
      <c r="K402" s="7">
        <f>SUM(Table325[[#This Row],[18]:[64]])</f>
        <v>844</v>
      </c>
      <c r="L402" s="8">
        <f>SUM(Table325[[#This Row],[0]:[4]])</f>
        <v>42</v>
      </c>
      <c r="M402" s="7">
        <f>SUM(Table325[[#This Row],[5]:[15]])</f>
        <v>127</v>
      </c>
      <c r="N402" s="7">
        <f>SUM(Table325[[#This Row],[16]:[24]])</f>
        <v>119</v>
      </c>
      <c r="O402" s="7">
        <f>SUM(Table325[[#This Row],[25]:[49]])</f>
        <v>337</v>
      </c>
      <c r="P402" s="7">
        <f>SUM(Table325[[#This Row],[50]:[64]])</f>
        <v>427</v>
      </c>
      <c r="Q402" s="7">
        <f>SUM(Table325[[#This Row],[65]:[74]])</f>
        <v>258</v>
      </c>
      <c r="R402" s="7">
        <f>SUM(Table325[[#This Row],[75]:[84]])</f>
        <v>214</v>
      </c>
      <c r="S402" s="8">
        <f>SUM(Table325[[#This Row],[5]:[9]])</f>
        <v>47</v>
      </c>
      <c r="T402" s="7">
        <f>SUM(Table325[[#This Row],[10]:[14]])</f>
        <v>71</v>
      </c>
      <c r="U402" s="7">
        <f>SUM(Table325[[#This Row],[15]:[19]])</f>
        <v>67</v>
      </c>
      <c r="V402" s="7">
        <f>SUM(Table325[[#This Row],[20]:[24]])</f>
        <v>61</v>
      </c>
      <c r="W402" s="7">
        <f>SUM(Table325[[#This Row],[25]:[29]])</f>
        <v>56</v>
      </c>
      <c r="X402" s="7">
        <f>SUM(Table325[[#This Row],[30]:[34]])</f>
        <v>57</v>
      </c>
      <c r="Y402" s="7">
        <f>SUM(Table325[[#This Row],[35]:[39]])</f>
        <v>62</v>
      </c>
      <c r="Z402" s="7">
        <f>SUM(Table325[[#This Row],[40]:[44]])</f>
        <v>69</v>
      </c>
      <c r="AA402" s="7">
        <f>SUM(Table325[[#This Row],[45]:[49]])</f>
        <v>93</v>
      </c>
      <c r="AB402" s="7">
        <f>SUM(Table325[[#This Row],[50]:[54]])</f>
        <v>128</v>
      </c>
      <c r="AC402" s="7">
        <f>SUM(Table325[[#This Row],[55]:[59]])</f>
        <v>161</v>
      </c>
      <c r="AD402" s="7">
        <f>SUM(Table325[[#This Row],[60]:[64]])</f>
        <v>138</v>
      </c>
      <c r="AE402" s="7">
        <f>SUM(Table325[[#This Row],[65]:[69]])</f>
        <v>152</v>
      </c>
      <c r="AF402" s="7">
        <f>SUM(Table325[[#This Row],[70]:[74]])</f>
        <v>106</v>
      </c>
      <c r="AG402" s="7">
        <f>SUM(Table325[[#This Row],[75]:[79]])</f>
        <v>132</v>
      </c>
      <c r="AH402" s="7">
        <f>SUM(Table325[[#This Row],[80]:[84]])</f>
        <v>82</v>
      </c>
      <c r="AI402" s="7">
        <f>SUM(Table325[[#This Row],[85]:[89]])</f>
        <v>62</v>
      </c>
      <c r="AJ402" s="7">
        <f>Table325[[#This Row],[90]]</f>
        <v>21</v>
      </c>
      <c r="AK402" s="8">
        <v>8</v>
      </c>
      <c r="AL402" s="7">
        <v>7</v>
      </c>
      <c r="AM402" s="7">
        <v>14</v>
      </c>
      <c r="AN402" s="7">
        <v>6</v>
      </c>
      <c r="AO402" s="7">
        <v>7</v>
      </c>
      <c r="AP402" s="7">
        <v>8</v>
      </c>
      <c r="AQ402" s="7">
        <v>10</v>
      </c>
      <c r="AR402" s="7">
        <v>6</v>
      </c>
      <c r="AS402" s="7">
        <v>15</v>
      </c>
      <c r="AT402" s="7">
        <v>8</v>
      </c>
      <c r="AU402" s="7">
        <v>17</v>
      </c>
      <c r="AV402" s="7">
        <v>14</v>
      </c>
      <c r="AW402" s="7">
        <v>16</v>
      </c>
      <c r="AX402" s="7">
        <v>11</v>
      </c>
      <c r="AY402" s="7">
        <v>13</v>
      </c>
      <c r="AZ402" s="7">
        <v>9</v>
      </c>
      <c r="BA402" s="7">
        <v>19</v>
      </c>
      <c r="BB402" s="7">
        <v>20</v>
      </c>
      <c r="BC402" s="7">
        <v>8</v>
      </c>
      <c r="BD402" s="7">
        <v>11</v>
      </c>
      <c r="BE402" s="7">
        <v>22</v>
      </c>
      <c r="BF402" s="7">
        <v>13</v>
      </c>
      <c r="BG402" s="7">
        <v>9</v>
      </c>
      <c r="BH402" s="7">
        <v>7</v>
      </c>
      <c r="BI402" s="7">
        <v>10</v>
      </c>
      <c r="BJ402" s="7">
        <v>6</v>
      </c>
      <c r="BK402" s="7">
        <v>16</v>
      </c>
      <c r="BL402" s="7">
        <v>13</v>
      </c>
      <c r="BM402" s="7">
        <v>10</v>
      </c>
      <c r="BN402" s="7">
        <v>11</v>
      </c>
      <c r="BO402" s="7">
        <v>8</v>
      </c>
      <c r="BP402" s="7">
        <v>12</v>
      </c>
      <c r="BQ402" s="7">
        <v>12</v>
      </c>
      <c r="BR402" s="7">
        <v>15</v>
      </c>
      <c r="BS402" s="7">
        <v>10</v>
      </c>
      <c r="BT402" s="7">
        <v>9</v>
      </c>
      <c r="BU402" s="7">
        <v>17</v>
      </c>
      <c r="BV402" s="7">
        <v>8</v>
      </c>
      <c r="BW402" s="7">
        <v>16</v>
      </c>
      <c r="BX402" s="7">
        <v>12</v>
      </c>
      <c r="BY402" s="7">
        <v>15</v>
      </c>
      <c r="BZ402" s="7">
        <v>18</v>
      </c>
      <c r="CA402" s="7">
        <v>11</v>
      </c>
      <c r="CB402" s="7">
        <v>16</v>
      </c>
      <c r="CC402" s="7">
        <v>9</v>
      </c>
      <c r="CD402" s="7">
        <v>22</v>
      </c>
      <c r="CE402" s="7">
        <v>13</v>
      </c>
      <c r="CF402" s="7">
        <v>18</v>
      </c>
      <c r="CG402" s="7">
        <v>18</v>
      </c>
      <c r="CH402" s="7">
        <v>22</v>
      </c>
      <c r="CI402" s="7">
        <v>23</v>
      </c>
      <c r="CJ402" s="7">
        <v>27</v>
      </c>
      <c r="CK402" s="7">
        <v>19</v>
      </c>
      <c r="CL402" s="7">
        <v>38</v>
      </c>
      <c r="CM402" s="7">
        <v>21</v>
      </c>
      <c r="CN402" s="7">
        <v>23</v>
      </c>
      <c r="CO402" s="7">
        <v>31</v>
      </c>
      <c r="CP402" s="7">
        <v>34</v>
      </c>
      <c r="CQ402" s="7">
        <v>33</v>
      </c>
      <c r="CR402" s="7">
        <v>40</v>
      </c>
      <c r="CS402" s="7">
        <v>24</v>
      </c>
      <c r="CT402" s="7">
        <v>22</v>
      </c>
      <c r="CU402" s="7">
        <v>28</v>
      </c>
      <c r="CV402" s="7">
        <v>36</v>
      </c>
      <c r="CW402" s="7">
        <v>28</v>
      </c>
      <c r="CX402" s="7">
        <v>35</v>
      </c>
      <c r="CY402" s="7">
        <v>42</v>
      </c>
      <c r="CZ402" s="7">
        <v>28</v>
      </c>
      <c r="DA402" s="7">
        <v>18</v>
      </c>
      <c r="DB402" s="7">
        <v>29</v>
      </c>
      <c r="DC402" s="7">
        <v>18</v>
      </c>
      <c r="DD402" s="7">
        <v>24</v>
      </c>
      <c r="DE402" s="7">
        <v>26</v>
      </c>
      <c r="DF402" s="7">
        <v>19</v>
      </c>
      <c r="DG402" s="7">
        <v>19</v>
      </c>
      <c r="DH402" s="7">
        <v>28</v>
      </c>
      <c r="DI402" s="7">
        <v>27</v>
      </c>
      <c r="DJ402" s="7">
        <v>38</v>
      </c>
      <c r="DK402" s="7">
        <v>15</v>
      </c>
      <c r="DL402" s="7">
        <v>24</v>
      </c>
      <c r="DM402" s="7">
        <v>20</v>
      </c>
      <c r="DN402" s="7">
        <v>22</v>
      </c>
      <c r="DO402" s="7">
        <v>17</v>
      </c>
      <c r="DP402" s="7">
        <v>12</v>
      </c>
      <c r="DQ402" s="7">
        <v>11</v>
      </c>
      <c r="DR402" s="7">
        <v>10</v>
      </c>
      <c r="DS402" s="7">
        <v>14</v>
      </c>
      <c r="DT402" s="7">
        <v>13</v>
      </c>
      <c r="DU402" s="7">
        <v>14</v>
      </c>
      <c r="DV402" s="7">
        <v>11</v>
      </c>
      <c r="DW402" s="7">
        <v>21</v>
      </c>
      <c r="DX402" s="7">
        <f t="shared" si="38"/>
        <v>883</v>
      </c>
      <c r="DY402" s="7">
        <f t="shared" si="39"/>
        <v>80</v>
      </c>
      <c r="DZ402" s="7">
        <f t="shared" si="40"/>
        <v>337</v>
      </c>
      <c r="EA402" s="7">
        <f t="shared" si="41"/>
        <v>427</v>
      </c>
      <c r="EB402" s="7">
        <f>Table325[[#This Row],[18-64]]+Table325[[#This Row],[65+]]</f>
        <v>1399</v>
      </c>
    </row>
    <row r="403" spans="1:132" x14ac:dyDescent="0.35">
      <c r="A403" s="7">
        <v>13</v>
      </c>
      <c r="B403" s="10" t="s">
        <v>1020</v>
      </c>
      <c r="C403" s="10" t="s">
        <v>924</v>
      </c>
      <c r="D403" s="10" t="s">
        <v>925</v>
      </c>
      <c r="E403" s="7">
        <f>SUM(Table325[[#This Row],[0]:[90]])</f>
        <v>1570</v>
      </c>
      <c r="F403" s="8">
        <f>SUM(Table325[[#This Row],[0]:[15]])</f>
        <v>172</v>
      </c>
      <c r="G403" s="7">
        <f>SUM(Table325[[#This Row],[16]:[64]])</f>
        <v>838</v>
      </c>
      <c r="H403" s="7">
        <f>SUM(Table325[[#This Row],[65]:[90]])</f>
        <v>560</v>
      </c>
      <c r="I403" s="7">
        <f>SUM(Table325[[#This Row],[85]:[90]])</f>
        <v>75</v>
      </c>
      <c r="J403" s="8">
        <f>SUM(Table325[[#This Row],[0]:[17]])</f>
        <v>201</v>
      </c>
      <c r="K403" s="7">
        <f>SUM(Table325[[#This Row],[18]:[64]])</f>
        <v>809</v>
      </c>
      <c r="L403" s="8">
        <f>SUM(Table325[[#This Row],[0]:[4]])</f>
        <v>28</v>
      </c>
      <c r="M403" s="7">
        <f>SUM(Table325[[#This Row],[5]:[15]])</f>
        <v>144</v>
      </c>
      <c r="N403" s="7">
        <f>SUM(Table325[[#This Row],[16]:[24]])</f>
        <v>98</v>
      </c>
      <c r="O403" s="7">
        <f>SUM(Table325[[#This Row],[25]:[49]])</f>
        <v>297</v>
      </c>
      <c r="P403" s="7">
        <f>SUM(Table325[[#This Row],[50]:[64]])</f>
        <v>443</v>
      </c>
      <c r="Q403" s="7">
        <f>SUM(Table325[[#This Row],[65]:[74]])</f>
        <v>271</v>
      </c>
      <c r="R403" s="7">
        <f>SUM(Table325[[#This Row],[75]:[84]])</f>
        <v>214</v>
      </c>
      <c r="S403" s="8">
        <f>SUM(Table325[[#This Row],[5]:[9]])</f>
        <v>58</v>
      </c>
      <c r="T403" s="7">
        <f>SUM(Table325[[#This Row],[10]:[14]])</f>
        <v>71</v>
      </c>
      <c r="U403" s="7">
        <f>SUM(Table325[[#This Row],[15]:[19]])</f>
        <v>67</v>
      </c>
      <c r="V403" s="7">
        <f>SUM(Table325[[#This Row],[20]:[24]])</f>
        <v>46</v>
      </c>
      <c r="W403" s="7">
        <f>SUM(Table325[[#This Row],[25]:[29]])</f>
        <v>39</v>
      </c>
      <c r="X403" s="7">
        <f>SUM(Table325[[#This Row],[30]:[34]])</f>
        <v>47</v>
      </c>
      <c r="Y403" s="7">
        <f>SUM(Table325[[#This Row],[35]:[39]])</f>
        <v>60</v>
      </c>
      <c r="Z403" s="7">
        <f>SUM(Table325[[#This Row],[40]:[44]])</f>
        <v>67</v>
      </c>
      <c r="AA403" s="7">
        <f>SUM(Table325[[#This Row],[45]:[49]])</f>
        <v>84</v>
      </c>
      <c r="AB403" s="7">
        <f>SUM(Table325[[#This Row],[50]:[54]])</f>
        <v>129</v>
      </c>
      <c r="AC403" s="7">
        <f>SUM(Table325[[#This Row],[55]:[59]])</f>
        <v>186</v>
      </c>
      <c r="AD403" s="7">
        <f>SUM(Table325[[#This Row],[60]:[64]])</f>
        <v>128</v>
      </c>
      <c r="AE403" s="7">
        <f>SUM(Table325[[#This Row],[65]:[69]])</f>
        <v>142</v>
      </c>
      <c r="AF403" s="7">
        <f>SUM(Table325[[#This Row],[70]:[74]])</f>
        <v>129</v>
      </c>
      <c r="AG403" s="7">
        <f>SUM(Table325[[#This Row],[75]:[79]])</f>
        <v>138</v>
      </c>
      <c r="AH403" s="7">
        <f>SUM(Table325[[#This Row],[80]:[84]])</f>
        <v>76</v>
      </c>
      <c r="AI403" s="7">
        <f>SUM(Table325[[#This Row],[85]:[89]])</f>
        <v>64</v>
      </c>
      <c r="AJ403" s="7">
        <f>Table325[[#This Row],[90]]</f>
        <v>11</v>
      </c>
      <c r="AK403" s="8">
        <v>3</v>
      </c>
      <c r="AL403" s="7">
        <v>5</v>
      </c>
      <c r="AM403" s="7">
        <v>6</v>
      </c>
      <c r="AN403" s="7">
        <v>7</v>
      </c>
      <c r="AO403" s="7">
        <v>7</v>
      </c>
      <c r="AP403" s="7">
        <v>7</v>
      </c>
      <c r="AQ403" s="7">
        <v>13</v>
      </c>
      <c r="AR403" s="7">
        <v>9</v>
      </c>
      <c r="AS403" s="7">
        <v>11</v>
      </c>
      <c r="AT403" s="7">
        <v>18</v>
      </c>
      <c r="AU403" s="7">
        <v>10</v>
      </c>
      <c r="AV403" s="7">
        <v>14</v>
      </c>
      <c r="AW403" s="7">
        <v>15</v>
      </c>
      <c r="AX403" s="7">
        <v>15</v>
      </c>
      <c r="AY403" s="7">
        <v>17</v>
      </c>
      <c r="AZ403" s="7">
        <v>15</v>
      </c>
      <c r="BA403" s="7">
        <v>16</v>
      </c>
      <c r="BB403" s="7">
        <v>13</v>
      </c>
      <c r="BC403" s="7">
        <v>14</v>
      </c>
      <c r="BD403" s="7">
        <v>9</v>
      </c>
      <c r="BE403" s="7">
        <v>7</v>
      </c>
      <c r="BF403" s="7">
        <v>9</v>
      </c>
      <c r="BG403" s="7">
        <v>14</v>
      </c>
      <c r="BH403" s="7">
        <v>9</v>
      </c>
      <c r="BI403" s="7">
        <v>7</v>
      </c>
      <c r="BJ403" s="7">
        <v>7</v>
      </c>
      <c r="BK403" s="7">
        <v>7</v>
      </c>
      <c r="BL403" s="7">
        <v>9</v>
      </c>
      <c r="BM403" s="7">
        <v>8</v>
      </c>
      <c r="BN403" s="7">
        <v>8</v>
      </c>
      <c r="BO403" s="7">
        <v>10</v>
      </c>
      <c r="BP403" s="7">
        <v>8</v>
      </c>
      <c r="BQ403" s="7">
        <v>8</v>
      </c>
      <c r="BR403" s="7">
        <v>13</v>
      </c>
      <c r="BS403" s="7">
        <v>8</v>
      </c>
      <c r="BT403" s="7">
        <v>10</v>
      </c>
      <c r="BU403" s="7">
        <v>11</v>
      </c>
      <c r="BV403" s="7">
        <v>16</v>
      </c>
      <c r="BW403" s="7">
        <v>13</v>
      </c>
      <c r="BX403" s="7">
        <v>10</v>
      </c>
      <c r="BY403" s="7">
        <v>15</v>
      </c>
      <c r="BZ403" s="7">
        <v>12</v>
      </c>
      <c r="CA403" s="7">
        <v>12</v>
      </c>
      <c r="CB403" s="7">
        <v>20</v>
      </c>
      <c r="CC403" s="7">
        <v>8</v>
      </c>
      <c r="CD403" s="7">
        <v>14</v>
      </c>
      <c r="CE403" s="7">
        <v>15</v>
      </c>
      <c r="CF403" s="7">
        <v>15</v>
      </c>
      <c r="CG403" s="7">
        <v>13</v>
      </c>
      <c r="CH403" s="7">
        <v>27</v>
      </c>
      <c r="CI403" s="7">
        <v>24</v>
      </c>
      <c r="CJ403" s="7">
        <v>19</v>
      </c>
      <c r="CK403" s="7">
        <v>24</v>
      </c>
      <c r="CL403" s="7">
        <v>30</v>
      </c>
      <c r="CM403" s="7">
        <v>32</v>
      </c>
      <c r="CN403" s="7">
        <v>33</v>
      </c>
      <c r="CO403" s="7">
        <v>42</v>
      </c>
      <c r="CP403" s="7">
        <v>37</v>
      </c>
      <c r="CQ403" s="7">
        <v>29</v>
      </c>
      <c r="CR403" s="7">
        <v>45</v>
      </c>
      <c r="CS403" s="7">
        <v>26</v>
      </c>
      <c r="CT403" s="7">
        <v>29</v>
      </c>
      <c r="CU403" s="7">
        <v>20</v>
      </c>
      <c r="CV403" s="7">
        <v>27</v>
      </c>
      <c r="CW403" s="7">
        <v>26</v>
      </c>
      <c r="CX403" s="7">
        <v>28</v>
      </c>
      <c r="CY403" s="7">
        <v>29</v>
      </c>
      <c r="CZ403" s="7">
        <v>34</v>
      </c>
      <c r="DA403" s="7">
        <v>26</v>
      </c>
      <c r="DB403" s="7">
        <v>25</v>
      </c>
      <c r="DC403" s="7">
        <v>20</v>
      </c>
      <c r="DD403" s="7">
        <v>31</v>
      </c>
      <c r="DE403" s="7">
        <v>32</v>
      </c>
      <c r="DF403" s="7">
        <v>19</v>
      </c>
      <c r="DG403" s="7">
        <v>27</v>
      </c>
      <c r="DH403" s="7">
        <v>33</v>
      </c>
      <c r="DI403" s="7">
        <v>28</v>
      </c>
      <c r="DJ403" s="7">
        <v>33</v>
      </c>
      <c r="DK403" s="7">
        <v>22</v>
      </c>
      <c r="DL403" s="7">
        <v>22</v>
      </c>
      <c r="DM403" s="7">
        <v>23</v>
      </c>
      <c r="DN403" s="7">
        <v>14</v>
      </c>
      <c r="DO403" s="7">
        <v>20</v>
      </c>
      <c r="DP403" s="7">
        <v>9</v>
      </c>
      <c r="DQ403" s="7">
        <v>10</v>
      </c>
      <c r="DR403" s="7">
        <v>21</v>
      </c>
      <c r="DS403" s="7">
        <v>13</v>
      </c>
      <c r="DT403" s="7">
        <v>17</v>
      </c>
      <c r="DU403" s="7">
        <v>11</v>
      </c>
      <c r="DV403" s="7">
        <v>2</v>
      </c>
      <c r="DW403" s="7">
        <v>11</v>
      </c>
      <c r="DX403" s="7">
        <f t="shared" si="38"/>
        <v>838</v>
      </c>
      <c r="DY403" s="7">
        <f t="shared" si="39"/>
        <v>69</v>
      </c>
      <c r="DZ403" s="7">
        <f t="shared" si="40"/>
        <v>297</v>
      </c>
      <c r="EA403" s="7">
        <f t="shared" si="41"/>
        <v>443</v>
      </c>
      <c r="EB403" s="7">
        <f>Table325[[#This Row],[18-64]]+Table325[[#This Row],[65+]]</f>
        <v>1369</v>
      </c>
    </row>
    <row r="404" spans="1:132" x14ac:dyDescent="0.35">
      <c r="A404" s="7">
        <v>13</v>
      </c>
      <c r="B404" s="10" t="s">
        <v>1020</v>
      </c>
      <c r="C404" s="10" t="s">
        <v>926</v>
      </c>
      <c r="D404" s="10" t="s">
        <v>927</v>
      </c>
      <c r="E404" s="7">
        <f>SUM(Table325[[#This Row],[0]:[90]])</f>
        <v>1070</v>
      </c>
      <c r="F404" s="8">
        <f>SUM(Table325[[#This Row],[0]:[15]])</f>
        <v>150</v>
      </c>
      <c r="G404" s="7">
        <f>SUM(Table325[[#This Row],[16]:[64]])</f>
        <v>618</v>
      </c>
      <c r="H404" s="7">
        <f>SUM(Table325[[#This Row],[65]:[90]])</f>
        <v>302</v>
      </c>
      <c r="I404" s="7">
        <f>SUM(Table325[[#This Row],[85]:[90]])</f>
        <v>47</v>
      </c>
      <c r="J404" s="8">
        <f>SUM(Table325[[#This Row],[0]:[17]])</f>
        <v>170</v>
      </c>
      <c r="K404" s="7">
        <f>SUM(Table325[[#This Row],[18]:[64]])</f>
        <v>598</v>
      </c>
      <c r="L404" s="8">
        <f>SUM(Table325[[#This Row],[0]:[4]])</f>
        <v>43</v>
      </c>
      <c r="M404" s="7">
        <f>SUM(Table325[[#This Row],[5]:[15]])</f>
        <v>107</v>
      </c>
      <c r="N404" s="7">
        <f>SUM(Table325[[#This Row],[16]:[24]])</f>
        <v>115</v>
      </c>
      <c r="O404" s="7">
        <f>SUM(Table325[[#This Row],[25]:[49]])</f>
        <v>241</v>
      </c>
      <c r="P404" s="7">
        <f>SUM(Table325[[#This Row],[50]:[64]])</f>
        <v>262</v>
      </c>
      <c r="Q404" s="7">
        <f>SUM(Table325[[#This Row],[65]:[74]])</f>
        <v>156</v>
      </c>
      <c r="R404" s="7">
        <f>SUM(Table325[[#This Row],[75]:[84]])</f>
        <v>99</v>
      </c>
      <c r="S404" s="8">
        <f>SUM(Table325[[#This Row],[5]:[9]])</f>
        <v>41</v>
      </c>
      <c r="T404" s="7">
        <f>SUM(Table325[[#This Row],[10]:[14]])</f>
        <v>56</v>
      </c>
      <c r="U404" s="7">
        <f>SUM(Table325[[#This Row],[15]:[19]])</f>
        <v>57</v>
      </c>
      <c r="V404" s="7">
        <f>SUM(Table325[[#This Row],[20]:[24]])</f>
        <v>68</v>
      </c>
      <c r="W404" s="7">
        <f>SUM(Table325[[#This Row],[25]:[29]])</f>
        <v>39</v>
      </c>
      <c r="X404" s="7">
        <f>SUM(Table325[[#This Row],[30]:[34]])</f>
        <v>59</v>
      </c>
      <c r="Y404" s="7">
        <f>SUM(Table325[[#This Row],[35]:[39]])</f>
        <v>47</v>
      </c>
      <c r="Z404" s="7">
        <f>SUM(Table325[[#This Row],[40]:[44]])</f>
        <v>43</v>
      </c>
      <c r="AA404" s="7">
        <f>SUM(Table325[[#This Row],[45]:[49]])</f>
        <v>53</v>
      </c>
      <c r="AB404" s="7">
        <f>SUM(Table325[[#This Row],[50]:[54]])</f>
        <v>76</v>
      </c>
      <c r="AC404" s="7">
        <f>SUM(Table325[[#This Row],[55]:[59]])</f>
        <v>101</v>
      </c>
      <c r="AD404" s="7">
        <f>SUM(Table325[[#This Row],[60]:[64]])</f>
        <v>85</v>
      </c>
      <c r="AE404" s="7">
        <f>SUM(Table325[[#This Row],[65]:[69]])</f>
        <v>93</v>
      </c>
      <c r="AF404" s="7">
        <f>SUM(Table325[[#This Row],[70]:[74]])</f>
        <v>63</v>
      </c>
      <c r="AG404" s="7">
        <f>SUM(Table325[[#This Row],[75]:[79]])</f>
        <v>54</v>
      </c>
      <c r="AH404" s="7">
        <f>SUM(Table325[[#This Row],[80]:[84]])</f>
        <v>45</v>
      </c>
      <c r="AI404" s="7">
        <f>SUM(Table325[[#This Row],[85]:[89]])</f>
        <v>30</v>
      </c>
      <c r="AJ404" s="7">
        <f>Table325[[#This Row],[90]]</f>
        <v>17</v>
      </c>
      <c r="AK404" s="8">
        <v>4</v>
      </c>
      <c r="AL404" s="7">
        <v>10</v>
      </c>
      <c r="AM404" s="7">
        <v>7</v>
      </c>
      <c r="AN404" s="7">
        <v>13</v>
      </c>
      <c r="AO404" s="7">
        <v>9</v>
      </c>
      <c r="AP404" s="7">
        <v>8</v>
      </c>
      <c r="AQ404" s="7">
        <v>8</v>
      </c>
      <c r="AR404" s="7">
        <v>12</v>
      </c>
      <c r="AS404" s="7">
        <v>4</v>
      </c>
      <c r="AT404" s="7">
        <v>9</v>
      </c>
      <c r="AU404" s="7">
        <v>6</v>
      </c>
      <c r="AV404" s="7">
        <v>10</v>
      </c>
      <c r="AW404" s="7">
        <v>10</v>
      </c>
      <c r="AX404" s="7">
        <v>12</v>
      </c>
      <c r="AY404" s="7">
        <v>18</v>
      </c>
      <c r="AZ404" s="7">
        <v>10</v>
      </c>
      <c r="BA404" s="7">
        <v>11</v>
      </c>
      <c r="BB404" s="7">
        <v>9</v>
      </c>
      <c r="BC404" s="7">
        <v>12</v>
      </c>
      <c r="BD404" s="7">
        <v>15</v>
      </c>
      <c r="BE404" s="7">
        <v>15</v>
      </c>
      <c r="BF404" s="7">
        <v>21</v>
      </c>
      <c r="BG404" s="7">
        <v>15</v>
      </c>
      <c r="BH404" s="7">
        <v>6</v>
      </c>
      <c r="BI404" s="7">
        <v>11</v>
      </c>
      <c r="BJ404" s="7">
        <v>6</v>
      </c>
      <c r="BK404" s="7">
        <v>11</v>
      </c>
      <c r="BL404" s="7">
        <v>12</v>
      </c>
      <c r="BM404" s="7">
        <v>3</v>
      </c>
      <c r="BN404" s="7">
        <v>7</v>
      </c>
      <c r="BO404" s="7">
        <v>12</v>
      </c>
      <c r="BP404" s="7">
        <v>13</v>
      </c>
      <c r="BQ404" s="7">
        <v>8</v>
      </c>
      <c r="BR404" s="7">
        <v>15</v>
      </c>
      <c r="BS404" s="7">
        <v>11</v>
      </c>
      <c r="BT404" s="7">
        <v>4</v>
      </c>
      <c r="BU404" s="7">
        <v>11</v>
      </c>
      <c r="BV404" s="7">
        <v>5</v>
      </c>
      <c r="BW404" s="7">
        <v>13</v>
      </c>
      <c r="BX404" s="7">
        <v>14</v>
      </c>
      <c r="BY404" s="7">
        <v>6</v>
      </c>
      <c r="BZ404" s="7">
        <v>7</v>
      </c>
      <c r="CA404" s="7">
        <v>7</v>
      </c>
      <c r="CB404" s="7">
        <v>14</v>
      </c>
      <c r="CC404" s="7">
        <v>9</v>
      </c>
      <c r="CD404" s="7">
        <v>14</v>
      </c>
      <c r="CE404" s="7">
        <v>12</v>
      </c>
      <c r="CF404" s="7">
        <v>11</v>
      </c>
      <c r="CG404" s="7">
        <v>8</v>
      </c>
      <c r="CH404" s="7">
        <v>8</v>
      </c>
      <c r="CI404" s="7">
        <v>14</v>
      </c>
      <c r="CJ404" s="7">
        <v>15</v>
      </c>
      <c r="CK404" s="7">
        <v>14</v>
      </c>
      <c r="CL404" s="7">
        <v>15</v>
      </c>
      <c r="CM404" s="7">
        <v>18</v>
      </c>
      <c r="CN404" s="7">
        <v>24</v>
      </c>
      <c r="CO404" s="7">
        <v>18</v>
      </c>
      <c r="CP404" s="7">
        <v>22</v>
      </c>
      <c r="CQ404" s="7">
        <v>22</v>
      </c>
      <c r="CR404" s="7">
        <v>15</v>
      </c>
      <c r="CS404" s="7">
        <v>18</v>
      </c>
      <c r="CT404" s="7">
        <v>13</v>
      </c>
      <c r="CU404" s="7">
        <v>25</v>
      </c>
      <c r="CV404" s="7">
        <v>16</v>
      </c>
      <c r="CW404" s="7">
        <v>13</v>
      </c>
      <c r="CX404" s="7">
        <v>9</v>
      </c>
      <c r="CY404" s="7">
        <v>23</v>
      </c>
      <c r="CZ404" s="7">
        <v>20</v>
      </c>
      <c r="DA404" s="7">
        <v>18</v>
      </c>
      <c r="DB404" s="7">
        <v>23</v>
      </c>
      <c r="DC404" s="7">
        <v>14</v>
      </c>
      <c r="DD404" s="7">
        <v>13</v>
      </c>
      <c r="DE404" s="7">
        <v>13</v>
      </c>
      <c r="DF404" s="7">
        <v>12</v>
      </c>
      <c r="DG404" s="7">
        <v>11</v>
      </c>
      <c r="DH404" s="7">
        <v>14</v>
      </c>
      <c r="DI404" s="7">
        <v>6</v>
      </c>
      <c r="DJ404" s="7">
        <v>18</v>
      </c>
      <c r="DK404" s="7">
        <v>7</v>
      </c>
      <c r="DL404" s="7">
        <v>9</v>
      </c>
      <c r="DM404" s="7">
        <v>8</v>
      </c>
      <c r="DN404" s="7">
        <v>10</v>
      </c>
      <c r="DO404" s="7">
        <v>14</v>
      </c>
      <c r="DP404" s="7">
        <v>9</v>
      </c>
      <c r="DQ404" s="7">
        <v>4</v>
      </c>
      <c r="DR404" s="7">
        <v>5</v>
      </c>
      <c r="DS404" s="7">
        <v>8</v>
      </c>
      <c r="DT404" s="7">
        <v>6</v>
      </c>
      <c r="DU404" s="7">
        <v>8</v>
      </c>
      <c r="DV404" s="7">
        <v>3</v>
      </c>
      <c r="DW404" s="7">
        <v>17</v>
      </c>
      <c r="DX404" s="7">
        <f t="shared" si="38"/>
        <v>618</v>
      </c>
      <c r="DY404" s="7">
        <f t="shared" si="39"/>
        <v>95</v>
      </c>
      <c r="DZ404" s="7">
        <f t="shared" si="40"/>
        <v>241</v>
      </c>
      <c r="EA404" s="7">
        <f t="shared" si="41"/>
        <v>262</v>
      </c>
      <c r="EB404" s="7">
        <f>Table325[[#This Row],[18-64]]+Table325[[#This Row],[65+]]</f>
        <v>900</v>
      </c>
    </row>
    <row r="405" spans="1:132" x14ac:dyDescent="0.35">
      <c r="A405" s="7">
        <v>13</v>
      </c>
      <c r="B405" s="10" t="s">
        <v>1020</v>
      </c>
      <c r="C405" s="10" t="s">
        <v>928</v>
      </c>
      <c r="D405" s="10" t="s">
        <v>929</v>
      </c>
      <c r="E405" s="7">
        <f>SUM(Table325[[#This Row],[0]:[90]])</f>
        <v>1955</v>
      </c>
      <c r="F405" s="8">
        <f>SUM(Table325[[#This Row],[0]:[15]])</f>
        <v>326</v>
      </c>
      <c r="G405" s="7">
        <f>SUM(Table325[[#This Row],[16]:[64]])</f>
        <v>1220</v>
      </c>
      <c r="H405" s="7">
        <f>SUM(Table325[[#This Row],[65]:[90]])</f>
        <v>409</v>
      </c>
      <c r="I405" s="7">
        <f>SUM(Table325[[#This Row],[85]:[90]])</f>
        <v>56</v>
      </c>
      <c r="J405" s="8">
        <f>SUM(Table325[[#This Row],[0]:[17]])</f>
        <v>370</v>
      </c>
      <c r="K405" s="7">
        <f>SUM(Table325[[#This Row],[18]:[64]])</f>
        <v>1176</v>
      </c>
      <c r="L405" s="8">
        <f>SUM(Table325[[#This Row],[0]:[4]])</f>
        <v>85</v>
      </c>
      <c r="M405" s="7">
        <f>SUM(Table325[[#This Row],[5]:[15]])</f>
        <v>241</v>
      </c>
      <c r="N405" s="7">
        <f>SUM(Table325[[#This Row],[16]:[24]])</f>
        <v>187</v>
      </c>
      <c r="O405" s="7">
        <f>SUM(Table325[[#This Row],[25]:[49]])</f>
        <v>610</v>
      </c>
      <c r="P405" s="7">
        <f>SUM(Table325[[#This Row],[50]:[64]])</f>
        <v>423</v>
      </c>
      <c r="Q405" s="7">
        <f>SUM(Table325[[#This Row],[65]:[74]])</f>
        <v>225</v>
      </c>
      <c r="R405" s="7">
        <f>SUM(Table325[[#This Row],[75]:[84]])</f>
        <v>128</v>
      </c>
      <c r="S405" s="8">
        <f>SUM(Table325[[#This Row],[5]:[9]])</f>
        <v>99</v>
      </c>
      <c r="T405" s="7">
        <f>SUM(Table325[[#This Row],[10]:[14]])</f>
        <v>115</v>
      </c>
      <c r="U405" s="7">
        <f>SUM(Table325[[#This Row],[15]:[19]])</f>
        <v>113</v>
      </c>
      <c r="V405" s="7">
        <f>SUM(Table325[[#This Row],[20]:[24]])</f>
        <v>101</v>
      </c>
      <c r="W405" s="7">
        <f>SUM(Table325[[#This Row],[25]:[29]])</f>
        <v>94</v>
      </c>
      <c r="X405" s="7">
        <f>SUM(Table325[[#This Row],[30]:[34]])</f>
        <v>114</v>
      </c>
      <c r="Y405" s="7">
        <f>SUM(Table325[[#This Row],[35]:[39]])</f>
        <v>134</v>
      </c>
      <c r="Z405" s="7">
        <f>SUM(Table325[[#This Row],[40]:[44]])</f>
        <v>141</v>
      </c>
      <c r="AA405" s="7">
        <f>SUM(Table325[[#This Row],[45]:[49]])</f>
        <v>127</v>
      </c>
      <c r="AB405" s="7">
        <f>SUM(Table325[[#This Row],[50]:[54]])</f>
        <v>134</v>
      </c>
      <c r="AC405" s="7">
        <f>SUM(Table325[[#This Row],[55]:[59]])</f>
        <v>162</v>
      </c>
      <c r="AD405" s="7">
        <f>SUM(Table325[[#This Row],[60]:[64]])</f>
        <v>127</v>
      </c>
      <c r="AE405" s="7">
        <f>SUM(Table325[[#This Row],[65]:[69]])</f>
        <v>121</v>
      </c>
      <c r="AF405" s="7">
        <f>SUM(Table325[[#This Row],[70]:[74]])</f>
        <v>104</v>
      </c>
      <c r="AG405" s="7">
        <f>SUM(Table325[[#This Row],[75]:[79]])</f>
        <v>69</v>
      </c>
      <c r="AH405" s="7">
        <f>SUM(Table325[[#This Row],[80]:[84]])</f>
        <v>59</v>
      </c>
      <c r="AI405" s="7">
        <f>SUM(Table325[[#This Row],[85]:[89]])</f>
        <v>26</v>
      </c>
      <c r="AJ405" s="7">
        <f>Table325[[#This Row],[90]]</f>
        <v>30</v>
      </c>
      <c r="AK405" s="8">
        <v>17</v>
      </c>
      <c r="AL405" s="7">
        <v>20</v>
      </c>
      <c r="AM405" s="7">
        <v>16</v>
      </c>
      <c r="AN405" s="7">
        <v>17</v>
      </c>
      <c r="AO405" s="7">
        <v>15</v>
      </c>
      <c r="AP405" s="7">
        <v>14</v>
      </c>
      <c r="AQ405" s="7">
        <v>17</v>
      </c>
      <c r="AR405" s="7">
        <v>21</v>
      </c>
      <c r="AS405" s="7">
        <v>26</v>
      </c>
      <c r="AT405" s="7">
        <v>21</v>
      </c>
      <c r="AU405" s="7">
        <v>21</v>
      </c>
      <c r="AV405" s="7">
        <v>27</v>
      </c>
      <c r="AW405" s="7">
        <v>23</v>
      </c>
      <c r="AX405" s="7">
        <v>16</v>
      </c>
      <c r="AY405" s="7">
        <v>28</v>
      </c>
      <c r="AZ405" s="7">
        <v>27</v>
      </c>
      <c r="BA405" s="7">
        <v>22</v>
      </c>
      <c r="BB405" s="7">
        <v>22</v>
      </c>
      <c r="BC405" s="7">
        <v>20</v>
      </c>
      <c r="BD405" s="7">
        <v>22</v>
      </c>
      <c r="BE405" s="7">
        <v>30</v>
      </c>
      <c r="BF405" s="7">
        <v>20</v>
      </c>
      <c r="BG405" s="7">
        <v>20</v>
      </c>
      <c r="BH405" s="7">
        <v>13</v>
      </c>
      <c r="BI405" s="7">
        <v>18</v>
      </c>
      <c r="BJ405" s="7">
        <v>17</v>
      </c>
      <c r="BK405" s="7">
        <v>18</v>
      </c>
      <c r="BL405" s="7">
        <v>18</v>
      </c>
      <c r="BM405" s="7">
        <v>16</v>
      </c>
      <c r="BN405" s="7">
        <v>25</v>
      </c>
      <c r="BO405" s="7">
        <v>21</v>
      </c>
      <c r="BP405" s="7">
        <v>21</v>
      </c>
      <c r="BQ405" s="7">
        <v>30</v>
      </c>
      <c r="BR405" s="7">
        <v>27</v>
      </c>
      <c r="BS405" s="7">
        <v>15</v>
      </c>
      <c r="BT405" s="7">
        <v>26</v>
      </c>
      <c r="BU405" s="7">
        <v>27</v>
      </c>
      <c r="BV405" s="7">
        <v>27</v>
      </c>
      <c r="BW405" s="7">
        <v>31</v>
      </c>
      <c r="BX405" s="7">
        <v>23</v>
      </c>
      <c r="BY405" s="7">
        <v>25</v>
      </c>
      <c r="BZ405" s="7">
        <v>32</v>
      </c>
      <c r="CA405" s="7">
        <v>31</v>
      </c>
      <c r="CB405" s="7">
        <v>34</v>
      </c>
      <c r="CC405" s="7">
        <v>19</v>
      </c>
      <c r="CD405" s="7">
        <v>27</v>
      </c>
      <c r="CE405" s="7">
        <v>25</v>
      </c>
      <c r="CF405" s="7">
        <v>25</v>
      </c>
      <c r="CG405" s="7">
        <v>25</v>
      </c>
      <c r="CH405" s="7">
        <v>25</v>
      </c>
      <c r="CI405" s="7">
        <v>22</v>
      </c>
      <c r="CJ405" s="7">
        <v>22</v>
      </c>
      <c r="CK405" s="7">
        <v>32</v>
      </c>
      <c r="CL405" s="7">
        <v>22</v>
      </c>
      <c r="CM405" s="7">
        <v>36</v>
      </c>
      <c r="CN405" s="7">
        <v>32</v>
      </c>
      <c r="CO405" s="7">
        <v>39</v>
      </c>
      <c r="CP405" s="7">
        <v>33</v>
      </c>
      <c r="CQ405" s="7">
        <v>26</v>
      </c>
      <c r="CR405" s="7">
        <v>32</v>
      </c>
      <c r="CS405" s="7">
        <v>24</v>
      </c>
      <c r="CT405" s="7">
        <v>31</v>
      </c>
      <c r="CU405" s="7">
        <v>30</v>
      </c>
      <c r="CV405" s="7">
        <v>19</v>
      </c>
      <c r="CW405" s="7">
        <v>23</v>
      </c>
      <c r="CX405" s="7">
        <v>30</v>
      </c>
      <c r="CY405" s="7">
        <v>32</v>
      </c>
      <c r="CZ405" s="7">
        <v>23</v>
      </c>
      <c r="DA405" s="7">
        <v>16</v>
      </c>
      <c r="DB405" s="7">
        <v>20</v>
      </c>
      <c r="DC405" s="7">
        <v>14</v>
      </c>
      <c r="DD405" s="7">
        <v>24</v>
      </c>
      <c r="DE405" s="7">
        <v>22</v>
      </c>
      <c r="DF405" s="7">
        <v>20</v>
      </c>
      <c r="DG405" s="7">
        <v>24</v>
      </c>
      <c r="DH405" s="7">
        <v>18</v>
      </c>
      <c r="DI405" s="7">
        <v>12</v>
      </c>
      <c r="DJ405" s="7">
        <v>17</v>
      </c>
      <c r="DK405" s="7">
        <v>10</v>
      </c>
      <c r="DL405" s="7">
        <v>12</v>
      </c>
      <c r="DM405" s="7">
        <v>17</v>
      </c>
      <c r="DN405" s="7">
        <v>13</v>
      </c>
      <c r="DO405" s="7">
        <v>12</v>
      </c>
      <c r="DP405" s="7">
        <v>7</v>
      </c>
      <c r="DQ405" s="7">
        <v>10</v>
      </c>
      <c r="DR405" s="7">
        <v>4</v>
      </c>
      <c r="DS405" s="7">
        <v>4</v>
      </c>
      <c r="DT405" s="7">
        <v>6</v>
      </c>
      <c r="DU405" s="7">
        <v>5</v>
      </c>
      <c r="DV405" s="7">
        <v>7</v>
      </c>
      <c r="DW405" s="7">
        <v>30</v>
      </c>
      <c r="DX405" s="7">
        <f t="shared" si="38"/>
        <v>1220</v>
      </c>
      <c r="DY405" s="7">
        <f t="shared" si="39"/>
        <v>143</v>
      </c>
      <c r="DZ405" s="7">
        <f t="shared" si="40"/>
        <v>610</v>
      </c>
      <c r="EA405" s="7">
        <f t="shared" si="41"/>
        <v>423</v>
      </c>
      <c r="EB405" s="7">
        <f>Table325[[#This Row],[18-64]]+Table325[[#This Row],[65+]]</f>
        <v>1585</v>
      </c>
    </row>
    <row r="406" spans="1:132" x14ac:dyDescent="0.35">
      <c r="A406" s="7">
        <v>13</v>
      </c>
      <c r="B406" s="10" t="s">
        <v>1020</v>
      </c>
      <c r="C406" s="10" t="s">
        <v>930</v>
      </c>
      <c r="D406" s="10" t="s">
        <v>931</v>
      </c>
      <c r="E406" s="7">
        <f>SUM(Table325[[#This Row],[0]:[90]])</f>
        <v>1192</v>
      </c>
      <c r="F406" s="8">
        <f>SUM(Table325[[#This Row],[0]:[15]])</f>
        <v>207</v>
      </c>
      <c r="G406" s="7">
        <f>SUM(Table325[[#This Row],[16]:[64]])</f>
        <v>737</v>
      </c>
      <c r="H406" s="7">
        <f>SUM(Table325[[#This Row],[65]:[90]])</f>
        <v>248</v>
      </c>
      <c r="I406" s="7">
        <f>SUM(Table325[[#This Row],[85]:[90]])</f>
        <v>42</v>
      </c>
      <c r="J406" s="8">
        <f>SUM(Table325[[#This Row],[0]:[17]])</f>
        <v>236</v>
      </c>
      <c r="K406" s="7">
        <f>SUM(Table325[[#This Row],[18]:[64]])</f>
        <v>708</v>
      </c>
      <c r="L406" s="8">
        <f>SUM(Table325[[#This Row],[0]:[4]])</f>
        <v>47</v>
      </c>
      <c r="M406" s="7">
        <f>SUM(Table325[[#This Row],[5]:[15]])</f>
        <v>160</v>
      </c>
      <c r="N406" s="7">
        <f>SUM(Table325[[#This Row],[16]:[24]])</f>
        <v>138</v>
      </c>
      <c r="O406" s="7">
        <f>SUM(Table325[[#This Row],[25]:[49]])</f>
        <v>340</v>
      </c>
      <c r="P406" s="7">
        <f>SUM(Table325[[#This Row],[50]:[64]])</f>
        <v>259</v>
      </c>
      <c r="Q406" s="7">
        <f>SUM(Table325[[#This Row],[65]:[74]])</f>
        <v>111</v>
      </c>
      <c r="R406" s="7">
        <f>SUM(Table325[[#This Row],[75]:[84]])</f>
        <v>95</v>
      </c>
      <c r="S406" s="8">
        <f>SUM(Table325[[#This Row],[5]:[9]])</f>
        <v>69</v>
      </c>
      <c r="T406" s="7">
        <f>SUM(Table325[[#This Row],[10]:[14]])</f>
        <v>78</v>
      </c>
      <c r="U406" s="7">
        <f>SUM(Table325[[#This Row],[15]:[19]])</f>
        <v>73</v>
      </c>
      <c r="V406" s="7">
        <f>SUM(Table325[[#This Row],[20]:[24]])</f>
        <v>78</v>
      </c>
      <c r="W406" s="7">
        <f>SUM(Table325[[#This Row],[25]:[29]])</f>
        <v>70</v>
      </c>
      <c r="X406" s="7">
        <f>SUM(Table325[[#This Row],[30]:[34]])</f>
        <v>62</v>
      </c>
      <c r="Y406" s="7">
        <f>SUM(Table325[[#This Row],[35]:[39]])</f>
        <v>74</v>
      </c>
      <c r="Z406" s="7">
        <f>SUM(Table325[[#This Row],[40]:[44]])</f>
        <v>72</v>
      </c>
      <c r="AA406" s="7">
        <f>SUM(Table325[[#This Row],[45]:[49]])</f>
        <v>62</v>
      </c>
      <c r="AB406" s="7">
        <f>SUM(Table325[[#This Row],[50]:[54]])</f>
        <v>83</v>
      </c>
      <c r="AC406" s="7">
        <f>SUM(Table325[[#This Row],[55]:[59]])</f>
        <v>101</v>
      </c>
      <c r="AD406" s="7">
        <f>SUM(Table325[[#This Row],[60]:[64]])</f>
        <v>75</v>
      </c>
      <c r="AE406" s="7">
        <f>SUM(Table325[[#This Row],[65]:[69]])</f>
        <v>46</v>
      </c>
      <c r="AF406" s="7">
        <f>SUM(Table325[[#This Row],[70]:[74]])</f>
        <v>65</v>
      </c>
      <c r="AG406" s="7">
        <f>SUM(Table325[[#This Row],[75]:[79]])</f>
        <v>67</v>
      </c>
      <c r="AH406" s="7">
        <f>SUM(Table325[[#This Row],[80]:[84]])</f>
        <v>28</v>
      </c>
      <c r="AI406" s="7">
        <f>SUM(Table325[[#This Row],[85]:[89]])</f>
        <v>28</v>
      </c>
      <c r="AJ406" s="7">
        <f>Table325[[#This Row],[90]]</f>
        <v>14</v>
      </c>
      <c r="AK406" s="8">
        <v>6</v>
      </c>
      <c r="AL406" s="7">
        <v>11</v>
      </c>
      <c r="AM406" s="7">
        <v>13</v>
      </c>
      <c r="AN406" s="7">
        <v>10</v>
      </c>
      <c r="AO406" s="7">
        <v>7</v>
      </c>
      <c r="AP406" s="7">
        <v>5</v>
      </c>
      <c r="AQ406" s="7">
        <v>18</v>
      </c>
      <c r="AR406" s="7">
        <v>17</v>
      </c>
      <c r="AS406" s="7">
        <v>15</v>
      </c>
      <c r="AT406" s="7">
        <v>14</v>
      </c>
      <c r="AU406" s="7">
        <v>16</v>
      </c>
      <c r="AV406" s="7">
        <v>15</v>
      </c>
      <c r="AW406" s="7">
        <v>18</v>
      </c>
      <c r="AX406" s="7">
        <v>15</v>
      </c>
      <c r="AY406" s="7">
        <v>14</v>
      </c>
      <c r="AZ406" s="7">
        <v>13</v>
      </c>
      <c r="BA406" s="7">
        <v>14</v>
      </c>
      <c r="BB406" s="7">
        <v>15</v>
      </c>
      <c r="BC406" s="7">
        <v>11</v>
      </c>
      <c r="BD406" s="7">
        <v>20</v>
      </c>
      <c r="BE406" s="7">
        <v>14</v>
      </c>
      <c r="BF406" s="7">
        <v>18</v>
      </c>
      <c r="BG406" s="7">
        <v>20</v>
      </c>
      <c r="BH406" s="7">
        <v>14</v>
      </c>
      <c r="BI406" s="7">
        <v>12</v>
      </c>
      <c r="BJ406" s="7">
        <v>22</v>
      </c>
      <c r="BK406" s="7">
        <v>7</v>
      </c>
      <c r="BL406" s="7">
        <v>7</v>
      </c>
      <c r="BM406" s="7">
        <v>15</v>
      </c>
      <c r="BN406" s="7">
        <v>19</v>
      </c>
      <c r="BO406" s="7">
        <v>10</v>
      </c>
      <c r="BP406" s="7">
        <v>14</v>
      </c>
      <c r="BQ406" s="7">
        <v>7</v>
      </c>
      <c r="BR406" s="7">
        <v>16</v>
      </c>
      <c r="BS406" s="7">
        <v>15</v>
      </c>
      <c r="BT406" s="7">
        <v>14</v>
      </c>
      <c r="BU406" s="7">
        <v>14</v>
      </c>
      <c r="BV406" s="7">
        <v>12</v>
      </c>
      <c r="BW406" s="7">
        <v>23</v>
      </c>
      <c r="BX406" s="7">
        <v>11</v>
      </c>
      <c r="BY406" s="7">
        <v>20</v>
      </c>
      <c r="BZ406" s="7">
        <v>14</v>
      </c>
      <c r="CA406" s="7">
        <v>17</v>
      </c>
      <c r="CB406" s="7">
        <v>15</v>
      </c>
      <c r="CC406" s="7">
        <v>6</v>
      </c>
      <c r="CD406" s="7">
        <v>15</v>
      </c>
      <c r="CE406" s="7">
        <v>10</v>
      </c>
      <c r="CF406" s="7">
        <v>11</v>
      </c>
      <c r="CG406" s="7">
        <v>10</v>
      </c>
      <c r="CH406" s="7">
        <v>16</v>
      </c>
      <c r="CI406" s="7">
        <v>14</v>
      </c>
      <c r="CJ406" s="7">
        <v>14</v>
      </c>
      <c r="CK406" s="7">
        <v>20</v>
      </c>
      <c r="CL406" s="7">
        <v>14</v>
      </c>
      <c r="CM406" s="7">
        <v>21</v>
      </c>
      <c r="CN406" s="7">
        <v>21</v>
      </c>
      <c r="CO406" s="7">
        <v>22</v>
      </c>
      <c r="CP406" s="7">
        <v>30</v>
      </c>
      <c r="CQ406" s="7">
        <v>10</v>
      </c>
      <c r="CR406" s="7">
        <v>18</v>
      </c>
      <c r="CS406" s="7">
        <v>12</v>
      </c>
      <c r="CT406" s="7">
        <v>13</v>
      </c>
      <c r="CU406" s="7">
        <v>22</v>
      </c>
      <c r="CV406" s="7">
        <v>11</v>
      </c>
      <c r="CW406" s="7">
        <v>17</v>
      </c>
      <c r="CX406" s="7">
        <v>5</v>
      </c>
      <c r="CY406" s="7">
        <v>13</v>
      </c>
      <c r="CZ406" s="7">
        <v>15</v>
      </c>
      <c r="DA406" s="7">
        <v>7</v>
      </c>
      <c r="DB406" s="7">
        <v>6</v>
      </c>
      <c r="DC406" s="7">
        <v>8</v>
      </c>
      <c r="DD406" s="7">
        <v>17</v>
      </c>
      <c r="DE406" s="7">
        <v>13</v>
      </c>
      <c r="DF406" s="7">
        <v>12</v>
      </c>
      <c r="DG406" s="7">
        <v>15</v>
      </c>
      <c r="DH406" s="7">
        <v>18</v>
      </c>
      <c r="DI406" s="7">
        <v>18</v>
      </c>
      <c r="DJ406" s="7">
        <v>17</v>
      </c>
      <c r="DK406" s="7">
        <v>8</v>
      </c>
      <c r="DL406" s="7">
        <v>6</v>
      </c>
      <c r="DM406" s="7">
        <v>9</v>
      </c>
      <c r="DN406" s="7">
        <v>3</v>
      </c>
      <c r="DO406" s="7">
        <v>6</v>
      </c>
      <c r="DP406" s="7">
        <v>6</v>
      </c>
      <c r="DQ406" s="7">
        <v>4</v>
      </c>
      <c r="DR406" s="7">
        <v>9</v>
      </c>
      <c r="DS406" s="7">
        <v>3</v>
      </c>
      <c r="DT406" s="7">
        <v>7</v>
      </c>
      <c r="DU406" s="7">
        <v>1</v>
      </c>
      <c r="DV406" s="7">
        <v>8</v>
      </c>
      <c r="DW406" s="7">
        <v>14</v>
      </c>
      <c r="DX406" s="7">
        <f t="shared" si="38"/>
        <v>737</v>
      </c>
      <c r="DY406" s="7">
        <f t="shared" si="39"/>
        <v>109</v>
      </c>
      <c r="DZ406" s="7">
        <f t="shared" si="40"/>
        <v>340</v>
      </c>
      <c r="EA406" s="7">
        <f t="shared" si="41"/>
        <v>259</v>
      </c>
      <c r="EB406" s="7">
        <f>Table325[[#This Row],[18-64]]+Table325[[#This Row],[65+]]</f>
        <v>956</v>
      </c>
    </row>
    <row r="407" spans="1:132" x14ac:dyDescent="0.35">
      <c r="A407" s="7">
        <v>13</v>
      </c>
      <c r="B407" s="10" t="s">
        <v>1020</v>
      </c>
      <c r="C407" s="10" t="s">
        <v>932</v>
      </c>
      <c r="D407" s="10" t="s">
        <v>933</v>
      </c>
      <c r="E407" s="7">
        <f>SUM(Table325[[#This Row],[0]:[90]])</f>
        <v>1627</v>
      </c>
      <c r="F407" s="8">
        <f>SUM(Table325[[#This Row],[0]:[15]])</f>
        <v>320</v>
      </c>
      <c r="G407" s="7">
        <f>SUM(Table325[[#This Row],[16]:[64]])</f>
        <v>991</v>
      </c>
      <c r="H407" s="7">
        <f>SUM(Table325[[#This Row],[65]:[90]])</f>
        <v>316</v>
      </c>
      <c r="I407" s="7">
        <f>SUM(Table325[[#This Row],[85]:[90]])</f>
        <v>37</v>
      </c>
      <c r="J407" s="8">
        <f>SUM(Table325[[#This Row],[0]:[17]])</f>
        <v>350</v>
      </c>
      <c r="K407" s="7">
        <f>SUM(Table325[[#This Row],[18]:[64]])</f>
        <v>961</v>
      </c>
      <c r="L407" s="8">
        <f>SUM(Table325[[#This Row],[0]:[4]])</f>
        <v>99</v>
      </c>
      <c r="M407" s="7">
        <f>SUM(Table325[[#This Row],[5]:[15]])</f>
        <v>221</v>
      </c>
      <c r="N407" s="7">
        <f>SUM(Table325[[#This Row],[16]:[24]])</f>
        <v>163</v>
      </c>
      <c r="O407" s="7">
        <f>SUM(Table325[[#This Row],[25]:[49]])</f>
        <v>486</v>
      </c>
      <c r="P407" s="7">
        <f>SUM(Table325[[#This Row],[50]:[64]])</f>
        <v>342</v>
      </c>
      <c r="Q407" s="7">
        <f>SUM(Table325[[#This Row],[65]:[74]])</f>
        <v>184</v>
      </c>
      <c r="R407" s="7">
        <f>SUM(Table325[[#This Row],[75]:[84]])</f>
        <v>95</v>
      </c>
      <c r="S407" s="8">
        <f>SUM(Table325[[#This Row],[5]:[9]])</f>
        <v>105</v>
      </c>
      <c r="T407" s="7">
        <f>SUM(Table325[[#This Row],[10]:[14]])</f>
        <v>98</v>
      </c>
      <c r="U407" s="7">
        <f>SUM(Table325[[#This Row],[15]:[19]])</f>
        <v>79</v>
      </c>
      <c r="V407" s="7">
        <f>SUM(Table325[[#This Row],[20]:[24]])</f>
        <v>102</v>
      </c>
      <c r="W407" s="7">
        <f>SUM(Table325[[#This Row],[25]:[29]])</f>
        <v>85</v>
      </c>
      <c r="X407" s="7">
        <f>SUM(Table325[[#This Row],[30]:[34]])</f>
        <v>104</v>
      </c>
      <c r="Y407" s="7">
        <f>SUM(Table325[[#This Row],[35]:[39]])</f>
        <v>107</v>
      </c>
      <c r="Z407" s="7">
        <f>SUM(Table325[[#This Row],[40]:[44]])</f>
        <v>108</v>
      </c>
      <c r="AA407" s="7">
        <f>SUM(Table325[[#This Row],[45]:[49]])</f>
        <v>82</v>
      </c>
      <c r="AB407" s="7">
        <f>SUM(Table325[[#This Row],[50]:[54]])</f>
        <v>106</v>
      </c>
      <c r="AC407" s="7">
        <f>SUM(Table325[[#This Row],[55]:[59]])</f>
        <v>121</v>
      </c>
      <c r="AD407" s="7">
        <f>SUM(Table325[[#This Row],[60]:[64]])</f>
        <v>115</v>
      </c>
      <c r="AE407" s="7">
        <f>SUM(Table325[[#This Row],[65]:[69]])</f>
        <v>98</v>
      </c>
      <c r="AF407" s="7">
        <f>SUM(Table325[[#This Row],[70]:[74]])</f>
        <v>86</v>
      </c>
      <c r="AG407" s="7">
        <f>SUM(Table325[[#This Row],[75]:[79]])</f>
        <v>60</v>
      </c>
      <c r="AH407" s="7">
        <f>SUM(Table325[[#This Row],[80]:[84]])</f>
        <v>35</v>
      </c>
      <c r="AI407" s="7">
        <f>SUM(Table325[[#This Row],[85]:[89]])</f>
        <v>28</v>
      </c>
      <c r="AJ407" s="7">
        <f>Table325[[#This Row],[90]]</f>
        <v>9</v>
      </c>
      <c r="AK407" s="8">
        <v>27</v>
      </c>
      <c r="AL407" s="7">
        <v>20</v>
      </c>
      <c r="AM407" s="7">
        <v>12</v>
      </c>
      <c r="AN407" s="7">
        <v>20</v>
      </c>
      <c r="AO407" s="7">
        <v>20</v>
      </c>
      <c r="AP407" s="7">
        <v>24</v>
      </c>
      <c r="AQ407" s="7">
        <v>19</v>
      </c>
      <c r="AR407" s="7">
        <v>25</v>
      </c>
      <c r="AS407" s="7">
        <v>17</v>
      </c>
      <c r="AT407" s="7">
        <v>20</v>
      </c>
      <c r="AU407" s="7">
        <v>18</v>
      </c>
      <c r="AV407" s="7">
        <v>21</v>
      </c>
      <c r="AW407" s="7">
        <v>18</v>
      </c>
      <c r="AX407" s="7">
        <v>24</v>
      </c>
      <c r="AY407" s="7">
        <v>17</v>
      </c>
      <c r="AZ407" s="7">
        <v>18</v>
      </c>
      <c r="BA407" s="7">
        <v>19</v>
      </c>
      <c r="BB407" s="7">
        <v>11</v>
      </c>
      <c r="BC407" s="7">
        <v>16</v>
      </c>
      <c r="BD407" s="7">
        <v>15</v>
      </c>
      <c r="BE407" s="7">
        <v>21</v>
      </c>
      <c r="BF407" s="7">
        <v>36</v>
      </c>
      <c r="BG407" s="7">
        <v>18</v>
      </c>
      <c r="BH407" s="7">
        <v>16</v>
      </c>
      <c r="BI407" s="7">
        <v>11</v>
      </c>
      <c r="BJ407" s="7">
        <v>15</v>
      </c>
      <c r="BK407" s="7">
        <v>15</v>
      </c>
      <c r="BL407" s="7">
        <v>26</v>
      </c>
      <c r="BM407" s="7">
        <v>16</v>
      </c>
      <c r="BN407" s="7">
        <v>13</v>
      </c>
      <c r="BO407" s="7">
        <v>19</v>
      </c>
      <c r="BP407" s="7">
        <v>23</v>
      </c>
      <c r="BQ407" s="7">
        <v>23</v>
      </c>
      <c r="BR407" s="7">
        <v>18</v>
      </c>
      <c r="BS407" s="7">
        <v>21</v>
      </c>
      <c r="BT407" s="7">
        <v>17</v>
      </c>
      <c r="BU407" s="7">
        <v>22</v>
      </c>
      <c r="BV407" s="7">
        <v>17</v>
      </c>
      <c r="BW407" s="7">
        <v>28</v>
      </c>
      <c r="BX407" s="7">
        <v>23</v>
      </c>
      <c r="BY407" s="7">
        <v>18</v>
      </c>
      <c r="BZ407" s="7">
        <v>30</v>
      </c>
      <c r="CA407" s="7">
        <v>13</v>
      </c>
      <c r="CB407" s="7">
        <v>29</v>
      </c>
      <c r="CC407" s="7">
        <v>18</v>
      </c>
      <c r="CD407" s="7">
        <v>17</v>
      </c>
      <c r="CE407" s="7">
        <v>20</v>
      </c>
      <c r="CF407" s="7">
        <v>11</v>
      </c>
      <c r="CG407" s="7">
        <v>13</v>
      </c>
      <c r="CH407" s="7">
        <v>21</v>
      </c>
      <c r="CI407" s="7">
        <v>19</v>
      </c>
      <c r="CJ407" s="7">
        <v>20</v>
      </c>
      <c r="CK407" s="7">
        <v>14</v>
      </c>
      <c r="CL407" s="7">
        <v>22</v>
      </c>
      <c r="CM407" s="7">
        <v>31</v>
      </c>
      <c r="CN407" s="7">
        <v>20</v>
      </c>
      <c r="CO407" s="7">
        <v>22</v>
      </c>
      <c r="CP407" s="7">
        <v>21</v>
      </c>
      <c r="CQ407" s="7">
        <v>30</v>
      </c>
      <c r="CR407" s="7">
        <v>28</v>
      </c>
      <c r="CS407" s="7">
        <v>21</v>
      </c>
      <c r="CT407" s="7">
        <v>23</v>
      </c>
      <c r="CU407" s="7">
        <v>24</v>
      </c>
      <c r="CV407" s="7">
        <v>28</v>
      </c>
      <c r="CW407" s="7">
        <v>19</v>
      </c>
      <c r="CX407" s="7">
        <v>30</v>
      </c>
      <c r="CY407" s="7">
        <v>22</v>
      </c>
      <c r="CZ407" s="7">
        <v>11</v>
      </c>
      <c r="DA407" s="7">
        <v>18</v>
      </c>
      <c r="DB407" s="7">
        <v>17</v>
      </c>
      <c r="DC407" s="7">
        <v>24</v>
      </c>
      <c r="DD407" s="7">
        <v>13</v>
      </c>
      <c r="DE407" s="7">
        <v>11</v>
      </c>
      <c r="DF407" s="7">
        <v>19</v>
      </c>
      <c r="DG407" s="7">
        <v>19</v>
      </c>
      <c r="DH407" s="7">
        <v>14</v>
      </c>
      <c r="DI407" s="7">
        <v>13</v>
      </c>
      <c r="DJ407" s="7">
        <v>16</v>
      </c>
      <c r="DK407" s="7">
        <v>6</v>
      </c>
      <c r="DL407" s="7">
        <v>11</v>
      </c>
      <c r="DM407" s="7">
        <v>6</v>
      </c>
      <c r="DN407" s="7">
        <v>7</v>
      </c>
      <c r="DO407" s="7">
        <v>9</v>
      </c>
      <c r="DP407" s="7">
        <v>5</v>
      </c>
      <c r="DQ407" s="7">
        <v>8</v>
      </c>
      <c r="DR407" s="7">
        <v>6</v>
      </c>
      <c r="DS407" s="7">
        <v>6</v>
      </c>
      <c r="DT407" s="7">
        <v>2</v>
      </c>
      <c r="DU407" s="7">
        <v>5</v>
      </c>
      <c r="DV407" s="7">
        <v>9</v>
      </c>
      <c r="DW407" s="7">
        <v>9</v>
      </c>
      <c r="DX407" s="7">
        <f t="shared" si="38"/>
        <v>991</v>
      </c>
      <c r="DY407" s="7">
        <f t="shared" si="39"/>
        <v>133</v>
      </c>
      <c r="DZ407" s="7">
        <f t="shared" si="40"/>
        <v>486</v>
      </c>
      <c r="EA407" s="7">
        <f t="shared" si="41"/>
        <v>342</v>
      </c>
      <c r="EB407" s="7">
        <f>Table325[[#This Row],[18-64]]+Table325[[#This Row],[65+]]</f>
        <v>1277</v>
      </c>
    </row>
    <row r="408" spans="1:132" x14ac:dyDescent="0.35">
      <c r="A408" s="7">
        <v>13</v>
      </c>
      <c r="B408" s="10" t="s">
        <v>1020</v>
      </c>
      <c r="C408" s="10" t="s">
        <v>934</v>
      </c>
      <c r="D408" s="10" t="s">
        <v>935</v>
      </c>
      <c r="E408" s="7">
        <f>SUM(Table325[[#This Row],[0]:[90]])</f>
        <v>1415</v>
      </c>
      <c r="F408" s="8">
        <f>SUM(Table325[[#This Row],[0]:[15]])</f>
        <v>210</v>
      </c>
      <c r="G408" s="7">
        <f>SUM(Table325[[#This Row],[16]:[64]])</f>
        <v>798</v>
      </c>
      <c r="H408" s="7">
        <f>SUM(Table325[[#This Row],[65]:[90]])</f>
        <v>407</v>
      </c>
      <c r="I408" s="7">
        <f>SUM(Table325[[#This Row],[85]:[90]])</f>
        <v>41</v>
      </c>
      <c r="J408" s="8">
        <f>SUM(Table325[[#This Row],[0]:[17]])</f>
        <v>245</v>
      </c>
      <c r="K408" s="7">
        <f>SUM(Table325[[#This Row],[18]:[64]])</f>
        <v>763</v>
      </c>
      <c r="L408" s="8">
        <f>SUM(Table325[[#This Row],[0]:[4]])</f>
        <v>48</v>
      </c>
      <c r="M408" s="7">
        <f>SUM(Table325[[#This Row],[5]:[15]])</f>
        <v>162</v>
      </c>
      <c r="N408" s="7">
        <f>SUM(Table325[[#This Row],[16]:[24]])</f>
        <v>119</v>
      </c>
      <c r="O408" s="7">
        <f>SUM(Table325[[#This Row],[25]:[49]])</f>
        <v>365</v>
      </c>
      <c r="P408" s="7">
        <f>SUM(Table325[[#This Row],[50]:[64]])</f>
        <v>314</v>
      </c>
      <c r="Q408" s="7">
        <f>SUM(Table325[[#This Row],[65]:[74]])</f>
        <v>186</v>
      </c>
      <c r="R408" s="7">
        <f>SUM(Table325[[#This Row],[75]:[84]])</f>
        <v>180</v>
      </c>
      <c r="S408" s="8">
        <f>SUM(Table325[[#This Row],[5]:[9]])</f>
        <v>66</v>
      </c>
      <c r="T408" s="7">
        <f>SUM(Table325[[#This Row],[10]:[14]])</f>
        <v>76</v>
      </c>
      <c r="U408" s="7">
        <f>SUM(Table325[[#This Row],[15]:[19]])</f>
        <v>84</v>
      </c>
      <c r="V408" s="7">
        <f>SUM(Table325[[#This Row],[20]:[24]])</f>
        <v>55</v>
      </c>
      <c r="W408" s="7">
        <f>SUM(Table325[[#This Row],[25]:[29]])</f>
        <v>54</v>
      </c>
      <c r="X408" s="7">
        <f>SUM(Table325[[#This Row],[30]:[34]])</f>
        <v>78</v>
      </c>
      <c r="Y408" s="7">
        <f>SUM(Table325[[#This Row],[35]:[39]])</f>
        <v>70</v>
      </c>
      <c r="Z408" s="7">
        <f>SUM(Table325[[#This Row],[40]:[44]])</f>
        <v>84</v>
      </c>
      <c r="AA408" s="7">
        <f>SUM(Table325[[#This Row],[45]:[49]])</f>
        <v>79</v>
      </c>
      <c r="AB408" s="7">
        <f>SUM(Table325[[#This Row],[50]:[54]])</f>
        <v>99</v>
      </c>
      <c r="AC408" s="7">
        <f>SUM(Table325[[#This Row],[55]:[59]])</f>
        <v>100</v>
      </c>
      <c r="AD408" s="7">
        <f>SUM(Table325[[#This Row],[60]:[64]])</f>
        <v>115</v>
      </c>
      <c r="AE408" s="7">
        <f>SUM(Table325[[#This Row],[65]:[69]])</f>
        <v>94</v>
      </c>
      <c r="AF408" s="7">
        <f>SUM(Table325[[#This Row],[70]:[74]])</f>
        <v>92</v>
      </c>
      <c r="AG408" s="7">
        <f>SUM(Table325[[#This Row],[75]:[79]])</f>
        <v>102</v>
      </c>
      <c r="AH408" s="7">
        <f>SUM(Table325[[#This Row],[80]:[84]])</f>
        <v>78</v>
      </c>
      <c r="AI408" s="7">
        <f>SUM(Table325[[#This Row],[85]:[89]])</f>
        <v>34</v>
      </c>
      <c r="AJ408" s="7">
        <f>Table325[[#This Row],[90]]</f>
        <v>7</v>
      </c>
      <c r="AK408" s="8">
        <v>10</v>
      </c>
      <c r="AL408" s="7">
        <v>11</v>
      </c>
      <c r="AM408" s="7">
        <v>9</v>
      </c>
      <c r="AN408" s="7">
        <v>11</v>
      </c>
      <c r="AO408" s="7">
        <v>7</v>
      </c>
      <c r="AP408" s="7">
        <v>16</v>
      </c>
      <c r="AQ408" s="7">
        <v>10</v>
      </c>
      <c r="AR408" s="7">
        <v>16</v>
      </c>
      <c r="AS408" s="7">
        <v>14</v>
      </c>
      <c r="AT408" s="7">
        <v>10</v>
      </c>
      <c r="AU408" s="7">
        <v>13</v>
      </c>
      <c r="AV408" s="7">
        <v>16</v>
      </c>
      <c r="AW408" s="7">
        <v>10</v>
      </c>
      <c r="AX408" s="7">
        <v>18</v>
      </c>
      <c r="AY408" s="7">
        <v>19</v>
      </c>
      <c r="AZ408" s="7">
        <v>20</v>
      </c>
      <c r="BA408" s="7">
        <v>27</v>
      </c>
      <c r="BB408" s="7">
        <v>8</v>
      </c>
      <c r="BC408" s="7">
        <v>11</v>
      </c>
      <c r="BD408" s="7">
        <v>18</v>
      </c>
      <c r="BE408" s="7">
        <v>15</v>
      </c>
      <c r="BF408" s="7">
        <v>17</v>
      </c>
      <c r="BG408" s="7">
        <v>6</v>
      </c>
      <c r="BH408" s="7">
        <v>10</v>
      </c>
      <c r="BI408" s="7">
        <v>7</v>
      </c>
      <c r="BJ408" s="7">
        <v>10</v>
      </c>
      <c r="BK408" s="7">
        <v>10</v>
      </c>
      <c r="BL408" s="7">
        <v>10</v>
      </c>
      <c r="BM408" s="7">
        <v>11</v>
      </c>
      <c r="BN408" s="7">
        <v>13</v>
      </c>
      <c r="BO408" s="7">
        <v>15</v>
      </c>
      <c r="BP408" s="7">
        <v>14</v>
      </c>
      <c r="BQ408" s="7">
        <v>12</v>
      </c>
      <c r="BR408" s="7">
        <v>21</v>
      </c>
      <c r="BS408" s="7">
        <v>16</v>
      </c>
      <c r="BT408" s="7">
        <v>18</v>
      </c>
      <c r="BU408" s="7">
        <v>13</v>
      </c>
      <c r="BV408" s="7">
        <v>14</v>
      </c>
      <c r="BW408" s="7">
        <v>17</v>
      </c>
      <c r="BX408" s="7">
        <v>8</v>
      </c>
      <c r="BY408" s="7">
        <v>22</v>
      </c>
      <c r="BZ408" s="7">
        <v>16</v>
      </c>
      <c r="CA408" s="7">
        <v>15</v>
      </c>
      <c r="CB408" s="7">
        <v>11</v>
      </c>
      <c r="CC408" s="7">
        <v>20</v>
      </c>
      <c r="CD408" s="7">
        <v>14</v>
      </c>
      <c r="CE408" s="7">
        <v>17</v>
      </c>
      <c r="CF408" s="7">
        <v>12</v>
      </c>
      <c r="CG408" s="7">
        <v>22</v>
      </c>
      <c r="CH408" s="7">
        <v>14</v>
      </c>
      <c r="CI408" s="7">
        <v>15</v>
      </c>
      <c r="CJ408" s="7">
        <v>16</v>
      </c>
      <c r="CK408" s="7">
        <v>22</v>
      </c>
      <c r="CL408" s="7">
        <v>24</v>
      </c>
      <c r="CM408" s="7">
        <v>22</v>
      </c>
      <c r="CN408" s="7">
        <v>22</v>
      </c>
      <c r="CO408" s="7">
        <v>17</v>
      </c>
      <c r="CP408" s="7">
        <v>23</v>
      </c>
      <c r="CQ408" s="7">
        <v>20</v>
      </c>
      <c r="CR408" s="7">
        <v>18</v>
      </c>
      <c r="CS408" s="7">
        <v>30</v>
      </c>
      <c r="CT408" s="7">
        <v>22</v>
      </c>
      <c r="CU408" s="7">
        <v>28</v>
      </c>
      <c r="CV408" s="7">
        <v>12</v>
      </c>
      <c r="CW408" s="7">
        <v>23</v>
      </c>
      <c r="CX408" s="7">
        <v>24</v>
      </c>
      <c r="CY408" s="7">
        <v>28</v>
      </c>
      <c r="CZ408" s="7">
        <v>17</v>
      </c>
      <c r="DA408" s="7">
        <v>11</v>
      </c>
      <c r="DB408" s="7">
        <v>14</v>
      </c>
      <c r="DC408" s="7">
        <v>20</v>
      </c>
      <c r="DD408" s="7">
        <v>20</v>
      </c>
      <c r="DE408" s="7">
        <v>18</v>
      </c>
      <c r="DF408" s="7">
        <v>17</v>
      </c>
      <c r="DG408" s="7">
        <v>17</v>
      </c>
      <c r="DH408" s="7">
        <v>29</v>
      </c>
      <c r="DI408" s="7">
        <v>24</v>
      </c>
      <c r="DJ408" s="7">
        <v>21</v>
      </c>
      <c r="DK408" s="7">
        <v>16</v>
      </c>
      <c r="DL408" s="7">
        <v>12</v>
      </c>
      <c r="DM408" s="7">
        <v>19</v>
      </c>
      <c r="DN408" s="7">
        <v>12</v>
      </c>
      <c r="DO408" s="7">
        <v>16</v>
      </c>
      <c r="DP408" s="7">
        <v>15</v>
      </c>
      <c r="DQ408" s="7">
        <v>16</v>
      </c>
      <c r="DR408" s="7">
        <v>6</v>
      </c>
      <c r="DS408" s="7">
        <v>10</v>
      </c>
      <c r="DT408" s="7">
        <v>7</v>
      </c>
      <c r="DU408" s="7">
        <v>6</v>
      </c>
      <c r="DV408" s="7">
        <v>5</v>
      </c>
      <c r="DW408" s="7">
        <v>7</v>
      </c>
      <c r="DX408" s="7">
        <f t="shared" si="38"/>
        <v>798</v>
      </c>
      <c r="DY408" s="7">
        <f t="shared" si="39"/>
        <v>84</v>
      </c>
      <c r="DZ408" s="7">
        <f t="shared" si="40"/>
        <v>365</v>
      </c>
      <c r="EA408" s="7">
        <f t="shared" si="41"/>
        <v>314</v>
      </c>
      <c r="EB408" s="7">
        <f>Table325[[#This Row],[18-64]]+Table325[[#This Row],[65+]]</f>
        <v>1170</v>
      </c>
    </row>
    <row r="409" spans="1:132" x14ac:dyDescent="0.35">
      <c r="A409" s="7">
        <v>13</v>
      </c>
      <c r="B409" s="10" t="s">
        <v>1020</v>
      </c>
      <c r="C409" s="10" t="s">
        <v>936</v>
      </c>
      <c r="D409" s="10" t="s">
        <v>937</v>
      </c>
      <c r="E409" s="7">
        <f>SUM(Table325[[#This Row],[0]:[90]])</f>
        <v>1537</v>
      </c>
      <c r="F409" s="8">
        <f>SUM(Table325[[#This Row],[0]:[15]])</f>
        <v>372</v>
      </c>
      <c r="G409" s="7">
        <f>SUM(Table325[[#This Row],[16]:[64]])</f>
        <v>895</v>
      </c>
      <c r="H409" s="7">
        <f>SUM(Table325[[#This Row],[65]:[90]])</f>
        <v>270</v>
      </c>
      <c r="I409" s="7">
        <f>SUM(Table325[[#This Row],[85]:[90]])</f>
        <v>28</v>
      </c>
      <c r="J409" s="8">
        <f>SUM(Table325[[#This Row],[0]:[17]])</f>
        <v>422</v>
      </c>
      <c r="K409" s="7">
        <f>SUM(Table325[[#This Row],[18]:[64]])</f>
        <v>845</v>
      </c>
      <c r="L409" s="8">
        <f>SUM(Table325[[#This Row],[0]:[4]])</f>
        <v>150</v>
      </c>
      <c r="M409" s="7">
        <f>SUM(Table325[[#This Row],[5]:[15]])</f>
        <v>222</v>
      </c>
      <c r="N409" s="7">
        <f>SUM(Table325[[#This Row],[16]:[24]])</f>
        <v>181</v>
      </c>
      <c r="O409" s="7">
        <f>SUM(Table325[[#This Row],[25]:[49]])</f>
        <v>448</v>
      </c>
      <c r="P409" s="7">
        <f>SUM(Table325[[#This Row],[50]:[64]])</f>
        <v>266</v>
      </c>
      <c r="Q409" s="7">
        <f>SUM(Table325[[#This Row],[65]:[74]])</f>
        <v>156</v>
      </c>
      <c r="R409" s="7">
        <f>SUM(Table325[[#This Row],[75]:[84]])</f>
        <v>86</v>
      </c>
      <c r="S409" s="8">
        <f>SUM(Table325[[#This Row],[5]:[9]])</f>
        <v>94</v>
      </c>
      <c r="T409" s="7">
        <f>SUM(Table325[[#This Row],[10]:[14]])</f>
        <v>105</v>
      </c>
      <c r="U409" s="7">
        <f>SUM(Table325[[#This Row],[15]:[19]])</f>
        <v>126</v>
      </c>
      <c r="V409" s="7">
        <f>SUM(Table325[[#This Row],[20]:[24]])</f>
        <v>78</v>
      </c>
      <c r="W409" s="7">
        <f>SUM(Table325[[#This Row],[25]:[29]])</f>
        <v>79</v>
      </c>
      <c r="X409" s="7">
        <f>SUM(Table325[[#This Row],[30]:[34]])</f>
        <v>114</v>
      </c>
      <c r="Y409" s="7">
        <f>SUM(Table325[[#This Row],[35]:[39]])</f>
        <v>106</v>
      </c>
      <c r="Z409" s="7">
        <f>SUM(Table325[[#This Row],[40]:[44]])</f>
        <v>82</v>
      </c>
      <c r="AA409" s="7">
        <f>SUM(Table325[[#This Row],[45]:[49]])</f>
        <v>67</v>
      </c>
      <c r="AB409" s="7">
        <f>SUM(Table325[[#This Row],[50]:[54]])</f>
        <v>66</v>
      </c>
      <c r="AC409" s="7">
        <f>SUM(Table325[[#This Row],[55]:[59]])</f>
        <v>122</v>
      </c>
      <c r="AD409" s="7">
        <f>SUM(Table325[[#This Row],[60]:[64]])</f>
        <v>78</v>
      </c>
      <c r="AE409" s="7">
        <f>SUM(Table325[[#This Row],[65]:[69]])</f>
        <v>82</v>
      </c>
      <c r="AF409" s="7">
        <f>SUM(Table325[[#This Row],[70]:[74]])</f>
        <v>74</v>
      </c>
      <c r="AG409" s="7">
        <f>SUM(Table325[[#This Row],[75]:[79]])</f>
        <v>56</v>
      </c>
      <c r="AH409" s="7">
        <f>SUM(Table325[[#This Row],[80]:[84]])</f>
        <v>30</v>
      </c>
      <c r="AI409" s="7">
        <f>SUM(Table325[[#This Row],[85]:[89]])</f>
        <v>17</v>
      </c>
      <c r="AJ409" s="7">
        <f>Table325[[#This Row],[90]]</f>
        <v>11</v>
      </c>
      <c r="AK409" s="8">
        <v>28</v>
      </c>
      <c r="AL409" s="7">
        <v>18</v>
      </c>
      <c r="AM409" s="7">
        <v>31</v>
      </c>
      <c r="AN409" s="7">
        <v>40</v>
      </c>
      <c r="AO409" s="7">
        <v>33</v>
      </c>
      <c r="AP409" s="7">
        <v>15</v>
      </c>
      <c r="AQ409" s="7">
        <v>21</v>
      </c>
      <c r="AR409" s="7">
        <v>18</v>
      </c>
      <c r="AS409" s="7">
        <v>20</v>
      </c>
      <c r="AT409" s="7">
        <v>20</v>
      </c>
      <c r="AU409" s="7">
        <v>27</v>
      </c>
      <c r="AV409" s="7">
        <v>18</v>
      </c>
      <c r="AW409" s="7">
        <v>23</v>
      </c>
      <c r="AX409" s="7">
        <v>18</v>
      </c>
      <c r="AY409" s="7">
        <v>19</v>
      </c>
      <c r="AZ409" s="7">
        <v>23</v>
      </c>
      <c r="BA409" s="7">
        <v>35</v>
      </c>
      <c r="BB409" s="7">
        <v>15</v>
      </c>
      <c r="BC409" s="7">
        <v>25</v>
      </c>
      <c r="BD409" s="7">
        <v>28</v>
      </c>
      <c r="BE409" s="7">
        <v>13</v>
      </c>
      <c r="BF409" s="7">
        <v>19</v>
      </c>
      <c r="BG409" s="7">
        <v>18</v>
      </c>
      <c r="BH409" s="7">
        <v>15</v>
      </c>
      <c r="BI409" s="7">
        <v>13</v>
      </c>
      <c r="BJ409" s="7">
        <v>13</v>
      </c>
      <c r="BK409" s="7">
        <v>15</v>
      </c>
      <c r="BL409" s="7">
        <v>19</v>
      </c>
      <c r="BM409" s="7">
        <v>18</v>
      </c>
      <c r="BN409" s="7">
        <v>14</v>
      </c>
      <c r="BO409" s="7">
        <v>11</v>
      </c>
      <c r="BP409" s="7">
        <v>33</v>
      </c>
      <c r="BQ409" s="7">
        <v>21</v>
      </c>
      <c r="BR409" s="7">
        <v>28</v>
      </c>
      <c r="BS409" s="7">
        <v>21</v>
      </c>
      <c r="BT409" s="7">
        <v>21</v>
      </c>
      <c r="BU409" s="7">
        <v>27</v>
      </c>
      <c r="BV409" s="7">
        <v>21</v>
      </c>
      <c r="BW409" s="7">
        <v>17</v>
      </c>
      <c r="BX409" s="7">
        <v>20</v>
      </c>
      <c r="BY409" s="7">
        <v>11</v>
      </c>
      <c r="BZ409" s="7">
        <v>23</v>
      </c>
      <c r="CA409" s="7">
        <v>15</v>
      </c>
      <c r="CB409" s="7">
        <v>19</v>
      </c>
      <c r="CC409" s="7">
        <v>14</v>
      </c>
      <c r="CD409" s="7">
        <v>14</v>
      </c>
      <c r="CE409" s="7">
        <v>13</v>
      </c>
      <c r="CF409" s="7">
        <v>10</v>
      </c>
      <c r="CG409" s="7">
        <v>15</v>
      </c>
      <c r="CH409" s="7">
        <v>15</v>
      </c>
      <c r="CI409" s="7">
        <v>11</v>
      </c>
      <c r="CJ409" s="7">
        <v>12</v>
      </c>
      <c r="CK409" s="7">
        <v>17</v>
      </c>
      <c r="CL409" s="7">
        <v>13</v>
      </c>
      <c r="CM409" s="7">
        <v>13</v>
      </c>
      <c r="CN409" s="7">
        <v>21</v>
      </c>
      <c r="CO409" s="7">
        <v>26</v>
      </c>
      <c r="CP409" s="7">
        <v>23</v>
      </c>
      <c r="CQ409" s="7">
        <v>28</v>
      </c>
      <c r="CR409" s="7">
        <v>24</v>
      </c>
      <c r="CS409" s="7">
        <v>14</v>
      </c>
      <c r="CT409" s="7">
        <v>15</v>
      </c>
      <c r="CU409" s="7">
        <v>18</v>
      </c>
      <c r="CV409" s="7">
        <v>15</v>
      </c>
      <c r="CW409" s="7">
        <v>16</v>
      </c>
      <c r="CX409" s="7">
        <v>15</v>
      </c>
      <c r="CY409" s="7">
        <v>14</v>
      </c>
      <c r="CZ409" s="7">
        <v>22</v>
      </c>
      <c r="DA409" s="7">
        <v>15</v>
      </c>
      <c r="DB409" s="7">
        <v>16</v>
      </c>
      <c r="DC409" s="7">
        <v>17</v>
      </c>
      <c r="DD409" s="7">
        <v>20</v>
      </c>
      <c r="DE409" s="7">
        <v>15</v>
      </c>
      <c r="DF409" s="7">
        <v>12</v>
      </c>
      <c r="DG409" s="7">
        <v>10</v>
      </c>
      <c r="DH409" s="7">
        <v>9</v>
      </c>
      <c r="DI409" s="7">
        <v>15</v>
      </c>
      <c r="DJ409" s="7">
        <v>15</v>
      </c>
      <c r="DK409" s="7">
        <v>10</v>
      </c>
      <c r="DL409" s="7">
        <v>7</v>
      </c>
      <c r="DM409" s="7">
        <v>7</v>
      </c>
      <c r="DN409" s="7">
        <v>8</v>
      </c>
      <c r="DO409" s="7">
        <v>8</v>
      </c>
      <c r="DP409" s="7">
        <v>1</v>
      </c>
      <c r="DQ409" s="7">
        <v>6</v>
      </c>
      <c r="DR409" s="7">
        <v>3</v>
      </c>
      <c r="DS409" s="7">
        <v>5</v>
      </c>
      <c r="DT409" s="7">
        <v>4</v>
      </c>
      <c r="DU409" s="7">
        <v>3</v>
      </c>
      <c r="DV409" s="7">
        <v>2</v>
      </c>
      <c r="DW409" s="7">
        <v>11</v>
      </c>
      <c r="DX409" s="7">
        <f t="shared" si="38"/>
        <v>895</v>
      </c>
      <c r="DY409" s="7">
        <f t="shared" si="39"/>
        <v>131</v>
      </c>
      <c r="DZ409" s="7">
        <f t="shared" si="40"/>
        <v>448</v>
      </c>
      <c r="EA409" s="7">
        <f t="shared" si="41"/>
        <v>266</v>
      </c>
      <c r="EB409" s="7">
        <f>Table325[[#This Row],[18-64]]+Table325[[#This Row],[65+]]</f>
        <v>1115</v>
      </c>
    </row>
    <row r="410" spans="1:132" x14ac:dyDescent="0.35">
      <c r="A410" s="7">
        <v>13</v>
      </c>
      <c r="B410" s="10" t="s">
        <v>1020</v>
      </c>
      <c r="C410" s="10" t="s">
        <v>938</v>
      </c>
      <c r="D410" s="10" t="s">
        <v>939</v>
      </c>
      <c r="E410" s="7">
        <f>SUM(Table325[[#This Row],[0]:[90]])</f>
        <v>1404</v>
      </c>
      <c r="F410" s="8">
        <f>SUM(Table325[[#This Row],[0]:[15]])</f>
        <v>212</v>
      </c>
      <c r="G410" s="7">
        <f>SUM(Table325[[#This Row],[16]:[64]])</f>
        <v>832</v>
      </c>
      <c r="H410" s="7">
        <f>SUM(Table325[[#This Row],[65]:[90]])</f>
        <v>360</v>
      </c>
      <c r="I410" s="7">
        <f>SUM(Table325[[#This Row],[85]:[90]])</f>
        <v>49</v>
      </c>
      <c r="J410" s="8">
        <f>SUM(Table325[[#This Row],[0]:[17]])</f>
        <v>244</v>
      </c>
      <c r="K410" s="7">
        <f>SUM(Table325[[#This Row],[18]:[64]])</f>
        <v>800</v>
      </c>
      <c r="L410" s="8">
        <f>SUM(Table325[[#This Row],[0]:[4]])</f>
        <v>63</v>
      </c>
      <c r="M410" s="7">
        <f>SUM(Table325[[#This Row],[5]:[15]])</f>
        <v>149</v>
      </c>
      <c r="N410" s="7">
        <f>SUM(Table325[[#This Row],[16]:[24]])</f>
        <v>129</v>
      </c>
      <c r="O410" s="7">
        <f>SUM(Table325[[#This Row],[25]:[49]])</f>
        <v>395</v>
      </c>
      <c r="P410" s="7">
        <f>SUM(Table325[[#This Row],[50]:[64]])</f>
        <v>308</v>
      </c>
      <c r="Q410" s="7">
        <f>SUM(Table325[[#This Row],[65]:[74]])</f>
        <v>179</v>
      </c>
      <c r="R410" s="7">
        <f>SUM(Table325[[#This Row],[75]:[84]])</f>
        <v>132</v>
      </c>
      <c r="S410" s="8">
        <f>SUM(Table325[[#This Row],[5]:[9]])</f>
        <v>60</v>
      </c>
      <c r="T410" s="7">
        <f>SUM(Table325[[#This Row],[10]:[14]])</f>
        <v>74</v>
      </c>
      <c r="U410" s="7">
        <f>SUM(Table325[[#This Row],[15]:[19]])</f>
        <v>74</v>
      </c>
      <c r="V410" s="7">
        <f>SUM(Table325[[#This Row],[20]:[24]])</f>
        <v>70</v>
      </c>
      <c r="W410" s="7">
        <f>SUM(Table325[[#This Row],[25]:[29]])</f>
        <v>64</v>
      </c>
      <c r="X410" s="7">
        <f>SUM(Table325[[#This Row],[30]:[34]])</f>
        <v>71</v>
      </c>
      <c r="Y410" s="7">
        <f>SUM(Table325[[#This Row],[35]:[39]])</f>
        <v>81</v>
      </c>
      <c r="Z410" s="7">
        <f>SUM(Table325[[#This Row],[40]:[44]])</f>
        <v>101</v>
      </c>
      <c r="AA410" s="7">
        <f>SUM(Table325[[#This Row],[45]:[49]])</f>
        <v>78</v>
      </c>
      <c r="AB410" s="7">
        <f>SUM(Table325[[#This Row],[50]:[54]])</f>
        <v>111</v>
      </c>
      <c r="AC410" s="7">
        <f>SUM(Table325[[#This Row],[55]:[59]])</f>
        <v>97</v>
      </c>
      <c r="AD410" s="7">
        <f>SUM(Table325[[#This Row],[60]:[64]])</f>
        <v>100</v>
      </c>
      <c r="AE410" s="7">
        <f>SUM(Table325[[#This Row],[65]:[69]])</f>
        <v>111</v>
      </c>
      <c r="AF410" s="7">
        <f>SUM(Table325[[#This Row],[70]:[74]])</f>
        <v>68</v>
      </c>
      <c r="AG410" s="7">
        <f>SUM(Table325[[#This Row],[75]:[79]])</f>
        <v>81</v>
      </c>
      <c r="AH410" s="7">
        <f>SUM(Table325[[#This Row],[80]:[84]])</f>
        <v>51</v>
      </c>
      <c r="AI410" s="7">
        <f>SUM(Table325[[#This Row],[85]:[89]])</f>
        <v>34</v>
      </c>
      <c r="AJ410" s="7">
        <f>Table325[[#This Row],[90]]</f>
        <v>15</v>
      </c>
      <c r="AK410" s="8">
        <v>10</v>
      </c>
      <c r="AL410" s="7">
        <v>9</v>
      </c>
      <c r="AM410" s="7">
        <v>12</v>
      </c>
      <c r="AN410" s="7">
        <v>14</v>
      </c>
      <c r="AO410" s="7">
        <v>18</v>
      </c>
      <c r="AP410" s="7">
        <v>9</v>
      </c>
      <c r="AQ410" s="7">
        <v>9</v>
      </c>
      <c r="AR410" s="7">
        <v>15</v>
      </c>
      <c r="AS410" s="7">
        <v>15</v>
      </c>
      <c r="AT410" s="7">
        <v>12</v>
      </c>
      <c r="AU410" s="7">
        <v>19</v>
      </c>
      <c r="AV410" s="7">
        <v>15</v>
      </c>
      <c r="AW410" s="7">
        <v>14</v>
      </c>
      <c r="AX410" s="7">
        <v>12</v>
      </c>
      <c r="AY410" s="7">
        <v>14</v>
      </c>
      <c r="AZ410" s="7">
        <v>15</v>
      </c>
      <c r="BA410" s="7">
        <v>16</v>
      </c>
      <c r="BB410" s="7">
        <v>16</v>
      </c>
      <c r="BC410" s="7">
        <v>16</v>
      </c>
      <c r="BD410" s="7">
        <v>11</v>
      </c>
      <c r="BE410" s="7">
        <v>17</v>
      </c>
      <c r="BF410" s="7">
        <v>22</v>
      </c>
      <c r="BG410" s="7">
        <v>15</v>
      </c>
      <c r="BH410" s="7">
        <v>8</v>
      </c>
      <c r="BI410" s="7">
        <v>8</v>
      </c>
      <c r="BJ410" s="7">
        <v>10</v>
      </c>
      <c r="BK410" s="7">
        <v>18</v>
      </c>
      <c r="BL410" s="7">
        <v>11</v>
      </c>
      <c r="BM410" s="7">
        <v>13</v>
      </c>
      <c r="BN410" s="7">
        <v>12</v>
      </c>
      <c r="BO410" s="7">
        <v>19</v>
      </c>
      <c r="BP410" s="7">
        <v>6</v>
      </c>
      <c r="BQ410" s="7">
        <v>10</v>
      </c>
      <c r="BR410" s="7">
        <v>18</v>
      </c>
      <c r="BS410" s="7">
        <v>18</v>
      </c>
      <c r="BT410" s="7">
        <v>17</v>
      </c>
      <c r="BU410" s="7">
        <v>16</v>
      </c>
      <c r="BV410" s="7">
        <v>13</v>
      </c>
      <c r="BW410" s="7">
        <v>22</v>
      </c>
      <c r="BX410" s="7">
        <v>13</v>
      </c>
      <c r="BY410" s="7">
        <v>17</v>
      </c>
      <c r="BZ410" s="7">
        <v>14</v>
      </c>
      <c r="CA410" s="7">
        <v>25</v>
      </c>
      <c r="CB410" s="7">
        <v>17</v>
      </c>
      <c r="CC410" s="7">
        <v>28</v>
      </c>
      <c r="CD410" s="7">
        <v>15</v>
      </c>
      <c r="CE410" s="7">
        <v>13</v>
      </c>
      <c r="CF410" s="7">
        <v>18</v>
      </c>
      <c r="CG410" s="7">
        <v>11</v>
      </c>
      <c r="CH410" s="7">
        <v>21</v>
      </c>
      <c r="CI410" s="7">
        <v>18</v>
      </c>
      <c r="CJ410" s="7">
        <v>31</v>
      </c>
      <c r="CK410" s="7">
        <v>21</v>
      </c>
      <c r="CL410" s="7">
        <v>20</v>
      </c>
      <c r="CM410" s="7">
        <v>21</v>
      </c>
      <c r="CN410" s="7">
        <v>19</v>
      </c>
      <c r="CO410" s="7">
        <v>22</v>
      </c>
      <c r="CP410" s="7">
        <v>16</v>
      </c>
      <c r="CQ410" s="7">
        <v>18</v>
      </c>
      <c r="CR410" s="7">
        <v>22</v>
      </c>
      <c r="CS410" s="7">
        <v>18</v>
      </c>
      <c r="CT410" s="7">
        <v>16</v>
      </c>
      <c r="CU410" s="7">
        <v>20</v>
      </c>
      <c r="CV410" s="7">
        <v>16</v>
      </c>
      <c r="CW410" s="7">
        <v>30</v>
      </c>
      <c r="CX410" s="7">
        <v>16</v>
      </c>
      <c r="CY410" s="7">
        <v>27</v>
      </c>
      <c r="CZ410" s="7">
        <v>21</v>
      </c>
      <c r="DA410" s="7">
        <v>14</v>
      </c>
      <c r="DB410" s="7">
        <v>33</v>
      </c>
      <c r="DC410" s="7">
        <v>10</v>
      </c>
      <c r="DD410" s="7">
        <v>14</v>
      </c>
      <c r="DE410" s="7">
        <v>15</v>
      </c>
      <c r="DF410" s="7">
        <v>15</v>
      </c>
      <c r="DG410" s="7">
        <v>14</v>
      </c>
      <c r="DH410" s="7">
        <v>24</v>
      </c>
      <c r="DI410" s="7">
        <v>10</v>
      </c>
      <c r="DJ410" s="7">
        <v>20</v>
      </c>
      <c r="DK410" s="7">
        <v>13</v>
      </c>
      <c r="DL410" s="7">
        <v>14</v>
      </c>
      <c r="DM410" s="7">
        <v>16</v>
      </c>
      <c r="DN410" s="7">
        <v>7</v>
      </c>
      <c r="DO410" s="7">
        <v>12</v>
      </c>
      <c r="DP410" s="7">
        <v>6</v>
      </c>
      <c r="DQ410" s="7">
        <v>10</v>
      </c>
      <c r="DR410" s="7">
        <v>6</v>
      </c>
      <c r="DS410" s="7">
        <v>14</v>
      </c>
      <c r="DT410" s="7">
        <v>4</v>
      </c>
      <c r="DU410" s="7">
        <v>5</v>
      </c>
      <c r="DV410" s="7">
        <v>5</v>
      </c>
      <c r="DW410" s="7">
        <v>15</v>
      </c>
      <c r="DX410" s="7">
        <f t="shared" si="38"/>
        <v>832</v>
      </c>
      <c r="DY410" s="7">
        <f t="shared" si="39"/>
        <v>97</v>
      </c>
      <c r="DZ410" s="7">
        <f t="shared" si="40"/>
        <v>395</v>
      </c>
      <c r="EA410" s="7">
        <f t="shared" si="41"/>
        <v>308</v>
      </c>
      <c r="EB410" s="7">
        <f>Table325[[#This Row],[18-64]]+Table325[[#This Row],[65+]]</f>
        <v>1160</v>
      </c>
    </row>
    <row r="411" spans="1:132" x14ac:dyDescent="0.35">
      <c r="A411" s="7">
        <v>13</v>
      </c>
      <c r="B411" s="10" t="s">
        <v>1020</v>
      </c>
      <c r="C411" s="10" t="s">
        <v>940</v>
      </c>
      <c r="D411" s="10" t="s">
        <v>941</v>
      </c>
      <c r="E411" s="7">
        <f>SUM(Table325[[#This Row],[0]:[90]])</f>
        <v>1681</v>
      </c>
      <c r="F411" s="8">
        <f>SUM(Table325[[#This Row],[0]:[15]])</f>
        <v>295</v>
      </c>
      <c r="G411" s="7">
        <f>SUM(Table325[[#This Row],[16]:[64]])</f>
        <v>1009</v>
      </c>
      <c r="H411" s="7">
        <f>SUM(Table325[[#This Row],[65]:[90]])</f>
        <v>377</v>
      </c>
      <c r="I411" s="7">
        <f>SUM(Table325[[#This Row],[85]:[90]])</f>
        <v>21</v>
      </c>
      <c r="J411" s="8">
        <f>SUM(Table325[[#This Row],[0]:[17]])</f>
        <v>334</v>
      </c>
      <c r="K411" s="7">
        <f>SUM(Table325[[#This Row],[18]:[64]])</f>
        <v>970</v>
      </c>
      <c r="L411" s="8">
        <f>SUM(Table325[[#This Row],[0]:[4]])</f>
        <v>94</v>
      </c>
      <c r="M411" s="7">
        <f>SUM(Table325[[#This Row],[5]:[15]])</f>
        <v>201</v>
      </c>
      <c r="N411" s="7">
        <f>SUM(Table325[[#This Row],[16]:[24]])</f>
        <v>165</v>
      </c>
      <c r="O411" s="7">
        <f>SUM(Table325[[#This Row],[25]:[49]])</f>
        <v>460</v>
      </c>
      <c r="P411" s="7">
        <f>SUM(Table325[[#This Row],[50]:[64]])</f>
        <v>384</v>
      </c>
      <c r="Q411" s="7">
        <f>SUM(Table325[[#This Row],[65]:[74]])</f>
        <v>218</v>
      </c>
      <c r="R411" s="7">
        <f>SUM(Table325[[#This Row],[75]:[84]])</f>
        <v>138</v>
      </c>
      <c r="S411" s="8">
        <f>SUM(Table325[[#This Row],[5]:[9]])</f>
        <v>76</v>
      </c>
      <c r="T411" s="7">
        <f>SUM(Table325[[#This Row],[10]:[14]])</f>
        <v>107</v>
      </c>
      <c r="U411" s="7">
        <f>SUM(Table325[[#This Row],[15]:[19]])</f>
        <v>95</v>
      </c>
      <c r="V411" s="7">
        <f>SUM(Table325[[#This Row],[20]:[24]])</f>
        <v>88</v>
      </c>
      <c r="W411" s="7">
        <f>SUM(Table325[[#This Row],[25]:[29]])</f>
        <v>67</v>
      </c>
      <c r="X411" s="7">
        <f>SUM(Table325[[#This Row],[30]:[34]])</f>
        <v>77</v>
      </c>
      <c r="Y411" s="7">
        <f>SUM(Table325[[#This Row],[35]:[39]])</f>
        <v>101</v>
      </c>
      <c r="Z411" s="7">
        <f>SUM(Table325[[#This Row],[40]:[44]])</f>
        <v>101</v>
      </c>
      <c r="AA411" s="7">
        <f>SUM(Table325[[#This Row],[45]:[49]])</f>
        <v>114</v>
      </c>
      <c r="AB411" s="7">
        <f>SUM(Table325[[#This Row],[50]:[54]])</f>
        <v>103</v>
      </c>
      <c r="AC411" s="7">
        <f>SUM(Table325[[#This Row],[55]:[59]])</f>
        <v>158</v>
      </c>
      <c r="AD411" s="7">
        <f>SUM(Table325[[#This Row],[60]:[64]])</f>
        <v>123</v>
      </c>
      <c r="AE411" s="7">
        <f>SUM(Table325[[#This Row],[65]:[69]])</f>
        <v>109</v>
      </c>
      <c r="AF411" s="7">
        <f>SUM(Table325[[#This Row],[70]:[74]])</f>
        <v>109</v>
      </c>
      <c r="AG411" s="7">
        <f>SUM(Table325[[#This Row],[75]:[79]])</f>
        <v>86</v>
      </c>
      <c r="AH411" s="7">
        <f>SUM(Table325[[#This Row],[80]:[84]])</f>
        <v>52</v>
      </c>
      <c r="AI411" s="7">
        <f>SUM(Table325[[#This Row],[85]:[89]])</f>
        <v>16</v>
      </c>
      <c r="AJ411" s="7">
        <f>Table325[[#This Row],[90]]</f>
        <v>5</v>
      </c>
      <c r="AK411" s="8">
        <v>14</v>
      </c>
      <c r="AL411" s="7">
        <v>14</v>
      </c>
      <c r="AM411" s="7">
        <v>17</v>
      </c>
      <c r="AN411" s="7">
        <v>22</v>
      </c>
      <c r="AO411" s="7">
        <v>27</v>
      </c>
      <c r="AP411" s="7">
        <v>13</v>
      </c>
      <c r="AQ411" s="7">
        <v>15</v>
      </c>
      <c r="AR411" s="7">
        <v>14</v>
      </c>
      <c r="AS411" s="7">
        <v>14</v>
      </c>
      <c r="AT411" s="7">
        <v>20</v>
      </c>
      <c r="AU411" s="7">
        <v>26</v>
      </c>
      <c r="AV411" s="7">
        <v>16</v>
      </c>
      <c r="AW411" s="7">
        <v>12</v>
      </c>
      <c r="AX411" s="7">
        <v>26</v>
      </c>
      <c r="AY411" s="7">
        <v>27</v>
      </c>
      <c r="AZ411" s="7">
        <v>18</v>
      </c>
      <c r="BA411" s="7">
        <v>19</v>
      </c>
      <c r="BB411" s="7">
        <v>20</v>
      </c>
      <c r="BC411" s="7">
        <v>21</v>
      </c>
      <c r="BD411" s="7">
        <v>17</v>
      </c>
      <c r="BE411" s="7">
        <v>21</v>
      </c>
      <c r="BF411" s="7">
        <v>26</v>
      </c>
      <c r="BG411" s="7">
        <v>8</v>
      </c>
      <c r="BH411" s="7">
        <v>16</v>
      </c>
      <c r="BI411" s="7">
        <v>17</v>
      </c>
      <c r="BJ411" s="7">
        <v>12</v>
      </c>
      <c r="BK411" s="7">
        <v>12</v>
      </c>
      <c r="BL411" s="7">
        <v>12</v>
      </c>
      <c r="BM411" s="7">
        <v>22</v>
      </c>
      <c r="BN411" s="7">
        <v>9</v>
      </c>
      <c r="BO411" s="7">
        <v>15</v>
      </c>
      <c r="BP411" s="7">
        <v>18</v>
      </c>
      <c r="BQ411" s="7">
        <v>16</v>
      </c>
      <c r="BR411" s="7">
        <v>10</v>
      </c>
      <c r="BS411" s="7">
        <v>18</v>
      </c>
      <c r="BT411" s="7">
        <v>29</v>
      </c>
      <c r="BU411" s="7">
        <v>14</v>
      </c>
      <c r="BV411" s="7">
        <v>22</v>
      </c>
      <c r="BW411" s="7">
        <v>26</v>
      </c>
      <c r="BX411" s="7">
        <v>10</v>
      </c>
      <c r="BY411" s="7">
        <v>17</v>
      </c>
      <c r="BZ411" s="7">
        <v>19</v>
      </c>
      <c r="CA411" s="7">
        <v>18</v>
      </c>
      <c r="CB411" s="7">
        <v>29</v>
      </c>
      <c r="CC411" s="7">
        <v>18</v>
      </c>
      <c r="CD411" s="7">
        <v>23</v>
      </c>
      <c r="CE411" s="7">
        <v>26</v>
      </c>
      <c r="CF411" s="7">
        <v>26</v>
      </c>
      <c r="CG411" s="7">
        <v>20</v>
      </c>
      <c r="CH411" s="7">
        <v>19</v>
      </c>
      <c r="CI411" s="7">
        <v>17</v>
      </c>
      <c r="CJ411" s="7">
        <v>15</v>
      </c>
      <c r="CK411" s="7">
        <v>19</v>
      </c>
      <c r="CL411" s="7">
        <v>28</v>
      </c>
      <c r="CM411" s="7">
        <v>24</v>
      </c>
      <c r="CN411" s="7">
        <v>29</v>
      </c>
      <c r="CO411" s="7">
        <v>31</v>
      </c>
      <c r="CP411" s="7">
        <v>36</v>
      </c>
      <c r="CQ411" s="7">
        <v>27</v>
      </c>
      <c r="CR411" s="7">
        <v>35</v>
      </c>
      <c r="CS411" s="7">
        <v>19</v>
      </c>
      <c r="CT411" s="7">
        <v>26</v>
      </c>
      <c r="CU411" s="7">
        <v>28</v>
      </c>
      <c r="CV411" s="7">
        <v>28</v>
      </c>
      <c r="CW411" s="7">
        <v>22</v>
      </c>
      <c r="CX411" s="7">
        <v>22</v>
      </c>
      <c r="CY411" s="7">
        <v>26</v>
      </c>
      <c r="CZ411" s="7">
        <v>17</v>
      </c>
      <c r="DA411" s="7">
        <v>21</v>
      </c>
      <c r="DB411" s="7">
        <v>23</v>
      </c>
      <c r="DC411" s="7">
        <v>16</v>
      </c>
      <c r="DD411" s="7">
        <v>23</v>
      </c>
      <c r="DE411" s="7">
        <v>18</v>
      </c>
      <c r="DF411" s="7">
        <v>23</v>
      </c>
      <c r="DG411" s="7">
        <v>29</v>
      </c>
      <c r="DH411" s="7">
        <v>21</v>
      </c>
      <c r="DI411" s="7">
        <v>16</v>
      </c>
      <c r="DJ411" s="7">
        <v>17</v>
      </c>
      <c r="DK411" s="7">
        <v>12</v>
      </c>
      <c r="DL411" s="7">
        <v>20</v>
      </c>
      <c r="DM411" s="7">
        <v>19</v>
      </c>
      <c r="DN411" s="7">
        <v>4</v>
      </c>
      <c r="DO411" s="7">
        <v>8</v>
      </c>
      <c r="DP411" s="7">
        <v>10</v>
      </c>
      <c r="DQ411" s="7">
        <v>11</v>
      </c>
      <c r="DR411" s="7">
        <v>4</v>
      </c>
      <c r="DS411" s="7">
        <v>3</v>
      </c>
      <c r="DT411" s="7">
        <v>4</v>
      </c>
      <c r="DU411" s="7">
        <v>2</v>
      </c>
      <c r="DV411" s="7">
        <v>3</v>
      </c>
      <c r="DW411" s="7">
        <v>5</v>
      </c>
      <c r="DX411" s="7">
        <f t="shared" si="38"/>
        <v>1009</v>
      </c>
      <c r="DY411" s="7">
        <f t="shared" si="39"/>
        <v>126</v>
      </c>
      <c r="DZ411" s="7">
        <f t="shared" si="40"/>
        <v>460</v>
      </c>
      <c r="EA411" s="7">
        <f t="shared" si="41"/>
        <v>384</v>
      </c>
      <c r="EB411" s="7">
        <f>Table325[[#This Row],[18-64]]+Table325[[#This Row],[65+]]</f>
        <v>1347</v>
      </c>
    </row>
    <row r="412" spans="1:132" x14ac:dyDescent="0.35">
      <c r="A412" s="7">
        <v>13</v>
      </c>
      <c r="B412" s="10" t="s">
        <v>1020</v>
      </c>
      <c r="C412" s="10" t="s">
        <v>942</v>
      </c>
      <c r="D412" s="10" t="s">
        <v>943</v>
      </c>
      <c r="E412" s="7">
        <f>SUM(Table325[[#This Row],[0]:[90]])</f>
        <v>1451</v>
      </c>
      <c r="F412" s="8">
        <f>SUM(Table325[[#This Row],[0]:[15]])</f>
        <v>227</v>
      </c>
      <c r="G412" s="7">
        <f>SUM(Table325[[#This Row],[16]:[64]])</f>
        <v>896</v>
      </c>
      <c r="H412" s="7">
        <f>SUM(Table325[[#This Row],[65]:[90]])</f>
        <v>328</v>
      </c>
      <c r="I412" s="7">
        <f>SUM(Table325[[#This Row],[85]:[90]])</f>
        <v>40</v>
      </c>
      <c r="J412" s="8">
        <f>SUM(Table325[[#This Row],[0]:[17]])</f>
        <v>263</v>
      </c>
      <c r="K412" s="7">
        <f>SUM(Table325[[#This Row],[18]:[64]])</f>
        <v>860</v>
      </c>
      <c r="L412" s="8">
        <f>SUM(Table325[[#This Row],[0]:[4]])</f>
        <v>74</v>
      </c>
      <c r="M412" s="7">
        <f>SUM(Table325[[#This Row],[5]:[15]])</f>
        <v>153</v>
      </c>
      <c r="N412" s="7">
        <f>SUM(Table325[[#This Row],[16]:[24]])</f>
        <v>165</v>
      </c>
      <c r="O412" s="7">
        <f>SUM(Table325[[#This Row],[25]:[49]])</f>
        <v>433</v>
      </c>
      <c r="P412" s="7">
        <f>SUM(Table325[[#This Row],[50]:[64]])</f>
        <v>298</v>
      </c>
      <c r="Q412" s="7">
        <f>SUM(Table325[[#This Row],[65]:[74]])</f>
        <v>171</v>
      </c>
      <c r="R412" s="7">
        <f>SUM(Table325[[#This Row],[75]:[84]])</f>
        <v>117</v>
      </c>
      <c r="S412" s="8">
        <f>SUM(Table325[[#This Row],[5]:[9]])</f>
        <v>75</v>
      </c>
      <c r="T412" s="7">
        <f>SUM(Table325[[#This Row],[10]:[14]])</f>
        <v>61</v>
      </c>
      <c r="U412" s="7">
        <f>SUM(Table325[[#This Row],[15]:[19]])</f>
        <v>94</v>
      </c>
      <c r="V412" s="7">
        <f>SUM(Table325[[#This Row],[20]:[24]])</f>
        <v>88</v>
      </c>
      <c r="W412" s="7">
        <f>SUM(Table325[[#This Row],[25]:[29]])</f>
        <v>89</v>
      </c>
      <c r="X412" s="7">
        <f>SUM(Table325[[#This Row],[30]:[34]])</f>
        <v>103</v>
      </c>
      <c r="Y412" s="7">
        <f>SUM(Table325[[#This Row],[35]:[39]])</f>
        <v>86</v>
      </c>
      <c r="Z412" s="7">
        <f>SUM(Table325[[#This Row],[40]:[44]])</f>
        <v>81</v>
      </c>
      <c r="AA412" s="7">
        <f>SUM(Table325[[#This Row],[45]:[49]])</f>
        <v>74</v>
      </c>
      <c r="AB412" s="7">
        <f>SUM(Table325[[#This Row],[50]:[54]])</f>
        <v>62</v>
      </c>
      <c r="AC412" s="7">
        <f>SUM(Table325[[#This Row],[55]:[59]])</f>
        <v>132</v>
      </c>
      <c r="AD412" s="7">
        <f>SUM(Table325[[#This Row],[60]:[64]])</f>
        <v>104</v>
      </c>
      <c r="AE412" s="7">
        <f>SUM(Table325[[#This Row],[65]:[69]])</f>
        <v>87</v>
      </c>
      <c r="AF412" s="7">
        <f>SUM(Table325[[#This Row],[70]:[74]])</f>
        <v>84</v>
      </c>
      <c r="AG412" s="7">
        <f>SUM(Table325[[#This Row],[75]:[79]])</f>
        <v>71</v>
      </c>
      <c r="AH412" s="7">
        <f>SUM(Table325[[#This Row],[80]:[84]])</f>
        <v>46</v>
      </c>
      <c r="AI412" s="7">
        <f>SUM(Table325[[#This Row],[85]:[89]])</f>
        <v>23</v>
      </c>
      <c r="AJ412" s="7">
        <f>Table325[[#This Row],[90]]</f>
        <v>17</v>
      </c>
      <c r="AK412" s="8">
        <v>14</v>
      </c>
      <c r="AL412" s="7">
        <v>11</v>
      </c>
      <c r="AM412" s="7">
        <v>15</v>
      </c>
      <c r="AN412" s="7">
        <v>14</v>
      </c>
      <c r="AO412" s="7">
        <v>20</v>
      </c>
      <c r="AP412" s="7">
        <v>9</v>
      </c>
      <c r="AQ412" s="7">
        <v>13</v>
      </c>
      <c r="AR412" s="7">
        <v>13</v>
      </c>
      <c r="AS412" s="7">
        <v>16</v>
      </c>
      <c r="AT412" s="7">
        <v>24</v>
      </c>
      <c r="AU412" s="7">
        <v>13</v>
      </c>
      <c r="AV412" s="7">
        <v>11</v>
      </c>
      <c r="AW412" s="7">
        <v>12</v>
      </c>
      <c r="AX412" s="7">
        <v>11</v>
      </c>
      <c r="AY412" s="7">
        <v>14</v>
      </c>
      <c r="AZ412" s="7">
        <v>17</v>
      </c>
      <c r="BA412" s="7">
        <v>24</v>
      </c>
      <c r="BB412" s="7">
        <v>12</v>
      </c>
      <c r="BC412" s="7">
        <v>20</v>
      </c>
      <c r="BD412" s="7">
        <v>21</v>
      </c>
      <c r="BE412" s="7">
        <v>19</v>
      </c>
      <c r="BF412" s="7">
        <v>26</v>
      </c>
      <c r="BG412" s="7">
        <v>13</v>
      </c>
      <c r="BH412" s="7">
        <v>12</v>
      </c>
      <c r="BI412" s="7">
        <v>18</v>
      </c>
      <c r="BJ412" s="7">
        <v>10</v>
      </c>
      <c r="BK412" s="7">
        <v>17</v>
      </c>
      <c r="BL412" s="7">
        <v>22</v>
      </c>
      <c r="BM412" s="7">
        <v>18</v>
      </c>
      <c r="BN412" s="7">
        <v>22</v>
      </c>
      <c r="BO412" s="7">
        <v>20</v>
      </c>
      <c r="BP412" s="7">
        <v>20</v>
      </c>
      <c r="BQ412" s="7">
        <v>16</v>
      </c>
      <c r="BR412" s="7">
        <v>24</v>
      </c>
      <c r="BS412" s="7">
        <v>23</v>
      </c>
      <c r="BT412" s="7">
        <v>22</v>
      </c>
      <c r="BU412" s="7">
        <v>12</v>
      </c>
      <c r="BV412" s="7">
        <v>16</v>
      </c>
      <c r="BW412" s="7">
        <v>18</v>
      </c>
      <c r="BX412" s="7">
        <v>18</v>
      </c>
      <c r="BY412" s="7">
        <v>14</v>
      </c>
      <c r="BZ412" s="7">
        <v>21</v>
      </c>
      <c r="CA412" s="7">
        <v>13</v>
      </c>
      <c r="CB412" s="7">
        <v>19</v>
      </c>
      <c r="CC412" s="7">
        <v>14</v>
      </c>
      <c r="CD412" s="7">
        <v>14</v>
      </c>
      <c r="CE412" s="7">
        <v>15</v>
      </c>
      <c r="CF412" s="7">
        <v>11</v>
      </c>
      <c r="CG412" s="7">
        <v>17</v>
      </c>
      <c r="CH412" s="7">
        <v>17</v>
      </c>
      <c r="CI412" s="7">
        <v>14</v>
      </c>
      <c r="CJ412" s="7">
        <v>12</v>
      </c>
      <c r="CK412" s="7">
        <v>10</v>
      </c>
      <c r="CL412" s="7">
        <v>14</v>
      </c>
      <c r="CM412" s="7">
        <v>12</v>
      </c>
      <c r="CN412" s="7">
        <v>28</v>
      </c>
      <c r="CO412" s="7">
        <v>22</v>
      </c>
      <c r="CP412" s="7">
        <v>28</v>
      </c>
      <c r="CQ412" s="7">
        <v>32</v>
      </c>
      <c r="CR412" s="7">
        <v>22</v>
      </c>
      <c r="CS412" s="7">
        <v>24</v>
      </c>
      <c r="CT412" s="7">
        <v>27</v>
      </c>
      <c r="CU412" s="7">
        <v>20</v>
      </c>
      <c r="CV412" s="7">
        <v>16</v>
      </c>
      <c r="CW412" s="7">
        <v>17</v>
      </c>
      <c r="CX412" s="7">
        <v>27</v>
      </c>
      <c r="CY412" s="7">
        <v>24</v>
      </c>
      <c r="CZ412" s="7">
        <v>12</v>
      </c>
      <c r="DA412" s="7">
        <v>17</v>
      </c>
      <c r="DB412" s="7">
        <v>7</v>
      </c>
      <c r="DC412" s="7">
        <v>13</v>
      </c>
      <c r="DD412" s="7">
        <v>23</v>
      </c>
      <c r="DE412" s="7">
        <v>16</v>
      </c>
      <c r="DF412" s="7">
        <v>17</v>
      </c>
      <c r="DG412" s="7">
        <v>15</v>
      </c>
      <c r="DH412" s="7">
        <v>20</v>
      </c>
      <c r="DI412" s="7">
        <v>13</v>
      </c>
      <c r="DJ412" s="7">
        <v>19</v>
      </c>
      <c r="DK412" s="7">
        <v>9</v>
      </c>
      <c r="DL412" s="7">
        <v>10</v>
      </c>
      <c r="DM412" s="7">
        <v>10</v>
      </c>
      <c r="DN412" s="7">
        <v>11</v>
      </c>
      <c r="DO412" s="7">
        <v>10</v>
      </c>
      <c r="DP412" s="7">
        <v>12</v>
      </c>
      <c r="DQ412" s="7">
        <v>3</v>
      </c>
      <c r="DR412" s="7">
        <v>4</v>
      </c>
      <c r="DS412" s="7">
        <v>8</v>
      </c>
      <c r="DT412" s="7">
        <v>5</v>
      </c>
      <c r="DU412" s="7">
        <v>4</v>
      </c>
      <c r="DV412" s="7">
        <v>2</v>
      </c>
      <c r="DW412" s="7">
        <v>17</v>
      </c>
      <c r="DX412" s="7">
        <f t="shared" si="38"/>
        <v>896</v>
      </c>
      <c r="DY412" s="7">
        <f t="shared" si="39"/>
        <v>129</v>
      </c>
      <c r="DZ412" s="7">
        <f t="shared" si="40"/>
        <v>433</v>
      </c>
      <c r="EA412" s="7">
        <f t="shared" si="41"/>
        <v>298</v>
      </c>
      <c r="EB412" s="7">
        <f>Table325[[#This Row],[18-64]]+Table325[[#This Row],[65+]]</f>
        <v>1188</v>
      </c>
    </row>
    <row r="413" spans="1:132" x14ac:dyDescent="0.35">
      <c r="A413" s="7">
        <v>13</v>
      </c>
      <c r="B413" s="10" t="s">
        <v>1020</v>
      </c>
      <c r="C413" s="10" t="s">
        <v>944</v>
      </c>
      <c r="D413" s="10" t="s">
        <v>945</v>
      </c>
      <c r="E413" s="7">
        <f>SUM(Table325[[#This Row],[0]:[90]])</f>
        <v>1501</v>
      </c>
      <c r="F413" s="8">
        <f>SUM(Table325[[#This Row],[0]:[15]])</f>
        <v>311</v>
      </c>
      <c r="G413" s="7">
        <f>SUM(Table325[[#This Row],[16]:[64]])</f>
        <v>906</v>
      </c>
      <c r="H413" s="7">
        <f>SUM(Table325[[#This Row],[65]:[90]])</f>
        <v>284</v>
      </c>
      <c r="I413" s="7">
        <f>SUM(Table325[[#This Row],[85]:[90]])</f>
        <v>25</v>
      </c>
      <c r="J413" s="8">
        <f>SUM(Table325[[#This Row],[0]:[17]])</f>
        <v>363</v>
      </c>
      <c r="K413" s="7">
        <f>SUM(Table325[[#This Row],[18]:[64]])</f>
        <v>854</v>
      </c>
      <c r="L413" s="8">
        <f>SUM(Table325[[#This Row],[0]:[4]])</f>
        <v>79</v>
      </c>
      <c r="M413" s="7">
        <f>SUM(Table325[[#This Row],[5]:[15]])</f>
        <v>232</v>
      </c>
      <c r="N413" s="7">
        <f>SUM(Table325[[#This Row],[16]:[24]])</f>
        <v>174</v>
      </c>
      <c r="O413" s="7">
        <f>SUM(Table325[[#This Row],[25]:[49]])</f>
        <v>405</v>
      </c>
      <c r="P413" s="7">
        <f>SUM(Table325[[#This Row],[50]:[64]])</f>
        <v>327</v>
      </c>
      <c r="Q413" s="7">
        <f>SUM(Table325[[#This Row],[65]:[74]])</f>
        <v>168</v>
      </c>
      <c r="R413" s="7">
        <f>SUM(Table325[[#This Row],[75]:[84]])</f>
        <v>91</v>
      </c>
      <c r="S413" s="8">
        <f>SUM(Table325[[#This Row],[5]:[9]])</f>
        <v>88</v>
      </c>
      <c r="T413" s="7">
        <f>SUM(Table325[[#This Row],[10]:[14]])</f>
        <v>124</v>
      </c>
      <c r="U413" s="7">
        <f>SUM(Table325[[#This Row],[15]:[19]])</f>
        <v>112</v>
      </c>
      <c r="V413" s="7">
        <f>SUM(Table325[[#This Row],[20]:[24]])</f>
        <v>82</v>
      </c>
      <c r="W413" s="7">
        <f>SUM(Table325[[#This Row],[25]:[29]])</f>
        <v>93</v>
      </c>
      <c r="X413" s="7">
        <f>SUM(Table325[[#This Row],[30]:[34]])</f>
        <v>57</v>
      </c>
      <c r="Y413" s="7">
        <f>SUM(Table325[[#This Row],[35]:[39]])</f>
        <v>92</v>
      </c>
      <c r="Z413" s="7">
        <f>SUM(Table325[[#This Row],[40]:[44]])</f>
        <v>79</v>
      </c>
      <c r="AA413" s="7">
        <f>SUM(Table325[[#This Row],[45]:[49]])</f>
        <v>84</v>
      </c>
      <c r="AB413" s="7">
        <f>SUM(Table325[[#This Row],[50]:[54]])</f>
        <v>98</v>
      </c>
      <c r="AC413" s="7">
        <f>SUM(Table325[[#This Row],[55]:[59]])</f>
        <v>116</v>
      </c>
      <c r="AD413" s="7">
        <f>SUM(Table325[[#This Row],[60]:[64]])</f>
        <v>113</v>
      </c>
      <c r="AE413" s="7">
        <f>SUM(Table325[[#This Row],[65]:[69]])</f>
        <v>102</v>
      </c>
      <c r="AF413" s="7">
        <f>SUM(Table325[[#This Row],[70]:[74]])</f>
        <v>66</v>
      </c>
      <c r="AG413" s="7">
        <f>SUM(Table325[[#This Row],[75]:[79]])</f>
        <v>50</v>
      </c>
      <c r="AH413" s="7">
        <f>SUM(Table325[[#This Row],[80]:[84]])</f>
        <v>41</v>
      </c>
      <c r="AI413" s="7">
        <f>SUM(Table325[[#This Row],[85]:[89]])</f>
        <v>19</v>
      </c>
      <c r="AJ413" s="7">
        <f>Table325[[#This Row],[90]]</f>
        <v>6</v>
      </c>
      <c r="AK413" s="8">
        <v>20</v>
      </c>
      <c r="AL413" s="7">
        <v>7</v>
      </c>
      <c r="AM413" s="7">
        <v>20</v>
      </c>
      <c r="AN413" s="7">
        <v>17</v>
      </c>
      <c r="AO413" s="7">
        <v>15</v>
      </c>
      <c r="AP413" s="7">
        <v>20</v>
      </c>
      <c r="AQ413" s="7">
        <v>13</v>
      </c>
      <c r="AR413" s="7">
        <v>24</v>
      </c>
      <c r="AS413" s="7">
        <v>16</v>
      </c>
      <c r="AT413" s="7">
        <v>15</v>
      </c>
      <c r="AU413" s="7">
        <v>18</v>
      </c>
      <c r="AV413" s="7">
        <v>26</v>
      </c>
      <c r="AW413" s="7">
        <v>28</v>
      </c>
      <c r="AX413" s="7">
        <v>22</v>
      </c>
      <c r="AY413" s="7">
        <v>30</v>
      </c>
      <c r="AZ413" s="7">
        <v>20</v>
      </c>
      <c r="BA413" s="7">
        <v>29</v>
      </c>
      <c r="BB413" s="7">
        <v>23</v>
      </c>
      <c r="BC413" s="7">
        <v>17</v>
      </c>
      <c r="BD413" s="7">
        <v>23</v>
      </c>
      <c r="BE413" s="7">
        <v>27</v>
      </c>
      <c r="BF413" s="7">
        <v>20</v>
      </c>
      <c r="BG413" s="7">
        <v>13</v>
      </c>
      <c r="BH413" s="7">
        <v>10</v>
      </c>
      <c r="BI413" s="7">
        <v>12</v>
      </c>
      <c r="BJ413" s="7">
        <v>18</v>
      </c>
      <c r="BK413" s="7">
        <v>16</v>
      </c>
      <c r="BL413" s="7">
        <v>24</v>
      </c>
      <c r="BM413" s="7">
        <v>18</v>
      </c>
      <c r="BN413" s="7">
        <v>17</v>
      </c>
      <c r="BO413" s="7">
        <v>10</v>
      </c>
      <c r="BP413" s="7">
        <v>12</v>
      </c>
      <c r="BQ413" s="7">
        <v>9</v>
      </c>
      <c r="BR413" s="7">
        <v>9</v>
      </c>
      <c r="BS413" s="7">
        <v>17</v>
      </c>
      <c r="BT413" s="7">
        <v>18</v>
      </c>
      <c r="BU413" s="7">
        <v>19</v>
      </c>
      <c r="BV413" s="7">
        <v>20</v>
      </c>
      <c r="BW413" s="7">
        <v>17</v>
      </c>
      <c r="BX413" s="7">
        <v>18</v>
      </c>
      <c r="BY413" s="7">
        <v>16</v>
      </c>
      <c r="BZ413" s="7">
        <v>21</v>
      </c>
      <c r="CA413" s="7">
        <v>12</v>
      </c>
      <c r="CB413" s="7">
        <v>12</v>
      </c>
      <c r="CC413" s="7">
        <v>18</v>
      </c>
      <c r="CD413" s="7">
        <v>20</v>
      </c>
      <c r="CE413" s="7">
        <v>20</v>
      </c>
      <c r="CF413" s="7">
        <v>14</v>
      </c>
      <c r="CG413" s="7">
        <v>13</v>
      </c>
      <c r="CH413" s="7">
        <v>17</v>
      </c>
      <c r="CI413" s="7">
        <v>16</v>
      </c>
      <c r="CJ413" s="7">
        <v>23</v>
      </c>
      <c r="CK413" s="7">
        <v>23</v>
      </c>
      <c r="CL413" s="7">
        <v>19</v>
      </c>
      <c r="CM413" s="7">
        <v>17</v>
      </c>
      <c r="CN413" s="7">
        <v>27</v>
      </c>
      <c r="CO413" s="7">
        <v>14</v>
      </c>
      <c r="CP413" s="7">
        <v>25</v>
      </c>
      <c r="CQ413" s="7">
        <v>29</v>
      </c>
      <c r="CR413" s="7">
        <v>21</v>
      </c>
      <c r="CS413" s="7">
        <v>25</v>
      </c>
      <c r="CT413" s="7">
        <v>26</v>
      </c>
      <c r="CU413" s="7">
        <v>22</v>
      </c>
      <c r="CV413" s="7">
        <v>20</v>
      </c>
      <c r="CW413" s="7">
        <v>20</v>
      </c>
      <c r="CX413" s="7">
        <v>22</v>
      </c>
      <c r="CY413" s="7">
        <v>22</v>
      </c>
      <c r="CZ413" s="7">
        <v>19</v>
      </c>
      <c r="DA413" s="7">
        <v>16</v>
      </c>
      <c r="DB413" s="7">
        <v>23</v>
      </c>
      <c r="DC413" s="7">
        <v>18</v>
      </c>
      <c r="DD413" s="7">
        <v>14</v>
      </c>
      <c r="DE413" s="7">
        <v>10</v>
      </c>
      <c r="DF413" s="7">
        <v>10</v>
      </c>
      <c r="DG413" s="7">
        <v>14</v>
      </c>
      <c r="DH413" s="7">
        <v>7</v>
      </c>
      <c r="DI413" s="7">
        <v>11</v>
      </c>
      <c r="DJ413" s="7">
        <v>13</v>
      </c>
      <c r="DK413" s="7">
        <v>7</v>
      </c>
      <c r="DL413" s="7">
        <v>12</v>
      </c>
      <c r="DM413" s="7">
        <v>10</v>
      </c>
      <c r="DN413" s="7">
        <v>5</v>
      </c>
      <c r="DO413" s="7">
        <v>14</v>
      </c>
      <c r="DP413" s="7">
        <v>8</v>
      </c>
      <c r="DQ413" s="7">
        <v>4</v>
      </c>
      <c r="DR413" s="7">
        <v>6</v>
      </c>
      <c r="DS413" s="7">
        <v>2</v>
      </c>
      <c r="DT413" s="7">
        <v>7</v>
      </c>
      <c r="DU413" s="7">
        <v>2</v>
      </c>
      <c r="DV413" s="7">
        <v>2</v>
      </c>
      <c r="DW413" s="7">
        <v>6</v>
      </c>
      <c r="DX413" s="7">
        <f t="shared" si="38"/>
        <v>906</v>
      </c>
      <c r="DY413" s="7">
        <f t="shared" si="39"/>
        <v>122</v>
      </c>
      <c r="DZ413" s="7">
        <f t="shared" si="40"/>
        <v>405</v>
      </c>
      <c r="EA413" s="7">
        <f t="shared" si="41"/>
        <v>327</v>
      </c>
      <c r="EB413" s="7">
        <f>Table325[[#This Row],[18-64]]+Table325[[#This Row],[65+]]</f>
        <v>1138</v>
      </c>
    </row>
    <row r="414" spans="1:132" x14ac:dyDescent="0.35">
      <c r="A414" s="7">
        <v>13</v>
      </c>
      <c r="B414" s="10" t="s">
        <v>1020</v>
      </c>
      <c r="C414" s="10" t="s">
        <v>946</v>
      </c>
      <c r="D414" s="10" t="s">
        <v>947</v>
      </c>
      <c r="E414" s="7">
        <f>SUM(Table325[[#This Row],[0]:[90]])</f>
        <v>1068</v>
      </c>
      <c r="F414" s="8">
        <f>SUM(Table325[[#This Row],[0]:[15]])</f>
        <v>137</v>
      </c>
      <c r="G414" s="7">
        <f>SUM(Table325[[#This Row],[16]:[64]])</f>
        <v>635</v>
      </c>
      <c r="H414" s="7">
        <f>SUM(Table325[[#This Row],[65]:[90]])</f>
        <v>296</v>
      </c>
      <c r="I414" s="7">
        <f>SUM(Table325[[#This Row],[85]:[90]])</f>
        <v>22</v>
      </c>
      <c r="J414" s="8">
        <f>SUM(Table325[[#This Row],[0]:[17]])</f>
        <v>161</v>
      </c>
      <c r="K414" s="7">
        <f>SUM(Table325[[#This Row],[18]:[64]])</f>
        <v>611</v>
      </c>
      <c r="L414" s="8">
        <f>SUM(Table325[[#This Row],[0]:[4]])</f>
        <v>34</v>
      </c>
      <c r="M414" s="7">
        <f>SUM(Table325[[#This Row],[5]:[15]])</f>
        <v>103</v>
      </c>
      <c r="N414" s="7">
        <f>SUM(Table325[[#This Row],[16]:[24]])</f>
        <v>100</v>
      </c>
      <c r="O414" s="7">
        <f>SUM(Table325[[#This Row],[25]:[49]])</f>
        <v>278</v>
      </c>
      <c r="P414" s="7">
        <f>SUM(Table325[[#This Row],[50]:[64]])</f>
        <v>257</v>
      </c>
      <c r="Q414" s="7">
        <f>SUM(Table325[[#This Row],[65]:[74]])</f>
        <v>187</v>
      </c>
      <c r="R414" s="7">
        <f>SUM(Table325[[#This Row],[75]:[84]])</f>
        <v>87</v>
      </c>
      <c r="S414" s="8">
        <f>SUM(Table325[[#This Row],[5]:[9]])</f>
        <v>36</v>
      </c>
      <c r="T414" s="7">
        <f>SUM(Table325[[#This Row],[10]:[14]])</f>
        <v>56</v>
      </c>
      <c r="U414" s="7">
        <f>SUM(Table325[[#This Row],[15]:[19]])</f>
        <v>57</v>
      </c>
      <c r="V414" s="7">
        <f>SUM(Table325[[#This Row],[20]:[24]])</f>
        <v>54</v>
      </c>
      <c r="W414" s="7">
        <f>SUM(Table325[[#This Row],[25]:[29]])</f>
        <v>33</v>
      </c>
      <c r="X414" s="7">
        <f>SUM(Table325[[#This Row],[30]:[34]])</f>
        <v>51</v>
      </c>
      <c r="Y414" s="7">
        <f>SUM(Table325[[#This Row],[35]:[39]])</f>
        <v>64</v>
      </c>
      <c r="Z414" s="7">
        <f>SUM(Table325[[#This Row],[40]:[44]])</f>
        <v>67</v>
      </c>
      <c r="AA414" s="7">
        <f>SUM(Table325[[#This Row],[45]:[49]])</f>
        <v>63</v>
      </c>
      <c r="AB414" s="7">
        <f>SUM(Table325[[#This Row],[50]:[54]])</f>
        <v>78</v>
      </c>
      <c r="AC414" s="7">
        <f>SUM(Table325[[#This Row],[55]:[59]])</f>
        <v>83</v>
      </c>
      <c r="AD414" s="7">
        <f>SUM(Table325[[#This Row],[60]:[64]])</f>
        <v>96</v>
      </c>
      <c r="AE414" s="7">
        <f>SUM(Table325[[#This Row],[65]:[69]])</f>
        <v>107</v>
      </c>
      <c r="AF414" s="7">
        <f>SUM(Table325[[#This Row],[70]:[74]])</f>
        <v>80</v>
      </c>
      <c r="AG414" s="7">
        <f>SUM(Table325[[#This Row],[75]:[79]])</f>
        <v>61</v>
      </c>
      <c r="AH414" s="7">
        <f>SUM(Table325[[#This Row],[80]:[84]])</f>
        <v>26</v>
      </c>
      <c r="AI414" s="7">
        <f>SUM(Table325[[#This Row],[85]:[89]])</f>
        <v>11</v>
      </c>
      <c r="AJ414" s="7">
        <f>Table325[[#This Row],[90]]</f>
        <v>11</v>
      </c>
      <c r="AK414" s="8">
        <v>3</v>
      </c>
      <c r="AL414" s="7">
        <v>6</v>
      </c>
      <c r="AM414" s="7">
        <v>9</v>
      </c>
      <c r="AN414" s="7">
        <v>10</v>
      </c>
      <c r="AO414" s="7">
        <v>6</v>
      </c>
      <c r="AP414" s="7">
        <v>7</v>
      </c>
      <c r="AQ414" s="7">
        <v>8</v>
      </c>
      <c r="AR414" s="7">
        <v>8</v>
      </c>
      <c r="AS414" s="7">
        <v>6</v>
      </c>
      <c r="AT414" s="7">
        <v>7</v>
      </c>
      <c r="AU414" s="7">
        <v>15</v>
      </c>
      <c r="AV414" s="7">
        <v>18</v>
      </c>
      <c r="AW414" s="7">
        <v>5</v>
      </c>
      <c r="AX414" s="7">
        <v>6</v>
      </c>
      <c r="AY414" s="7">
        <v>12</v>
      </c>
      <c r="AZ414" s="7">
        <v>11</v>
      </c>
      <c r="BA414" s="7">
        <v>16</v>
      </c>
      <c r="BB414" s="7">
        <v>8</v>
      </c>
      <c r="BC414" s="7">
        <v>13</v>
      </c>
      <c r="BD414" s="7">
        <v>9</v>
      </c>
      <c r="BE414" s="7">
        <v>23</v>
      </c>
      <c r="BF414" s="7">
        <v>14</v>
      </c>
      <c r="BG414" s="7">
        <v>1</v>
      </c>
      <c r="BH414" s="7">
        <v>9</v>
      </c>
      <c r="BI414" s="7">
        <v>7</v>
      </c>
      <c r="BJ414" s="7">
        <v>9</v>
      </c>
      <c r="BK414" s="7">
        <v>6</v>
      </c>
      <c r="BL414" s="7">
        <v>6</v>
      </c>
      <c r="BM414" s="7">
        <v>10</v>
      </c>
      <c r="BN414" s="7">
        <v>2</v>
      </c>
      <c r="BO414" s="7">
        <v>10</v>
      </c>
      <c r="BP414" s="7">
        <v>9</v>
      </c>
      <c r="BQ414" s="7">
        <v>13</v>
      </c>
      <c r="BR414" s="7">
        <v>11</v>
      </c>
      <c r="BS414" s="7">
        <v>8</v>
      </c>
      <c r="BT414" s="7">
        <v>15</v>
      </c>
      <c r="BU414" s="7">
        <v>12</v>
      </c>
      <c r="BV414" s="7">
        <v>15</v>
      </c>
      <c r="BW414" s="7">
        <v>12</v>
      </c>
      <c r="BX414" s="7">
        <v>10</v>
      </c>
      <c r="BY414" s="7">
        <v>13</v>
      </c>
      <c r="BZ414" s="7">
        <v>17</v>
      </c>
      <c r="CA414" s="7">
        <v>13</v>
      </c>
      <c r="CB414" s="7">
        <v>10</v>
      </c>
      <c r="CC414" s="7">
        <v>14</v>
      </c>
      <c r="CD414" s="7">
        <v>17</v>
      </c>
      <c r="CE414" s="7">
        <v>9</v>
      </c>
      <c r="CF414" s="7">
        <v>7</v>
      </c>
      <c r="CG414" s="7">
        <v>15</v>
      </c>
      <c r="CH414" s="7">
        <v>15</v>
      </c>
      <c r="CI414" s="7">
        <v>13</v>
      </c>
      <c r="CJ414" s="7">
        <v>16</v>
      </c>
      <c r="CK414" s="7">
        <v>15</v>
      </c>
      <c r="CL414" s="7">
        <v>18</v>
      </c>
      <c r="CM414" s="7">
        <v>16</v>
      </c>
      <c r="CN414" s="7">
        <v>15</v>
      </c>
      <c r="CO414" s="7">
        <v>16</v>
      </c>
      <c r="CP414" s="7">
        <v>15</v>
      </c>
      <c r="CQ414" s="7">
        <v>16</v>
      </c>
      <c r="CR414" s="7">
        <v>21</v>
      </c>
      <c r="CS414" s="7">
        <v>26</v>
      </c>
      <c r="CT414" s="7">
        <v>20</v>
      </c>
      <c r="CU414" s="7">
        <v>20</v>
      </c>
      <c r="CV414" s="7">
        <v>21</v>
      </c>
      <c r="CW414" s="7">
        <v>9</v>
      </c>
      <c r="CX414" s="7">
        <v>23</v>
      </c>
      <c r="CY414" s="7">
        <v>15</v>
      </c>
      <c r="CZ414" s="7">
        <v>24</v>
      </c>
      <c r="DA414" s="7">
        <v>23</v>
      </c>
      <c r="DB414" s="7">
        <v>22</v>
      </c>
      <c r="DC414" s="7">
        <v>19</v>
      </c>
      <c r="DD414" s="7">
        <v>17</v>
      </c>
      <c r="DE414" s="7">
        <v>12</v>
      </c>
      <c r="DF414" s="7">
        <v>13</v>
      </c>
      <c r="DG414" s="7">
        <v>19</v>
      </c>
      <c r="DH414" s="7">
        <v>14</v>
      </c>
      <c r="DI414" s="7">
        <v>11</v>
      </c>
      <c r="DJ414" s="7">
        <v>15</v>
      </c>
      <c r="DK414" s="7">
        <v>9</v>
      </c>
      <c r="DL414" s="7">
        <v>12</v>
      </c>
      <c r="DM414" s="7">
        <v>5</v>
      </c>
      <c r="DN414" s="7">
        <v>7</v>
      </c>
      <c r="DO414" s="7">
        <v>5</v>
      </c>
      <c r="DP414" s="7">
        <v>5</v>
      </c>
      <c r="DQ414" s="7">
        <v>4</v>
      </c>
      <c r="DR414" s="7">
        <v>0</v>
      </c>
      <c r="DS414" s="7">
        <v>4</v>
      </c>
      <c r="DT414" s="7">
        <v>4</v>
      </c>
      <c r="DU414" s="7">
        <v>1</v>
      </c>
      <c r="DV414" s="7">
        <v>2</v>
      </c>
      <c r="DW414" s="7">
        <v>11</v>
      </c>
      <c r="DX414" s="7">
        <f t="shared" si="38"/>
        <v>635</v>
      </c>
      <c r="DY414" s="7">
        <f t="shared" si="39"/>
        <v>76</v>
      </c>
      <c r="DZ414" s="7">
        <f t="shared" si="40"/>
        <v>278</v>
      </c>
      <c r="EA414" s="7">
        <f t="shared" si="41"/>
        <v>257</v>
      </c>
      <c r="EB414" s="7">
        <f>Table325[[#This Row],[18-64]]+Table325[[#This Row],[65+]]</f>
        <v>907</v>
      </c>
    </row>
    <row r="415" spans="1:132" x14ac:dyDescent="0.35">
      <c r="A415" s="7">
        <v>13</v>
      </c>
      <c r="B415" s="10" t="s">
        <v>1020</v>
      </c>
      <c r="C415" s="10" t="s">
        <v>948</v>
      </c>
      <c r="D415" s="10" t="s">
        <v>949</v>
      </c>
      <c r="E415" s="7">
        <f>SUM(Table325[[#This Row],[0]:[90]])</f>
        <v>1765</v>
      </c>
      <c r="F415" s="8">
        <f>SUM(Table325[[#This Row],[0]:[15]])</f>
        <v>301</v>
      </c>
      <c r="G415" s="7">
        <f>SUM(Table325[[#This Row],[16]:[64]])</f>
        <v>1063</v>
      </c>
      <c r="H415" s="7">
        <f>SUM(Table325[[#This Row],[65]:[90]])</f>
        <v>401</v>
      </c>
      <c r="I415" s="7">
        <f>SUM(Table325[[#This Row],[85]:[90]])</f>
        <v>41</v>
      </c>
      <c r="J415" s="8">
        <f>SUM(Table325[[#This Row],[0]:[17]])</f>
        <v>342</v>
      </c>
      <c r="K415" s="7">
        <f>SUM(Table325[[#This Row],[18]:[64]])</f>
        <v>1022</v>
      </c>
      <c r="L415" s="8">
        <f>SUM(Table325[[#This Row],[0]:[4]])</f>
        <v>72</v>
      </c>
      <c r="M415" s="7">
        <f>SUM(Table325[[#This Row],[5]:[15]])</f>
        <v>229</v>
      </c>
      <c r="N415" s="7">
        <f>SUM(Table325[[#This Row],[16]:[24]])</f>
        <v>186</v>
      </c>
      <c r="O415" s="7">
        <f>SUM(Table325[[#This Row],[25]:[49]])</f>
        <v>517</v>
      </c>
      <c r="P415" s="7">
        <f>SUM(Table325[[#This Row],[50]:[64]])</f>
        <v>360</v>
      </c>
      <c r="Q415" s="7">
        <f>SUM(Table325[[#This Row],[65]:[74]])</f>
        <v>224</v>
      </c>
      <c r="R415" s="7">
        <f>SUM(Table325[[#This Row],[75]:[84]])</f>
        <v>136</v>
      </c>
      <c r="S415" s="8">
        <f>SUM(Table325[[#This Row],[5]:[9]])</f>
        <v>104</v>
      </c>
      <c r="T415" s="7">
        <f>SUM(Table325[[#This Row],[10]:[14]])</f>
        <v>111</v>
      </c>
      <c r="U415" s="7">
        <f>SUM(Table325[[#This Row],[15]:[19]])</f>
        <v>86</v>
      </c>
      <c r="V415" s="7">
        <f>SUM(Table325[[#This Row],[20]:[24]])</f>
        <v>114</v>
      </c>
      <c r="W415" s="7">
        <f>SUM(Table325[[#This Row],[25]:[29]])</f>
        <v>86</v>
      </c>
      <c r="X415" s="7">
        <f>SUM(Table325[[#This Row],[30]:[34]])</f>
        <v>103</v>
      </c>
      <c r="Y415" s="7">
        <f>SUM(Table325[[#This Row],[35]:[39]])</f>
        <v>122</v>
      </c>
      <c r="Z415" s="7">
        <f>SUM(Table325[[#This Row],[40]:[44]])</f>
        <v>106</v>
      </c>
      <c r="AA415" s="7">
        <f>SUM(Table325[[#This Row],[45]:[49]])</f>
        <v>100</v>
      </c>
      <c r="AB415" s="7">
        <f>SUM(Table325[[#This Row],[50]:[54]])</f>
        <v>114</v>
      </c>
      <c r="AC415" s="7">
        <f>SUM(Table325[[#This Row],[55]:[59]])</f>
        <v>135</v>
      </c>
      <c r="AD415" s="7">
        <f>SUM(Table325[[#This Row],[60]:[64]])</f>
        <v>111</v>
      </c>
      <c r="AE415" s="7">
        <f>SUM(Table325[[#This Row],[65]:[69]])</f>
        <v>121</v>
      </c>
      <c r="AF415" s="7">
        <f>SUM(Table325[[#This Row],[70]:[74]])</f>
        <v>103</v>
      </c>
      <c r="AG415" s="7">
        <f>SUM(Table325[[#This Row],[75]:[79]])</f>
        <v>88</v>
      </c>
      <c r="AH415" s="7">
        <f>SUM(Table325[[#This Row],[80]:[84]])</f>
        <v>48</v>
      </c>
      <c r="AI415" s="7">
        <f>SUM(Table325[[#This Row],[85]:[89]])</f>
        <v>36</v>
      </c>
      <c r="AJ415" s="7">
        <f>Table325[[#This Row],[90]]</f>
        <v>5</v>
      </c>
      <c r="AK415" s="8">
        <v>7</v>
      </c>
      <c r="AL415" s="7">
        <v>13</v>
      </c>
      <c r="AM415" s="7">
        <v>19</v>
      </c>
      <c r="AN415" s="7">
        <v>15</v>
      </c>
      <c r="AO415" s="7">
        <v>18</v>
      </c>
      <c r="AP415" s="7">
        <v>23</v>
      </c>
      <c r="AQ415" s="7">
        <v>15</v>
      </c>
      <c r="AR415" s="7">
        <v>19</v>
      </c>
      <c r="AS415" s="7">
        <v>29</v>
      </c>
      <c r="AT415" s="7">
        <v>18</v>
      </c>
      <c r="AU415" s="7">
        <v>21</v>
      </c>
      <c r="AV415" s="7">
        <v>22</v>
      </c>
      <c r="AW415" s="7">
        <v>17</v>
      </c>
      <c r="AX415" s="7">
        <v>32</v>
      </c>
      <c r="AY415" s="7">
        <v>19</v>
      </c>
      <c r="AZ415" s="7">
        <v>14</v>
      </c>
      <c r="BA415" s="7">
        <v>24</v>
      </c>
      <c r="BB415" s="7">
        <v>17</v>
      </c>
      <c r="BC415" s="7">
        <v>12</v>
      </c>
      <c r="BD415" s="7">
        <v>19</v>
      </c>
      <c r="BE415" s="7">
        <v>39</v>
      </c>
      <c r="BF415" s="7">
        <v>32</v>
      </c>
      <c r="BG415" s="7">
        <v>11</v>
      </c>
      <c r="BH415" s="7">
        <v>17</v>
      </c>
      <c r="BI415" s="7">
        <v>15</v>
      </c>
      <c r="BJ415" s="7">
        <v>16</v>
      </c>
      <c r="BK415" s="7">
        <v>14</v>
      </c>
      <c r="BL415" s="7">
        <v>15</v>
      </c>
      <c r="BM415" s="7">
        <v>20</v>
      </c>
      <c r="BN415" s="7">
        <v>21</v>
      </c>
      <c r="BO415" s="7">
        <v>16</v>
      </c>
      <c r="BP415" s="7">
        <v>20</v>
      </c>
      <c r="BQ415" s="7">
        <v>22</v>
      </c>
      <c r="BR415" s="7">
        <v>18</v>
      </c>
      <c r="BS415" s="7">
        <v>27</v>
      </c>
      <c r="BT415" s="7">
        <v>33</v>
      </c>
      <c r="BU415" s="7">
        <v>28</v>
      </c>
      <c r="BV415" s="7">
        <v>20</v>
      </c>
      <c r="BW415" s="7">
        <v>26</v>
      </c>
      <c r="BX415" s="7">
        <v>15</v>
      </c>
      <c r="BY415" s="7">
        <v>17</v>
      </c>
      <c r="BZ415" s="7">
        <v>21</v>
      </c>
      <c r="CA415" s="7">
        <v>21</v>
      </c>
      <c r="CB415" s="7">
        <v>22</v>
      </c>
      <c r="CC415" s="7">
        <v>25</v>
      </c>
      <c r="CD415" s="7">
        <v>17</v>
      </c>
      <c r="CE415" s="7">
        <v>18</v>
      </c>
      <c r="CF415" s="7">
        <v>20</v>
      </c>
      <c r="CG415" s="7">
        <v>18</v>
      </c>
      <c r="CH415" s="7">
        <v>27</v>
      </c>
      <c r="CI415" s="7">
        <v>20</v>
      </c>
      <c r="CJ415" s="7">
        <v>26</v>
      </c>
      <c r="CK415" s="7">
        <v>16</v>
      </c>
      <c r="CL415" s="7">
        <v>25</v>
      </c>
      <c r="CM415" s="7">
        <v>27</v>
      </c>
      <c r="CN415" s="7">
        <v>22</v>
      </c>
      <c r="CO415" s="7">
        <v>38</v>
      </c>
      <c r="CP415" s="7">
        <v>21</v>
      </c>
      <c r="CQ415" s="7">
        <v>33</v>
      </c>
      <c r="CR415" s="7">
        <v>21</v>
      </c>
      <c r="CS415" s="7">
        <v>27</v>
      </c>
      <c r="CT415" s="7">
        <v>22</v>
      </c>
      <c r="CU415" s="7">
        <v>24</v>
      </c>
      <c r="CV415" s="7">
        <v>19</v>
      </c>
      <c r="CW415" s="7">
        <v>19</v>
      </c>
      <c r="CX415" s="7">
        <v>28</v>
      </c>
      <c r="CY415" s="7">
        <v>34</v>
      </c>
      <c r="CZ415" s="7">
        <v>15</v>
      </c>
      <c r="DA415" s="7">
        <v>29</v>
      </c>
      <c r="DB415" s="7">
        <v>15</v>
      </c>
      <c r="DC415" s="7">
        <v>21</v>
      </c>
      <c r="DD415" s="7">
        <v>19</v>
      </c>
      <c r="DE415" s="7">
        <v>15</v>
      </c>
      <c r="DF415" s="7">
        <v>25</v>
      </c>
      <c r="DG415" s="7">
        <v>23</v>
      </c>
      <c r="DH415" s="7">
        <v>17</v>
      </c>
      <c r="DI415" s="7">
        <v>21</v>
      </c>
      <c r="DJ415" s="7">
        <v>19</v>
      </c>
      <c r="DK415" s="7">
        <v>18</v>
      </c>
      <c r="DL415" s="7">
        <v>13</v>
      </c>
      <c r="DM415" s="7">
        <v>12</v>
      </c>
      <c r="DN415" s="7">
        <v>7</v>
      </c>
      <c r="DO415" s="7">
        <v>8</v>
      </c>
      <c r="DP415" s="7">
        <v>7</v>
      </c>
      <c r="DQ415" s="7">
        <v>14</v>
      </c>
      <c r="DR415" s="7">
        <v>11</v>
      </c>
      <c r="DS415" s="7">
        <v>9</v>
      </c>
      <c r="DT415" s="7">
        <v>7</v>
      </c>
      <c r="DU415" s="7">
        <v>5</v>
      </c>
      <c r="DV415" s="7">
        <v>4</v>
      </c>
      <c r="DW415" s="7">
        <v>5</v>
      </c>
      <c r="DX415" s="7">
        <f t="shared" si="38"/>
        <v>1063</v>
      </c>
      <c r="DY415" s="7">
        <f t="shared" si="39"/>
        <v>145</v>
      </c>
      <c r="DZ415" s="7">
        <f t="shared" si="40"/>
        <v>517</v>
      </c>
      <c r="EA415" s="7">
        <f t="shared" si="41"/>
        <v>360</v>
      </c>
      <c r="EB415" s="7">
        <f>Table325[[#This Row],[18-64]]+Table325[[#This Row],[65+]]</f>
        <v>1423</v>
      </c>
    </row>
    <row r="416" spans="1:132" x14ac:dyDescent="0.35">
      <c r="A416" s="7">
        <v>13</v>
      </c>
      <c r="B416" s="10" t="s">
        <v>1020</v>
      </c>
      <c r="C416" s="10" t="s">
        <v>950</v>
      </c>
      <c r="D416" s="10" t="s">
        <v>951</v>
      </c>
      <c r="E416" s="7">
        <f>SUM(Table325[[#This Row],[0]:[90]])</f>
        <v>1503</v>
      </c>
      <c r="F416" s="8">
        <f>SUM(Table325[[#This Row],[0]:[15]])</f>
        <v>216</v>
      </c>
      <c r="G416" s="7">
        <f>SUM(Table325[[#This Row],[16]:[64]])</f>
        <v>836</v>
      </c>
      <c r="H416" s="7">
        <f>SUM(Table325[[#This Row],[65]:[90]])</f>
        <v>451</v>
      </c>
      <c r="I416" s="7">
        <f>SUM(Table325[[#This Row],[85]:[90]])</f>
        <v>48</v>
      </c>
      <c r="J416" s="8">
        <f>SUM(Table325[[#This Row],[0]:[17]])</f>
        <v>252</v>
      </c>
      <c r="K416" s="7">
        <f>SUM(Table325[[#This Row],[18]:[64]])</f>
        <v>800</v>
      </c>
      <c r="L416" s="8">
        <f>SUM(Table325[[#This Row],[0]:[4]])</f>
        <v>61</v>
      </c>
      <c r="M416" s="7">
        <f>SUM(Table325[[#This Row],[5]:[15]])</f>
        <v>155</v>
      </c>
      <c r="N416" s="7">
        <f>SUM(Table325[[#This Row],[16]:[24]])</f>
        <v>111</v>
      </c>
      <c r="O416" s="7">
        <f>SUM(Table325[[#This Row],[25]:[49]])</f>
        <v>358</v>
      </c>
      <c r="P416" s="7">
        <f>SUM(Table325[[#This Row],[50]:[64]])</f>
        <v>367</v>
      </c>
      <c r="Q416" s="7">
        <f>SUM(Table325[[#This Row],[65]:[74]])</f>
        <v>222</v>
      </c>
      <c r="R416" s="7">
        <f>SUM(Table325[[#This Row],[75]:[84]])</f>
        <v>181</v>
      </c>
      <c r="S416" s="8">
        <f>SUM(Table325[[#This Row],[5]:[9]])</f>
        <v>48</v>
      </c>
      <c r="T416" s="7">
        <f>SUM(Table325[[#This Row],[10]:[14]])</f>
        <v>80</v>
      </c>
      <c r="U416" s="7">
        <f>SUM(Table325[[#This Row],[15]:[19]])</f>
        <v>88</v>
      </c>
      <c r="V416" s="7">
        <f>SUM(Table325[[#This Row],[20]:[24]])</f>
        <v>50</v>
      </c>
      <c r="W416" s="7">
        <f>SUM(Table325[[#This Row],[25]:[29]])</f>
        <v>79</v>
      </c>
      <c r="X416" s="7">
        <f>SUM(Table325[[#This Row],[30]:[34]])</f>
        <v>45</v>
      </c>
      <c r="Y416" s="7">
        <f>SUM(Table325[[#This Row],[35]:[39]])</f>
        <v>71</v>
      </c>
      <c r="Z416" s="7">
        <f>SUM(Table325[[#This Row],[40]:[44]])</f>
        <v>70</v>
      </c>
      <c r="AA416" s="7">
        <f>SUM(Table325[[#This Row],[45]:[49]])</f>
        <v>93</v>
      </c>
      <c r="AB416" s="7">
        <f>SUM(Table325[[#This Row],[50]:[54]])</f>
        <v>107</v>
      </c>
      <c r="AC416" s="7">
        <f>SUM(Table325[[#This Row],[55]:[59]])</f>
        <v>139</v>
      </c>
      <c r="AD416" s="7">
        <f>SUM(Table325[[#This Row],[60]:[64]])</f>
        <v>121</v>
      </c>
      <c r="AE416" s="7">
        <f>SUM(Table325[[#This Row],[65]:[69]])</f>
        <v>104</v>
      </c>
      <c r="AF416" s="7">
        <f>SUM(Table325[[#This Row],[70]:[74]])</f>
        <v>118</v>
      </c>
      <c r="AG416" s="7">
        <f>SUM(Table325[[#This Row],[75]:[79]])</f>
        <v>108</v>
      </c>
      <c r="AH416" s="7">
        <f>SUM(Table325[[#This Row],[80]:[84]])</f>
        <v>73</v>
      </c>
      <c r="AI416" s="7">
        <f>SUM(Table325[[#This Row],[85]:[89]])</f>
        <v>30</v>
      </c>
      <c r="AJ416" s="7">
        <f>Table325[[#This Row],[90]]</f>
        <v>18</v>
      </c>
      <c r="AK416" s="8">
        <v>14</v>
      </c>
      <c r="AL416" s="7">
        <v>8</v>
      </c>
      <c r="AM416" s="7">
        <v>15</v>
      </c>
      <c r="AN416" s="7">
        <v>10</v>
      </c>
      <c r="AO416" s="7">
        <v>14</v>
      </c>
      <c r="AP416" s="7">
        <v>12</v>
      </c>
      <c r="AQ416" s="7">
        <v>12</v>
      </c>
      <c r="AR416" s="7">
        <v>3</v>
      </c>
      <c r="AS416" s="7">
        <v>13</v>
      </c>
      <c r="AT416" s="7">
        <v>8</v>
      </c>
      <c r="AU416" s="7">
        <v>19</v>
      </c>
      <c r="AV416" s="7">
        <v>15</v>
      </c>
      <c r="AW416" s="7">
        <v>8</v>
      </c>
      <c r="AX416" s="7">
        <v>18</v>
      </c>
      <c r="AY416" s="7">
        <v>20</v>
      </c>
      <c r="AZ416" s="7">
        <v>27</v>
      </c>
      <c r="BA416" s="7">
        <v>13</v>
      </c>
      <c r="BB416" s="7">
        <v>23</v>
      </c>
      <c r="BC416" s="7">
        <v>15</v>
      </c>
      <c r="BD416" s="7">
        <v>10</v>
      </c>
      <c r="BE416" s="7">
        <v>15</v>
      </c>
      <c r="BF416" s="7">
        <v>10</v>
      </c>
      <c r="BG416" s="7">
        <v>12</v>
      </c>
      <c r="BH416" s="7">
        <v>7</v>
      </c>
      <c r="BI416" s="7">
        <v>6</v>
      </c>
      <c r="BJ416" s="7">
        <v>14</v>
      </c>
      <c r="BK416" s="7">
        <v>17</v>
      </c>
      <c r="BL416" s="7">
        <v>16</v>
      </c>
      <c r="BM416" s="7">
        <v>13</v>
      </c>
      <c r="BN416" s="7">
        <v>19</v>
      </c>
      <c r="BO416" s="7">
        <v>10</v>
      </c>
      <c r="BP416" s="7">
        <v>8</v>
      </c>
      <c r="BQ416" s="7">
        <v>14</v>
      </c>
      <c r="BR416" s="7">
        <v>3</v>
      </c>
      <c r="BS416" s="7">
        <v>10</v>
      </c>
      <c r="BT416" s="7">
        <v>16</v>
      </c>
      <c r="BU416" s="7">
        <v>16</v>
      </c>
      <c r="BV416" s="7">
        <v>12</v>
      </c>
      <c r="BW416" s="7">
        <v>13</v>
      </c>
      <c r="BX416" s="7">
        <v>14</v>
      </c>
      <c r="BY416" s="7">
        <v>9</v>
      </c>
      <c r="BZ416" s="7">
        <v>17</v>
      </c>
      <c r="CA416" s="7">
        <v>15</v>
      </c>
      <c r="CB416" s="7">
        <v>16</v>
      </c>
      <c r="CC416" s="7">
        <v>13</v>
      </c>
      <c r="CD416" s="7">
        <v>21</v>
      </c>
      <c r="CE416" s="7">
        <v>16</v>
      </c>
      <c r="CF416" s="7">
        <v>14</v>
      </c>
      <c r="CG416" s="7">
        <v>20</v>
      </c>
      <c r="CH416" s="7">
        <v>22</v>
      </c>
      <c r="CI416" s="7">
        <v>19</v>
      </c>
      <c r="CJ416" s="7">
        <v>14</v>
      </c>
      <c r="CK416" s="7">
        <v>31</v>
      </c>
      <c r="CL416" s="7">
        <v>23</v>
      </c>
      <c r="CM416" s="7">
        <v>20</v>
      </c>
      <c r="CN416" s="7">
        <v>24</v>
      </c>
      <c r="CO416" s="7">
        <v>25</v>
      </c>
      <c r="CP416" s="7">
        <v>39</v>
      </c>
      <c r="CQ416" s="7">
        <v>22</v>
      </c>
      <c r="CR416" s="7">
        <v>29</v>
      </c>
      <c r="CS416" s="7">
        <v>27</v>
      </c>
      <c r="CT416" s="7">
        <v>24</v>
      </c>
      <c r="CU416" s="7">
        <v>25</v>
      </c>
      <c r="CV416" s="7">
        <v>18</v>
      </c>
      <c r="CW416" s="7">
        <v>27</v>
      </c>
      <c r="CX416" s="7">
        <v>19</v>
      </c>
      <c r="CY416" s="7">
        <v>23</v>
      </c>
      <c r="CZ416" s="7">
        <v>28</v>
      </c>
      <c r="DA416" s="7">
        <v>15</v>
      </c>
      <c r="DB416" s="7">
        <v>19</v>
      </c>
      <c r="DC416" s="7">
        <v>21</v>
      </c>
      <c r="DD416" s="7">
        <v>21</v>
      </c>
      <c r="DE416" s="7">
        <v>21</v>
      </c>
      <c r="DF416" s="7">
        <v>28</v>
      </c>
      <c r="DG416" s="7">
        <v>27</v>
      </c>
      <c r="DH416" s="7">
        <v>24</v>
      </c>
      <c r="DI416" s="7">
        <v>19</v>
      </c>
      <c r="DJ416" s="7">
        <v>33</v>
      </c>
      <c r="DK416" s="7">
        <v>19</v>
      </c>
      <c r="DL416" s="7">
        <v>13</v>
      </c>
      <c r="DM416" s="7">
        <v>23</v>
      </c>
      <c r="DN416" s="7">
        <v>15</v>
      </c>
      <c r="DO416" s="7">
        <v>12</v>
      </c>
      <c r="DP416" s="7">
        <v>8</v>
      </c>
      <c r="DQ416" s="7">
        <v>15</v>
      </c>
      <c r="DR416" s="7">
        <v>8</v>
      </c>
      <c r="DS416" s="7">
        <v>4</v>
      </c>
      <c r="DT416" s="7">
        <v>4</v>
      </c>
      <c r="DU416" s="7">
        <v>8</v>
      </c>
      <c r="DV416" s="7">
        <v>6</v>
      </c>
      <c r="DW416" s="7">
        <v>18</v>
      </c>
      <c r="DX416" s="7">
        <f t="shared" si="38"/>
        <v>836</v>
      </c>
      <c r="DY416" s="7">
        <f t="shared" si="39"/>
        <v>75</v>
      </c>
      <c r="DZ416" s="7">
        <f t="shared" si="40"/>
        <v>358</v>
      </c>
      <c r="EA416" s="7">
        <f t="shared" si="41"/>
        <v>367</v>
      </c>
      <c r="EB416" s="7">
        <f>Table325[[#This Row],[18-64]]+Table325[[#This Row],[65+]]</f>
        <v>1251</v>
      </c>
    </row>
    <row r="417" spans="1:132" x14ac:dyDescent="0.35">
      <c r="A417" s="7">
        <v>13</v>
      </c>
      <c r="B417" s="10" t="s">
        <v>1020</v>
      </c>
      <c r="C417" s="10" t="s">
        <v>952</v>
      </c>
      <c r="D417" s="10" t="s">
        <v>953</v>
      </c>
      <c r="E417" s="7">
        <f>SUM(Table325[[#This Row],[0]:[90]])</f>
        <v>1612</v>
      </c>
      <c r="F417" s="8">
        <f>SUM(Table325[[#This Row],[0]:[15]])</f>
        <v>223</v>
      </c>
      <c r="G417" s="7">
        <f>SUM(Table325[[#This Row],[16]:[64]])</f>
        <v>864</v>
      </c>
      <c r="H417" s="7">
        <f>SUM(Table325[[#This Row],[65]:[90]])</f>
        <v>525</v>
      </c>
      <c r="I417" s="7">
        <f>SUM(Table325[[#This Row],[85]:[90]])</f>
        <v>67</v>
      </c>
      <c r="J417" s="8">
        <f>SUM(Table325[[#This Row],[0]:[17]])</f>
        <v>254</v>
      </c>
      <c r="K417" s="7">
        <f>SUM(Table325[[#This Row],[18]:[64]])</f>
        <v>833</v>
      </c>
      <c r="L417" s="8">
        <f>SUM(Table325[[#This Row],[0]:[4]])</f>
        <v>58</v>
      </c>
      <c r="M417" s="7">
        <f>SUM(Table325[[#This Row],[5]:[15]])</f>
        <v>165</v>
      </c>
      <c r="N417" s="7">
        <f>SUM(Table325[[#This Row],[16]:[24]])</f>
        <v>115</v>
      </c>
      <c r="O417" s="7">
        <f>SUM(Table325[[#This Row],[25]:[49]])</f>
        <v>379</v>
      </c>
      <c r="P417" s="7">
        <f>SUM(Table325[[#This Row],[50]:[64]])</f>
        <v>370</v>
      </c>
      <c r="Q417" s="7">
        <f>SUM(Table325[[#This Row],[65]:[74]])</f>
        <v>261</v>
      </c>
      <c r="R417" s="7">
        <f>SUM(Table325[[#This Row],[75]:[84]])</f>
        <v>197</v>
      </c>
      <c r="S417" s="8">
        <f>SUM(Table325[[#This Row],[5]:[9]])</f>
        <v>68</v>
      </c>
      <c r="T417" s="7">
        <f>SUM(Table325[[#This Row],[10]:[14]])</f>
        <v>82</v>
      </c>
      <c r="U417" s="7">
        <f>SUM(Table325[[#This Row],[15]:[19]])</f>
        <v>73</v>
      </c>
      <c r="V417" s="7">
        <f>SUM(Table325[[#This Row],[20]:[24]])</f>
        <v>57</v>
      </c>
      <c r="W417" s="7">
        <f>SUM(Table325[[#This Row],[25]:[29]])</f>
        <v>56</v>
      </c>
      <c r="X417" s="7">
        <f>SUM(Table325[[#This Row],[30]:[34]])</f>
        <v>58</v>
      </c>
      <c r="Y417" s="7">
        <f>SUM(Table325[[#This Row],[35]:[39]])</f>
        <v>81</v>
      </c>
      <c r="Z417" s="7">
        <f>SUM(Table325[[#This Row],[40]:[44]])</f>
        <v>78</v>
      </c>
      <c r="AA417" s="7">
        <f>SUM(Table325[[#This Row],[45]:[49]])</f>
        <v>106</v>
      </c>
      <c r="AB417" s="7">
        <f>SUM(Table325[[#This Row],[50]:[54]])</f>
        <v>129</v>
      </c>
      <c r="AC417" s="7">
        <f>SUM(Table325[[#This Row],[55]:[59]])</f>
        <v>126</v>
      </c>
      <c r="AD417" s="7">
        <f>SUM(Table325[[#This Row],[60]:[64]])</f>
        <v>115</v>
      </c>
      <c r="AE417" s="7">
        <f>SUM(Table325[[#This Row],[65]:[69]])</f>
        <v>138</v>
      </c>
      <c r="AF417" s="7">
        <f>SUM(Table325[[#This Row],[70]:[74]])</f>
        <v>123</v>
      </c>
      <c r="AG417" s="7">
        <f>SUM(Table325[[#This Row],[75]:[79]])</f>
        <v>129</v>
      </c>
      <c r="AH417" s="7">
        <f>SUM(Table325[[#This Row],[80]:[84]])</f>
        <v>68</v>
      </c>
      <c r="AI417" s="7">
        <f>SUM(Table325[[#This Row],[85]:[89]])</f>
        <v>48</v>
      </c>
      <c r="AJ417" s="7">
        <f>Table325[[#This Row],[90]]</f>
        <v>19</v>
      </c>
      <c r="AK417" s="8">
        <v>9</v>
      </c>
      <c r="AL417" s="7">
        <v>10</v>
      </c>
      <c r="AM417" s="7">
        <v>12</v>
      </c>
      <c r="AN417" s="7">
        <v>16</v>
      </c>
      <c r="AO417" s="7">
        <v>11</v>
      </c>
      <c r="AP417" s="7">
        <v>9</v>
      </c>
      <c r="AQ417" s="7">
        <v>18</v>
      </c>
      <c r="AR417" s="7">
        <v>9</v>
      </c>
      <c r="AS417" s="7">
        <v>20</v>
      </c>
      <c r="AT417" s="7">
        <v>12</v>
      </c>
      <c r="AU417" s="7">
        <v>13</v>
      </c>
      <c r="AV417" s="7">
        <v>18</v>
      </c>
      <c r="AW417" s="7">
        <v>20</v>
      </c>
      <c r="AX417" s="7">
        <v>13</v>
      </c>
      <c r="AY417" s="7">
        <v>18</v>
      </c>
      <c r="AZ417" s="7">
        <v>15</v>
      </c>
      <c r="BA417" s="7">
        <v>12</v>
      </c>
      <c r="BB417" s="7">
        <v>19</v>
      </c>
      <c r="BC417" s="7">
        <v>14</v>
      </c>
      <c r="BD417" s="7">
        <v>13</v>
      </c>
      <c r="BE417" s="7">
        <v>21</v>
      </c>
      <c r="BF417" s="7">
        <v>10</v>
      </c>
      <c r="BG417" s="7">
        <v>11</v>
      </c>
      <c r="BH417" s="7">
        <v>8</v>
      </c>
      <c r="BI417" s="7">
        <v>7</v>
      </c>
      <c r="BJ417" s="7">
        <v>17</v>
      </c>
      <c r="BK417" s="7">
        <v>12</v>
      </c>
      <c r="BL417" s="7">
        <v>8</v>
      </c>
      <c r="BM417" s="7">
        <v>9</v>
      </c>
      <c r="BN417" s="7">
        <v>10</v>
      </c>
      <c r="BO417" s="7">
        <v>11</v>
      </c>
      <c r="BP417" s="7">
        <v>17</v>
      </c>
      <c r="BQ417" s="7">
        <v>10</v>
      </c>
      <c r="BR417" s="7">
        <v>10</v>
      </c>
      <c r="BS417" s="7">
        <v>10</v>
      </c>
      <c r="BT417" s="7">
        <v>13</v>
      </c>
      <c r="BU417" s="7">
        <v>15</v>
      </c>
      <c r="BV417" s="7">
        <v>15</v>
      </c>
      <c r="BW417" s="7">
        <v>22</v>
      </c>
      <c r="BX417" s="7">
        <v>16</v>
      </c>
      <c r="BY417" s="7">
        <v>12</v>
      </c>
      <c r="BZ417" s="7">
        <v>15</v>
      </c>
      <c r="CA417" s="7">
        <v>14</v>
      </c>
      <c r="CB417" s="7">
        <v>19</v>
      </c>
      <c r="CC417" s="7">
        <v>18</v>
      </c>
      <c r="CD417" s="7">
        <v>14</v>
      </c>
      <c r="CE417" s="7">
        <v>22</v>
      </c>
      <c r="CF417" s="7">
        <v>21</v>
      </c>
      <c r="CG417" s="7">
        <v>25</v>
      </c>
      <c r="CH417" s="7">
        <v>24</v>
      </c>
      <c r="CI417" s="7">
        <v>24</v>
      </c>
      <c r="CJ417" s="7">
        <v>26</v>
      </c>
      <c r="CK417" s="7">
        <v>25</v>
      </c>
      <c r="CL417" s="7">
        <v>28</v>
      </c>
      <c r="CM417" s="7">
        <v>26</v>
      </c>
      <c r="CN417" s="7">
        <v>13</v>
      </c>
      <c r="CO417" s="7">
        <v>28</v>
      </c>
      <c r="CP417" s="7">
        <v>24</v>
      </c>
      <c r="CQ417" s="7">
        <v>31</v>
      </c>
      <c r="CR417" s="7">
        <v>30</v>
      </c>
      <c r="CS417" s="7">
        <v>20</v>
      </c>
      <c r="CT417" s="7">
        <v>24</v>
      </c>
      <c r="CU417" s="7">
        <v>20</v>
      </c>
      <c r="CV417" s="7">
        <v>24</v>
      </c>
      <c r="CW417" s="7">
        <v>27</v>
      </c>
      <c r="CX417" s="7">
        <v>38</v>
      </c>
      <c r="CY417" s="7">
        <v>30</v>
      </c>
      <c r="CZ417" s="7">
        <v>21</v>
      </c>
      <c r="DA417" s="7">
        <v>19</v>
      </c>
      <c r="DB417" s="7">
        <v>30</v>
      </c>
      <c r="DC417" s="7">
        <v>25</v>
      </c>
      <c r="DD417" s="7">
        <v>29</v>
      </c>
      <c r="DE417" s="7">
        <v>22</v>
      </c>
      <c r="DF417" s="7">
        <v>23</v>
      </c>
      <c r="DG417" s="7">
        <v>24</v>
      </c>
      <c r="DH417" s="7">
        <v>29</v>
      </c>
      <c r="DI417" s="7">
        <v>26</v>
      </c>
      <c r="DJ417" s="7">
        <v>34</v>
      </c>
      <c r="DK417" s="7">
        <v>21</v>
      </c>
      <c r="DL417" s="7">
        <v>19</v>
      </c>
      <c r="DM417" s="7">
        <v>19</v>
      </c>
      <c r="DN417" s="7">
        <v>15</v>
      </c>
      <c r="DO417" s="7">
        <v>10</v>
      </c>
      <c r="DP417" s="7">
        <v>15</v>
      </c>
      <c r="DQ417" s="7">
        <v>9</v>
      </c>
      <c r="DR417" s="7">
        <v>6</v>
      </c>
      <c r="DS417" s="7">
        <v>13</v>
      </c>
      <c r="DT417" s="7">
        <v>9</v>
      </c>
      <c r="DU417" s="7">
        <v>11</v>
      </c>
      <c r="DV417" s="7">
        <v>9</v>
      </c>
      <c r="DW417" s="7">
        <v>19</v>
      </c>
      <c r="DX417" s="7">
        <f t="shared" si="38"/>
        <v>864</v>
      </c>
      <c r="DY417" s="7">
        <f t="shared" si="39"/>
        <v>84</v>
      </c>
      <c r="DZ417" s="7">
        <f t="shared" si="40"/>
        <v>379</v>
      </c>
      <c r="EA417" s="7">
        <f t="shared" si="41"/>
        <v>370</v>
      </c>
      <c r="EB417" s="7">
        <f>Table325[[#This Row],[18-64]]+Table325[[#This Row],[65+]]</f>
        <v>1358</v>
      </c>
    </row>
    <row r="418" spans="1:132" x14ac:dyDescent="0.35">
      <c r="A418" s="7">
        <v>13</v>
      </c>
      <c r="B418" s="10" t="s">
        <v>1020</v>
      </c>
      <c r="C418" s="10" t="s">
        <v>954</v>
      </c>
      <c r="D418" s="10" t="s">
        <v>955</v>
      </c>
      <c r="E418" s="7">
        <f>SUM(Table325[[#This Row],[0]:[90]])</f>
        <v>1548</v>
      </c>
      <c r="F418" s="8">
        <f>SUM(Table325[[#This Row],[0]:[15]])</f>
        <v>325</v>
      </c>
      <c r="G418" s="7">
        <f>SUM(Table325[[#This Row],[16]:[64]])</f>
        <v>938</v>
      </c>
      <c r="H418" s="7">
        <f>SUM(Table325[[#This Row],[65]:[90]])</f>
        <v>285</v>
      </c>
      <c r="I418" s="7">
        <f>SUM(Table325[[#This Row],[85]:[90]])</f>
        <v>45</v>
      </c>
      <c r="J418" s="8">
        <f>SUM(Table325[[#This Row],[0]:[17]])</f>
        <v>359</v>
      </c>
      <c r="K418" s="7">
        <f>SUM(Table325[[#This Row],[18]:[64]])</f>
        <v>904</v>
      </c>
      <c r="L418" s="8">
        <f>SUM(Table325[[#This Row],[0]:[4]])</f>
        <v>81</v>
      </c>
      <c r="M418" s="7">
        <f>SUM(Table325[[#This Row],[5]:[15]])</f>
        <v>244</v>
      </c>
      <c r="N418" s="7">
        <f>SUM(Table325[[#This Row],[16]:[24]])</f>
        <v>172</v>
      </c>
      <c r="O418" s="7">
        <f>SUM(Table325[[#This Row],[25]:[49]])</f>
        <v>486</v>
      </c>
      <c r="P418" s="7">
        <f>SUM(Table325[[#This Row],[50]:[64]])</f>
        <v>280</v>
      </c>
      <c r="Q418" s="7">
        <f>SUM(Table325[[#This Row],[65]:[74]])</f>
        <v>158</v>
      </c>
      <c r="R418" s="7">
        <f>SUM(Table325[[#This Row],[75]:[84]])</f>
        <v>82</v>
      </c>
      <c r="S418" s="8">
        <f>SUM(Table325[[#This Row],[5]:[9]])</f>
        <v>104</v>
      </c>
      <c r="T418" s="7">
        <f>SUM(Table325[[#This Row],[10]:[14]])</f>
        <v>123</v>
      </c>
      <c r="U418" s="7">
        <f>SUM(Table325[[#This Row],[15]:[19]])</f>
        <v>93</v>
      </c>
      <c r="V418" s="7">
        <f>SUM(Table325[[#This Row],[20]:[24]])</f>
        <v>96</v>
      </c>
      <c r="W418" s="7">
        <f>SUM(Table325[[#This Row],[25]:[29]])</f>
        <v>114</v>
      </c>
      <c r="X418" s="7">
        <f>SUM(Table325[[#This Row],[30]:[34]])</f>
        <v>100</v>
      </c>
      <c r="Y418" s="7">
        <f>SUM(Table325[[#This Row],[35]:[39]])</f>
        <v>117</v>
      </c>
      <c r="Z418" s="7">
        <f>SUM(Table325[[#This Row],[40]:[44]])</f>
        <v>70</v>
      </c>
      <c r="AA418" s="7">
        <f>SUM(Table325[[#This Row],[45]:[49]])</f>
        <v>85</v>
      </c>
      <c r="AB418" s="7">
        <f>SUM(Table325[[#This Row],[50]:[54]])</f>
        <v>90</v>
      </c>
      <c r="AC418" s="7">
        <f>SUM(Table325[[#This Row],[55]:[59]])</f>
        <v>112</v>
      </c>
      <c r="AD418" s="7">
        <f>SUM(Table325[[#This Row],[60]:[64]])</f>
        <v>78</v>
      </c>
      <c r="AE418" s="7">
        <f>SUM(Table325[[#This Row],[65]:[69]])</f>
        <v>72</v>
      </c>
      <c r="AF418" s="7">
        <f>SUM(Table325[[#This Row],[70]:[74]])</f>
        <v>86</v>
      </c>
      <c r="AG418" s="7">
        <f>SUM(Table325[[#This Row],[75]:[79]])</f>
        <v>55</v>
      </c>
      <c r="AH418" s="7">
        <f>SUM(Table325[[#This Row],[80]:[84]])</f>
        <v>27</v>
      </c>
      <c r="AI418" s="7">
        <f>SUM(Table325[[#This Row],[85]:[89]])</f>
        <v>35</v>
      </c>
      <c r="AJ418" s="7">
        <f>Table325[[#This Row],[90]]</f>
        <v>10</v>
      </c>
      <c r="AK418" s="8">
        <v>17</v>
      </c>
      <c r="AL418" s="7">
        <v>14</v>
      </c>
      <c r="AM418" s="7">
        <v>19</v>
      </c>
      <c r="AN418" s="7">
        <v>17</v>
      </c>
      <c r="AO418" s="7">
        <v>14</v>
      </c>
      <c r="AP418" s="7">
        <v>27</v>
      </c>
      <c r="AQ418" s="7">
        <v>22</v>
      </c>
      <c r="AR418" s="7">
        <v>21</v>
      </c>
      <c r="AS418" s="7">
        <v>14</v>
      </c>
      <c r="AT418" s="7">
        <v>20</v>
      </c>
      <c r="AU418" s="7">
        <v>26</v>
      </c>
      <c r="AV418" s="7">
        <v>25</v>
      </c>
      <c r="AW418" s="7">
        <v>28</v>
      </c>
      <c r="AX418" s="7">
        <v>25</v>
      </c>
      <c r="AY418" s="7">
        <v>19</v>
      </c>
      <c r="AZ418" s="7">
        <v>17</v>
      </c>
      <c r="BA418" s="7">
        <v>18</v>
      </c>
      <c r="BB418" s="7">
        <v>16</v>
      </c>
      <c r="BC418" s="7">
        <v>22</v>
      </c>
      <c r="BD418" s="7">
        <v>20</v>
      </c>
      <c r="BE418" s="7">
        <v>28</v>
      </c>
      <c r="BF418" s="7">
        <v>19</v>
      </c>
      <c r="BG418" s="7">
        <v>18</v>
      </c>
      <c r="BH418" s="7">
        <v>14</v>
      </c>
      <c r="BI418" s="7">
        <v>17</v>
      </c>
      <c r="BJ418" s="7">
        <v>28</v>
      </c>
      <c r="BK418" s="7">
        <v>21</v>
      </c>
      <c r="BL418" s="7">
        <v>24</v>
      </c>
      <c r="BM418" s="7">
        <v>18</v>
      </c>
      <c r="BN418" s="7">
        <v>23</v>
      </c>
      <c r="BO418" s="7">
        <v>20</v>
      </c>
      <c r="BP418" s="7">
        <v>24</v>
      </c>
      <c r="BQ418" s="7">
        <v>16</v>
      </c>
      <c r="BR418" s="7">
        <v>18</v>
      </c>
      <c r="BS418" s="7">
        <v>22</v>
      </c>
      <c r="BT418" s="7">
        <v>29</v>
      </c>
      <c r="BU418" s="7">
        <v>18</v>
      </c>
      <c r="BV418" s="7">
        <v>22</v>
      </c>
      <c r="BW418" s="7">
        <v>27</v>
      </c>
      <c r="BX418" s="7">
        <v>21</v>
      </c>
      <c r="BY418" s="7">
        <v>15</v>
      </c>
      <c r="BZ418" s="7">
        <v>15</v>
      </c>
      <c r="CA418" s="7">
        <v>16</v>
      </c>
      <c r="CB418" s="7">
        <v>12</v>
      </c>
      <c r="CC418" s="7">
        <v>12</v>
      </c>
      <c r="CD418" s="7">
        <v>20</v>
      </c>
      <c r="CE418" s="7">
        <v>17</v>
      </c>
      <c r="CF418" s="7">
        <v>14</v>
      </c>
      <c r="CG418" s="7">
        <v>14</v>
      </c>
      <c r="CH418" s="7">
        <v>20</v>
      </c>
      <c r="CI418" s="7">
        <v>9</v>
      </c>
      <c r="CJ418" s="7">
        <v>24</v>
      </c>
      <c r="CK418" s="7">
        <v>14</v>
      </c>
      <c r="CL418" s="7">
        <v>20</v>
      </c>
      <c r="CM418" s="7">
        <v>23</v>
      </c>
      <c r="CN418" s="7">
        <v>20</v>
      </c>
      <c r="CO418" s="7">
        <v>22</v>
      </c>
      <c r="CP418" s="7">
        <v>20</v>
      </c>
      <c r="CQ418" s="7">
        <v>26</v>
      </c>
      <c r="CR418" s="7">
        <v>24</v>
      </c>
      <c r="CS418" s="7">
        <v>16</v>
      </c>
      <c r="CT418" s="7">
        <v>21</v>
      </c>
      <c r="CU418" s="7">
        <v>10</v>
      </c>
      <c r="CV418" s="7">
        <v>18</v>
      </c>
      <c r="CW418" s="7">
        <v>13</v>
      </c>
      <c r="CX418" s="7">
        <v>17</v>
      </c>
      <c r="CY418" s="7">
        <v>11</v>
      </c>
      <c r="CZ418" s="7">
        <v>11</v>
      </c>
      <c r="DA418" s="7">
        <v>14</v>
      </c>
      <c r="DB418" s="7">
        <v>19</v>
      </c>
      <c r="DC418" s="7">
        <v>9</v>
      </c>
      <c r="DD418" s="7">
        <v>21</v>
      </c>
      <c r="DE418" s="7">
        <v>13</v>
      </c>
      <c r="DF418" s="7">
        <v>19</v>
      </c>
      <c r="DG418" s="7">
        <v>24</v>
      </c>
      <c r="DH418" s="7">
        <v>17</v>
      </c>
      <c r="DI418" s="7">
        <v>12</v>
      </c>
      <c r="DJ418" s="7">
        <v>16</v>
      </c>
      <c r="DK418" s="7">
        <v>6</v>
      </c>
      <c r="DL418" s="7">
        <v>4</v>
      </c>
      <c r="DM418" s="7">
        <v>10</v>
      </c>
      <c r="DN418" s="7">
        <v>5</v>
      </c>
      <c r="DO418" s="7">
        <v>2</v>
      </c>
      <c r="DP418" s="7">
        <v>4</v>
      </c>
      <c r="DQ418" s="7">
        <v>6</v>
      </c>
      <c r="DR418" s="7">
        <v>9</v>
      </c>
      <c r="DS418" s="7">
        <v>9</v>
      </c>
      <c r="DT418" s="7">
        <v>4</v>
      </c>
      <c r="DU418" s="7">
        <v>6</v>
      </c>
      <c r="DV418" s="7">
        <v>7</v>
      </c>
      <c r="DW418" s="7">
        <v>10</v>
      </c>
      <c r="DX418" s="7">
        <f t="shared" ref="DX418:DX481" si="42">G418</f>
        <v>938</v>
      </c>
      <c r="DY418" s="7">
        <f t="shared" ref="DY418:DY481" si="43">SUM(BC418:BI418)</f>
        <v>138</v>
      </c>
      <c r="DZ418" s="7">
        <f t="shared" ref="DZ418:DZ481" si="44">SUM(BJ418:CH418)</f>
        <v>486</v>
      </c>
      <c r="EA418" s="7">
        <f t="shared" ref="EA418:EA481" si="45">SUM(CI418:CW418)</f>
        <v>280</v>
      </c>
      <c r="EB418" s="7">
        <f>Table325[[#This Row],[18-64]]+Table325[[#This Row],[65+]]</f>
        <v>1189</v>
      </c>
    </row>
    <row r="419" spans="1:132" x14ac:dyDescent="0.35">
      <c r="A419" s="7">
        <v>13</v>
      </c>
      <c r="B419" s="10" t="s">
        <v>1020</v>
      </c>
      <c r="C419" s="10" t="s">
        <v>956</v>
      </c>
      <c r="D419" s="10" t="s">
        <v>957</v>
      </c>
      <c r="E419" s="7">
        <f>SUM(Table325[[#This Row],[0]:[90]])</f>
        <v>1361</v>
      </c>
      <c r="F419" s="8">
        <f>SUM(Table325[[#This Row],[0]:[15]])</f>
        <v>251</v>
      </c>
      <c r="G419" s="7">
        <f>SUM(Table325[[#This Row],[16]:[64]])</f>
        <v>882</v>
      </c>
      <c r="H419" s="7">
        <f>SUM(Table325[[#This Row],[65]:[90]])</f>
        <v>228</v>
      </c>
      <c r="I419" s="7">
        <f>SUM(Table325[[#This Row],[85]:[90]])</f>
        <v>23</v>
      </c>
      <c r="J419" s="8">
        <f>SUM(Table325[[#This Row],[0]:[17]])</f>
        <v>291</v>
      </c>
      <c r="K419" s="7">
        <f>SUM(Table325[[#This Row],[18]:[64]])</f>
        <v>842</v>
      </c>
      <c r="L419" s="8">
        <f>SUM(Table325[[#This Row],[0]:[4]])</f>
        <v>94</v>
      </c>
      <c r="M419" s="7">
        <f>SUM(Table325[[#This Row],[5]:[15]])</f>
        <v>157</v>
      </c>
      <c r="N419" s="7">
        <f>SUM(Table325[[#This Row],[16]:[24]])</f>
        <v>194</v>
      </c>
      <c r="O419" s="7">
        <f>SUM(Table325[[#This Row],[25]:[49]])</f>
        <v>402</v>
      </c>
      <c r="P419" s="7">
        <f>SUM(Table325[[#This Row],[50]:[64]])</f>
        <v>286</v>
      </c>
      <c r="Q419" s="7">
        <f>SUM(Table325[[#This Row],[65]:[74]])</f>
        <v>143</v>
      </c>
      <c r="R419" s="7">
        <f>SUM(Table325[[#This Row],[75]:[84]])</f>
        <v>62</v>
      </c>
      <c r="S419" s="8">
        <f>SUM(Table325[[#This Row],[5]:[9]])</f>
        <v>64</v>
      </c>
      <c r="T419" s="7">
        <f>SUM(Table325[[#This Row],[10]:[14]])</f>
        <v>79</v>
      </c>
      <c r="U419" s="7">
        <f>SUM(Table325[[#This Row],[15]:[19]])</f>
        <v>94</v>
      </c>
      <c r="V419" s="7">
        <f>SUM(Table325[[#This Row],[20]:[24]])</f>
        <v>114</v>
      </c>
      <c r="W419" s="7">
        <f>SUM(Table325[[#This Row],[25]:[29]])</f>
        <v>89</v>
      </c>
      <c r="X419" s="7">
        <f>SUM(Table325[[#This Row],[30]:[34]])</f>
        <v>85</v>
      </c>
      <c r="Y419" s="7">
        <f>SUM(Table325[[#This Row],[35]:[39]])</f>
        <v>69</v>
      </c>
      <c r="Z419" s="7">
        <f>SUM(Table325[[#This Row],[40]:[44]])</f>
        <v>79</v>
      </c>
      <c r="AA419" s="7">
        <f>SUM(Table325[[#This Row],[45]:[49]])</f>
        <v>80</v>
      </c>
      <c r="AB419" s="7">
        <f>SUM(Table325[[#This Row],[50]:[54]])</f>
        <v>84</v>
      </c>
      <c r="AC419" s="7">
        <f>SUM(Table325[[#This Row],[55]:[59]])</f>
        <v>104</v>
      </c>
      <c r="AD419" s="7">
        <f>SUM(Table325[[#This Row],[60]:[64]])</f>
        <v>98</v>
      </c>
      <c r="AE419" s="7">
        <f>SUM(Table325[[#This Row],[65]:[69]])</f>
        <v>90</v>
      </c>
      <c r="AF419" s="7">
        <f>SUM(Table325[[#This Row],[70]:[74]])</f>
        <v>53</v>
      </c>
      <c r="AG419" s="7">
        <f>SUM(Table325[[#This Row],[75]:[79]])</f>
        <v>38</v>
      </c>
      <c r="AH419" s="7">
        <f>SUM(Table325[[#This Row],[80]:[84]])</f>
        <v>24</v>
      </c>
      <c r="AI419" s="7">
        <f>SUM(Table325[[#This Row],[85]:[89]])</f>
        <v>14</v>
      </c>
      <c r="AJ419" s="7">
        <f>Table325[[#This Row],[90]]</f>
        <v>9</v>
      </c>
      <c r="AK419" s="8">
        <v>25</v>
      </c>
      <c r="AL419" s="7">
        <v>18</v>
      </c>
      <c r="AM419" s="7">
        <v>21</v>
      </c>
      <c r="AN419" s="7">
        <v>14</v>
      </c>
      <c r="AO419" s="7">
        <v>16</v>
      </c>
      <c r="AP419" s="7">
        <v>16</v>
      </c>
      <c r="AQ419" s="7">
        <v>11</v>
      </c>
      <c r="AR419" s="7">
        <v>11</v>
      </c>
      <c r="AS419" s="7">
        <v>10</v>
      </c>
      <c r="AT419" s="7">
        <v>16</v>
      </c>
      <c r="AU419" s="7">
        <v>23</v>
      </c>
      <c r="AV419" s="7">
        <v>15</v>
      </c>
      <c r="AW419" s="7">
        <v>12</v>
      </c>
      <c r="AX419" s="7">
        <v>17</v>
      </c>
      <c r="AY419" s="7">
        <v>12</v>
      </c>
      <c r="AZ419" s="7">
        <v>14</v>
      </c>
      <c r="BA419" s="7">
        <v>22</v>
      </c>
      <c r="BB419" s="7">
        <v>18</v>
      </c>
      <c r="BC419" s="7">
        <v>21</v>
      </c>
      <c r="BD419" s="7">
        <v>19</v>
      </c>
      <c r="BE419" s="7">
        <v>31</v>
      </c>
      <c r="BF419" s="7">
        <v>25</v>
      </c>
      <c r="BG419" s="7">
        <v>23</v>
      </c>
      <c r="BH419" s="7">
        <v>19</v>
      </c>
      <c r="BI419" s="7">
        <v>16</v>
      </c>
      <c r="BJ419" s="7">
        <v>22</v>
      </c>
      <c r="BK419" s="7">
        <v>13</v>
      </c>
      <c r="BL419" s="7">
        <v>18</v>
      </c>
      <c r="BM419" s="7">
        <v>18</v>
      </c>
      <c r="BN419" s="7">
        <v>18</v>
      </c>
      <c r="BO419" s="7">
        <v>20</v>
      </c>
      <c r="BP419" s="7">
        <v>16</v>
      </c>
      <c r="BQ419" s="7">
        <v>17</v>
      </c>
      <c r="BR419" s="7">
        <v>21</v>
      </c>
      <c r="BS419" s="7">
        <v>11</v>
      </c>
      <c r="BT419" s="7">
        <v>12</v>
      </c>
      <c r="BU419" s="7">
        <v>13</v>
      </c>
      <c r="BV419" s="7">
        <v>17</v>
      </c>
      <c r="BW419" s="7">
        <v>11</v>
      </c>
      <c r="BX419" s="7">
        <v>16</v>
      </c>
      <c r="BY419" s="7">
        <v>12</v>
      </c>
      <c r="BZ419" s="7">
        <v>14</v>
      </c>
      <c r="CA419" s="7">
        <v>15</v>
      </c>
      <c r="CB419" s="7">
        <v>26</v>
      </c>
      <c r="CC419" s="7">
        <v>12</v>
      </c>
      <c r="CD419" s="7">
        <v>13</v>
      </c>
      <c r="CE419" s="7">
        <v>18</v>
      </c>
      <c r="CF419" s="7">
        <v>15</v>
      </c>
      <c r="CG419" s="7">
        <v>18</v>
      </c>
      <c r="CH419" s="7">
        <v>16</v>
      </c>
      <c r="CI419" s="7">
        <v>23</v>
      </c>
      <c r="CJ419" s="7">
        <v>18</v>
      </c>
      <c r="CK419" s="7">
        <v>14</v>
      </c>
      <c r="CL419" s="7">
        <v>18</v>
      </c>
      <c r="CM419" s="7">
        <v>11</v>
      </c>
      <c r="CN419" s="7">
        <v>25</v>
      </c>
      <c r="CO419" s="7">
        <v>14</v>
      </c>
      <c r="CP419" s="7">
        <v>19</v>
      </c>
      <c r="CQ419" s="7">
        <v>24</v>
      </c>
      <c r="CR419" s="7">
        <v>22</v>
      </c>
      <c r="CS419" s="7">
        <v>21</v>
      </c>
      <c r="CT419" s="7">
        <v>20</v>
      </c>
      <c r="CU419" s="7">
        <v>21</v>
      </c>
      <c r="CV419" s="7">
        <v>17</v>
      </c>
      <c r="CW419" s="7">
        <v>19</v>
      </c>
      <c r="CX419" s="7">
        <v>23</v>
      </c>
      <c r="CY419" s="7">
        <v>18</v>
      </c>
      <c r="CZ419" s="7">
        <v>15</v>
      </c>
      <c r="DA419" s="7">
        <v>21</v>
      </c>
      <c r="DB419" s="7">
        <v>13</v>
      </c>
      <c r="DC419" s="7">
        <v>12</v>
      </c>
      <c r="DD419" s="7">
        <v>7</v>
      </c>
      <c r="DE419" s="7">
        <v>11</v>
      </c>
      <c r="DF419" s="7">
        <v>16</v>
      </c>
      <c r="DG419" s="7">
        <v>7</v>
      </c>
      <c r="DH419" s="7">
        <v>12</v>
      </c>
      <c r="DI419" s="7">
        <v>11</v>
      </c>
      <c r="DJ419" s="7">
        <v>7</v>
      </c>
      <c r="DK419" s="7">
        <v>2</v>
      </c>
      <c r="DL419" s="7">
        <v>6</v>
      </c>
      <c r="DM419" s="7">
        <v>5</v>
      </c>
      <c r="DN419" s="7">
        <v>10</v>
      </c>
      <c r="DO419" s="7">
        <v>5</v>
      </c>
      <c r="DP419" s="7">
        <v>3</v>
      </c>
      <c r="DQ419" s="7">
        <v>1</v>
      </c>
      <c r="DR419" s="7">
        <v>2</v>
      </c>
      <c r="DS419" s="7">
        <v>5</v>
      </c>
      <c r="DT419" s="7">
        <v>3</v>
      </c>
      <c r="DU419" s="7">
        <v>3</v>
      </c>
      <c r="DV419" s="7">
        <v>1</v>
      </c>
      <c r="DW419" s="7">
        <v>9</v>
      </c>
      <c r="DX419" s="7">
        <f t="shared" si="42"/>
        <v>882</v>
      </c>
      <c r="DY419" s="7">
        <f t="shared" si="43"/>
        <v>154</v>
      </c>
      <c r="DZ419" s="7">
        <f t="shared" si="44"/>
        <v>402</v>
      </c>
      <c r="EA419" s="7">
        <f t="shared" si="45"/>
        <v>286</v>
      </c>
      <c r="EB419" s="7">
        <f>Table325[[#This Row],[18-64]]+Table325[[#This Row],[65+]]</f>
        <v>1070</v>
      </c>
    </row>
    <row r="420" spans="1:132" x14ac:dyDescent="0.35">
      <c r="A420" s="7">
        <v>13</v>
      </c>
      <c r="B420" s="10" t="s">
        <v>1020</v>
      </c>
      <c r="C420" s="10" t="s">
        <v>958</v>
      </c>
      <c r="D420" s="10" t="s">
        <v>959</v>
      </c>
      <c r="E420" s="7">
        <f>SUM(Table325[[#This Row],[0]:[90]])</f>
        <v>1731</v>
      </c>
      <c r="F420" s="8">
        <f>SUM(Table325[[#This Row],[0]:[15]])</f>
        <v>431</v>
      </c>
      <c r="G420" s="7">
        <f>SUM(Table325[[#This Row],[16]:[64]])</f>
        <v>1063</v>
      </c>
      <c r="H420" s="7">
        <f>SUM(Table325[[#This Row],[65]:[90]])</f>
        <v>237</v>
      </c>
      <c r="I420" s="7">
        <f>SUM(Table325[[#This Row],[85]:[90]])</f>
        <v>17</v>
      </c>
      <c r="J420" s="8">
        <f>SUM(Table325[[#This Row],[0]:[17]])</f>
        <v>498</v>
      </c>
      <c r="K420" s="7">
        <f>SUM(Table325[[#This Row],[18]:[64]])</f>
        <v>996</v>
      </c>
      <c r="L420" s="8">
        <f>SUM(Table325[[#This Row],[0]:[4]])</f>
        <v>111</v>
      </c>
      <c r="M420" s="7">
        <f>SUM(Table325[[#This Row],[5]:[15]])</f>
        <v>320</v>
      </c>
      <c r="N420" s="7">
        <f>SUM(Table325[[#This Row],[16]:[24]])</f>
        <v>237</v>
      </c>
      <c r="O420" s="7">
        <f>SUM(Table325[[#This Row],[25]:[49]])</f>
        <v>551</v>
      </c>
      <c r="P420" s="7">
        <f>SUM(Table325[[#This Row],[50]:[64]])</f>
        <v>275</v>
      </c>
      <c r="Q420" s="7">
        <f>SUM(Table325[[#This Row],[65]:[74]])</f>
        <v>168</v>
      </c>
      <c r="R420" s="7">
        <f>SUM(Table325[[#This Row],[75]:[84]])</f>
        <v>52</v>
      </c>
      <c r="S420" s="8">
        <f>SUM(Table325[[#This Row],[5]:[9]])</f>
        <v>131</v>
      </c>
      <c r="T420" s="7">
        <f>SUM(Table325[[#This Row],[10]:[14]])</f>
        <v>159</v>
      </c>
      <c r="U420" s="7">
        <f>SUM(Table325[[#This Row],[15]:[19]])</f>
        <v>162</v>
      </c>
      <c r="V420" s="7">
        <f>SUM(Table325[[#This Row],[20]:[24]])</f>
        <v>105</v>
      </c>
      <c r="W420" s="7">
        <f>SUM(Table325[[#This Row],[25]:[29]])</f>
        <v>109</v>
      </c>
      <c r="X420" s="7">
        <f>SUM(Table325[[#This Row],[30]:[34]])</f>
        <v>106</v>
      </c>
      <c r="Y420" s="7">
        <f>SUM(Table325[[#This Row],[35]:[39]])</f>
        <v>150</v>
      </c>
      <c r="Z420" s="7">
        <f>SUM(Table325[[#This Row],[40]:[44]])</f>
        <v>80</v>
      </c>
      <c r="AA420" s="7">
        <f>SUM(Table325[[#This Row],[45]:[49]])</f>
        <v>106</v>
      </c>
      <c r="AB420" s="7">
        <f>SUM(Table325[[#This Row],[50]:[54]])</f>
        <v>82</v>
      </c>
      <c r="AC420" s="7">
        <f>SUM(Table325[[#This Row],[55]:[59]])</f>
        <v>87</v>
      </c>
      <c r="AD420" s="7">
        <f>SUM(Table325[[#This Row],[60]:[64]])</f>
        <v>106</v>
      </c>
      <c r="AE420" s="7">
        <f>SUM(Table325[[#This Row],[65]:[69]])</f>
        <v>106</v>
      </c>
      <c r="AF420" s="7">
        <f>SUM(Table325[[#This Row],[70]:[74]])</f>
        <v>62</v>
      </c>
      <c r="AG420" s="7">
        <f>SUM(Table325[[#This Row],[75]:[79]])</f>
        <v>30</v>
      </c>
      <c r="AH420" s="7">
        <f>SUM(Table325[[#This Row],[80]:[84]])</f>
        <v>22</v>
      </c>
      <c r="AI420" s="7">
        <f>SUM(Table325[[#This Row],[85]:[89]])</f>
        <v>6</v>
      </c>
      <c r="AJ420" s="7">
        <f>Table325[[#This Row],[90]]</f>
        <v>11</v>
      </c>
      <c r="AK420" s="8">
        <v>24</v>
      </c>
      <c r="AL420" s="7">
        <v>16</v>
      </c>
      <c r="AM420" s="7">
        <v>19</v>
      </c>
      <c r="AN420" s="7">
        <v>21</v>
      </c>
      <c r="AO420" s="7">
        <v>31</v>
      </c>
      <c r="AP420" s="7">
        <v>19</v>
      </c>
      <c r="AQ420" s="7">
        <v>25</v>
      </c>
      <c r="AR420" s="7">
        <v>33</v>
      </c>
      <c r="AS420" s="7">
        <v>25</v>
      </c>
      <c r="AT420" s="7">
        <v>29</v>
      </c>
      <c r="AU420" s="7">
        <v>28</v>
      </c>
      <c r="AV420" s="7">
        <v>32</v>
      </c>
      <c r="AW420" s="7">
        <v>31</v>
      </c>
      <c r="AX420" s="7">
        <v>41</v>
      </c>
      <c r="AY420" s="7">
        <v>27</v>
      </c>
      <c r="AZ420" s="7">
        <v>30</v>
      </c>
      <c r="BA420" s="7">
        <v>31</v>
      </c>
      <c r="BB420" s="7">
        <v>36</v>
      </c>
      <c r="BC420" s="7">
        <v>35</v>
      </c>
      <c r="BD420" s="7">
        <v>30</v>
      </c>
      <c r="BE420" s="7">
        <v>21</v>
      </c>
      <c r="BF420" s="7">
        <v>33</v>
      </c>
      <c r="BG420" s="7">
        <v>18</v>
      </c>
      <c r="BH420" s="7">
        <v>21</v>
      </c>
      <c r="BI420" s="7">
        <v>12</v>
      </c>
      <c r="BJ420" s="7">
        <v>23</v>
      </c>
      <c r="BK420" s="7">
        <v>24</v>
      </c>
      <c r="BL420" s="7">
        <v>21</v>
      </c>
      <c r="BM420" s="7">
        <v>16</v>
      </c>
      <c r="BN420" s="7">
        <v>25</v>
      </c>
      <c r="BO420" s="7">
        <v>19</v>
      </c>
      <c r="BP420" s="7">
        <v>22</v>
      </c>
      <c r="BQ420" s="7">
        <v>22</v>
      </c>
      <c r="BR420" s="7">
        <v>21</v>
      </c>
      <c r="BS420" s="7">
        <v>22</v>
      </c>
      <c r="BT420" s="7">
        <v>25</v>
      </c>
      <c r="BU420" s="7">
        <v>32</v>
      </c>
      <c r="BV420" s="7">
        <v>33</v>
      </c>
      <c r="BW420" s="7">
        <v>31</v>
      </c>
      <c r="BX420" s="7">
        <v>29</v>
      </c>
      <c r="BY420" s="7">
        <v>17</v>
      </c>
      <c r="BZ420" s="7">
        <v>14</v>
      </c>
      <c r="CA420" s="7">
        <v>17</v>
      </c>
      <c r="CB420" s="7">
        <v>13</v>
      </c>
      <c r="CC420" s="7">
        <v>19</v>
      </c>
      <c r="CD420" s="7">
        <v>32</v>
      </c>
      <c r="CE420" s="7">
        <v>22</v>
      </c>
      <c r="CF420" s="7">
        <v>16</v>
      </c>
      <c r="CG420" s="7">
        <v>21</v>
      </c>
      <c r="CH420" s="7">
        <v>15</v>
      </c>
      <c r="CI420" s="7">
        <v>20</v>
      </c>
      <c r="CJ420" s="7">
        <v>10</v>
      </c>
      <c r="CK420" s="7">
        <v>15</v>
      </c>
      <c r="CL420" s="7">
        <v>18</v>
      </c>
      <c r="CM420" s="7">
        <v>19</v>
      </c>
      <c r="CN420" s="7">
        <v>24</v>
      </c>
      <c r="CO420" s="7">
        <v>17</v>
      </c>
      <c r="CP420" s="7">
        <v>12</v>
      </c>
      <c r="CQ420" s="7">
        <v>15</v>
      </c>
      <c r="CR420" s="7">
        <v>19</v>
      </c>
      <c r="CS420" s="7">
        <v>30</v>
      </c>
      <c r="CT420" s="7">
        <v>19</v>
      </c>
      <c r="CU420" s="7">
        <v>25</v>
      </c>
      <c r="CV420" s="7">
        <v>17</v>
      </c>
      <c r="CW420" s="7">
        <v>15</v>
      </c>
      <c r="CX420" s="7">
        <v>17</v>
      </c>
      <c r="CY420" s="7">
        <v>27</v>
      </c>
      <c r="CZ420" s="7">
        <v>18</v>
      </c>
      <c r="DA420" s="7">
        <v>26</v>
      </c>
      <c r="DB420" s="7">
        <v>18</v>
      </c>
      <c r="DC420" s="7">
        <v>10</v>
      </c>
      <c r="DD420" s="7">
        <v>19</v>
      </c>
      <c r="DE420" s="7">
        <v>12</v>
      </c>
      <c r="DF420" s="7">
        <v>13</v>
      </c>
      <c r="DG420" s="7">
        <v>8</v>
      </c>
      <c r="DH420" s="7">
        <v>6</v>
      </c>
      <c r="DI420" s="7">
        <v>8</v>
      </c>
      <c r="DJ420" s="7">
        <v>7</v>
      </c>
      <c r="DK420" s="7">
        <v>5</v>
      </c>
      <c r="DL420" s="7">
        <v>4</v>
      </c>
      <c r="DM420" s="7">
        <v>5</v>
      </c>
      <c r="DN420" s="7">
        <v>5</v>
      </c>
      <c r="DO420" s="7">
        <v>5</v>
      </c>
      <c r="DP420" s="7">
        <v>4</v>
      </c>
      <c r="DQ420" s="7">
        <v>3</v>
      </c>
      <c r="DR420" s="7">
        <v>1</v>
      </c>
      <c r="DS420" s="7">
        <v>3</v>
      </c>
      <c r="DT420" s="7">
        <v>1</v>
      </c>
      <c r="DU420" s="7">
        <v>1</v>
      </c>
      <c r="DV420" s="7">
        <v>0</v>
      </c>
      <c r="DW420" s="7">
        <v>11</v>
      </c>
      <c r="DX420" s="7">
        <f t="shared" si="42"/>
        <v>1063</v>
      </c>
      <c r="DY420" s="7">
        <f t="shared" si="43"/>
        <v>170</v>
      </c>
      <c r="DZ420" s="7">
        <f t="shared" si="44"/>
        <v>551</v>
      </c>
      <c r="EA420" s="7">
        <f t="shared" si="45"/>
        <v>275</v>
      </c>
      <c r="EB420" s="7">
        <f>Table325[[#This Row],[18-64]]+Table325[[#This Row],[65+]]</f>
        <v>1233</v>
      </c>
    </row>
    <row r="421" spans="1:132" x14ac:dyDescent="0.35">
      <c r="A421" s="7">
        <v>13</v>
      </c>
      <c r="B421" s="10" t="s">
        <v>1020</v>
      </c>
      <c r="C421" s="10" t="s">
        <v>960</v>
      </c>
      <c r="D421" s="10" t="s">
        <v>961</v>
      </c>
      <c r="E421" s="7">
        <f>SUM(Table325[[#This Row],[0]:[90]])</f>
        <v>1632</v>
      </c>
      <c r="F421" s="8">
        <f>SUM(Table325[[#This Row],[0]:[15]])</f>
        <v>294</v>
      </c>
      <c r="G421" s="7">
        <f>SUM(Table325[[#This Row],[16]:[64]])</f>
        <v>1053</v>
      </c>
      <c r="H421" s="7">
        <f>SUM(Table325[[#This Row],[65]:[90]])</f>
        <v>285</v>
      </c>
      <c r="I421" s="7">
        <f>SUM(Table325[[#This Row],[85]:[90]])</f>
        <v>53</v>
      </c>
      <c r="J421" s="8">
        <f>SUM(Table325[[#This Row],[0]:[17]])</f>
        <v>343</v>
      </c>
      <c r="K421" s="7">
        <f>SUM(Table325[[#This Row],[18]:[64]])</f>
        <v>1004</v>
      </c>
      <c r="L421" s="8">
        <f>SUM(Table325[[#This Row],[0]:[4]])</f>
        <v>69</v>
      </c>
      <c r="M421" s="7">
        <f>SUM(Table325[[#This Row],[5]:[15]])</f>
        <v>225</v>
      </c>
      <c r="N421" s="7">
        <f>SUM(Table325[[#This Row],[16]:[24]])</f>
        <v>169</v>
      </c>
      <c r="O421" s="7">
        <f>SUM(Table325[[#This Row],[25]:[49]])</f>
        <v>578</v>
      </c>
      <c r="P421" s="7">
        <f>SUM(Table325[[#This Row],[50]:[64]])</f>
        <v>306</v>
      </c>
      <c r="Q421" s="7">
        <f>SUM(Table325[[#This Row],[65]:[74]])</f>
        <v>138</v>
      </c>
      <c r="R421" s="7">
        <f>SUM(Table325[[#This Row],[75]:[84]])</f>
        <v>94</v>
      </c>
      <c r="S421" s="8">
        <f>SUM(Table325[[#This Row],[5]:[9]])</f>
        <v>98</v>
      </c>
      <c r="T421" s="7">
        <f>SUM(Table325[[#This Row],[10]:[14]])</f>
        <v>96</v>
      </c>
      <c r="U421" s="7">
        <f>SUM(Table325[[#This Row],[15]:[19]])</f>
        <v>113</v>
      </c>
      <c r="V421" s="7">
        <f>SUM(Table325[[#This Row],[20]:[24]])</f>
        <v>87</v>
      </c>
      <c r="W421" s="7">
        <f>SUM(Table325[[#This Row],[25]:[29]])</f>
        <v>98</v>
      </c>
      <c r="X421" s="7">
        <f>SUM(Table325[[#This Row],[30]:[34]])</f>
        <v>112</v>
      </c>
      <c r="Y421" s="7">
        <f>SUM(Table325[[#This Row],[35]:[39]])</f>
        <v>125</v>
      </c>
      <c r="Z421" s="7">
        <f>SUM(Table325[[#This Row],[40]:[44]])</f>
        <v>126</v>
      </c>
      <c r="AA421" s="7">
        <f>SUM(Table325[[#This Row],[45]:[49]])</f>
        <v>117</v>
      </c>
      <c r="AB421" s="7">
        <f>SUM(Table325[[#This Row],[50]:[54]])</f>
        <v>102</v>
      </c>
      <c r="AC421" s="7">
        <f>SUM(Table325[[#This Row],[55]:[59]])</f>
        <v>105</v>
      </c>
      <c r="AD421" s="7">
        <f>SUM(Table325[[#This Row],[60]:[64]])</f>
        <v>99</v>
      </c>
      <c r="AE421" s="7">
        <f>SUM(Table325[[#This Row],[65]:[69]])</f>
        <v>75</v>
      </c>
      <c r="AF421" s="7">
        <f>SUM(Table325[[#This Row],[70]:[74]])</f>
        <v>63</v>
      </c>
      <c r="AG421" s="7">
        <f>SUM(Table325[[#This Row],[75]:[79]])</f>
        <v>58</v>
      </c>
      <c r="AH421" s="7">
        <f>SUM(Table325[[#This Row],[80]:[84]])</f>
        <v>36</v>
      </c>
      <c r="AI421" s="7">
        <f>SUM(Table325[[#This Row],[85]:[89]])</f>
        <v>31</v>
      </c>
      <c r="AJ421" s="7">
        <f>Table325[[#This Row],[90]]</f>
        <v>22</v>
      </c>
      <c r="AK421" s="8">
        <v>22</v>
      </c>
      <c r="AL421" s="7">
        <v>15</v>
      </c>
      <c r="AM421" s="7">
        <v>8</v>
      </c>
      <c r="AN421" s="7">
        <v>12</v>
      </c>
      <c r="AO421" s="7">
        <v>12</v>
      </c>
      <c r="AP421" s="7">
        <v>21</v>
      </c>
      <c r="AQ421" s="7">
        <v>18</v>
      </c>
      <c r="AR421" s="7">
        <v>16</v>
      </c>
      <c r="AS421" s="7">
        <v>24</v>
      </c>
      <c r="AT421" s="7">
        <v>19</v>
      </c>
      <c r="AU421" s="7">
        <v>20</v>
      </c>
      <c r="AV421" s="7">
        <v>23</v>
      </c>
      <c r="AW421" s="7">
        <v>14</v>
      </c>
      <c r="AX421" s="7">
        <v>18</v>
      </c>
      <c r="AY421" s="7">
        <v>21</v>
      </c>
      <c r="AZ421" s="7">
        <v>31</v>
      </c>
      <c r="BA421" s="7">
        <v>25</v>
      </c>
      <c r="BB421" s="7">
        <v>24</v>
      </c>
      <c r="BC421" s="7">
        <v>16</v>
      </c>
      <c r="BD421" s="7">
        <v>17</v>
      </c>
      <c r="BE421" s="7">
        <v>16</v>
      </c>
      <c r="BF421" s="7">
        <v>22</v>
      </c>
      <c r="BG421" s="7">
        <v>20</v>
      </c>
      <c r="BH421" s="7">
        <v>11</v>
      </c>
      <c r="BI421" s="7">
        <v>18</v>
      </c>
      <c r="BJ421" s="7">
        <v>20</v>
      </c>
      <c r="BK421" s="7">
        <v>20</v>
      </c>
      <c r="BL421" s="7">
        <v>14</v>
      </c>
      <c r="BM421" s="7">
        <v>15</v>
      </c>
      <c r="BN421" s="7">
        <v>29</v>
      </c>
      <c r="BO421" s="7">
        <v>18</v>
      </c>
      <c r="BP421" s="7">
        <v>23</v>
      </c>
      <c r="BQ421" s="7">
        <v>16</v>
      </c>
      <c r="BR421" s="7">
        <v>29</v>
      </c>
      <c r="BS421" s="7">
        <v>26</v>
      </c>
      <c r="BT421" s="7">
        <v>26</v>
      </c>
      <c r="BU421" s="7">
        <v>26</v>
      </c>
      <c r="BV421" s="7">
        <v>27</v>
      </c>
      <c r="BW421" s="7">
        <v>20</v>
      </c>
      <c r="BX421" s="7">
        <v>26</v>
      </c>
      <c r="BY421" s="7">
        <v>32</v>
      </c>
      <c r="BZ421" s="7">
        <v>18</v>
      </c>
      <c r="CA421" s="7">
        <v>21</v>
      </c>
      <c r="CB421" s="7">
        <v>27</v>
      </c>
      <c r="CC421" s="7">
        <v>28</v>
      </c>
      <c r="CD421" s="7">
        <v>23</v>
      </c>
      <c r="CE421" s="7">
        <v>28</v>
      </c>
      <c r="CF421" s="7">
        <v>26</v>
      </c>
      <c r="CG421" s="7">
        <v>22</v>
      </c>
      <c r="CH421" s="7">
        <v>18</v>
      </c>
      <c r="CI421" s="7">
        <v>18</v>
      </c>
      <c r="CJ421" s="7">
        <v>26</v>
      </c>
      <c r="CK421" s="7">
        <v>18</v>
      </c>
      <c r="CL421" s="7">
        <v>22</v>
      </c>
      <c r="CM421" s="7">
        <v>18</v>
      </c>
      <c r="CN421" s="7">
        <v>16</v>
      </c>
      <c r="CO421" s="7">
        <v>22</v>
      </c>
      <c r="CP421" s="7">
        <v>18</v>
      </c>
      <c r="CQ421" s="7">
        <v>27</v>
      </c>
      <c r="CR421" s="7">
        <v>22</v>
      </c>
      <c r="CS421" s="7">
        <v>14</v>
      </c>
      <c r="CT421" s="7">
        <v>22</v>
      </c>
      <c r="CU421" s="7">
        <v>21</v>
      </c>
      <c r="CV421" s="7">
        <v>21</v>
      </c>
      <c r="CW421" s="7">
        <v>21</v>
      </c>
      <c r="CX421" s="7">
        <v>14</v>
      </c>
      <c r="CY421" s="7">
        <v>18</v>
      </c>
      <c r="CZ421" s="7">
        <v>19</v>
      </c>
      <c r="DA421" s="7">
        <v>15</v>
      </c>
      <c r="DB421" s="7">
        <v>9</v>
      </c>
      <c r="DC421" s="7">
        <v>14</v>
      </c>
      <c r="DD421" s="7">
        <v>7</v>
      </c>
      <c r="DE421" s="7">
        <v>11</v>
      </c>
      <c r="DF421" s="7">
        <v>15</v>
      </c>
      <c r="DG421" s="7">
        <v>16</v>
      </c>
      <c r="DH421" s="7">
        <v>14</v>
      </c>
      <c r="DI421" s="7">
        <v>13</v>
      </c>
      <c r="DJ421" s="7">
        <v>10</v>
      </c>
      <c r="DK421" s="7">
        <v>8</v>
      </c>
      <c r="DL421" s="7">
        <v>13</v>
      </c>
      <c r="DM421" s="7">
        <v>6</v>
      </c>
      <c r="DN421" s="7">
        <v>11</v>
      </c>
      <c r="DO421" s="7">
        <v>10</v>
      </c>
      <c r="DP421" s="7">
        <v>7</v>
      </c>
      <c r="DQ421" s="7">
        <v>2</v>
      </c>
      <c r="DR421" s="7">
        <v>6</v>
      </c>
      <c r="DS421" s="7">
        <v>8</v>
      </c>
      <c r="DT421" s="7">
        <v>6</v>
      </c>
      <c r="DU421" s="7">
        <v>7</v>
      </c>
      <c r="DV421" s="7">
        <v>4</v>
      </c>
      <c r="DW421" s="7">
        <v>22</v>
      </c>
      <c r="DX421" s="7">
        <f t="shared" si="42"/>
        <v>1053</v>
      </c>
      <c r="DY421" s="7">
        <f t="shared" si="43"/>
        <v>120</v>
      </c>
      <c r="DZ421" s="7">
        <f t="shared" si="44"/>
        <v>578</v>
      </c>
      <c r="EA421" s="7">
        <f t="shared" si="45"/>
        <v>306</v>
      </c>
      <c r="EB421" s="7">
        <f>Table325[[#This Row],[18-64]]+Table325[[#This Row],[65+]]</f>
        <v>1289</v>
      </c>
    </row>
    <row r="422" spans="1:132" x14ac:dyDescent="0.35">
      <c r="A422" s="7">
        <v>13</v>
      </c>
      <c r="B422" s="10" t="s">
        <v>1020</v>
      </c>
      <c r="C422" s="10" t="s">
        <v>962</v>
      </c>
      <c r="D422" s="10" t="s">
        <v>963</v>
      </c>
      <c r="E422" s="7">
        <f>SUM(Table325[[#This Row],[0]:[90]])</f>
        <v>2024</v>
      </c>
      <c r="F422" s="8">
        <f>SUM(Table325[[#This Row],[0]:[15]])</f>
        <v>400</v>
      </c>
      <c r="G422" s="7">
        <f>SUM(Table325[[#This Row],[16]:[64]])</f>
        <v>1301</v>
      </c>
      <c r="H422" s="7">
        <f>SUM(Table325[[#This Row],[65]:[90]])</f>
        <v>323</v>
      </c>
      <c r="I422" s="7">
        <f>SUM(Table325[[#This Row],[85]:[90]])</f>
        <v>38</v>
      </c>
      <c r="J422" s="8">
        <f>SUM(Table325[[#This Row],[0]:[17]])</f>
        <v>462</v>
      </c>
      <c r="K422" s="7">
        <f>SUM(Table325[[#This Row],[18]:[64]])</f>
        <v>1239</v>
      </c>
      <c r="L422" s="8">
        <f>SUM(Table325[[#This Row],[0]:[4]])</f>
        <v>80</v>
      </c>
      <c r="M422" s="7">
        <f>SUM(Table325[[#This Row],[5]:[15]])</f>
        <v>320</v>
      </c>
      <c r="N422" s="7">
        <f>SUM(Table325[[#This Row],[16]:[24]])</f>
        <v>188</v>
      </c>
      <c r="O422" s="7">
        <f>SUM(Table325[[#This Row],[25]:[49]])</f>
        <v>696</v>
      </c>
      <c r="P422" s="7">
        <f>SUM(Table325[[#This Row],[50]:[64]])</f>
        <v>417</v>
      </c>
      <c r="Q422" s="7">
        <f>SUM(Table325[[#This Row],[65]:[74]])</f>
        <v>200</v>
      </c>
      <c r="R422" s="7">
        <f>SUM(Table325[[#This Row],[75]:[84]])</f>
        <v>85</v>
      </c>
      <c r="S422" s="8">
        <f>SUM(Table325[[#This Row],[5]:[9]])</f>
        <v>137</v>
      </c>
      <c r="T422" s="7">
        <f>SUM(Table325[[#This Row],[10]:[14]])</f>
        <v>159</v>
      </c>
      <c r="U422" s="7">
        <f>SUM(Table325[[#This Row],[15]:[19]])</f>
        <v>138</v>
      </c>
      <c r="V422" s="7">
        <f>SUM(Table325[[#This Row],[20]:[24]])</f>
        <v>74</v>
      </c>
      <c r="W422" s="7">
        <f>SUM(Table325[[#This Row],[25]:[29]])</f>
        <v>73</v>
      </c>
      <c r="X422" s="7">
        <f>SUM(Table325[[#This Row],[30]:[34]])</f>
        <v>115</v>
      </c>
      <c r="Y422" s="7">
        <f>SUM(Table325[[#This Row],[35]:[39]])</f>
        <v>142</v>
      </c>
      <c r="Z422" s="7">
        <f>SUM(Table325[[#This Row],[40]:[44]])</f>
        <v>204</v>
      </c>
      <c r="AA422" s="7">
        <f>SUM(Table325[[#This Row],[45]:[49]])</f>
        <v>162</v>
      </c>
      <c r="AB422" s="7">
        <f>SUM(Table325[[#This Row],[50]:[54]])</f>
        <v>141</v>
      </c>
      <c r="AC422" s="7">
        <f>SUM(Table325[[#This Row],[55]:[59]])</f>
        <v>141</v>
      </c>
      <c r="AD422" s="7">
        <f>SUM(Table325[[#This Row],[60]:[64]])</f>
        <v>135</v>
      </c>
      <c r="AE422" s="7">
        <f>SUM(Table325[[#This Row],[65]:[69]])</f>
        <v>94</v>
      </c>
      <c r="AF422" s="7">
        <f>SUM(Table325[[#This Row],[70]:[74]])</f>
        <v>106</v>
      </c>
      <c r="AG422" s="7">
        <f>SUM(Table325[[#This Row],[75]:[79]])</f>
        <v>58</v>
      </c>
      <c r="AH422" s="7">
        <f>SUM(Table325[[#This Row],[80]:[84]])</f>
        <v>27</v>
      </c>
      <c r="AI422" s="7">
        <f>SUM(Table325[[#This Row],[85]:[89]])</f>
        <v>26</v>
      </c>
      <c r="AJ422" s="7">
        <f>Table325[[#This Row],[90]]</f>
        <v>12</v>
      </c>
      <c r="AK422" s="8">
        <v>17</v>
      </c>
      <c r="AL422" s="7">
        <v>12</v>
      </c>
      <c r="AM422" s="7">
        <v>16</v>
      </c>
      <c r="AN422" s="7">
        <v>24</v>
      </c>
      <c r="AO422" s="7">
        <v>11</v>
      </c>
      <c r="AP422" s="7">
        <v>23</v>
      </c>
      <c r="AQ422" s="7">
        <v>18</v>
      </c>
      <c r="AR422" s="7">
        <v>27</v>
      </c>
      <c r="AS422" s="7">
        <v>38</v>
      </c>
      <c r="AT422" s="7">
        <v>31</v>
      </c>
      <c r="AU422" s="7">
        <v>32</v>
      </c>
      <c r="AV422" s="7">
        <v>34</v>
      </c>
      <c r="AW422" s="7">
        <v>25</v>
      </c>
      <c r="AX422" s="7">
        <v>35</v>
      </c>
      <c r="AY422" s="7">
        <v>33</v>
      </c>
      <c r="AZ422" s="7">
        <v>24</v>
      </c>
      <c r="BA422" s="7">
        <v>31</v>
      </c>
      <c r="BB422" s="7">
        <v>31</v>
      </c>
      <c r="BC422" s="7">
        <v>28</v>
      </c>
      <c r="BD422" s="7">
        <v>24</v>
      </c>
      <c r="BE422" s="7">
        <v>21</v>
      </c>
      <c r="BF422" s="7">
        <v>17</v>
      </c>
      <c r="BG422" s="7">
        <v>12</v>
      </c>
      <c r="BH422" s="7">
        <v>15</v>
      </c>
      <c r="BI422" s="7">
        <v>9</v>
      </c>
      <c r="BJ422" s="7">
        <v>14</v>
      </c>
      <c r="BK422" s="7">
        <v>6</v>
      </c>
      <c r="BL422" s="7">
        <v>16</v>
      </c>
      <c r="BM422" s="7">
        <v>17</v>
      </c>
      <c r="BN422" s="7">
        <v>20</v>
      </c>
      <c r="BO422" s="7">
        <v>24</v>
      </c>
      <c r="BP422" s="7">
        <v>18</v>
      </c>
      <c r="BQ422" s="7">
        <v>22</v>
      </c>
      <c r="BR422" s="7">
        <v>27</v>
      </c>
      <c r="BS422" s="7">
        <v>24</v>
      </c>
      <c r="BT422" s="7">
        <v>28</v>
      </c>
      <c r="BU422" s="7">
        <v>19</v>
      </c>
      <c r="BV422" s="7">
        <v>25</v>
      </c>
      <c r="BW422" s="7">
        <v>35</v>
      </c>
      <c r="BX422" s="7">
        <v>35</v>
      </c>
      <c r="BY422" s="7">
        <v>36</v>
      </c>
      <c r="BZ422" s="7">
        <v>29</v>
      </c>
      <c r="CA422" s="7">
        <v>56</v>
      </c>
      <c r="CB422" s="7">
        <v>41</v>
      </c>
      <c r="CC422" s="7">
        <v>42</v>
      </c>
      <c r="CD422" s="7">
        <v>41</v>
      </c>
      <c r="CE422" s="7">
        <v>32</v>
      </c>
      <c r="CF422" s="7">
        <v>25</v>
      </c>
      <c r="CG422" s="7">
        <v>31</v>
      </c>
      <c r="CH422" s="7">
        <v>33</v>
      </c>
      <c r="CI422" s="7">
        <v>35</v>
      </c>
      <c r="CJ422" s="7">
        <v>31</v>
      </c>
      <c r="CK422" s="7">
        <v>27</v>
      </c>
      <c r="CL422" s="7">
        <v>27</v>
      </c>
      <c r="CM422" s="7">
        <v>21</v>
      </c>
      <c r="CN422" s="7">
        <v>20</v>
      </c>
      <c r="CO422" s="7">
        <v>28</v>
      </c>
      <c r="CP422" s="7">
        <v>30</v>
      </c>
      <c r="CQ422" s="7">
        <v>38</v>
      </c>
      <c r="CR422" s="7">
        <v>25</v>
      </c>
      <c r="CS422" s="7">
        <v>26</v>
      </c>
      <c r="CT422" s="7">
        <v>31</v>
      </c>
      <c r="CU422" s="7">
        <v>26</v>
      </c>
      <c r="CV422" s="7">
        <v>27</v>
      </c>
      <c r="CW422" s="7">
        <v>25</v>
      </c>
      <c r="CX422" s="7">
        <v>17</v>
      </c>
      <c r="CY422" s="7">
        <v>25</v>
      </c>
      <c r="CZ422" s="7">
        <v>11</v>
      </c>
      <c r="DA422" s="7">
        <v>23</v>
      </c>
      <c r="DB422" s="7">
        <v>18</v>
      </c>
      <c r="DC422" s="7">
        <v>31</v>
      </c>
      <c r="DD422" s="7">
        <v>24</v>
      </c>
      <c r="DE422" s="7">
        <v>18</v>
      </c>
      <c r="DF422" s="7">
        <v>16</v>
      </c>
      <c r="DG422" s="7">
        <v>17</v>
      </c>
      <c r="DH422" s="7">
        <v>15</v>
      </c>
      <c r="DI422" s="7">
        <v>11</v>
      </c>
      <c r="DJ422" s="7">
        <v>17</v>
      </c>
      <c r="DK422" s="7">
        <v>9</v>
      </c>
      <c r="DL422" s="7">
        <v>6</v>
      </c>
      <c r="DM422" s="7">
        <v>7</v>
      </c>
      <c r="DN422" s="7">
        <v>5</v>
      </c>
      <c r="DO422" s="7">
        <v>3</v>
      </c>
      <c r="DP422" s="7">
        <v>5</v>
      </c>
      <c r="DQ422" s="7">
        <v>7</v>
      </c>
      <c r="DR422" s="7">
        <v>4</v>
      </c>
      <c r="DS422" s="7">
        <v>5</v>
      </c>
      <c r="DT422" s="7">
        <v>7</v>
      </c>
      <c r="DU422" s="7">
        <v>3</v>
      </c>
      <c r="DV422" s="7">
        <v>7</v>
      </c>
      <c r="DW422" s="7">
        <v>12</v>
      </c>
      <c r="DX422" s="7">
        <f t="shared" si="42"/>
        <v>1301</v>
      </c>
      <c r="DY422" s="7">
        <f t="shared" si="43"/>
        <v>126</v>
      </c>
      <c r="DZ422" s="7">
        <f t="shared" si="44"/>
        <v>696</v>
      </c>
      <c r="EA422" s="7">
        <f t="shared" si="45"/>
        <v>417</v>
      </c>
      <c r="EB422" s="7">
        <f>Table325[[#This Row],[18-64]]+Table325[[#This Row],[65+]]</f>
        <v>1562</v>
      </c>
    </row>
    <row r="423" spans="1:132" x14ac:dyDescent="0.35">
      <c r="A423" s="7">
        <v>13</v>
      </c>
      <c r="B423" s="10" t="s">
        <v>1020</v>
      </c>
      <c r="C423" s="10" t="s">
        <v>964</v>
      </c>
      <c r="D423" s="10" t="s">
        <v>965</v>
      </c>
      <c r="E423" s="7">
        <f>SUM(Table325[[#This Row],[0]:[90]])</f>
        <v>1512</v>
      </c>
      <c r="F423" s="8">
        <f>SUM(Table325[[#This Row],[0]:[15]])</f>
        <v>51</v>
      </c>
      <c r="G423" s="7">
        <f>SUM(Table325[[#This Row],[16]:[64]])</f>
        <v>1258</v>
      </c>
      <c r="H423" s="7">
        <f>SUM(Table325[[#This Row],[65]:[90]])</f>
        <v>203</v>
      </c>
      <c r="I423" s="7">
        <f>SUM(Table325[[#This Row],[85]:[90]])</f>
        <v>26</v>
      </c>
      <c r="J423" s="8">
        <f>SUM(Table325[[#This Row],[0]:[17]])</f>
        <v>60</v>
      </c>
      <c r="K423" s="7">
        <f>SUM(Table325[[#This Row],[18]:[64]])</f>
        <v>1249</v>
      </c>
      <c r="L423" s="8">
        <f>SUM(Table325[[#This Row],[0]:[4]])</f>
        <v>9</v>
      </c>
      <c r="M423" s="7">
        <f>SUM(Table325[[#This Row],[5]:[15]])</f>
        <v>42</v>
      </c>
      <c r="N423" s="7">
        <f>SUM(Table325[[#This Row],[16]:[24]])</f>
        <v>867</v>
      </c>
      <c r="O423" s="7">
        <f>SUM(Table325[[#This Row],[25]:[49]])</f>
        <v>256</v>
      </c>
      <c r="P423" s="7">
        <f>SUM(Table325[[#This Row],[50]:[64]])</f>
        <v>135</v>
      </c>
      <c r="Q423" s="7">
        <f>SUM(Table325[[#This Row],[65]:[74]])</f>
        <v>105</v>
      </c>
      <c r="R423" s="7">
        <f>SUM(Table325[[#This Row],[75]:[84]])</f>
        <v>72</v>
      </c>
      <c r="S423" s="8">
        <f>SUM(Table325[[#This Row],[5]:[9]])</f>
        <v>3</v>
      </c>
      <c r="T423" s="7">
        <f>SUM(Table325[[#This Row],[10]:[14]])</f>
        <v>33</v>
      </c>
      <c r="U423" s="7">
        <f>SUM(Table325[[#This Row],[15]:[19]])</f>
        <v>278</v>
      </c>
      <c r="V423" s="7">
        <f>SUM(Table325[[#This Row],[20]:[24]])</f>
        <v>595</v>
      </c>
      <c r="W423" s="7">
        <f>SUM(Table325[[#This Row],[25]:[29]])</f>
        <v>103</v>
      </c>
      <c r="X423" s="7">
        <f>SUM(Table325[[#This Row],[30]:[34]])</f>
        <v>40</v>
      </c>
      <c r="Y423" s="7">
        <f>SUM(Table325[[#This Row],[35]:[39]])</f>
        <v>32</v>
      </c>
      <c r="Z423" s="7">
        <f>SUM(Table325[[#This Row],[40]:[44]])</f>
        <v>50</v>
      </c>
      <c r="AA423" s="7">
        <f>SUM(Table325[[#This Row],[45]:[49]])</f>
        <v>31</v>
      </c>
      <c r="AB423" s="7">
        <f>SUM(Table325[[#This Row],[50]:[54]])</f>
        <v>56</v>
      </c>
      <c r="AC423" s="7">
        <f>SUM(Table325[[#This Row],[55]:[59]])</f>
        <v>32</v>
      </c>
      <c r="AD423" s="7">
        <f>SUM(Table325[[#This Row],[60]:[64]])</f>
        <v>47</v>
      </c>
      <c r="AE423" s="7">
        <f>SUM(Table325[[#This Row],[65]:[69]])</f>
        <v>60</v>
      </c>
      <c r="AF423" s="7">
        <f>SUM(Table325[[#This Row],[70]:[74]])</f>
        <v>45</v>
      </c>
      <c r="AG423" s="7">
        <f>SUM(Table325[[#This Row],[75]:[79]])</f>
        <v>46</v>
      </c>
      <c r="AH423" s="7">
        <f>SUM(Table325[[#This Row],[80]:[84]])</f>
        <v>26</v>
      </c>
      <c r="AI423" s="7">
        <f>SUM(Table325[[#This Row],[85]:[89]])</f>
        <v>18</v>
      </c>
      <c r="AJ423" s="7">
        <f>Table325[[#This Row],[90]]</f>
        <v>8</v>
      </c>
      <c r="AK423" s="8">
        <v>2</v>
      </c>
      <c r="AL423" s="7">
        <v>1</v>
      </c>
      <c r="AM423" s="7">
        <v>4</v>
      </c>
      <c r="AN423" s="7">
        <v>1</v>
      </c>
      <c r="AO423" s="7">
        <v>1</v>
      </c>
      <c r="AP423" s="7">
        <v>0</v>
      </c>
      <c r="AQ423" s="7">
        <v>0</v>
      </c>
      <c r="AR423" s="7">
        <v>0</v>
      </c>
      <c r="AS423" s="7">
        <v>1</v>
      </c>
      <c r="AT423" s="7">
        <v>2</v>
      </c>
      <c r="AU423" s="7">
        <v>8</v>
      </c>
      <c r="AV423" s="7">
        <v>10</v>
      </c>
      <c r="AW423" s="7">
        <v>4</v>
      </c>
      <c r="AX423" s="7">
        <v>7</v>
      </c>
      <c r="AY423" s="7">
        <v>4</v>
      </c>
      <c r="AZ423" s="7">
        <v>6</v>
      </c>
      <c r="BA423" s="7">
        <v>4</v>
      </c>
      <c r="BB423" s="7">
        <v>5</v>
      </c>
      <c r="BC423" s="7">
        <v>25</v>
      </c>
      <c r="BD423" s="7">
        <v>238</v>
      </c>
      <c r="BE423" s="7">
        <v>156</v>
      </c>
      <c r="BF423" s="7">
        <v>169</v>
      </c>
      <c r="BG423" s="7">
        <v>108</v>
      </c>
      <c r="BH423" s="7">
        <v>83</v>
      </c>
      <c r="BI423" s="7">
        <v>79</v>
      </c>
      <c r="BJ423" s="7">
        <v>32</v>
      </c>
      <c r="BK423" s="7">
        <v>19</v>
      </c>
      <c r="BL423" s="7">
        <v>24</v>
      </c>
      <c r="BM423" s="7">
        <v>16</v>
      </c>
      <c r="BN423" s="7">
        <v>12</v>
      </c>
      <c r="BO423" s="7">
        <v>12</v>
      </c>
      <c r="BP423" s="7">
        <v>8</v>
      </c>
      <c r="BQ423" s="7">
        <v>6</v>
      </c>
      <c r="BR423" s="7">
        <v>9</v>
      </c>
      <c r="BS423" s="7">
        <v>5</v>
      </c>
      <c r="BT423" s="7">
        <v>8</v>
      </c>
      <c r="BU423" s="7">
        <v>8</v>
      </c>
      <c r="BV423" s="7">
        <v>7</v>
      </c>
      <c r="BW423" s="7">
        <v>6</v>
      </c>
      <c r="BX423" s="7">
        <v>3</v>
      </c>
      <c r="BY423" s="7">
        <v>7</v>
      </c>
      <c r="BZ423" s="7">
        <v>14</v>
      </c>
      <c r="CA423" s="7">
        <v>11</v>
      </c>
      <c r="CB423" s="7">
        <v>9</v>
      </c>
      <c r="CC423" s="7">
        <v>9</v>
      </c>
      <c r="CD423" s="7">
        <v>8</v>
      </c>
      <c r="CE423" s="7">
        <v>4</v>
      </c>
      <c r="CF423" s="7">
        <v>8</v>
      </c>
      <c r="CG423" s="7">
        <v>4</v>
      </c>
      <c r="CH423" s="7">
        <v>7</v>
      </c>
      <c r="CI423" s="7">
        <v>10</v>
      </c>
      <c r="CJ423" s="7">
        <v>12</v>
      </c>
      <c r="CK423" s="7">
        <v>11</v>
      </c>
      <c r="CL423" s="7">
        <v>15</v>
      </c>
      <c r="CM423" s="7">
        <v>8</v>
      </c>
      <c r="CN423" s="7">
        <v>5</v>
      </c>
      <c r="CO423" s="7">
        <v>6</v>
      </c>
      <c r="CP423" s="7">
        <v>9</v>
      </c>
      <c r="CQ423" s="7">
        <v>7</v>
      </c>
      <c r="CR423" s="7">
        <v>5</v>
      </c>
      <c r="CS423" s="7">
        <v>13</v>
      </c>
      <c r="CT423" s="7">
        <v>6</v>
      </c>
      <c r="CU423" s="7">
        <v>9</v>
      </c>
      <c r="CV423" s="7">
        <v>11</v>
      </c>
      <c r="CW423" s="7">
        <v>8</v>
      </c>
      <c r="CX423" s="7">
        <v>18</v>
      </c>
      <c r="CY423" s="7">
        <v>15</v>
      </c>
      <c r="CZ423" s="7">
        <v>15</v>
      </c>
      <c r="DA423" s="7">
        <v>8</v>
      </c>
      <c r="DB423" s="7">
        <v>4</v>
      </c>
      <c r="DC423" s="7">
        <v>8</v>
      </c>
      <c r="DD423" s="7">
        <v>9</v>
      </c>
      <c r="DE423" s="7">
        <v>12</v>
      </c>
      <c r="DF423" s="7">
        <v>10</v>
      </c>
      <c r="DG423" s="7">
        <v>6</v>
      </c>
      <c r="DH423" s="7">
        <v>11</v>
      </c>
      <c r="DI423" s="7">
        <v>10</v>
      </c>
      <c r="DJ423" s="7">
        <v>12</v>
      </c>
      <c r="DK423" s="7">
        <v>3</v>
      </c>
      <c r="DL423" s="7">
        <v>10</v>
      </c>
      <c r="DM423" s="7">
        <v>8</v>
      </c>
      <c r="DN423" s="7">
        <v>4</v>
      </c>
      <c r="DO423" s="7">
        <v>10</v>
      </c>
      <c r="DP423" s="7">
        <v>2</v>
      </c>
      <c r="DQ423" s="7">
        <v>2</v>
      </c>
      <c r="DR423" s="7">
        <v>2</v>
      </c>
      <c r="DS423" s="7">
        <v>3</v>
      </c>
      <c r="DT423" s="7">
        <v>4</v>
      </c>
      <c r="DU423" s="7">
        <v>5</v>
      </c>
      <c r="DV423" s="7">
        <v>4</v>
      </c>
      <c r="DW423" s="7">
        <v>8</v>
      </c>
      <c r="DX423" s="7">
        <f t="shared" si="42"/>
        <v>1258</v>
      </c>
      <c r="DY423" s="7">
        <f t="shared" si="43"/>
        <v>858</v>
      </c>
      <c r="DZ423" s="7">
        <f t="shared" si="44"/>
        <v>256</v>
      </c>
      <c r="EA423" s="7">
        <f t="shared" si="45"/>
        <v>135</v>
      </c>
      <c r="EB423" s="7">
        <f>Table325[[#This Row],[18-64]]+Table325[[#This Row],[65+]]</f>
        <v>1452</v>
      </c>
    </row>
    <row r="424" spans="1:132" x14ac:dyDescent="0.35">
      <c r="A424" s="7">
        <v>13</v>
      </c>
      <c r="B424" s="10" t="s">
        <v>1020</v>
      </c>
      <c r="C424" s="10" t="s">
        <v>966</v>
      </c>
      <c r="D424" s="10" t="s">
        <v>967</v>
      </c>
      <c r="E424" s="7">
        <f>SUM(Table325[[#This Row],[0]:[90]])</f>
        <v>2086</v>
      </c>
      <c r="F424" s="8">
        <f>SUM(Table325[[#This Row],[0]:[15]])</f>
        <v>31</v>
      </c>
      <c r="G424" s="7">
        <f>SUM(Table325[[#This Row],[16]:[64]])</f>
        <v>1963</v>
      </c>
      <c r="H424" s="7">
        <f>SUM(Table325[[#This Row],[65]:[90]])</f>
        <v>92</v>
      </c>
      <c r="I424" s="7">
        <f>SUM(Table325[[#This Row],[85]:[90]])</f>
        <v>10</v>
      </c>
      <c r="J424" s="8">
        <f>SUM(Table325[[#This Row],[0]:[17]])</f>
        <v>41</v>
      </c>
      <c r="K424" s="7">
        <f>SUM(Table325[[#This Row],[18]:[64]])</f>
        <v>1953</v>
      </c>
      <c r="L424" s="8">
        <f>SUM(Table325[[#This Row],[0]:[4]])</f>
        <v>7</v>
      </c>
      <c r="M424" s="7">
        <f>SUM(Table325[[#This Row],[5]:[15]])</f>
        <v>24</v>
      </c>
      <c r="N424" s="7">
        <f>SUM(Table325[[#This Row],[16]:[24]])</f>
        <v>1306</v>
      </c>
      <c r="O424" s="7">
        <f>SUM(Table325[[#This Row],[25]:[49]])</f>
        <v>562</v>
      </c>
      <c r="P424" s="7">
        <f>SUM(Table325[[#This Row],[50]:[64]])</f>
        <v>95</v>
      </c>
      <c r="Q424" s="7">
        <f>SUM(Table325[[#This Row],[65]:[74]])</f>
        <v>58</v>
      </c>
      <c r="R424" s="7">
        <f>SUM(Table325[[#This Row],[75]:[84]])</f>
        <v>24</v>
      </c>
      <c r="S424" s="8">
        <f>SUM(Table325[[#This Row],[5]:[9]])</f>
        <v>3</v>
      </c>
      <c r="T424" s="7">
        <f>SUM(Table325[[#This Row],[10]:[14]])</f>
        <v>19</v>
      </c>
      <c r="U424" s="7">
        <f>SUM(Table325[[#This Row],[15]:[19]])</f>
        <v>259</v>
      </c>
      <c r="V424" s="7">
        <f>SUM(Table325[[#This Row],[20]:[24]])</f>
        <v>1049</v>
      </c>
      <c r="W424" s="7">
        <f>SUM(Table325[[#This Row],[25]:[29]])</f>
        <v>159</v>
      </c>
      <c r="X424" s="7">
        <f>SUM(Table325[[#This Row],[30]:[34]])</f>
        <v>175</v>
      </c>
      <c r="Y424" s="7">
        <f>SUM(Table325[[#This Row],[35]:[39]])</f>
        <v>116</v>
      </c>
      <c r="Z424" s="7">
        <f>SUM(Table325[[#This Row],[40]:[44]])</f>
        <v>61</v>
      </c>
      <c r="AA424" s="7">
        <f>SUM(Table325[[#This Row],[45]:[49]])</f>
        <v>51</v>
      </c>
      <c r="AB424" s="7">
        <f>SUM(Table325[[#This Row],[50]:[54]])</f>
        <v>31</v>
      </c>
      <c r="AC424" s="7">
        <f>SUM(Table325[[#This Row],[55]:[59]])</f>
        <v>31</v>
      </c>
      <c r="AD424" s="7">
        <f>SUM(Table325[[#This Row],[60]:[64]])</f>
        <v>33</v>
      </c>
      <c r="AE424" s="7">
        <f>SUM(Table325[[#This Row],[65]:[69]])</f>
        <v>36</v>
      </c>
      <c r="AF424" s="7">
        <f>SUM(Table325[[#This Row],[70]:[74]])</f>
        <v>22</v>
      </c>
      <c r="AG424" s="7">
        <f>SUM(Table325[[#This Row],[75]:[79]])</f>
        <v>18</v>
      </c>
      <c r="AH424" s="7">
        <f>SUM(Table325[[#This Row],[80]:[84]])</f>
        <v>6</v>
      </c>
      <c r="AI424" s="7">
        <f>SUM(Table325[[#This Row],[85]:[89]])</f>
        <v>4</v>
      </c>
      <c r="AJ424" s="7">
        <f>Table325[[#This Row],[90]]</f>
        <v>6</v>
      </c>
      <c r="AK424" s="8">
        <v>2</v>
      </c>
      <c r="AL424" s="7">
        <v>1</v>
      </c>
      <c r="AM424" s="7">
        <v>0</v>
      </c>
      <c r="AN424" s="7">
        <v>3</v>
      </c>
      <c r="AO424" s="7">
        <v>1</v>
      </c>
      <c r="AP424" s="7">
        <v>0</v>
      </c>
      <c r="AQ424" s="7">
        <v>1</v>
      </c>
      <c r="AR424" s="7">
        <v>1</v>
      </c>
      <c r="AS424" s="7">
        <v>0</v>
      </c>
      <c r="AT424" s="7">
        <v>1</v>
      </c>
      <c r="AU424" s="7">
        <v>4</v>
      </c>
      <c r="AV424" s="7">
        <v>2</v>
      </c>
      <c r="AW424" s="7">
        <v>4</v>
      </c>
      <c r="AX424" s="7">
        <v>4</v>
      </c>
      <c r="AY424" s="7">
        <v>5</v>
      </c>
      <c r="AZ424" s="7">
        <v>2</v>
      </c>
      <c r="BA424" s="7">
        <v>3</v>
      </c>
      <c r="BB424" s="7">
        <v>7</v>
      </c>
      <c r="BC424" s="7">
        <v>32</v>
      </c>
      <c r="BD424" s="7">
        <v>215</v>
      </c>
      <c r="BE424" s="7">
        <v>191</v>
      </c>
      <c r="BF424" s="7">
        <v>342</v>
      </c>
      <c r="BG424" s="7">
        <v>250</v>
      </c>
      <c r="BH424" s="7">
        <v>148</v>
      </c>
      <c r="BI424" s="7">
        <v>118</v>
      </c>
      <c r="BJ424" s="7">
        <v>32</v>
      </c>
      <c r="BK424" s="7">
        <v>37</v>
      </c>
      <c r="BL424" s="7">
        <v>33</v>
      </c>
      <c r="BM424" s="7">
        <v>31</v>
      </c>
      <c r="BN424" s="7">
        <v>26</v>
      </c>
      <c r="BO424" s="7">
        <v>50</v>
      </c>
      <c r="BP424" s="7">
        <v>45</v>
      </c>
      <c r="BQ424" s="7">
        <v>27</v>
      </c>
      <c r="BR424" s="7">
        <v>28</v>
      </c>
      <c r="BS424" s="7">
        <v>25</v>
      </c>
      <c r="BT424" s="7">
        <v>24</v>
      </c>
      <c r="BU424" s="7">
        <v>22</v>
      </c>
      <c r="BV424" s="7">
        <v>26</v>
      </c>
      <c r="BW424" s="7">
        <v>22</v>
      </c>
      <c r="BX424" s="7">
        <v>22</v>
      </c>
      <c r="BY424" s="7">
        <v>10</v>
      </c>
      <c r="BZ424" s="7">
        <v>9</v>
      </c>
      <c r="CA424" s="7">
        <v>14</v>
      </c>
      <c r="CB424" s="7">
        <v>15</v>
      </c>
      <c r="CC424" s="7">
        <v>13</v>
      </c>
      <c r="CD424" s="7">
        <v>12</v>
      </c>
      <c r="CE424" s="7">
        <v>13</v>
      </c>
      <c r="CF424" s="7">
        <v>7</v>
      </c>
      <c r="CG424" s="7">
        <v>9</v>
      </c>
      <c r="CH424" s="7">
        <v>10</v>
      </c>
      <c r="CI424" s="7">
        <v>6</v>
      </c>
      <c r="CJ424" s="7">
        <v>4</v>
      </c>
      <c r="CK424" s="7">
        <v>8</v>
      </c>
      <c r="CL424" s="7">
        <v>6</v>
      </c>
      <c r="CM424" s="7">
        <v>7</v>
      </c>
      <c r="CN424" s="7">
        <v>10</v>
      </c>
      <c r="CO424" s="7">
        <v>4</v>
      </c>
      <c r="CP424" s="7">
        <v>4</v>
      </c>
      <c r="CQ424" s="7">
        <v>6</v>
      </c>
      <c r="CR424" s="7">
        <v>7</v>
      </c>
      <c r="CS424" s="7">
        <v>7</v>
      </c>
      <c r="CT424" s="7">
        <v>9</v>
      </c>
      <c r="CU424" s="7">
        <v>6</v>
      </c>
      <c r="CV424" s="7">
        <v>8</v>
      </c>
      <c r="CW424" s="7">
        <v>3</v>
      </c>
      <c r="CX424" s="7">
        <v>8</v>
      </c>
      <c r="CY424" s="7">
        <v>9</v>
      </c>
      <c r="CZ424" s="7">
        <v>9</v>
      </c>
      <c r="DA424" s="7">
        <v>6</v>
      </c>
      <c r="DB424" s="7">
        <v>4</v>
      </c>
      <c r="DC424" s="7">
        <v>3</v>
      </c>
      <c r="DD424" s="7">
        <v>5</v>
      </c>
      <c r="DE424" s="7">
        <v>7</v>
      </c>
      <c r="DF424" s="7">
        <v>5</v>
      </c>
      <c r="DG424" s="7">
        <v>2</v>
      </c>
      <c r="DH424" s="7">
        <v>4</v>
      </c>
      <c r="DI424" s="7">
        <v>3</v>
      </c>
      <c r="DJ424" s="7">
        <v>5</v>
      </c>
      <c r="DK424" s="7">
        <v>4</v>
      </c>
      <c r="DL424" s="7">
        <v>2</v>
      </c>
      <c r="DM424" s="7">
        <v>1</v>
      </c>
      <c r="DN424" s="7">
        <v>0</v>
      </c>
      <c r="DO424" s="7">
        <v>2</v>
      </c>
      <c r="DP424" s="7">
        <v>1</v>
      </c>
      <c r="DQ424" s="7">
        <v>2</v>
      </c>
      <c r="DR424" s="7">
        <v>1</v>
      </c>
      <c r="DS424" s="7">
        <v>0</v>
      </c>
      <c r="DT424" s="7">
        <v>1</v>
      </c>
      <c r="DU424" s="7">
        <v>2</v>
      </c>
      <c r="DV424" s="7">
        <v>0</v>
      </c>
      <c r="DW424" s="7">
        <v>6</v>
      </c>
      <c r="DX424" s="7">
        <f t="shared" si="42"/>
        <v>1963</v>
      </c>
      <c r="DY424" s="7">
        <f t="shared" si="43"/>
        <v>1296</v>
      </c>
      <c r="DZ424" s="7">
        <f t="shared" si="44"/>
        <v>562</v>
      </c>
      <c r="EA424" s="7">
        <f t="shared" si="45"/>
        <v>95</v>
      </c>
      <c r="EB424" s="7">
        <f>Table325[[#This Row],[18-64]]+Table325[[#This Row],[65+]]</f>
        <v>2045</v>
      </c>
    </row>
    <row r="425" spans="1:132" x14ac:dyDescent="0.35">
      <c r="A425" s="7">
        <v>13</v>
      </c>
      <c r="B425" s="10" t="s">
        <v>1020</v>
      </c>
      <c r="C425" s="10" t="s">
        <v>968</v>
      </c>
      <c r="D425" s="10" t="s">
        <v>969</v>
      </c>
      <c r="E425" s="7">
        <f>SUM(Table325[[#This Row],[0]:[90]])</f>
        <v>1319</v>
      </c>
      <c r="F425" s="8">
        <f>SUM(Table325[[#This Row],[0]:[15]])</f>
        <v>220</v>
      </c>
      <c r="G425" s="7">
        <f>SUM(Table325[[#This Row],[16]:[64]])</f>
        <v>912</v>
      </c>
      <c r="H425" s="7">
        <f>SUM(Table325[[#This Row],[65]:[90]])</f>
        <v>187</v>
      </c>
      <c r="I425" s="7">
        <f>SUM(Table325[[#This Row],[85]:[90]])</f>
        <v>18</v>
      </c>
      <c r="J425" s="8">
        <f>SUM(Table325[[#This Row],[0]:[17]])</f>
        <v>248</v>
      </c>
      <c r="K425" s="7">
        <f>SUM(Table325[[#This Row],[18]:[64]])</f>
        <v>884</v>
      </c>
      <c r="L425" s="8">
        <f>SUM(Table325[[#This Row],[0]:[4]])</f>
        <v>65</v>
      </c>
      <c r="M425" s="7">
        <f>SUM(Table325[[#This Row],[5]:[15]])</f>
        <v>155</v>
      </c>
      <c r="N425" s="7">
        <f>SUM(Table325[[#This Row],[16]:[24]])</f>
        <v>136</v>
      </c>
      <c r="O425" s="7">
        <f>SUM(Table325[[#This Row],[25]:[49]])</f>
        <v>514</v>
      </c>
      <c r="P425" s="7">
        <f>SUM(Table325[[#This Row],[50]:[64]])</f>
        <v>262</v>
      </c>
      <c r="Q425" s="7">
        <f>SUM(Table325[[#This Row],[65]:[74]])</f>
        <v>117</v>
      </c>
      <c r="R425" s="7">
        <f>SUM(Table325[[#This Row],[75]:[84]])</f>
        <v>52</v>
      </c>
      <c r="S425" s="8">
        <f>SUM(Table325[[#This Row],[5]:[9]])</f>
        <v>58</v>
      </c>
      <c r="T425" s="7">
        <f>SUM(Table325[[#This Row],[10]:[14]])</f>
        <v>82</v>
      </c>
      <c r="U425" s="7">
        <f>SUM(Table325[[#This Row],[15]:[19]])</f>
        <v>64</v>
      </c>
      <c r="V425" s="7">
        <f>SUM(Table325[[#This Row],[20]:[24]])</f>
        <v>87</v>
      </c>
      <c r="W425" s="7">
        <f>SUM(Table325[[#This Row],[25]:[29]])</f>
        <v>118</v>
      </c>
      <c r="X425" s="7">
        <f>SUM(Table325[[#This Row],[30]:[34]])</f>
        <v>114</v>
      </c>
      <c r="Y425" s="7">
        <f>SUM(Table325[[#This Row],[35]:[39]])</f>
        <v>120</v>
      </c>
      <c r="Z425" s="7">
        <f>SUM(Table325[[#This Row],[40]:[44]])</f>
        <v>91</v>
      </c>
      <c r="AA425" s="7">
        <f>SUM(Table325[[#This Row],[45]:[49]])</f>
        <v>71</v>
      </c>
      <c r="AB425" s="7">
        <f>SUM(Table325[[#This Row],[50]:[54]])</f>
        <v>92</v>
      </c>
      <c r="AC425" s="7">
        <f>SUM(Table325[[#This Row],[55]:[59]])</f>
        <v>84</v>
      </c>
      <c r="AD425" s="7">
        <f>SUM(Table325[[#This Row],[60]:[64]])</f>
        <v>86</v>
      </c>
      <c r="AE425" s="7">
        <f>SUM(Table325[[#This Row],[65]:[69]])</f>
        <v>71</v>
      </c>
      <c r="AF425" s="7">
        <f>SUM(Table325[[#This Row],[70]:[74]])</f>
        <v>46</v>
      </c>
      <c r="AG425" s="7">
        <f>SUM(Table325[[#This Row],[75]:[79]])</f>
        <v>32</v>
      </c>
      <c r="AH425" s="7">
        <f>SUM(Table325[[#This Row],[80]:[84]])</f>
        <v>20</v>
      </c>
      <c r="AI425" s="7">
        <f>SUM(Table325[[#This Row],[85]:[89]])</f>
        <v>11</v>
      </c>
      <c r="AJ425" s="7">
        <f>Table325[[#This Row],[90]]</f>
        <v>7</v>
      </c>
      <c r="AK425" s="8">
        <v>10</v>
      </c>
      <c r="AL425" s="7">
        <v>14</v>
      </c>
      <c r="AM425" s="7">
        <v>14</v>
      </c>
      <c r="AN425" s="7">
        <v>17</v>
      </c>
      <c r="AO425" s="7">
        <v>10</v>
      </c>
      <c r="AP425" s="7">
        <v>14</v>
      </c>
      <c r="AQ425" s="7">
        <v>13</v>
      </c>
      <c r="AR425" s="7">
        <v>13</v>
      </c>
      <c r="AS425" s="7">
        <v>6</v>
      </c>
      <c r="AT425" s="7">
        <v>12</v>
      </c>
      <c r="AU425" s="7">
        <v>11</v>
      </c>
      <c r="AV425" s="7">
        <v>17</v>
      </c>
      <c r="AW425" s="7">
        <v>21</v>
      </c>
      <c r="AX425" s="7">
        <v>17</v>
      </c>
      <c r="AY425" s="7">
        <v>16</v>
      </c>
      <c r="AZ425" s="7">
        <v>15</v>
      </c>
      <c r="BA425" s="7">
        <v>11</v>
      </c>
      <c r="BB425" s="7">
        <v>17</v>
      </c>
      <c r="BC425" s="7">
        <v>15</v>
      </c>
      <c r="BD425" s="7">
        <v>6</v>
      </c>
      <c r="BE425" s="7">
        <v>18</v>
      </c>
      <c r="BF425" s="7">
        <v>18</v>
      </c>
      <c r="BG425" s="7">
        <v>17</v>
      </c>
      <c r="BH425" s="7">
        <v>18</v>
      </c>
      <c r="BI425" s="7">
        <v>16</v>
      </c>
      <c r="BJ425" s="7">
        <v>15</v>
      </c>
      <c r="BK425" s="7">
        <v>25</v>
      </c>
      <c r="BL425" s="7">
        <v>22</v>
      </c>
      <c r="BM425" s="7">
        <v>23</v>
      </c>
      <c r="BN425" s="7">
        <v>33</v>
      </c>
      <c r="BO425" s="7">
        <v>27</v>
      </c>
      <c r="BP425" s="7">
        <v>13</v>
      </c>
      <c r="BQ425" s="7">
        <v>27</v>
      </c>
      <c r="BR425" s="7">
        <v>24</v>
      </c>
      <c r="BS425" s="7">
        <v>23</v>
      </c>
      <c r="BT425" s="7">
        <v>20</v>
      </c>
      <c r="BU425" s="7">
        <v>22</v>
      </c>
      <c r="BV425" s="7">
        <v>22</v>
      </c>
      <c r="BW425" s="7">
        <v>25</v>
      </c>
      <c r="BX425" s="7">
        <v>31</v>
      </c>
      <c r="BY425" s="7">
        <v>16</v>
      </c>
      <c r="BZ425" s="7">
        <v>14</v>
      </c>
      <c r="CA425" s="7">
        <v>21</v>
      </c>
      <c r="CB425" s="7">
        <v>20</v>
      </c>
      <c r="CC425" s="7">
        <v>20</v>
      </c>
      <c r="CD425" s="7">
        <v>18</v>
      </c>
      <c r="CE425" s="7">
        <v>12</v>
      </c>
      <c r="CF425" s="7">
        <v>15</v>
      </c>
      <c r="CG425" s="7">
        <v>8</v>
      </c>
      <c r="CH425" s="7">
        <v>18</v>
      </c>
      <c r="CI425" s="7">
        <v>22</v>
      </c>
      <c r="CJ425" s="7">
        <v>13</v>
      </c>
      <c r="CK425" s="7">
        <v>17</v>
      </c>
      <c r="CL425" s="7">
        <v>22</v>
      </c>
      <c r="CM425" s="7">
        <v>18</v>
      </c>
      <c r="CN425" s="7">
        <v>16</v>
      </c>
      <c r="CO425" s="7">
        <v>12</v>
      </c>
      <c r="CP425" s="7">
        <v>18</v>
      </c>
      <c r="CQ425" s="7">
        <v>20</v>
      </c>
      <c r="CR425" s="7">
        <v>18</v>
      </c>
      <c r="CS425" s="7">
        <v>12</v>
      </c>
      <c r="CT425" s="7">
        <v>19</v>
      </c>
      <c r="CU425" s="7">
        <v>20</v>
      </c>
      <c r="CV425" s="7">
        <v>14</v>
      </c>
      <c r="CW425" s="7">
        <v>21</v>
      </c>
      <c r="CX425" s="7">
        <v>14</v>
      </c>
      <c r="CY425" s="7">
        <v>22</v>
      </c>
      <c r="CZ425" s="7">
        <v>12</v>
      </c>
      <c r="DA425" s="7">
        <v>13</v>
      </c>
      <c r="DB425" s="7">
        <v>10</v>
      </c>
      <c r="DC425" s="7">
        <v>7</v>
      </c>
      <c r="DD425" s="7">
        <v>6</v>
      </c>
      <c r="DE425" s="7">
        <v>8</v>
      </c>
      <c r="DF425" s="7">
        <v>12</v>
      </c>
      <c r="DG425" s="7">
        <v>13</v>
      </c>
      <c r="DH425" s="7">
        <v>9</v>
      </c>
      <c r="DI425" s="7">
        <v>4</v>
      </c>
      <c r="DJ425" s="7">
        <v>9</v>
      </c>
      <c r="DK425" s="7">
        <v>5</v>
      </c>
      <c r="DL425" s="7">
        <v>5</v>
      </c>
      <c r="DM425" s="7">
        <v>6</v>
      </c>
      <c r="DN425" s="7">
        <v>6</v>
      </c>
      <c r="DO425" s="7">
        <v>3</v>
      </c>
      <c r="DP425" s="7">
        <v>4</v>
      </c>
      <c r="DQ425" s="7">
        <v>1</v>
      </c>
      <c r="DR425" s="7">
        <v>4</v>
      </c>
      <c r="DS425" s="7">
        <v>3</v>
      </c>
      <c r="DT425" s="7">
        <v>0</v>
      </c>
      <c r="DU425" s="7">
        <v>1</v>
      </c>
      <c r="DV425" s="7">
        <v>3</v>
      </c>
      <c r="DW425" s="7">
        <v>7</v>
      </c>
      <c r="DX425" s="7">
        <f t="shared" si="42"/>
        <v>912</v>
      </c>
      <c r="DY425" s="7">
        <f t="shared" si="43"/>
        <v>108</v>
      </c>
      <c r="DZ425" s="7">
        <f t="shared" si="44"/>
        <v>514</v>
      </c>
      <c r="EA425" s="7">
        <f t="shared" si="45"/>
        <v>262</v>
      </c>
      <c r="EB425" s="7">
        <f>Table325[[#This Row],[18-64]]+Table325[[#This Row],[65+]]</f>
        <v>1071</v>
      </c>
    </row>
    <row r="426" spans="1:132" x14ac:dyDescent="0.35">
      <c r="A426" s="7">
        <v>13</v>
      </c>
      <c r="B426" s="10" t="s">
        <v>1020</v>
      </c>
      <c r="C426" s="10" t="s">
        <v>970</v>
      </c>
      <c r="D426" s="10" t="s">
        <v>971</v>
      </c>
      <c r="E426" s="7">
        <f>SUM(Table325[[#This Row],[0]:[90]])</f>
        <v>1425</v>
      </c>
      <c r="F426" s="8">
        <f>SUM(Table325[[#This Row],[0]:[15]])</f>
        <v>221</v>
      </c>
      <c r="G426" s="7">
        <f>SUM(Table325[[#This Row],[16]:[64]])</f>
        <v>896</v>
      </c>
      <c r="H426" s="7">
        <f>SUM(Table325[[#This Row],[65]:[90]])</f>
        <v>308</v>
      </c>
      <c r="I426" s="7">
        <f>SUM(Table325[[#This Row],[85]:[90]])</f>
        <v>33</v>
      </c>
      <c r="J426" s="8">
        <f>SUM(Table325[[#This Row],[0]:[17]])</f>
        <v>251</v>
      </c>
      <c r="K426" s="7">
        <f>SUM(Table325[[#This Row],[18]:[64]])</f>
        <v>866</v>
      </c>
      <c r="L426" s="8">
        <f>SUM(Table325[[#This Row],[0]:[4]])</f>
        <v>67</v>
      </c>
      <c r="M426" s="7">
        <f>SUM(Table325[[#This Row],[5]:[15]])</f>
        <v>154</v>
      </c>
      <c r="N426" s="7">
        <f>SUM(Table325[[#This Row],[16]:[24]])</f>
        <v>140</v>
      </c>
      <c r="O426" s="7">
        <f>SUM(Table325[[#This Row],[25]:[49]])</f>
        <v>419</v>
      </c>
      <c r="P426" s="7">
        <f>SUM(Table325[[#This Row],[50]:[64]])</f>
        <v>337</v>
      </c>
      <c r="Q426" s="7">
        <f>SUM(Table325[[#This Row],[65]:[74]])</f>
        <v>155</v>
      </c>
      <c r="R426" s="7">
        <f>SUM(Table325[[#This Row],[75]:[84]])</f>
        <v>120</v>
      </c>
      <c r="S426" s="8">
        <f>SUM(Table325[[#This Row],[5]:[9]])</f>
        <v>65</v>
      </c>
      <c r="T426" s="7">
        <f>SUM(Table325[[#This Row],[10]:[14]])</f>
        <v>68</v>
      </c>
      <c r="U426" s="7">
        <f>SUM(Table325[[#This Row],[15]:[19]])</f>
        <v>87</v>
      </c>
      <c r="V426" s="7">
        <f>SUM(Table325[[#This Row],[20]:[24]])</f>
        <v>74</v>
      </c>
      <c r="W426" s="7">
        <f>SUM(Table325[[#This Row],[25]:[29]])</f>
        <v>97</v>
      </c>
      <c r="X426" s="7">
        <f>SUM(Table325[[#This Row],[30]:[34]])</f>
        <v>71</v>
      </c>
      <c r="Y426" s="7">
        <f>SUM(Table325[[#This Row],[35]:[39]])</f>
        <v>89</v>
      </c>
      <c r="Z426" s="7">
        <f>SUM(Table325[[#This Row],[40]:[44]])</f>
        <v>82</v>
      </c>
      <c r="AA426" s="7">
        <f>SUM(Table325[[#This Row],[45]:[49]])</f>
        <v>80</v>
      </c>
      <c r="AB426" s="7">
        <f>SUM(Table325[[#This Row],[50]:[54]])</f>
        <v>85</v>
      </c>
      <c r="AC426" s="7">
        <f>SUM(Table325[[#This Row],[55]:[59]])</f>
        <v>118</v>
      </c>
      <c r="AD426" s="7">
        <f>SUM(Table325[[#This Row],[60]:[64]])</f>
        <v>134</v>
      </c>
      <c r="AE426" s="7">
        <f>SUM(Table325[[#This Row],[65]:[69]])</f>
        <v>89</v>
      </c>
      <c r="AF426" s="7">
        <f>SUM(Table325[[#This Row],[70]:[74]])</f>
        <v>66</v>
      </c>
      <c r="AG426" s="7">
        <f>SUM(Table325[[#This Row],[75]:[79]])</f>
        <v>66</v>
      </c>
      <c r="AH426" s="7">
        <f>SUM(Table325[[#This Row],[80]:[84]])</f>
        <v>54</v>
      </c>
      <c r="AI426" s="7">
        <f>SUM(Table325[[#This Row],[85]:[89]])</f>
        <v>25</v>
      </c>
      <c r="AJ426" s="7">
        <f>Table325[[#This Row],[90]]</f>
        <v>8</v>
      </c>
      <c r="AK426" s="8">
        <v>7</v>
      </c>
      <c r="AL426" s="7">
        <v>11</v>
      </c>
      <c r="AM426" s="7">
        <v>13</v>
      </c>
      <c r="AN426" s="7">
        <v>18</v>
      </c>
      <c r="AO426" s="7">
        <v>18</v>
      </c>
      <c r="AP426" s="7">
        <v>12</v>
      </c>
      <c r="AQ426" s="7">
        <v>8</v>
      </c>
      <c r="AR426" s="7">
        <v>12</v>
      </c>
      <c r="AS426" s="7">
        <v>14</v>
      </c>
      <c r="AT426" s="7">
        <v>19</v>
      </c>
      <c r="AU426" s="7">
        <v>13</v>
      </c>
      <c r="AV426" s="7">
        <v>16</v>
      </c>
      <c r="AW426" s="7">
        <v>14</v>
      </c>
      <c r="AX426" s="7">
        <v>12</v>
      </c>
      <c r="AY426" s="7">
        <v>13</v>
      </c>
      <c r="AZ426" s="7">
        <v>21</v>
      </c>
      <c r="BA426" s="7">
        <v>12</v>
      </c>
      <c r="BB426" s="7">
        <v>18</v>
      </c>
      <c r="BC426" s="7">
        <v>21</v>
      </c>
      <c r="BD426" s="7">
        <v>15</v>
      </c>
      <c r="BE426" s="7">
        <v>19</v>
      </c>
      <c r="BF426" s="7">
        <v>18</v>
      </c>
      <c r="BG426" s="7">
        <v>11</v>
      </c>
      <c r="BH426" s="7">
        <v>12</v>
      </c>
      <c r="BI426" s="7">
        <v>14</v>
      </c>
      <c r="BJ426" s="7">
        <v>16</v>
      </c>
      <c r="BK426" s="7">
        <v>21</v>
      </c>
      <c r="BL426" s="7">
        <v>19</v>
      </c>
      <c r="BM426" s="7">
        <v>14</v>
      </c>
      <c r="BN426" s="7">
        <v>27</v>
      </c>
      <c r="BO426" s="7">
        <v>14</v>
      </c>
      <c r="BP426" s="7">
        <v>15</v>
      </c>
      <c r="BQ426" s="7">
        <v>19</v>
      </c>
      <c r="BR426" s="7">
        <v>9</v>
      </c>
      <c r="BS426" s="7">
        <v>14</v>
      </c>
      <c r="BT426" s="7">
        <v>21</v>
      </c>
      <c r="BU426" s="7">
        <v>12</v>
      </c>
      <c r="BV426" s="7">
        <v>21</v>
      </c>
      <c r="BW426" s="7">
        <v>18</v>
      </c>
      <c r="BX426" s="7">
        <v>17</v>
      </c>
      <c r="BY426" s="7">
        <v>13</v>
      </c>
      <c r="BZ426" s="7">
        <v>21</v>
      </c>
      <c r="CA426" s="7">
        <v>12</v>
      </c>
      <c r="CB426" s="7">
        <v>16</v>
      </c>
      <c r="CC426" s="7">
        <v>20</v>
      </c>
      <c r="CD426" s="7">
        <v>15</v>
      </c>
      <c r="CE426" s="7">
        <v>17</v>
      </c>
      <c r="CF426" s="7">
        <v>15</v>
      </c>
      <c r="CG426" s="7">
        <v>14</v>
      </c>
      <c r="CH426" s="7">
        <v>19</v>
      </c>
      <c r="CI426" s="7">
        <v>12</v>
      </c>
      <c r="CJ426" s="7">
        <v>11</v>
      </c>
      <c r="CK426" s="7">
        <v>23</v>
      </c>
      <c r="CL426" s="7">
        <v>16</v>
      </c>
      <c r="CM426" s="7">
        <v>23</v>
      </c>
      <c r="CN426" s="7">
        <v>26</v>
      </c>
      <c r="CO426" s="7">
        <v>15</v>
      </c>
      <c r="CP426" s="7">
        <v>31</v>
      </c>
      <c r="CQ426" s="7">
        <v>24</v>
      </c>
      <c r="CR426" s="7">
        <v>22</v>
      </c>
      <c r="CS426" s="7">
        <v>25</v>
      </c>
      <c r="CT426" s="7">
        <v>22</v>
      </c>
      <c r="CU426" s="7">
        <v>36</v>
      </c>
      <c r="CV426" s="7">
        <v>34</v>
      </c>
      <c r="CW426" s="7">
        <v>17</v>
      </c>
      <c r="CX426" s="7">
        <v>29</v>
      </c>
      <c r="CY426" s="7">
        <v>22</v>
      </c>
      <c r="CZ426" s="7">
        <v>13</v>
      </c>
      <c r="DA426" s="7">
        <v>14</v>
      </c>
      <c r="DB426" s="7">
        <v>11</v>
      </c>
      <c r="DC426" s="7">
        <v>18</v>
      </c>
      <c r="DD426" s="7">
        <v>14</v>
      </c>
      <c r="DE426" s="7">
        <v>12</v>
      </c>
      <c r="DF426" s="7">
        <v>13</v>
      </c>
      <c r="DG426" s="7">
        <v>9</v>
      </c>
      <c r="DH426" s="7">
        <v>15</v>
      </c>
      <c r="DI426" s="7">
        <v>11</v>
      </c>
      <c r="DJ426" s="7">
        <v>19</v>
      </c>
      <c r="DK426" s="7">
        <v>7</v>
      </c>
      <c r="DL426" s="7">
        <v>14</v>
      </c>
      <c r="DM426" s="7">
        <v>17</v>
      </c>
      <c r="DN426" s="7">
        <v>11</v>
      </c>
      <c r="DO426" s="7">
        <v>13</v>
      </c>
      <c r="DP426" s="7">
        <v>3</v>
      </c>
      <c r="DQ426" s="7">
        <v>10</v>
      </c>
      <c r="DR426" s="7">
        <v>9</v>
      </c>
      <c r="DS426" s="7">
        <v>6</v>
      </c>
      <c r="DT426" s="7">
        <v>5</v>
      </c>
      <c r="DU426" s="7">
        <v>4</v>
      </c>
      <c r="DV426" s="7">
        <v>1</v>
      </c>
      <c r="DW426" s="7">
        <v>8</v>
      </c>
      <c r="DX426" s="7">
        <f t="shared" si="42"/>
        <v>896</v>
      </c>
      <c r="DY426" s="7">
        <f t="shared" si="43"/>
        <v>110</v>
      </c>
      <c r="DZ426" s="7">
        <f t="shared" si="44"/>
        <v>419</v>
      </c>
      <c r="EA426" s="7">
        <f t="shared" si="45"/>
        <v>337</v>
      </c>
      <c r="EB426" s="7">
        <f>Table325[[#This Row],[18-64]]+Table325[[#This Row],[65+]]</f>
        <v>1174</v>
      </c>
    </row>
    <row r="427" spans="1:132" x14ac:dyDescent="0.35">
      <c r="A427" s="7">
        <v>13</v>
      </c>
      <c r="B427" s="10" t="s">
        <v>1020</v>
      </c>
      <c r="C427" s="10" t="s">
        <v>972</v>
      </c>
      <c r="D427" s="10" t="s">
        <v>973</v>
      </c>
      <c r="E427" s="7">
        <f>SUM(Table325[[#This Row],[0]:[90]])</f>
        <v>1499</v>
      </c>
      <c r="F427" s="8">
        <f>SUM(Table325[[#This Row],[0]:[15]])</f>
        <v>271</v>
      </c>
      <c r="G427" s="7">
        <f>SUM(Table325[[#This Row],[16]:[64]])</f>
        <v>1009</v>
      </c>
      <c r="H427" s="7">
        <f>SUM(Table325[[#This Row],[65]:[90]])</f>
        <v>219</v>
      </c>
      <c r="I427" s="7">
        <f>SUM(Table325[[#This Row],[85]:[90]])</f>
        <v>23</v>
      </c>
      <c r="J427" s="8">
        <f>SUM(Table325[[#This Row],[0]:[17]])</f>
        <v>315</v>
      </c>
      <c r="K427" s="7">
        <f>SUM(Table325[[#This Row],[18]:[64]])</f>
        <v>965</v>
      </c>
      <c r="L427" s="8">
        <f>SUM(Table325[[#This Row],[0]:[4]])</f>
        <v>71</v>
      </c>
      <c r="M427" s="7">
        <f>SUM(Table325[[#This Row],[5]:[15]])</f>
        <v>200</v>
      </c>
      <c r="N427" s="7">
        <f>SUM(Table325[[#This Row],[16]:[24]])</f>
        <v>162</v>
      </c>
      <c r="O427" s="7">
        <f>SUM(Table325[[#This Row],[25]:[49]])</f>
        <v>522</v>
      </c>
      <c r="P427" s="7">
        <f>SUM(Table325[[#This Row],[50]:[64]])</f>
        <v>325</v>
      </c>
      <c r="Q427" s="7">
        <f>SUM(Table325[[#This Row],[65]:[74]])</f>
        <v>126</v>
      </c>
      <c r="R427" s="7">
        <f>SUM(Table325[[#This Row],[75]:[84]])</f>
        <v>70</v>
      </c>
      <c r="S427" s="8">
        <f>SUM(Table325[[#This Row],[5]:[9]])</f>
        <v>73</v>
      </c>
      <c r="T427" s="7">
        <f>SUM(Table325[[#This Row],[10]:[14]])</f>
        <v>109</v>
      </c>
      <c r="U427" s="7">
        <f>SUM(Table325[[#This Row],[15]:[19]])</f>
        <v>97</v>
      </c>
      <c r="V427" s="7">
        <f>SUM(Table325[[#This Row],[20]:[24]])</f>
        <v>83</v>
      </c>
      <c r="W427" s="7">
        <f>SUM(Table325[[#This Row],[25]:[29]])</f>
        <v>96</v>
      </c>
      <c r="X427" s="7">
        <f>SUM(Table325[[#This Row],[30]:[34]])</f>
        <v>100</v>
      </c>
      <c r="Y427" s="7">
        <f>SUM(Table325[[#This Row],[35]:[39]])</f>
        <v>79</v>
      </c>
      <c r="Z427" s="7">
        <f>SUM(Table325[[#This Row],[40]:[44]])</f>
        <v>129</v>
      </c>
      <c r="AA427" s="7">
        <f>SUM(Table325[[#This Row],[45]:[49]])</f>
        <v>118</v>
      </c>
      <c r="AB427" s="7">
        <f>SUM(Table325[[#This Row],[50]:[54]])</f>
        <v>124</v>
      </c>
      <c r="AC427" s="7">
        <f>SUM(Table325[[#This Row],[55]:[59]])</f>
        <v>107</v>
      </c>
      <c r="AD427" s="7">
        <f>SUM(Table325[[#This Row],[60]:[64]])</f>
        <v>94</v>
      </c>
      <c r="AE427" s="7">
        <f>SUM(Table325[[#This Row],[65]:[69]])</f>
        <v>71</v>
      </c>
      <c r="AF427" s="7">
        <f>SUM(Table325[[#This Row],[70]:[74]])</f>
        <v>55</v>
      </c>
      <c r="AG427" s="7">
        <f>SUM(Table325[[#This Row],[75]:[79]])</f>
        <v>49</v>
      </c>
      <c r="AH427" s="7">
        <f>SUM(Table325[[#This Row],[80]:[84]])</f>
        <v>21</v>
      </c>
      <c r="AI427" s="7">
        <f>SUM(Table325[[#This Row],[85]:[89]])</f>
        <v>8</v>
      </c>
      <c r="AJ427" s="7">
        <f>Table325[[#This Row],[90]]</f>
        <v>15</v>
      </c>
      <c r="AK427" s="8">
        <v>12</v>
      </c>
      <c r="AL427" s="7">
        <v>14</v>
      </c>
      <c r="AM427" s="7">
        <v>14</v>
      </c>
      <c r="AN427" s="7">
        <v>12</v>
      </c>
      <c r="AO427" s="7">
        <v>19</v>
      </c>
      <c r="AP427" s="7">
        <v>17</v>
      </c>
      <c r="AQ427" s="7">
        <v>6</v>
      </c>
      <c r="AR427" s="7">
        <v>12</v>
      </c>
      <c r="AS427" s="7">
        <v>17</v>
      </c>
      <c r="AT427" s="7">
        <v>21</v>
      </c>
      <c r="AU427" s="7">
        <v>21</v>
      </c>
      <c r="AV427" s="7">
        <v>23</v>
      </c>
      <c r="AW427" s="7">
        <v>19</v>
      </c>
      <c r="AX427" s="7">
        <v>24</v>
      </c>
      <c r="AY427" s="7">
        <v>22</v>
      </c>
      <c r="AZ427" s="7">
        <v>18</v>
      </c>
      <c r="BA427" s="7">
        <v>20</v>
      </c>
      <c r="BB427" s="7">
        <v>24</v>
      </c>
      <c r="BC427" s="7">
        <v>17</v>
      </c>
      <c r="BD427" s="7">
        <v>18</v>
      </c>
      <c r="BE427" s="7">
        <v>29</v>
      </c>
      <c r="BF427" s="7">
        <v>15</v>
      </c>
      <c r="BG427" s="7">
        <v>16</v>
      </c>
      <c r="BH427" s="7">
        <v>14</v>
      </c>
      <c r="BI427" s="7">
        <v>9</v>
      </c>
      <c r="BJ427" s="7">
        <v>17</v>
      </c>
      <c r="BK427" s="7">
        <v>20</v>
      </c>
      <c r="BL427" s="7">
        <v>19</v>
      </c>
      <c r="BM427" s="7">
        <v>21</v>
      </c>
      <c r="BN427" s="7">
        <v>19</v>
      </c>
      <c r="BO427" s="7">
        <v>11</v>
      </c>
      <c r="BP427" s="7">
        <v>28</v>
      </c>
      <c r="BQ427" s="7">
        <v>26</v>
      </c>
      <c r="BR427" s="7">
        <v>19</v>
      </c>
      <c r="BS427" s="7">
        <v>16</v>
      </c>
      <c r="BT427" s="7">
        <v>17</v>
      </c>
      <c r="BU427" s="7">
        <v>14</v>
      </c>
      <c r="BV427" s="7">
        <v>17</v>
      </c>
      <c r="BW427" s="7">
        <v>13</v>
      </c>
      <c r="BX427" s="7">
        <v>18</v>
      </c>
      <c r="BY427" s="7">
        <v>25</v>
      </c>
      <c r="BZ427" s="7">
        <v>33</v>
      </c>
      <c r="CA427" s="7">
        <v>22</v>
      </c>
      <c r="CB427" s="7">
        <v>29</v>
      </c>
      <c r="CC427" s="7">
        <v>20</v>
      </c>
      <c r="CD427" s="7">
        <v>24</v>
      </c>
      <c r="CE427" s="7">
        <v>19</v>
      </c>
      <c r="CF427" s="7">
        <v>25</v>
      </c>
      <c r="CG427" s="7">
        <v>32</v>
      </c>
      <c r="CH427" s="7">
        <v>18</v>
      </c>
      <c r="CI427" s="7">
        <v>20</v>
      </c>
      <c r="CJ427" s="7">
        <v>28</v>
      </c>
      <c r="CK427" s="7">
        <v>32</v>
      </c>
      <c r="CL427" s="7">
        <v>23</v>
      </c>
      <c r="CM427" s="7">
        <v>21</v>
      </c>
      <c r="CN427" s="7">
        <v>16</v>
      </c>
      <c r="CO427" s="7">
        <v>29</v>
      </c>
      <c r="CP427" s="7">
        <v>20</v>
      </c>
      <c r="CQ427" s="7">
        <v>22</v>
      </c>
      <c r="CR427" s="7">
        <v>20</v>
      </c>
      <c r="CS427" s="7">
        <v>29</v>
      </c>
      <c r="CT427" s="7">
        <v>16</v>
      </c>
      <c r="CU427" s="7">
        <v>14</v>
      </c>
      <c r="CV427" s="7">
        <v>22</v>
      </c>
      <c r="CW427" s="7">
        <v>13</v>
      </c>
      <c r="CX427" s="7">
        <v>22</v>
      </c>
      <c r="CY427" s="7">
        <v>16</v>
      </c>
      <c r="CZ427" s="7">
        <v>9</v>
      </c>
      <c r="DA427" s="7">
        <v>13</v>
      </c>
      <c r="DB427" s="7">
        <v>11</v>
      </c>
      <c r="DC427" s="7">
        <v>10</v>
      </c>
      <c r="DD427" s="7">
        <v>5</v>
      </c>
      <c r="DE427" s="7">
        <v>18</v>
      </c>
      <c r="DF427" s="7">
        <v>13</v>
      </c>
      <c r="DG427" s="7">
        <v>9</v>
      </c>
      <c r="DH427" s="7">
        <v>15</v>
      </c>
      <c r="DI427" s="7">
        <v>8</v>
      </c>
      <c r="DJ427" s="7">
        <v>14</v>
      </c>
      <c r="DK427" s="7">
        <v>5</v>
      </c>
      <c r="DL427" s="7">
        <v>7</v>
      </c>
      <c r="DM427" s="7">
        <v>7</v>
      </c>
      <c r="DN427" s="7">
        <v>4</v>
      </c>
      <c r="DO427" s="7">
        <v>5</v>
      </c>
      <c r="DP427" s="7">
        <v>4</v>
      </c>
      <c r="DQ427" s="7">
        <v>1</v>
      </c>
      <c r="DR427" s="7">
        <v>3</v>
      </c>
      <c r="DS427" s="7">
        <v>0</v>
      </c>
      <c r="DT427" s="7">
        <v>2</v>
      </c>
      <c r="DU427" s="7">
        <v>2</v>
      </c>
      <c r="DV427" s="7">
        <v>1</v>
      </c>
      <c r="DW427" s="7">
        <v>15</v>
      </c>
      <c r="DX427" s="7">
        <f t="shared" si="42"/>
        <v>1009</v>
      </c>
      <c r="DY427" s="7">
        <f t="shared" si="43"/>
        <v>118</v>
      </c>
      <c r="DZ427" s="7">
        <f t="shared" si="44"/>
        <v>522</v>
      </c>
      <c r="EA427" s="7">
        <f t="shared" si="45"/>
        <v>325</v>
      </c>
      <c r="EB427" s="7">
        <f>Table325[[#This Row],[18-64]]+Table325[[#This Row],[65+]]</f>
        <v>1184</v>
      </c>
    </row>
    <row r="428" spans="1:132" x14ac:dyDescent="0.35">
      <c r="A428" s="7">
        <v>13</v>
      </c>
      <c r="B428" s="10" t="s">
        <v>1020</v>
      </c>
      <c r="C428" s="10" t="s">
        <v>974</v>
      </c>
      <c r="D428" s="10" t="s">
        <v>975</v>
      </c>
      <c r="E428" s="7">
        <f>SUM(Table325[[#This Row],[0]:[90]])</f>
        <v>1266</v>
      </c>
      <c r="F428" s="8">
        <f>SUM(Table325[[#This Row],[0]:[15]])</f>
        <v>264</v>
      </c>
      <c r="G428" s="7">
        <f>SUM(Table325[[#This Row],[16]:[64]])</f>
        <v>860</v>
      </c>
      <c r="H428" s="7">
        <f>SUM(Table325[[#This Row],[65]:[90]])</f>
        <v>142</v>
      </c>
      <c r="I428" s="7">
        <f>SUM(Table325[[#This Row],[85]:[90]])</f>
        <v>6</v>
      </c>
      <c r="J428" s="8">
        <f>SUM(Table325[[#This Row],[0]:[17]])</f>
        <v>303</v>
      </c>
      <c r="K428" s="7">
        <f>SUM(Table325[[#This Row],[18]:[64]])</f>
        <v>821</v>
      </c>
      <c r="L428" s="8">
        <f>SUM(Table325[[#This Row],[0]:[4]])</f>
        <v>69</v>
      </c>
      <c r="M428" s="7">
        <f>SUM(Table325[[#This Row],[5]:[15]])</f>
        <v>195</v>
      </c>
      <c r="N428" s="7">
        <f>SUM(Table325[[#This Row],[16]:[24]])</f>
        <v>135</v>
      </c>
      <c r="O428" s="7">
        <f>SUM(Table325[[#This Row],[25]:[49]])</f>
        <v>427</v>
      </c>
      <c r="P428" s="7">
        <f>SUM(Table325[[#This Row],[50]:[64]])</f>
        <v>298</v>
      </c>
      <c r="Q428" s="7">
        <f>SUM(Table325[[#This Row],[65]:[74]])</f>
        <v>98</v>
      </c>
      <c r="R428" s="7">
        <f>SUM(Table325[[#This Row],[75]:[84]])</f>
        <v>38</v>
      </c>
      <c r="S428" s="8">
        <f>SUM(Table325[[#This Row],[5]:[9]])</f>
        <v>86</v>
      </c>
      <c r="T428" s="7">
        <f>SUM(Table325[[#This Row],[10]:[14]])</f>
        <v>91</v>
      </c>
      <c r="U428" s="7">
        <f>SUM(Table325[[#This Row],[15]:[19]])</f>
        <v>82</v>
      </c>
      <c r="V428" s="7">
        <f>SUM(Table325[[#This Row],[20]:[24]])</f>
        <v>71</v>
      </c>
      <c r="W428" s="7">
        <f>SUM(Table325[[#This Row],[25]:[29]])</f>
        <v>87</v>
      </c>
      <c r="X428" s="7">
        <f>SUM(Table325[[#This Row],[30]:[34]])</f>
        <v>91</v>
      </c>
      <c r="Y428" s="7">
        <f>SUM(Table325[[#This Row],[35]:[39]])</f>
        <v>72</v>
      </c>
      <c r="Z428" s="7">
        <f>SUM(Table325[[#This Row],[40]:[44]])</f>
        <v>89</v>
      </c>
      <c r="AA428" s="7">
        <f>SUM(Table325[[#This Row],[45]:[49]])</f>
        <v>88</v>
      </c>
      <c r="AB428" s="7">
        <f>SUM(Table325[[#This Row],[50]:[54]])</f>
        <v>94</v>
      </c>
      <c r="AC428" s="7">
        <f>SUM(Table325[[#This Row],[55]:[59]])</f>
        <v>93</v>
      </c>
      <c r="AD428" s="7">
        <f>SUM(Table325[[#This Row],[60]:[64]])</f>
        <v>111</v>
      </c>
      <c r="AE428" s="7">
        <f>SUM(Table325[[#This Row],[65]:[69]])</f>
        <v>45</v>
      </c>
      <c r="AF428" s="7">
        <f>SUM(Table325[[#This Row],[70]:[74]])</f>
        <v>53</v>
      </c>
      <c r="AG428" s="7">
        <f>SUM(Table325[[#This Row],[75]:[79]])</f>
        <v>29</v>
      </c>
      <c r="AH428" s="7">
        <f>SUM(Table325[[#This Row],[80]:[84]])</f>
        <v>9</v>
      </c>
      <c r="AI428" s="7">
        <f>SUM(Table325[[#This Row],[85]:[89]])</f>
        <v>3</v>
      </c>
      <c r="AJ428" s="7">
        <f>Table325[[#This Row],[90]]</f>
        <v>3</v>
      </c>
      <c r="AK428" s="8">
        <v>10</v>
      </c>
      <c r="AL428" s="7">
        <v>13</v>
      </c>
      <c r="AM428" s="7">
        <v>12</v>
      </c>
      <c r="AN428" s="7">
        <v>18</v>
      </c>
      <c r="AO428" s="7">
        <v>16</v>
      </c>
      <c r="AP428" s="7">
        <v>18</v>
      </c>
      <c r="AQ428" s="7">
        <v>19</v>
      </c>
      <c r="AR428" s="7">
        <v>16</v>
      </c>
      <c r="AS428" s="7">
        <v>22</v>
      </c>
      <c r="AT428" s="7">
        <v>11</v>
      </c>
      <c r="AU428" s="7">
        <v>25</v>
      </c>
      <c r="AV428" s="7">
        <v>13</v>
      </c>
      <c r="AW428" s="7">
        <v>22</v>
      </c>
      <c r="AX428" s="7">
        <v>15</v>
      </c>
      <c r="AY428" s="7">
        <v>16</v>
      </c>
      <c r="AZ428" s="7">
        <v>18</v>
      </c>
      <c r="BA428" s="7">
        <v>18</v>
      </c>
      <c r="BB428" s="7">
        <v>21</v>
      </c>
      <c r="BC428" s="7">
        <v>9</v>
      </c>
      <c r="BD428" s="7">
        <v>16</v>
      </c>
      <c r="BE428" s="7">
        <v>18</v>
      </c>
      <c r="BF428" s="7">
        <v>17</v>
      </c>
      <c r="BG428" s="7">
        <v>9</v>
      </c>
      <c r="BH428" s="7">
        <v>12</v>
      </c>
      <c r="BI428" s="7">
        <v>15</v>
      </c>
      <c r="BJ428" s="7">
        <v>15</v>
      </c>
      <c r="BK428" s="7">
        <v>16</v>
      </c>
      <c r="BL428" s="7">
        <v>22</v>
      </c>
      <c r="BM428" s="7">
        <v>16</v>
      </c>
      <c r="BN428" s="7">
        <v>18</v>
      </c>
      <c r="BO428" s="7">
        <v>18</v>
      </c>
      <c r="BP428" s="7">
        <v>15</v>
      </c>
      <c r="BQ428" s="7">
        <v>19</v>
      </c>
      <c r="BR428" s="7">
        <v>24</v>
      </c>
      <c r="BS428" s="7">
        <v>15</v>
      </c>
      <c r="BT428" s="7">
        <v>19</v>
      </c>
      <c r="BU428" s="7">
        <v>8</v>
      </c>
      <c r="BV428" s="7">
        <v>16</v>
      </c>
      <c r="BW428" s="7">
        <v>17</v>
      </c>
      <c r="BX428" s="7">
        <v>12</v>
      </c>
      <c r="BY428" s="7">
        <v>11</v>
      </c>
      <c r="BZ428" s="7">
        <v>17</v>
      </c>
      <c r="CA428" s="7">
        <v>16</v>
      </c>
      <c r="CB428" s="7">
        <v>14</v>
      </c>
      <c r="CC428" s="7">
        <v>31</v>
      </c>
      <c r="CD428" s="7">
        <v>17</v>
      </c>
      <c r="CE428" s="7">
        <v>17</v>
      </c>
      <c r="CF428" s="7">
        <v>15</v>
      </c>
      <c r="CG428" s="7">
        <v>17</v>
      </c>
      <c r="CH428" s="7">
        <v>22</v>
      </c>
      <c r="CI428" s="7">
        <v>7</v>
      </c>
      <c r="CJ428" s="7">
        <v>23</v>
      </c>
      <c r="CK428" s="7">
        <v>30</v>
      </c>
      <c r="CL428" s="7">
        <v>22</v>
      </c>
      <c r="CM428" s="7">
        <v>12</v>
      </c>
      <c r="CN428" s="7">
        <v>19</v>
      </c>
      <c r="CO428" s="7">
        <v>19</v>
      </c>
      <c r="CP428" s="7">
        <v>16</v>
      </c>
      <c r="CQ428" s="7">
        <v>20</v>
      </c>
      <c r="CR428" s="7">
        <v>19</v>
      </c>
      <c r="CS428" s="7">
        <v>29</v>
      </c>
      <c r="CT428" s="7">
        <v>17</v>
      </c>
      <c r="CU428" s="7">
        <v>24</v>
      </c>
      <c r="CV428" s="7">
        <v>19</v>
      </c>
      <c r="CW428" s="7">
        <v>22</v>
      </c>
      <c r="CX428" s="7">
        <v>12</v>
      </c>
      <c r="CY428" s="7">
        <v>11</v>
      </c>
      <c r="CZ428" s="7">
        <v>9</v>
      </c>
      <c r="DA428" s="7">
        <v>9</v>
      </c>
      <c r="DB428" s="7">
        <v>4</v>
      </c>
      <c r="DC428" s="7">
        <v>10</v>
      </c>
      <c r="DD428" s="7">
        <v>10</v>
      </c>
      <c r="DE428" s="7">
        <v>12</v>
      </c>
      <c r="DF428" s="7">
        <v>11</v>
      </c>
      <c r="DG428" s="7">
        <v>10</v>
      </c>
      <c r="DH428" s="7">
        <v>3</v>
      </c>
      <c r="DI428" s="7">
        <v>9</v>
      </c>
      <c r="DJ428" s="7">
        <v>5</v>
      </c>
      <c r="DK428" s="7">
        <v>8</v>
      </c>
      <c r="DL428" s="7">
        <v>4</v>
      </c>
      <c r="DM428" s="7">
        <v>2</v>
      </c>
      <c r="DN428" s="7">
        <v>1</v>
      </c>
      <c r="DO428" s="7">
        <v>2</v>
      </c>
      <c r="DP428" s="7">
        <v>3</v>
      </c>
      <c r="DQ428" s="7">
        <v>1</v>
      </c>
      <c r="DR428" s="7">
        <v>1</v>
      </c>
      <c r="DS428" s="7">
        <v>1</v>
      </c>
      <c r="DT428" s="7">
        <v>0</v>
      </c>
      <c r="DU428" s="7">
        <v>1</v>
      </c>
      <c r="DV428" s="7">
        <v>0</v>
      </c>
      <c r="DW428" s="7">
        <v>3</v>
      </c>
      <c r="DX428" s="7">
        <f t="shared" si="42"/>
        <v>860</v>
      </c>
      <c r="DY428" s="7">
        <f t="shared" si="43"/>
        <v>96</v>
      </c>
      <c r="DZ428" s="7">
        <f t="shared" si="44"/>
        <v>427</v>
      </c>
      <c r="EA428" s="7">
        <f t="shared" si="45"/>
        <v>298</v>
      </c>
      <c r="EB428" s="7">
        <f>Table325[[#This Row],[18-64]]+Table325[[#This Row],[65+]]</f>
        <v>963</v>
      </c>
    </row>
    <row r="429" spans="1:132" x14ac:dyDescent="0.35">
      <c r="A429" s="7">
        <v>13</v>
      </c>
      <c r="B429" s="10" t="s">
        <v>1020</v>
      </c>
      <c r="C429" s="10" t="s">
        <v>976</v>
      </c>
      <c r="D429" s="10" t="s">
        <v>977</v>
      </c>
      <c r="E429" s="7">
        <f>SUM(Table325[[#This Row],[0]:[90]])</f>
        <v>1819</v>
      </c>
      <c r="F429" s="8">
        <f>SUM(Table325[[#This Row],[0]:[15]])</f>
        <v>432</v>
      </c>
      <c r="G429" s="7">
        <f>SUM(Table325[[#This Row],[16]:[64]])</f>
        <v>1213</v>
      </c>
      <c r="H429" s="7">
        <f>SUM(Table325[[#This Row],[65]:[90]])</f>
        <v>174</v>
      </c>
      <c r="I429" s="7">
        <f>SUM(Table325[[#This Row],[85]:[90]])</f>
        <v>8</v>
      </c>
      <c r="J429" s="8">
        <f>SUM(Table325[[#This Row],[0]:[17]])</f>
        <v>506</v>
      </c>
      <c r="K429" s="7">
        <f>SUM(Table325[[#This Row],[18]:[64]])</f>
        <v>1139</v>
      </c>
      <c r="L429" s="8">
        <f>SUM(Table325[[#This Row],[0]:[4]])</f>
        <v>134</v>
      </c>
      <c r="M429" s="7">
        <f>SUM(Table325[[#This Row],[5]:[15]])</f>
        <v>298</v>
      </c>
      <c r="N429" s="7">
        <f>SUM(Table325[[#This Row],[16]:[24]])</f>
        <v>199</v>
      </c>
      <c r="O429" s="7">
        <f>SUM(Table325[[#This Row],[25]:[49]])</f>
        <v>776</v>
      </c>
      <c r="P429" s="7">
        <f>SUM(Table325[[#This Row],[50]:[64]])</f>
        <v>238</v>
      </c>
      <c r="Q429" s="7">
        <f>SUM(Table325[[#This Row],[65]:[74]])</f>
        <v>127</v>
      </c>
      <c r="R429" s="7">
        <f>SUM(Table325[[#This Row],[75]:[84]])</f>
        <v>39</v>
      </c>
      <c r="S429" s="8">
        <f>SUM(Table325[[#This Row],[5]:[9]])</f>
        <v>139</v>
      </c>
      <c r="T429" s="7">
        <f>SUM(Table325[[#This Row],[10]:[14]])</f>
        <v>127</v>
      </c>
      <c r="U429" s="7">
        <f>SUM(Table325[[#This Row],[15]:[19]])</f>
        <v>155</v>
      </c>
      <c r="V429" s="7">
        <f>SUM(Table325[[#This Row],[20]:[24]])</f>
        <v>76</v>
      </c>
      <c r="W429" s="7">
        <f>SUM(Table325[[#This Row],[25]:[29]])</f>
        <v>146</v>
      </c>
      <c r="X429" s="7">
        <f>SUM(Table325[[#This Row],[30]:[34]])</f>
        <v>185</v>
      </c>
      <c r="Y429" s="7">
        <f>SUM(Table325[[#This Row],[35]:[39]])</f>
        <v>165</v>
      </c>
      <c r="Z429" s="7">
        <f>SUM(Table325[[#This Row],[40]:[44]])</f>
        <v>176</v>
      </c>
      <c r="AA429" s="7">
        <f>SUM(Table325[[#This Row],[45]:[49]])</f>
        <v>104</v>
      </c>
      <c r="AB429" s="7">
        <f>SUM(Table325[[#This Row],[50]:[54]])</f>
        <v>103</v>
      </c>
      <c r="AC429" s="7">
        <f>SUM(Table325[[#This Row],[55]:[59]])</f>
        <v>69</v>
      </c>
      <c r="AD429" s="7">
        <f>SUM(Table325[[#This Row],[60]:[64]])</f>
        <v>66</v>
      </c>
      <c r="AE429" s="7">
        <f>SUM(Table325[[#This Row],[65]:[69]])</f>
        <v>63</v>
      </c>
      <c r="AF429" s="7">
        <f>SUM(Table325[[#This Row],[70]:[74]])</f>
        <v>64</v>
      </c>
      <c r="AG429" s="7">
        <f>SUM(Table325[[#This Row],[75]:[79]])</f>
        <v>25</v>
      </c>
      <c r="AH429" s="7">
        <f>SUM(Table325[[#This Row],[80]:[84]])</f>
        <v>14</v>
      </c>
      <c r="AI429" s="7">
        <f>SUM(Table325[[#This Row],[85]:[89]])</f>
        <v>5</v>
      </c>
      <c r="AJ429" s="7">
        <f>Table325[[#This Row],[90]]</f>
        <v>3</v>
      </c>
      <c r="AK429" s="8">
        <v>32</v>
      </c>
      <c r="AL429" s="7">
        <v>20</v>
      </c>
      <c r="AM429" s="7">
        <v>31</v>
      </c>
      <c r="AN429" s="7">
        <v>22</v>
      </c>
      <c r="AO429" s="7">
        <v>29</v>
      </c>
      <c r="AP429" s="7">
        <v>25</v>
      </c>
      <c r="AQ429" s="7">
        <v>31</v>
      </c>
      <c r="AR429" s="7">
        <v>24</v>
      </c>
      <c r="AS429" s="7">
        <v>37</v>
      </c>
      <c r="AT429" s="7">
        <v>22</v>
      </c>
      <c r="AU429" s="7">
        <v>27</v>
      </c>
      <c r="AV429" s="7">
        <v>26</v>
      </c>
      <c r="AW429" s="7">
        <v>27</v>
      </c>
      <c r="AX429" s="7">
        <v>22</v>
      </c>
      <c r="AY429" s="7">
        <v>25</v>
      </c>
      <c r="AZ429" s="7">
        <v>32</v>
      </c>
      <c r="BA429" s="7">
        <v>37</v>
      </c>
      <c r="BB429" s="7">
        <v>37</v>
      </c>
      <c r="BC429" s="7">
        <v>27</v>
      </c>
      <c r="BD429" s="7">
        <v>22</v>
      </c>
      <c r="BE429" s="7">
        <v>17</v>
      </c>
      <c r="BF429" s="7">
        <v>12</v>
      </c>
      <c r="BG429" s="7">
        <v>20</v>
      </c>
      <c r="BH429" s="7">
        <v>15</v>
      </c>
      <c r="BI429" s="7">
        <v>12</v>
      </c>
      <c r="BJ429" s="7">
        <v>20</v>
      </c>
      <c r="BK429" s="7">
        <v>22</v>
      </c>
      <c r="BL429" s="7">
        <v>30</v>
      </c>
      <c r="BM429" s="7">
        <v>36</v>
      </c>
      <c r="BN429" s="7">
        <v>38</v>
      </c>
      <c r="BO429" s="7">
        <v>36</v>
      </c>
      <c r="BP429" s="7">
        <v>32</v>
      </c>
      <c r="BQ429" s="7">
        <v>40</v>
      </c>
      <c r="BR429" s="7">
        <v>35</v>
      </c>
      <c r="BS429" s="7">
        <v>42</v>
      </c>
      <c r="BT429" s="7">
        <v>24</v>
      </c>
      <c r="BU429" s="7">
        <v>38</v>
      </c>
      <c r="BV429" s="7">
        <v>38</v>
      </c>
      <c r="BW429" s="7">
        <v>28</v>
      </c>
      <c r="BX429" s="7">
        <v>37</v>
      </c>
      <c r="BY429" s="7">
        <v>39</v>
      </c>
      <c r="BZ429" s="7">
        <v>34</v>
      </c>
      <c r="CA429" s="7">
        <v>45</v>
      </c>
      <c r="CB429" s="7">
        <v>38</v>
      </c>
      <c r="CC429" s="7">
        <v>20</v>
      </c>
      <c r="CD429" s="7">
        <v>28</v>
      </c>
      <c r="CE429" s="7">
        <v>17</v>
      </c>
      <c r="CF429" s="7">
        <v>20</v>
      </c>
      <c r="CG429" s="7">
        <v>23</v>
      </c>
      <c r="CH429" s="7">
        <v>16</v>
      </c>
      <c r="CI429" s="7">
        <v>31</v>
      </c>
      <c r="CJ429" s="7">
        <v>23</v>
      </c>
      <c r="CK429" s="7">
        <v>19</v>
      </c>
      <c r="CL429" s="7">
        <v>18</v>
      </c>
      <c r="CM429" s="7">
        <v>12</v>
      </c>
      <c r="CN429" s="7">
        <v>19</v>
      </c>
      <c r="CO429" s="7">
        <v>11</v>
      </c>
      <c r="CP429" s="7">
        <v>10</v>
      </c>
      <c r="CQ429" s="7">
        <v>13</v>
      </c>
      <c r="CR429" s="7">
        <v>16</v>
      </c>
      <c r="CS429" s="7">
        <v>15</v>
      </c>
      <c r="CT429" s="7">
        <v>14</v>
      </c>
      <c r="CU429" s="7">
        <v>12</v>
      </c>
      <c r="CV429" s="7">
        <v>13</v>
      </c>
      <c r="CW429" s="7">
        <v>12</v>
      </c>
      <c r="CX429" s="7">
        <v>17</v>
      </c>
      <c r="CY429" s="7">
        <v>15</v>
      </c>
      <c r="CZ429" s="7">
        <v>12</v>
      </c>
      <c r="DA429" s="7">
        <v>11</v>
      </c>
      <c r="DB429" s="7">
        <v>8</v>
      </c>
      <c r="DC429" s="7">
        <v>16</v>
      </c>
      <c r="DD429" s="7">
        <v>12</v>
      </c>
      <c r="DE429" s="7">
        <v>16</v>
      </c>
      <c r="DF429" s="7">
        <v>9</v>
      </c>
      <c r="DG429" s="7">
        <v>11</v>
      </c>
      <c r="DH429" s="7">
        <v>8</v>
      </c>
      <c r="DI429" s="7">
        <v>7</v>
      </c>
      <c r="DJ429" s="7">
        <v>5</v>
      </c>
      <c r="DK429" s="7">
        <v>2</v>
      </c>
      <c r="DL429" s="7">
        <v>3</v>
      </c>
      <c r="DM429" s="7">
        <v>7</v>
      </c>
      <c r="DN429" s="7">
        <v>1</v>
      </c>
      <c r="DO429" s="7">
        <v>0</v>
      </c>
      <c r="DP429" s="7">
        <v>5</v>
      </c>
      <c r="DQ429" s="7">
        <v>1</v>
      </c>
      <c r="DR429" s="7">
        <v>1</v>
      </c>
      <c r="DS429" s="7">
        <v>1</v>
      </c>
      <c r="DT429" s="7">
        <v>2</v>
      </c>
      <c r="DU429" s="7">
        <v>1</v>
      </c>
      <c r="DV429" s="7">
        <v>0</v>
      </c>
      <c r="DW429" s="7">
        <v>3</v>
      </c>
      <c r="DX429" s="7">
        <f t="shared" si="42"/>
        <v>1213</v>
      </c>
      <c r="DY429" s="7">
        <f t="shared" si="43"/>
        <v>125</v>
      </c>
      <c r="DZ429" s="7">
        <f t="shared" si="44"/>
        <v>776</v>
      </c>
      <c r="EA429" s="7">
        <f t="shared" si="45"/>
        <v>238</v>
      </c>
      <c r="EB429" s="7">
        <f>Table325[[#This Row],[18-64]]+Table325[[#This Row],[65+]]</f>
        <v>1313</v>
      </c>
    </row>
    <row r="430" spans="1:132" x14ac:dyDescent="0.35">
      <c r="A430" s="7">
        <v>13</v>
      </c>
      <c r="B430" s="10" t="s">
        <v>1020</v>
      </c>
      <c r="C430" s="10" t="s">
        <v>978</v>
      </c>
      <c r="D430" s="10" t="s">
        <v>979</v>
      </c>
      <c r="E430" s="7">
        <f>SUM(Table325[[#This Row],[0]:[90]])</f>
        <v>1305</v>
      </c>
      <c r="F430" s="8">
        <f>SUM(Table325[[#This Row],[0]:[15]])</f>
        <v>303</v>
      </c>
      <c r="G430" s="7">
        <f>SUM(Table325[[#This Row],[16]:[64]])</f>
        <v>831</v>
      </c>
      <c r="H430" s="7">
        <f>SUM(Table325[[#This Row],[65]:[90]])</f>
        <v>171</v>
      </c>
      <c r="I430" s="7">
        <f>SUM(Table325[[#This Row],[85]:[90]])</f>
        <v>11</v>
      </c>
      <c r="J430" s="8">
        <f>SUM(Table325[[#This Row],[0]:[17]])</f>
        <v>341</v>
      </c>
      <c r="K430" s="7">
        <f>SUM(Table325[[#This Row],[18]:[64]])</f>
        <v>793</v>
      </c>
      <c r="L430" s="8">
        <f>SUM(Table325[[#This Row],[0]:[4]])</f>
        <v>83</v>
      </c>
      <c r="M430" s="7">
        <f>SUM(Table325[[#This Row],[5]:[15]])</f>
        <v>220</v>
      </c>
      <c r="N430" s="7">
        <f>SUM(Table325[[#This Row],[16]:[24]])</f>
        <v>153</v>
      </c>
      <c r="O430" s="7">
        <f>SUM(Table325[[#This Row],[25]:[49]])</f>
        <v>444</v>
      </c>
      <c r="P430" s="7">
        <f>SUM(Table325[[#This Row],[50]:[64]])</f>
        <v>234</v>
      </c>
      <c r="Q430" s="7">
        <f>SUM(Table325[[#This Row],[65]:[74]])</f>
        <v>98</v>
      </c>
      <c r="R430" s="7">
        <f>SUM(Table325[[#This Row],[75]:[84]])</f>
        <v>62</v>
      </c>
      <c r="S430" s="8">
        <f>SUM(Table325[[#This Row],[5]:[9]])</f>
        <v>109</v>
      </c>
      <c r="T430" s="7">
        <f>SUM(Table325[[#This Row],[10]:[14]])</f>
        <v>100</v>
      </c>
      <c r="U430" s="7">
        <f>SUM(Table325[[#This Row],[15]:[19]])</f>
        <v>72</v>
      </c>
      <c r="V430" s="7">
        <f>SUM(Table325[[#This Row],[20]:[24]])</f>
        <v>92</v>
      </c>
      <c r="W430" s="7">
        <f>SUM(Table325[[#This Row],[25]:[29]])</f>
        <v>77</v>
      </c>
      <c r="X430" s="7">
        <f>SUM(Table325[[#This Row],[30]:[34]])</f>
        <v>107</v>
      </c>
      <c r="Y430" s="7">
        <f>SUM(Table325[[#This Row],[35]:[39]])</f>
        <v>116</v>
      </c>
      <c r="Z430" s="7">
        <f>SUM(Table325[[#This Row],[40]:[44]])</f>
        <v>82</v>
      </c>
      <c r="AA430" s="7">
        <f>SUM(Table325[[#This Row],[45]:[49]])</f>
        <v>62</v>
      </c>
      <c r="AB430" s="7">
        <f>SUM(Table325[[#This Row],[50]:[54]])</f>
        <v>93</v>
      </c>
      <c r="AC430" s="7">
        <f>SUM(Table325[[#This Row],[55]:[59]])</f>
        <v>68</v>
      </c>
      <c r="AD430" s="7">
        <f>SUM(Table325[[#This Row],[60]:[64]])</f>
        <v>73</v>
      </c>
      <c r="AE430" s="7">
        <f>SUM(Table325[[#This Row],[65]:[69]])</f>
        <v>47</v>
      </c>
      <c r="AF430" s="7">
        <f>SUM(Table325[[#This Row],[70]:[74]])</f>
        <v>51</v>
      </c>
      <c r="AG430" s="7">
        <f>SUM(Table325[[#This Row],[75]:[79]])</f>
        <v>51</v>
      </c>
      <c r="AH430" s="7">
        <f>SUM(Table325[[#This Row],[80]:[84]])</f>
        <v>11</v>
      </c>
      <c r="AI430" s="7">
        <f>SUM(Table325[[#This Row],[85]:[89]])</f>
        <v>9</v>
      </c>
      <c r="AJ430" s="7">
        <f>Table325[[#This Row],[90]]</f>
        <v>2</v>
      </c>
      <c r="AK430" s="8">
        <v>13</v>
      </c>
      <c r="AL430" s="7">
        <v>13</v>
      </c>
      <c r="AM430" s="7">
        <v>16</v>
      </c>
      <c r="AN430" s="7">
        <v>17</v>
      </c>
      <c r="AO430" s="7">
        <v>24</v>
      </c>
      <c r="AP430" s="7">
        <v>25</v>
      </c>
      <c r="AQ430" s="7">
        <v>20</v>
      </c>
      <c r="AR430" s="7">
        <v>23</v>
      </c>
      <c r="AS430" s="7">
        <v>19</v>
      </c>
      <c r="AT430" s="7">
        <v>22</v>
      </c>
      <c r="AU430" s="7">
        <v>21</v>
      </c>
      <c r="AV430" s="7">
        <v>18</v>
      </c>
      <c r="AW430" s="7">
        <v>15</v>
      </c>
      <c r="AX430" s="7">
        <v>29</v>
      </c>
      <c r="AY430" s="7">
        <v>17</v>
      </c>
      <c r="AZ430" s="7">
        <v>11</v>
      </c>
      <c r="BA430" s="7">
        <v>21</v>
      </c>
      <c r="BB430" s="7">
        <v>17</v>
      </c>
      <c r="BC430" s="7">
        <v>11</v>
      </c>
      <c r="BD430" s="7">
        <v>12</v>
      </c>
      <c r="BE430" s="7">
        <v>23</v>
      </c>
      <c r="BF430" s="7">
        <v>15</v>
      </c>
      <c r="BG430" s="7">
        <v>21</v>
      </c>
      <c r="BH430" s="7">
        <v>18</v>
      </c>
      <c r="BI430" s="7">
        <v>15</v>
      </c>
      <c r="BJ430" s="7">
        <v>15</v>
      </c>
      <c r="BK430" s="7">
        <v>16</v>
      </c>
      <c r="BL430" s="7">
        <v>12</v>
      </c>
      <c r="BM430" s="7">
        <v>21</v>
      </c>
      <c r="BN430" s="7">
        <v>13</v>
      </c>
      <c r="BO430" s="7">
        <v>15</v>
      </c>
      <c r="BP430" s="7">
        <v>30</v>
      </c>
      <c r="BQ430" s="7">
        <v>21</v>
      </c>
      <c r="BR430" s="7">
        <v>17</v>
      </c>
      <c r="BS430" s="7">
        <v>24</v>
      </c>
      <c r="BT430" s="7">
        <v>21</v>
      </c>
      <c r="BU430" s="7">
        <v>13</v>
      </c>
      <c r="BV430" s="7">
        <v>28</v>
      </c>
      <c r="BW430" s="7">
        <v>30</v>
      </c>
      <c r="BX430" s="7">
        <v>24</v>
      </c>
      <c r="BY430" s="7">
        <v>19</v>
      </c>
      <c r="BZ430" s="7">
        <v>17</v>
      </c>
      <c r="CA430" s="7">
        <v>19</v>
      </c>
      <c r="CB430" s="7">
        <v>16</v>
      </c>
      <c r="CC430" s="7">
        <v>11</v>
      </c>
      <c r="CD430" s="7">
        <v>16</v>
      </c>
      <c r="CE430" s="7">
        <v>8</v>
      </c>
      <c r="CF430" s="7">
        <v>8</v>
      </c>
      <c r="CG430" s="7">
        <v>14</v>
      </c>
      <c r="CH430" s="7">
        <v>16</v>
      </c>
      <c r="CI430" s="7">
        <v>12</v>
      </c>
      <c r="CJ430" s="7">
        <v>25</v>
      </c>
      <c r="CK430" s="7">
        <v>17</v>
      </c>
      <c r="CL430" s="7">
        <v>23</v>
      </c>
      <c r="CM430" s="7">
        <v>16</v>
      </c>
      <c r="CN430" s="7">
        <v>16</v>
      </c>
      <c r="CO430" s="7">
        <v>10</v>
      </c>
      <c r="CP430" s="7">
        <v>12</v>
      </c>
      <c r="CQ430" s="7">
        <v>17</v>
      </c>
      <c r="CR430" s="7">
        <v>13</v>
      </c>
      <c r="CS430" s="7">
        <v>17</v>
      </c>
      <c r="CT430" s="7">
        <v>9</v>
      </c>
      <c r="CU430" s="7">
        <v>12</v>
      </c>
      <c r="CV430" s="7">
        <v>17</v>
      </c>
      <c r="CW430" s="7">
        <v>18</v>
      </c>
      <c r="CX430" s="7">
        <v>6</v>
      </c>
      <c r="CY430" s="7">
        <v>9</v>
      </c>
      <c r="CZ430" s="7">
        <v>10</v>
      </c>
      <c r="DA430" s="7">
        <v>8</v>
      </c>
      <c r="DB430" s="7">
        <v>14</v>
      </c>
      <c r="DC430" s="7">
        <v>8</v>
      </c>
      <c r="DD430" s="7">
        <v>9</v>
      </c>
      <c r="DE430" s="7">
        <v>12</v>
      </c>
      <c r="DF430" s="7">
        <v>8</v>
      </c>
      <c r="DG430" s="7">
        <v>14</v>
      </c>
      <c r="DH430" s="7">
        <v>10</v>
      </c>
      <c r="DI430" s="7">
        <v>15</v>
      </c>
      <c r="DJ430" s="7">
        <v>11</v>
      </c>
      <c r="DK430" s="7">
        <v>8</v>
      </c>
      <c r="DL430" s="7">
        <v>7</v>
      </c>
      <c r="DM430" s="7">
        <v>2</v>
      </c>
      <c r="DN430" s="7">
        <v>1</v>
      </c>
      <c r="DO430" s="7">
        <v>1</v>
      </c>
      <c r="DP430" s="7">
        <v>1</v>
      </c>
      <c r="DQ430" s="7">
        <v>6</v>
      </c>
      <c r="DR430" s="7">
        <v>1</v>
      </c>
      <c r="DS430" s="7">
        <v>4</v>
      </c>
      <c r="DT430" s="7">
        <v>1</v>
      </c>
      <c r="DU430" s="7">
        <v>0</v>
      </c>
      <c r="DV430" s="7">
        <v>3</v>
      </c>
      <c r="DW430" s="7">
        <v>2</v>
      </c>
      <c r="DX430" s="7">
        <f t="shared" si="42"/>
        <v>831</v>
      </c>
      <c r="DY430" s="7">
        <f t="shared" si="43"/>
        <v>115</v>
      </c>
      <c r="DZ430" s="7">
        <f t="shared" si="44"/>
        <v>444</v>
      </c>
      <c r="EA430" s="7">
        <f t="shared" si="45"/>
        <v>234</v>
      </c>
      <c r="EB430" s="7">
        <f>Table325[[#This Row],[18-64]]+Table325[[#This Row],[65+]]</f>
        <v>964</v>
      </c>
    </row>
    <row r="431" spans="1:132" x14ac:dyDescent="0.35">
      <c r="A431" s="7">
        <v>13</v>
      </c>
      <c r="B431" s="10" t="s">
        <v>1020</v>
      </c>
      <c r="C431" s="10" t="s">
        <v>980</v>
      </c>
      <c r="D431" s="10" t="s">
        <v>981</v>
      </c>
      <c r="E431" s="7">
        <f>SUM(Table325[[#This Row],[0]:[90]])</f>
        <v>2159</v>
      </c>
      <c r="F431" s="8">
        <f>SUM(Table325[[#This Row],[0]:[15]])</f>
        <v>379</v>
      </c>
      <c r="G431" s="7">
        <f>SUM(Table325[[#This Row],[16]:[64]])</f>
        <v>1341</v>
      </c>
      <c r="H431" s="7">
        <f>SUM(Table325[[#This Row],[65]:[90]])</f>
        <v>439</v>
      </c>
      <c r="I431" s="7">
        <f>SUM(Table325[[#This Row],[85]:[90]])</f>
        <v>67</v>
      </c>
      <c r="J431" s="8">
        <f>SUM(Table325[[#This Row],[0]:[17]])</f>
        <v>430</v>
      </c>
      <c r="K431" s="7">
        <f>SUM(Table325[[#This Row],[18]:[64]])</f>
        <v>1290</v>
      </c>
      <c r="L431" s="8">
        <f>SUM(Table325[[#This Row],[0]:[4]])</f>
        <v>87</v>
      </c>
      <c r="M431" s="7">
        <f>SUM(Table325[[#This Row],[5]:[15]])</f>
        <v>292</v>
      </c>
      <c r="N431" s="7">
        <f>SUM(Table325[[#This Row],[16]:[24]])</f>
        <v>206</v>
      </c>
      <c r="O431" s="7">
        <f>SUM(Table325[[#This Row],[25]:[49]])</f>
        <v>649</v>
      </c>
      <c r="P431" s="7">
        <f>SUM(Table325[[#This Row],[50]:[64]])</f>
        <v>486</v>
      </c>
      <c r="Q431" s="7">
        <f>SUM(Table325[[#This Row],[65]:[74]])</f>
        <v>233</v>
      </c>
      <c r="R431" s="7">
        <f>SUM(Table325[[#This Row],[75]:[84]])</f>
        <v>139</v>
      </c>
      <c r="S431" s="8">
        <f>SUM(Table325[[#This Row],[5]:[9]])</f>
        <v>127</v>
      </c>
      <c r="T431" s="7">
        <f>SUM(Table325[[#This Row],[10]:[14]])</f>
        <v>137</v>
      </c>
      <c r="U431" s="7">
        <f>SUM(Table325[[#This Row],[15]:[19]])</f>
        <v>128</v>
      </c>
      <c r="V431" s="7">
        <f>SUM(Table325[[#This Row],[20]:[24]])</f>
        <v>106</v>
      </c>
      <c r="W431" s="7">
        <f>SUM(Table325[[#This Row],[25]:[29]])</f>
        <v>107</v>
      </c>
      <c r="X431" s="7">
        <f>SUM(Table325[[#This Row],[30]:[34]])</f>
        <v>151</v>
      </c>
      <c r="Y431" s="7">
        <f>SUM(Table325[[#This Row],[35]:[39]])</f>
        <v>135</v>
      </c>
      <c r="Z431" s="7">
        <f>SUM(Table325[[#This Row],[40]:[44]])</f>
        <v>127</v>
      </c>
      <c r="AA431" s="7">
        <f>SUM(Table325[[#This Row],[45]:[49]])</f>
        <v>129</v>
      </c>
      <c r="AB431" s="7">
        <f>SUM(Table325[[#This Row],[50]:[54]])</f>
        <v>149</v>
      </c>
      <c r="AC431" s="7">
        <f>SUM(Table325[[#This Row],[55]:[59]])</f>
        <v>161</v>
      </c>
      <c r="AD431" s="7">
        <f>SUM(Table325[[#This Row],[60]:[64]])</f>
        <v>176</v>
      </c>
      <c r="AE431" s="7">
        <f>SUM(Table325[[#This Row],[65]:[69]])</f>
        <v>138</v>
      </c>
      <c r="AF431" s="7">
        <f>SUM(Table325[[#This Row],[70]:[74]])</f>
        <v>95</v>
      </c>
      <c r="AG431" s="7">
        <f>SUM(Table325[[#This Row],[75]:[79]])</f>
        <v>93</v>
      </c>
      <c r="AH431" s="7">
        <f>SUM(Table325[[#This Row],[80]:[84]])</f>
        <v>46</v>
      </c>
      <c r="AI431" s="7">
        <f>SUM(Table325[[#This Row],[85]:[89]])</f>
        <v>43</v>
      </c>
      <c r="AJ431" s="7">
        <f>Table325[[#This Row],[90]]</f>
        <v>24</v>
      </c>
      <c r="AK431" s="8">
        <v>15</v>
      </c>
      <c r="AL431" s="7">
        <v>18</v>
      </c>
      <c r="AM431" s="7">
        <v>22</v>
      </c>
      <c r="AN431" s="7">
        <v>19</v>
      </c>
      <c r="AO431" s="7">
        <v>13</v>
      </c>
      <c r="AP431" s="7">
        <v>26</v>
      </c>
      <c r="AQ431" s="7">
        <v>24</v>
      </c>
      <c r="AR431" s="7">
        <v>28</v>
      </c>
      <c r="AS431" s="7">
        <v>24</v>
      </c>
      <c r="AT431" s="7">
        <v>25</v>
      </c>
      <c r="AU431" s="7">
        <v>31</v>
      </c>
      <c r="AV431" s="7">
        <v>24</v>
      </c>
      <c r="AW431" s="7">
        <v>28</v>
      </c>
      <c r="AX431" s="7">
        <v>32</v>
      </c>
      <c r="AY431" s="7">
        <v>22</v>
      </c>
      <c r="AZ431" s="7">
        <v>28</v>
      </c>
      <c r="BA431" s="7">
        <v>31</v>
      </c>
      <c r="BB431" s="7">
        <v>20</v>
      </c>
      <c r="BC431" s="7">
        <v>29</v>
      </c>
      <c r="BD431" s="7">
        <v>20</v>
      </c>
      <c r="BE431" s="7">
        <v>26</v>
      </c>
      <c r="BF431" s="7">
        <v>25</v>
      </c>
      <c r="BG431" s="7">
        <v>19</v>
      </c>
      <c r="BH431" s="7">
        <v>19</v>
      </c>
      <c r="BI431" s="7">
        <v>17</v>
      </c>
      <c r="BJ431" s="7">
        <v>22</v>
      </c>
      <c r="BK431" s="7">
        <v>26</v>
      </c>
      <c r="BL431" s="7">
        <v>22</v>
      </c>
      <c r="BM431" s="7">
        <v>17</v>
      </c>
      <c r="BN431" s="7">
        <v>20</v>
      </c>
      <c r="BO431" s="7">
        <v>30</v>
      </c>
      <c r="BP431" s="7">
        <v>36</v>
      </c>
      <c r="BQ431" s="7">
        <v>24</v>
      </c>
      <c r="BR431" s="7">
        <v>29</v>
      </c>
      <c r="BS431" s="7">
        <v>32</v>
      </c>
      <c r="BT431" s="7">
        <v>15</v>
      </c>
      <c r="BU431" s="7">
        <v>32</v>
      </c>
      <c r="BV431" s="7">
        <v>29</v>
      </c>
      <c r="BW431" s="7">
        <v>31</v>
      </c>
      <c r="BX431" s="7">
        <v>28</v>
      </c>
      <c r="BY431" s="7">
        <v>25</v>
      </c>
      <c r="BZ431" s="7">
        <v>36</v>
      </c>
      <c r="CA431" s="7">
        <v>18</v>
      </c>
      <c r="CB431" s="7">
        <v>28</v>
      </c>
      <c r="CC431" s="7">
        <v>20</v>
      </c>
      <c r="CD431" s="7">
        <v>33</v>
      </c>
      <c r="CE431" s="7">
        <v>29</v>
      </c>
      <c r="CF431" s="7">
        <v>28</v>
      </c>
      <c r="CG431" s="7">
        <v>18</v>
      </c>
      <c r="CH431" s="7">
        <v>21</v>
      </c>
      <c r="CI431" s="7">
        <v>33</v>
      </c>
      <c r="CJ431" s="7">
        <v>20</v>
      </c>
      <c r="CK431" s="7">
        <v>38</v>
      </c>
      <c r="CL431" s="7">
        <v>25</v>
      </c>
      <c r="CM431" s="7">
        <v>33</v>
      </c>
      <c r="CN431" s="7">
        <v>35</v>
      </c>
      <c r="CO431" s="7">
        <v>38</v>
      </c>
      <c r="CP431" s="7">
        <v>34</v>
      </c>
      <c r="CQ431" s="7">
        <v>20</v>
      </c>
      <c r="CR431" s="7">
        <v>34</v>
      </c>
      <c r="CS431" s="7">
        <v>40</v>
      </c>
      <c r="CT431" s="7">
        <v>31</v>
      </c>
      <c r="CU431" s="7">
        <v>35</v>
      </c>
      <c r="CV431" s="7">
        <v>35</v>
      </c>
      <c r="CW431" s="7">
        <v>35</v>
      </c>
      <c r="CX431" s="7">
        <v>30</v>
      </c>
      <c r="CY431" s="7">
        <v>28</v>
      </c>
      <c r="CZ431" s="7">
        <v>30</v>
      </c>
      <c r="DA431" s="7">
        <v>23</v>
      </c>
      <c r="DB431" s="7">
        <v>27</v>
      </c>
      <c r="DC431" s="7">
        <v>19</v>
      </c>
      <c r="DD431" s="7">
        <v>30</v>
      </c>
      <c r="DE431" s="7">
        <v>15</v>
      </c>
      <c r="DF431" s="7">
        <v>14</v>
      </c>
      <c r="DG431" s="7">
        <v>17</v>
      </c>
      <c r="DH431" s="7">
        <v>20</v>
      </c>
      <c r="DI431" s="7">
        <v>26</v>
      </c>
      <c r="DJ431" s="7">
        <v>14</v>
      </c>
      <c r="DK431" s="7">
        <v>18</v>
      </c>
      <c r="DL431" s="7">
        <v>15</v>
      </c>
      <c r="DM431" s="7">
        <v>13</v>
      </c>
      <c r="DN431" s="7">
        <v>9</v>
      </c>
      <c r="DO431" s="7">
        <v>7</v>
      </c>
      <c r="DP431" s="7">
        <v>8</v>
      </c>
      <c r="DQ431" s="7">
        <v>9</v>
      </c>
      <c r="DR431" s="7">
        <v>9</v>
      </c>
      <c r="DS431" s="7">
        <v>8</v>
      </c>
      <c r="DT431" s="7">
        <v>10</v>
      </c>
      <c r="DU431" s="7">
        <v>7</v>
      </c>
      <c r="DV431" s="7">
        <v>9</v>
      </c>
      <c r="DW431" s="7">
        <v>24</v>
      </c>
      <c r="DX431" s="7">
        <f t="shared" si="42"/>
        <v>1341</v>
      </c>
      <c r="DY431" s="7">
        <f t="shared" si="43"/>
        <v>155</v>
      </c>
      <c r="DZ431" s="7">
        <f t="shared" si="44"/>
        <v>649</v>
      </c>
      <c r="EA431" s="7">
        <f t="shared" si="45"/>
        <v>486</v>
      </c>
      <c r="EB431" s="7">
        <f>Table325[[#This Row],[18-64]]+Table325[[#This Row],[65+]]</f>
        <v>1729</v>
      </c>
    </row>
    <row r="432" spans="1:132" x14ac:dyDescent="0.35">
      <c r="A432" s="7">
        <v>13</v>
      </c>
      <c r="B432" s="10" t="s">
        <v>1020</v>
      </c>
      <c r="C432" s="10" t="s">
        <v>982</v>
      </c>
      <c r="D432" s="10" t="s">
        <v>983</v>
      </c>
      <c r="E432" s="7">
        <f>SUM(Table325[[#This Row],[0]:[90]])</f>
        <v>6310</v>
      </c>
      <c r="F432" s="8">
        <f>SUM(Table325[[#This Row],[0]:[15]])</f>
        <v>56</v>
      </c>
      <c r="G432" s="7">
        <f>SUM(Table325[[#This Row],[16]:[64]])</f>
        <v>6025</v>
      </c>
      <c r="H432" s="7">
        <f>SUM(Table325[[#This Row],[65]:[90]])</f>
        <v>229</v>
      </c>
      <c r="I432" s="7">
        <f>SUM(Table325[[#This Row],[85]:[90]])</f>
        <v>41</v>
      </c>
      <c r="J432" s="8">
        <f>SUM(Table325[[#This Row],[0]:[17]])</f>
        <v>74</v>
      </c>
      <c r="K432" s="7">
        <f>SUM(Table325[[#This Row],[18]:[64]])</f>
        <v>6007</v>
      </c>
      <c r="L432" s="8">
        <f>SUM(Table325[[#This Row],[0]:[4]])</f>
        <v>1</v>
      </c>
      <c r="M432" s="7">
        <f>SUM(Table325[[#This Row],[5]:[15]])</f>
        <v>55</v>
      </c>
      <c r="N432" s="7">
        <f>SUM(Table325[[#This Row],[16]:[24]])</f>
        <v>5490</v>
      </c>
      <c r="O432" s="7">
        <f>SUM(Table325[[#This Row],[25]:[49]])</f>
        <v>360</v>
      </c>
      <c r="P432" s="7">
        <f>SUM(Table325[[#This Row],[50]:[64]])</f>
        <v>175</v>
      </c>
      <c r="Q432" s="7">
        <f>SUM(Table325[[#This Row],[65]:[74]])</f>
        <v>87</v>
      </c>
      <c r="R432" s="7">
        <f>SUM(Table325[[#This Row],[75]:[84]])</f>
        <v>101</v>
      </c>
      <c r="S432" s="8">
        <f>SUM(Table325[[#This Row],[5]:[9]])</f>
        <v>20</v>
      </c>
      <c r="T432" s="7">
        <f>SUM(Table325[[#This Row],[10]:[14]])</f>
        <v>33</v>
      </c>
      <c r="U432" s="7">
        <f>SUM(Table325[[#This Row],[15]:[19]])</f>
        <v>2509</v>
      </c>
      <c r="V432" s="7">
        <f>SUM(Table325[[#This Row],[20]:[24]])</f>
        <v>2983</v>
      </c>
      <c r="W432" s="7">
        <f>SUM(Table325[[#This Row],[25]:[29]])</f>
        <v>151</v>
      </c>
      <c r="X432" s="7">
        <f>SUM(Table325[[#This Row],[30]:[34]])</f>
        <v>48</v>
      </c>
      <c r="Y432" s="7">
        <f>SUM(Table325[[#This Row],[35]:[39]])</f>
        <v>56</v>
      </c>
      <c r="Z432" s="7">
        <f>SUM(Table325[[#This Row],[40]:[44]])</f>
        <v>38</v>
      </c>
      <c r="AA432" s="7">
        <f>SUM(Table325[[#This Row],[45]:[49]])</f>
        <v>67</v>
      </c>
      <c r="AB432" s="7">
        <f>SUM(Table325[[#This Row],[50]:[54]])</f>
        <v>62</v>
      </c>
      <c r="AC432" s="7">
        <f>SUM(Table325[[#This Row],[55]:[59]])</f>
        <v>63</v>
      </c>
      <c r="AD432" s="7">
        <f>SUM(Table325[[#This Row],[60]:[64]])</f>
        <v>50</v>
      </c>
      <c r="AE432" s="7">
        <f>SUM(Table325[[#This Row],[65]:[69]])</f>
        <v>37</v>
      </c>
      <c r="AF432" s="7">
        <f>SUM(Table325[[#This Row],[70]:[74]])</f>
        <v>50</v>
      </c>
      <c r="AG432" s="7">
        <f>SUM(Table325[[#This Row],[75]:[79]])</f>
        <v>77</v>
      </c>
      <c r="AH432" s="7">
        <f>SUM(Table325[[#This Row],[80]:[84]])</f>
        <v>24</v>
      </c>
      <c r="AI432" s="7">
        <f>SUM(Table325[[#This Row],[85]:[89]])</f>
        <v>30</v>
      </c>
      <c r="AJ432" s="7">
        <f>Table325[[#This Row],[90]]</f>
        <v>11</v>
      </c>
      <c r="AK432" s="8">
        <v>0</v>
      </c>
      <c r="AL432" s="7">
        <v>1</v>
      </c>
      <c r="AM432" s="7">
        <v>0</v>
      </c>
      <c r="AN432" s="7">
        <v>0</v>
      </c>
      <c r="AO432" s="7">
        <v>0</v>
      </c>
      <c r="AP432" s="7">
        <v>4</v>
      </c>
      <c r="AQ432" s="7">
        <v>5</v>
      </c>
      <c r="AR432" s="7">
        <v>5</v>
      </c>
      <c r="AS432" s="7">
        <v>4</v>
      </c>
      <c r="AT432" s="7">
        <v>2</v>
      </c>
      <c r="AU432" s="7">
        <v>9</v>
      </c>
      <c r="AV432" s="7">
        <v>3</v>
      </c>
      <c r="AW432" s="7">
        <v>8</v>
      </c>
      <c r="AX432" s="7">
        <v>8</v>
      </c>
      <c r="AY432" s="7">
        <v>5</v>
      </c>
      <c r="AZ432" s="7">
        <v>2</v>
      </c>
      <c r="BA432" s="7">
        <v>5</v>
      </c>
      <c r="BB432" s="7">
        <v>13</v>
      </c>
      <c r="BC432" s="7">
        <v>389</v>
      </c>
      <c r="BD432" s="7">
        <v>2100</v>
      </c>
      <c r="BE432" s="7">
        <v>912</v>
      </c>
      <c r="BF432" s="7">
        <v>904</v>
      </c>
      <c r="BG432" s="7">
        <v>527</v>
      </c>
      <c r="BH432" s="7">
        <v>366</v>
      </c>
      <c r="BI432" s="7">
        <v>274</v>
      </c>
      <c r="BJ432" s="7">
        <v>49</v>
      </c>
      <c r="BK432" s="7">
        <v>33</v>
      </c>
      <c r="BL432" s="7">
        <v>31</v>
      </c>
      <c r="BM432" s="7">
        <v>22</v>
      </c>
      <c r="BN432" s="7">
        <v>16</v>
      </c>
      <c r="BO432" s="7">
        <v>15</v>
      </c>
      <c r="BP432" s="7">
        <v>11</v>
      </c>
      <c r="BQ432" s="7">
        <v>6</v>
      </c>
      <c r="BR432" s="7">
        <v>10</v>
      </c>
      <c r="BS432" s="7">
        <v>6</v>
      </c>
      <c r="BT432" s="7">
        <v>17</v>
      </c>
      <c r="BU432" s="7">
        <v>14</v>
      </c>
      <c r="BV432" s="7">
        <v>9</v>
      </c>
      <c r="BW432" s="7">
        <v>8</v>
      </c>
      <c r="BX432" s="7">
        <v>8</v>
      </c>
      <c r="BY432" s="7">
        <v>10</v>
      </c>
      <c r="BZ432" s="7">
        <v>6</v>
      </c>
      <c r="CA432" s="7">
        <v>6</v>
      </c>
      <c r="CB432" s="7">
        <v>7</v>
      </c>
      <c r="CC432" s="7">
        <v>9</v>
      </c>
      <c r="CD432" s="7">
        <v>12</v>
      </c>
      <c r="CE432" s="7">
        <v>15</v>
      </c>
      <c r="CF432" s="7">
        <v>11</v>
      </c>
      <c r="CG432" s="7">
        <v>15</v>
      </c>
      <c r="CH432" s="7">
        <v>14</v>
      </c>
      <c r="CI432" s="7">
        <v>14</v>
      </c>
      <c r="CJ432" s="7">
        <v>10</v>
      </c>
      <c r="CK432" s="7">
        <v>9</v>
      </c>
      <c r="CL432" s="7">
        <v>10</v>
      </c>
      <c r="CM432" s="7">
        <v>19</v>
      </c>
      <c r="CN432" s="7">
        <v>13</v>
      </c>
      <c r="CO432" s="7">
        <v>16</v>
      </c>
      <c r="CP432" s="7">
        <v>12</v>
      </c>
      <c r="CQ432" s="7">
        <v>10</v>
      </c>
      <c r="CR432" s="7">
        <v>12</v>
      </c>
      <c r="CS432" s="7">
        <v>12</v>
      </c>
      <c r="CT432" s="7">
        <v>14</v>
      </c>
      <c r="CU432" s="7">
        <v>8</v>
      </c>
      <c r="CV432" s="7">
        <v>9</v>
      </c>
      <c r="CW432" s="7">
        <v>7</v>
      </c>
      <c r="CX432" s="7">
        <v>9</v>
      </c>
      <c r="CY432" s="7">
        <v>8</v>
      </c>
      <c r="CZ432" s="7">
        <v>9</v>
      </c>
      <c r="DA432" s="7">
        <v>5</v>
      </c>
      <c r="DB432" s="7">
        <v>6</v>
      </c>
      <c r="DC432" s="7">
        <v>11</v>
      </c>
      <c r="DD432" s="7">
        <v>5</v>
      </c>
      <c r="DE432" s="7">
        <v>13</v>
      </c>
      <c r="DF432" s="7">
        <v>15</v>
      </c>
      <c r="DG432" s="7">
        <v>6</v>
      </c>
      <c r="DH432" s="7">
        <v>18</v>
      </c>
      <c r="DI432" s="7">
        <v>18</v>
      </c>
      <c r="DJ432" s="7">
        <v>16</v>
      </c>
      <c r="DK432" s="7">
        <v>12</v>
      </c>
      <c r="DL432" s="7">
        <v>13</v>
      </c>
      <c r="DM432" s="7">
        <v>3</v>
      </c>
      <c r="DN432" s="7">
        <v>5</v>
      </c>
      <c r="DO432" s="7">
        <v>4</v>
      </c>
      <c r="DP432" s="7">
        <v>2</v>
      </c>
      <c r="DQ432" s="7">
        <v>10</v>
      </c>
      <c r="DR432" s="7">
        <v>8</v>
      </c>
      <c r="DS432" s="7">
        <v>7</v>
      </c>
      <c r="DT432" s="7">
        <v>8</v>
      </c>
      <c r="DU432" s="7">
        <v>5</v>
      </c>
      <c r="DV432" s="7">
        <v>2</v>
      </c>
      <c r="DW432" s="7">
        <v>11</v>
      </c>
      <c r="DX432" s="7">
        <f t="shared" si="42"/>
        <v>6025</v>
      </c>
      <c r="DY432" s="7">
        <f t="shared" si="43"/>
        <v>5472</v>
      </c>
      <c r="DZ432" s="7">
        <f t="shared" si="44"/>
        <v>360</v>
      </c>
      <c r="EA432" s="7">
        <f t="shared" si="45"/>
        <v>175</v>
      </c>
      <c r="EB432" s="7">
        <f>Table325[[#This Row],[18-64]]+Table325[[#This Row],[65+]]</f>
        <v>6236</v>
      </c>
    </row>
    <row r="433" spans="1:132" x14ac:dyDescent="0.35">
      <c r="A433" s="7">
        <v>13</v>
      </c>
      <c r="B433" s="10" t="s">
        <v>1020</v>
      </c>
      <c r="C433" s="10" t="s">
        <v>984</v>
      </c>
      <c r="D433" s="10" t="s">
        <v>985</v>
      </c>
      <c r="E433" s="7">
        <f>SUM(Table325[[#This Row],[0]:[90]])</f>
        <v>1665</v>
      </c>
      <c r="F433" s="8">
        <f>SUM(Table325[[#This Row],[0]:[15]])</f>
        <v>342</v>
      </c>
      <c r="G433" s="7">
        <f>SUM(Table325[[#This Row],[16]:[64]])</f>
        <v>1131</v>
      </c>
      <c r="H433" s="7">
        <f>SUM(Table325[[#This Row],[65]:[90]])</f>
        <v>192</v>
      </c>
      <c r="I433" s="7">
        <f>SUM(Table325[[#This Row],[85]:[90]])</f>
        <v>8</v>
      </c>
      <c r="J433" s="8">
        <f>SUM(Table325[[#This Row],[0]:[17]])</f>
        <v>380</v>
      </c>
      <c r="K433" s="7">
        <f>SUM(Table325[[#This Row],[18]:[64]])</f>
        <v>1093</v>
      </c>
      <c r="L433" s="8">
        <f>SUM(Table325[[#This Row],[0]:[4]])</f>
        <v>109</v>
      </c>
      <c r="M433" s="7">
        <f>SUM(Table325[[#This Row],[5]:[15]])</f>
        <v>233</v>
      </c>
      <c r="N433" s="7">
        <f>SUM(Table325[[#This Row],[16]:[24]])</f>
        <v>168</v>
      </c>
      <c r="O433" s="7">
        <f>SUM(Table325[[#This Row],[25]:[49]])</f>
        <v>666</v>
      </c>
      <c r="P433" s="7">
        <f>SUM(Table325[[#This Row],[50]:[64]])</f>
        <v>297</v>
      </c>
      <c r="Q433" s="7">
        <f>SUM(Table325[[#This Row],[65]:[74]])</f>
        <v>110</v>
      </c>
      <c r="R433" s="7">
        <f>SUM(Table325[[#This Row],[75]:[84]])</f>
        <v>74</v>
      </c>
      <c r="S433" s="8">
        <f>SUM(Table325[[#This Row],[5]:[9]])</f>
        <v>89</v>
      </c>
      <c r="T433" s="7">
        <f>SUM(Table325[[#This Row],[10]:[14]])</f>
        <v>129</v>
      </c>
      <c r="U433" s="7">
        <f>SUM(Table325[[#This Row],[15]:[19]])</f>
        <v>86</v>
      </c>
      <c r="V433" s="7">
        <f>SUM(Table325[[#This Row],[20]:[24]])</f>
        <v>97</v>
      </c>
      <c r="W433" s="7">
        <f>SUM(Table325[[#This Row],[25]:[29]])</f>
        <v>104</v>
      </c>
      <c r="X433" s="7">
        <f>SUM(Table325[[#This Row],[30]:[34]])</f>
        <v>141</v>
      </c>
      <c r="Y433" s="7">
        <f>SUM(Table325[[#This Row],[35]:[39]])</f>
        <v>179</v>
      </c>
      <c r="Z433" s="7">
        <f>SUM(Table325[[#This Row],[40]:[44]])</f>
        <v>133</v>
      </c>
      <c r="AA433" s="7">
        <f>SUM(Table325[[#This Row],[45]:[49]])</f>
        <v>109</v>
      </c>
      <c r="AB433" s="7">
        <f>SUM(Table325[[#This Row],[50]:[54]])</f>
        <v>98</v>
      </c>
      <c r="AC433" s="7">
        <f>SUM(Table325[[#This Row],[55]:[59]])</f>
        <v>120</v>
      </c>
      <c r="AD433" s="7">
        <f>SUM(Table325[[#This Row],[60]:[64]])</f>
        <v>79</v>
      </c>
      <c r="AE433" s="7">
        <f>SUM(Table325[[#This Row],[65]:[69]])</f>
        <v>62</v>
      </c>
      <c r="AF433" s="7">
        <f>SUM(Table325[[#This Row],[70]:[74]])</f>
        <v>48</v>
      </c>
      <c r="AG433" s="7">
        <f>SUM(Table325[[#This Row],[75]:[79]])</f>
        <v>67</v>
      </c>
      <c r="AH433" s="7">
        <f>SUM(Table325[[#This Row],[80]:[84]])</f>
        <v>7</v>
      </c>
      <c r="AI433" s="7">
        <f>SUM(Table325[[#This Row],[85]:[89]])</f>
        <v>6</v>
      </c>
      <c r="AJ433" s="7">
        <f>Table325[[#This Row],[90]]</f>
        <v>2</v>
      </c>
      <c r="AK433" s="8">
        <v>24</v>
      </c>
      <c r="AL433" s="7">
        <v>22</v>
      </c>
      <c r="AM433" s="7">
        <v>21</v>
      </c>
      <c r="AN433" s="7">
        <v>17</v>
      </c>
      <c r="AO433" s="7">
        <v>25</v>
      </c>
      <c r="AP433" s="7">
        <v>14</v>
      </c>
      <c r="AQ433" s="7">
        <v>16</v>
      </c>
      <c r="AR433" s="7">
        <v>24</v>
      </c>
      <c r="AS433" s="7">
        <v>18</v>
      </c>
      <c r="AT433" s="7">
        <v>17</v>
      </c>
      <c r="AU433" s="7">
        <v>28</v>
      </c>
      <c r="AV433" s="7">
        <v>25</v>
      </c>
      <c r="AW433" s="7">
        <v>27</v>
      </c>
      <c r="AX433" s="7">
        <v>25</v>
      </c>
      <c r="AY433" s="7">
        <v>24</v>
      </c>
      <c r="AZ433" s="7">
        <v>15</v>
      </c>
      <c r="BA433" s="7">
        <v>15</v>
      </c>
      <c r="BB433" s="7">
        <v>23</v>
      </c>
      <c r="BC433" s="7">
        <v>13</v>
      </c>
      <c r="BD433" s="7">
        <v>20</v>
      </c>
      <c r="BE433" s="7">
        <v>24</v>
      </c>
      <c r="BF433" s="7">
        <v>24</v>
      </c>
      <c r="BG433" s="7">
        <v>12</v>
      </c>
      <c r="BH433" s="7">
        <v>14</v>
      </c>
      <c r="BI433" s="7">
        <v>23</v>
      </c>
      <c r="BJ433" s="7">
        <v>15</v>
      </c>
      <c r="BK433" s="7">
        <v>18</v>
      </c>
      <c r="BL433" s="7">
        <v>20</v>
      </c>
      <c r="BM433" s="7">
        <v>19</v>
      </c>
      <c r="BN433" s="7">
        <v>32</v>
      </c>
      <c r="BO433" s="7">
        <v>24</v>
      </c>
      <c r="BP433" s="7">
        <v>24</v>
      </c>
      <c r="BQ433" s="7">
        <v>33</v>
      </c>
      <c r="BR433" s="7">
        <v>31</v>
      </c>
      <c r="BS433" s="7">
        <v>29</v>
      </c>
      <c r="BT433" s="7">
        <v>32</v>
      </c>
      <c r="BU433" s="7">
        <v>33</v>
      </c>
      <c r="BV433" s="7">
        <v>41</v>
      </c>
      <c r="BW433" s="7">
        <v>49</v>
      </c>
      <c r="BX433" s="7">
        <v>24</v>
      </c>
      <c r="BY433" s="7">
        <v>25</v>
      </c>
      <c r="BZ433" s="7">
        <v>33</v>
      </c>
      <c r="CA433" s="7">
        <v>23</v>
      </c>
      <c r="CB433" s="7">
        <v>25</v>
      </c>
      <c r="CC433" s="7">
        <v>27</v>
      </c>
      <c r="CD433" s="7">
        <v>21</v>
      </c>
      <c r="CE433" s="7">
        <v>22</v>
      </c>
      <c r="CF433" s="7">
        <v>29</v>
      </c>
      <c r="CG433" s="7">
        <v>20</v>
      </c>
      <c r="CH433" s="7">
        <v>17</v>
      </c>
      <c r="CI433" s="7">
        <v>20</v>
      </c>
      <c r="CJ433" s="7">
        <v>26</v>
      </c>
      <c r="CK433" s="7">
        <v>16</v>
      </c>
      <c r="CL433" s="7">
        <v>19</v>
      </c>
      <c r="CM433" s="7">
        <v>17</v>
      </c>
      <c r="CN433" s="7">
        <v>28</v>
      </c>
      <c r="CO433" s="7">
        <v>25</v>
      </c>
      <c r="CP433" s="7">
        <v>27</v>
      </c>
      <c r="CQ433" s="7">
        <v>25</v>
      </c>
      <c r="CR433" s="7">
        <v>15</v>
      </c>
      <c r="CS433" s="7">
        <v>14</v>
      </c>
      <c r="CT433" s="7">
        <v>22</v>
      </c>
      <c r="CU433" s="7">
        <v>17</v>
      </c>
      <c r="CV433" s="7">
        <v>16</v>
      </c>
      <c r="CW433" s="7">
        <v>10</v>
      </c>
      <c r="CX433" s="7">
        <v>18</v>
      </c>
      <c r="CY433" s="7">
        <v>12</v>
      </c>
      <c r="CZ433" s="7">
        <v>12</v>
      </c>
      <c r="DA433" s="7">
        <v>10</v>
      </c>
      <c r="DB433" s="7">
        <v>10</v>
      </c>
      <c r="DC433" s="7">
        <v>6</v>
      </c>
      <c r="DD433" s="7">
        <v>15</v>
      </c>
      <c r="DE433" s="7">
        <v>10</v>
      </c>
      <c r="DF433" s="7">
        <v>5</v>
      </c>
      <c r="DG433" s="7">
        <v>12</v>
      </c>
      <c r="DH433" s="7">
        <v>21</v>
      </c>
      <c r="DI433" s="7">
        <v>16</v>
      </c>
      <c r="DJ433" s="7">
        <v>15</v>
      </c>
      <c r="DK433" s="7">
        <v>9</v>
      </c>
      <c r="DL433" s="7">
        <v>6</v>
      </c>
      <c r="DM433" s="7">
        <v>4</v>
      </c>
      <c r="DN433" s="7">
        <v>1</v>
      </c>
      <c r="DO433" s="7">
        <v>1</v>
      </c>
      <c r="DP433" s="7">
        <v>1</v>
      </c>
      <c r="DQ433" s="7">
        <v>0</v>
      </c>
      <c r="DR433" s="7">
        <v>1</v>
      </c>
      <c r="DS433" s="7">
        <v>0</v>
      </c>
      <c r="DT433" s="7">
        <v>2</v>
      </c>
      <c r="DU433" s="7">
        <v>2</v>
      </c>
      <c r="DV433" s="7">
        <v>1</v>
      </c>
      <c r="DW433" s="7">
        <v>2</v>
      </c>
      <c r="DX433" s="7">
        <f t="shared" si="42"/>
        <v>1131</v>
      </c>
      <c r="DY433" s="7">
        <f t="shared" si="43"/>
        <v>130</v>
      </c>
      <c r="DZ433" s="7">
        <f t="shared" si="44"/>
        <v>666</v>
      </c>
      <c r="EA433" s="7">
        <f t="shared" si="45"/>
        <v>297</v>
      </c>
      <c r="EB433" s="7">
        <f>Table325[[#This Row],[18-64]]+Table325[[#This Row],[65+]]</f>
        <v>1285</v>
      </c>
    </row>
    <row r="434" spans="1:132" x14ac:dyDescent="0.35">
      <c r="A434" s="7">
        <v>13</v>
      </c>
      <c r="B434" s="10" t="s">
        <v>1020</v>
      </c>
      <c r="C434" s="10" t="s">
        <v>986</v>
      </c>
      <c r="D434" s="10" t="s">
        <v>987</v>
      </c>
      <c r="E434" s="7">
        <f>SUM(Table325[[#This Row],[0]:[90]])</f>
        <v>1520</v>
      </c>
      <c r="F434" s="8">
        <f>SUM(Table325[[#This Row],[0]:[15]])</f>
        <v>255</v>
      </c>
      <c r="G434" s="7">
        <f>SUM(Table325[[#This Row],[16]:[64]])</f>
        <v>1039</v>
      </c>
      <c r="H434" s="7">
        <f>SUM(Table325[[#This Row],[65]:[90]])</f>
        <v>226</v>
      </c>
      <c r="I434" s="7">
        <f>SUM(Table325[[#This Row],[85]:[90]])</f>
        <v>12</v>
      </c>
      <c r="J434" s="8">
        <f>SUM(Table325[[#This Row],[0]:[17]])</f>
        <v>298</v>
      </c>
      <c r="K434" s="7">
        <f>SUM(Table325[[#This Row],[18]:[64]])</f>
        <v>996</v>
      </c>
      <c r="L434" s="8">
        <f>SUM(Table325[[#This Row],[0]:[4]])</f>
        <v>57</v>
      </c>
      <c r="M434" s="7">
        <f>SUM(Table325[[#This Row],[5]:[15]])</f>
        <v>198</v>
      </c>
      <c r="N434" s="7">
        <f>SUM(Table325[[#This Row],[16]:[24]])</f>
        <v>205</v>
      </c>
      <c r="O434" s="7">
        <f>SUM(Table325[[#This Row],[25]:[49]])</f>
        <v>538</v>
      </c>
      <c r="P434" s="7">
        <f>SUM(Table325[[#This Row],[50]:[64]])</f>
        <v>296</v>
      </c>
      <c r="Q434" s="7">
        <f>SUM(Table325[[#This Row],[65]:[74]])</f>
        <v>152</v>
      </c>
      <c r="R434" s="7">
        <f>SUM(Table325[[#This Row],[75]:[84]])</f>
        <v>62</v>
      </c>
      <c r="S434" s="8">
        <f>SUM(Table325[[#This Row],[5]:[9]])</f>
        <v>83</v>
      </c>
      <c r="T434" s="7">
        <f>SUM(Table325[[#This Row],[10]:[14]])</f>
        <v>89</v>
      </c>
      <c r="U434" s="7">
        <f>SUM(Table325[[#This Row],[15]:[19]])</f>
        <v>120</v>
      </c>
      <c r="V434" s="7">
        <f>SUM(Table325[[#This Row],[20]:[24]])</f>
        <v>111</v>
      </c>
      <c r="W434" s="7">
        <f>SUM(Table325[[#This Row],[25]:[29]])</f>
        <v>91</v>
      </c>
      <c r="X434" s="7">
        <f>SUM(Table325[[#This Row],[30]:[34]])</f>
        <v>98</v>
      </c>
      <c r="Y434" s="7">
        <f>SUM(Table325[[#This Row],[35]:[39]])</f>
        <v>134</v>
      </c>
      <c r="Z434" s="7">
        <f>SUM(Table325[[#This Row],[40]:[44]])</f>
        <v>92</v>
      </c>
      <c r="AA434" s="7">
        <f>SUM(Table325[[#This Row],[45]:[49]])</f>
        <v>123</v>
      </c>
      <c r="AB434" s="7">
        <f>SUM(Table325[[#This Row],[50]:[54]])</f>
        <v>100</v>
      </c>
      <c r="AC434" s="7">
        <f>SUM(Table325[[#This Row],[55]:[59]])</f>
        <v>106</v>
      </c>
      <c r="AD434" s="7">
        <f>SUM(Table325[[#This Row],[60]:[64]])</f>
        <v>90</v>
      </c>
      <c r="AE434" s="7">
        <f>SUM(Table325[[#This Row],[65]:[69]])</f>
        <v>94</v>
      </c>
      <c r="AF434" s="7">
        <f>SUM(Table325[[#This Row],[70]:[74]])</f>
        <v>58</v>
      </c>
      <c r="AG434" s="7">
        <f>SUM(Table325[[#This Row],[75]:[79]])</f>
        <v>43</v>
      </c>
      <c r="AH434" s="7">
        <f>SUM(Table325[[#This Row],[80]:[84]])</f>
        <v>19</v>
      </c>
      <c r="AI434" s="7">
        <f>SUM(Table325[[#This Row],[85]:[89]])</f>
        <v>10</v>
      </c>
      <c r="AJ434" s="7">
        <f>Table325[[#This Row],[90]]</f>
        <v>2</v>
      </c>
      <c r="AK434" s="8">
        <v>18</v>
      </c>
      <c r="AL434" s="7">
        <v>11</v>
      </c>
      <c r="AM434" s="7">
        <v>9</v>
      </c>
      <c r="AN434" s="7">
        <v>11</v>
      </c>
      <c r="AO434" s="7">
        <v>8</v>
      </c>
      <c r="AP434" s="7">
        <v>22</v>
      </c>
      <c r="AQ434" s="7">
        <v>16</v>
      </c>
      <c r="AR434" s="7">
        <v>11</v>
      </c>
      <c r="AS434" s="7">
        <v>14</v>
      </c>
      <c r="AT434" s="7">
        <v>20</v>
      </c>
      <c r="AU434" s="7">
        <v>24</v>
      </c>
      <c r="AV434" s="7">
        <v>16</v>
      </c>
      <c r="AW434" s="7">
        <v>19</v>
      </c>
      <c r="AX434" s="7">
        <v>16</v>
      </c>
      <c r="AY434" s="7">
        <v>14</v>
      </c>
      <c r="AZ434" s="7">
        <v>26</v>
      </c>
      <c r="BA434" s="7">
        <v>18</v>
      </c>
      <c r="BB434" s="7">
        <v>25</v>
      </c>
      <c r="BC434" s="7">
        <v>28</v>
      </c>
      <c r="BD434" s="7">
        <v>23</v>
      </c>
      <c r="BE434" s="7">
        <v>16</v>
      </c>
      <c r="BF434" s="7">
        <v>28</v>
      </c>
      <c r="BG434" s="7">
        <v>25</v>
      </c>
      <c r="BH434" s="7">
        <v>20</v>
      </c>
      <c r="BI434" s="7">
        <v>22</v>
      </c>
      <c r="BJ434" s="7">
        <v>14</v>
      </c>
      <c r="BK434" s="7">
        <v>15</v>
      </c>
      <c r="BL434" s="7">
        <v>17</v>
      </c>
      <c r="BM434" s="7">
        <v>26</v>
      </c>
      <c r="BN434" s="7">
        <v>19</v>
      </c>
      <c r="BO434" s="7">
        <v>22</v>
      </c>
      <c r="BP434" s="7">
        <v>22</v>
      </c>
      <c r="BQ434" s="7">
        <v>13</v>
      </c>
      <c r="BR434" s="7">
        <v>23</v>
      </c>
      <c r="BS434" s="7">
        <v>18</v>
      </c>
      <c r="BT434" s="7">
        <v>27</v>
      </c>
      <c r="BU434" s="7">
        <v>34</v>
      </c>
      <c r="BV434" s="7">
        <v>26</v>
      </c>
      <c r="BW434" s="7">
        <v>23</v>
      </c>
      <c r="BX434" s="7">
        <v>24</v>
      </c>
      <c r="BY434" s="7">
        <v>23</v>
      </c>
      <c r="BZ434" s="7">
        <v>17</v>
      </c>
      <c r="CA434" s="7">
        <v>18</v>
      </c>
      <c r="CB434" s="7">
        <v>12</v>
      </c>
      <c r="CC434" s="7">
        <v>22</v>
      </c>
      <c r="CD434" s="7">
        <v>26</v>
      </c>
      <c r="CE434" s="7">
        <v>24</v>
      </c>
      <c r="CF434" s="7">
        <v>31</v>
      </c>
      <c r="CG434" s="7">
        <v>23</v>
      </c>
      <c r="CH434" s="7">
        <v>19</v>
      </c>
      <c r="CI434" s="7">
        <v>18</v>
      </c>
      <c r="CJ434" s="7">
        <v>18</v>
      </c>
      <c r="CK434" s="7">
        <v>21</v>
      </c>
      <c r="CL434" s="7">
        <v>22</v>
      </c>
      <c r="CM434" s="7">
        <v>21</v>
      </c>
      <c r="CN434" s="7">
        <v>22</v>
      </c>
      <c r="CO434" s="7">
        <v>17</v>
      </c>
      <c r="CP434" s="7">
        <v>24</v>
      </c>
      <c r="CQ434" s="7">
        <v>26</v>
      </c>
      <c r="CR434" s="7">
        <v>17</v>
      </c>
      <c r="CS434" s="7">
        <v>20</v>
      </c>
      <c r="CT434" s="7">
        <v>19</v>
      </c>
      <c r="CU434" s="7">
        <v>19</v>
      </c>
      <c r="CV434" s="7">
        <v>18</v>
      </c>
      <c r="CW434" s="7">
        <v>14</v>
      </c>
      <c r="CX434" s="7">
        <v>16</v>
      </c>
      <c r="CY434" s="7">
        <v>17</v>
      </c>
      <c r="CZ434" s="7">
        <v>20</v>
      </c>
      <c r="DA434" s="7">
        <v>27</v>
      </c>
      <c r="DB434" s="7">
        <v>14</v>
      </c>
      <c r="DC434" s="7">
        <v>20</v>
      </c>
      <c r="DD434" s="7">
        <v>12</v>
      </c>
      <c r="DE434" s="7">
        <v>5</v>
      </c>
      <c r="DF434" s="7">
        <v>12</v>
      </c>
      <c r="DG434" s="7">
        <v>9</v>
      </c>
      <c r="DH434" s="7">
        <v>10</v>
      </c>
      <c r="DI434" s="7">
        <v>14</v>
      </c>
      <c r="DJ434" s="7">
        <v>5</v>
      </c>
      <c r="DK434" s="7">
        <v>8</v>
      </c>
      <c r="DL434" s="7">
        <v>6</v>
      </c>
      <c r="DM434" s="7">
        <v>5</v>
      </c>
      <c r="DN434" s="7">
        <v>6</v>
      </c>
      <c r="DO434" s="7">
        <v>2</v>
      </c>
      <c r="DP434" s="7">
        <v>4</v>
      </c>
      <c r="DQ434" s="7">
        <v>2</v>
      </c>
      <c r="DR434" s="7">
        <v>2</v>
      </c>
      <c r="DS434" s="7">
        <v>5</v>
      </c>
      <c r="DT434" s="7">
        <v>2</v>
      </c>
      <c r="DU434" s="7">
        <v>0</v>
      </c>
      <c r="DV434" s="7">
        <v>1</v>
      </c>
      <c r="DW434" s="7">
        <v>2</v>
      </c>
      <c r="DX434" s="7">
        <f t="shared" si="42"/>
        <v>1039</v>
      </c>
      <c r="DY434" s="7">
        <f t="shared" si="43"/>
        <v>162</v>
      </c>
      <c r="DZ434" s="7">
        <f t="shared" si="44"/>
        <v>538</v>
      </c>
      <c r="EA434" s="7">
        <f t="shared" si="45"/>
        <v>296</v>
      </c>
      <c r="EB434" s="7">
        <f>Table325[[#This Row],[18-64]]+Table325[[#This Row],[65+]]</f>
        <v>1222</v>
      </c>
    </row>
    <row r="435" spans="1:132" x14ac:dyDescent="0.35">
      <c r="A435" s="7">
        <v>13</v>
      </c>
      <c r="B435" s="10" t="s">
        <v>1020</v>
      </c>
      <c r="C435" s="10" t="s">
        <v>988</v>
      </c>
      <c r="D435" s="10" t="s">
        <v>989</v>
      </c>
      <c r="E435" s="7">
        <f>SUM(Table325[[#This Row],[0]:[90]])</f>
        <v>1654</v>
      </c>
      <c r="F435" s="8">
        <f>SUM(Table325[[#This Row],[0]:[15]])</f>
        <v>247</v>
      </c>
      <c r="G435" s="7">
        <f>SUM(Table325[[#This Row],[16]:[64]])</f>
        <v>1199</v>
      </c>
      <c r="H435" s="7">
        <f>SUM(Table325[[#This Row],[65]:[90]])</f>
        <v>208</v>
      </c>
      <c r="I435" s="7">
        <f>SUM(Table325[[#This Row],[85]:[90]])</f>
        <v>17</v>
      </c>
      <c r="J435" s="8">
        <f>SUM(Table325[[#This Row],[0]:[17]])</f>
        <v>291</v>
      </c>
      <c r="K435" s="7">
        <f>SUM(Table325[[#This Row],[18]:[64]])</f>
        <v>1155</v>
      </c>
      <c r="L435" s="8">
        <f>SUM(Table325[[#This Row],[0]:[4]])</f>
        <v>47</v>
      </c>
      <c r="M435" s="7">
        <f>SUM(Table325[[#This Row],[5]:[15]])</f>
        <v>200</v>
      </c>
      <c r="N435" s="7">
        <f>SUM(Table325[[#This Row],[16]:[24]])</f>
        <v>408</v>
      </c>
      <c r="O435" s="7">
        <f>SUM(Table325[[#This Row],[25]:[49]])</f>
        <v>519</v>
      </c>
      <c r="P435" s="7">
        <f>SUM(Table325[[#This Row],[50]:[64]])</f>
        <v>272</v>
      </c>
      <c r="Q435" s="7">
        <f>SUM(Table325[[#This Row],[65]:[74]])</f>
        <v>120</v>
      </c>
      <c r="R435" s="7">
        <f>SUM(Table325[[#This Row],[75]:[84]])</f>
        <v>71</v>
      </c>
      <c r="S435" s="8">
        <f>SUM(Table325[[#This Row],[5]:[9]])</f>
        <v>82</v>
      </c>
      <c r="T435" s="7">
        <f>SUM(Table325[[#This Row],[10]:[14]])</f>
        <v>93</v>
      </c>
      <c r="U435" s="7">
        <f>SUM(Table325[[#This Row],[15]:[19]])</f>
        <v>108</v>
      </c>
      <c r="V435" s="7">
        <f>SUM(Table325[[#This Row],[20]:[24]])</f>
        <v>325</v>
      </c>
      <c r="W435" s="7">
        <f>SUM(Table325[[#This Row],[25]:[29]])</f>
        <v>160</v>
      </c>
      <c r="X435" s="7">
        <f>SUM(Table325[[#This Row],[30]:[34]])</f>
        <v>111</v>
      </c>
      <c r="Y435" s="7">
        <f>SUM(Table325[[#This Row],[35]:[39]])</f>
        <v>81</v>
      </c>
      <c r="Z435" s="7">
        <f>SUM(Table325[[#This Row],[40]:[44]])</f>
        <v>88</v>
      </c>
      <c r="AA435" s="7">
        <f>SUM(Table325[[#This Row],[45]:[49]])</f>
        <v>79</v>
      </c>
      <c r="AB435" s="7">
        <f>SUM(Table325[[#This Row],[50]:[54]])</f>
        <v>109</v>
      </c>
      <c r="AC435" s="7">
        <f>SUM(Table325[[#This Row],[55]:[59]])</f>
        <v>77</v>
      </c>
      <c r="AD435" s="7">
        <f>SUM(Table325[[#This Row],[60]:[64]])</f>
        <v>86</v>
      </c>
      <c r="AE435" s="7">
        <f>SUM(Table325[[#This Row],[65]:[69]])</f>
        <v>52</v>
      </c>
      <c r="AF435" s="7">
        <f>SUM(Table325[[#This Row],[70]:[74]])</f>
        <v>68</v>
      </c>
      <c r="AG435" s="7">
        <f>SUM(Table325[[#This Row],[75]:[79]])</f>
        <v>42</v>
      </c>
      <c r="AH435" s="7">
        <f>SUM(Table325[[#This Row],[80]:[84]])</f>
        <v>29</v>
      </c>
      <c r="AI435" s="7">
        <f>SUM(Table325[[#This Row],[85]:[89]])</f>
        <v>11</v>
      </c>
      <c r="AJ435" s="7">
        <f>Table325[[#This Row],[90]]</f>
        <v>6</v>
      </c>
      <c r="AK435" s="8">
        <v>8</v>
      </c>
      <c r="AL435" s="7">
        <v>5</v>
      </c>
      <c r="AM435" s="7">
        <v>12</v>
      </c>
      <c r="AN435" s="7">
        <v>9</v>
      </c>
      <c r="AO435" s="7">
        <v>13</v>
      </c>
      <c r="AP435" s="7">
        <v>9</v>
      </c>
      <c r="AQ435" s="7">
        <v>22</v>
      </c>
      <c r="AR435" s="7">
        <v>16</v>
      </c>
      <c r="AS435" s="7">
        <v>16</v>
      </c>
      <c r="AT435" s="7">
        <v>19</v>
      </c>
      <c r="AU435" s="7">
        <v>10</v>
      </c>
      <c r="AV435" s="7">
        <v>23</v>
      </c>
      <c r="AW435" s="7">
        <v>24</v>
      </c>
      <c r="AX435" s="7">
        <v>15</v>
      </c>
      <c r="AY435" s="7">
        <v>21</v>
      </c>
      <c r="AZ435" s="7">
        <v>25</v>
      </c>
      <c r="BA435" s="7">
        <v>20</v>
      </c>
      <c r="BB435" s="7">
        <v>24</v>
      </c>
      <c r="BC435" s="7">
        <v>22</v>
      </c>
      <c r="BD435" s="7">
        <v>17</v>
      </c>
      <c r="BE435" s="7">
        <v>25</v>
      </c>
      <c r="BF435" s="7">
        <v>65</v>
      </c>
      <c r="BG435" s="7">
        <v>60</v>
      </c>
      <c r="BH435" s="7">
        <v>71</v>
      </c>
      <c r="BI435" s="7">
        <v>104</v>
      </c>
      <c r="BJ435" s="7">
        <v>35</v>
      </c>
      <c r="BK435" s="7">
        <v>36</v>
      </c>
      <c r="BL435" s="7">
        <v>35</v>
      </c>
      <c r="BM435" s="7">
        <v>30</v>
      </c>
      <c r="BN435" s="7">
        <v>24</v>
      </c>
      <c r="BO435" s="7">
        <v>29</v>
      </c>
      <c r="BP435" s="7">
        <v>22</v>
      </c>
      <c r="BQ435" s="7">
        <v>24</v>
      </c>
      <c r="BR435" s="7">
        <v>17</v>
      </c>
      <c r="BS435" s="7">
        <v>19</v>
      </c>
      <c r="BT435" s="7">
        <v>20</v>
      </c>
      <c r="BU435" s="7">
        <v>17</v>
      </c>
      <c r="BV435" s="7">
        <v>14</v>
      </c>
      <c r="BW435" s="7">
        <v>15</v>
      </c>
      <c r="BX435" s="7">
        <v>15</v>
      </c>
      <c r="BY435" s="7">
        <v>18</v>
      </c>
      <c r="BZ435" s="7">
        <v>25</v>
      </c>
      <c r="CA435" s="7">
        <v>16</v>
      </c>
      <c r="CB435" s="7">
        <v>15</v>
      </c>
      <c r="CC435" s="7">
        <v>14</v>
      </c>
      <c r="CD435" s="7">
        <v>17</v>
      </c>
      <c r="CE435" s="7">
        <v>16</v>
      </c>
      <c r="CF435" s="7">
        <v>12</v>
      </c>
      <c r="CG435" s="7">
        <v>14</v>
      </c>
      <c r="CH435" s="7">
        <v>20</v>
      </c>
      <c r="CI435" s="7">
        <v>19</v>
      </c>
      <c r="CJ435" s="7">
        <v>22</v>
      </c>
      <c r="CK435" s="7">
        <v>22</v>
      </c>
      <c r="CL435" s="7">
        <v>29</v>
      </c>
      <c r="CM435" s="7">
        <v>17</v>
      </c>
      <c r="CN435" s="7">
        <v>17</v>
      </c>
      <c r="CO435" s="7">
        <v>14</v>
      </c>
      <c r="CP435" s="7">
        <v>17</v>
      </c>
      <c r="CQ435" s="7">
        <v>13</v>
      </c>
      <c r="CR435" s="7">
        <v>16</v>
      </c>
      <c r="CS435" s="7">
        <v>30</v>
      </c>
      <c r="CT435" s="7">
        <v>14</v>
      </c>
      <c r="CU435" s="7">
        <v>13</v>
      </c>
      <c r="CV435" s="7">
        <v>18</v>
      </c>
      <c r="CW435" s="7">
        <v>11</v>
      </c>
      <c r="CX435" s="7">
        <v>15</v>
      </c>
      <c r="CY435" s="7">
        <v>7</v>
      </c>
      <c r="CZ435" s="7">
        <v>9</v>
      </c>
      <c r="DA435" s="7">
        <v>17</v>
      </c>
      <c r="DB435" s="7">
        <v>4</v>
      </c>
      <c r="DC435" s="7">
        <v>12</v>
      </c>
      <c r="DD435" s="7">
        <v>14</v>
      </c>
      <c r="DE435" s="7">
        <v>16</v>
      </c>
      <c r="DF435" s="7">
        <v>11</v>
      </c>
      <c r="DG435" s="7">
        <v>15</v>
      </c>
      <c r="DH435" s="7">
        <v>7</v>
      </c>
      <c r="DI435" s="7">
        <v>11</v>
      </c>
      <c r="DJ435" s="7">
        <v>9</v>
      </c>
      <c r="DK435" s="7">
        <v>4</v>
      </c>
      <c r="DL435" s="7">
        <v>11</v>
      </c>
      <c r="DM435" s="7">
        <v>9</v>
      </c>
      <c r="DN435" s="7">
        <v>5</v>
      </c>
      <c r="DO435" s="7">
        <v>5</v>
      </c>
      <c r="DP435" s="7">
        <v>6</v>
      </c>
      <c r="DQ435" s="7">
        <v>4</v>
      </c>
      <c r="DR435" s="7">
        <v>3</v>
      </c>
      <c r="DS435" s="7">
        <v>0</v>
      </c>
      <c r="DT435" s="7">
        <v>3</v>
      </c>
      <c r="DU435" s="7">
        <v>3</v>
      </c>
      <c r="DV435" s="7">
        <v>2</v>
      </c>
      <c r="DW435" s="7">
        <v>6</v>
      </c>
      <c r="DX435" s="7">
        <f t="shared" si="42"/>
        <v>1199</v>
      </c>
      <c r="DY435" s="7">
        <f t="shared" si="43"/>
        <v>364</v>
      </c>
      <c r="DZ435" s="7">
        <f t="shared" si="44"/>
        <v>519</v>
      </c>
      <c r="EA435" s="7">
        <f t="shared" si="45"/>
        <v>272</v>
      </c>
      <c r="EB435" s="7">
        <f>Table325[[#This Row],[18-64]]+Table325[[#This Row],[65+]]</f>
        <v>1363</v>
      </c>
    </row>
    <row r="436" spans="1:132" x14ac:dyDescent="0.35">
      <c r="A436" s="7">
        <v>13</v>
      </c>
      <c r="B436" s="10" t="s">
        <v>1020</v>
      </c>
      <c r="C436" s="10" t="s">
        <v>990</v>
      </c>
      <c r="D436" s="10" t="s">
        <v>991</v>
      </c>
      <c r="E436" s="7">
        <f>SUM(Table325[[#This Row],[0]:[90]])</f>
        <v>1509</v>
      </c>
      <c r="F436" s="8">
        <f>SUM(Table325[[#This Row],[0]:[15]])</f>
        <v>254</v>
      </c>
      <c r="G436" s="7">
        <f>SUM(Table325[[#This Row],[16]:[64]])</f>
        <v>1005</v>
      </c>
      <c r="H436" s="7">
        <f>SUM(Table325[[#This Row],[65]:[90]])</f>
        <v>250</v>
      </c>
      <c r="I436" s="7">
        <f>SUM(Table325[[#This Row],[85]:[90]])</f>
        <v>13</v>
      </c>
      <c r="J436" s="8">
        <f>SUM(Table325[[#This Row],[0]:[17]])</f>
        <v>283</v>
      </c>
      <c r="K436" s="7">
        <f>SUM(Table325[[#This Row],[18]:[64]])</f>
        <v>976</v>
      </c>
      <c r="L436" s="8">
        <f>SUM(Table325[[#This Row],[0]:[4]])</f>
        <v>54</v>
      </c>
      <c r="M436" s="7">
        <f>SUM(Table325[[#This Row],[5]:[15]])</f>
        <v>200</v>
      </c>
      <c r="N436" s="7">
        <f>SUM(Table325[[#This Row],[16]:[24]])</f>
        <v>125</v>
      </c>
      <c r="O436" s="7">
        <f>SUM(Table325[[#This Row],[25]:[49]])</f>
        <v>523</v>
      </c>
      <c r="P436" s="7">
        <f>SUM(Table325[[#This Row],[50]:[64]])</f>
        <v>357</v>
      </c>
      <c r="Q436" s="7">
        <f>SUM(Table325[[#This Row],[65]:[74]])</f>
        <v>150</v>
      </c>
      <c r="R436" s="7">
        <f>SUM(Table325[[#This Row],[75]:[84]])</f>
        <v>87</v>
      </c>
      <c r="S436" s="8">
        <f>SUM(Table325[[#This Row],[5]:[9]])</f>
        <v>96</v>
      </c>
      <c r="T436" s="7">
        <f>SUM(Table325[[#This Row],[10]:[14]])</f>
        <v>92</v>
      </c>
      <c r="U436" s="7">
        <f>SUM(Table325[[#This Row],[15]:[19]])</f>
        <v>70</v>
      </c>
      <c r="V436" s="7">
        <f>SUM(Table325[[#This Row],[20]:[24]])</f>
        <v>67</v>
      </c>
      <c r="W436" s="7">
        <f>SUM(Table325[[#This Row],[25]:[29]])</f>
        <v>86</v>
      </c>
      <c r="X436" s="7">
        <f>SUM(Table325[[#This Row],[30]:[34]])</f>
        <v>91</v>
      </c>
      <c r="Y436" s="7">
        <f>SUM(Table325[[#This Row],[35]:[39]])</f>
        <v>111</v>
      </c>
      <c r="Z436" s="7">
        <f>SUM(Table325[[#This Row],[40]:[44]])</f>
        <v>123</v>
      </c>
      <c r="AA436" s="7">
        <f>SUM(Table325[[#This Row],[45]:[49]])</f>
        <v>112</v>
      </c>
      <c r="AB436" s="7">
        <f>SUM(Table325[[#This Row],[50]:[54]])</f>
        <v>133</v>
      </c>
      <c r="AC436" s="7">
        <f>SUM(Table325[[#This Row],[55]:[59]])</f>
        <v>122</v>
      </c>
      <c r="AD436" s="7">
        <f>SUM(Table325[[#This Row],[60]:[64]])</f>
        <v>102</v>
      </c>
      <c r="AE436" s="7">
        <f>SUM(Table325[[#This Row],[65]:[69]])</f>
        <v>82</v>
      </c>
      <c r="AF436" s="7">
        <f>SUM(Table325[[#This Row],[70]:[74]])</f>
        <v>68</v>
      </c>
      <c r="AG436" s="7">
        <f>SUM(Table325[[#This Row],[75]:[79]])</f>
        <v>60</v>
      </c>
      <c r="AH436" s="7">
        <f>SUM(Table325[[#This Row],[80]:[84]])</f>
        <v>27</v>
      </c>
      <c r="AI436" s="7">
        <f>SUM(Table325[[#This Row],[85]:[89]])</f>
        <v>7</v>
      </c>
      <c r="AJ436" s="7">
        <f>Table325[[#This Row],[90]]</f>
        <v>6</v>
      </c>
      <c r="AK436" s="8">
        <v>4</v>
      </c>
      <c r="AL436" s="7">
        <v>6</v>
      </c>
      <c r="AM436" s="7">
        <v>16</v>
      </c>
      <c r="AN436" s="7">
        <v>14</v>
      </c>
      <c r="AO436" s="7">
        <v>14</v>
      </c>
      <c r="AP436" s="7">
        <v>11</v>
      </c>
      <c r="AQ436" s="7">
        <v>18</v>
      </c>
      <c r="AR436" s="7">
        <v>19</v>
      </c>
      <c r="AS436" s="7">
        <v>29</v>
      </c>
      <c r="AT436" s="7">
        <v>19</v>
      </c>
      <c r="AU436" s="7">
        <v>18</v>
      </c>
      <c r="AV436" s="7">
        <v>23</v>
      </c>
      <c r="AW436" s="7">
        <v>15</v>
      </c>
      <c r="AX436" s="7">
        <v>22</v>
      </c>
      <c r="AY436" s="7">
        <v>14</v>
      </c>
      <c r="AZ436" s="7">
        <v>12</v>
      </c>
      <c r="BA436" s="7">
        <v>16</v>
      </c>
      <c r="BB436" s="7">
        <v>13</v>
      </c>
      <c r="BC436" s="7">
        <v>18</v>
      </c>
      <c r="BD436" s="7">
        <v>11</v>
      </c>
      <c r="BE436" s="7">
        <v>14</v>
      </c>
      <c r="BF436" s="7">
        <v>13</v>
      </c>
      <c r="BG436" s="7">
        <v>19</v>
      </c>
      <c r="BH436" s="7">
        <v>11</v>
      </c>
      <c r="BI436" s="7">
        <v>10</v>
      </c>
      <c r="BJ436" s="7">
        <v>14</v>
      </c>
      <c r="BK436" s="7">
        <v>20</v>
      </c>
      <c r="BL436" s="7">
        <v>21</v>
      </c>
      <c r="BM436" s="7">
        <v>16</v>
      </c>
      <c r="BN436" s="7">
        <v>15</v>
      </c>
      <c r="BO436" s="7">
        <v>15</v>
      </c>
      <c r="BP436" s="7">
        <v>10</v>
      </c>
      <c r="BQ436" s="7">
        <v>30</v>
      </c>
      <c r="BR436" s="7">
        <v>15</v>
      </c>
      <c r="BS436" s="7">
        <v>21</v>
      </c>
      <c r="BT436" s="7">
        <v>20</v>
      </c>
      <c r="BU436" s="7">
        <v>22</v>
      </c>
      <c r="BV436" s="7">
        <v>28</v>
      </c>
      <c r="BW436" s="7">
        <v>21</v>
      </c>
      <c r="BX436" s="7">
        <v>20</v>
      </c>
      <c r="BY436" s="7">
        <v>28</v>
      </c>
      <c r="BZ436" s="7">
        <v>27</v>
      </c>
      <c r="CA436" s="7">
        <v>29</v>
      </c>
      <c r="CB436" s="7">
        <v>20</v>
      </c>
      <c r="CC436" s="7">
        <v>19</v>
      </c>
      <c r="CD436" s="7">
        <v>27</v>
      </c>
      <c r="CE436" s="7">
        <v>22</v>
      </c>
      <c r="CF436" s="7">
        <v>25</v>
      </c>
      <c r="CG436" s="7">
        <v>17</v>
      </c>
      <c r="CH436" s="7">
        <v>21</v>
      </c>
      <c r="CI436" s="7">
        <v>19</v>
      </c>
      <c r="CJ436" s="7">
        <v>31</v>
      </c>
      <c r="CK436" s="7">
        <v>22</v>
      </c>
      <c r="CL436" s="7">
        <v>34</v>
      </c>
      <c r="CM436" s="7">
        <v>27</v>
      </c>
      <c r="CN436" s="7">
        <v>24</v>
      </c>
      <c r="CO436" s="7">
        <v>24</v>
      </c>
      <c r="CP436" s="7">
        <v>27</v>
      </c>
      <c r="CQ436" s="7">
        <v>21</v>
      </c>
      <c r="CR436" s="7">
        <v>26</v>
      </c>
      <c r="CS436" s="7">
        <v>32</v>
      </c>
      <c r="CT436" s="7">
        <v>20</v>
      </c>
      <c r="CU436" s="7">
        <v>19</v>
      </c>
      <c r="CV436" s="7">
        <v>11</v>
      </c>
      <c r="CW436" s="7">
        <v>20</v>
      </c>
      <c r="CX436" s="7">
        <v>15</v>
      </c>
      <c r="CY436" s="7">
        <v>18</v>
      </c>
      <c r="CZ436" s="7">
        <v>28</v>
      </c>
      <c r="DA436" s="7">
        <v>10</v>
      </c>
      <c r="DB436" s="7">
        <v>11</v>
      </c>
      <c r="DC436" s="7">
        <v>16</v>
      </c>
      <c r="DD436" s="7">
        <v>18</v>
      </c>
      <c r="DE436" s="7">
        <v>12</v>
      </c>
      <c r="DF436" s="7">
        <v>10</v>
      </c>
      <c r="DG436" s="7">
        <v>12</v>
      </c>
      <c r="DH436" s="7">
        <v>20</v>
      </c>
      <c r="DI436" s="7">
        <v>16</v>
      </c>
      <c r="DJ436" s="7">
        <v>12</v>
      </c>
      <c r="DK436" s="7">
        <v>6</v>
      </c>
      <c r="DL436" s="7">
        <v>6</v>
      </c>
      <c r="DM436" s="7">
        <v>9</v>
      </c>
      <c r="DN436" s="7">
        <v>5</v>
      </c>
      <c r="DO436" s="7">
        <v>3</v>
      </c>
      <c r="DP436" s="7">
        <v>4</v>
      </c>
      <c r="DQ436" s="7">
        <v>6</v>
      </c>
      <c r="DR436" s="7">
        <v>1</v>
      </c>
      <c r="DS436" s="7">
        <v>3</v>
      </c>
      <c r="DT436" s="7">
        <v>1</v>
      </c>
      <c r="DU436" s="7">
        <v>1</v>
      </c>
      <c r="DV436" s="7">
        <v>1</v>
      </c>
      <c r="DW436" s="7">
        <v>6</v>
      </c>
      <c r="DX436" s="7">
        <f t="shared" si="42"/>
        <v>1005</v>
      </c>
      <c r="DY436" s="7">
        <f t="shared" si="43"/>
        <v>96</v>
      </c>
      <c r="DZ436" s="7">
        <f t="shared" si="44"/>
        <v>523</v>
      </c>
      <c r="EA436" s="7">
        <f t="shared" si="45"/>
        <v>357</v>
      </c>
      <c r="EB436" s="7">
        <f>Table325[[#This Row],[18-64]]+Table325[[#This Row],[65+]]</f>
        <v>1226</v>
      </c>
    </row>
    <row r="437" spans="1:132" x14ac:dyDescent="0.35">
      <c r="A437" s="7">
        <v>13</v>
      </c>
      <c r="B437" s="10" t="s">
        <v>1020</v>
      </c>
      <c r="C437" s="10" t="s">
        <v>992</v>
      </c>
      <c r="D437" s="10" t="s">
        <v>993</v>
      </c>
      <c r="E437" s="7">
        <f>SUM(Table325[[#This Row],[0]:[90]])</f>
        <v>2979</v>
      </c>
      <c r="F437" s="8">
        <f>SUM(Table325[[#This Row],[0]:[15]])</f>
        <v>373</v>
      </c>
      <c r="G437" s="7">
        <f>SUM(Table325[[#This Row],[16]:[64]])</f>
        <v>2373</v>
      </c>
      <c r="H437" s="7">
        <f>SUM(Table325[[#This Row],[65]:[90]])</f>
        <v>233</v>
      </c>
      <c r="I437" s="7">
        <f>SUM(Table325[[#This Row],[85]:[90]])</f>
        <v>10</v>
      </c>
      <c r="J437" s="8">
        <f>SUM(Table325[[#This Row],[0]:[17]])</f>
        <v>427</v>
      </c>
      <c r="K437" s="7">
        <f>SUM(Table325[[#This Row],[18]:[64]])</f>
        <v>2319</v>
      </c>
      <c r="L437" s="8">
        <f>SUM(Table325[[#This Row],[0]:[4]])</f>
        <v>88</v>
      </c>
      <c r="M437" s="7">
        <f>SUM(Table325[[#This Row],[5]:[15]])</f>
        <v>285</v>
      </c>
      <c r="N437" s="7">
        <f>SUM(Table325[[#This Row],[16]:[24]])</f>
        <v>1586</v>
      </c>
      <c r="O437" s="7">
        <f>SUM(Table325[[#This Row],[25]:[49]])</f>
        <v>562</v>
      </c>
      <c r="P437" s="7">
        <f>SUM(Table325[[#This Row],[50]:[64]])</f>
        <v>225</v>
      </c>
      <c r="Q437" s="7">
        <f>SUM(Table325[[#This Row],[65]:[74]])</f>
        <v>146</v>
      </c>
      <c r="R437" s="7">
        <f>SUM(Table325[[#This Row],[75]:[84]])</f>
        <v>77</v>
      </c>
      <c r="S437" s="8">
        <f>SUM(Table325[[#This Row],[5]:[9]])</f>
        <v>126</v>
      </c>
      <c r="T437" s="7">
        <f>SUM(Table325[[#This Row],[10]:[14]])</f>
        <v>121</v>
      </c>
      <c r="U437" s="7">
        <f>SUM(Table325[[#This Row],[15]:[19]])</f>
        <v>537</v>
      </c>
      <c r="V437" s="7">
        <f>SUM(Table325[[#This Row],[20]:[24]])</f>
        <v>1087</v>
      </c>
      <c r="W437" s="7">
        <f>SUM(Table325[[#This Row],[25]:[29]])</f>
        <v>112</v>
      </c>
      <c r="X437" s="7">
        <f>SUM(Table325[[#This Row],[30]:[34]])</f>
        <v>44</v>
      </c>
      <c r="Y437" s="7">
        <f>SUM(Table325[[#This Row],[35]:[39]])</f>
        <v>132</v>
      </c>
      <c r="Z437" s="7">
        <f>SUM(Table325[[#This Row],[40]:[44]])</f>
        <v>152</v>
      </c>
      <c r="AA437" s="7">
        <f>SUM(Table325[[#This Row],[45]:[49]])</f>
        <v>122</v>
      </c>
      <c r="AB437" s="7">
        <f>SUM(Table325[[#This Row],[50]:[54]])</f>
        <v>91</v>
      </c>
      <c r="AC437" s="7">
        <f>SUM(Table325[[#This Row],[55]:[59]])</f>
        <v>45</v>
      </c>
      <c r="AD437" s="7">
        <f>SUM(Table325[[#This Row],[60]:[64]])</f>
        <v>89</v>
      </c>
      <c r="AE437" s="7">
        <f>SUM(Table325[[#This Row],[65]:[69]])</f>
        <v>79</v>
      </c>
      <c r="AF437" s="7">
        <f>SUM(Table325[[#This Row],[70]:[74]])</f>
        <v>67</v>
      </c>
      <c r="AG437" s="7">
        <f>SUM(Table325[[#This Row],[75]:[79]])</f>
        <v>62</v>
      </c>
      <c r="AH437" s="7">
        <f>SUM(Table325[[#This Row],[80]:[84]])</f>
        <v>15</v>
      </c>
      <c r="AI437" s="7">
        <f>SUM(Table325[[#This Row],[85]:[89]])</f>
        <v>3</v>
      </c>
      <c r="AJ437" s="7">
        <f>Table325[[#This Row],[90]]</f>
        <v>7</v>
      </c>
      <c r="AK437" s="8">
        <v>6</v>
      </c>
      <c r="AL437" s="7">
        <v>19</v>
      </c>
      <c r="AM437" s="7">
        <v>24</v>
      </c>
      <c r="AN437" s="7">
        <v>14</v>
      </c>
      <c r="AO437" s="7">
        <v>25</v>
      </c>
      <c r="AP437" s="7">
        <v>21</v>
      </c>
      <c r="AQ437" s="7">
        <v>27</v>
      </c>
      <c r="AR437" s="7">
        <v>22</v>
      </c>
      <c r="AS437" s="7">
        <v>25</v>
      </c>
      <c r="AT437" s="7">
        <v>31</v>
      </c>
      <c r="AU437" s="7">
        <v>28</v>
      </c>
      <c r="AV437" s="7">
        <v>26</v>
      </c>
      <c r="AW437" s="7">
        <v>31</v>
      </c>
      <c r="AX437" s="7">
        <v>14</v>
      </c>
      <c r="AY437" s="7">
        <v>22</v>
      </c>
      <c r="AZ437" s="7">
        <v>38</v>
      </c>
      <c r="BA437" s="7">
        <v>27</v>
      </c>
      <c r="BB437" s="7">
        <v>27</v>
      </c>
      <c r="BC437" s="7">
        <v>86</v>
      </c>
      <c r="BD437" s="7">
        <v>359</v>
      </c>
      <c r="BE437" s="7">
        <v>326</v>
      </c>
      <c r="BF437" s="7">
        <v>365</v>
      </c>
      <c r="BG437" s="7">
        <v>231</v>
      </c>
      <c r="BH437" s="7">
        <v>98</v>
      </c>
      <c r="BI437" s="7">
        <v>67</v>
      </c>
      <c r="BJ437" s="7">
        <v>34</v>
      </c>
      <c r="BK437" s="7">
        <v>34</v>
      </c>
      <c r="BL437" s="7">
        <v>19</v>
      </c>
      <c r="BM437" s="7">
        <v>13</v>
      </c>
      <c r="BN437" s="7">
        <v>12</v>
      </c>
      <c r="BO437" s="7">
        <v>10</v>
      </c>
      <c r="BP437" s="7">
        <v>2</v>
      </c>
      <c r="BQ437" s="7">
        <v>11</v>
      </c>
      <c r="BR437" s="7">
        <v>11</v>
      </c>
      <c r="BS437" s="7">
        <v>10</v>
      </c>
      <c r="BT437" s="7">
        <v>32</v>
      </c>
      <c r="BU437" s="7">
        <v>20</v>
      </c>
      <c r="BV437" s="7">
        <v>13</v>
      </c>
      <c r="BW437" s="7">
        <v>26</v>
      </c>
      <c r="BX437" s="7">
        <v>41</v>
      </c>
      <c r="BY437" s="7">
        <v>40</v>
      </c>
      <c r="BZ437" s="7">
        <v>33</v>
      </c>
      <c r="CA437" s="7">
        <v>21</v>
      </c>
      <c r="CB437" s="7">
        <v>27</v>
      </c>
      <c r="CC437" s="7">
        <v>31</v>
      </c>
      <c r="CD437" s="7">
        <v>28</v>
      </c>
      <c r="CE437" s="7">
        <v>27</v>
      </c>
      <c r="CF437" s="7">
        <v>29</v>
      </c>
      <c r="CG437" s="7">
        <v>19</v>
      </c>
      <c r="CH437" s="7">
        <v>19</v>
      </c>
      <c r="CI437" s="7">
        <v>19</v>
      </c>
      <c r="CJ437" s="7">
        <v>18</v>
      </c>
      <c r="CK437" s="7">
        <v>20</v>
      </c>
      <c r="CL437" s="7">
        <v>19</v>
      </c>
      <c r="CM437" s="7">
        <v>15</v>
      </c>
      <c r="CN437" s="7">
        <v>12</v>
      </c>
      <c r="CO437" s="7">
        <v>9</v>
      </c>
      <c r="CP437" s="7">
        <v>8</v>
      </c>
      <c r="CQ437" s="7">
        <v>10</v>
      </c>
      <c r="CR437" s="7">
        <v>6</v>
      </c>
      <c r="CS437" s="7">
        <v>15</v>
      </c>
      <c r="CT437" s="7">
        <v>22</v>
      </c>
      <c r="CU437" s="7">
        <v>23</v>
      </c>
      <c r="CV437" s="7">
        <v>11</v>
      </c>
      <c r="CW437" s="7">
        <v>18</v>
      </c>
      <c r="CX437" s="7">
        <v>13</v>
      </c>
      <c r="CY437" s="7">
        <v>15</v>
      </c>
      <c r="CZ437" s="7">
        <v>19</v>
      </c>
      <c r="DA437" s="7">
        <v>21</v>
      </c>
      <c r="DB437" s="7">
        <v>11</v>
      </c>
      <c r="DC437" s="7">
        <v>16</v>
      </c>
      <c r="DD437" s="7">
        <v>10</v>
      </c>
      <c r="DE437" s="7">
        <v>17</v>
      </c>
      <c r="DF437" s="7">
        <v>9</v>
      </c>
      <c r="DG437" s="7">
        <v>15</v>
      </c>
      <c r="DH437" s="7">
        <v>12</v>
      </c>
      <c r="DI437" s="7">
        <v>14</v>
      </c>
      <c r="DJ437" s="7">
        <v>19</v>
      </c>
      <c r="DK437" s="7">
        <v>9</v>
      </c>
      <c r="DL437" s="7">
        <v>8</v>
      </c>
      <c r="DM437" s="7">
        <v>5</v>
      </c>
      <c r="DN437" s="7">
        <v>5</v>
      </c>
      <c r="DO437" s="7">
        <v>3</v>
      </c>
      <c r="DP437" s="7">
        <v>1</v>
      </c>
      <c r="DQ437" s="7">
        <v>1</v>
      </c>
      <c r="DR437" s="7">
        <v>0</v>
      </c>
      <c r="DS437" s="7">
        <v>1</v>
      </c>
      <c r="DT437" s="7">
        <v>0</v>
      </c>
      <c r="DU437" s="7">
        <v>0</v>
      </c>
      <c r="DV437" s="7">
        <v>2</v>
      </c>
      <c r="DW437" s="7">
        <v>7</v>
      </c>
      <c r="DX437" s="7">
        <f t="shared" si="42"/>
        <v>2373</v>
      </c>
      <c r="DY437" s="7">
        <f t="shared" si="43"/>
        <v>1532</v>
      </c>
      <c r="DZ437" s="7">
        <f t="shared" si="44"/>
        <v>562</v>
      </c>
      <c r="EA437" s="7">
        <f t="shared" si="45"/>
        <v>225</v>
      </c>
      <c r="EB437" s="7">
        <f>Table325[[#This Row],[18-64]]+Table325[[#This Row],[65+]]</f>
        <v>2552</v>
      </c>
    </row>
    <row r="438" spans="1:132" x14ac:dyDescent="0.35">
      <c r="A438" s="7">
        <v>13</v>
      </c>
      <c r="B438" s="10" t="s">
        <v>1020</v>
      </c>
      <c r="C438" s="10" t="s">
        <v>994</v>
      </c>
      <c r="D438" s="10" t="s">
        <v>995</v>
      </c>
      <c r="E438" s="7">
        <f>SUM(Table325[[#This Row],[0]:[90]])</f>
        <v>1916</v>
      </c>
      <c r="F438" s="8">
        <f>SUM(Table325[[#This Row],[0]:[15]])</f>
        <v>416</v>
      </c>
      <c r="G438" s="7">
        <f>SUM(Table325[[#This Row],[16]:[64]])</f>
        <v>1326</v>
      </c>
      <c r="H438" s="7">
        <f>SUM(Table325[[#This Row],[65]:[90]])</f>
        <v>174</v>
      </c>
      <c r="I438" s="7">
        <f>SUM(Table325[[#This Row],[85]:[90]])</f>
        <v>12</v>
      </c>
      <c r="J438" s="8">
        <f>SUM(Table325[[#This Row],[0]:[17]])</f>
        <v>478</v>
      </c>
      <c r="K438" s="7">
        <f>SUM(Table325[[#This Row],[18]:[64]])</f>
        <v>1264</v>
      </c>
      <c r="L438" s="8">
        <f>SUM(Table325[[#This Row],[0]:[4]])</f>
        <v>129</v>
      </c>
      <c r="M438" s="7">
        <f>SUM(Table325[[#This Row],[5]:[15]])</f>
        <v>287</v>
      </c>
      <c r="N438" s="7">
        <f>SUM(Table325[[#This Row],[16]:[24]])</f>
        <v>217</v>
      </c>
      <c r="O438" s="7">
        <f>SUM(Table325[[#This Row],[25]:[49]])</f>
        <v>819</v>
      </c>
      <c r="P438" s="7">
        <f>SUM(Table325[[#This Row],[50]:[64]])</f>
        <v>290</v>
      </c>
      <c r="Q438" s="7">
        <f>SUM(Table325[[#This Row],[65]:[74]])</f>
        <v>114</v>
      </c>
      <c r="R438" s="7">
        <f>SUM(Table325[[#This Row],[75]:[84]])</f>
        <v>48</v>
      </c>
      <c r="S438" s="8">
        <f>SUM(Table325[[#This Row],[5]:[9]])</f>
        <v>140</v>
      </c>
      <c r="T438" s="7">
        <f>SUM(Table325[[#This Row],[10]:[14]])</f>
        <v>122</v>
      </c>
      <c r="U438" s="7">
        <f>SUM(Table325[[#This Row],[15]:[19]])</f>
        <v>125</v>
      </c>
      <c r="V438" s="7">
        <f>SUM(Table325[[#This Row],[20]:[24]])</f>
        <v>117</v>
      </c>
      <c r="W438" s="7">
        <f>SUM(Table325[[#This Row],[25]:[29]])</f>
        <v>149</v>
      </c>
      <c r="X438" s="7">
        <f>SUM(Table325[[#This Row],[30]:[34]])</f>
        <v>182</v>
      </c>
      <c r="Y438" s="7">
        <f>SUM(Table325[[#This Row],[35]:[39]])</f>
        <v>192</v>
      </c>
      <c r="Z438" s="7">
        <f>SUM(Table325[[#This Row],[40]:[44]])</f>
        <v>160</v>
      </c>
      <c r="AA438" s="7">
        <f>SUM(Table325[[#This Row],[45]:[49]])</f>
        <v>136</v>
      </c>
      <c r="AB438" s="7">
        <f>SUM(Table325[[#This Row],[50]:[54]])</f>
        <v>115</v>
      </c>
      <c r="AC438" s="7">
        <f>SUM(Table325[[#This Row],[55]:[59]])</f>
        <v>93</v>
      </c>
      <c r="AD438" s="7">
        <f>SUM(Table325[[#This Row],[60]:[64]])</f>
        <v>82</v>
      </c>
      <c r="AE438" s="7">
        <f>SUM(Table325[[#This Row],[65]:[69]])</f>
        <v>68</v>
      </c>
      <c r="AF438" s="7">
        <f>SUM(Table325[[#This Row],[70]:[74]])</f>
        <v>46</v>
      </c>
      <c r="AG438" s="7">
        <f>SUM(Table325[[#This Row],[75]:[79]])</f>
        <v>29</v>
      </c>
      <c r="AH438" s="7">
        <f>SUM(Table325[[#This Row],[80]:[84]])</f>
        <v>19</v>
      </c>
      <c r="AI438" s="7">
        <f>SUM(Table325[[#This Row],[85]:[89]])</f>
        <v>10</v>
      </c>
      <c r="AJ438" s="7">
        <f>Table325[[#This Row],[90]]</f>
        <v>2</v>
      </c>
      <c r="AK438" s="8">
        <v>27</v>
      </c>
      <c r="AL438" s="7">
        <v>24</v>
      </c>
      <c r="AM438" s="7">
        <v>19</v>
      </c>
      <c r="AN438" s="7">
        <v>22</v>
      </c>
      <c r="AO438" s="7">
        <v>37</v>
      </c>
      <c r="AP438" s="7">
        <v>28</v>
      </c>
      <c r="AQ438" s="7">
        <v>14</v>
      </c>
      <c r="AR438" s="7">
        <v>39</v>
      </c>
      <c r="AS438" s="7">
        <v>32</v>
      </c>
      <c r="AT438" s="7">
        <v>27</v>
      </c>
      <c r="AU438" s="7">
        <v>21</v>
      </c>
      <c r="AV438" s="7">
        <v>19</v>
      </c>
      <c r="AW438" s="7">
        <v>26</v>
      </c>
      <c r="AX438" s="7">
        <v>29</v>
      </c>
      <c r="AY438" s="7">
        <v>27</v>
      </c>
      <c r="AZ438" s="7">
        <v>25</v>
      </c>
      <c r="BA438" s="7">
        <v>31</v>
      </c>
      <c r="BB438" s="7">
        <v>31</v>
      </c>
      <c r="BC438" s="7">
        <v>18</v>
      </c>
      <c r="BD438" s="7">
        <v>20</v>
      </c>
      <c r="BE438" s="7">
        <v>23</v>
      </c>
      <c r="BF438" s="7">
        <v>30</v>
      </c>
      <c r="BG438" s="7">
        <v>23</v>
      </c>
      <c r="BH438" s="7">
        <v>15</v>
      </c>
      <c r="BI438" s="7">
        <v>26</v>
      </c>
      <c r="BJ438" s="7">
        <v>32</v>
      </c>
      <c r="BK438" s="7">
        <v>26</v>
      </c>
      <c r="BL438" s="7">
        <v>31</v>
      </c>
      <c r="BM438" s="7">
        <v>24</v>
      </c>
      <c r="BN438" s="7">
        <v>36</v>
      </c>
      <c r="BO438" s="7">
        <v>37</v>
      </c>
      <c r="BP438" s="7">
        <v>29</v>
      </c>
      <c r="BQ438" s="7">
        <v>42</v>
      </c>
      <c r="BR438" s="7">
        <v>37</v>
      </c>
      <c r="BS438" s="7">
        <v>37</v>
      </c>
      <c r="BT438" s="7">
        <v>45</v>
      </c>
      <c r="BU438" s="7">
        <v>37</v>
      </c>
      <c r="BV438" s="7">
        <v>39</v>
      </c>
      <c r="BW438" s="7">
        <v>32</v>
      </c>
      <c r="BX438" s="7">
        <v>39</v>
      </c>
      <c r="BY438" s="7">
        <v>37</v>
      </c>
      <c r="BZ438" s="7">
        <v>24</v>
      </c>
      <c r="CA438" s="7">
        <v>34</v>
      </c>
      <c r="CB438" s="7">
        <v>35</v>
      </c>
      <c r="CC438" s="7">
        <v>30</v>
      </c>
      <c r="CD438" s="7">
        <v>28</v>
      </c>
      <c r="CE438" s="7">
        <v>34</v>
      </c>
      <c r="CF438" s="7">
        <v>36</v>
      </c>
      <c r="CG438" s="7">
        <v>28</v>
      </c>
      <c r="CH438" s="7">
        <v>10</v>
      </c>
      <c r="CI438" s="7">
        <v>17</v>
      </c>
      <c r="CJ438" s="7">
        <v>18</v>
      </c>
      <c r="CK438" s="7">
        <v>34</v>
      </c>
      <c r="CL438" s="7">
        <v>26</v>
      </c>
      <c r="CM438" s="7">
        <v>20</v>
      </c>
      <c r="CN438" s="7">
        <v>24</v>
      </c>
      <c r="CO438" s="7">
        <v>23</v>
      </c>
      <c r="CP438" s="7">
        <v>19</v>
      </c>
      <c r="CQ438" s="7">
        <v>17</v>
      </c>
      <c r="CR438" s="7">
        <v>10</v>
      </c>
      <c r="CS438" s="7">
        <v>17</v>
      </c>
      <c r="CT438" s="7">
        <v>21</v>
      </c>
      <c r="CU438" s="7">
        <v>17</v>
      </c>
      <c r="CV438" s="7">
        <v>14</v>
      </c>
      <c r="CW438" s="7">
        <v>13</v>
      </c>
      <c r="CX438" s="7">
        <v>18</v>
      </c>
      <c r="CY438" s="7">
        <v>15</v>
      </c>
      <c r="CZ438" s="7">
        <v>9</v>
      </c>
      <c r="DA438" s="7">
        <v>15</v>
      </c>
      <c r="DB438" s="7">
        <v>11</v>
      </c>
      <c r="DC438" s="7">
        <v>11</v>
      </c>
      <c r="DD438" s="7">
        <v>7</v>
      </c>
      <c r="DE438" s="7">
        <v>7</v>
      </c>
      <c r="DF438" s="7">
        <v>14</v>
      </c>
      <c r="DG438" s="7">
        <v>7</v>
      </c>
      <c r="DH438" s="7">
        <v>5</v>
      </c>
      <c r="DI438" s="7">
        <v>7</v>
      </c>
      <c r="DJ438" s="7">
        <v>5</v>
      </c>
      <c r="DK438" s="7">
        <v>6</v>
      </c>
      <c r="DL438" s="7">
        <v>6</v>
      </c>
      <c r="DM438" s="7">
        <v>2</v>
      </c>
      <c r="DN438" s="7">
        <v>7</v>
      </c>
      <c r="DO438" s="7">
        <v>4</v>
      </c>
      <c r="DP438" s="7">
        <v>3</v>
      </c>
      <c r="DQ438" s="7">
        <v>3</v>
      </c>
      <c r="DR438" s="7">
        <v>3</v>
      </c>
      <c r="DS438" s="7">
        <v>0</v>
      </c>
      <c r="DT438" s="7">
        <v>3</v>
      </c>
      <c r="DU438" s="7">
        <v>3</v>
      </c>
      <c r="DV438" s="7">
        <v>1</v>
      </c>
      <c r="DW438" s="7">
        <v>2</v>
      </c>
      <c r="DX438" s="7">
        <f t="shared" si="42"/>
        <v>1326</v>
      </c>
      <c r="DY438" s="7">
        <f t="shared" si="43"/>
        <v>155</v>
      </c>
      <c r="DZ438" s="7">
        <f t="shared" si="44"/>
        <v>819</v>
      </c>
      <c r="EA438" s="7">
        <f t="shared" si="45"/>
        <v>290</v>
      </c>
      <c r="EB438" s="7">
        <f>Table325[[#This Row],[18-64]]+Table325[[#This Row],[65+]]</f>
        <v>1438</v>
      </c>
    </row>
    <row r="439" spans="1:132" x14ac:dyDescent="0.35">
      <c r="A439" s="7">
        <v>13</v>
      </c>
      <c r="B439" s="10" t="s">
        <v>1020</v>
      </c>
      <c r="C439" s="10" t="s">
        <v>996</v>
      </c>
      <c r="D439" s="10" t="s">
        <v>997</v>
      </c>
      <c r="E439" s="7">
        <f>SUM(Table325[[#This Row],[0]:[90]])</f>
        <v>2260</v>
      </c>
      <c r="F439" s="8">
        <f>SUM(Table325[[#This Row],[0]:[15]])</f>
        <v>284</v>
      </c>
      <c r="G439" s="7">
        <f>SUM(Table325[[#This Row],[16]:[64]])</f>
        <v>1371</v>
      </c>
      <c r="H439" s="7">
        <f>SUM(Table325[[#This Row],[65]:[90]])</f>
        <v>605</v>
      </c>
      <c r="I439" s="7">
        <f>SUM(Table325[[#This Row],[85]:[90]])</f>
        <v>53</v>
      </c>
      <c r="J439" s="8">
        <f>SUM(Table325[[#This Row],[0]:[17]])</f>
        <v>328</v>
      </c>
      <c r="K439" s="7">
        <f>SUM(Table325[[#This Row],[18]:[64]])</f>
        <v>1327</v>
      </c>
      <c r="L439" s="8">
        <f>SUM(Table325[[#This Row],[0]:[4]])</f>
        <v>91</v>
      </c>
      <c r="M439" s="7">
        <f>SUM(Table325[[#This Row],[5]:[15]])</f>
        <v>193</v>
      </c>
      <c r="N439" s="7">
        <f>SUM(Table325[[#This Row],[16]:[24]])</f>
        <v>205</v>
      </c>
      <c r="O439" s="7">
        <f>SUM(Table325[[#This Row],[25]:[49]])</f>
        <v>573</v>
      </c>
      <c r="P439" s="7">
        <f>SUM(Table325[[#This Row],[50]:[64]])</f>
        <v>593</v>
      </c>
      <c r="Q439" s="7">
        <f>SUM(Table325[[#This Row],[65]:[74]])</f>
        <v>357</v>
      </c>
      <c r="R439" s="7">
        <f>SUM(Table325[[#This Row],[75]:[84]])</f>
        <v>195</v>
      </c>
      <c r="S439" s="8">
        <f>SUM(Table325[[#This Row],[5]:[9]])</f>
        <v>85</v>
      </c>
      <c r="T439" s="7">
        <f>SUM(Table325[[#This Row],[10]:[14]])</f>
        <v>95</v>
      </c>
      <c r="U439" s="7">
        <f>SUM(Table325[[#This Row],[15]:[19]])</f>
        <v>87</v>
      </c>
      <c r="V439" s="7">
        <f>SUM(Table325[[#This Row],[20]:[24]])</f>
        <v>131</v>
      </c>
      <c r="W439" s="7">
        <f>SUM(Table325[[#This Row],[25]:[29]])</f>
        <v>109</v>
      </c>
      <c r="X439" s="7">
        <f>SUM(Table325[[#This Row],[30]:[34]])</f>
        <v>109</v>
      </c>
      <c r="Y439" s="7">
        <f>SUM(Table325[[#This Row],[35]:[39]])</f>
        <v>119</v>
      </c>
      <c r="Z439" s="7">
        <f>SUM(Table325[[#This Row],[40]:[44]])</f>
        <v>128</v>
      </c>
      <c r="AA439" s="7">
        <f>SUM(Table325[[#This Row],[45]:[49]])</f>
        <v>108</v>
      </c>
      <c r="AB439" s="7">
        <f>SUM(Table325[[#This Row],[50]:[54]])</f>
        <v>194</v>
      </c>
      <c r="AC439" s="7">
        <f>SUM(Table325[[#This Row],[55]:[59]])</f>
        <v>206</v>
      </c>
      <c r="AD439" s="7">
        <f>SUM(Table325[[#This Row],[60]:[64]])</f>
        <v>193</v>
      </c>
      <c r="AE439" s="7">
        <f>SUM(Table325[[#This Row],[65]:[69]])</f>
        <v>204</v>
      </c>
      <c r="AF439" s="7">
        <f>SUM(Table325[[#This Row],[70]:[74]])</f>
        <v>153</v>
      </c>
      <c r="AG439" s="7">
        <f>SUM(Table325[[#This Row],[75]:[79]])</f>
        <v>130</v>
      </c>
      <c r="AH439" s="7">
        <f>SUM(Table325[[#This Row],[80]:[84]])</f>
        <v>65</v>
      </c>
      <c r="AI439" s="7">
        <f>SUM(Table325[[#This Row],[85]:[89]])</f>
        <v>35</v>
      </c>
      <c r="AJ439" s="7">
        <f>Table325[[#This Row],[90]]</f>
        <v>18</v>
      </c>
      <c r="AK439" s="8">
        <v>22</v>
      </c>
      <c r="AL439" s="7">
        <v>23</v>
      </c>
      <c r="AM439" s="7">
        <v>19</v>
      </c>
      <c r="AN439" s="7">
        <v>13</v>
      </c>
      <c r="AO439" s="7">
        <v>14</v>
      </c>
      <c r="AP439" s="7">
        <v>14</v>
      </c>
      <c r="AQ439" s="7">
        <v>19</v>
      </c>
      <c r="AR439" s="7">
        <v>19</v>
      </c>
      <c r="AS439" s="7">
        <v>20</v>
      </c>
      <c r="AT439" s="7">
        <v>13</v>
      </c>
      <c r="AU439" s="7">
        <v>21</v>
      </c>
      <c r="AV439" s="7">
        <v>18</v>
      </c>
      <c r="AW439" s="7">
        <v>15</v>
      </c>
      <c r="AX439" s="7">
        <v>26</v>
      </c>
      <c r="AY439" s="7">
        <v>15</v>
      </c>
      <c r="AZ439" s="7">
        <v>13</v>
      </c>
      <c r="BA439" s="7">
        <v>25</v>
      </c>
      <c r="BB439" s="7">
        <v>19</v>
      </c>
      <c r="BC439" s="7">
        <v>19</v>
      </c>
      <c r="BD439" s="7">
        <v>11</v>
      </c>
      <c r="BE439" s="7">
        <v>25</v>
      </c>
      <c r="BF439" s="7">
        <v>21</v>
      </c>
      <c r="BG439" s="7">
        <v>29</v>
      </c>
      <c r="BH439" s="7">
        <v>21</v>
      </c>
      <c r="BI439" s="7">
        <v>35</v>
      </c>
      <c r="BJ439" s="7">
        <v>22</v>
      </c>
      <c r="BK439" s="7">
        <v>14</v>
      </c>
      <c r="BL439" s="7">
        <v>23</v>
      </c>
      <c r="BM439" s="7">
        <v>31</v>
      </c>
      <c r="BN439" s="7">
        <v>19</v>
      </c>
      <c r="BO439" s="7">
        <v>24</v>
      </c>
      <c r="BP439" s="7">
        <v>22</v>
      </c>
      <c r="BQ439" s="7">
        <v>25</v>
      </c>
      <c r="BR439" s="7">
        <v>16</v>
      </c>
      <c r="BS439" s="7">
        <v>22</v>
      </c>
      <c r="BT439" s="7">
        <v>22</v>
      </c>
      <c r="BU439" s="7">
        <v>18</v>
      </c>
      <c r="BV439" s="7">
        <v>24</v>
      </c>
      <c r="BW439" s="7">
        <v>32</v>
      </c>
      <c r="BX439" s="7">
        <v>23</v>
      </c>
      <c r="BY439" s="7">
        <v>27</v>
      </c>
      <c r="BZ439" s="7">
        <v>24</v>
      </c>
      <c r="CA439" s="7">
        <v>23</v>
      </c>
      <c r="CB439" s="7">
        <v>26</v>
      </c>
      <c r="CC439" s="7">
        <v>28</v>
      </c>
      <c r="CD439" s="7">
        <v>25</v>
      </c>
      <c r="CE439" s="7">
        <v>13</v>
      </c>
      <c r="CF439" s="7">
        <v>30</v>
      </c>
      <c r="CG439" s="7">
        <v>18</v>
      </c>
      <c r="CH439" s="7">
        <v>22</v>
      </c>
      <c r="CI439" s="7">
        <v>29</v>
      </c>
      <c r="CJ439" s="7">
        <v>38</v>
      </c>
      <c r="CK439" s="7">
        <v>38</v>
      </c>
      <c r="CL439" s="7">
        <v>50</v>
      </c>
      <c r="CM439" s="7">
        <v>39</v>
      </c>
      <c r="CN439" s="7">
        <v>44</v>
      </c>
      <c r="CO439" s="7">
        <v>36</v>
      </c>
      <c r="CP439" s="7">
        <v>42</v>
      </c>
      <c r="CQ439" s="7">
        <v>46</v>
      </c>
      <c r="CR439" s="7">
        <v>38</v>
      </c>
      <c r="CS439" s="7">
        <v>32</v>
      </c>
      <c r="CT439" s="7">
        <v>39</v>
      </c>
      <c r="CU439" s="7">
        <v>50</v>
      </c>
      <c r="CV439" s="7">
        <v>38</v>
      </c>
      <c r="CW439" s="7">
        <v>34</v>
      </c>
      <c r="CX439" s="7">
        <v>50</v>
      </c>
      <c r="CY439" s="7">
        <v>37</v>
      </c>
      <c r="CZ439" s="7">
        <v>45</v>
      </c>
      <c r="DA439" s="7">
        <v>34</v>
      </c>
      <c r="DB439" s="7">
        <v>38</v>
      </c>
      <c r="DC439" s="7">
        <v>36</v>
      </c>
      <c r="DD439" s="7">
        <v>30</v>
      </c>
      <c r="DE439" s="7">
        <v>37</v>
      </c>
      <c r="DF439" s="7">
        <v>27</v>
      </c>
      <c r="DG439" s="7">
        <v>23</v>
      </c>
      <c r="DH439" s="7">
        <v>35</v>
      </c>
      <c r="DI439" s="7">
        <v>41</v>
      </c>
      <c r="DJ439" s="7">
        <v>23</v>
      </c>
      <c r="DK439" s="7">
        <v>15</v>
      </c>
      <c r="DL439" s="7">
        <v>16</v>
      </c>
      <c r="DM439" s="7">
        <v>21</v>
      </c>
      <c r="DN439" s="7">
        <v>8</v>
      </c>
      <c r="DO439" s="7">
        <v>16</v>
      </c>
      <c r="DP439" s="7">
        <v>13</v>
      </c>
      <c r="DQ439" s="7">
        <v>7</v>
      </c>
      <c r="DR439" s="7">
        <v>8</v>
      </c>
      <c r="DS439" s="7">
        <v>8</v>
      </c>
      <c r="DT439" s="7">
        <v>6</v>
      </c>
      <c r="DU439" s="7">
        <v>7</v>
      </c>
      <c r="DV439" s="7">
        <v>6</v>
      </c>
      <c r="DW439" s="7">
        <v>18</v>
      </c>
      <c r="DX439" s="7">
        <f t="shared" si="42"/>
        <v>1371</v>
      </c>
      <c r="DY439" s="7">
        <f t="shared" si="43"/>
        <v>161</v>
      </c>
      <c r="DZ439" s="7">
        <f t="shared" si="44"/>
        <v>573</v>
      </c>
      <c r="EA439" s="7">
        <f t="shared" si="45"/>
        <v>593</v>
      </c>
      <c r="EB439" s="7">
        <f>Table325[[#This Row],[18-64]]+Table325[[#This Row],[65+]]</f>
        <v>1932</v>
      </c>
    </row>
    <row r="440" spans="1:132" x14ac:dyDescent="0.35">
      <c r="A440" s="7">
        <v>13</v>
      </c>
      <c r="B440" s="10" t="s">
        <v>1020</v>
      </c>
      <c r="C440" s="10" t="s">
        <v>998</v>
      </c>
      <c r="D440" s="10" t="s">
        <v>999</v>
      </c>
      <c r="E440" s="7">
        <f>SUM(Table325[[#This Row],[0]:[90]])</f>
        <v>1911</v>
      </c>
      <c r="F440" s="8">
        <f>SUM(Table325[[#This Row],[0]:[15]])</f>
        <v>409</v>
      </c>
      <c r="G440" s="7">
        <f>SUM(Table325[[#This Row],[16]:[64]])</f>
        <v>1188</v>
      </c>
      <c r="H440" s="7">
        <f>SUM(Table325[[#This Row],[65]:[90]])</f>
        <v>314</v>
      </c>
      <c r="I440" s="7">
        <f>SUM(Table325[[#This Row],[85]:[90]])</f>
        <v>13</v>
      </c>
      <c r="J440" s="8">
        <f>SUM(Table325[[#This Row],[0]:[17]])</f>
        <v>466</v>
      </c>
      <c r="K440" s="7">
        <f>SUM(Table325[[#This Row],[18]:[64]])</f>
        <v>1131</v>
      </c>
      <c r="L440" s="8">
        <f>SUM(Table325[[#This Row],[0]:[4]])</f>
        <v>132</v>
      </c>
      <c r="M440" s="7">
        <f>SUM(Table325[[#This Row],[5]:[15]])</f>
        <v>277</v>
      </c>
      <c r="N440" s="7">
        <f>SUM(Table325[[#This Row],[16]:[24]])</f>
        <v>219</v>
      </c>
      <c r="O440" s="7">
        <f>SUM(Table325[[#This Row],[25]:[49]])</f>
        <v>592</v>
      </c>
      <c r="P440" s="7">
        <f>SUM(Table325[[#This Row],[50]:[64]])</f>
        <v>377</v>
      </c>
      <c r="Q440" s="7">
        <f>SUM(Table325[[#This Row],[65]:[74]])</f>
        <v>185</v>
      </c>
      <c r="R440" s="7">
        <f>SUM(Table325[[#This Row],[75]:[84]])</f>
        <v>116</v>
      </c>
      <c r="S440" s="8">
        <f>SUM(Table325[[#This Row],[5]:[9]])</f>
        <v>128</v>
      </c>
      <c r="T440" s="7">
        <f>SUM(Table325[[#This Row],[10]:[14]])</f>
        <v>124</v>
      </c>
      <c r="U440" s="7">
        <f>SUM(Table325[[#This Row],[15]:[19]])</f>
        <v>129</v>
      </c>
      <c r="V440" s="7">
        <f>SUM(Table325[[#This Row],[20]:[24]])</f>
        <v>115</v>
      </c>
      <c r="W440" s="7">
        <f>SUM(Table325[[#This Row],[25]:[29]])</f>
        <v>122</v>
      </c>
      <c r="X440" s="7">
        <f>SUM(Table325[[#This Row],[30]:[34]])</f>
        <v>149</v>
      </c>
      <c r="Y440" s="7">
        <f>SUM(Table325[[#This Row],[35]:[39]])</f>
        <v>140</v>
      </c>
      <c r="Z440" s="7">
        <f>SUM(Table325[[#This Row],[40]:[44]])</f>
        <v>93</v>
      </c>
      <c r="AA440" s="7">
        <f>SUM(Table325[[#This Row],[45]:[49]])</f>
        <v>88</v>
      </c>
      <c r="AB440" s="7">
        <f>SUM(Table325[[#This Row],[50]:[54]])</f>
        <v>132</v>
      </c>
      <c r="AC440" s="7">
        <f>SUM(Table325[[#This Row],[55]:[59]])</f>
        <v>120</v>
      </c>
      <c r="AD440" s="7">
        <f>SUM(Table325[[#This Row],[60]:[64]])</f>
        <v>125</v>
      </c>
      <c r="AE440" s="7">
        <f>SUM(Table325[[#This Row],[65]:[69]])</f>
        <v>97</v>
      </c>
      <c r="AF440" s="7">
        <f>SUM(Table325[[#This Row],[70]:[74]])</f>
        <v>88</v>
      </c>
      <c r="AG440" s="7">
        <f>SUM(Table325[[#This Row],[75]:[79]])</f>
        <v>72</v>
      </c>
      <c r="AH440" s="7">
        <f>SUM(Table325[[#This Row],[80]:[84]])</f>
        <v>44</v>
      </c>
      <c r="AI440" s="7">
        <f>SUM(Table325[[#This Row],[85]:[89]])</f>
        <v>4</v>
      </c>
      <c r="AJ440" s="7">
        <f>Table325[[#This Row],[90]]</f>
        <v>9</v>
      </c>
      <c r="AK440" s="8">
        <v>29</v>
      </c>
      <c r="AL440" s="7">
        <v>33</v>
      </c>
      <c r="AM440" s="7">
        <v>18</v>
      </c>
      <c r="AN440" s="7">
        <v>32</v>
      </c>
      <c r="AO440" s="7">
        <v>20</v>
      </c>
      <c r="AP440" s="7">
        <v>28</v>
      </c>
      <c r="AQ440" s="7">
        <v>18</v>
      </c>
      <c r="AR440" s="7">
        <v>31</v>
      </c>
      <c r="AS440" s="7">
        <v>29</v>
      </c>
      <c r="AT440" s="7">
        <v>22</v>
      </c>
      <c r="AU440" s="7">
        <v>13</v>
      </c>
      <c r="AV440" s="7">
        <v>31</v>
      </c>
      <c r="AW440" s="7">
        <v>24</v>
      </c>
      <c r="AX440" s="7">
        <v>25</v>
      </c>
      <c r="AY440" s="7">
        <v>31</v>
      </c>
      <c r="AZ440" s="7">
        <v>25</v>
      </c>
      <c r="BA440" s="7">
        <v>26</v>
      </c>
      <c r="BB440" s="7">
        <v>31</v>
      </c>
      <c r="BC440" s="7">
        <v>25</v>
      </c>
      <c r="BD440" s="7">
        <v>22</v>
      </c>
      <c r="BE440" s="7">
        <v>34</v>
      </c>
      <c r="BF440" s="7">
        <v>21</v>
      </c>
      <c r="BG440" s="7">
        <v>30</v>
      </c>
      <c r="BH440" s="7">
        <v>10</v>
      </c>
      <c r="BI440" s="7">
        <v>20</v>
      </c>
      <c r="BJ440" s="7">
        <v>25</v>
      </c>
      <c r="BK440" s="7">
        <v>20</v>
      </c>
      <c r="BL440" s="7">
        <v>26</v>
      </c>
      <c r="BM440" s="7">
        <v>23</v>
      </c>
      <c r="BN440" s="7">
        <v>28</v>
      </c>
      <c r="BO440" s="7">
        <v>28</v>
      </c>
      <c r="BP440" s="7">
        <v>33</v>
      </c>
      <c r="BQ440" s="7">
        <v>37</v>
      </c>
      <c r="BR440" s="7">
        <v>30</v>
      </c>
      <c r="BS440" s="7">
        <v>21</v>
      </c>
      <c r="BT440" s="7">
        <v>32</v>
      </c>
      <c r="BU440" s="7">
        <v>33</v>
      </c>
      <c r="BV440" s="7">
        <v>27</v>
      </c>
      <c r="BW440" s="7">
        <v>23</v>
      </c>
      <c r="BX440" s="7">
        <v>25</v>
      </c>
      <c r="BY440" s="7">
        <v>14</v>
      </c>
      <c r="BZ440" s="7">
        <v>16</v>
      </c>
      <c r="CA440" s="7">
        <v>22</v>
      </c>
      <c r="CB440" s="7">
        <v>21</v>
      </c>
      <c r="CC440" s="7">
        <v>20</v>
      </c>
      <c r="CD440" s="7">
        <v>20</v>
      </c>
      <c r="CE440" s="7">
        <v>23</v>
      </c>
      <c r="CF440" s="7">
        <v>13</v>
      </c>
      <c r="CG440" s="7">
        <v>20</v>
      </c>
      <c r="CH440" s="7">
        <v>12</v>
      </c>
      <c r="CI440" s="7">
        <v>15</v>
      </c>
      <c r="CJ440" s="7">
        <v>24</v>
      </c>
      <c r="CK440" s="7">
        <v>39</v>
      </c>
      <c r="CL440" s="7">
        <v>24</v>
      </c>
      <c r="CM440" s="7">
        <v>30</v>
      </c>
      <c r="CN440" s="7">
        <v>19</v>
      </c>
      <c r="CO440" s="7">
        <v>24</v>
      </c>
      <c r="CP440" s="7">
        <v>34</v>
      </c>
      <c r="CQ440" s="7">
        <v>19</v>
      </c>
      <c r="CR440" s="7">
        <v>24</v>
      </c>
      <c r="CS440" s="7">
        <v>25</v>
      </c>
      <c r="CT440" s="7">
        <v>20</v>
      </c>
      <c r="CU440" s="7">
        <v>34</v>
      </c>
      <c r="CV440" s="7">
        <v>28</v>
      </c>
      <c r="CW440" s="7">
        <v>18</v>
      </c>
      <c r="CX440" s="7">
        <v>27</v>
      </c>
      <c r="CY440" s="7">
        <v>22</v>
      </c>
      <c r="CZ440" s="7">
        <v>16</v>
      </c>
      <c r="DA440" s="7">
        <v>9</v>
      </c>
      <c r="DB440" s="7">
        <v>23</v>
      </c>
      <c r="DC440" s="7">
        <v>21</v>
      </c>
      <c r="DD440" s="7">
        <v>16</v>
      </c>
      <c r="DE440" s="7">
        <v>19</v>
      </c>
      <c r="DF440" s="7">
        <v>18</v>
      </c>
      <c r="DG440" s="7">
        <v>14</v>
      </c>
      <c r="DH440" s="7">
        <v>16</v>
      </c>
      <c r="DI440" s="7">
        <v>16</v>
      </c>
      <c r="DJ440" s="7">
        <v>17</v>
      </c>
      <c r="DK440" s="7">
        <v>13</v>
      </c>
      <c r="DL440" s="7">
        <v>10</v>
      </c>
      <c r="DM440" s="7">
        <v>11</v>
      </c>
      <c r="DN440" s="7">
        <v>12</v>
      </c>
      <c r="DO440" s="7">
        <v>6</v>
      </c>
      <c r="DP440" s="7">
        <v>9</v>
      </c>
      <c r="DQ440" s="7">
        <v>6</v>
      </c>
      <c r="DR440" s="7">
        <v>1</v>
      </c>
      <c r="DS440" s="7">
        <v>0</v>
      </c>
      <c r="DT440" s="7">
        <v>1</v>
      </c>
      <c r="DU440" s="7">
        <v>1</v>
      </c>
      <c r="DV440" s="7">
        <v>1</v>
      </c>
      <c r="DW440" s="7">
        <v>9</v>
      </c>
      <c r="DX440" s="7">
        <f t="shared" si="42"/>
        <v>1188</v>
      </c>
      <c r="DY440" s="7">
        <f t="shared" si="43"/>
        <v>162</v>
      </c>
      <c r="DZ440" s="7">
        <f t="shared" si="44"/>
        <v>592</v>
      </c>
      <c r="EA440" s="7">
        <f t="shared" si="45"/>
        <v>377</v>
      </c>
      <c r="EB440" s="7">
        <f>Table325[[#This Row],[18-64]]+Table325[[#This Row],[65+]]</f>
        <v>1445</v>
      </c>
    </row>
    <row r="441" spans="1:132" x14ac:dyDescent="0.35">
      <c r="A441" s="7">
        <v>13</v>
      </c>
      <c r="B441" s="10" t="s">
        <v>1020</v>
      </c>
      <c r="C441" s="10" t="s">
        <v>1000</v>
      </c>
      <c r="D441" s="10" t="s">
        <v>1001</v>
      </c>
      <c r="E441" s="7">
        <f>SUM(Table325[[#This Row],[0]:[90]])</f>
        <v>1659</v>
      </c>
      <c r="F441" s="8">
        <f>SUM(Table325[[#This Row],[0]:[15]])</f>
        <v>418</v>
      </c>
      <c r="G441" s="7">
        <f>SUM(Table325[[#This Row],[16]:[64]])</f>
        <v>1104</v>
      </c>
      <c r="H441" s="7">
        <f>SUM(Table325[[#This Row],[65]:[90]])</f>
        <v>137</v>
      </c>
      <c r="I441" s="7">
        <f>SUM(Table325[[#This Row],[85]:[90]])</f>
        <v>21</v>
      </c>
      <c r="J441" s="8">
        <f>SUM(Table325[[#This Row],[0]:[17]])</f>
        <v>452</v>
      </c>
      <c r="K441" s="7">
        <f>SUM(Table325[[#This Row],[18]:[64]])</f>
        <v>1070</v>
      </c>
      <c r="L441" s="8">
        <f>SUM(Table325[[#This Row],[0]:[4]])</f>
        <v>152</v>
      </c>
      <c r="M441" s="7">
        <f>SUM(Table325[[#This Row],[5]:[15]])</f>
        <v>266</v>
      </c>
      <c r="N441" s="7">
        <f>SUM(Table325[[#This Row],[16]:[24]])</f>
        <v>101</v>
      </c>
      <c r="O441" s="7">
        <f>SUM(Table325[[#This Row],[25]:[49]])</f>
        <v>771</v>
      </c>
      <c r="P441" s="7">
        <f>SUM(Table325[[#This Row],[50]:[64]])</f>
        <v>232</v>
      </c>
      <c r="Q441" s="7">
        <f>SUM(Table325[[#This Row],[65]:[74]])</f>
        <v>96</v>
      </c>
      <c r="R441" s="7">
        <f>SUM(Table325[[#This Row],[75]:[84]])</f>
        <v>20</v>
      </c>
      <c r="S441" s="8">
        <f>SUM(Table325[[#This Row],[5]:[9]])</f>
        <v>144</v>
      </c>
      <c r="T441" s="7">
        <f>SUM(Table325[[#This Row],[10]:[14]])</f>
        <v>110</v>
      </c>
      <c r="U441" s="7">
        <f>SUM(Table325[[#This Row],[15]:[19]])</f>
        <v>60</v>
      </c>
      <c r="V441" s="7">
        <f>SUM(Table325[[#This Row],[20]:[24]])</f>
        <v>53</v>
      </c>
      <c r="W441" s="7">
        <f>SUM(Table325[[#This Row],[25]:[29]])</f>
        <v>126</v>
      </c>
      <c r="X441" s="7">
        <f>SUM(Table325[[#This Row],[30]:[34]])</f>
        <v>203</v>
      </c>
      <c r="Y441" s="7">
        <f>SUM(Table325[[#This Row],[35]:[39]])</f>
        <v>209</v>
      </c>
      <c r="Z441" s="7">
        <f>SUM(Table325[[#This Row],[40]:[44]])</f>
        <v>146</v>
      </c>
      <c r="AA441" s="7">
        <f>SUM(Table325[[#This Row],[45]:[49]])</f>
        <v>87</v>
      </c>
      <c r="AB441" s="7">
        <f>SUM(Table325[[#This Row],[50]:[54]])</f>
        <v>90</v>
      </c>
      <c r="AC441" s="7">
        <f>SUM(Table325[[#This Row],[55]:[59]])</f>
        <v>80</v>
      </c>
      <c r="AD441" s="7">
        <f>SUM(Table325[[#This Row],[60]:[64]])</f>
        <v>62</v>
      </c>
      <c r="AE441" s="7">
        <f>SUM(Table325[[#This Row],[65]:[69]])</f>
        <v>64</v>
      </c>
      <c r="AF441" s="7">
        <f>SUM(Table325[[#This Row],[70]:[74]])</f>
        <v>32</v>
      </c>
      <c r="AG441" s="7">
        <f>SUM(Table325[[#This Row],[75]:[79]])</f>
        <v>11</v>
      </c>
      <c r="AH441" s="7">
        <f>SUM(Table325[[#This Row],[80]:[84]])</f>
        <v>9</v>
      </c>
      <c r="AI441" s="7">
        <f>SUM(Table325[[#This Row],[85]:[89]])</f>
        <v>12</v>
      </c>
      <c r="AJ441" s="7">
        <f>Table325[[#This Row],[90]]</f>
        <v>9</v>
      </c>
      <c r="AK441" s="8">
        <v>27</v>
      </c>
      <c r="AL441" s="7">
        <v>30</v>
      </c>
      <c r="AM441" s="7">
        <v>32</v>
      </c>
      <c r="AN441" s="7">
        <v>33</v>
      </c>
      <c r="AO441" s="7">
        <v>30</v>
      </c>
      <c r="AP441" s="7">
        <v>42</v>
      </c>
      <c r="AQ441" s="7">
        <v>28</v>
      </c>
      <c r="AR441" s="7">
        <v>24</v>
      </c>
      <c r="AS441" s="7">
        <v>19</v>
      </c>
      <c r="AT441" s="7">
        <v>31</v>
      </c>
      <c r="AU441" s="7">
        <v>27</v>
      </c>
      <c r="AV441" s="7">
        <v>22</v>
      </c>
      <c r="AW441" s="7">
        <v>21</v>
      </c>
      <c r="AX441" s="7">
        <v>19</v>
      </c>
      <c r="AY441" s="7">
        <v>21</v>
      </c>
      <c r="AZ441" s="7">
        <v>12</v>
      </c>
      <c r="BA441" s="7">
        <v>15</v>
      </c>
      <c r="BB441" s="7">
        <v>19</v>
      </c>
      <c r="BC441" s="7">
        <v>9</v>
      </c>
      <c r="BD441" s="7">
        <v>5</v>
      </c>
      <c r="BE441" s="7">
        <v>12</v>
      </c>
      <c r="BF441" s="7">
        <v>10</v>
      </c>
      <c r="BG441" s="7">
        <v>10</v>
      </c>
      <c r="BH441" s="7">
        <v>9</v>
      </c>
      <c r="BI441" s="7">
        <v>12</v>
      </c>
      <c r="BJ441" s="7">
        <v>18</v>
      </c>
      <c r="BK441" s="7">
        <v>21</v>
      </c>
      <c r="BL441" s="7">
        <v>24</v>
      </c>
      <c r="BM441" s="7">
        <v>29</v>
      </c>
      <c r="BN441" s="7">
        <v>34</v>
      </c>
      <c r="BO441" s="7">
        <v>39</v>
      </c>
      <c r="BP441" s="7">
        <v>38</v>
      </c>
      <c r="BQ441" s="7">
        <v>53</v>
      </c>
      <c r="BR441" s="7">
        <v>47</v>
      </c>
      <c r="BS441" s="7">
        <v>26</v>
      </c>
      <c r="BT441" s="7">
        <v>44</v>
      </c>
      <c r="BU441" s="7">
        <v>48</v>
      </c>
      <c r="BV441" s="7">
        <v>35</v>
      </c>
      <c r="BW441" s="7">
        <v>39</v>
      </c>
      <c r="BX441" s="7">
        <v>43</v>
      </c>
      <c r="BY441" s="7">
        <v>28</v>
      </c>
      <c r="BZ441" s="7">
        <v>45</v>
      </c>
      <c r="CA441" s="7">
        <v>29</v>
      </c>
      <c r="CB441" s="7">
        <v>23</v>
      </c>
      <c r="CC441" s="7">
        <v>21</v>
      </c>
      <c r="CD441" s="7">
        <v>18</v>
      </c>
      <c r="CE441" s="7">
        <v>13</v>
      </c>
      <c r="CF441" s="7">
        <v>18</v>
      </c>
      <c r="CG441" s="7">
        <v>16</v>
      </c>
      <c r="CH441" s="7">
        <v>22</v>
      </c>
      <c r="CI441" s="7">
        <v>12</v>
      </c>
      <c r="CJ441" s="7">
        <v>23</v>
      </c>
      <c r="CK441" s="7">
        <v>22</v>
      </c>
      <c r="CL441" s="7">
        <v>19</v>
      </c>
      <c r="CM441" s="7">
        <v>14</v>
      </c>
      <c r="CN441" s="7">
        <v>22</v>
      </c>
      <c r="CO441" s="7">
        <v>24</v>
      </c>
      <c r="CP441" s="7">
        <v>12</v>
      </c>
      <c r="CQ441" s="7">
        <v>10</v>
      </c>
      <c r="CR441" s="7">
        <v>12</v>
      </c>
      <c r="CS441" s="7">
        <v>11</v>
      </c>
      <c r="CT441" s="7">
        <v>15</v>
      </c>
      <c r="CU441" s="7">
        <v>10</v>
      </c>
      <c r="CV441" s="7">
        <v>16</v>
      </c>
      <c r="CW441" s="7">
        <v>10</v>
      </c>
      <c r="CX441" s="7">
        <v>11</v>
      </c>
      <c r="CY441" s="7">
        <v>14</v>
      </c>
      <c r="CZ441" s="7">
        <v>10</v>
      </c>
      <c r="DA441" s="7">
        <v>14</v>
      </c>
      <c r="DB441" s="7">
        <v>15</v>
      </c>
      <c r="DC441" s="7">
        <v>5</v>
      </c>
      <c r="DD441" s="7">
        <v>6</v>
      </c>
      <c r="DE441" s="7">
        <v>11</v>
      </c>
      <c r="DF441" s="7">
        <v>6</v>
      </c>
      <c r="DG441" s="7">
        <v>4</v>
      </c>
      <c r="DH441" s="7">
        <v>2</v>
      </c>
      <c r="DI441" s="7">
        <v>2</v>
      </c>
      <c r="DJ441" s="7">
        <v>2</v>
      </c>
      <c r="DK441" s="7">
        <v>4</v>
      </c>
      <c r="DL441" s="7">
        <v>1</v>
      </c>
      <c r="DM441" s="7">
        <v>1</v>
      </c>
      <c r="DN441" s="7">
        <v>2</v>
      </c>
      <c r="DO441" s="7">
        <v>3</v>
      </c>
      <c r="DP441" s="7">
        <v>1</v>
      </c>
      <c r="DQ441" s="7">
        <v>2</v>
      </c>
      <c r="DR441" s="7">
        <v>4</v>
      </c>
      <c r="DS441" s="7">
        <v>4</v>
      </c>
      <c r="DT441" s="7">
        <v>1</v>
      </c>
      <c r="DU441" s="7">
        <v>2</v>
      </c>
      <c r="DV441" s="7">
        <v>1</v>
      </c>
      <c r="DW441" s="7">
        <v>9</v>
      </c>
      <c r="DX441" s="7">
        <f t="shared" si="42"/>
        <v>1104</v>
      </c>
      <c r="DY441" s="7">
        <f t="shared" si="43"/>
        <v>67</v>
      </c>
      <c r="DZ441" s="7">
        <f t="shared" si="44"/>
        <v>771</v>
      </c>
      <c r="EA441" s="7">
        <f t="shared" si="45"/>
        <v>232</v>
      </c>
      <c r="EB441" s="7">
        <f>Table325[[#This Row],[18-64]]+Table325[[#This Row],[65+]]</f>
        <v>1207</v>
      </c>
    </row>
    <row r="442" spans="1:132" x14ac:dyDescent="0.35">
      <c r="A442" s="7">
        <v>13</v>
      </c>
      <c r="B442" s="10" t="s">
        <v>1020</v>
      </c>
      <c r="C442" s="10" t="s">
        <v>1002</v>
      </c>
      <c r="D442" s="10" t="s">
        <v>1003</v>
      </c>
      <c r="E442" s="7">
        <f>SUM(Table325[[#This Row],[0]:[90]])</f>
        <v>1947</v>
      </c>
      <c r="F442" s="8">
        <f>SUM(Table325[[#This Row],[0]:[15]])</f>
        <v>457</v>
      </c>
      <c r="G442" s="7">
        <f>SUM(Table325[[#This Row],[16]:[64]])</f>
        <v>1304</v>
      </c>
      <c r="H442" s="7">
        <f>SUM(Table325[[#This Row],[65]:[90]])</f>
        <v>186</v>
      </c>
      <c r="I442" s="7">
        <f>SUM(Table325[[#This Row],[85]:[90]])</f>
        <v>16</v>
      </c>
      <c r="J442" s="8">
        <f>SUM(Table325[[#This Row],[0]:[17]])</f>
        <v>543</v>
      </c>
      <c r="K442" s="7">
        <f>SUM(Table325[[#This Row],[18]:[64]])</f>
        <v>1218</v>
      </c>
      <c r="L442" s="8">
        <f>SUM(Table325[[#This Row],[0]:[4]])</f>
        <v>136</v>
      </c>
      <c r="M442" s="7">
        <f>SUM(Table325[[#This Row],[5]:[15]])</f>
        <v>321</v>
      </c>
      <c r="N442" s="7">
        <f>SUM(Table325[[#This Row],[16]:[24]])</f>
        <v>231</v>
      </c>
      <c r="O442" s="7">
        <f>SUM(Table325[[#This Row],[25]:[49]])</f>
        <v>709</v>
      </c>
      <c r="P442" s="7">
        <f>SUM(Table325[[#This Row],[50]:[64]])</f>
        <v>364</v>
      </c>
      <c r="Q442" s="7">
        <f>SUM(Table325[[#This Row],[65]:[74]])</f>
        <v>106</v>
      </c>
      <c r="R442" s="7">
        <f>SUM(Table325[[#This Row],[75]:[84]])</f>
        <v>64</v>
      </c>
      <c r="S442" s="8">
        <f>SUM(Table325[[#This Row],[5]:[9]])</f>
        <v>134</v>
      </c>
      <c r="T442" s="7">
        <f>SUM(Table325[[#This Row],[10]:[14]])</f>
        <v>157</v>
      </c>
      <c r="U442" s="7">
        <f>SUM(Table325[[#This Row],[15]:[19]])</f>
        <v>162</v>
      </c>
      <c r="V442" s="7">
        <f>SUM(Table325[[#This Row],[20]:[24]])</f>
        <v>99</v>
      </c>
      <c r="W442" s="7">
        <f>SUM(Table325[[#This Row],[25]:[29]])</f>
        <v>124</v>
      </c>
      <c r="X442" s="7">
        <f>SUM(Table325[[#This Row],[30]:[34]])</f>
        <v>175</v>
      </c>
      <c r="Y442" s="7">
        <f>SUM(Table325[[#This Row],[35]:[39]])</f>
        <v>132</v>
      </c>
      <c r="Z442" s="7">
        <f>SUM(Table325[[#This Row],[40]:[44]])</f>
        <v>137</v>
      </c>
      <c r="AA442" s="7">
        <f>SUM(Table325[[#This Row],[45]:[49]])</f>
        <v>141</v>
      </c>
      <c r="AB442" s="7">
        <f>SUM(Table325[[#This Row],[50]:[54]])</f>
        <v>137</v>
      </c>
      <c r="AC442" s="7">
        <f>SUM(Table325[[#This Row],[55]:[59]])</f>
        <v>114</v>
      </c>
      <c r="AD442" s="7">
        <f>SUM(Table325[[#This Row],[60]:[64]])</f>
        <v>113</v>
      </c>
      <c r="AE442" s="7">
        <f>SUM(Table325[[#This Row],[65]:[69]])</f>
        <v>56</v>
      </c>
      <c r="AF442" s="7">
        <f>SUM(Table325[[#This Row],[70]:[74]])</f>
        <v>50</v>
      </c>
      <c r="AG442" s="7">
        <f>SUM(Table325[[#This Row],[75]:[79]])</f>
        <v>39</v>
      </c>
      <c r="AH442" s="7">
        <f>SUM(Table325[[#This Row],[80]:[84]])</f>
        <v>25</v>
      </c>
      <c r="AI442" s="7">
        <f>SUM(Table325[[#This Row],[85]:[89]])</f>
        <v>12</v>
      </c>
      <c r="AJ442" s="7">
        <f>Table325[[#This Row],[90]]</f>
        <v>4</v>
      </c>
      <c r="AK442" s="8">
        <v>34</v>
      </c>
      <c r="AL442" s="7">
        <v>29</v>
      </c>
      <c r="AM442" s="7">
        <v>28</v>
      </c>
      <c r="AN442" s="7">
        <v>25</v>
      </c>
      <c r="AO442" s="7">
        <v>20</v>
      </c>
      <c r="AP442" s="7">
        <v>30</v>
      </c>
      <c r="AQ442" s="7">
        <v>20</v>
      </c>
      <c r="AR442" s="7">
        <v>29</v>
      </c>
      <c r="AS442" s="7">
        <v>23</v>
      </c>
      <c r="AT442" s="7">
        <v>32</v>
      </c>
      <c r="AU442" s="7">
        <v>27</v>
      </c>
      <c r="AV442" s="7">
        <v>32</v>
      </c>
      <c r="AW442" s="7">
        <v>35</v>
      </c>
      <c r="AX442" s="7">
        <v>30</v>
      </c>
      <c r="AY442" s="7">
        <v>33</v>
      </c>
      <c r="AZ442" s="7">
        <v>30</v>
      </c>
      <c r="BA442" s="7">
        <v>41</v>
      </c>
      <c r="BB442" s="7">
        <v>45</v>
      </c>
      <c r="BC442" s="7">
        <v>29</v>
      </c>
      <c r="BD442" s="7">
        <v>17</v>
      </c>
      <c r="BE442" s="7">
        <v>14</v>
      </c>
      <c r="BF442" s="7">
        <v>32</v>
      </c>
      <c r="BG442" s="7">
        <v>14</v>
      </c>
      <c r="BH442" s="7">
        <v>26</v>
      </c>
      <c r="BI442" s="7">
        <v>13</v>
      </c>
      <c r="BJ442" s="7">
        <v>25</v>
      </c>
      <c r="BK442" s="7">
        <v>15</v>
      </c>
      <c r="BL442" s="7">
        <v>28</v>
      </c>
      <c r="BM442" s="7">
        <v>27</v>
      </c>
      <c r="BN442" s="7">
        <v>29</v>
      </c>
      <c r="BO442" s="7">
        <v>34</v>
      </c>
      <c r="BP442" s="7">
        <v>30</v>
      </c>
      <c r="BQ442" s="7">
        <v>33</v>
      </c>
      <c r="BR442" s="7">
        <v>31</v>
      </c>
      <c r="BS442" s="7">
        <v>47</v>
      </c>
      <c r="BT442" s="7">
        <v>25</v>
      </c>
      <c r="BU442" s="7">
        <v>20</v>
      </c>
      <c r="BV442" s="7">
        <v>27</v>
      </c>
      <c r="BW442" s="7">
        <v>33</v>
      </c>
      <c r="BX442" s="7">
        <v>27</v>
      </c>
      <c r="BY442" s="7">
        <v>24</v>
      </c>
      <c r="BZ442" s="7">
        <v>27</v>
      </c>
      <c r="CA442" s="7">
        <v>31</v>
      </c>
      <c r="CB442" s="7">
        <v>25</v>
      </c>
      <c r="CC442" s="7">
        <v>30</v>
      </c>
      <c r="CD442" s="7">
        <v>38</v>
      </c>
      <c r="CE442" s="7">
        <v>22</v>
      </c>
      <c r="CF442" s="7">
        <v>36</v>
      </c>
      <c r="CG442" s="7">
        <v>24</v>
      </c>
      <c r="CH442" s="7">
        <v>21</v>
      </c>
      <c r="CI442" s="7">
        <v>27</v>
      </c>
      <c r="CJ442" s="7">
        <v>30</v>
      </c>
      <c r="CK442" s="7">
        <v>24</v>
      </c>
      <c r="CL442" s="7">
        <v>28</v>
      </c>
      <c r="CM442" s="7">
        <v>28</v>
      </c>
      <c r="CN442" s="7">
        <v>31</v>
      </c>
      <c r="CO442" s="7">
        <v>26</v>
      </c>
      <c r="CP442" s="7">
        <v>18</v>
      </c>
      <c r="CQ442" s="7">
        <v>15</v>
      </c>
      <c r="CR442" s="7">
        <v>24</v>
      </c>
      <c r="CS442" s="7">
        <v>10</v>
      </c>
      <c r="CT442" s="7">
        <v>26</v>
      </c>
      <c r="CU442" s="7">
        <v>33</v>
      </c>
      <c r="CV442" s="7">
        <v>25</v>
      </c>
      <c r="CW442" s="7">
        <v>19</v>
      </c>
      <c r="CX442" s="7">
        <v>10</v>
      </c>
      <c r="CY442" s="7">
        <v>14</v>
      </c>
      <c r="CZ442" s="7">
        <v>10</v>
      </c>
      <c r="DA442" s="7">
        <v>13</v>
      </c>
      <c r="DB442" s="7">
        <v>9</v>
      </c>
      <c r="DC442" s="7">
        <v>12</v>
      </c>
      <c r="DD442" s="7">
        <v>4</v>
      </c>
      <c r="DE442" s="7">
        <v>8</v>
      </c>
      <c r="DF442" s="7">
        <v>17</v>
      </c>
      <c r="DG442" s="7">
        <v>9</v>
      </c>
      <c r="DH442" s="7">
        <v>8</v>
      </c>
      <c r="DI442" s="7">
        <v>10</v>
      </c>
      <c r="DJ442" s="7">
        <v>12</v>
      </c>
      <c r="DK442" s="7">
        <v>6</v>
      </c>
      <c r="DL442" s="7">
        <v>3</v>
      </c>
      <c r="DM442" s="7">
        <v>8</v>
      </c>
      <c r="DN442" s="7">
        <v>8</v>
      </c>
      <c r="DO442" s="7">
        <v>2</v>
      </c>
      <c r="DP442" s="7">
        <v>3</v>
      </c>
      <c r="DQ442" s="7">
        <v>4</v>
      </c>
      <c r="DR442" s="7">
        <v>5</v>
      </c>
      <c r="DS442" s="7">
        <v>1</v>
      </c>
      <c r="DT442" s="7">
        <v>4</v>
      </c>
      <c r="DU442" s="7">
        <v>0</v>
      </c>
      <c r="DV442" s="7">
        <v>2</v>
      </c>
      <c r="DW442" s="7">
        <v>4</v>
      </c>
      <c r="DX442" s="7">
        <f t="shared" si="42"/>
        <v>1304</v>
      </c>
      <c r="DY442" s="7">
        <f t="shared" si="43"/>
        <v>145</v>
      </c>
      <c r="DZ442" s="7">
        <f t="shared" si="44"/>
        <v>709</v>
      </c>
      <c r="EA442" s="7">
        <f t="shared" si="45"/>
        <v>364</v>
      </c>
      <c r="EB442" s="7">
        <f>Table325[[#This Row],[18-64]]+Table325[[#This Row],[65+]]</f>
        <v>1404</v>
      </c>
    </row>
    <row r="443" spans="1:132" x14ac:dyDescent="0.35">
      <c r="A443" s="7">
        <v>13</v>
      </c>
      <c r="B443" s="10" t="s">
        <v>1020</v>
      </c>
      <c r="C443" s="10" t="s">
        <v>1004</v>
      </c>
      <c r="D443" s="10" t="s">
        <v>1005</v>
      </c>
      <c r="E443" s="7">
        <f>SUM(Table325[[#This Row],[0]:[90]])</f>
        <v>1446</v>
      </c>
      <c r="F443" s="8">
        <f>SUM(Table325[[#This Row],[0]:[15]])</f>
        <v>305</v>
      </c>
      <c r="G443" s="7">
        <f>SUM(Table325[[#This Row],[16]:[64]])</f>
        <v>917</v>
      </c>
      <c r="H443" s="7">
        <f>SUM(Table325[[#This Row],[65]:[90]])</f>
        <v>224</v>
      </c>
      <c r="I443" s="7">
        <f>SUM(Table325[[#This Row],[85]:[90]])</f>
        <v>25</v>
      </c>
      <c r="J443" s="8">
        <f>SUM(Table325[[#This Row],[0]:[17]])</f>
        <v>340</v>
      </c>
      <c r="K443" s="7">
        <f>SUM(Table325[[#This Row],[18]:[64]])</f>
        <v>882</v>
      </c>
      <c r="L443" s="8">
        <f>SUM(Table325[[#This Row],[0]:[4]])</f>
        <v>91</v>
      </c>
      <c r="M443" s="7">
        <f>SUM(Table325[[#This Row],[5]:[15]])</f>
        <v>214</v>
      </c>
      <c r="N443" s="7">
        <f>SUM(Table325[[#This Row],[16]:[24]])</f>
        <v>141</v>
      </c>
      <c r="O443" s="7">
        <f>SUM(Table325[[#This Row],[25]:[49]])</f>
        <v>522</v>
      </c>
      <c r="P443" s="7">
        <f>SUM(Table325[[#This Row],[50]:[64]])</f>
        <v>254</v>
      </c>
      <c r="Q443" s="7">
        <f>SUM(Table325[[#This Row],[65]:[74]])</f>
        <v>109</v>
      </c>
      <c r="R443" s="7">
        <f>SUM(Table325[[#This Row],[75]:[84]])</f>
        <v>90</v>
      </c>
      <c r="S443" s="8">
        <f>SUM(Table325[[#This Row],[5]:[9]])</f>
        <v>82</v>
      </c>
      <c r="T443" s="7">
        <f>SUM(Table325[[#This Row],[10]:[14]])</f>
        <v>107</v>
      </c>
      <c r="U443" s="7">
        <f>SUM(Table325[[#This Row],[15]:[19]])</f>
        <v>93</v>
      </c>
      <c r="V443" s="7">
        <f>SUM(Table325[[#This Row],[20]:[24]])</f>
        <v>73</v>
      </c>
      <c r="W443" s="7">
        <f>SUM(Table325[[#This Row],[25]:[29]])</f>
        <v>89</v>
      </c>
      <c r="X443" s="7">
        <f>SUM(Table325[[#This Row],[30]:[34]])</f>
        <v>107</v>
      </c>
      <c r="Y443" s="7">
        <f>SUM(Table325[[#This Row],[35]:[39]])</f>
        <v>114</v>
      </c>
      <c r="Z443" s="7">
        <f>SUM(Table325[[#This Row],[40]:[44]])</f>
        <v>139</v>
      </c>
      <c r="AA443" s="7">
        <f>SUM(Table325[[#This Row],[45]:[49]])</f>
        <v>73</v>
      </c>
      <c r="AB443" s="7">
        <f>SUM(Table325[[#This Row],[50]:[54]])</f>
        <v>96</v>
      </c>
      <c r="AC443" s="7">
        <f>SUM(Table325[[#This Row],[55]:[59]])</f>
        <v>93</v>
      </c>
      <c r="AD443" s="7">
        <f>SUM(Table325[[#This Row],[60]:[64]])</f>
        <v>65</v>
      </c>
      <c r="AE443" s="7">
        <f>SUM(Table325[[#This Row],[65]:[69]])</f>
        <v>46</v>
      </c>
      <c r="AF443" s="7">
        <f>SUM(Table325[[#This Row],[70]:[74]])</f>
        <v>63</v>
      </c>
      <c r="AG443" s="7">
        <f>SUM(Table325[[#This Row],[75]:[79]])</f>
        <v>63</v>
      </c>
      <c r="AH443" s="7">
        <f>SUM(Table325[[#This Row],[80]:[84]])</f>
        <v>27</v>
      </c>
      <c r="AI443" s="7">
        <f>SUM(Table325[[#This Row],[85]:[89]])</f>
        <v>16</v>
      </c>
      <c r="AJ443" s="7">
        <f>Table325[[#This Row],[90]]</f>
        <v>9</v>
      </c>
      <c r="AK443" s="8">
        <v>14</v>
      </c>
      <c r="AL443" s="7">
        <v>13</v>
      </c>
      <c r="AM443" s="7">
        <v>19</v>
      </c>
      <c r="AN443" s="7">
        <v>19</v>
      </c>
      <c r="AO443" s="7">
        <v>26</v>
      </c>
      <c r="AP443" s="7">
        <v>10</v>
      </c>
      <c r="AQ443" s="7">
        <v>10</v>
      </c>
      <c r="AR443" s="7">
        <v>17</v>
      </c>
      <c r="AS443" s="7">
        <v>17</v>
      </c>
      <c r="AT443" s="7">
        <v>28</v>
      </c>
      <c r="AU443" s="7">
        <v>13</v>
      </c>
      <c r="AV443" s="7">
        <v>16</v>
      </c>
      <c r="AW443" s="7">
        <v>28</v>
      </c>
      <c r="AX443" s="7">
        <v>19</v>
      </c>
      <c r="AY443" s="7">
        <v>31</v>
      </c>
      <c r="AZ443" s="7">
        <v>25</v>
      </c>
      <c r="BA443" s="7">
        <v>17</v>
      </c>
      <c r="BB443" s="7">
        <v>18</v>
      </c>
      <c r="BC443" s="7">
        <v>19</v>
      </c>
      <c r="BD443" s="7">
        <v>14</v>
      </c>
      <c r="BE443" s="7">
        <v>16</v>
      </c>
      <c r="BF443" s="7">
        <v>12</v>
      </c>
      <c r="BG443" s="7">
        <v>14</v>
      </c>
      <c r="BH443" s="7">
        <v>18</v>
      </c>
      <c r="BI443" s="7">
        <v>13</v>
      </c>
      <c r="BJ443" s="7">
        <v>14</v>
      </c>
      <c r="BK443" s="7">
        <v>15</v>
      </c>
      <c r="BL443" s="7">
        <v>20</v>
      </c>
      <c r="BM443" s="7">
        <v>16</v>
      </c>
      <c r="BN443" s="7">
        <v>24</v>
      </c>
      <c r="BO443" s="7">
        <v>29</v>
      </c>
      <c r="BP443" s="7">
        <v>25</v>
      </c>
      <c r="BQ443" s="7">
        <v>21</v>
      </c>
      <c r="BR443" s="7">
        <v>19</v>
      </c>
      <c r="BS443" s="7">
        <v>13</v>
      </c>
      <c r="BT443" s="7">
        <v>21</v>
      </c>
      <c r="BU443" s="7">
        <v>17</v>
      </c>
      <c r="BV443" s="7">
        <v>21</v>
      </c>
      <c r="BW443" s="7">
        <v>27</v>
      </c>
      <c r="BX443" s="7">
        <v>28</v>
      </c>
      <c r="BY443" s="7">
        <v>22</v>
      </c>
      <c r="BZ443" s="7">
        <v>32</v>
      </c>
      <c r="CA443" s="7">
        <v>27</v>
      </c>
      <c r="CB443" s="7">
        <v>33</v>
      </c>
      <c r="CC443" s="7">
        <v>25</v>
      </c>
      <c r="CD443" s="7">
        <v>21</v>
      </c>
      <c r="CE443" s="7">
        <v>13</v>
      </c>
      <c r="CF443" s="7">
        <v>11</v>
      </c>
      <c r="CG443" s="7">
        <v>13</v>
      </c>
      <c r="CH443" s="7">
        <v>15</v>
      </c>
      <c r="CI443" s="7">
        <v>18</v>
      </c>
      <c r="CJ443" s="7">
        <v>19</v>
      </c>
      <c r="CK443" s="7">
        <v>16</v>
      </c>
      <c r="CL443" s="7">
        <v>20</v>
      </c>
      <c r="CM443" s="7">
        <v>23</v>
      </c>
      <c r="CN443" s="7">
        <v>18</v>
      </c>
      <c r="CO443" s="7">
        <v>16</v>
      </c>
      <c r="CP443" s="7">
        <v>16</v>
      </c>
      <c r="CQ443" s="7">
        <v>19</v>
      </c>
      <c r="CR443" s="7">
        <v>24</v>
      </c>
      <c r="CS443" s="7">
        <v>13</v>
      </c>
      <c r="CT443" s="7">
        <v>17</v>
      </c>
      <c r="CU443" s="7">
        <v>14</v>
      </c>
      <c r="CV443" s="7">
        <v>12</v>
      </c>
      <c r="CW443" s="7">
        <v>9</v>
      </c>
      <c r="CX443" s="7">
        <v>4</v>
      </c>
      <c r="CY443" s="7">
        <v>15</v>
      </c>
      <c r="CZ443" s="7">
        <v>7</v>
      </c>
      <c r="DA443" s="7">
        <v>12</v>
      </c>
      <c r="DB443" s="7">
        <v>8</v>
      </c>
      <c r="DC443" s="7">
        <v>14</v>
      </c>
      <c r="DD443" s="7">
        <v>10</v>
      </c>
      <c r="DE443" s="7">
        <v>14</v>
      </c>
      <c r="DF443" s="7">
        <v>9</v>
      </c>
      <c r="DG443" s="7">
        <v>16</v>
      </c>
      <c r="DH443" s="7">
        <v>20</v>
      </c>
      <c r="DI443" s="7">
        <v>15</v>
      </c>
      <c r="DJ443" s="7">
        <v>15</v>
      </c>
      <c r="DK443" s="7">
        <v>10</v>
      </c>
      <c r="DL443" s="7">
        <v>3</v>
      </c>
      <c r="DM443" s="7">
        <v>9</v>
      </c>
      <c r="DN443" s="7">
        <v>4</v>
      </c>
      <c r="DO443" s="7">
        <v>3</v>
      </c>
      <c r="DP443" s="7">
        <v>4</v>
      </c>
      <c r="DQ443" s="7">
        <v>7</v>
      </c>
      <c r="DR443" s="7">
        <v>3</v>
      </c>
      <c r="DS443" s="7">
        <v>5</v>
      </c>
      <c r="DT443" s="7">
        <v>2</v>
      </c>
      <c r="DU443" s="7">
        <v>4</v>
      </c>
      <c r="DV443" s="7">
        <v>2</v>
      </c>
      <c r="DW443" s="7">
        <v>9</v>
      </c>
      <c r="DX443" s="7">
        <f t="shared" si="42"/>
        <v>917</v>
      </c>
      <c r="DY443" s="7">
        <f t="shared" si="43"/>
        <v>106</v>
      </c>
      <c r="DZ443" s="7">
        <f t="shared" si="44"/>
        <v>522</v>
      </c>
      <c r="EA443" s="7">
        <f t="shared" si="45"/>
        <v>254</v>
      </c>
      <c r="EB443" s="7">
        <f>Table325[[#This Row],[18-64]]+Table325[[#This Row],[65+]]</f>
        <v>1106</v>
      </c>
    </row>
    <row r="444" spans="1:132" x14ac:dyDescent="0.35">
      <c r="A444" s="7">
        <v>13</v>
      </c>
      <c r="B444" s="10" t="s">
        <v>1020</v>
      </c>
      <c r="C444" s="10" t="s">
        <v>1006</v>
      </c>
      <c r="D444" s="10" t="s">
        <v>1007</v>
      </c>
      <c r="E444" s="7">
        <f>SUM(Table325[[#This Row],[0]:[90]])</f>
        <v>1424</v>
      </c>
      <c r="F444" s="8">
        <f>SUM(Table325[[#This Row],[0]:[15]])</f>
        <v>224</v>
      </c>
      <c r="G444" s="7">
        <f>SUM(Table325[[#This Row],[16]:[64]])</f>
        <v>903</v>
      </c>
      <c r="H444" s="7">
        <f>SUM(Table325[[#This Row],[65]:[90]])</f>
        <v>297</v>
      </c>
      <c r="I444" s="7">
        <f>SUM(Table325[[#This Row],[85]:[90]])</f>
        <v>19</v>
      </c>
      <c r="J444" s="8">
        <f>SUM(Table325[[#This Row],[0]:[17]])</f>
        <v>252</v>
      </c>
      <c r="K444" s="7">
        <f>SUM(Table325[[#This Row],[18]:[64]])</f>
        <v>875</v>
      </c>
      <c r="L444" s="8">
        <f>SUM(Table325[[#This Row],[0]:[4]])</f>
        <v>73</v>
      </c>
      <c r="M444" s="7">
        <f>SUM(Table325[[#This Row],[5]:[15]])</f>
        <v>151</v>
      </c>
      <c r="N444" s="7">
        <f>SUM(Table325[[#This Row],[16]:[24]])</f>
        <v>113</v>
      </c>
      <c r="O444" s="7">
        <f>SUM(Table325[[#This Row],[25]:[49]])</f>
        <v>424</v>
      </c>
      <c r="P444" s="7">
        <f>SUM(Table325[[#This Row],[50]:[64]])</f>
        <v>366</v>
      </c>
      <c r="Q444" s="7">
        <f>SUM(Table325[[#This Row],[65]:[74]])</f>
        <v>159</v>
      </c>
      <c r="R444" s="7">
        <f>SUM(Table325[[#This Row],[75]:[84]])</f>
        <v>119</v>
      </c>
      <c r="S444" s="8">
        <f>SUM(Table325[[#This Row],[5]:[9]])</f>
        <v>67</v>
      </c>
      <c r="T444" s="7">
        <f>SUM(Table325[[#This Row],[10]:[14]])</f>
        <v>75</v>
      </c>
      <c r="U444" s="7">
        <f>SUM(Table325[[#This Row],[15]:[19]])</f>
        <v>56</v>
      </c>
      <c r="V444" s="7">
        <f>SUM(Table325[[#This Row],[20]:[24]])</f>
        <v>66</v>
      </c>
      <c r="W444" s="7">
        <f>SUM(Table325[[#This Row],[25]:[29]])</f>
        <v>99</v>
      </c>
      <c r="X444" s="7">
        <f>SUM(Table325[[#This Row],[30]:[34]])</f>
        <v>108</v>
      </c>
      <c r="Y444" s="7">
        <f>SUM(Table325[[#This Row],[35]:[39]])</f>
        <v>69</v>
      </c>
      <c r="Z444" s="7">
        <f>SUM(Table325[[#This Row],[40]:[44]])</f>
        <v>78</v>
      </c>
      <c r="AA444" s="7">
        <f>SUM(Table325[[#This Row],[45]:[49]])</f>
        <v>70</v>
      </c>
      <c r="AB444" s="7">
        <f>SUM(Table325[[#This Row],[50]:[54]])</f>
        <v>125</v>
      </c>
      <c r="AC444" s="7">
        <f>SUM(Table325[[#This Row],[55]:[59]])</f>
        <v>114</v>
      </c>
      <c r="AD444" s="7">
        <f>SUM(Table325[[#This Row],[60]:[64]])</f>
        <v>127</v>
      </c>
      <c r="AE444" s="7">
        <f>SUM(Table325[[#This Row],[65]:[69]])</f>
        <v>86</v>
      </c>
      <c r="AF444" s="7">
        <f>SUM(Table325[[#This Row],[70]:[74]])</f>
        <v>73</v>
      </c>
      <c r="AG444" s="7">
        <f>SUM(Table325[[#This Row],[75]:[79]])</f>
        <v>74</v>
      </c>
      <c r="AH444" s="7">
        <f>SUM(Table325[[#This Row],[80]:[84]])</f>
        <v>45</v>
      </c>
      <c r="AI444" s="7">
        <f>SUM(Table325[[#This Row],[85]:[89]])</f>
        <v>16</v>
      </c>
      <c r="AJ444" s="7">
        <f>Table325[[#This Row],[90]]</f>
        <v>3</v>
      </c>
      <c r="AK444" s="8">
        <v>13</v>
      </c>
      <c r="AL444" s="7">
        <v>18</v>
      </c>
      <c r="AM444" s="7">
        <v>13</v>
      </c>
      <c r="AN444" s="7">
        <v>13</v>
      </c>
      <c r="AO444" s="7">
        <v>16</v>
      </c>
      <c r="AP444" s="7">
        <v>14</v>
      </c>
      <c r="AQ444" s="7">
        <v>9</v>
      </c>
      <c r="AR444" s="7">
        <v>14</v>
      </c>
      <c r="AS444" s="7">
        <v>12</v>
      </c>
      <c r="AT444" s="7">
        <v>18</v>
      </c>
      <c r="AU444" s="7">
        <v>21</v>
      </c>
      <c r="AV444" s="7">
        <v>15</v>
      </c>
      <c r="AW444" s="7">
        <v>9</v>
      </c>
      <c r="AX444" s="7">
        <v>15</v>
      </c>
      <c r="AY444" s="7">
        <v>15</v>
      </c>
      <c r="AZ444" s="7">
        <v>9</v>
      </c>
      <c r="BA444" s="7">
        <v>16</v>
      </c>
      <c r="BB444" s="7">
        <v>12</v>
      </c>
      <c r="BC444" s="7">
        <v>7</v>
      </c>
      <c r="BD444" s="7">
        <v>12</v>
      </c>
      <c r="BE444" s="7">
        <v>17</v>
      </c>
      <c r="BF444" s="7">
        <v>12</v>
      </c>
      <c r="BG444" s="7">
        <v>17</v>
      </c>
      <c r="BH444" s="7">
        <v>12</v>
      </c>
      <c r="BI444" s="7">
        <v>8</v>
      </c>
      <c r="BJ444" s="7">
        <v>19</v>
      </c>
      <c r="BK444" s="7">
        <v>22</v>
      </c>
      <c r="BL444" s="7">
        <v>14</v>
      </c>
      <c r="BM444" s="7">
        <v>25</v>
      </c>
      <c r="BN444" s="7">
        <v>19</v>
      </c>
      <c r="BO444" s="7">
        <v>15</v>
      </c>
      <c r="BP444" s="7">
        <v>22</v>
      </c>
      <c r="BQ444" s="7">
        <v>26</v>
      </c>
      <c r="BR444" s="7">
        <v>16</v>
      </c>
      <c r="BS444" s="7">
        <v>29</v>
      </c>
      <c r="BT444" s="7">
        <v>15</v>
      </c>
      <c r="BU444" s="7">
        <v>8</v>
      </c>
      <c r="BV444" s="7">
        <v>14</v>
      </c>
      <c r="BW444" s="7">
        <v>15</v>
      </c>
      <c r="BX444" s="7">
        <v>17</v>
      </c>
      <c r="BY444" s="7">
        <v>22</v>
      </c>
      <c r="BZ444" s="7">
        <v>13</v>
      </c>
      <c r="CA444" s="7">
        <v>10</v>
      </c>
      <c r="CB444" s="7">
        <v>12</v>
      </c>
      <c r="CC444" s="7">
        <v>21</v>
      </c>
      <c r="CD444" s="7">
        <v>14</v>
      </c>
      <c r="CE444" s="7">
        <v>17</v>
      </c>
      <c r="CF444" s="7">
        <v>12</v>
      </c>
      <c r="CG444" s="7">
        <v>17</v>
      </c>
      <c r="CH444" s="7">
        <v>10</v>
      </c>
      <c r="CI444" s="7">
        <v>18</v>
      </c>
      <c r="CJ444" s="7">
        <v>19</v>
      </c>
      <c r="CK444" s="7">
        <v>31</v>
      </c>
      <c r="CL444" s="7">
        <v>28</v>
      </c>
      <c r="CM444" s="7">
        <v>29</v>
      </c>
      <c r="CN444" s="7">
        <v>24</v>
      </c>
      <c r="CO444" s="7">
        <v>19</v>
      </c>
      <c r="CP444" s="7">
        <v>22</v>
      </c>
      <c r="CQ444" s="7">
        <v>23</v>
      </c>
      <c r="CR444" s="7">
        <v>26</v>
      </c>
      <c r="CS444" s="7">
        <v>25</v>
      </c>
      <c r="CT444" s="7">
        <v>28</v>
      </c>
      <c r="CU444" s="7">
        <v>26</v>
      </c>
      <c r="CV444" s="7">
        <v>29</v>
      </c>
      <c r="CW444" s="7">
        <v>19</v>
      </c>
      <c r="CX444" s="7">
        <v>20</v>
      </c>
      <c r="CY444" s="7">
        <v>17</v>
      </c>
      <c r="CZ444" s="7">
        <v>15</v>
      </c>
      <c r="DA444" s="7">
        <v>18</v>
      </c>
      <c r="DB444" s="7">
        <v>16</v>
      </c>
      <c r="DC444" s="7">
        <v>13</v>
      </c>
      <c r="DD444" s="7">
        <v>9</v>
      </c>
      <c r="DE444" s="7">
        <v>20</v>
      </c>
      <c r="DF444" s="7">
        <v>15</v>
      </c>
      <c r="DG444" s="7">
        <v>16</v>
      </c>
      <c r="DH444" s="7">
        <v>18</v>
      </c>
      <c r="DI444" s="7">
        <v>17</v>
      </c>
      <c r="DJ444" s="7">
        <v>15</v>
      </c>
      <c r="DK444" s="7">
        <v>13</v>
      </c>
      <c r="DL444" s="7">
        <v>11</v>
      </c>
      <c r="DM444" s="7">
        <v>17</v>
      </c>
      <c r="DN444" s="7">
        <v>8</v>
      </c>
      <c r="DO444" s="7">
        <v>6</v>
      </c>
      <c r="DP444" s="7">
        <v>6</v>
      </c>
      <c r="DQ444" s="7">
        <v>8</v>
      </c>
      <c r="DR444" s="7">
        <v>6</v>
      </c>
      <c r="DS444" s="7">
        <v>5</v>
      </c>
      <c r="DT444" s="7">
        <v>4</v>
      </c>
      <c r="DU444" s="7">
        <v>0</v>
      </c>
      <c r="DV444" s="7">
        <v>1</v>
      </c>
      <c r="DW444" s="7">
        <v>3</v>
      </c>
      <c r="DX444" s="7">
        <f t="shared" si="42"/>
        <v>903</v>
      </c>
      <c r="DY444" s="7">
        <f t="shared" si="43"/>
        <v>85</v>
      </c>
      <c r="DZ444" s="7">
        <f t="shared" si="44"/>
        <v>424</v>
      </c>
      <c r="EA444" s="7">
        <f t="shared" si="45"/>
        <v>366</v>
      </c>
      <c r="EB444" s="7">
        <f>Table325[[#This Row],[18-64]]+Table325[[#This Row],[65+]]</f>
        <v>1172</v>
      </c>
    </row>
    <row r="445" spans="1:132" x14ac:dyDescent="0.35">
      <c r="A445" s="7">
        <v>13</v>
      </c>
      <c r="B445" s="10" t="s">
        <v>1020</v>
      </c>
      <c r="C445" s="10" t="s">
        <v>1008</v>
      </c>
      <c r="D445" s="10" t="s">
        <v>1009</v>
      </c>
      <c r="E445" s="7">
        <f>SUM(Table325[[#This Row],[0]:[90]])</f>
        <v>1143</v>
      </c>
      <c r="F445" s="8">
        <f>SUM(Table325[[#This Row],[0]:[15]])</f>
        <v>223</v>
      </c>
      <c r="G445" s="7">
        <f>SUM(Table325[[#This Row],[16]:[64]])</f>
        <v>732</v>
      </c>
      <c r="H445" s="7">
        <f>SUM(Table325[[#This Row],[65]:[90]])</f>
        <v>188</v>
      </c>
      <c r="I445" s="7">
        <f>SUM(Table325[[#This Row],[85]:[90]])</f>
        <v>6</v>
      </c>
      <c r="J445" s="8">
        <f>SUM(Table325[[#This Row],[0]:[17]])</f>
        <v>256</v>
      </c>
      <c r="K445" s="7">
        <f>SUM(Table325[[#This Row],[18]:[64]])</f>
        <v>699</v>
      </c>
      <c r="L445" s="8">
        <f>SUM(Table325[[#This Row],[0]:[4]])</f>
        <v>61</v>
      </c>
      <c r="M445" s="7">
        <f>SUM(Table325[[#This Row],[5]:[15]])</f>
        <v>162</v>
      </c>
      <c r="N445" s="7">
        <f>SUM(Table325[[#This Row],[16]:[24]])</f>
        <v>146</v>
      </c>
      <c r="O445" s="7">
        <f>SUM(Table325[[#This Row],[25]:[49]])</f>
        <v>337</v>
      </c>
      <c r="P445" s="7">
        <f>SUM(Table325[[#This Row],[50]:[64]])</f>
        <v>249</v>
      </c>
      <c r="Q445" s="7">
        <f>SUM(Table325[[#This Row],[65]:[74]])</f>
        <v>126</v>
      </c>
      <c r="R445" s="7">
        <f>SUM(Table325[[#This Row],[75]:[84]])</f>
        <v>56</v>
      </c>
      <c r="S445" s="8">
        <f>SUM(Table325[[#This Row],[5]:[9]])</f>
        <v>62</v>
      </c>
      <c r="T445" s="7">
        <f>SUM(Table325[[#This Row],[10]:[14]])</f>
        <v>84</v>
      </c>
      <c r="U445" s="7">
        <f>SUM(Table325[[#This Row],[15]:[19]])</f>
        <v>80</v>
      </c>
      <c r="V445" s="7">
        <f>SUM(Table325[[#This Row],[20]:[24]])</f>
        <v>82</v>
      </c>
      <c r="W445" s="7">
        <f>SUM(Table325[[#This Row],[25]:[29]])</f>
        <v>55</v>
      </c>
      <c r="X445" s="7">
        <f>SUM(Table325[[#This Row],[30]:[34]])</f>
        <v>83</v>
      </c>
      <c r="Y445" s="7">
        <f>SUM(Table325[[#This Row],[35]:[39]])</f>
        <v>68</v>
      </c>
      <c r="Z445" s="7">
        <f>SUM(Table325[[#This Row],[40]:[44]])</f>
        <v>62</v>
      </c>
      <c r="AA445" s="7">
        <f>SUM(Table325[[#This Row],[45]:[49]])</f>
        <v>69</v>
      </c>
      <c r="AB445" s="7">
        <f>SUM(Table325[[#This Row],[50]:[54]])</f>
        <v>62</v>
      </c>
      <c r="AC445" s="7">
        <f>SUM(Table325[[#This Row],[55]:[59]])</f>
        <v>110</v>
      </c>
      <c r="AD445" s="7">
        <f>SUM(Table325[[#This Row],[60]:[64]])</f>
        <v>77</v>
      </c>
      <c r="AE445" s="7">
        <f>SUM(Table325[[#This Row],[65]:[69]])</f>
        <v>67</v>
      </c>
      <c r="AF445" s="7">
        <f>SUM(Table325[[#This Row],[70]:[74]])</f>
        <v>59</v>
      </c>
      <c r="AG445" s="7">
        <f>SUM(Table325[[#This Row],[75]:[79]])</f>
        <v>29</v>
      </c>
      <c r="AH445" s="7">
        <f>SUM(Table325[[#This Row],[80]:[84]])</f>
        <v>27</v>
      </c>
      <c r="AI445" s="7">
        <f>SUM(Table325[[#This Row],[85]:[89]])</f>
        <v>3</v>
      </c>
      <c r="AJ445" s="7">
        <f>Table325[[#This Row],[90]]</f>
        <v>3</v>
      </c>
      <c r="AK445" s="8">
        <v>13</v>
      </c>
      <c r="AL445" s="7">
        <v>11</v>
      </c>
      <c r="AM445" s="7">
        <v>11</v>
      </c>
      <c r="AN445" s="7">
        <v>11</v>
      </c>
      <c r="AO445" s="7">
        <v>15</v>
      </c>
      <c r="AP445" s="7">
        <v>10</v>
      </c>
      <c r="AQ445" s="7">
        <v>15</v>
      </c>
      <c r="AR445" s="7">
        <v>16</v>
      </c>
      <c r="AS445" s="7">
        <v>11</v>
      </c>
      <c r="AT445" s="7">
        <v>10</v>
      </c>
      <c r="AU445" s="7">
        <v>17</v>
      </c>
      <c r="AV445" s="7">
        <v>12</v>
      </c>
      <c r="AW445" s="7">
        <v>13</v>
      </c>
      <c r="AX445" s="7">
        <v>28</v>
      </c>
      <c r="AY445" s="7">
        <v>14</v>
      </c>
      <c r="AZ445" s="7">
        <v>16</v>
      </c>
      <c r="BA445" s="7">
        <v>22</v>
      </c>
      <c r="BB445" s="7">
        <v>11</v>
      </c>
      <c r="BC445" s="7">
        <v>16</v>
      </c>
      <c r="BD445" s="7">
        <v>15</v>
      </c>
      <c r="BE445" s="7">
        <v>22</v>
      </c>
      <c r="BF445" s="7">
        <v>19</v>
      </c>
      <c r="BG445" s="7">
        <v>19</v>
      </c>
      <c r="BH445" s="7">
        <v>12</v>
      </c>
      <c r="BI445" s="7">
        <v>10</v>
      </c>
      <c r="BJ445" s="7">
        <v>10</v>
      </c>
      <c r="BK445" s="7">
        <v>13</v>
      </c>
      <c r="BL445" s="7">
        <v>14</v>
      </c>
      <c r="BM445" s="7">
        <v>8</v>
      </c>
      <c r="BN445" s="7">
        <v>10</v>
      </c>
      <c r="BO445" s="7">
        <v>19</v>
      </c>
      <c r="BP445" s="7">
        <v>22</v>
      </c>
      <c r="BQ445" s="7">
        <v>11</v>
      </c>
      <c r="BR445" s="7">
        <v>21</v>
      </c>
      <c r="BS445" s="7">
        <v>10</v>
      </c>
      <c r="BT445" s="7">
        <v>15</v>
      </c>
      <c r="BU445" s="7">
        <v>15</v>
      </c>
      <c r="BV445" s="7">
        <v>16</v>
      </c>
      <c r="BW445" s="7">
        <v>12</v>
      </c>
      <c r="BX445" s="7">
        <v>10</v>
      </c>
      <c r="BY445" s="7">
        <v>6</v>
      </c>
      <c r="BZ445" s="7">
        <v>12</v>
      </c>
      <c r="CA445" s="7">
        <v>10</v>
      </c>
      <c r="CB445" s="7">
        <v>18</v>
      </c>
      <c r="CC445" s="7">
        <v>16</v>
      </c>
      <c r="CD445" s="7">
        <v>19</v>
      </c>
      <c r="CE445" s="7">
        <v>10</v>
      </c>
      <c r="CF445" s="7">
        <v>13</v>
      </c>
      <c r="CG445" s="7">
        <v>12</v>
      </c>
      <c r="CH445" s="7">
        <v>15</v>
      </c>
      <c r="CI445" s="7">
        <v>5</v>
      </c>
      <c r="CJ445" s="7">
        <v>10</v>
      </c>
      <c r="CK445" s="7">
        <v>19</v>
      </c>
      <c r="CL445" s="7">
        <v>10</v>
      </c>
      <c r="CM445" s="7">
        <v>18</v>
      </c>
      <c r="CN445" s="7">
        <v>18</v>
      </c>
      <c r="CO445" s="7">
        <v>26</v>
      </c>
      <c r="CP445" s="7">
        <v>32</v>
      </c>
      <c r="CQ445" s="7">
        <v>17</v>
      </c>
      <c r="CR445" s="7">
        <v>17</v>
      </c>
      <c r="CS445" s="7">
        <v>18</v>
      </c>
      <c r="CT445" s="7">
        <v>16</v>
      </c>
      <c r="CU445" s="7">
        <v>15</v>
      </c>
      <c r="CV445" s="7">
        <v>15</v>
      </c>
      <c r="CW445" s="7">
        <v>13</v>
      </c>
      <c r="CX445" s="7">
        <v>18</v>
      </c>
      <c r="CY445" s="7">
        <v>15</v>
      </c>
      <c r="CZ445" s="7">
        <v>11</v>
      </c>
      <c r="DA445" s="7">
        <v>13</v>
      </c>
      <c r="DB445" s="7">
        <v>10</v>
      </c>
      <c r="DC445" s="7">
        <v>12</v>
      </c>
      <c r="DD445" s="7">
        <v>11</v>
      </c>
      <c r="DE445" s="7">
        <v>9</v>
      </c>
      <c r="DF445" s="7">
        <v>11</v>
      </c>
      <c r="DG445" s="7">
        <v>16</v>
      </c>
      <c r="DH445" s="7">
        <v>7</v>
      </c>
      <c r="DI445" s="7">
        <v>4</v>
      </c>
      <c r="DJ445" s="7">
        <v>6</v>
      </c>
      <c r="DK445" s="7">
        <v>7</v>
      </c>
      <c r="DL445" s="7">
        <v>5</v>
      </c>
      <c r="DM445" s="7">
        <v>10</v>
      </c>
      <c r="DN445" s="7">
        <v>3</v>
      </c>
      <c r="DO445" s="7">
        <v>5</v>
      </c>
      <c r="DP445" s="7">
        <v>4</v>
      </c>
      <c r="DQ445" s="7">
        <v>5</v>
      </c>
      <c r="DR445" s="7">
        <v>1</v>
      </c>
      <c r="DS445" s="7">
        <v>1</v>
      </c>
      <c r="DT445" s="7">
        <v>0</v>
      </c>
      <c r="DU445" s="7">
        <v>1</v>
      </c>
      <c r="DV445" s="7">
        <v>0</v>
      </c>
      <c r="DW445" s="7">
        <v>3</v>
      </c>
      <c r="DX445" s="7">
        <f t="shared" si="42"/>
        <v>732</v>
      </c>
      <c r="DY445" s="7">
        <f t="shared" si="43"/>
        <v>113</v>
      </c>
      <c r="DZ445" s="7">
        <f t="shared" si="44"/>
        <v>337</v>
      </c>
      <c r="EA445" s="7">
        <f t="shared" si="45"/>
        <v>249</v>
      </c>
      <c r="EB445" s="7">
        <f>Table325[[#This Row],[18-64]]+Table325[[#This Row],[65+]]</f>
        <v>887</v>
      </c>
    </row>
    <row r="446" spans="1:132" x14ac:dyDescent="0.35">
      <c r="A446" s="7">
        <v>13</v>
      </c>
      <c r="B446" s="10" t="s">
        <v>1020</v>
      </c>
      <c r="C446" s="10" t="s">
        <v>1010</v>
      </c>
      <c r="D446" s="10" t="s">
        <v>1011</v>
      </c>
      <c r="E446" s="7">
        <f>SUM(Table325[[#This Row],[0]:[90]])</f>
        <v>1323</v>
      </c>
      <c r="F446" s="8">
        <f>SUM(Table325[[#This Row],[0]:[15]])</f>
        <v>217</v>
      </c>
      <c r="G446" s="7">
        <f>SUM(Table325[[#This Row],[16]:[64]])</f>
        <v>885</v>
      </c>
      <c r="H446" s="7">
        <f>SUM(Table325[[#This Row],[65]:[90]])</f>
        <v>221</v>
      </c>
      <c r="I446" s="7">
        <f>SUM(Table325[[#This Row],[85]:[90]])</f>
        <v>21</v>
      </c>
      <c r="J446" s="8">
        <f>SUM(Table325[[#This Row],[0]:[17]])</f>
        <v>242</v>
      </c>
      <c r="K446" s="7">
        <f>SUM(Table325[[#This Row],[18]:[64]])</f>
        <v>860</v>
      </c>
      <c r="L446" s="8">
        <f>SUM(Table325[[#This Row],[0]:[4]])</f>
        <v>70</v>
      </c>
      <c r="M446" s="7">
        <f>SUM(Table325[[#This Row],[5]:[15]])</f>
        <v>147</v>
      </c>
      <c r="N446" s="7">
        <f>SUM(Table325[[#This Row],[16]:[24]])</f>
        <v>110</v>
      </c>
      <c r="O446" s="7">
        <f>SUM(Table325[[#This Row],[25]:[49]])</f>
        <v>506</v>
      </c>
      <c r="P446" s="7">
        <f>SUM(Table325[[#This Row],[50]:[64]])</f>
        <v>269</v>
      </c>
      <c r="Q446" s="7">
        <f>SUM(Table325[[#This Row],[65]:[74]])</f>
        <v>124</v>
      </c>
      <c r="R446" s="7">
        <f>SUM(Table325[[#This Row],[75]:[84]])</f>
        <v>76</v>
      </c>
      <c r="S446" s="8">
        <f>SUM(Table325[[#This Row],[5]:[9]])</f>
        <v>58</v>
      </c>
      <c r="T446" s="7">
        <f>SUM(Table325[[#This Row],[10]:[14]])</f>
        <v>76</v>
      </c>
      <c r="U446" s="7">
        <f>SUM(Table325[[#This Row],[15]:[19]])</f>
        <v>65</v>
      </c>
      <c r="V446" s="7">
        <f>SUM(Table325[[#This Row],[20]:[24]])</f>
        <v>58</v>
      </c>
      <c r="W446" s="7">
        <f>SUM(Table325[[#This Row],[25]:[29]])</f>
        <v>115</v>
      </c>
      <c r="X446" s="7">
        <f>SUM(Table325[[#This Row],[30]:[34]])</f>
        <v>146</v>
      </c>
      <c r="Y446" s="7">
        <f>SUM(Table325[[#This Row],[35]:[39]])</f>
        <v>90</v>
      </c>
      <c r="Z446" s="7">
        <f>SUM(Table325[[#This Row],[40]:[44]])</f>
        <v>90</v>
      </c>
      <c r="AA446" s="7">
        <f>SUM(Table325[[#This Row],[45]:[49]])</f>
        <v>65</v>
      </c>
      <c r="AB446" s="7">
        <f>SUM(Table325[[#This Row],[50]:[54]])</f>
        <v>83</v>
      </c>
      <c r="AC446" s="7">
        <f>SUM(Table325[[#This Row],[55]:[59]])</f>
        <v>86</v>
      </c>
      <c r="AD446" s="7">
        <f>SUM(Table325[[#This Row],[60]:[64]])</f>
        <v>100</v>
      </c>
      <c r="AE446" s="7">
        <f>SUM(Table325[[#This Row],[65]:[69]])</f>
        <v>62</v>
      </c>
      <c r="AF446" s="7">
        <f>SUM(Table325[[#This Row],[70]:[74]])</f>
        <v>62</v>
      </c>
      <c r="AG446" s="7">
        <f>SUM(Table325[[#This Row],[75]:[79]])</f>
        <v>51</v>
      </c>
      <c r="AH446" s="7">
        <f>SUM(Table325[[#This Row],[80]:[84]])</f>
        <v>25</v>
      </c>
      <c r="AI446" s="7">
        <f>SUM(Table325[[#This Row],[85]:[89]])</f>
        <v>16</v>
      </c>
      <c r="AJ446" s="7">
        <f>Table325[[#This Row],[90]]</f>
        <v>5</v>
      </c>
      <c r="AK446" s="8">
        <v>14</v>
      </c>
      <c r="AL446" s="7">
        <v>14</v>
      </c>
      <c r="AM446" s="7">
        <v>11</v>
      </c>
      <c r="AN446" s="7">
        <v>16</v>
      </c>
      <c r="AO446" s="7">
        <v>15</v>
      </c>
      <c r="AP446" s="7">
        <v>15</v>
      </c>
      <c r="AQ446" s="7">
        <v>9</v>
      </c>
      <c r="AR446" s="7">
        <v>12</v>
      </c>
      <c r="AS446" s="7">
        <v>12</v>
      </c>
      <c r="AT446" s="7">
        <v>10</v>
      </c>
      <c r="AU446" s="7">
        <v>13</v>
      </c>
      <c r="AV446" s="7">
        <v>19</v>
      </c>
      <c r="AW446" s="7">
        <v>16</v>
      </c>
      <c r="AX446" s="7">
        <v>12</v>
      </c>
      <c r="AY446" s="7">
        <v>16</v>
      </c>
      <c r="AZ446" s="7">
        <v>13</v>
      </c>
      <c r="BA446" s="7">
        <v>12</v>
      </c>
      <c r="BB446" s="7">
        <v>13</v>
      </c>
      <c r="BC446" s="7">
        <v>11</v>
      </c>
      <c r="BD446" s="7">
        <v>16</v>
      </c>
      <c r="BE446" s="7">
        <v>10</v>
      </c>
      <c r="BF446" s="7">
        <v>18</v>
      </c>
      <c r="BG446" s="7">
        <v>7</v>
      </c>
      <c r="BH446" s="7">
        <v>16</v>
      </c>
      <c r="BI446" s="7">
        <v>7</v>
      </c>
      <c r="BJ446" s="7">
        <v>21</v>
      </c>
      <c r="BK446" s="7">
        <v>23</v>
      </c>
      <c r="BL446" s="7">
        <v>26</v>
      </c>
      <c r="BM446" s="7">
        <v>22</v>
      </c>
      <c r="BN446" s="7">
        <v>23</v>
      </c>
      <c r="BO446" s="7">
        <v>40</v>
      </c>
      <c r="BP446" s="7">
        <v>34</v>
      </c>
      <c r="BQ446" s="7">
        <v>17</v>
      </c>
      <c r="BR446" s="7">
        <v>22</v>
      </c>
      <c r="BS446" s="7">
        <v>33</v>
      </c>
      <c r="BT446" s="7">
        <v>19</v>
      </c>
      <c r="BU446" s="7">
        <v>22</v>
      </c>
      <c r="BV446" s="7">
        <v>13</v>
      </c>
      <c r="BW446" s="7">
        <v>18</v>
      </c>
      <c r="BX446" s="7">
        <v>18</v>
      </c>
      <c r="BY446" s="7">
        <v>20</v>
      </c>
      <c r="BZ446" s="7">
        <v>19</v>
      </c>
      <c r="CA446" s="7">
        <v>16</v>
      </c>
      <c r="CB446" s="7">
        <v>12</v>
      </c>
      <c r="CC446" s="7">
        <v>23</v>
      </c>
      <c r="CD446" s="7">
        <v>19</v>
      </c>
      <c r="CE446" s="7">
        <v>8</v>
      </c>
      <c r="CF446" s="7">
        <v>9</v>
      </c>
      <c r="CG446" s="7">
        <v>15</v>
      </c>
      <c r="CH446" s="7">
        <v>14</v>
      </c>
      <c r="CI446" s="7">
        <v>15</v>
      </c>
      <c r="CJ446" s="7">
        <v>16</v>
      </c>
      <c r="CK446" s="7">
        <v>16</v>
      </c>
      <c r="CL446" s="7">
        <v>16</v>
      </c>
      <c r="CM446" s="7">
        <v>20</v>
      </c>
      <c r="CN446" s="7">
        <v>14</v>
      </c>
      <c r="CO446" s="7">
        <v>30</v>
      </c>
      <c r="CP446" s="7">
        <v>13</v>
      </c>
      <c r="CQ446" s="7">
        <v>13</v>
      </c>
      <c r="CR446" s="7">
        <v>16</v>
      </c>
      <c r="CS446" s="7">
        <v>14</v>
      </c>
      <c r="CT446" s="7">
        <v>32</v>
      </c>
      <c r="CU446" s="7">
        <v>20</v>
      </c>
      <c r="CV446" s="7">
        <v>22</v>
      </c>
      <c r="CW446" s="7">
        <v>12</v>
      </c>
      <c r="CX446" s="7">
        <v>14</v>
      </c>
      <c r="CY446" s="7">
        <v>15</v>
      </c>
      <c r="CZ446" s="7">
        <v>8</v>
      </c>
      <c r="DA446" s="7">
        <v>19</v>
      </c>
      <c r="DB446" s="7">
        <v>6</v>
      </c>
      <c r="DC446" s="7">
        <v>11</v>
      </c>
      <c r="DD446" s="7">
        <v>15</v>
      </c>
      <c r="DE446" s="7">
        <v>12</v>
      </c>
      <c r="DF446" s="7">
        <v>14</v>
      </c>
      <c r="DG446" s="7">
        <v>10</v>
      </c>
      <c r="DH446" s="7">
        <v>7</v>
      </c>
      <c r="DI446" s="7">
        <v>18</v>
      </c>
      <c r="DJ446" s="7">
        <v>8</v>
      </c>
      <c r="DK446" s="7">
        <v>10</v>
      </c>
      <c r="DL446" s="7">
        <v>8</v>
      </c>
      <c r="DM446" s="7">
        <v>7</v>
      </c>
      <c r="DN446" s="7">
        <v>8</v>
      </c>
      <c r="DO446" s="7">
        <v>2</v>
      </c>
      <c r="DP446" s="7">
        <v>3</v>
      </c>
      <c r="DQ446" s="7">
        <v>5</v>
      </c>
      <c r="DR446" s="7">
        <v>6</v>
      </c>
      <c r="DS446" s="7">
        <v>2</v>
      </c>
      <c r="DT446" s="7">
        <v>3</v>
      </c>
      <c r="DU446" s="7">
        <v>0</v>
      </c>
      <c r="DV446" s="7">
        <v>5</v>
      </c>
      <c r="DW446" s="7">
        <v>5</v>
      </c>
      <c r="DX446" s="7">
        <f t="shared" si="42"/>
        <v>885</v>
      </c>
      <c r="DY446" s="7">
        <f t="shared" si="43"/>
        <v>85</v>
      </c>
      <c r="DZ446" s="7">
        <f t="shared" si="44"/>
        <v>506</v>
      </c>
      <c r="EA446" s="7">
        <f t="shared" si="45"/>
        <v>269</v>
      </c>
      <c r="EB446" s="7">
        <f>Table325[[#This Row],[18-64]]+Table325[[#This Row],[65+]]</f>
        <v>1081</v>
      </c>
    </row>
    <row r="447" spans="1:132" x14ac:dyDescent="0.35">
      <c r="A447" s="7">
        <v>13</v>
      </c>
      <c r="B447" s="10" t="s">
        <v>1020</v>
      </c>
      <c r="C447" s="10" t="s">
        <v>1012</v>
      </c>
      <c r="D447" s="10" t="s">
        <v>1013</v>
      </c>
      <c r="E447" s="7">
        <f>SUM(Table325[[#This Row],[0]:[90]])</f>
        <v>1684</v>
      </c>
      <c r="F447" s="8">
        <f>SUM(Table325[[#This Row],[0]:[15]])</f>
        <v>281</v>
      </c>
      <c r="G447" s="7">
        <f>SUM(Table325[[#This Row],[16]:[64]])</f>
        <v>1145</v>
      </c>
      <c r="H447" s="7">
        <f>SUM(Table325[[#This Row],[65]:[90]])</f>
        <v>258</v>
      </c>
      <c r="I447" s="7">
        <f>SUM(Table325[[#This Row],[85]:[90]])</f>
        <v>16</v>
      </c>
      <c r="J447" s="8">
        <f>SUM(Table325[[#This Row],[0]:[17]])</f>
        <v>309</v>
      </c>
      <c r="K447" s="7">
        <f>SUM(Table325[[#This Row],[18]:[64]])</f>
        <v>1117</v>
      </c>
      <c r="L447" s="8">
        <f>SUM(Table325[[#This Row],[0]:[4]])</f>
        <v>96</v>
      </c>
      <c r="M447" s="7">
        <f>SUM(Table325[[#This Row],[5]:[15]])</f>
        <v>185</v>
      </c>
      <c r="N447" s="7">
        <f>SUM(Table325[[#This Row],[16]:[24]])</f>
        <v>173</v>
      </c>
      <c r="O447" s="7">
        <f>SUM(Table325[[#This Row],[25]:[49]])</f>
        <v>590</v>
      </c>
      <c r="P447" s="7">
        <f>SUM(Table325[[#This Row],[50]:[64]])</f>
        <v>382</v>
      </c>
      <c r="Q447" s="7">
        <f>SUM(Table325[[#This Row],[65]:[74]])</f>
        <v>161</v>
      </c>
      <c r="R447" s="7">
        <f>SUM(Table325[[#This Row],[75]:[84]])</f>
        <v>81</v>
      </c>
      <c r="S447" s="8">
        <f>SUM(Table325[[#This Row],[5]:[9]])</f>
        <v>83</v>
      </c>
      <c r="T447" s="7">
        <f>SUM(Table325[[#This Row],[10]:[14]])</f>
        <v>86</v>
      </c>
      <c r="U447" s="7">
        <f>SUM(Table325[[#This Row],[15]:[19]])</f>
        <v>70</v>
      </c>
      <c r="V447" s="7">
        <f>SUM(Table325[[#This Row],[20]:[24]])</f>
        <v>119</v>
      </c>
      <c r="W447" s="7">
        <f>SUM(Table325[[#This Row],[25]:[29]])</f>
        <v>146</v>
      </c>
      <c r="X447" s="7">
        <f>SUM(Table325[[#This Row],[30]:[34]])</f>
        <v>110</v>
      </c>
      <c r="Y447" s="7">
        <f>SUM(Table325[[#This Row],[35]:[39]])</f>
        <v>133</v>
      </c>
      <c r="Z447" s="7">
        <f>SUM(Table325[[#This Row],[40]:[44]])</f>
        <v>110</v>
      </c>
      <c r="AA447" s="7">
        <f>SUM(Table325[[#This Row],[45]:[49]])</f>
        <v>91</v>
      </c>
      <c r="AB447" s="7">
        <f>SUM(Table325[[#This Row],[50]:[54]])</f>
        <v>101</v>
      </c>
      <c r="AC447" s="7">
        <f>SUM(Table325[[#This Row],[55]:[59]])</f>
        <v>160</v>
      </c>
      <c r="AD447" s="7">
        <f>SUM(Table325[[#This Row],[60]:[64]])</f>
        <v>121</v>
      </c>
      <c r="AE447" s="7">
        <f>SUM(Table325[[#This Row],[65]:[69]])</f>
        <v>78</v>
      </c>
      <c r="AF447" s="7">
        <f>SUM(Table325[[#This Row],[70]:[74]])</f>
        <v>83</v>
      </c>
      <c r="AG447" s="7">
        <f>SUM(Table325[[#This Row],[75]:[79]])</f>
        <v>54</v>
      </c>
      <c r="AH447" s="7">
        <f>SUM(Table325[[#This Row],[80]:[84]])</f>
        <v>27</v>
      </c>
      <c r="AI447" s="7">
        <f>SUM(Table325[[#This Row],[85]:[89]])</f>
        <v>12</v>
      </c>
      <c r="AJ447" s="7">
        <f>Table325[[#This Row],[90]]</f>
        <v>4</v>
      </c>
      <c r="AK447" s="8">
        <v>22</v>
      </c>
      <c r="AL447" s="7">
        <v>19</v>
      </c>
      <c r="AM447" s="7">
        <v>17</v>
      </c>
      <c r="AN447" s="7">
        <v>16</v>
      </c>
      <c r="AO447" s="7">
        <v>22</v>
      </c>
      <c r="AP447" s="7">
        <v>18</v>
      </c>
      <c r="AQ447" s="7">
        <v>20</v>
      </c>
      <c r="AR447" s="7">
        <v>13</v>
      </c>
      <c r="AS447" s="7">
        <v>12</v>
      </c>
      <c r="AT447" s="7">
        <v>20</v>
      </c>
      <c r="AU447" s="7">
        <v>14</v>
      </c>
      <c r="AV447" s="7">
        <v>14</v>
      </c>
      <c r="AW447" s="7">
        <v>21</v>
      </c>
      <c r="AX447" s="7">
        <v>19</v>
      </c>
      <c r="AY447" s="7">
        <v>18</v>
      </c>
      <c r="AZ447" s="7">
        <v>16</v>
      </c>
      <c r="BA447" s="7">
        <v>12</v>
      </c>
      <c r="BB447" s="7">
        <v>16</v>
      </c>
      <c r="BC447" s="7">
        <v>15</v>
      </c>
      <c r="BD447" s="7">
        <v>11</v>
      </c>
      <c r="BE447" s="7">
        <v>28</v>
      </c>
      <c r="BF447" s="7">
        <v>23</v>
      </c>
      <c r="BG447" s="7">
        <v>29</v>
      </c>
      <c r="BH447" s="7">
        <v>20</v>
      </c>
      <c r="BI447" s="7">
        <v>19</v>
      </c>
      <c r="BJ447" s="7">
        <v>25</v>
      </c>
      <c r="BK447" s="7">
        <v>27</v>
      </c>
      <c r="BL447" s="7">
        <v>35</v>
      </c>
      <c r="BM447" s="7">
        <v>25</v>
      </c>
      <c r="BN447" s="7">
        <v>34</v>
      </c>
      <c r="BO447" s="7">
        <v>14</v>
      </c>
      <c r="BP447" s="7">
        <v>17</v>
      </c>
      <c r="BQ447" s="7">
        <v>29</v>
      </c>
      <c r="BR447" s="7">
        <v>19</v>
      </c>
      <c r="BS447" s="7">
        <v>31</v>
      </c>
      <c r="BT447" s="7">
        <v>26</v>
      </c>
      <c r="BU447" s="7">
        <v>26</v>
      </c>
      <c r="BV447" s="7">
        <v>31</v>
      </c>
      <c r="BW447" s="7">
        <v>21</v>
      </c>
      <c r="BX447" s="7">
        <v>29</v>
      </c>
      <c r="BY447" s="7">
        <v>22</v>
      </c>
      <c r="BZ447" s="7">
        <v>17</v>
      </c>
      <c r="CA447" s="7">
        <v>27</v>
      </c>
      <c r="CB447" s="7">
        <v>19</v>
      </c>
      <c r="CC447" s="7">
        <v>25</v>
      </c>
      <c r="CD447" s="7">
        <v>21</v>
      </c>
      <c r="CE447" s="7">
        <v>9</v>
      </c>
      <c r="CF447" s="7">
        <v>11</v>
      </c>
      <c r="CG447" s="7">
        <v>25</v>
      </c>
      <c r="CH447" s="7">
        <v>25</v>
      </c>
      <c r="CI447" s="7">
        <v>17</v>
      </c>
      <c r="CJ447" s="7">
        <v>20</v>
      </c>
      <c r="CK447" s="7">
        <v>28</v>
      </c>
      <c r="CL447" s="7">
        <v>13</v>
      </c>
      <c r="CM447" s="7">
        <v>23</v>
      </c>
      <c r="CN447" s="7">
        <v>38</v>
      </c>
      <c r="CO447" s="7">
        <v>26</v>
      </c>
      <c r="CP447" s="7">
        <v>38</v>
      </c>
      <c r="CQ447" s="7">
        <v>28</v>
      </c>
      <c r="CR447" s="7">
        <v>30</v>
      </c>
      <c r="CS447" s="7">
        <v>28</v>
      </c>
      <c r="CT447" s="7">
        <v>19</v>
      </c>
      <c r="CU447" s="7">
        <v>24</v>
      </c>
      <c r="CV447" s="7">
        <v>34</v>
      </c>
      <c r="CW447" s="7">
        <v>16</v>
      </c>
      <c r="CX447" s="7">
        <v>19</v>
      </c>
      <c r="CY447" s="7">
        <v>22</v>
      </c>
      <c r="CZ447" s="7">
        <v>12</v>
      </c>
      <c r="DA447" s="7">
        <v>11</v>
      </c>
      <c r="DB447" s="7">
        <v>14</v>
      </c>
      <c r="DC447" s="7">
        <v>20</v>
      </c>
      <c r="DD447" s="7">
        <v>16</v>
      </c>
      <c r="DE447" s="7">
        <v>16</v>
      </c>
      <c r="DF447" s="7">
        <v>11</v>
      </c>
      <c r="DG447" s="7">
        <v>20</v>
      </c>
      <c r="DH447" s="7">
        <v>10</v>
      </c>
      <c r="DI447" s="7">
        <v>9</v>
      </c>
      <c r="DJ447" s="7">
        <v>16</v>
      </c>
      <c r="DK447" s="7">
        <v>12</v>
      </c>
      <c r="DL447" s="7">
        <v>7</v>
      </c>
      <c r="DM447" s="7">
        <v>10</v>
      </c>
      <c r="DN447" s="7">
        <v>5</v>
      </c>
      <c r="DO447" s="7">
        <v>4</v>
      </c>
      <c r="DP447" s="7">
        <v>5</v>
      </c>
      <c r="DQ447" s="7">
        <v>3</v>
      </c>
      <c r="DR447" s="7">
        <v>4</v>
      </c>
      <c r="DS447" s="7">
        <v>2</v>
      </c>
      <c r="DT447" s="7">
        <v>3</v>
      </c>
      <c r="DU447" s="7">
        <v>3</v>
      </c>
      <c r="DV447" s="7">
        <v>0</v>
      </c>
      <c r="DW447" s="7">
        <v>4</v>
      </c>
      <c r="DX447" s="7">
        <f t="shared" si="42"/>
        <v>1145</v>
      </c>
      <c r="DY447" s="7">
        <f t="shared" si="43"/>
        <v>145</v>
      </c>
      <c r="DZ447" s="7">
        <f t="shared" si="44"/>
        <v>590</v>
      </c>
      <c r="EA447" s="7">
        <f t="shared" si="45"/>
        <v>382</v>
      </c>
      <c r="EB447" s="7">
        <f>Table325[[#This Row],[18-64]]+Table325[[#This Row],[65+]]</f>
        <v>1375</v>
      </c>
    </row>
    <row r="448" spans="1:132" x14ac:dyDescent="0.35">
      <c r="A448" s="7">
        <v>13</v>
      </c>
      <c r="B448" s="10" t="s">
        <v>1020</v>
      </c>
      <c r="C448" s="10" t="s">
        <v>1014</v>
      </c>
      <c r="D448" s="10" t="s">
        <v>1015</v>
      </c>
      <c r="E448" s="7">
        <f>SUM(Table325[[#This Row],[0]:[90]])</f>
        <v>1943</v>
      </c>
      <c r="F448" s="8">
        <f>SUM(Table325[[#This Row],[0]:[15]])</f>
        <v>441</v>
      </c>
      <c r="G448" s="7">
        <f>SUM(Table325[[#This Row],[16]:[64]])</f>
        <v>1228</v>
      </c>
      <c r="H448" s="7">
        <f>SUM(Table325[[#This Row],[65]:[90]])</f>
        <v>274</v>
      </c>
      <c r="I448" s="7">
        <f>SUM(Table325[[#This Row],[85]:[90]])</f>
        <v>11</v>
      </c>
      <c r="J448" s="8">
        <f>SUM(Table325[[#This Row],[0]:[17]])</f>
        <v>494</v>
      </c>
      <c r="K448" s="7">
        <f>SUM(Table325[[#This Row],[18]:[64]])</f>
        <v>1175</v>
      </c>
      <c r="L448" s="8">
        <f>SUM(Table325[[#This Row],[0]:[4]])</f>
        <v>115</v>
      </c>
      <c r="M448" s="7">
        <f>SUM(Table325[[#This Row],[5]:[15]])</f>
        <v>326</v>
      </c>
      <c r="N448" s="7">
        <f>SUM(Table325[[#This Row],[16]:[24]])</f>
        <v>229</v>
      </c>
      <c r="O448" s="7">
        <f>SUM(Table325[[#This Row],[25]:[49]])</f>
        <v>664</v>
      </c>
      <c r="P448" s="7">
        <f>SUM(Table325[[#This Row],[50]:[64]])</f>
        <v>335</v>
      </c>
      <c r="Q448" s="7">
        <f>SUM(Table325[[#This Row],[65]:[74]])</f>
        <v>168</v>
      </c>
      <c r="R448" s="7">
        <f>SUM(Table325[[#This Row],[75]:[84]])</f>
        <v>95</v>
      </c>
      <c r="S448" s="8">
        <f>SUM(Table325[[#This Row],[5]:[9]])</f>
        <v>157</v>
      </c>
      <c r="T448" s="7">
        <f>SUM(Table325[[#This Row],[10]:[14]])</f>
        <v>140</v>
      </c>
      <c r="U448" s="7">
        <f>SUM(Table325[[#This Row],[15]:[19]])</f>
        <v>124</v>
      </c>
      <c r="V448" s="7">
        <f>SUM(Table325[[#This Row],[20]:[24]])</f>
        <v>134</v>
      </c>
      <c r="W448" s="7">
        <f>SUM(Table325[[#This Row],[25]:[29]])</f>
        <v>130</v>
      </c>
      <c r="X448" s="7">
        <f>SUM(Table325[[#This Row],[30]:[34]])</f>
        <v>115</v>
      </c>
      <c r="Y448" s="7">
        <f>SUM(Table325[[#This Row],[35]:[39]])</f>
        <v>178</v>
      </c>
      <c r="Z448" s="7">
        <f>SUM(Table325[[#This Row],[40]:[44]])</f>
        <v>129</v>
      </c>
      <c r="AA448" s="7">
        <f>SUM(Table325[[#This Row],[45]:[49]])</f>
        <v>112</v>
      </c>
      <c r="AB448" s="7">
        <f>SUM(Table325[[#This Row],[50]:[54]])</f>
        <v>121</v>
      </c>
      <c r="AC448" s="7">
        <f>SUM(Table325[[#This Row],[55]:[59]])</f>
        <v>106</v>
      </c>
      <c r="AD448" s="7">
        <f>SUM(Table325[[#This Row],[60]:[64]])</f>
        <v>108</v>
      </c>
      <c r="AE448" s="7">
        <f>SUM(Table325[[#This Row],[65]:[69]])</f>
        <v>98</v>
      </c>
      <c r="AF448" s="7">
        <f>SUM(Table325[[#This Row],[70]:[74]])</f>
        <v>70</v>
      </c>
      <c r="AG448" s="7">
        <f>SUM(Table325[[#This Row],[75]:[79]])</f>
        <v>77</v>
      </c>
      <c r="AH448" s="7">
        <f>SUM(Table325[[#This Row],[80]:[84]])</f>
        <v>18</v>
      </c>
      <c r="AI448" s="7">
        <f>SUM(Table325[[#This Row],[85]:[89]])</f>
        <v>1</v>
      </c>
      <c r="AJ448" s="7">
        <f>Table325[[#This Row],[90]]</f>
        <v>10</v>
      </c>
      <c r="AK448" s="8">
        <v>20</v>
      </c>
      <c r="AL448" s="7">
        <v>20</v>
      </c>
      <c r="AM448" s="7">
        <v>29</v>
      </c>
      <c r="AN448" s="7">
        <v>22</v>
      </c>
      <c r="AO448" s="7">
        <v>24</v>
      </c>
      <c r="AP448" s="7">
        <v>28</v>
      </c>
      <c r="AQ448" s="7">
        <v>29</v>
      </c>
      <c r="AR448" s="7">
        <v>31</v>
      </c>
      <c r="AS448" s="7">
        <v>33</v>
      </c>
      <c r="AT448" s="7">
        <v>36</v>
      </c>
      <c r="AU448" s="7">
        <v>26</v>
      </c>
      <c r="AV448" s="7">
        <v>40</v>
      </c>
      <c r="AW448" s="7">
        <v>25</v>
      </c>
      <c r="AX448" s="7">
        <v>28</v>
      </c>
      <c r="AY448" s="7">
        <v>21</v>
      </c>
      <c r="AZ448" s="7">
        <v>29</v>
      </c>
      <c r="BA448" s="7">
        <v>24</v>
      </c>
      <c r="BB448" s="7">
        <v>29</v>
      </c>
      <c r="BC448" s="7">
        <v>21</v>
      </c>
      <c r="BD448" s="7">
        <v>21</v>
      </c>
      <c r="BE448" s="7">
        <v>37</v>
      </c>
      <c r="BF448" s="7">
        <v>20</v>
      </c>
      <c r="BG448" s="7">
        <v>29</v>
      </c>
      <c r="BH448" s="7">
        <v>22</v>
      </c>
      <c r="BI448" s="7">
        <v>26</v>
      </c>
      <c r="BJ448" s="7">
        <v>17</v>
      </c>
      <c r="BK448" s="7">
        <v>26</v>
      </c>
      <c r="BL448" s="7">
        <v>33</v>
      </c>
      <c r="BM448" s="7">
        <v>26</v>
      </c>
      <c r="BN448" s="7">
        <v>28</v>
      </c>
      <c r="BO448" s="7">
        <v>18</v>
      </c>
      <c r="BP448" s="7">
        <v>23</v>
      </c>
      <c r="BQ448" s="7">
        <v>27</v>
      </c>
      <c r="BR448" s="7">
        <v>20</v>
      </c>
      <c r="BS448" s="7">
        <v>27</v>
      </c>
      <c r="BT448" s="7">
        <v>30</v>
      </c>
      <c r="BU448" s="7">
        <v>42</v>
      </c>
      <c r="BV448" s="7">
        <v>32</v>
      </c>
      <c r="BW448" s="7">
        <v>38</v>
      </c>
      <c r="BX448" s="7">
        <v>36</v>
      </c>
      <c r="BY448" s="7">
        <v>28</v>
      </c>
      <c r="BZ448" s="7">
        <v>21</v>
      </c>
      <c r="CA448" s="7">
        <v>30</v>
      </c>
      <c r="CB448" s="7">
        <v>28</v>
      </c>
      <c r="CC448" s="7">
        <v>22</v>
      </c>
      <c r="CD448" s="7">
        <v>20</v>
      </c>
      <c r="CE448" s="7">
        <v>17</v>
      </c>
      <c r="CF448" s="7">
        <v>21</v>
      </c>
      <c r="CG448" s="7">
        <v>28</v>
      </c>
      <c r="CH448" s="7">
        <v>26</v>
      </c>
      <c r="CI448" s="7">
        <v>21</v>
      </c>
      <c r="CJ448" s="7">
        <v>25</v>
      </c>
      <c r="CK448" s="7">
        <v>34</v>
      </c>
      <c r="CL448" s="7">
        <v>17</v>
      </c>
      <c r="CM448" s="7">
        <v>24</v>
      </c>
      <c r="CN448" s="7">
        <v>16</v>
      </c>
      <c r="CO448" s="7">
        <v>24</v>
      </c>
      <c r="CP448" s="7">
        <v>18</v>
      </c>
      <c r="CQ448" s="7">
        <v>25</v>
      </c>
      <c r="CR448" s="7">
        <v>23</v>
      </c>
      <c r="CS448" s="7">
        <v>30</v>
      </c>
      <c r="CT448" s="7">
        <v>16</v>
      </c>
      <c r="CU448" s="7">
        <v>30</v>
      </c>
      <c r="CV448" s="7">
        <v>20</v>
      </c>
      <c r="CW448" s="7">
        <v>12</v>
      </c>
      <c r="CX448" s="7">
        <v>19</v>
      </c>
      <c r="CY448" s="7">
        <v>22</v>
      </c>
      <c r="CZ448" s="7">
        <v>19</v>
      </c>
      <c r="DA448" s="7">
        <v>18</v>
      </c>
      <c r="DB448" s="7">
        <v>20</v>
      </c>
      <c r="DC448" s="7">
        <v>13</v>
      </c>
      <c r="DD448" s="7">
        <v>14</v>
      </c>
      <c r="DE448" s="7">
        <v>18</v>
      </c>
      <c r="DF448" s="7">
        <v>11</v>
      </c>
      <c r="DG448" s="7">
        <v>14</v>
      </c>
      <c r="DH448" s="7">
        <v>13</v>
      </c>
      <c r="DI448" s="7">
        <v>21</v>
      </c>
      <c r="DJ448" s="7">
        <v>20</v>
      </c>
      <c r="DK448" s="7">
        <v>16</v>
      </c>
      <c r="DL448" s="7">
        <v>7</v>
      </c>
      <c r="DM448" s="7">
        <v>6</v>
      </c>
      <c r="DN448" s="7">
        <v>1</v>
      </c>
      <c r="DO448" s="7">
        <v>4</v>
      </c>
      <c r="DP448" s="7">
        <v>3</v>
      </c>
      <c r="DQ448" s="7">
        <v>4</v>
      </c>
      <c r="DR448" s="7">
        <v>0</v>
      </c>
      <c r="DS448" s="7">
        <v>1</v>
      </c>
      <c r="DT448" s="7">
        <v>0</v>
      </c>
      <c r="DU448" s="7">
        <v>0</v>
      </c>
      <c r="DV448" s="7">
        <v>0</v>
      </c>
      <c r="DW448" s="7">
        <v>10</v>
      </c>
      <c r="DX448" s="7">
        <f t="shared" si="42"/>
        <v>1228</v>
      </c>
      <c r="DY448" s="7">
        <f t="shared" si="43"/>
        <v>176</v>
      </c>
      <c r="DZ448" s="7">
        <f t="shared" si="44"/>
        <v>664</v>
      </c>
      <c r="EA448" s="7">
        <f t="shared" si="45"/>
        <v>335</v>
      </c>
      <c r="EB448" s="7">
        <f>Table325[[#This Row],[18-64]]+Table325[[#This Row],[65+]]</f>
        <v>1449</v>
      </c>
    </row>
    <row r="449" spans="1:132" x14ac:dyDescent="0.35">
      <c r="A449" s="7">
        <v>13</v>
      </c>
      <c r="B449" s="10" t="s">
        <v>1020</v>
      </c>
      <c r="C449" s="10" t="s">
        <v>1016</v>
      </c>
      <c r="D449" s="10" t="s">
        <v>1017</v>
      </c>
      <c r="E449" s="7">
        <f>SUM(Table325[[#This Row],[0]:[90]])</f>
        <v>1270</v>
      </c>
      <c r="F449" s="8">
        <f>SUM(Table325[[#This Row],[0]:[15]])</f>
        <v>285</v>
      </c>
      <c r="G449" s="7">
        <f>SUM(Table325[[#This Row],[16]:[64]])</f>
        <v>745</v>
      </c>
      <c r="H449" s="7">
        <f>SUM(Table325[[#This Row],[65]:[90]])</f>
        <v>240</v>
      </c>
      <c r="I449" s="7">
        <f>SUM(Table325[[#This Row],[85]:[90]])</f>
        <v>16</v>
      </c>
      <c r="J449" s="8">
        <f>SUM(Table325[[#This Row],[0]:[17]])</f>
        <v>314</v>
      </c>
      <c r="K449" s="7">
        <f>SUM(Table325[[#This Row],[18]:[64]])</f>
        <v>716</v>
      </c>
      <c r="L449" s="8">
        <f>SUM(Table325[[#This Row],[0]:[4]])</f>
        <v>90</v>
      </c>
      <c r="M449" s="7">
        <f>SUM(Table325[[#This Row],[5]:[15]])</f>
        <v>195</v>
      </c>
      <c r="N449" s="7">
        <f>SUM(Table325[[#This Row],[16]:[24]])</f>
        <v>121</v>
      </c>
      <c r="O449" s="7">
        <f>SUM(Table325[[#This Row],[25]:[49]])</f>
        <v>419</v>
      </c>
      <c r="P449" s="7">
        <f>SUM(Table325[[#This Row],[50]:[64]])</f>
        <v>205</v>
      </c>
      <c r="Q449" s="7">
        <f>SUM(Table325[[#This Row],[65]:[74]])</f>
        <v>135</v>
      </c>
      <c r="R449" s="7">
        <f>SUM(Table325[[#This Row],[75]:[84]])</f>
        <v>89</v>
      </c>
      <c r="S449" s="8">
        <f>SUM(Table325[[#This Row],[5]:[9]])</f>
        <v>60</v>
      </c>
      <c r="T449" s="7">
        <f>SUM(Table325[[#This Row],[10]:[14]])</f>
        <v>112</v>
      </c>
      <c r="U449" s="7">
        <f>SUM(Table325[[#This Row],[15]:[19]])</f>
        <v>81</v>
      </c>
      <c r="V449" s="7">
        <f>SUM(Table325[[#This Row],[20]:[24]])</f>
        <v>63</v>
      </c>
      <c r="W449" s="7">
        <f>SUM(Table325[[#This Row],[25]:[29]])</f>
        <v>71</v>
      </c>
      <c r="X449" s="7">
        <f>SUM(Table325[[#This Row],[30]:[34]])</f>
        <v>80</v>
      </c>
      <c r="Y449" s="7">
        <f>SUM(Table325[[#This Row],[35]:[39]])</f>
        <v>101</v>
      </c>
      <c r="Z449" s="7">
        <f>SUM(Table325[[#This Row],[40]:[44]])</f>
        <v>108</v>
      </c>
      <c r="AA449" s="7">
        <f>SUM(Table325[[#This Row],[45]:[49]])</f>
        <v>59</v>
      </c>
      <c r="AB449" s="7">
        <f>SUM(Table325[[#This Row],[50]:[54]])</f>
        <v>68</v>
      </c>
      <c r="AC449" s="7">
        <f>SUM(Table325[[#This Row],[55]:[59]])</f>
        <v>69</v>
      </c>
      <c r="AD449" s="7">
        <f>SUM(Table325[[#This Row],[60]:[64]])</f>
        <v>68</v>
      </c>
      <c r="AE449" s="7">
        <f>SUM(Table325[[#This Row],[65]:[69]])</f>
        <v>73</v>
      </c>
      <c r="AF449" s="7">
        <f>SUM(Table325[[#This Row],[70]:[74]])</f>
        <v>62</v>
      </c>
      <c r="AG449" s="7">
        <f>SUM(Table325[[#This Row],[75]:[79]])</f>
        <v>58</v>
      </c>
      <c r="AH449" s="7">
        <f>SUM(Table325[[#This Row],[80]:[84]])</f>
        <v>31</v>
      </c>
      <c r="AI449" s="7">
        <f>SUM(Table325[[#This Row],[85]:[89]])</f>
        <v>10</v>
      </c>
      <c r="AJ449" s="7">
        <f>Table325[[#This Row],[90]]</f>
        <v>6</v>
      </c>
      <c r="AK449" s="8">
        <v>18</v>
      </c>
      <c r="AL449" s="7">
        <v>16</v>
      </c>
      <c r="AM449" s="7">
        <v>24</v>
      </c>
      <c r="AN449" s="7">
        <v>14</v>
      </c>
      <c r="AO449" s="7">
        <v>18</v>
      </c>
      <c r="AP449" s="7">
        <v>14</v>
      </c>
      <c r="AQ449" s="7">
        <v>10</v>
      </c>
      <c r="AR449" s="7">
        <v>11</v>
      </c>
      <c r="AS449" s="7">
        <v>10</v>
      </c>
      <c r="AT449" s="7">
        <v>15</v>
      </c>
      <c r="AU449" s="7">
        <v>23</v>
      </c>
      <c r="AV449" s="7">
        <v>25</v>
      </c>
      <c r="AW449" s="7">
        <v>24</v>
      </c>
      <c r="AX449" s="7">
        <v>23</v>
      </c>
      <c r="AY449" s="7">
        <v>17</v>
      </c>
      <c r="AZ449" s="7">
        <v>23</v>
      </c>
      <c r="BA449" s="7">
        <v>18</v>
      </c>
      <c r="BB449" s="7">
        <v>11</v>
      </c>
      <c r="BC449" s="7">
        <v>12</v>
      </c>
      <c r="BD449" s="7">
        <v>17</v>
      </c>
      <c r="BE449" s="7">
        <v>15</v>
      </c>
      <c r="BF449" s="7">
        <v>11</v>
      </c>
      <c r="BG449" s="7">
        <v>14</v>
      </c>
      <c r="BH449" s="7">
        <v>13</v>
      </c>
      <c r="BI449" s="7">
        <v>10</v>
      </c>
      <c r="BJ449" s="7">
        <v>15</v>
      </c>
      <c r="BK449" s="7">
        <v>15</v>
      </c>
      <c r="BL449" s="7">
        <v>17</v>
      </c>
      <c r="BM449" s="7">
        <v>13</v>
      </c>
      <c r="BN449" s="7">
        <v>11</v>
      </c>
      <c r="BO449" s="7">
        <v>15</v>
      </c>
      <c r="BP449" s="7">
        <v>15</v>
      </c>
      <c r="BQ449" s="7">
        <v>18</v>
      </c>
      <c r="BR449" s="7">
        <v>19</v>
      </c>
      <c r="BS449" s="7">
        <v>13</v>
      </c>
      <c r="BT449" s="7">
        <v>19</v>
      </c>
      <c r="BU449" s="7">
        <v>16</v>
      </c>
      <c r="BV449" s="7">
        <v>18</v>
      </c>
      <c r="BW449" s="7">
        <v>22</v>
      </c>
      <c r="BX449" s="7">
        <v>26</v>
      </c>
      <c r="BY449" s="7">
        <v>27</v>
      </c>
      <c r="BZ449" s="7">
        <v>23</v>
      </c>
      <c r="CA449" s="7">
        <v>14</v>
      </c>
      <c r="CB449" s="7">
        <v>26</v>
      </c>
      <c r="CC449" s="7">
        <v>18</v>
      </c>
      <c r="CD449" s="7">
        <v>11</v>
      </c>
      <c r="CE449" s="7">
        <v>9</v>
      </c>
      <c r="CF449" s="7">
        <v>13</v>
      </c>
      <c r="CG449" s="7">
        <v>12</v>
      </c>
      <c r="CH449" s="7">
        <v>14</v>
      </c>
      <c r="CI449" s="7">
        <v>13</v>
      </c>
      <c r="CJ449" s="7">
        <v>13</v>
      </c>
      <c r="CK449" s="7">
        <v>14</v>
      </c>
      <c r="CL449" s="7">
        <v>18</v>
      </c>
      <c r="CM449" s="7">
        <v>10</v>
      </c>
      <c r="CN449" s="7">
        <v>18</v>
      </c>
      <c r="CO449" s="7">
        <v>15</v>
      </c>
      <c r="CP449" s="7">
        <v>14</v>
      </c>
      <c r="CQ449" s="7">
        <v>11</v>
      </c>
      <c r="CR449" s="7">
        <v>11</v>
      </c>
      <c r="CS449" s="7">
        <v>16</v>
      </c>
      <c r="CT449" s="7">
        <v>16</v>
      </c>
      <c r="CU449" s="7">
        <v>15</v>
      </c>
      <c r="CV449" s="7">
        <v>6</v>
      </c>
      <c r="CW449" s="7">
        <v>15</v>
      </c>
      <c r="CX449" s="7">
        <v>15</v>
      </c>
      <c r="CY449" s="7">
        <v>12</v>
      </c>
      <c r="CZ449" s="7">
        <v>15</v>
      </c>
      <c r="DA449" s="7">
        <v>10</v>
      </c>
      <c r="DB449" s="7">
        <v>21</v>
      </c>
      <c r="DC449" s="7">
        <v>14</v>
      </c>
      <c r="DD449" s="7">
        <v>14</v>
      </c>
      <c r="DE449" s="7">
        <v>12</v>
      </c>
      <c r="DF449" s="7">
        <v>11</v>
      </c>
      <c r="DG449" s="7">
        <v>11</v>
      </c>
      <c r="DH449" s="7">
        <v>18</v>
      </c>
      <c r="DI449" s="7">
        <v>11</v>
      </c>
      <c r="DJ449" s="7">
        <v>12</v>
      </c>
      <c r="DK449" s="7">
        <v>11</v>
      </c>
      <c r="DL449" s="7">
        <v>6</v>
      </c>
      <c r="DM449" s="7">
        <v>7</v>
      </c>
      <c r="DN449" s="7">
        <v>5</v>
      </c>
      <c r="DO449" s="7">
        <v>4</v>
      </c>
      <c r="DP449" s="7">
        <v>10</v>
      </c>
      <c r="DQ449" s="7">
        <v>5</v>
      </c>
      <c r="DR449" s="7">
        <v>1</v>
      </c>
      <c r="DS449" s="7">
        <v>1</v>
      </c>
      <c r="DT449" s="7">
        <v>1</v>
      </c>
      <c r="DU449" s="7">
        <v>3</v>
      </c>
      <c r="DV449" s="7">
        <v>4</v>
      </c>
      <c r="DW449" s="7">
        <v>6</v>
      </c>
      <c r="DX449" s="7">
        <f t="shared" si="42"/>
        <v>745</v>
      </c>
      <c r="DY449" s="7">
        <f t="shared" si="43"/>
        <v>92</v>
      </c>
      <c r="DZ449" s="7">
        <f t="shared" si="44"/>
        <v>419</v>
      </c>
      <c r="EA449" s="7">
        <f t="shared" si="45"/>
        <v>205</v>
      </c>
      <c r="EB449" s="7">
        <f>Table325[[#This Row],[18-64]]+Table325[[#This Row],[65+]]</f>
        <v>956</v>
      </c>
    </row>
    <row r="450" spans="1:132" x14ac:dyDescent="0.35">
      <c r="A450" s="7">
        <v>13</v>
      </c>
      <c r="B450" s="10" t="s">
        <v>1020</v>
      </c>
      <c r="C450" s="10" t="s">
        <v>1018</v>
      </c>
      <c r="D450" s="10" t="s">
        <v>1019</v>
      </c>
      <c r="E450" s="7">
        <f>SUM(Table325[[#This Row],[0]:[90]])</f>
        <v>2201</v>
      </c>
      <c r="F450" s="8">
        <f>SUM(Table325[[#This Row],[0]:[15]])</f>
        <v>286</v>
      </c>
      <c r="G450" s="7">
        <f>SUM(Table325[[#This Row],[16]:[64]])</f>
        <v>1197</v>
      </c>
      <c r="H450" s="7">
        <f>SUM(Table325[[#This Row],[65]:[90]])</f>
        <v>718</v>
      </c>
      <c r="I450" s="7">
        <f>SUM(Table325[[#This Row],[85]:[90]])</f>
        <v>73</v>
      </c>
      <c r="J450" s="8">
        <f>SUM(Table325[[#This Row],[0]:[17]])</f>
        <v>324</v>
      </c>
      <c r="K450" s="7">
        <f>SUM(Table325[[#This Row],[18]:[64]])</f>
        <v>1159</v>
      </c>
      <c r="L450" s="8">
        <f>SUM(Table325[[#This Row],[0]:[4]])</f>
        <v>67</v>
      </c>
      <c r="M450" s="7">
        <f>SUM(Table325[[#This Row],[5]:[15]])</f>
        <v>219</v>
      </c>
      <c r="N450" s="7">
        <f>SUM(Table325[[#This Row],[16]:[24]])</f>
        <v>153</v>
      </c>
      <c r="O450" s="7">
        <f>SUM(Table325[[#This Row],[25]:[49]])</f>
        <v>446</v>
      </c>
      <c r="P450" s="7">
        <f>SUM(Table325[[#This Row],[50]:[64]])</f>
        <v>598</v>
      </c>
      <c r="Q450" s="7">
        <f>SUM(Table325[[#This Row],[65]:[74]])</f>
        <v>382</v>
      </c>
      <c r="R450" s="7">
        <f>SUM(Table325[[#This Row],[75]:[84]])</f>
        <v>263</v>
      </c>
      <c r="S450" s="8">
        <f>SUM(Table325[[#This Row],[5]:[9]])</f>
        <v>80</v>
      </c>
      <c r="T450" s="7">
        <f>SUM(Table325[[#This Row],[10]:[14]])</f>
        <v>120</v>
      </c>
      <c r="U450" s="7">
        <f>SUM(Table325[[#This Row],[15]:[19]])</f>
        <v>89</v>
      </c>
      <c r="V450" s="7">
        <f>SUM(Table325[[#This Row],[20]:[24]])</f>
        <v>83</v>
      </c>
      <c r="W450" s="7">
        <f>SUM(Table325[[#This Row],[25]:[29]])</f>
        <v>51</v>
      </c>
      <c r="X450" s="7">
        <f>SUM(Table325[[#This Row],[30]:[34]])</f>
        <v>81</v>
      </c>
      <c r="Y450" s="7">
        <f>SUM(Table325[[#This Row],[35]:[39]])</f>
        <v>86</v>
      </c>
      <c r="Z450" s="7">
        <f>SUM(Table325[[#This Row],[40]:[44]])</f>
        <v>120</v>
      </c>
      <c r="AA450" s="7">
        <f>SUM(Table325[[#This Row],[45]:[49]])</f>
        <v>108</v>
      </c>
      <c r="AB450" s="7">
        <f>SUM(Table325[[#This Row],[50]:[54]])</f>
        <v>128</v>
      </c>
      <c r="AC450" s="7">
        <f>SUM(Table325[[#This Row],[55]:[59]])</f>
        <v>220</v>
      </c>
      <c r="AD450" s="7">
        <f>SUM(Table325[[#This Row],[60]:[64]])</f>
        <v>250</v>
      </c>
      <c r="AE450" s="7">
        <f>SUM(Table325[[#This Row],[65]:[69]])</f>
        <v>188</v>
      </c>
      <c r="AF450" s="7">
        <f>SUM(Table325[[#This Row],[70]:[74]])</f>
        <v>194</v>
      </c>
      <c r="AG450" s="7">
        <f>SUM(Table325[[#This Row],[75]:[79]])</f>
        <v>178</v>
      </c>
      <c r="AH450" s="7">
        <f>SUM(Table325[[#This Row],[80]:[84]])</f>
        <v>85</v>
      </c>
      <c r="AI450" s="7">
        <f>SUM(Table325[[#This Row],[85]:[89]])</f>
        <v>59</v>
      </c>
      <c r="AJ450" s="7">
        <f>Table325[[#This Row],[90]]</f>
        <v>14</v>
      </c>
      <c r="AK450" s="8">
        <v>11</v>
      </c>
      <c r="AL450" s="7">
        <v>9</v>
      </c>
      <c r="AM450" s="7">
        <v>17</v>
      </c>
      <c r="AN450" s="7">
        <v>10</v>
      </c>
      <c r="AO450" s="7">
        <v>20</v>
      </c>
      <c r="AP450" s="7">
        <v>11</v>
      </c>
      <c r="AQ450" s="7">
        <v>16</v>
      </c>
      <c r="AR450" s="7">
        <v>17</v>
      </c>
      <c r="AS450" s="7">
        <v>14</v>
      </c>
      <c r="AT450" s="7">
        <v>22</v>
      </c>
      <c r="AU450" s="7">
        <v>22</v>
      </c>
      <c r="AV450" s="7">
        <v>31</v>
      </c>
      <c r="AW450" s="7">
        <v>19</v>
      </c>
      <c r="AX450" s="7">
        <v>25</v>
      </c>
      <c r="AY450" s="7">
        <v>23</v>
      </c>
      <c r="AZ450" s="7">
        <v>19</v>
      </c>
      <c r="BA450" s="7">
        <v>21</v>
      </c>
      <c r="BB450" s="7">
        <v>17</v>
      </c>
      <c r="BC450" s="7">
        <v>14</v>
      </c>
      <c r="BD450" s="7">
        <v>18</v>
      </c>
      <c r="BE450" s="7">
        <v>26</v>
      </c>
      <c r="BF450" s="7">
        <v>26</v>
      </c>
      <c r="BG450" s="7">
        <v>11</v>
      </c>
      <c r="BH450" s="7">
        <v>12</v>
      </c>
      <c r="BI450" s="7">
        <v>8</v>
      </c>
      <c r="BJ450" s="7">
        <v>9</v>
      </c>
      <c r="BK450" s="7">
        <v>10</v>
      </c>
      <c r="BL450" s="7">
        <v>8</v>
      </c>
      <c r="BM450" s="7">
        <v>11</v>
      </c>
      <c r="BN450" s="7">
        <v>13</v>
      </c>
      <c r="BO450" s="7">
        <v>14</v>
      </c>
      <c r="BP450" s="7">
        <v>18</v>
      </c>
      <c r="BQ450" s="7">
        <v>9</v>
      </c>
      <c r="BR450" s="7">
        <v>20</v>
      </c>
      <c r="BS450" s="7">
        <v>20</v>
      </c>
      <c r="BT450" s="7">
        <v>15</v>
      </c>
      <c r="BU450" s="7">
        <v>18</v>
      </c>
      <c r="BV450" s="7">
        <v>22</v>
      </c>
      <c r="BW450" s="7">
        <v>17</v>
      </c>
      <c r="BX450" s="7">
        <v>14</v>
      </c>
      <c r="BY450" s="7">
        <v>31</v>
      </c>
      <c r="BZ450" s="7">
        <v>20</v>
      </c>
      <c r="CA450" s="7">
        <v>27</v>
      </c>
      <c r="CB450" s="7">
        <v>20</v>
      </c>
      <c r="CC450" s="7">
        <v>22</v>
      </c>
      <c r="CD450" s="7">
        <v>25</v>
      </c>
      <c r="CE450" s="7">
        <v>19</v>
      </c>
      <c r="CF450" s="7">
        <v>23</v>
      </c>
      <c r="CG450" s="7">
        <v>16</v>
      </c>
      <c r="CH450" s="7">
        <v>25</v>
      </c>
      <c r="CI450" s="7">
        <v>22</v>
      </c>
      <c r="CJ450" s="7">
        <v>27</v>
      </c>
      <c r="CK450" s="7">
        <v>30</v>
      </c>
      <c r="CL450" s="7">
        <v>28</v>
      </c>
      <c r="CM450" s="7">
        <v>21</v>
      </c>
      <c r="CN450" s="7">
        <v>46</v>
      </c>
      <c r="CO450" s="7">
        <v>39</v>
      </c>
      <c r="CP450" s="7">
        <v>44</v>
      </c>
      <c r="CQ450" s="7">
        <v>49</v>
      </c>
      <c r="CR450" s="7">
        <v>42</v>
      </c>
      <c r="CS450" s="7">
        <v>58</v>
      </c>
      <c r="CT450" s="7">
        <v>67</v>
      </c>
      <c r="CU450" s="7">
        <v>39</v>
      </c>
      <c r="CV450" s="7">
        <v>45</v>
      </c>
      <c r="CW450" s="7">
        <v>41</v>
      </c>
      <c r="CX450" s="7">
        <v>50</v>
      </c>
      <c r="CY450" s="7">
        <v>32</v>
      </c>
      <c r="CZ450" s="7">
        <v>42</v>
      </c>
      <c r="DA450" s="7">
        <v>25</v>
      </c>
      <c r="DB450" s="7">
        <v>39</v>
      </c>
      <c r="DC450" s="7">
        <v>37</v>
      </c>
      <c r="DD450" s="7">
        <v>41</v>
      </c>
      <c r="DE450" s="7">
        <v>33</v>
      </c>
      <c r="DF450" s="7">
        <v>47</v>
      </c>
      <c r="DG450" s="7">
        <v>36</v>
      </c>
      <c r="DH450" s="7">
        <v>37</v>
      </c>
      <c r="DI450" s="7">
        <v>37</v>
      </c>
      <c r="DJ450" s="7">
        <v>38</v>
      </c>
      <c r="DK450" s="7">
        <v>35</v>
      </c>
      <c r="DL450" s="7">
        <v>31</v>
      </c>
      <c r="DM450" s="7">
        <v>27</v>
      </c>
      <c r="DN450" s="7">
        <v>16</v>
      </c>
      <c r="DO450" s="7">
        <v>16</v>
      </c>
      <c r="DP450" s="7">
        <v>14</v>
      </c>
      <c r="DQ450" s="7">
        <v>12</v>
      </c>
      <c r="DR450" s="7">
        <v>13</v>
      </c>
      <c r="DS450" s="7">
        <v>17</v>
      </c>
      <c r="DT450" s="7">
        <v>15</v>
      </c>
      <c r="DU450" s="7">
        <v>10</v>
      </c>
      <c r="DV450" s="7">
        <v>4</v>
      </c>
      <c r="DW450" s="7">
        <v>14</v>
      </c>
      <c r="DX450" s="7">
        <f t="shared" si="42"/>
        <v>1197</v>
      </c>
      <c r="DY450" s="7">
        <f t="shared" si="43"/>
        <v>115</v>
      </c>
      <c r="DZ450" s="7">
        <f t="shared" si="44"/>
        <v>446</v>
      </c>
      <c r="EA450" s="7">
        <f t="shared" si="45"/>
        <v>598</v>
      </c>
      <c r="EB450" s="7">
        <f>Table325[[#This Row],[18-64]]+Table325[[#This Row],[65+]]</f>
        <v>1877</v>
      </c>
    </row>
    <row r="451" spans="1:132" x14ac:dyDescent="0.35">
      <c r="A451" s="7">
        <v>14</v>
      </c>
      <c r="B451" s="10" t="s">
        <v>1146</v>
      </c>
      <c r="C451" s="10" t="s">
        <v>1021</v>
      </c>
      <c r="D451" s="7" t="s">
        <v>1022</v>
      </c>
      <c r="E451" s="7">
        <f>SUM(Table325[[#This Row],[0]:[90]])</f>
        <v>5709</v>
      </c>
      <c r="F451" s="8">
        <f>SUM(Table325[[#This Row],[0]:[15]])</f>
        <v>776</v>
      </c>
      <c r="G451" s="7">
        <f>SUM(Table325[[#This Row],[16]:[64]])</f>
        <v>3380</v>
      </c>
      <c r="H451" s="7">
        <f>SUM(Table325[[#This Row],[65]:[90]])</f>
        <v>1553</v>
      </c>
      <c r="I451" s="7">
        <f>SUM(Table325[[#This Row],[85]:[90]])</f>
        <v>182</v>
      </c>
      <c r="J451" s="8">
        <f>SUM(Table325[[#This Row],[0]:[17]])</f>
        <v>890</v>
      </c>
      <c r="K451" s="7">
        <f>SUM(Table325[[#This Row],[18]:[64]])</f>
        <v>3266</v>
      </c>
      <c r="L451" s="8">
        <f>SUM(Table325[[#This Row],[0]:[4]])</f>
        <v>252</v>
      </c>
      <c r="M451" s="7">
        <f>SUM(Table325[[#This Row],[5]:[15]])</f>
        <v>524</v>
      </c>
      <c r="N451" s="7">
        <f>SUM(Table325[[#This Row],[16]:[24]])</f>
        <v>490</v>
      </c>
      <c r="O451" s="7">
        <f>SUM(Table325[[#This Row],[25]:[49]])</f>
        <v>1538</v>
      </c>
      <c r="P451" s="7">
        <f>SUM(Table325[[#This Row],[50]:[64]])</f>
        <v>1352</v>
      </c>
      <c r="Q451" s="7">
        <f>SUM(Table325[[#This Row],[65]:[74]])</f>
        <v>800</v>
      </c>
      <c r="R451" s="7">
        <f>SUM(Table325[[#This Row],[75]:[84]])</f>
        <v>571</v>
      </c>
      <c r="S451" s="8">
        <f>SUM(Table325[[#This Row],[5]:[9]])</f>
        <v>221</v>
      </c>
      <c r="T451" s="7">
        <f>SUM(Table325[[#This Row],[10]:[14]])</f>
        <v>261</v>
      </c>
      <c r="U451" s="7">
        <f>SUM(Table325[[#This Row],[15]:[19]])</f>
        <v>260</v>
      </c>
      <c r="V451" s="7">
        <f>SUM(Table325[[#This Row],[20]:[24]])</f>
        <v>272</v>
      </c>
      <c r="W451" s="7">
        <f>SUM(Table325[[#This Row],[25]:[29]])</f>
        <v>276</v>
      </c>
      <c r="X451" s="7">
        <f>SUM(Table325[[#This Row],[30]:[34]])</f>
        <v>307</v>
      </c>
      <c r="Y451" s="7">
        <f>SUM(Table325[[#This Row],[35]:[39]])</f>
        <v>292</v>
      </c>
      <c r="Z451" s="7">
        <f>SUM(Table325[[#This Row],[40]:[44]])</f>
        <v>368</v>
      </c>
      <c r="AA451" s="7">
        <f>SUM(Table325[[#This Row],[45]:[49]])</f>
        <v>295</v>
      </c>
      <c r="AB451" s="7">
        <f>SUM(Table325[[#This Row],[50]:[54]])</f>
        <v>414</v>
      </c>
      <c r="AC451" s="7">
        <f>SUM(Table325[[#This Row],[55]:[59]])</f>
        <v>480</v>
      </c>
      <c r="AD451" s="7">
        <f>SUM(Table325[[#This Row],[60]:[64]])</f>
        <v>458</v>
      </c>
      <c r="AE451" s="7">
        <f>SUM(Table325[[#This Row],[65]:[69]])</f>
        <v>425</v>
      </c>
      <c r="AF451" s="7">
        <f>SUM(Table325[[#This Row],[70]:[74]])</f>
        <v>375</v>
      </c>
      <c r="AG451" s="7">
        <f>SUM(Table325[[#This Row],[75]:[79]])</f>
        <v>345</v>
      </c>
      <c r="AH451" s="7">
        <f>SUM(Table325[[#This Row],[80]:[84]])</f>
        <v>226</v>
      </c>
      <c r="AI451" s="7">
        <f>SUM(Table325[[#This Row],[85]:[89]])</f>
        <v>118</v>
      </c>
      <c r="AJ451" s="7">
        <f>Table325[[#This Row],[90]]</f>
        <v>64</v>
      </c>
      <c r="AK451" s="8">
        <v>51</v>
      </c>
      <c r="AL451" s="7">
        <v>50</v>
      </c>
      <c r="AM451" s="7">
        <v>49</v>
      </c>
      <c r="AN451" s="7">
        <v>41</v>
      </c>
      <c r="AO451" s="7">
        <v>61</v>
      </c>
      <c r="AP451" s="7">
        <v>43</v>
      </c>
      <c r="AQ451" s="7">
        <v>36</v>
      </c>
      <c r="AR451" s="7">
        <v>51</v>
      </c>
      <c r="AS451" s="7">
        <v>52</v>
      </c>
      <c r="AT451" s="7">
        <v>39</v>
      </c>
      <c r="AU451" s="7">
        <v>45</v>
      </c>
      <c r="AV451" s="7">
        <v>52</v>
      </c>
      <c r="AW451" s="7">
        <v>61</v>
      </c>
      <c r="AX451" s="7">
        <v>48</v>
      </c>
      <c r="AY451" s="7">
        <v>55</v>
      </c>
      <c r="AZ451" s="7">
        <v>42</v>
      </c>
      <c r="BA451" s="7">
        <v>64</v>
      </c>
      <c r="BB451" s="7">
        <v>50</v>
      </c>
      <c r="BC451" s="7">
        <v>52</v>
      </c>
      <c r="BD451" s="7">
        <v>52</v>
      </c>
      <c r="BE451" s="7">
        <v>64</v>
      </c>
      <c r="BF451" s="7">
        <v>63</v>
      </c>
      <c r="BG451" s="7">
        <v>67</v>
      </c>
      <c r="BH451" s="7">
        <v>43</v>
      </c>
      <c r="BI451" s="7">
        <v>35</v>
      </c>
      <c r="BJ451" s="7">
        <v>49</v>
      </c>
      <c r="BK451" s="7">
        <v>53</v>
      </c>
      <c r="BL451" s="7">
        <v>51</v>
      </c>
      <c r="BM451" s="7">
        <v>60</v>
      </c>
      <c r="BN451" s="7">
        <v>63</v>
      </c>
      <c r="BO451" s="7">
        <v>59</v>
      </c>
      <c r="BP451" s="7">
        <v>54</v>
      </c>
      <c r="BQ451" s="7">
        <v>75</v>
      </c>
      <c r="BR451" s="7">
        <v>59</v>
      </c>
      <c r="BS451" s="7">
        <v>60</v>
      </c>
      <c r="BT451" s="7">
        <v>65</v>
      </c>
      <c r="BU451" s="7">
        <v>67</v>
      </c>
      <c r="BV451" s="7">
        <v>59</v>
      </c>
      <c r="BW451" s="7">
        <v>57</v>
      </c>
      <c r="BX451" s="7">
        <v>44</v>
      </c>
      <c r="BY451" s="7">
        <v>74</v>
      </c>
      <c r="BZ451" s="7">
        <v>68</v>
      </c>
      <c r="CA451" s="7">
        <v>55</v>
      </c>
      <c r="CB451" s="7">
        <v>79</v>
      </c>
      <c r="CC451" s="7">
        <v>92</v>
      </c>
      <c r="CD451" s="7">
        <v>64</v>
      </c>
      <c r="CE451" s="7">
        <v>62</v>
      </c>
      <c r="CF451" s="7">
        <v>50</v>
      </c>
      <c r="CG451" s="7">
        <v>59</v>
      </c>
      <c r="CH451" s="7">
        <v>60</v>
      </c>
      <c r="CI451" s="7">
        <v>78</v>
      </c>
      <c r="CJ451" s="7">
        <v>64</v>
      </c>
      <c r="CK451" s="7">
        <v>85</v>
      </c>
      <c r="CL451" s="7">
        <v>96</v>
      </c>
      <c r="CM451" s="7">
        <v>91</v>
      </c>
      <c r="CN451" s="7">
        <v>87</v>
      </c>
      <c r="CO451" s="7">
        <v>100</v>
      </c>
      <c r="CP451" s="7">
        <v>88</v>
      </c>
      <c r="CQ451" s="7">
        <v>93</v>
      </c>
      <c r="CR451" s="7">
        <v>112</v>
      </c>
      <c r="CS451" s="7">
        <v>101</v>
      </c>
      <c r="CT451" s="7">
        <v>109</v>
      </c>
      <c r="CU451" s="7">
        <v>88</v>
      </c>
      <c r="CV451" s="7">
        <v>84</v>
      </c>
      <c r="CW451" s="7">
        <v>76</v>
      </c>
      <c r="CX451" s="7">
        <v>82</v>
      </c>
      <c r="CY451" s="7">
        <v>94</v>
      </c>
      <c r="CZ451" s="7">
        <v>85</v>
      </c>
      <c r="DA451" s="7">
        <v>74</v>
      </c>
      <c r="DB451" s="7">
        <v>90</v>
      </c>
      <c r="DC451" s="7">
        <v>82</v>
      </c>
      <c r="DD451" s="7">
        <v>76</v>
      </c>
      <c r="DE451" s="7">
        <v>68</v>
      </c>
      <c r="DF451" s="7">
        <v>75</v>
      </c>
      <c r="DG451" s="7">
        <v>74</v>
      </c>
      <c r="DH451" s="7">
        <v>84</v>
      </c>
      <c r="DI451" s="7">
        <v>73</v>
      </c>
      <c r="DJ451" s="7">
        <v>67</v>
      </c>
      <c r="DK451" s="7">
        <v>52</v>
      </c>
      <c r="DL451" s="7">
        <v>69</v>
      </c>
      <c r="DM451" s="7">
        <v>64</v>
      </c>
      <c r="DN451" s="7">
        <v>47</v>
      </c>
      <c r="DO451" s="7">
        <v>39</v>
      </c>
      <c r="DP451" s="7">
        <v>30</v>
      </c>
      <c r="DQ451" s="7">
        <v>46</v>
      </c>
      <c r="DR451" s="7">
        <v>20</v>
      </c>
      <c r="DS451" s="7">
        <v>29</v>
      </c>
      <c r="DT451" s="7">
        <v>34</v>
      </c>
      <c r="DU451" s="7">
        <v>21</v>
      </c>
      <c r="DV451" s="7">
        <v>14</v>
      </c>
      <c r="DW451" s="7">
        <v>64</v>
      </c>
      <c r="DX451" s="7">
        <f t="shared" si="42"/>
        <v>3380</v>
      </c>
      <c r="DY451" s="7">
        <f t="shared" si="43"/>
        <v>376</v>
      </c>
      <c r="DZ451" s="7">
        <f t="shared" si="44"/>
        <v>1538</v>
      </c>
      <c r="EA451" s="7">
        <f t="shared" si="45"/>
        <v>1352</v>
      </c>
      <c r="EB451" s="7">
        <f>Table325[[#This Row],[18-64]]+Table325[[#This Row],[65+]]</f>
        <v>4819</v>
      </c>
    </row>
    <row r="452" spans="1:132" x14ac:dyDescent="0.35">
      <c r="A452" s="7">
        <v>14</v>
      </c>
      <c r="B452" s="10" t="s">
        <v>1146</v>
      </c>
      <c r="C452" s="10" t="s">
        <v>1023</v>
      </c>
      <c r="D452" s="7" t="s">
        <v>1024</v>
      </c>
      <c r="E452" s="7">
        <f>SUM(Table325[[#This Row],[0]:[90]])</f>
        <v>7518</v>
      </c>
      <c r="F452" s="8">
        <f>SUM(Table325[[#This Row],[0]:[15]])</f>
        <v>1326</v>
      </c>
      <c r="G452" s="7">
        <f>SUM(Table325[[#This Row],[16]:[64]])</f>
        <v>4822</v>
      </c>
      <c r="H452" s="7">
        <f>SUM(Table325[[#This Row],[65]:[90]])</f>
        <v>1370</v>
      </c>
      <c r="I452" s="7">
        <f>SUM(Table325[[#This Row],[85]:[90]])</f>
        <v>157</v>
      </c>
      <c r="J452" s="8">
        <f>SUM(Table325[[#This Row],[0]:[17]])</f>
        <v>1492</v>
      </c>
      <c r="K452" s="7">
        <f>SUM(Table325[[#This Row],[18]:[64]])</f>
        <v>4656</v>
      </c>
      <c r="L452" s="8">
        <f>SUM(Table325[[#This Row],[0]:[4]])</f>
        <v>375</v>
      </c>
      <c r="M452" s="7">
        <f>SUM(Table325[[#This Row],[5]:[15]])</f>
        <v>951</v>
      </c>
      <c r="N452" s="7">
        <f>SUM(Table325[[#This Row],[16]:[24]])</f>
        <v>708</v>
      </c>
      <c r="O452" s="7">
        <f>SUM(Table325[[#This Row],[25]:[49]])</f>
        <v>2457</v>
      </c>
      <c r="P452" s="7">
        <f>SUM(Table325[[#This Row],[50]:[64]])</f>
        <v>1657</v>
      </c>
      <c r="Q452" s="7">
        <f>SUM(Table325[[#This Row],[65]:[74]])</f>
        <v>732</v>
      </c>
      <c r="R452" s="7">
        <f>SUM(Table325[[#This Row],[75]:[84]])</f>
        <v>481</v>
      </c>
      <c r="S452" s="8">
        <f>SUM(Table325[[#This Row],[5]:[9]])</f>
        <v>434</v>
      </c>
      <c r="T452" s="7">
        <f>SUM(Table325[[#This Row],[10]:[14]])</f>
        <v>457</v>
      </c>
      <c r="U452" s="7">
        <f>SUM(Table325[[#This Row],[15]:[19]])</f>
        <v>368</v>
      </c>
      <c r="V452" s="7">
        <f>SUM(Table325[[#This Row],[20]:[24]])</f>
        <v>400</v>
      </c>
      <c r="W452" s="7">
        <f>SUM(Table325[[#This Row],[25]:[29]])</f>
        <v>493</v>
      </c>
      <c r="X452" s="7">
        <f>SUM(Table325[[#This Row],[30]:[34]])</f>
        <v>581</v>
      </c>
      <c r="Y452" s="7">
        <f>SUM(Table325[[#This Row],[35]:[39]])</f>
        <v>515</v>
      </c>
      <c r="Z452" s="7">
        <f>SUM(Table325[[#This Row],[40]:[44]])</f>
        <v>477</v>
      </c>
      <c r="AA452" s="7">
        <f>SUM(Table325[[#This Row],[45]:[49]])</f>
        <v>391</v>
      </c>
      <c r="AB452" s="7">
        <f>SUM(Table325[[#This Row],[50]:[54]])</f>
        <v>514</v>
      </c>
      <c r="AC452" s="7">
        <f>SUM(Table325[[#This Row],[55]:[59]])</f>
        <v>571</v>
      </c>
      <c r="AD452" s="7">
        <f>SUM(Table325[[#This Row],[60]:[64]])</f>
        <v>572</v>
      </c>
      <c r="AE452" s="7">
        <f>SUM(Table325[[#This Row],[65]:[69]])</f>
        <v>403</v>
      </c>
      <c r="AF452" s="7">
        <f>SUM(Table325[[#This Row],[70]:[74]])</f>
        <v>329</v>
      </c>
      <c r="AG452" s="7">
        <f>SUM(Table325[[#This Row],[75]:[79]])</f>
        <v>322</v>
      </c>
      <c r="AH452" s="7">
        <f>SUM(Table325[[#This Row],[80]:[84]])</f>
        <v>159</v>
      </c>
      <c r="AI452" s="7">
        <f>SUM(Table325[[#This Row],[85]:[89]])</f>
        <v>109</v>
      </c>
      <c r="AJ452" s="7">
        <f>Table325[[#This Row],[90]]</f>
        <v>48</v>
      </c>
      <c r="AK452" s="8">
        <v>73</v>
      </c>
      <c r="AL452" s="7">
        <v>75</v>
      </c>
      <c r="AM452" s="7">
        <v>80</v>
      </c>
      <c r="AN452" s="7">
        <v>69</v>
      </c>
      <c r="AO452" s="7">
        <v>78</v>
      </c>
      <c r="AP452" s="7">
        <v>102</v>
      </c>
      <c r="AQ452" s="7">
        <v>67</v>
      </c>
      <c r="AR452" s="7">
        <v>81</v>
      </c>
      <c r="AS452" s="7">
        <v>80</v>
      </c>
      <c r="AT452" s="7">
        <v>104</v>
      </c>
      <c r="AU452" s="7">
        <v>87</v>
      </c>
      <c r="AV452" s="7">
        <v>107</v>
      </c>
      <c r="AW452" s="7">
        <v>94</v>
      </c>
      <c r="AX452" s="7">
        <v>80</v>
      </c>
      <c r="AY452" s="7">
        <v>89</v>
      </c>
      <c r="AZ452" s="7">
        <v>60</v>
      </c>
      <c r="BA452" s="7">
        <v>81</v>
      </c>
      <c r="BB452" s="7">
        <v>85</v>
      </c>
      <c r="BC452" s="7">
        <v>62</v>
      </c>
      <c r="BD452" s="7">
        <v>80</v>
      </c>
      <c r="BE452" s="7">
        <v>94</v>
      </c>
      <c r="BF452" s="7">
        <v>89</v>
      </c>
      <c r="BG452" s="7">
        <v>94</v>
      </c>
      <c r="BH452" s="7">
        <v>53</v>
      </c>
      <c r="BI452" s="7">
        <v>70</v>
      </c>
      <c r="BJ452" s="7">
        <v>102</v>
      </c>
      <c r="BK452" s="7">
        <v>93</v>
      </c>
      <c r="BL452" s="7">
        <v>102</v>
      </c>
      <c r="BM452" s="7">
        <v>97</v>
      </c>
      <c r="BN452" s="7">
        <v>99</v>
      </c>
      <c r="BO452" s="7">
        <v>107</v>
      </c>
      <c r="BP452" s="7">
        <v>113</v>
      </c>
      <c r="BQ452" s="7">
        <v>126</v>
      </c>
      <c r="BR452" s="7">
        <v>110</v>
      </c>
      <c r="BS452" s="7">
        <v>125</v>
      </c>
      <c r="BT452" s="7">
        <v>104</v>
      </c>
      <c r="BU452" s="7">
        <v>107</v>
      </c>
      <c r="BV452" s="7">
        <v>101</v>
      </c>
      <c r="BW452" s="7">
        <v>100</v>
      </c>
      <c r="BX452" s="7">
        <v>103</v>
      </c>
      <c r="BY452" s="7">
        <v>89</v>
      </c>
      <c r="BZ452" s="7">
        <v>96</v>
      </c>
      <c r="CA452" s="7">
        <v>95</v>
      </c>
      <c r="CB452" s="7">
        <v>94</v>
      </c>
      <c r="CC452" s="7">
        <v>103</v>
      </c>
      <c r="CD452" s="7">
        <v>77</v>
      </c>
      <c r="CE452" s="7">
        <v>78</v>
      </c>
      <c r="CF452" s="7">
        <v>78</v>
      </c>
      <c r="CG452" s="7">
        <v>74</v>
      </c>
      <c r="CH452" s="7">
        <v>84</v>
      </c>
      <c r="CI452" s="7">
        <v>86</v>
      </c>
      <c r="CJ452" s="7">
        <v>97</v>
      </c>
      <c r="CK452" s="7">
        <v>95</v>
      </c>
      <c r="CL452" s="7">
        <v>134</v>
      </c>
      <c r="CM452" s="7">
        <v>102</v>
      </c>
      <c r="CN452" s="7">
        <v>91</v>
      </c>
      <c r="CO452" s="7">
        <v>129</v>
      </c>
      <c r="CP452" s="7">
        <v>120</v>
      </c>
      <c r="CQ452" s="7">
        <v>107</v>
      </c>
      <c r="CR452" s="7">
        <v>124</v>
      </c>
      <c r="CS452" s="7">
        <v>133</v>
      </c>
      <c r="CT452" s="7">
        <v>127</v>
      </c>
      <c r="CU452" s="7">
        <v>94</v>
      </c>
      <c r="CV452" s="7">
        <v>112</v>
      </c>
      <c r="CW452" s="7">
        <v>106</v>
      </c>
      <c r="CX452" s="7">
        <v>97</v>
      </c>
      <c r="CY452" s="7">
        <v>80</v>
      </c>
      <c r="CZ452" s="7">
        <v>75</v>
      </c>
      <c r="DA452" s="7">
        <v>70</v>
      </c>
      <c r="DB452" s="7">
        <v>81</v>
      </c>
      <c r="DC452" s="7">
        <v>67</v>
      </c>
      <c r="DD452" s="7">
        <v>58</v>
      </c>
      <c r="DE452" s="7">
        <v>72</v>
      </c>
      <c r="DF452" s="7">
        <v>73</v>
      </c>
      <c r="DG452" s="7">
        <v>59</v>
      </c>
      <c r="DH452" s="7">
        <v>70</v>
      </c>
      <c r="DI452" s="7">
        <v>73</v>
      </c>
      <c r="DJ452" s="7">
        <v>68</v>
      </c>
      <c r="DK452" s="7">
        <v>46</v>
      </c>
      <c r="DL452" s="7">
        <v>65</v>
      </c>
      <c r="DM452" s="7">
        <v>37</v>
      </c>
      <c r="DN452" s="7">
        <v>43</v>
      </c>
      <c r="DO452" s="7">
        <v>26</v>
      </c>
      <c r="DP452" s="7">
        <v>26</v>
      </c>
      <c r="DQ452" s="7">
        <v>27</v>
      </c>
      <c r="DR452" s="7">
        <v>27</v>
      </c>
      <c r="DS452" s="7">
        <v>28</v>
      </c>
      <c r="DT452" s="7">
        <v>22</v>
      </c>
      <c r="DU452" s="7">
        <v>18</v>
      </c>
      <c r="DV452" s="7">
        <v>14</v>
      </c>
      <c r="DW452" s="7">
        <v>48</v>
      </c>
      <c r="DX452" s="7">
        <f t="shared" si="42"/>
        <v>4822</v>
      </c>
      <c r="DY452" s="7">
        <f t="shared" si="43"/>
        <v>542</v>
      </c>
      <c r="DZ452" s="7">
        <f t="shared" si="44"/>
        <v>2457</v>
      </c>
      <c r="EA452" s="7">
        <f t="shared" si="45"/>
        <v>1657</v>
      </c>
      <c r="EB452" s="7">
        <f>Table325[[#This Row],[18-64]]+Table325[[#This Row],[65+]]</f>
        <v>6026</v>
      </c>
    </row>
    <row r="453" spans="1:132" x14ac:dyDescent="0.35">
      <c r="A453" s="7">
        <v>14</v>
      </c>
      <c r="B453" s="10" t="s">
        <v>1146</v>
      </c>
      <c r="C453" s="10" t="s">
        <v>1025</v>
      </c>
      <c r="D453" s="7" t="s">
        <v>238</v>
      </c>
      <c r="E453" s="7">
        <f>SUM(Table325[[#This Row],[0]:[90]])</f>
        <v>8192</v>
      </c>
      <c r="F453" s="8">
        <f>SUM(Table325[[#This Row],[0]:[15]])</f>
        <v>1169</v>
      </c>
      <c r="G453" s="7">
        <f>SUM(Table325[[#This Row],[16]:[64]])</f>
        <v>4736</v>
      </c>
      <c r="H453" s="7">
        <f>SUM(Table325[[#This Row],[65]:[90]])</f>
        <v>2287</v>
      </c>
      <c r="I453" s="7">
        <f>SUM(Table325[[#This Row],[85]:[90]])</f>
        <v>396</v>
      </c>
      <c r="J453" s="8">
        <f>SUM(Table325[[#This Row],[0]:[17]])</f>
        <v>1327</v>
      </c>
      <c r="K453" s="7">
        <f>SUM(Table325[[#This Row],[18]:[64]])</f>
        <v>4578</v>
      </c>
      <c r="L453" s="8">
        <f>SUM(Table325[[#This Row],[0]:[4]])</f>
        <v>318</v>
      </c>
      <c r="M453" s="7">
        <f>SUM(Table325[[#This Row],[5]:[15]])</f>
        <v>851</v>
      </c>
      <c r="N453" s="7">
        <f>SUM(Table325[[#This Row],[16]:[24]])</f>
        <v>686</v>
      </c>
      <c r="O453" s="7">
        <f>SUM(Table325[[#This Row],[25]:[49]])</f>
        <v>2232</v>
      </c>
      <c r="P453" s="7">
        <f>SUM(Table325[[#This Row],[50]:[64]])</f>
        <v>1818</v>
      </c>
      <c r="Q453" s="7">
        <f>SUM(Table325[[#This Row],[65]:[74]])</f>
        <v>974</v>
      </c>
      <c r="R453" s="7">
        <f>SUM(Table325[[#This Row],[75]:[84]])</f>
        <v>917</v>
      </c>
      <c r="S453" s="8">
        <f>SUM(Table325[[#This Row],[5]:[9]])</f>
        <v>372</v>
      </c>
      <c r="T453" s="7">
        <f>SUM(Table325[[#This Row],[10]:[14]])</f>
        <v>390</v>
      </c>
      <c r="U453" s="7">
        <f>SUM(Table325[[#This Row],[15]:[19]])</f>
        <v>418</v>
      </c>
      <c r="V453" s="7">
        <f>SUM(Table325[[#This Row],[20]:[24]])</f>
        <v>357</v>
      </c>
      <c r="W453" s="7">
        <f>SUM(Table325[[#This Row],[25]:[29]])</f>
        <v>457</v>
      </c>
      <c r="X453" s="7">
        <f>SUM(Table325[[#This Row],[30]:[34]])</f>
        <v>453</v>
      </c>
      <c r="Y453" s="7">
        <f>SUM(Table325[[#This Row],[35]:[39]])</f>
        <v>445</v>
      </c>
      <c r="Z453" s="7">
        <f>SUM(Table325[[#This Row],[40]:[44]])</f>
        <v>433</v>
      </c>
      <c r="AA453" s="7">
        <f>SUM(Table325[[#This Row],[45]:[49]])</f>
        <v>444</v>
      </c>
      <c r="AB453" s="7">
        <f>SUM(Table325[[#This Row],[50]:[54]])</f>
        <v>542</v>
      </c>
      <c r="AC453" s="7">
        <f>SUM(Table325[[#This Row],[55]:[59]])</f>
        <v>612</v>
      </c>
      <c r="AD453" s="7">
        <f>SUM(Table325[[#This Row],[60]:[64]])</f>
        <v>664</v>
      </c>
      <c r="AE453" s="7">
        <f>SUM(Table325[[#This Row],[65]:[69]])</f>
        <v>518</v>
      </c>
      <c r="AF453" s="7">
        <f>SUM(Table325[[#This Row],[70]:[74]])</f>
        <v>456</v>
      </c>
      <c r="AG453" s="7">
        <f>SUM(Table325[[#This Row],[75]:[79]])</f>
        <v>543</v>
      </c>
      <c r="AH453" s="7">
        <f>SUM(Table325[[#This Row],[80]:[84]])</f>
        <v>374</v>
      </c>
      <c r="AI453" s="7">
        <f>SUM(Table325[[#This Row],[85]:[89]])</f>
        <v>281</v>
      </c>
      <c r="AJ453" s="7">
        <f>Table325[[#This Row],[90]]</f>
        <v>115</v>
      </c>
      <c r="AK453" s="8">
        <v>60</v>
      </c>
      <c r="AL453" s="7">
        <v>71</v>
      </c>
      <c r="AM453" s="7">
        <v>72</v>
      </c>
      <c r="AN453" s="7">
        <v>54</v>
      </c>
      <c r="AO453" s="7">
        <v>61</v>
      </c>
      <c r="AP453" s="7">
        <v>72</v>
      </c>
      <c r="AQ453" s="7">
        <v>86</v>
      </c>
      <c r="AR453" s="7">
        <v>74</v>
      </c>
      <c r="AS453" s="7">
        <v>64</v>
      </c>
      <c r="AT453" s="7">
        <v>76</v>
      </c>
      <c r="AU453" s="7">
        <v>81</v>
      </c>
      <c r="AV453" s="7">
        <v>92</v>
      </c>
      <c r="AW453" s="7">
        <v>73</v>
      </c>
      <c r="AX453" s="7">
        <v>64</v>
      </c>
      <c r="AY453" s="7">
        <v>80</v>
      </c>
      <c r="AZ453" s="7">
        <v>89</v>
      </c>
      <c r="BA453" s="7">
        <v>71</v>
      </c>
      <c r="BB453" s="7">
        <v>87</v>
      </c>
      <c r="BC453" s="7">
        <v>101</v>
      </c>
      <c r="BD453" s="7">
        <v>70</v>
      </c>
      <c r="BE453" s="7">
        <v>79</v>
      </c>
      <c r="BF453" s="7">
        <v>83</v>
      </c>
      <c r="BG453" s="7">
        <v>68</v>
      </c>
      <c r="BH453" s="7">
        <v>68</v>
      </c>
      <c r="BI453" s="7">
        <v>59</v>
      </c>
      <c r="BJ453" s="7">
        <v>88</v>
      </c>
      <c r="BK453" s="7">
        <v>88</v>
      </c>
      <c r="BL453" s="7">
        <v>95</v>
      </c>
      <c r="BM453" s="7">
        <v>77</v>
      </c>
      <c r="BN453" s="7">
        <v>109</v>
      </c>
      <c r="BO453" s="7">
        <v>90</v>
      </c>
      <c r="BP453" s="7">
        <v>75</v>
      </c>
      <c r="BQ453" s="7">
        <v>90</v>
      </c>
      <c r="BR453" s="7">
        <v>103</v>
      </c>
      <c r="BS453" s="7">
        <v>95</v>
      </c>
      <c r="BT453" s="7">
        <v>93</v>
      </c>
      <c r="BU453" s="7">
        <v>88</v>
      </c>
      <c r="BV453" s="7">
        <v>90</v>
      </c>
      <c r="BW453" s="7">
        <v>84</v>
      </c>
      <c r="BX453" s="7">
        <v>90</v>
      </c>
      <c r="BY453" s="7">
        <v>73</v>
      </c>
      <c r="BZ453" s="7">
        <v>75</v>
      </c>
      <c r="CA453" s="7">
        <v>95</v>
      </c>
      <c r="CB453" s="7">
        <v>99</v>
      </c>
      <c r="CC453" s="7">
        <v>91</v>
      </c>
      <c r="CD453" s="7">
        <v>90</v>
      </c>
      <c r="CE453" s="7">
        <v>94</v>
      </c>
      <c r="CF453" s="7">
        <v>78</v>
      </c>
      <c r="CG453" s="7">
        <v>77</v>
      </c>
      <c r="CH453" s="7">
        <v>105</v>
      </c>
      <c r="CI453" s="7">
        <v>87</v>
      </c>
      <c r="CJ453" s="7">
        <v>102</v>
      </c>
      <c r="CK453" s="7">
        <v>105</v>
      </c>
      <c r="CL453" s="7">
        <v>130</v>
      </c>
      <c r="CM453" s="7">
        <v>118</v>
      </c>
      <c r="CN453" s="7">
        <v>112</v>
      </c>
      <c r="CO453" s="7">
        <v>129</v>
      </c>
      <c r="CP453" s="7">
        <v>116</v>
      </c>
      <c r="CQ453" s="7">
        <v>139</v>
      </c>
      <c r="CR453" s="7">
        <v>116</v>
      </c>
      <c r="CS453" s="7">
        <v>139</v>
      </c>
      <c r="CT453" s="7">
        <v>145</v>
      </c>
      <c r="CU453" s="7">
        <v>145</v>
      </c>
      <c r="CV453" s="7">
        <v>123</v>
      </c>
      <c r="CW453" s="7">
        <v>112</v>
      </c>
      <c r="CX453" s="7">
        <v>128</v>
      </c>
      <c r="CY453" s="7">
        <v>96</v>
      </c>
      <c r="CZ453" s="7">
        <v>110</v>
      </c>
      <c r="DA453" s="7">
        <v>98</v>
      </c>
      <c r="DB453" s="7">
        <v>86</v>
      </c>
      <c r="DC453" s="7">
        <v>90</v>
      </c>
      <c r="DD453" s="7">
        <v>104</v>
      </c>
      <c r="DE453" s="7">
        <v>98</v>
      </c>
      <c r="DF453" s="7">
        <v>75</v>
      </c>
      <c r="DG453" s="7">
        <v>89</v>
      </c>
      <c r="DH453" s="7">
        <v>112</v>
      </c>
      <c r="DI453" s="7">
        <v>105</v>
      </c>
      <c r="DJ453" s="7">
        <v>109</v>
      </c>
      <c r="DK453" s="7">
        <v>104</v>
      </c>
      <c r="DL453" s="7">
        <v>113</v>
      </c>
      <c r="DM453" s="7">
        <v>113</v>
      </c>
      <c r="DN453" s="7">
        <v>81</v>
      </c>
      <c r="DO453" s="7">
        <v>62</v>
      </c>
      <c r="DP453" s="7">
        <v>65</v>
      </c>
      <c r="DQ453" s="7">
        <v>53</v>
      </c>
      <c r="DR453" s="7">
        <v>59</v>
      </c>
      <c r="DS453" s="7">
        <v>77</v>
      </c>
      <c r="DT453" s="7">
        <v>59</v>
      </c>
      <c r="DU453" s="7">
        <v>42</v>
      </c>
      <c r="DV453" s="7">
        <v>44</v>
      </c>
      <c r="DW453" s="7">
        <v>115</v>
      </c>
      <c r="DX453" s="7">
        <f t="shared" si="42"/>
        <v>4736</v>
      </c>
      <c r="DY453" s="7">
        <f t="shared" si="43"/>
        <v>528</v>
      </c>
      <c r="DZ453" s="7">
        <f t="shared" si="44"/>
        <v>2232</v>
      </c>
      <c r="EA453" s="7">
        <f t="shared" si="45"/>
        <v>1818</v>
      </c>
      <c r="EB453" s="7">
        <f>Table325[[#This Row],[18-64]]+Table325[[#This Row],[65+]]</f>
        <v>6865</v>
      </c>
    </row>
    <row r="454" spans="1:132" x14ac:dyDescent="0.35">
      <c r="A454" s="7">
        <v>14</v>
      </c>
      <c r="B454" s="10" t="s">
        <v>1146</v>
      </c>
      <c r="C454" s="10" t="s">
        <v>1026</v>
      </c>
      <c r="D454" s="7" t="s">
        <v>1027</v>
      </c>
      <c r="E454" s="7">
        <f>SUM(Table325[[#This Row],[0]:[90]])</f>
        <v>10397</v>
      </c>
      <c r="F454" s="8">
        <f>SUM(Table325[[#This Row],[0]:[15]])</f>
        <v>1960</v>
      </c>
      <c r="G454" s="7">
        <f>SUM(Table325[[#This Row],[16]:[64]])</f>
        <v>6564</v>
      </c>
      <c r="H454" s="7">
        <f>SUM(Table325[[#This Row],[65]:[90]])</f>
        <v>1873</v>
      </c>
      <c r="I454" s="7">
        <f>SUM(Table325[[#This Row],[85]:[90]])</f>
        <v>299</v>
      </c>
      <c r="J454" s="8">
        <f>SUM(Table325[[#This Row],[0]:[17]])</f>
        <v>2226</v>
      </c>
      <c r="K454" s="7">
        <f>SUM(Table325[[#This Row],[18]:[64]])</f>
        <v>6298</v>
      </c>
      <c r="L454" s="8">
        <f>SUM(Table325[[#This Row],[0]:[4]])</f>
        <v>539</v>
      </c>
      <c r="M454" s="7">
        <f>SUM(Table325[[#This Row],[5]:[15]])</f>
        <v>1421</v>
      </c>
      <c r="N454" s="7">
        <f>SUM(Table325[[#This Row],[16]:[24]])</f>
        <v>1061</v>
      </c>
      <c r="O454" s="7">
        <f>SUM(Table325[[#This Row],[25]:[49]])</f>
        <v>3402</v>
      </c>
      <c r="P454" s="7">
        <f>SUM(Table325[[#This Row],[50]:[64]])</f>
        <v>2101</v>
      </c>
      <c r="Q454" s="7">
        <f>SUM(Table325[[#This Row],[65]:[74]])</f>
        <v>926</v>
      </c>
      <c r="R454" s="7">
        <f>SUM(Table325[[#This Row],[75]:[84]])</f>
        <v>648</v>
      </c>
      <c r="S454" s="8">
        <f>SUM(Table325[[#This Row],[5]:[9]])</f>
        <v>707</v>
      </c>
      <c r="T454" s="7">
        <f>SUM(Table325[[#This Row],[10]:[14]])</f>
        <v>592</v>
      </c>
      <c r="U454" s="7">
        <f>SUM(Table325[[#This Row],[15]:[19]])</f>
        <v>639</v>
      </c>
      <c r="V454" s="7">
        <f>SUM(Table325[[#This Row],[20]:[24]])</f>
        <v>544</v>
      </c>
      <c r="W454" s="7">
        <f>SUM(Table325[[#This Row],[25]:[29]])</f>
        <v>792</v>
      </c>
      <c r="X454" s="7">
        <f>SUM(Table325[[#This Row],[30]:[34]])</f>
        <v>710</v>
      </c>
      <c r="Y454" s="7">
        <f>SUM(Table325[[#This Row],[35]:[39]])</f>
        <v>785</v>
      </c>
      <c r="Z454" s="7">
        <f>SUM(Table325[[#This Row],[40]:[44]])</f>
        <v>635</v>
      </c>
      <c r="AA454" s="7">
        <f>SUM(Table325[[#This Row],[45]:[49]])</f>
        <v>480</v>
      </c>
      <c r="AB454" s="7">
        <f>SUM(Table325[[#This Row],[50]:[54]])</f>
        <v>686</v>
      </c>
      <c r="AC454" s="7">
        <f>SUM(Table325[[#This Row],[55]:[59]])</f>
        <v>769</v>
      </c>
      <c r="AD454" s="7">
        <f>SUM(Table325[[#This Row],[60]:[64]])</f>
        <v>646</v>
      </c>
      <c r="AE454" s="7">
        <f>SUM(Table325[[#This Row],[65]:[69]])</f>
        <v>480</v>
      </c>
      <c r="AF454" s="7">
        <f>SUM(Table325[[#This Row],[70]:[74]])</f>
        <v>446</v>
      </c>
      <c r="AG454" s="7">
        <f>SUM(Table325[[#This Row],[75]:[79]])</f>
        <v>404</v>
      </c>
      <c r="AH454" s="7">
        <f>SUM(Table325[[#This Row],[80]:[84]])</f>
        <v>244</v>
      </c>
      <c r="AI454" s="7">
        <f>SUM(Table325[[#This Row],[85]:[89]])</f>
        <v>208</v>
      </c>
      <c r="AJ454" s="7">
        <f>Table325[[#This Row],[90]]</f>
        <v>91</v>
      </c>
      <c r="AK454" s="8">
        <v>108</v>
      </c>
      <c r="AL454" s="7">
        <v>106</v>
      </c>
      <c r="AM454" s="7">
        <v>104</v>
      </c>
      <c r="AN454" s="7">
        <v>109</v>
      </c>
      <c r="AO454" s="7">
        <v>112</v>
      </c>
      <c r="AP454" s="7">
        <v>151</v>
      </c>
      <c r="AQ454" s="7">
        <v>126</v>
      </c>
      <c r="AR454" s="7">
        <v>146</v>
      </c>
      <c r="AS454" s="7">
        <v>152</v>
      </c>
      <c r="AT454" s="7">
        <v>132</v>
      </c>
      <c r="AU454" s="7">
        <v>122</v>
      </c>
      <c r="AV454" s="7">
        <v>108</v>
      </c>
      <c r="AW454" s="7">
        <v>110</v>
      </c>
      <c r="AX454" s="7">
        <v>123</v>
      </c>
      <c r="AY454" s="7">
        <v>129</v>
      </c>
      <c r="AZ454" s="7">
        <v>122</v>
      </c>
      <c r="BA454" s="7">
        <v>137</v>
      </c>
      <c r="BB454" s="7">
        <v>129</v>
      </c>
      <c r="BC454" s="7">
        <v>128</v>
      </c>
      <c r="BD454" s="7">
        <v>123</v>
      </c>
      <c r="BE454" s="7">
        <v>130</v>
      </c>
      <c r="BF454" s="7">
        <v>107</v>
      </c>
      <c r="BG454" s="7">
        <v>118</v>
      </c>
      <c r="BH454" s="7">
        <v>97</v>
      </c>
      <c r="BI454" s="7">
        <v>92</v>
      </c>
      <c r="BJ454" s="7">
        <v>147</v>
      </c>
      <c r="BK454" s="7">
        <v>154</v>
      </c>
      <c r="BL454" s="7">
        <v>146</v>
      </c>
      <c r="BM454" s="7">
        <v>164</v>
      </c>
      <c r="BN454" s="7">
        <v>181</v>
      </c>
      <c r="BO454" s="7">
        <v>140</v>
      </c>
      <c r="BP454" s="7">
        <v>132</v>
      </c>
      <c r="BQ454" s="7">
        <v>172</v>
      </c>
      <c r="BR454" s="7">
        <v>132</v>
      </c>
      <c r="BS454" s="7">
        <v>134</v>
      </c>
      <c r="BT454" s="7">
        <v>132</v>
      </c>
      <c r="BU454" s="7">
        <v>166</v>
      </c>
      <c r="BV454" s="7">
        <v>158</v>
      </c>
      <c r="BW454" s="7">
        <v>169</v>
      </c>
      <c r="BX454" s="7">
        <v>160</v>
      </c>
      <c r="BY454" s="7">
        <v>136</v>
      </c>
      <c r="BZ454" s="7">
        <v>140</v>
      </c>
      <c r="CA454" s="7">
        <v>122</v>
      </c>
      <c r="CB454" s="7">
        <v>110</v>
      </c>
      <c r="CC454" s="7">
        <v>127</v>
      </c>
      <c r="CD454" s="7">
        <v>107</v>
      </c>
      <c r="CE454" s="7">
        <v>81</v>
      </c>
      <c r="CF454" s="7">
        <v>104</v>
      </c>
      <c r="CG454" s="7">
        <v>94</v>
      </c>
      <c r="CH454" s="7">
        <v>94</v>
      </c>
      <c r="CI454" s="7">
        <v>123</v>
      </c>
      <c r="CJ454" s="7">
        <v>125</v>
      </c>
      <c r="CK454" s="7">
        <v>140</v>
      </c>
      <c r="CL454" s="7">
        <v>148</v>
      </c>
      <c r="CM454" s="7">
        <v>150</v>
      </c>
      <c r="CN454" s="7">
        <v>130</v>
      </c>
      <c r="CO454" s="7">
        <v>157</v>
      </c>
      <c r="CP454" s="7">
        <v>173</v>
      </c>
      <c r="CQ454" s="7">
        <v>170</v>
      </c>
      <c r="CR454" s="7">
        <v>139</v>
      </c>
      <c r="CS454" s="7">
        <v>146</v>
      </c>
      <c r="CT454" s="7">
        <v>139</v>
      </c>
      <c r="CU454" s="7">
        <v>132</v>
      </c>
      <c r="CV454" s="7">
        <v>117</v>
      </c>
      <c r="CW454" s="7">
        <v>112</v>
      </c>
      <c r="CX454" s="7">
        <v>106</v>
      </c>
      <c r="CY454" s="7">
        <v>102</v>
      </c>
      <c r="CZ454" s="7">
        <v>95</v>
      </c>
      <c r="DA454" s="7">
        <v>86</v>
      </c>
      <c r="DB454" s="7">
        <v>91</v>
      </c>
      <c r="DC454" s="7">
        <v>104</v>
      </c>
      <c r="DD454" s="7">
        <v>86</v>
      </c>
      <c r="DE454" s="7">
        <v>103</v>
      </c>
      <c r="DF454" s="7">
        <v>79</v>
      </c>
      <c r="DG454" s="7">
        <v>74</v>
      </c>
      <c r="DH454" s="7">
        <v>65</v>
      </c>
      <c r="DI454" s="7">
        <v>81</v>
      </c>
      <c r="DJ454" s="7">
        <v>107</v>
      </c>
      <c r="DK454" s="7">
        <v>77</v>
      </c>
      <c r="DL454" s="7">
        <v>74</v>
      </c>
      <c r="DM454" s="7">
        <v>57</v>
      </c>
      <c r="DN454" s="7">
        <v>64</v>
      </c>
      <c r="DO454" s="7">
        <v>32</v>
      </c>
      <c r="DP454" s="7">
        <v>44</v>
      </c>
      <c r="DQ454" s="7">
        <v>47</v>
      </c>
      <c r="DR454" s="7">
        <v>55</v>
      </c>
      <c r="DS454" s="7">
        <v>52</v>
      </c>
      <c r="DT454" s="7">
        <v>41</v>
      </c>
      <c r="DU454" s="7">
        <v>38</v>
      </c>
      <c r="DV454" s="7">
        <v>22</v>
      </c>
      <c r="DW454" s="7">
        <v>91</v>
      </c>
      <c r="DX454" s="7">
        <f t="shared" si="42"/>
        <v>6564</v>
      </c>
      <c r="DY454" s="7">
        <f t="shared" si="43"/>
        <v>795</v>
      </c>
      <c r="DZ454" s="7">
        <f t="shared" si="44"/>
        <v>3402</v>
      </c>
      <c r="EA454" s="7">
        <f t="shared" si="45"/>
        <v>2101</v>
      </c>
      <c r="EB454" s="7">
        <f>Table325[[#This Row],[18-64]]+Table325[[#This Row],[65+]]</f>
        <v>8171</v>
      </c>
    </row>
    <row r="455" spans="1:132" x14ac:dyDescent="0.35">
      <c r="A455" s="7">
        <v>14</v>
      </c>
      <c r="B455" s="10" t="s">
        <v>1146</v>
      </c>
      <c r="C455" s="10" t="s">
        <v>1028</v>
      </c>
      <c r="D455" s="7" t="s">
        <v>240</v>
      </c>
      <c r="E455" s="7">
        <f>SUM(Table325[[#This Row],[0]:[90]])</f>
        <v>7939</v>
      </c>
      <c r="F455" s="8">
        <f>SUM(Table325[[#This Row],[0]:[15]])</f>
        <v>1017</v>
      </c>
      <c r="G455" s="7">
        <f>SUM(Table325[[#This Row],[16]:[64]])</f>
        <v>4683</v>
      </c>
      <c r="H455" s="7">
        <f>SUM(Table325[[#This Row],[65]:[90]])</f>
        <v>2239</v>
      </c>
      <c r="I455" s="7">
        <f>SUM(Table325[[#This Row],[85]:[90]])</f>
        <v>257</v>
      </c>
      <c r="J455" s="8">
        <f>SUM(Table325[[#This Row],[0]:[17]])</f>
        <v>1209</v>
      </c>
      <c r="K455" s="7">
        <f>SUM(Table325[[#This Row],[18]:[64]])</f>
        <v>4491</v>
      </c>
      <c r="L455" s="8">
        <f>SUM(Table325[[#This Row],[0]:[4]])</f>
        <v>247</v>
      </c>
      <c r="M455" s="7">
        <f>SUM(Table325[[#This Row],[5]:[15]])</f>
        <v>770</v>
      </c>
      <c r="N455" s="7">
        <f>SUM(Table325[[#This Row],[16]:[24]])</f>
        <v>761</v>
      </c>
      <c r="O455" s="7">
        <f>SUM(Table325[[#This Row],[25]:[49]])</f>
        <v>1855</v>
      </c>
      <c r="P455" s="7">
        <f>SUM(Table325[[#This Row],[50]:[64]])</f>
        <v>2067</v>
      </c>
      <c r="Q455" s="7">
        <f>SUM(Table325[[#This Row],[65]:[74]])</f>
        <v>1144</v>
      </c>
      <c r="R455" s="7">
        <f>SUM(Table325[[#This Row],[75]:[84]])</f>
        <v>838</v>
      </c>
      <c r="S455" s="8">
        <f>SUM(Table325[[#This Row],[5]:[9]])</f>
        <v>327</v>
      </c>
      <c r="T455" s="7">
        <f>SUM(Table325[[#This Row],[10]:[14]])</f>
        <v>371</v>
      </c>
      <c r="U455" s="7">
        <f>SUM(Table325[[#This Row],[15]:[19]])</f>
        <v>434</v>
      </c>
      <c r="V455" s="7">
        <f>SUM(Table325[[#This Row],[20]:[24]])</f>
        <v>399</v>
      </c>
      <c r="W455" s="7">
        <f>SUM(Table325[[#This Row],[25]:[29]])</f>
        <v>318</v>
      </c>
      <c r="X455" s="7">
        <f>SUM(Table325[[#This Row],[30]:[34]])</f>
        <v>341</v>
      </c>
      <c r="Y455" s="7">
        <f>SUM(Table325[[#This Row],[35]:[39]])</f>
        <v>369</v>
      </c>
      <c r="Z455" s="7">
        <f>SUM(Table325[[#This Row],[40]:[44]])</f>
        <v>402</v>
      </c>
      <c r="AA455" s="7">
        <f>SUM(Table325[[#This Row],[45]:[49]])</f>
        <v>425</v>
      </c>
      <c r="AB455" s="7">
        <f>SUM(Table325[[#This Row],[50]:[54]])</f>
        <v>647</v>
      </c>
      <c r="AC455" s="7">
        <f>SUM(Table325[[#This Row],[55]:[59]])</f>
        <v>714</v>
      </c>
      <c r="AD455" s="7">
        <f>SUM(Table325[[#This Row],[60]:[64]])</f>
        <v>706</v>
      </c>
      <c r="AE455" s="7">
        <f>SUM(Table325[[#This Row],[65]:[69]])</f>
        <v>646</v>
      </c>
      <c r="AF455" s="7">
        <f>SUM(Table325[[#This Row],[70]:[74]])</f>
        <v>498</v>
      </c>
      <c r="AG455" s="7">
        <f>SUM(Table325[[#This Row],[75]:[79]])</f>
        <v>526</v>
      </c>
      <c r="AH455" s="7">
        <f>SUM(Table325[[#This Row],[80]:[84]])</f>
        <v>312</v>
      </c>
      <c r="AI455" s="7">
        <f>SUM(Table325[[#This Row],[85]:[89]])</f>
        <v>180</v>
      </c>
      <c r="AJ455" s="7">
        <f>Table325[[#This Row],[90]]</f>
        <v>77</v>
      </c>
      <c r="AK455" s="8">
        <v>38</v>
      </c>
      <c r="AL455" s="7">
        <v>36</v>
      </c>
      <c r="AM455" s="7">
        <v>55</v>
      </c>
      <c r="AN455" s="7">
        <v>70</v>
      </c>
      <c r="AO455" s="7">
        <v>48</v>
      </c>
      <c r="AP455" s="7">
        <v>62</v>
      </c>
      <c r="AQ455" s="7">
        <v>69</v>
      </c>
      <c r="AR455" s="7">
        <v>60</v>
      </c>
      <c r="AS455" s="7">
        <v>64</v>
      </c>
      <c r="AT455" s="7">
        <v>72</v>
      </c>
      <c r="AU455" s="7">
        <v>69</v>
      </c>
      <c r="AV455" s="7">
        <v>55</v>
      </c>
      <c r="AW455" s="7">
        <v>85</v>
      </c>
      <c r="AX455" s="7">
        <v>91</v>
      </c>
      <c r="AY455" s="7">
        <v>71</v>
      </c>
      <c r="AZ455" s="7">
        <v>72</v>
      </c>
      <c r="BA455" s="7">
        <v>103</v>
      </c>
      <c r="BB455" s="7">
        <v>89</v>
      </c>
      <c r="BC455" s="7">
        <v>97</v>
      </c>
      <c r="BD455" s="7">
        <v>73</v>
      </c>
      <c r="BE455" s="7">
        <v>83</v>
      </c>
      <c r="BF455" s="7">
        <v>106</v>
      </c>
      <c r="BG455" s="7">
        <v>83</v>
      </c>
      <c r="BH455" s="7">
        <v>67</v>
      </c>
      <c r="BI455" s="7">
        <v>60</v>
      </c>
      <c r="BJ455" s="7">
        <v>66</v>
      </c>
      <c r="BK455" s="7">
        <v>68</v>
      </c>
      <c r="BL455" s="7">
        <v>67</v>
      </c>
      <c r="BM455" s="7">
        <v>60</v>
      </c>
      <c r="BN455" s="7">
        <v>57</v>
      </c>
      <c r="BO455" s="7">
        <v>66</v>
      </c>
      <c r="BP455" s="7">
        <v>56</v>
      </c>
      <c r="BQ455" s="7">
        <v>62</v>
      </c>
      <c r="BR455" s="7">
        <v>71</v>
      </c>
      <c r="BS455" s="7">
        <v>86</v>
      </c>
      <c r="BT455" s="7">
        <v>69</v>
      </c>
      <c r="BU455" s="7">
        <v>82</v>
      </c>
      <c r="BV455" s="7">
        <v>80</v>
      </c>
      <c r="BW455" s="7">
        <v>74</v>
      </c>
      <c r="BX455" s="7">
        <v>64</v>
      </c>
      <c r="BY455" s="7">
        <v>78</v>
      </c>
      <c r="BZ455" s="7">
        <v>85</v>
      </c>
      <c r="CA455" s="7">
        <v>79</v>
      </c>
      <c r="CB455" s="7">
        <v>81</v>
      </c>
      <c r="CC455" s="7">
        <v>79</v>
      </c>
      <c r="CD455" s="7">
        <v>90</v>
      </c>
      <c r="CE455" s="7">
        <v>76</v>
      </c>
      <c r="CF455" s="7">
        <v>85</v>
      </c>
      <c r="CG455" s="7">
        <v>80</v>
      </c>
      <c r="CH455" s="7">
        <v>94</v>
      </c>
      <c r="CI455" s="7">
        <v>90</v>
      </c>
      <c r="CJ455" s="7">
        <v>128</v>
      </c>
      <c r="CK455" s="7">
        <v>136</v>
      </c>
      <c r="CL455" s="7">
        <v>141</v>
      </c>
      <c r="CM455" s="7">
        <v>152</v>
      </c>
      <c r="CN455" s="7">
        <v>166</v>
      </c>
      <c r="CO455" s="7">
        <v>122</v>
      </c>
      <c r="CP455" s="7">
        <v>114</v>
      </c>
      <c r="CQ455" s="7">
        <v>155</v>
      </c>
      <c r="CR455" s="7">
        <v>157</v>
      </c>
      <c r="CS455" s="7">
        <v>163</v>
      </c>
      <c r="CT455" s="7">
        <v>136</v>
      </c>
      <c r="CU455" s="7">
        <v>140</v>
      </c>
      <c r="CV455" s="7">
        <v>128</v>
      </c>
      <c r="CW455" s="7">
        <v>139</v>
      </c>
      <c r="CX455" s="7">
        <v>129</v>
      </c>
      <c r="CY455" s="7">
        <v>142</v>
      </c>
      <c r="CZ455" s="7">
        <v>127</v>
      </c>
      <c r="DA455" s="7">
        <v>125</v>
      </c>
      <c r="DB455" s="7">
        <v>123</v>
      </c>
      <c r="DC455" s="7">
        <v>122</v>
      </c>
      <c r="DD455" s="7">
        <v>101</v>
      </c>
      <c r="DE455" s="7">
        <v>91</v>
      </c>
      <c r="DF455" s="7">
        <v>81</v>
      </c>
      <c r="DG455" s="7">
        <v>103</v>
      </c>
      <c r="DH455" s="7">
        <v>114</v>
      </c>
      <c r="DI455" s="7">
        <v>109</v>
      </c>
      <c r="DJ455" s="7">
        <v>121</v>
      </c>
      <c r="DK455" s="7">
        <v>91</v>
      </c>
      <c r="DL455" s="7">
        <v>91</v>
      </c>
      <c r="DM455" s="7">
        <v>77</v>
      </c>
      <c r="DN455" s="7">
        <v>71</v>
      </c>
      <c r="DO455" s="7">
        <v>54</v>
      </c>
      <c r="DP455" s="7">
        <v>55</v>
      </c>
      <c r="DQ455" s="7">
        <v>55</v>
      </c>
      <c r="DR455" s="7">
        <v>34</v>
      </c>
      <c r="DS455" s="7">
        <v>46</v>
      </c>
      <c r="DT455" s="7">
        <v>28</v>
      </c>
      <c r="DU455" s="7">
        <v>40</v>
      </c>
      <c r="DV455" s="7">
        <v>32</v>
      </c>
      <c r="DW455" s="7">
        <v>77</v>
      </c>
      <c r="DX455" s="7">
        <f t="shared" si="42"/>
        <v>4683</v>
      </c>
      <c r="DY455" s="7">
        <f t="shared" si="43"/>
        <v>569</v>
      </c>
      <c r="DZ455" s="7">
        <f t="shared" si="44"/>
        <v>1855</v>
      </c>
      <c r="EA455" s="7">
        <f t="shared" si="45"/>
        <v>2067</v>
      </c>
      <c r="EB455" s="7">
        <f>Table325[[#This Row],[18-64]]+Table325[[#This Row],[65+]]</f>
        <v>6730</v>
      </c>
    </row>
    <row r="456" spans="1:132" x14ac:dyDescent="0.35">
      <c r="A456" s="7">
        <v>14</v>
      </c>
      <c r="B456" s="10" t="s">
        <v>1146</v>
      </c>
      <c r="C456" s="10" t="s">
        <v>1029</v>
      </c>
      <c r="D456" s="7" t="s">
        <v>1030</v>
      </c>
      <c r="E456" s="7">
        <f>SUM(Table325[[#This Row],[0]:[90]])</f>
        <v>7498</v>
      </c>
      <c r="F456" s="8">
        <f>SUM(Table325[[#This Row],[0]:[15]])</f>
        <v>1166</v>
      </c>
      <c r="G456" s="7">
        <f>SUM(Table325[[#This Row],[16]:[64]])</f>
        <v>4401</v>
      </c>
      <c r="H456" s="7">
        <f>SUM(Table325[[#This Row],[65]:[90]])</f>
        <v>1931</v>
      </c>
      <c r="I456" s="7">
        <f>SUM(Table325[[#This Row],[85]:[90]])</f>
        <v>252</v>
      </c>
      <c r="J456" s="8">
        <f>SUM(Table325[[#This Row],[0]:[17]])</f>
        <v>1377</v>
      </c>
      <c r="K456" s="7">
        <f>SUM(Table325[[#This Row],[18]:[64]])</f>
        <v>4190</v>
      </c>
      <c r="L456" s="8">
        <f>SUM(Table325[[#This Row],[0]:[4]])</f>
        <v>277</v>
      </c>
      <c r="M456" s="7">
        <f>SUM(Table325[[#This Row],[5]:[15]])</f>
        <v>889</v>
      </c>
      <c r="N456" s="7">
        <f>SUM(Table325[[#This Row],[16]:[24]])</f>
        <v>737</v>
      </c>
      <c r="O456" s="7">
        <f>SUM(Table325[[#This Row],[25]:[49]])</f>
        <v>1940</v>
      </c>
      <c r="P456" s="7">
        <f>SUM(Table325[[#This Row],[50]:[64]])</f>
        <v>1724</v>
      </c>
      <c r="Q456" s="7">
        <f>SUM(Table325[[#This Row],[65]:[74]])</f>
        <v>1017</v>
      </c>
      <c r="R456" s="7">
        <f>SUM(Table325[[#This Row],[75]:[84]])</f>
        <v>662</v>
      </c>
      <c r="S456" s="8">
        <f>SUM(Table325[[#This Row],[5]:[9]])</f>
        <v>364</v>
      </c>
      <c r="T456" s="7">
        <f>SUM(Table325[[#This Row],[10]:[14]])</f>
        <v>435</v>
      </c>
      <c r="U456" s="7">
        <f>SUM(Table325[[#This Row],[15]:[19]])</f>
        <v>470</v>
      </c>
      <c r="V456" s="7">
        <f>SUM(Table325[[#This Row],[20]:[24]])</f>
        <v>357</v>
      </c>
      <c r="W456" s="7">
        <f>SUM(Table325[[#This Row],[25]:[29]])</f>
        <v>390</v>
      </c>
      <c r="X456" s="7">
        <f>SUM(Table325[[#This Row],[30]:[34]])</f>
        <v>344</v>
      </c>
      <c r="Y456" s="7">
        <f>SUM(Table325[[#This Row],[35]:[39]])</f>
        <v>391</v>
      </c>
      <c r="Z456" s="7">
        <f>SUM(Table325[[#This Row],[40]:[44]])</f>
        <v>385</v>
      </c>
      <c r="AA456" s="7">
        <f>SUM(Table325[[#This Row],[45]:[49]])</f>
        <v>430</v>
      </c>
      <c r="AB456" s="7">
        <f>SUM(Table325[[#This Row],[50]:[54]])</f>
        <v>557</v>
      </c>
      <c r="AC456" s="7">
        <f>SUM(Table325[[#This Row],[55]:[59]])</f>
        <v>613</v>
      </c>
      <c r="AD456" s="7">
        <f>SUM(Table325[[#This Row],[60]:[64]])</f>
        <v>554</v>
      </c>
      <c r="AE456" s="7">
        <f>SUM(Table325[[#This Row],[65]:[69]])</f>
        <v>518</v>
      </c>
      <c r="AF456" s="7">
        <f>SUM(Table325[[#This Row],[70]:[74]])</f>
        <v>499</v>
      </c>
      <c r="AG456" s="7">
        <f>SUM(Table325[[#This Row],[75]:[79]])</f>
        <v>425</v>
      </c>
      <c r="AH456" s="7">
        <f>SUM(Table325[[#This Row],[80]:[84]])</f>
        <v>237</v>
      </c>
      <c r="AI456" s="7">
        <f>SUM(Table325[[#This Row],[85]:[89]])</f>
        <v>179</v>
      </c>
      <c r="AJ456" s="7">
        <f>Table325[[#This Row],[90]]</f>
        <v>73</v>
      </c>
      <c r="AK456" s="8">
        <v>72</v>
      </c>
      <c r="AL456" s="7">
        <v>51</v>
      </c>
      <c r="AM456" s="7">
        <v>41</v>
      </c>
      <c r="AN456" s="7">
        <v>50</v>
      </c>
      <c r="AO456" s="7">
        <v>63</v>
      </c>
      <c r="AP456" s="7">
        <v>67</v>
      </c>
      <c r="AQ456" s="7">
        <v>70</v>
      </c>
      <c r="AR456" s="7">
        <v>76</v>
      </c>
      <c r="AS456" s="7">
        <v>74</v>
      </c>
      <c r="AT456" s="7">
        <v>77</v>
      </c>
      <c r="AU456" s="7">
        <v>87</v>
      </c>
      <c r="AV456" s="7">
        <v>89</v>
      </c>
      <c r="AW456" s="7">
        <v>80</v>
      </c>
      <c r="AX456" s="7">
        <v>78</v>
      </c>
      <c r="AY456" s="7">
        <v>101</v>
      </c>
      <c r="AZ456" s="7">
        <v>90</v>
      </c>
      <c r="BA456" s="7">
        <v>96</v>
      </c>
      <c r="BB456" s="7">
        <v>115</v>
      </c>
      <c r="BC456" s="7">
        <v>103</v>
      </c>
      <c r="BD456" s="7">
        <v>66</v>
      </c>
      <c r="BE456" s="7">
        <v>83</v>
      </c>
      <c r="BF456" s="7">
        <v>88</v>
      </c>
      <c r="BG456" s="7">
        <v>61</v>
      </c>
      <c r="BH456" s="7">
        <v>74</v>
      </c>
      <c r="BI456" s="7">
        <v>51</v>
      </c>
      <c r="BJ456" s="7">
        <v>67</v>
      </c>
      <c r="BK456" s="7">
        <v>90</v>
      </c>
      <c r="BL456" s="7">
        <v>77</v>
      </c>
      <c r="BM456" s="7">
        <v>80</v>
      </c>
      <c r="BN456" s="7">
        <v>76</v>
      </c>
      <c r="BO456" s="7">
        <v>71</v>
      </c>
      <c r="BP456" s="7">
        <v>76</v>
      </c>
      <c r="BQ456" s="7">
        <v>62</v>
      </c>
      <c r="BR456" s="7">
        <v>72</v>
      </c>
      <c r="BS456" s="7">
        <v>63</v>
      </c>
      <c r="BT456" s="7">
        <v>80</v>
      </c>
      <c r="BU456" s="7">
        <v>67</v>
      </c>
      <c r="BV456" s="7">
        <v>87</v>
      </c>
      <c r="BW456" s="7">
        <v>78</v>
      </c>
      <c r="BX456" s="7">
        <v>79</v>
      </c>
      <c r="BY456" s="7">
        <v>76</v>
      </c>
      <c r="BZ456" s="7">
        <v>74</v>
      </c>
      <c r="CA456" s="7">
        <v>76</v>
      </c>
      <c r="CB456" s="7">
        <v>80</v>
      </c>
      <c r="CC456" s="7">
        <v>79</v>
      </c>
      <c r="CD456" s="7">
        <v>82</v>
      </c>
      <c r="CE456" s="7">
        <v>77</v>
      </c>
      <c r="CF456" s="7">
        <v>79</v>
      </c>
      <c r="CG456" s="7">
        <v>87</v>
      </c>
      <c r="CH456" s="7">
        <v>105</v>
      </c>
      <c r="CI456" s="7">
        <v>103</v>
      </c>
      <c r="CJ456" s="7">
        <v>97</v>
      </c>
      <c r="CK456" s="7">
        <v>125</v>
      </c>
      <c r="CL456" s="7">
        <v>119</v>
      </c>
      <c r="CM456" s="7">
        <v>113</v>
      </c>
      <c r="CN456" s="7">
        <v>121</v>
      </c>
      <c r="CO456" s="7">
        <v>109</v>
      </c>
      <c r="CP456" s="7">
        <v>140</v>
      </c>
      <c r="CQ456" s="7">
        <v>118</v>
      </c>
      <c r="CR456" s="7">
        <v>125</v>
      </c>
      <c r="CS456" s="7">
        <v>124</v>
      </c>
      <c r="CT456" s="7">
        <v>121</v>
      </c>
      <c r="CU456" s="7">
        <v>114</v>
      </c>
      <c r="CV456" s="7">
        <v>95</v>
      </c>
      <c r="CW456" s="7">
        <v>100</v>
      </c>
      <c r="CX456" s="7">
        <v>121</v>
      </c>
      <c r="CY456" s="7">
        <v>102</v>
      </c>
      <c r="CZ456" s="7">
        <v>105</v>
      </c>
      <c r="DA456" s="7">
        <v>99</v>
      </c>
      <c r="DB456" s="7">
        <v>91</v>
      </c>
      <c r="DC456" s="7">
        <v>106</v>
      </c>
      <c r="DD456" s="7">
        <v>105</v>
      </c>
      <c r="DE456" s="7">
        <v>106</v>
      </c>
      <c r="DF456" s="7">
        <v>95</v>
      </c>
      <c r="DG456" s="7">
        <v>87</v>
      </c>
      <c r="DH456" s="7">
        <v>83</v>
      </c>
      <c r="DI456" s="7">
        <v>94</v>
      </c>
      <c r="DJ456" s="7">
        <v>109</v>
      </c>
      <c r="DK456" s="7">
        <v>79</v>
      </c>
      <c r="DL456" s="7">
        <v>60</v>
      </c>
      <c r="DM456" s="7">
        <v>61</v>
      </c>
      <c r="DN456" s="7">
        <v>44</v>
      </c>
      <c r="DO456" s="7">
        <v>53</v>
      </c>
      <c r="DP456" s="7">
        <v>38</v>
      </c>
      <c r="DQ456" s="7">
        <v>41</v>
      </c>
      <c r="DR456" s="7">
        <v>32</v>
      </c>
      <c r="DS456" s="7">
        <v>47</v>
      </c>
      <c r="DT456" s="7">
        <v>43</v>
      </c>
      <c r="DU456" s="7">
        <v>34</v>
      </c>
      <c r="DV456" s="7">
        <v>23</v>
      </c>
      <c r="DW456" s="7">
        <v>73</v>
      </c>
      <c r="DX456" s="7">
        <f t="shared" si="42"/>
        <v>4401</v>
      </c>
      <c r="DY456" s="7">
        <f t="shared" si="43"/>
        <v>526</v>
      </c>
      <c r="DZ456" s="7">
        <f t="shared" si="44"/>
        <v>1940</v>
      </c>
      <c r="EA456" s="7">
        <f t="shared" si="45"/>
        <v>1724</v>
      </c>
      <c r="EB456" s="7">
        <f>Table325[[#This Row],[18-64]]+Table325[[#This Row],[65+]]</f>
        <v>6121</v>
      </c>
    </row>
    <row r="457" spans="1:132" x14ac:dyDescent="0.35">
      <c r="A457" s="7">
        <v>14</v>
      </c>
      <c r="B457" s="10" t="s">
        <v>1146</v>
      </c>
      <c r="C457" s="10" t="s">
        <v>1031</v>
      </c>
      <c r="D457" s="7" t="s">
        <v>1032</v>
      </c>
      <c r="E457" s="7">
        <f>SUM(Table325[[#This Row],[0]:[90]])</f>
        <v>8876</v>
      </c>
      <c r="F457" s="8">
        <f>SUM(Table325[[#This Row],[0]:[15]])</f>
        <v>1519</v>
      </c>
      <c r="G457" s="7">
        <f>SUM(Table325[[#This Row],[16]:[64]])</f>
        <v>5589</v>
      </c>
      <c r="H457" s="7">
        <f>SUM(Table325[[#This Row],[65]:[90]])</f>
        <v>1768</v>
      </c>
      <c r="I457" s="7">
        <f>SUM(Table325[[#This Row],[85]:[90]])</f>
        <v>176</v>
      </c>
      <c r="J457" s="8">
        <f>SUM(Table325[[#This Row],[0]:[17]])</f>
        <v>1698</v>
      </c>
      <c r="K457" s="7">
        <f>SUM(Table325[[#This Row],[18]:[64]])</f>
        <v>5410</v>
      </c>
      <c r="L457" s="8">
        <f>SUM(Table325[[#This Row],[0]:[4]])</f>
        <v>434</v>
      </c>
      <c r="M457" s="7">
        <f>SUM(Table325[[#This Row],[5]:[15]])</f>
        <v>1085</v>
      </c>
      <c r="N457" s="7">
        <f>SUM(Table325[[#This Row],[16]:[24]])</f>
        <v>879</v>
      </c>
      <c r="O457" s="7">
        <f>SUM(Table325[[#This Row],[25]:[49]])</f>
        <v>2761</v>
      </c>
      <c r="P457" s="7">
        <f>SUM(Table325[[#This Row],[50]:[64]])</f>
        <v>1949</v>
      </c>
      <c r="Q457" s="7">
        <f>SUM(Table325[[#This Row],[65]:[74]])</f>
        <v>985</v>
      </c>
      <c r="R457" s="7">
        <f>SUM(Table325[[#This Row],[75]:[84]])</f>
        <v>607</v>
      </c>
      <c r="S457" s="8">
        <f>SUM(Table325[[#This Row],[5]:[9]])</f>
        <v>531</v>
      </c>
      <c r="T457" s="7">
        <f>SUM(Table325[[#This Row],[10]:[14]])</f>
        <v>457</v>
      </c>
      <c r="U457" s="7">
        <f>SUM(Table325[[#This Row],[15]:[19]])</f>
        <v>468</v>
      </c>
      <c r="V457" s="7">
        <f>SUM(Table325[[#This Row],[20]:[24]])</f>
        <v>508</v>
      </c>
      <c r="W457" s="7">
        <f>SUM(Table325[[#This Row],[25]:[29]])</f>
        <v>553</v>
      </c>
      <c r="X457" s="7">
        <f>SUM(Table325[[#This Row],[30]:[34]])</f>
        <v>563</v>
      </c>
      <c r="Y457" s="7">
        <f>SUM(Table325[[#This Row],[35]:[39]])</f>
        <v>557</v>
      </c>
      <c r="Z457" s="7">
        <f>SUM(Table325[[#This Row],[40]:[44]])</f>
        <v>593</v>
      </c>
      <c r="AA457" s="7">
        <f>SUM(Table325[[#This Row],[45]:[49]])</f>
        <v>495</v>
      </c>
      <c r="AB457" s="7">
        <f>SUM(Table325[[#This Row],[50]:[54]])</f>
        <v>609</v>
      </c>
      <c r="AC457" s="7">
        <f>SUM(Table325[[#This Row],[55]:[59]])</f>
        <v>683</v>
      </c>
      <c r="AD457" s="7">
        <f>SUM(Table325[[#This Row],[60]:[64]])</f>
        <v>657</v>
      </c>
      <c r="AE457" s="7">
        <f>SUM(Table325[[#This Row],[65]:[69]])</f>
        <v>535</v>
      </c>
      <c r="AF457" s="7">
        <f>SUM(Table325[[#This Row],[70]:[74]])</f>
        <v>450</v>
      </c>
      <c r="AG457" s="7">
        <f>SUM(Table325[[#This Row],[75]:[79]])</f>
        <v>388</v>
      </c>
      <c r="AH457" s="7">
        <f>SUM(Table325[[#This Row],[80]:[84]])</f>
        <v>219</v>
      </c>
      <c r="AI457" s="7">
        <f>SUM(Table325[[#This Row],[85]:[89]])</f>
        <v>136</v>
      </c>
      <c r="AJ457" s="7">
        <f>Table325[[#This Row],[90]]</f>
        <v>40</v>
      </c>
      <c r="AK457" s="8">
        <v>88</v>
      </c>
      <c r="AL457" s="7">
        <v>95</v>
      </c>
      <c r="AM457" s="7">
        <v>82</v>
      </c>
      <c r="AN457" s="7">
        <v>74</v>
      </c>
      <c r="AO457" s="7">
        <v>95</v>
      </c>
      <c r="AP457" s="7">
        <v>104</v>
      </c>
      <c r="AQ457" s="7">
        <v>99</v>
      </c>
      <c r="AR457" s="7">
        <v>101</v>
      </c>
      <c r="AS457" s="7">
        <v>111</v>
      </c>
      <c r="AT457" s="7">
        <v>116</v>
      </c>
      <c r="AU457" s="7">
        <v>87</v>
      </c>
      <c r="AV457" s="7">
        <v>74</v>
      </c>
      <c r="AW457" s="7">
        <v>101</v>
      </c>
      <c r="AX457" s="7">
        <v>101</v>
      </c>
      <c r="AY457" s="7">
        <v>94</v>
      </c>
      <c r="AZ457" s="7">
        <v>97</v>
      </c>
      <c r="BA457" s="7">
        <v>85</v>
      </c>
      <c r="BB457" s="7">
        <v>94</v>
      </c>
      <c r="BC457" s="7">
        <v>104</v>
      </c>
      <c r="BD457" s="7">
        <v>88</v>
      </c>
      <c r="BE457" s="7">
        <v>110</v>
      </c>
      <c r="BF457" s="7">
        <v>132</v>
      </c>
      <c r="BG457" s="7">
        <v>104</v>
      </c>
      <c r="BH457" s="7">
        <v>86</v>
      </c>
      <c r="BI457" s="7">
        <v>76</v>
      </c>
      <c r="BJ457" s="7">
        <v>102</v>
      </c>
      <c r="BK457" s="7">
        <v>97</v>
      </c>
      <c r="BL457" s="7">
        <v>111</v>
      </c>
      <c r="BM457" s="7">
        <v>127</v>
      </c>
      <c r="BN457" s="7">
        <v>116</v>
      </c>
      <c r="BO457" s="7">
        <v>96</v>
      </c>
      <c r="BP457" s="7">
        <v>102</v>
      </c>
      <c r="BQ457" s="7">
        <v>107</v>
      </c>
      <c r="BR457" s="7">
        <v>132</v>
      </c>
      <c r="BS457" s="7">
        <v>126</v>
      </c>
      <c r="BT457" s="7">
        <v>95</v>
      </c>
      <c r="BU457" s="7">
        <v>120</v>
      </c>
      <c r="BV457" s="7">
        <v>126</v>
      </c>
      <c r="BW457" s="7">
        <v>110</v>
      </c>
      <c r="BX457" s="7">
        <v>106</v>
      </c>
      <c r="BY457" s="7">
        <v>133</v>
      </c>
      <c r="BZ457" s="7">
        <v>108</v>
      </c>
      <c r="CA457" s="7">
        <v>123</v>
      </c>
      <c r="CB457" s="7">
        <v>113</v>
      </c>
      <c r="CC457" s="7">
        <v>116</v>
      </c>
      <c r="CD457" s="7">
        <v>106</v>
      </c>
      <c r="CE457" s="7">
        <v>93</v>
      </c>
      <c r="CF457" s="7">
        <v>88</v>
      </c>
      <c r="CG457" s="7">
        <v>114</v>
      </c>
      <c r="CH457" s="7">
        <v>94</v>
      </c>
      <c r="CI457" s="7">
        <v>94</v>
      </c>
      <c r="CJ457" s="7">
        <v>117</v>
      </c>
      <c r="CK457" s="7">
        <v>120</v>
      </c>
      <c r="CL457" s="7">
        <v>151</v>
      </c>
      <c r="CM457" s="7">
        <v>127</v>
      </c>
      <c r="CN457" s="7">
        <v>142</v>
      </c>
      <c r="CO457" s="7">
        <v>129</v>
      </c>
      <c r="CP457" s="7">
        <v>130</v>
      </c>
      <c r="CQ457" s="7">
        <v>133</v>
      </c>
      <c r="CR457" s="7">
        <v>149</v>
      </c>
      <c r="CS457" s="7">
        <v>146</v>
      </c>
      <c r="CT457" s="7">
        <v>148</v>
      </c>
      <c r="CU457" s="7">
        <v>112</v>
      </c>
      <c r="CV457" s="7">
        <v>126</v>
      </c>
      <c r="CW457" s="7">
        <v>125</v>
      </c>
      <c r="CX457" s="7">
        <v>123</v>
      </c>
      <c r="CY457" s="7">
        <v>96</v>
      </c>
      <c r="CZ457" s="7">
        <v>103</v>
      </c>
      <c r="DA457" s="7">
        <v>104</v>
      </c>
      <c r="DB457" s="7">
        <v>109</v>
      </c>
      <c r="DC457" s="7">
        <v>87</v>
      </c>
      <c r="DD457" s="7">
        <v>91</v>
      </c>
      <c r="DE457" s="7">
        <v>85</v>
      </c>
      <c r="DF457" s="7">
        <v>93</v>
      </c>
      <c r="DG457" s="7">
        <v>94</v>
      </c>
      <c r="DH457" s="7">
        <v>84</v>
      </c>
      <c r="DI457" s="7">
        <v>99</v>
      </c>
      <c r="DJ457" s="7">
        <v>89</v>
      </c>
      <c r="DK457" s="7">
        <v>63</v>
      </c>
      <c r="DL457" s="7">
        <v>53</v>
      </c>
      <c r="DM457" s="7">
        <v>53</v>
      </c>
      <c r="DN457" s="7">
        <v>52</v>
      </c>
      <c r="DO457" s="7">
        <v>44</v>
      </c>
      <c r="DP457" s="7">
        <v>44</v>
      </c>
      <c r="DQ457" s="7">
        <v>26</v>
      </c>
      <c r="DR457" s="7">
        <v>34</v>
      </c>
      <c r="DS457" s="7">
        <v>31</v>
      </c>
      <c r="DT457" s="7">
        <v>23</v>
      </c>
      <c r="DU457" s="7">
        <v>24</v>
      </c>
      <c r="DV457" s="7">
        <v>24</v>
      </c>
      <c r="DW457" s="7">
        <v>40</v>
      </c>
      <c r="DX457" s="7">
        <f t="shared" si="42"/>
        <v>5589</v>
      </c>
      <c r="DY457" s="7">
        <f t="shared" si="43"/>
        <v>700</v>
      </c>
      <c r="DZ457" s="7">
        <f t="shared" si="44"/>
        <v>2761</v>
      </c>
      <c r="EA457" s="7">
        <f t="shared" si="45"/>
        <v>1949</v>
      </c>
      <c r="EB457" s="7">
        <f>Table325[[#This Row],[18-64]]+Table325[[#This Row],[65+]]</f>
        <v>7178</v>
      </c>
    </row>
    <row r="458" spans="1:132" x14ac:dyDescent="0.35">
      <c r="A458" s="7">
        <v>14</v>
      </c>
      <c r="B458" s="10" t="s">
        <v>1146</v>
      </c>
      <c r="C458" s="10" t="s">
        <v>1033</v>
      </c>
      <c r="D458" s="7" t="s">
        <v>1034</v>
      </c>
      <c r="E458" s="7">
        <f>SUM(Table325[[#This Row],[0]:[90]])</f>
        <v>8112</v>
      </c>
      <c r="F458" s="8">
        <f>SUM(Table325[[#This Row],[0]:[15]])</f>
        <v>1244</v>
      </c>
      <c r="G458" s="7">
        <f>SUM(Table325[[#This Row],[16]:[64]])</f>
        <v>4924</v>
      </c>
      <c r="H458" s="7">
        <f>SUM(Table325[[#This Row],[65]:[90]])</f>
        <v>1944</v>
      </c>
      <c r="I458" s="7">
        <f>SUM(Table325[[#This Row],[85]:[90]])</f>
        <v>275</v>
      </c>
      <c r="J458" s="8">
        <f>SUM(Table325[[#This Row],[0]:[17]])</f>
        <v>1421</v>
      </c>
      <c r="K458" s="7">
        <f>SUM(Table325[[#This Row],[18]:[64]])</f>
        <v>4747</v>
      </c>
      <c r="L458" s="8">
        <f>SUM(Table325[[#This Row],[0]:[4]])</f>
        <v>352</v>
      </c>
      <c r="M458" s="7">
        <f>SUM(Table325[[#This Row],[5]:[15]])</f>
        <v>892</v>
      </c>
      <c r="N458" s="7">
        <f>SUM(Table325[[#This Row],[16]:[24]])</f>
        <v>637</v>
      </c>
      <c r="O458" s="7">
        <f>SUM(Table325[[#This Row],[25]:[49]])</f>
        <v>2446</v>
      </c>
      <c r="P458" s="7">
        <f>SUM(Table325[[#This Row],[50]:[64]])</f>
        <v>1841</v>
      </c>
      <c r="Q458" s="7">
        <f>SUM(Table325[[#This Row],[65]:[74]])</f>
        <v>972</v>
      </c>
      <c r="R458" s="7">
        <f>SUM(Table325[[#This Row],[75]:[84]])</f>
        <v>697</v>
      </c>
      <c r="S458" s="8">
        <f>SUM(Table325[[#This Row],[5]:[9]])</f>
        <v>366</v>
      </c>
      <c r="T458" s="7">
        <f>SUM(Table325[[#This Row],[10]:[14]])</f>
        <v>435</v>
      </c>
      <c r="U458" s="7">
        <f>SUM(Table325[[#This Row],[15]:[19]])</f>
        <v>407</v>
      </c>
      <c r="V458" s="7">
        <f>SUM(Table325[[#This Row],[20]:[24]])</f>
        <v>321</v>
      </c>
      <c r="W458" s="7">
        <f>SUM(Table325[[#This Row],[25]:[29]])</f>
        <v>429</v>
      </c>
      <c r="X458" s="7">
        <f>SUM(Table325[[#This Row],[30]:[34]])</f>
        <v>501</v>
      </c>
      <c r="Y458" s="7">
        <f>SUM(Table325[[#This Row],[35]:[39]])</f>
        <v>530</v>
      </c>
      <c r="Z458" s="7">
        <f>SUM(Table325[[#This Row],[40]:[44]])</f>
        <v>529</v>
      </c>
      <c r="AA458" s="7">
        <f>SUM(Table325[[#This Row],[45]:[49]])</f>
        <v>457</v>
      </c>
      <c r="AB458" s="7">
        <f>SUM(Table325[[#This Row],[50]:[54]])</f>
        <v>516</v>
      </c>
      <c r="AC458" s="7">
        <f>SUM(Table325[[#This Row],[55]:[59]])</f>
        <v>690</v>
      </c>
      <c r="AD458" s="7">
        <f>SUM(Table325[[#This Row],[60]:[64]])</f>
        <v>635</v>
      </c>
      <c r="AE458" s="7">
        <f>SUM(Table325[[#This Row],[65]:[69]])</f>
        <v>538</v>
      </c>
      <c r="AF458" s="7">
        <f>SUM(Table325[[#This Row],[70]:[74]])</f>
        <v>434</v>
      </c>
      <c r="AG458" s="7">
        <f>SUM(Table325[[#This Row],[75]:[79]])</f>
        <v>399</v>
      </c>
      <c r="AH458" s="7">
        <f>SUM(Table325[[#This Row],[80]:[84]])</f>
        <v>298</v>
      </c>
      <c r="AI458" s="7">
        <f>SUM(Table325[[#This Row],[85]:[89]])</f>
        <v>173</v>
      </c>
      <c r="AJ458" s="7">
        <f>Table325[[#This Row],[90]]</f>
        <v>102</v>
      </c>
      <c r="AK458" s="8">
        <v>80</v>
      </c>
      <c r="AL458" s="7">
        <v>69</v>
      </c>
      <c r="AM458" s="7">
        <v>65</v>
      </c>
      <c r="AN458" s="7">
        <v>70</v>
      </c>
      <c r="AO458" s="7">
        <v>68</v>
      </c>
      <c r="AP458" s="7">
        <v>58</v>
      </c>
      <c r="AQ458" s="7">
        <v>77</v>
      </c>
      <c r="AR458" s="7">
        <v>70</v>
      </c>
      <c r="AS458" s="7">
        <v>70</v>
      </c>
      <c r="AT458" s="7">
        <v>91</v>
      </c>
      <c r="AU458" s="7">
        <v>84</v>
      </c>
      <c r="AV458" s="7">
        <v>92</v>
      </c>
      <c r="AW458" s="7">
        <v>83</v>
      </c>
      <c r="AX458" s="7">
        <v>96</v>
      </c>
      <c r="AY458" s="7">
        <v>80</v>
      </c>
      <c r="AZ458" s="7">
        <v>91</v>
      </c>
      <c r="BA458" s="7">
        <v>89</v>
      </c>
      <c r="BB458" s="7">
        <v>88</v>
      </c>
      <c r="BC458" s="7">
        <v>78</v>
      </c>
      <c r="BD458" s="7">
        <v>61</v>
      </c>
      <c r="BE458" s="7">
        <v>86</v>
      </c>
      <c r="BF458" s="7">
        <v>79</v>
      </c>
      <c r="BG458" s="7">
        <v>56</v>
      </c>
      <c r="BH458" s="7">
        <v>48</v>
      </c>
      <c r="BI458" s="7">
        <v>52</v>
      </c>
      <c r="BJ458" s="7">
        <v>70</v>
      </c>
      <c r="BK458" s="7">
        <v>82</v>
      </c>
      <c r="BL458" s="7">
        <v>95</v>
      </c>
      <c r="BM458" s="7">
        <v>101</v>
      </c>
      <c r="BN458" s="7">
        <v>81</v>
      </c>
      <c r="BO458" s="7">
        <v>93</v>
      </c>
      <c r="BP458" s="7">
        <v>86</v>
      </c>
      <c r="BQ458" s="7">
        <v>116</v>
      </c>
      <c r="BR458" s="7">
        <v>108</v>
      </c>
      <c r="BS458" s="7">
        <v>98</v>
      </c>
      <c r="BT458" s="7">
        <v>121</v>
      </c>
      <c r="BU458" s="7">
        <v>109</v>
      </c>
      <c r="BV458" s="7">
        <v>93</v>
      </c>
      <c r="BW458" s="7">
        <v>113</v>
      </c>
      <c r="BX458" s="7">
        <v>94</v>
      </c>
      <c r="BY458" s="7">
        <v>102</v>
      </c>
      <c r="BZ458" s="7">
        <v>109</v>
      </c>
      <c r="CA458" s="7">
        <v>103</v>
      </c>
      <c r="CB458" s="7">
        <v>101</v>
      </c>
      <c r="CC458" s="7">
        <v>114</v>
      </c>
      <c r="CD458" s="7">
        <v>99</v>
      </c>
      <c r="CE458" s="7">
        <v>96</v>
      </c>
      <c r="CF458" s="7">
        <v>68</v>
      </c>
      <c r="CG458" s="7">
        <v>81</v>
      </c>
      <c r="CH458" s="7">
        <v>113</v>
      </c>
      <c r="CI458" s="7">
        <v>113</v>
      </c>
      <c r="CJ458" s="7">
        <v>105</v>
      </c>
      <c r="CK458" s="7">
        <v>95</v>
      </c>
      <c r="CL458" s="7">
        <v>94</v>
      </c>
      <c r="CM458" s="7">
        <v>109</v>
      </c>
      <c r="CN458" s="7">
        <v>124</v>
      </c>
      <c r="CO458" s="7">
        <v>132</v>
      </c>
      <c r="CP458" s="7">
        <v>140</v>
      </c>
      <c r="CQ458" s="7">
        <v>140</v>
      </c>
      <c r="CR458" s="7">
        <v>154</v>
      </c>
      <c r="CS458" s="7">
        <v>121</v>
      </c>
      <c r="CT458" s="7">
        <v>132</v>
      </c>
      <c r="CU458" s="7">
        <v>136</v>
      </c>
      <c r="CV458" s="7">
        <v>133</v>
      </c>
      <c r="CW458" s="7">
        <v>113</v>
      </c>
      <c r="CX458" s="7">
        <v>125</v>
      </c>
      <c r="CY458" s="7">
        <v>112</v>
      </c>
      <c r="CZ458" s="7">
        <v>106</v>
      </c>
      <c r="DA458" s="7">
        <v>84</v>
      </c>
      <c r="DB458" s="7">
        <v>111</v>
      </c>
      <c r="DC458" s="7">
        <v>74</v>
      </c>
      <c r="DD458" s="7">
        <v>98</v>
      </c>
      <c r="DE458" s="7">
        <v>90</v>
      </c>
      <c r="DF458" s="7">
        <v>82</v>
      </c>
      <c r="DG458" s="7">
        <v>90</v>
      </c>
      <c r="DH458" s="7">
        <v>72</v>
      </c>
      <c r="DI458" s="7">
        <v>104</v>
      </c>
      <c r="DJ458" s="7">
        <v>88</v>
      </c>
      <c r="DK458" s="7">
        <v>75</v>
      </c>
      <c r="DL458" s="7">
        <v>60</v>
      </c>
      <c r="DM458" s="7">
        <v>76</v>
      </c>
      <c r="DN458" s="7">
        <v>67</v>
      </c>
      <c r="DO458" s="7">
        <v>56</v>
      </c>
      <c r="DP458" s="7">
        <v>48</v>
      </c>
      <c r="DQ458" s="7">
        <v>51</v>
      </c>
      <c r="DR458" s="7">
        <v>51</v>
      </c>
      <c r="DS458" s="7">
        <v>36</v>
      </c>
      <c r="DT458" s="7">
        <v>39</v>
      </c>
      <c r="DU458" s="7">
        <v>25</v>
      </c>
      <c r="DV458" s="7">
        <v>22</v>
      </c>
      <c r="DW458" s="7">
        <v>102</v>
      </c>
      <c r="DX458" s="7">
        <f t="shared" si="42"/>
        <v>4924</v>
      </c>
      <c r="DY458" s="7">
        <f t="shared" si="43"/>
        <v>460</v>
      </c>
      <c r="DZ458" s="7">
        <f t="shared" si="44"/>
        <v>2446</v>
      </c>
      <c r="EA458" s="7">
        <f t="shared" si="45"/>
        <v>1841</v>
      </c>
      <c r="EB458" s="7">
        <f>Table325[[#This Row],[18-64]]+Table325[[#This Row],[65+]]</f>
        <v>6691</v>
      </c>
    </row>
    <row r="459" spans="1:132" x14ac:dyDescent="0.35">
      <c r="A459" s="7">
        <v>14</v>
      </c>
      <c r="B459" s="10" t="s">
        <v>1146</v>
      </c>
      <c r="C459" s="10" t="s">
        <v>1035</v>
      </c>
      <c r="D459" s="7" t="s">
        <v>1036</v>
      </c>
      <c r="E459" s="7">
        <f>SUM(Table325[[#This Row],[0]:[90]])</f>
        <v>10158</v>
      </c>
      <c r="F459" s="8">
        <f>SUM(Table325[[#This Row],[0]:[15]])</f>
        <v>1501</v>
      </c>
      <c r="G459" s="7">
        <f>SUM(Table325[[#This Row],[16]:[64]])</f>
        <v>6049</v>
      </c>
      <c r="H459" s="7">
        <f>SUM(Table325[[#This Row],[65]:[90]])</f>
        <v>2608</v>
      </c>
      <c r="I459" s="7">
        <f>SUM(Table325[[#This Row],[85]:[90]])</f>
        <v>330</v>
      </c>
      <c r="J459" s="8">
        <f>SUM(Table325[[#This Row],[0]:[17]])</f>
        <v>1728</v>
      </c>
      <c r="K459" s="7">
        <f>SUM(Table325[[#This Row],[18]:[64]])</f>
        <v>5822</v>
      </c>
      <c r="L459" s="8">
        <f>SUM(Table325[[#This Row],[0]:[4]])</f>
        <v>363</v>
      </c>
      <c r="M459" s="7">
        <f>SUM(Table325[[#This Row],[5]:[15]])</f>
        <v>1138</v>
      </c>
      <c r="N459" s="7">
        <f>SUM(Table325[[#This Row],[16]:[24]])</f>
        <v>846</v>
      </c>
      <c r="O459" s="7">
        <f>SUM(Table325[[#This Row],[25]:[49]])</f>
        <v>2828</v>
      </c>
      <c r="P459" s="7">
        <f>SUM(Table325[[#This Row],[50]:[64]])</f>
        <v>2375</v>
      </c>
      <c r="Q459" s="7">
        <f>SUM(Table325[[#This Row],[65]:[74]])</f>
        <v>1366</v>
      </c>
      <c r="R459" s="7">
        <f>SUM(Table325[[#This Row],[75]:[84]])</f>
        <v>912</v>
      </c>
      <c r="S459" s="8">
        <f>SUM(Table325[[#This Row],[5]:[9]])</f>
        <v>541</v>
      </c>
      <c r="T459" s="7">
        <f>SUM(Table325[[#This Row],[10]:[14]])</f>
        <v>481</v>
      </c>
      <c r="U459" s="7">
        <f>SUM(Table325[[#This Row],[15]:[19]])</f>
        <v>535</v>
      </c>
      <c r="V459" s="7">
        <f>SUM(Table325[[#This Row],[20]:[24]])</f>
        <v>427</v>
      </c>
      <c r="W459" s="7">
        <f>SUM(Table325[[#This Row],[25]:[29]])</f>
        <v>458</v>
      </c>
      <c r="X459" s="7">
        <f>SUM(Table325[[#This Row],[30]:[34]])</f>
        <v>554</v>
      </c>
      <c r="Y459" s="7">
        <f>SUM(Table325[[#This Row],[35]:[39]])</f>
        <v>581</v>
      </c>
      <c r="Z459" s="7">
        <f>SUM(Table325[[#This Row],[40]:[44]])</f>
        <v>657</v>
      </c>
      <c r="AA459" s="7">
        <f>SUM(Table325[[#This Row],[45]:[49]])</f>
        <v>578</v>
      </c>
      <c r="AB459" s="7">
        <f>SUM(Table325[[#This Row],[50]:[54]])</f>
        <v>707</v>
      </c>
      <c r="AC459" s="7">
        <f>SUM(Table325[[#This Row],[55]:[59]])</f>
        <v>842</v>
      </c>
      <c r="AD459" s="7">
        <f>SUM(Table325[[#This Row],[60]:[64]])</f>
        <v>826</v>
      </c>
      <c r="AE459" s="7">
        <f>SUM(Table325[[#This Row],[65]:[69]])</f>
        <v>750</v>
      </c>
      <c r="AF459" s="7">
        <f>SUM(Table325[[#This Row],[70]:[74]])</f>
        <v>616</v>
      </c>
      <c r="AG459" s="7">
        <f>SUM(Table325[[#This Row],[75]:[79]])</f>
        <v>557</v>
      </c>
      <c r="AH459" s="7">
        <f>SUM(Table325[[#This Row],[80]:[84]])</f>
        <v>355</v>
      </c>
      <c r="AI459" s="7">
        <f>SUM(Table325[[#This Row],[85]:[89]])</f>
        <v>224</v>
      </c>
      <c r="AJ459" s="7">
        <f>Table325[[#This Row],[90]]</f>
        <v>106</v>
      </c>
      <c r="AK459" s="8">
        <v>66</v>
      </c>
      <c r="AL459" s="7">
        <v>60</v>
      </c>
      <c r="AM459" s="7">
        <v>72</v>
      </c>
      <c r="AN459" s="7">
        <v>88</v>
      </c>
      <c r="AO459" s="7">
        <v>77</v>
      </c>
      <c r="AP459" s="7">
        <v>88</v>
      </c>
      <c r="AQ459" s="7">
        <v>114</v>
      </c>
      <c r="AR459" s="7">
        <v>124</v>
      </c>
      <c r="AS459" s="7">
        <v>105</v>
      </c>
      <c r="AT459" s="7">
        <v>110</v>
      </c>
      <c r="AU459" s="7">
        <v>102</v>
      </c>
      <c r="AV459" s="7">
        <v>88</v>
      </c>
      <c r="AW459" s="7">
        <v>102</v>
      </c>
      <c r="AX459" s="7">
        <v>102</v>
      </c>
      <c r="AY459" s="7">
        <v>87</v>
      </c>
      <c r="AZ459" s="7">
        <v>116</v>
      </c>
      <c r="BA459" s="7">
        <v>108</v>
      </c>
      <c r="BB459" s="7">
        <v>119</v>
      </c>
      <c r="BC459" s="7">
        <v>100</v>
      </c>
      <c r="BD459" s="7">
        <v>92</v>
      </c>
      <c r="BE459" s="7">
        <v>108</v>
      </c>
      <c r="BF459" s="7">
        <v>105</v>
      </c>
      <c r="BG459" s="7">
        <v>81</v>
      </c>
      <c r="BH459" s="7">
        <v>68</v>
      </c>
      <c r="BI459" s="7">
        <v>65</v>
      </c>
      <c r="BJ459" s="7">
        <v>88</v>
      </c>
      <c r="BK459" s="7">
        <v>91</v>
      </c>
      <c r="BL459" s="7">
        <v>101</v>
      </c>
      <c r="BM459" s="7">
        <v>86</v>
      </c>
      <c r="BN459" s="7">
        <v>92</v>
      </c>
      <c r="BO459" s="7">
        <v>95</v>
      </c>
      <c r="BP459" s="7">
        <v>121</v>
      </c>
      <c r="BQ459" s="7">
        <v>94</v>
      </c>
      <c r="BR459" s="7">
        <v>128</v>
      </c>
      <c r="BS459" s="7">
        <v>116</v>
      </c>
      <c r="BT459" s="7">
        <v>120</v>
      </c>
      <c r="BU459" s="7">
        <v>90</v>
      </c>
      <c r="BV459" s="7">
        <v>115</v>
      </c>
      <c r="BW459" s="7">
        <v>122</v>
      </c>
      <c r="BX459" s="7">
        <v>134</v>
      </c>
      <c r="BY459" s="7">
        <v>133</v>
      </c>
      <c r="BZ459" s="7">
        <v>128</v>
      </c>
      <c r="CA459" s="7">
        <v>134</v>
      </c>
      <c r="CB459" s="7">
        <v>134</v>
      </c>
      <c r="CC459" s="7">
        <v>128</v>
      </c>
      <c r="CD459" s="7">
        <v>119</v>
      </c>
      <c r="CE459" s="7">
        <v>117</v>
      </c>
      <c r="CF459" s="7">
        <v>97</v>
      </c>
      <c r="CG459" s="7">
        <v>115</v>
      </c>
      <c r="CH459" s="7">
        <v>130</v>
      </c>
      <c r="CI459" s="7">
        <v>135</v>
      </c>
      <c r="CJ459" s="7">
        <v>145</v>
      </c>
      <c r="CK459" s="7">
        <v>146</v>
      </c>
      <c r="CL459" s="7">
        <v>143</v>
      </c>
      <c r="CM459" s="7">
        <v>138</v>
      </c>
      <c r="CN459" s="7">
        <v>174</v>
      </c>
      <c r="CO459" s="7">
        <v>150</v>
      </c>
      <c r="CP459" s="7">
        <v>163</v>
      </c>
      <c r="CQ459" s="7">
        <v>166</v>
      </c>
      <c r="CR459" s="7">
        <v>189</v>
      </c>
      <c r="CS459" s="7">
        <v>174</v>
      </c>
      <c r="CT459" s="7">
        <v>179</v>
      </c>
      <c r="CU459" s="7">
        <v>165</v>
      </c>
      <c r="CV459" s="7">
        <v>157</v>
      </c>
      <c r="CW459" s="7">
        <v>151</v>
      </c>
      <c r="CX459" s="7">
        <v>145</v>
      </c>
      <c r="CY459" s="7">
        <v>147</v>
      </c>
      <c r="CZ459" s="7">
        <v>155</v>
      </c>
      <c r="DA459" s="7">
        <v>147</v>
      </c>
      <c r="DB459" s="7">
        <v>156</v>
      </c>
      <c r="DC459" s="7">
        <v>128</v>
      </c>
      <c r="DD459" s="7">
        <v>126</v>
      </c>
      <c r="DE459" s="7">
        <v>133</v>
      </c>
      <c r="DF459" s="7">
        <v>116</v>
      </c>
      <c r="DG459" s="7">
        <v>113</v>
      </c>
      <c r="DH459" s="7">
        <v>140</v>
      </c>
      <c r="DI459" s="7">
        <v>105</v>
      </c>
      <c r="DJ459" s="7">
        <v>123</v>
      </c>
      <c r="DK459" s="7">
        <v>112</v>
      </c>
      <c r="DL459" s="7">
        <v>77</v>
      </c>
      <c r="DM459" s="7">
        <v>88</v>
      </c>
      <c r="DN459" s="7">
        <v>83</v>
      </c>
      <c r="DO459" s="7">
        <v>59</v>
      </c>
      <c r="DP459" s="7">
        <v>60</v>
      </c>
      <c r="DQ459" s="7">
        <v>65</v>
      </c>
      <c r="DR459" s="7">
        <v>67</v>
      </c>
      <c r="DS459" s="7">
        <v>53</v>
      </c>
      <c r="DT459" s="7">
        <v>37</v>
      </c>
      <c r="DU459" s="7">
        <v>31</v>
      </c>
      <c r="DV459" s="7">
        <v>36</v>
      </c>
      <c r="DW459" s="7">
        <v>106</v>
      </c>
      <c r="DX459" s="7">
        <f t="shared" si="42"/>
        <v>6049</v>
      </c>
      <c r="DY459" s="7">
        <f t="shared" si="43"/>
        <v>619</v>
      </c>
      <c r="DZ459" s="7">
        <f t="shared" si="44"/>
        <v>2828</v>
      </c>
      <c r="EA459" s="7">
        <f t="shared" si="45"/>
        <v>2375</v>
      </c>
      <c r="EB459" s="7">
        <f>Table325[[#This Row],[18-64]]+Table325[[#This Row],[65+]]</f>
        <v>8430</v>
      </c>
    </row>
    <row r="460" spans="1:132" x14ac:dyDescent="0.35">
      <c r="A460" s="7">
        <v>14</v>
      </c>
      <c r="B460" s="10" t="s">
        <v>1146</v>
      </c>
      <c r="C460" s="10" t="s">
        <v>1037</v>
      </c>
      <c r="D460" s="7" t="s">
        <v>1038</v>
      </c>
      <c r="E460" s="7">
        <f>SUM(Table325[[#This Row],[0]:[90]])</f>
        <v>8205</v>
      </c>
      <c r="F460" s="8">
        <f>SUM(Table325[[#This Row],[0]:[15]])</f>
        <v>1340</v>
      </c>
      <c r="G460" s="7">
        <f>SUM(Table325[[#This Row],[16]:[64]])</f>
        <v>4818</v>
      </c>
      <c r="H460" s="7">
        <f>SUM(Table325[[#This Row],[65]:[90]])</f>
        <v>2047</v>
      </c>
      <c r="I460" s="7">
        <f>SUM(Table325[[#This Row],[85]:[90]])</f>
        <v>244</v>
      </c>
      <c r="J460" s="8">
        <f>SUM(Table325[[#This Row],[0]:[17]])</f>
        <v>1552</v>
      </c>
      <c r="K460" s="7">
        <f>SUM(Table325[[#This Row],[18]:[64]])</f>
        <v>4606</v>
      </c>
      <c r="L460" s="8">
        <f>SUM(Table325[[#This Row],[0]:[4]])</f>
        <v>320</v>
      </c>
      <c r="M460" s="7">
        <f>SUM(Table325[[#This Row],[5]:[15]])</f>
        <v>1020</v>
      </c>
      <c r="N460" s="7">
        <f>SUM(Table325[[#This Row],[16]:[24]])</f>
        <v>765</v>
      </c>
      <c r="O460" s="7">
        <f>SUM(Table325[[#This Row],[25]:[49]])</f>
        <v>2358</v>
      </c>
      <c r="P460" s="7">
        <f>SUM(Table325[[#This Row],[50]:[64]])</f>
        <v>1695</v>
      </c>
      <c r="Q460" s="7">
        <f>SUM(Table325[[#This Row],[65]:[74]])</f>
        <v>1098</v>
      </c>
      <c r="R460" s="7">
        <f>SUM(Table325[[#This Row],[75]:[84]])</f>
        <v>705</v>
      </c>
      <c r="S460" s="8">
        <f>SUM(Table325[[#This Row],[5]:[9]])</f>
        <v>430</v>
      </c>
      <c r="T460" s="7">
        <f>SUM(Table325[[#This Row],[10]:[14]])</f>
        <v>494</v>
      </c>
      <c r="U460" s="7">
        <f>SUM(Table325[[#This Row],[15]:[19]])</f>
        <v>479</v>
      </c>
      <c r="V460" s="7">
        <f>SUM(Table325[[#This Row],[20]:[24]])</f>
        <v>382</v>
      </c>
      <c r="W460" s="7">
        <f>SUM(Table325[[#This Row],[25]:[29]])</f>
        <v>411</v>
      </c>
      <c r="X460" s="7">
        <f>SUM(Table325[[#This Row],[30]:[34]])</f>
        <v>465</v>
      </c>
      <c r="Y460" s="7">
        <f>SUM(Table325[[#This Row],[35]:[39]])</f>
        <v>512</v>
      </c>
      <c r="Z460" s="7">
        <f>SUM(Table325[[#This Row],[40]:[44]])</f>
        <v>476</v>
      </c>
      <c r="AA460" s="7">
        <f>SUM(Table325[[#This Row],[45]:[49]])</f>
        <v>494</v>
      </c>
      <c r="AB460" s="7">
        <f>SUM(Table325[[#This Row],[50]:[54]])</f>
        <v>522</v>
      </c>
      <c r="AC460" s="7">
        <f>SUM(Table325[[#This Row],[55]:[59]])</f>
        <v>610</v>
      </c>
      <c r="AD460" s="7">
        <f>SUM(Table325[[#This Row],[60]:[64]])</f>
        <v>563</v>
      </c>
      <c r="AE460" s="7">
        <f>SUM(Table325[[#This Row],[65]:[69]])</f>
        <v>575</v>
      </c>
      <c r="AF460" s="7">
        <f>SUM(Table325[[#This Row],[70]:[74]])</f>
        <v>523</v>
      </c>
      <c r="AG460" s="7">
        <f>SUM(Table325[[#This Row],[75]:[79]])</f>
        <v>470</v>
      </c>
      <c r="AH460" s="7">
        <f>SUM(Table325[[#This Row],[80]:[84]])</f>
        <v>235</v>
      </c>
      <c r="AI460" s="7">
        <f>SUM(Table325[[#This Row],[85]:[89]])</f>
        <v>165</v>
      </c>
      <c r="AJ460" s="7">
        <f>Table325[[#This Row],[90]]</f>
        <v>79</v>
      </c>
      <c r="AK460" s="8">
        <v>64</v>
      </c>
      <c r="AL460" s="7">
        <v>58</v>
      </c>
      <c r="AM460" s="7">
        <v>71</v>
      </c>
      <c r="AN460" s="7">
        <v>52</v>
      </c>
      <c r="AO460" s="7">
        <v>75</v>
      </c>
      <c r="AP460" s="7">
        <v>87</v>
      </c>
      <c r="AQ460" s="7">
        <v>80</v>
      </c>
      <c r="AR460" s="7">
        <v>86</v>
      </c>
      <c r="AS460" s="7">
        <v>82</v>
      </c>
      <c r="AT460" s="7">
        <v>95</v>
      </c>
      <c r="AU460" s="7">
        <v>85</v>
      </c>
      <c r="AV460" s="7">
        <v>108</v>
      </c>
      <c r="AW460" s="7">
        <v>92</v>
      </c>
      <c r="AX460" s="7">
        <v>114</v>
      </c>
      <c r="AY460" s="7">
        <v>95</v>
      </c>
      <c r="AZ460" s="7">
        <v>96</v>
      </c>
      <c r="BA460" s="7">
        <v>116</v>
      </c>
      <c r="BB460" s="7">
        <v>96</v>
      </c>
      <c r="BC460" s="7">
        <v>95</v>
      </c>
      <c r="BD460" s="7">
        <v>76</v>
      </c>
      <c r="BE460" s="7">
        <v>93</v>
      </c>
      <c r="BF460" s="7">
        <v>93</v>
      </c>
      <c r="BG460" s="7">
        <v>65</v>
      </c>
      <c r="BH460" s="7">
        <v>78</v>
      </c>
      <c r="BI460" s="7">
        <v>53</v>
      </c>
      <c r="BJ460" s="7">
        <v>62</v>
      </c>
      <c r="BK460" s="7">
        <v>85</v>
      </c>
      <c r="BL460" s="7">
        <v>94</v>
      </c>
      <c r="BM460" s="7">
        <v>82</v>
      </c>
      <c r="BN460" s="7">
        <v>88</v>
      </c>
      <c r="BO460" s="7">
        <v>93</v>
      </c>
      <c r="BP460" s="7">
        <v>111</v>
      </c>
      <c r="BQ460" s="7">
        <v>84</v>
      </c>
      <c r="BR460" s="7">
        <v>93</v>
      </c>
      <c r="BS460" s="7">
        <v>84</v>
      </c>
      <c r="BT460" s="7">
        <v>99</v>
      </c>
      <c r="BU460" s="7">
        <v>100</v>
      </c>
      <c r="BV460" s="7">
        <v>102</v>
      </c>
      <c r="BW460" s="7">
        <v>111</v>
      </c>
      <c r="BX460" s="7">
        <v>100</v>
      </c>
      <c r="BY460" s="7">
        <v>109</v>
      </c>
      <c r="BZ460" s="7">
        <v>99</v>
      </c>
      <c r="CA460" s="7">
        <v>88</v>
      </c>
      <c r="CB460" s="7">
        <v>99</v>
      </c>
      <c r="CC460" s="7">
        <v>81</v>
      </c>
      <c r="CD460" s="7">
        <v>105</v>
      </c>
      <c r="CE460" s="7">
        <v>112</v>
      </c>
      <c r="CF460" s="7">
        <v>81</v>
      </c>
      <c r="CG460" s="7">
        <v>103</v>
      </c>
      <c r="CH460" s="7">
        <v>93</v>
      </c>
      <c r="CI460" s="7">
        <v>76</v>
      </c>
      <c r="CJ460" s="7">
        <v>93</v>
      </c>
      <c r="CK460" s="7">
        <v>135</v>
      </c>
      <c r="CL460" s="7">
        <v>109</v>
      </c>
      <c r="CM460" s="7">
        <v>109</v>
      </c>
      <c r="CN460" s="7">
        <v>122</v>
      </c>
      <c r="CO460" s="7">
        <v>107</v>
      </c>
      <c r="CP460" s="7">
        <v>130</v>
      </c>
      <c r="CQ460" s="7">
        <v>132</v>
      </c>
      <c r="CR460" s="7">
        <v>119</v>
      </c>
      <c r="CS460" s="7">
        <v>125</v>
      </c>
      <c r="CT460" s="7">
        <v>104</v>
      </c>
      <c r="CU460" s="7">
        <v>112</v>
      </c>
      <c r="CV460" s="7">
        <v>113</v>
      </c>
      <c r="CW460" s="7">
        <v>109</v>
      </c>
      <c r="CX460" s="7">
        <v>138</v>
      </c>
      <c r="CY460" s="7">
        <v>131</v>
      </c>
      <c r="CZ460" s="7">
        <v>95</v>
      </c>
      <c r="DA460" s="7">
        <v>114</v>
      </c>
      <c r="DB460" s="7">
        <v>97</v>
      </c>
      <c r="DC460" s="7">
        <v>113</v>
      </c>
      <c r="DD460" s="7">
        <v>97</v>
      </c>
      <c r="DE460" s="7">
        <v>117</v>
      </c>
      <c r="DF460" s="7">
        <v>105</v>
      </c>
      <c r="DG460" s="7">
        <v>91</v>
      </c>
      <c r="DH460" s="7">
        <v>97</v>
      </c>
      <c r="DI460" s="7">
        <v>115</v>
      </c>
      <c r="DJ460" s="7">
        <v>104</v>
      </c>
      <c r="DK460" s="7">
        <v>84</v>
      </c>
      <c r="DL460" s="7">
        <v>70</v>
      </c>
      <c r="DM460" s="7">
        <v>63</v>
      </c>
      <c r="DN460" s="7">
        <v>62</v>
      </c>
      <c r="DO460" s="7">
        <v>43</v>
      </c>
      <c r="DP460" s="7">
        <v>35</v>
      </c>
      <c r="DQ460" s="7">
        <v>32</v>
      </c>
      <c r="DR460" s="7">
        <v>41</v>
      </c>
      <c r="DS460" s="7">
        <v>45</v>
      </c>
      <c r="DT460" s="7">
        <v>27</v>
      </c>
      <c r="DU460" s="7">
        <v>31</v>
      </c>
      <c r="DV460" s="7">
        <v>21</v>
      </c>
      <c r="DW460" s="7">
        <v>79</v>
      </c>
      <c r="DX460" s="7">
        <f t="shared" si="42"/>
        <v>4818</v>
      </c>
      <c r="DY460" s="7">
        <f t="shared" si="43"/>
        <v>553</v>
      </c>
      <c r="DZ460" s="7">
        <f t="shared" si="44"/>
        <v>2358</v>
      </c>
      <c r="EA460" s="7">
        <f t="shared" si="45"/>
        <v>1695</v>
      </c>
      <c r="EB460" s="7">
        <f>Table325[[#This Row],[18-64]]+Table325[[#This Row],[65+]]</f>
        <v>6653</v>
      </c>
    </row>
    <row r="461" spans="1:132" x14ac:dyDescent="0.35">
      <c r="A461" s="7">
        <v>14</v>
      </c>
      <c r="B461" s="10" t="s">
        <v>1146</v>
      </c>
      <c r="C461" s="10" t="s">
        <v>1039</v>
      </c>
      <c r="D461" s="7" t="s">
        <v>1040</v>
      </c>
      <c r="E461" s="7">
        <f>SUM(Table325[[#This Row],[0]:[90]])</f>
        <v>7692</v>
      </c>
      <c r="F461" s="8">
        <f>SUM(Table325[[#This Row],[0]:[15]])</f>
        <v>1377</v>
      </c>
      <c r="G461" s="7">
        <f>SUM(Table325[[#This Row],[16]:[64]])</f>
        <v>4526</v>
      </c>
      <c r="H461" s="7">
        <f>SUM(Table325[[#This Row],[65]:[90]])</f>
        <v>1789</v>
      </c>
      <c r="I461" s="7">
        <f>SUM(Table325[[#This Row],[85]:[90]])</f>
        <v>205</v>
      </c>
      <c r="J461" s="8">
        <f>SUM(Table325[[#This Row],[0]:[17]])</f>
        <v>1567</v>
      </c>
      <c r="K461" s="7">
        <f>SUM(Table325[[#This Row],[18]:[64]])</f>
        <v>4336</v>
      </c>
      <c r="L461" s="8">
        <f>SUM(Table325[[#This Row],[0]:[4]])</f>
        <v>397</v>
      </c>
      <c r="M461" s="7">
        <f>SUM(Table325[[#This Row],[5]:[15]])</f>
        <v>980</v>
      </c>
      <c r="N461" s="7">
        <f>SUM(Table325[[#This Row],[16]:[24]])</f>
        <v>758</v>
      </c>
      <c r="O461" s="7">
        <f>SUM(Table325[[#This Row],[25]:[49]])</f>
        <v>2177</v>
      </c>
      <c r="P461" s="7">
        <f>SUM(Table325[[#This Row],[50]:[64]])</f>
        <v>1591</v>
      </c>
      <c r="Q461" s="7">
        <f>SUM(Table325[[#This Row],[65]:[74]])</f>
        <v>915</v>
      </c>
      <c r="R461" s="7">
        <f>SUM(Table325[[#This Row],[75]:[84]])</f>
        <v>669</v>
      </c>
      <c r="S461" s="8">
        <f>SUM(Table325[[#This Row],[5]:[9]])</f>
        <v>415</v>
      </c>
      <c r="T461" s="7">
        <f>SUM(Table325[[#This Row],[10]:[14]])</f>
        <v>475</v>
      </c>
      <c r="U461" s="7">
        <f>SUM(Table325[[#This Row],[15]:[19]])</f>
        <v>429</v>
      </c>
      <c r="V461" s="7">
        <f>SUM(Table325[[#This Row],[20]:[24]])</f>
        <v>419</v>
      </c>
      <c r="W461" s="7">
        <f>SUM(Table325[[#This Row],[25]:[29]])</f>
        <v>424</v>
      </c>
      <c r="X461" s="7">
        <f>SUM(Table325[[#This Row],[30]:[34]])</f>
        <v>418</v>
      </c>
      <c r="Y461" s="7">
        <f>SUM(Table325[[#This Row],[35]:[39]])</f>
        <v>481</v>
      </c>
      <c r="Z461" s="7">
        <f>SUM(Table325[[#This Row],[40]:[44]])</f>
        <v>467</v>
      </c>
      <c r="AA461" s="7">
        <f>SUM(Table325[[#This Row],[45]:[49]])</f>
        <v>387</v>
      </c>
      <c r="AB461" s="7">
        <f>SUM(Table325[[#This Row],[50]:[54]])</f>
        <v>496</v>
      </c>
      <c r="AC461" s="7">
        <f>SUM(Table325[[#This Row],[55]:[59]])</f>
        <v>563</v>
      </c>
      <c r="AD461" s="7">
        <f>SUM(Table325[[#This Row],[60]:[64]])</f>
        <v>532</v>
      </c>
      <c r="AE461" s="7">
        <f>SUM(Table325[[#This Row],[65]:[69]])</f>
        <v>527</v>
      </c>
      <c r="AF461" s="7">
        <f>SUM(Table325[[#This Row],[70]:[74]])</f>
        <v>388</v>
      </c>
      <c r="AG461" s="7">
        <f>SUM(Table325[[#This Row],[75]:[79]])</f>
        <v>425</v>
      </c>
      <c r="AH461" s="7">
        <f>SUM(Table325[[#This Row],[80]:[84]])</f>
        <v>244</v>
      </c>
      <c r="AI461" s="7">
        <f>SUM(Table325[[#This Row],[85]:[89]])</f>
        <v>126</v>
      </c>
      <c r="AJ461" s="7">
        <f>Table325[[#This Row],[90]]</f>
        <v>79</v>
      </c>
      <c r="AK461" s="8">
        <v>57</v>
      </c>
      <c r="AL461" s="7">
        <v>77</v>
      </c>
      <c r="AM461" s="7">
        <v>90</v>
      </c>
      <c r="AN461" s="7">
        <v>80</v>
      </c>
      <c r="AO461" s="7">
        <v>93</v>
      </c>
      <c r="AP461" s="7">
        <v>65</v>
      </c>
      <c r="AQ461" s="7">
        <v>83</v>
      </c>
      <c r="AR461" s="7">
        <v>79</v>
      </c>
      <c r="AS461" s="7">
        <v>94</v>
      </c>
      <c r="AT461" s="7">
        <v>94</v>
      </c>
      <c r="AU461" s="7">
        <v>90</v>
      </c>
      <c r="AV461" s="7">
        <v>109</v>
      </c>
      <c r="AW461" s="7">
        <v>88</v>
      </c>
      <c r="AX461" s="7">
        <v>89</v>
      </c>
      <c r="AY461" s="7">
        <v>99</v>
      </c>
      <c r="AZ461" s="7">
        <v>90</v>
      </c>
      <c r="BA461" s="7">
        <v>103</v>
      </c>
      <c r="BB461" s="7">
        <v>87</v>
      </c>
      <c r="BC461" s="7">
        <v>76</v>
      </c>
      <c r="BD461" s="7">
        <v>73</v>
      </c>
      <c r="BE461" s="7">
        <v>105</v>
      </c>
      <c r="BF461" s="7">
        <v>106</v>
      </c>
      <c r="BG461" s="7">
        <v>73</v>
      </c>
      <c r="BH461" s="7">
        <v>67</v>
      </c>
      <c r="BI461" s="7">
        <v>68</v>
      </c>
      <c r="BJ461" s="7">
        <v>70</v>
      </c>
      <c r="BK461" s="7">
        <v>91</v>
      </c>
      <c r="BL461" s="7">
        <v>84</v>
      </c>
      <c r="BM461" s="7">
        <v>88</v>
      </c>
      <c r="BN461" s="7">
        <v>91</v>
      </c>
      <c r="BO461" s="7">
        <v>85</v>
      </c>
      <c r="BP461" s="7">
        <v>87</v>
      </c>
      <c r="BQ461" s="7">
        <v>83</v>
      </c>
      <c r="BR461" s="7">
        <v>89</v>
      </c>
      <c r="BS461" s="7">
        <v>74</v>
      </c>
      <c r="BT461" s="7">
        <v>104</v>
      </c>
      <c r="BU461" s="7">
        <v>94</v>
      </c>
      <c r="BV461" s="7">
        <v>107</v>
      </c>
      <c r="BW461" s="7">
        <v>92</v>
      </c>
      <c r="BX461" s="7">
        <v>84</v>
      </c>
      <c r="BY461" s="7">
        <v>100</v>
      </c>
      <c r="BZ461" s="7">
        <v>99</v>
      </c>
      <c r="CA461" s="7">
        <v>103</v>
      </c>
      <c r="CB461" s="7">
        <v>93</v>
      </c>
      <c r="CC461" s="7">
        <v>72</v>
      </c>
      <c r="CD461" s="7">
        <v>99</v>
      </c>
      <c r="CE461" s="7">
        <v>66</v>
      </c>
      <c r="CF461" s="7">
        <v>71</v>
      </c>
      <c r="CG461" s="7">
        <v>62</v>
      </c>
      <c r="CH461" s="7">
        <v>89</v>
      </c>
      <c r="CI461" s="7">
        <v>80</v>
      </c>
      <c r="CJ461" s="7">
        <v>104</v>
      </c>
      <c r="CK461" s="7">
        <v>89</v>
      </c>
      <c r="CL461" s="7">
        <v>110</v>
      </c>
      <c r="CM461" s="7">
        <v>113</v>
      </c>
      <c r="CN461" s="7">
        <v>105</v>
      </c>
      <c r="CO461" s="7">
        <v>94</v>
      </c>
      <c r="CP461" s="7">
        <v>119</v>
      </c>
      <c r="CQ461" s="7">
        <v>112</v>
      </c>
      <c r="CR461" s="7">
        <v>133</v>
      </c>
      <c r="CS461" s="7">
        <v>117</v>
      </c>
      <c r="CT461" s="7">
        <v>117</v>
      </c>
      <c r="CU461" s="7">
        <v>115</v>
      </c>
      <c r="CV461" s="7">
        <v>97</v>
      </c>
      <c r="CW461" s="7">
        <v>86</v>
      </c>
      <c r="CX461" s="7">
        <v>124</v>
      </c>
      <c r="CY461" s="7">
        <v>99</v>
      </c>
      <c r="CZ461" s="7">
        <v>111</v>
      </c>
      <c r="DA461" s="7">
        <v>99</v>
      </c>
      <c r="DB461" s="7">
        <v>94</v>
      </c>
      <c r="DC461" s="7">
        <v>75</v>
      </c>
      <c r="DD461" s="7">
        <v>92</v>
      </c>
      <c r="DE461" s="7">
        <v>67</v>
      </c>
      <c r="DF461" s="7">
        <v>77</v>
      </c>
      <c r="DG461" s="7">
        <v>77</v>
      </c>
      <c r="DH461" s="7">
        <v>95</v>
      </c>
      <c r="DI461" s="7">
        <v>88</v>
      </c>
      <c r="DJ461" s="7">
        <v>120</v>
      </c>
      <c r="DK461" s="7">
        <v>68</v>
      </c>
      <c r="DL461" s="7">
        <v>54</v>
      </c>
      <c r="DM461" s="7">
        <v>66</v>
      </c>
      <c r="DN461" s="7">
        <v>58</v>
      </c>
      <c r="DO461" s="7">
        <v>47</v>
      </c>
      <c r="DP461" s="7">
        <v>38</v>
      </c>
      <c r="DQ461" s="7">
        <v>35</v>
      </c>
      <c r="DR461" s="7">
        <v>35</v>
      </c>
      <c r="DS461" s="7">
        <v>29</v>
      </c>
      <c r="DT461" s="7">
        <v>22</v>
      </c>
      <c r="DU461" s="7">
        <v>25</v>
      </c>
      <c r="DV461" s="7">
        <v>15</v>
      </c>
      <c r="DW461" s="7">
        <v>79</v>
      </c>
      <c r="DX461" s="7">
        <f t="shared" si="42"/>
        <v>4526</v>
      </c>
      <c r="DY461" s="7">
        <f t="shared" si="43"/>
        <v>568</v>
      </c>
      <c r="DZ461" s="7">
        <f t="shared" si="44"/>
        <v>2177</v>
      </c>
      <c r="EA461" s="7">
        <f t="shared" si="45"/>
        <v>1591</v>
      </c>
      <c r="EB461" s="7">
        <f>Table325[[#This Row],[18-64]]+Table325[[#This Row],[65+]]</f>
        <v>6125</v>
      </c>
    </row>
    <row r="462" spans="1:132" x14ac:dyDescent="0.35">
      <c r="A462" s="7">
        <v>14</v>
      </c>
      <c r="B462" s="10" t="s">
        <v>1146</v>
      </c>
      <c r="C462" s="10" t="s">
        <v>1041</v>
      </c>
      <c r="D462" s="7" t="s">
        <v>1042</v>
      </c>
      <c r="E462" s="7">
        <f>SUM(Table325[[#This Row],[0]:[90]])</f>
        <v>9934</v>
      </c>
      <c r="F462" s="8">
        <f>SUM(Table325[[#This Row],[0]:[15]])</f>
        <v>1955</v>
      </c>
      <c r="G462" s="7">
        <f>SUM(Table325[[#This Row],[16]:[64]])</f>
        <v>6255</v>
      </c>
      <c r="H462" s="7">
        <f>SUM(Table325[[#This Row],[65]:[90]])</f>
        <v>1724</v>
      </c>
      <c r="I462" s="7">
        <f>SUM(Table325[[#This Row],[85]:[90]])</f>
        <v>174</v>
      </c>
      <c r="J462" s="8">
        <f>SUM(Table325[[#This Row],[0]:[17]])</f>
        <v>2213</v>
      </c>
      <c r="K462" s="7">
        <f>SUM(Table325[[#This Row],[18]:[64]])</f>
        <v>5997</v>
      </c>
      <c r="L462" s="8">
        <f>SUM(Table325[[#This Row],[0]:[4]])</f>
        <v>515</v>
      </c>
      <c r="M462" s="7">
        <f>SUM(Table325[[#This Row],[5]:[15]])</f>
        <v>1440</v>
      </c>
      <c r="N462" s="7">
        <f>SUM(Table325[[#This Row],[16]:[24]])</f>
        <v>1070</v>
      </c>
      <c r="O462" s="7">
        <f>SUM(Table325[[#This Row],[25]:[49]])</f>
        <v>3249</v>
      </c>
      <c r="P462" s="7">
        <f>SUM(Table325[[#This Row],[50]:[64]])</f>
        <v>1936</v>
      </c>
      <c r="Q462" s="7">
        <f>SUM(Table325[[#This Row],[65]:[74]])</f>
        <v>968</v>
      </c>
      <c r="R462" s="7">
        <f>SUM(Table325[[#This Row],[75]:[84]])</f>
        <v>582</v>
      </c>
      <c r="S462" s="8">
        <f>SUM(Table325[[#This Row],[5]:[9]])</f>
        <v>595</v>
      </c>
      <c r="T462" s="7">
        <f>SUM(Table325[[#This Row],[10]:[14]])</f>
        <v>700</v>
      </c>
      <c r="U462" s="7">
        <f>SUM(Table325[[#This Row],[15]:[19]])</f>
        <v>648</v>
      </c>
      <c r="V462" s="7">
        <f>SUM(Table325[[#This Row],[20]:[24]])</f>
        <v>567</v>
      </c>
      <c r="W462" s="7">
        <f>SUM(Table325[[#This Row],[25]:[29]])</f>
        <v>645</v>
      </c>
      <c r="X462" s="7">
        <f>SUM(Table325[[#This Row],[30]:[34]])</f>
        <v>795</v>
      </c>
      <c r="Y462" s="7">
        <f>SUM(Table325[[#This Row],[35]:[39]])</f>
        <v>670</v>
      </c>
      <c r="Z462" s="7">
        <f>SUM(Table325[[#This Row],[40]:[44]])</f>
        <v>621</v>
      </c>
      <c r="AA462" s="7">
        <f>SUM(Table325[[#This Row],[45]:[49]])</f>
        <v>518</v>
      </c>
      <c r="AB462" s="7">
        <f>SUM(Table325[[#This Row],[50]:[54]])</f>
        <v>679</v>
      </c>
      <c r="AC462" s="7">
        <f>SUM(Table325[[#This Row],[55]:[59]])</f>
        <v>685</v>
      </c>
      <c r="AD462" s="7">
        <f>SUM(Table325[[#This Row],[60]:[64]])</f>
        <v>572</v>
      </c>
      <c r="AE462" s="7">
        <f>SUM(Table325[[#This Row],[65]:[69]])</f>
        <v>549</v>
      </c>
      <c r="AF462" s="7">
        <f>SUM(Table325[[#This Row],[70]:[74]])</f>
        <v>419</v>
      </c>
      <c r="AG462" s="7">
        <f>SUM(Table325[[#This Row],[75]:[79]])</f>
        <v>397</v>
      </c>
      <c r="AH462" s="7">
        <f>SUM(Table325[[#This Row],[80]:[84]])</f>
        <v>185</v>
      </c>
      <c r="AI462" s="7">
        <f>SUM(Table325[[#This Row],[85]:[89]])</f>
        <v>118</v>
      </c>
      <c r="AJ462" s="7">
        <f>Table325[[#This Row],[90]]</f>
        <v>56</v>
      </c>
      <c r="AK462" s="8">
        <v>102</v>
      </c>
      <c r="AL462" s="7">
        <v>98</v>
      </c>
      <c r="AM462" s="7">
        <v>116</v>
      </c>
      <c r="AN462" s="7">
        <v>104</v>
      </c>
      <c r="AO462" s="7">
        <v>95</v>
      </c>
      <c r="AP462" s="7">
        <v>115</v>
      </c>
      <c r="AQ462" s="7">
        <v>114</v>
      </c>
      <c r="AR462" s="7">
        <v>107</v>
      </c>
      <c r="AS462" s="7">
        <v>143</v>
      </c>
      <c r="AT462" s="7">
        <v>116</v>
      </c>
      <c r="AU462" s="7">
        <v>136</v>
      </c>
      <c r="AV462" s="7">
        <v>139</v>
      </c>
      <c r="AW462" s="7">
        <v>157</v>
      </c>
      <c r="AX462" s="7">
        <v>113</v>
      </c>
      <c r="AY462" s="7">
        <v>155</v>
      </c>
      <c r="AZ462" s="7">
        <v>145</v>
      </c>
      <c r="BA462" s="7">
        <v>127</v>
      </c>
      <c r="BB462" s="7">
        <v>131</v>
      </c>
      <c r="BC462" s="7">
        <v>121</v>
      </c>
      <c r="BD462" s="7">
        <v>124</v>
      </c>
      <c r="BE462" s="7">
        <v>119</v>
      </c>
      <c r="BF462" s="7">
        <v>153</v>
      </c>
      <c r="BG462" s="7">
        <v>105</v>
      </c>
      <c r="BH462" s="7">
        <v>102</v>
      </c>
      <c r="BI462" s="7">
        <v>88</v>
      </c>
      <c r="BJ462" s="7">
        <v>110</v>
      </c>
      <c r="BK462" s="7">
        <v>121</v>
      </c>
      <c r="BL462" s="7">
        <v>142</v>
      </c>
      <c r="BM462" s="7">
        <v>130</v>
      </c>
      <c r="BN462" s="7">
        <v>142</v>
      </c>
      <c r="BO462" s="7">
        <v>129</v>
      </c>
      <c r="BP462" s="7">
        <v>168</v>
      </c>
      <c r="BQ462" s="7">
        <v>163</v>
      </c>
      <c r="BR462" s="7">
        <v>182</v>
      </c>
      <c r="BS462" s="7">
        <v>153</v>
      </c>
      <c r="BT462" s="7">
        <v>115</v>
      </c>
      <c r="BU462" s="7">
        <v>143</v>
      </c>
      <c r="BV462" s="7">
        <v>134</v>
      </c>
      <c r="BW462" s="7">
        <v>134</v>
      </c>
      <c r="BX462" s="7">
        <v>144</v>
      </c>
      <c r="BY462" s="7">
        <v>119</v>
      </c>
      <c r="BZ462" s="7">
        <v>130</v>
      </c>
      <c r="CA462" s="7">
        <v>113</v>
      </c>
      <c r="CB462" s="7">
        <v>114</v>
      </c>
      <c r="CC462" s="7">
        <v>145</v>
      </c>
      <c r="CD462" s="7">
        <v>107</v>
      </c>
      <c r="CE462" s="7">
        <v>95</v>
      </c>
      <c r="CF462" s="7">
        <v>89</v>
      </c>
      <c r="CG462" s="7">
        <v>109</v>
      </c>
      <c r="CH462" s="7">
        <v>118</v>
      </c>
      <c r="CI462" s="7">
        <v>111</v>
      </c>
      <c r="CJ462" s="7">
        <v>130</v>
      </c>
      <c r="CK462" s="7">
        <v>122</v>
      </c>
      <c r="CL462" s="7">
        <v>178</v>
      </c>
      <c r="CM462" s="7">
        <v>138</v>
      </c>
      <c r="CN462" s="7">
        <v>134</v>
      </c>
      <c r="CO462" s="7">
        <v>128</v>
      </c>
      <c r="CP462" s="7">
        <v>136</v>
      </c>
      <c r="CQ462" s="7">
        <v>143</v>
      </c>
      <c r="CR462" s="7">
        <v>144</v>
      </c>
      <c r="CS462" s="7">
        <v>133</v>
      </c>
      <c r="CT462" s="7">
        <v>112</v>
      </c>
      <c r="CU462" s="7">
        <v>108</v>
      </c>
      <c r="CV462" s="7">
        <v>119</v>
      </c>
      <c r="CW462" s="7">
        <v>100</v>
      </c>
      <c r="CX462" s="7">
        <v>117</v>
      </c>
      <c r="CY462" s="7">
        <v>108</v>
      </c>
      <c r="CZ462" s="7">
        <v>129</v>
      </c>
      <c r="DA462" s="7">
        <v>112</v>
      </c>
      <c r="DB462" s="7">
        <v>83</v>
      </c>
      <c r="DC462" s="7">
        <v>81</v>
      </c>
      <c r="DD462" s="7">
        <v>87</v>
      </c>
      <c r="DE462" s="7">
        <v>96</v>
      </c>
      <c r="DF462" s="7">
        <v>81</v>
      </c>
      <c r="DG462" s="7">
        <v>74</v>
      </c>
      <c r="DH462" s="7">
        <v>89</v>
      </c>
      <c r="DI462" s="7">
        <v>85</v>
      </c>
      <c r="DJ462" s="7">
        <v>94</v>
      </c>
      <c r="DK462" s="7">
        <v>59</v>
      </c>
      <c r="DL462" s="7">
        <v>70</v>
      </c>
      <c r="DM462" s="7">
        <v>45</v>
      </c>
      <c r="DN462" s="7">
        <v>40</v>
      </c>
      <c r="DO462" s="7">
        <v>32</v>
      </c>
      <c r="DP462" s="7">
        <v>34</v>
      </c>
      <c r="DQ462" s="7">
        <v>34</v>
      </c>
      <c r="DR462" s="7">
        <v>22</v>
      </c>
      <c r="DS462" s="7">
        <v>23</v>
      </c>
      <c r="DT462" s="7">
        <v>33</v>
      </c>
      <c r="DU462" s="7">
        <v>25</v>
      </c>
      <c r="DV462" s="7">
        <v>15</v>
      </c>
      <c r="DW462" s="7">
        <v>56</v>
      </c>
      <c r="DX462" s="7">
        <f t="shared" si="42"/>
        <v>6255</v>
      </c>
      <c r="DY462" s="7">
        <f t="shared" si="43"/>
        <v>812</v>
      </c>
      <c r="DZ462" s="7">
        <f t="shared" si="44"/>
        <v>3249</v>
      </c>
      <c r="EA462" s="7">
        <f t="shared" si="45"/>
        <v>1936</v>
      </c>
      <c r="EB462" s="7">
        <f>Table325[[#This Row],[18-64]]+Table325[[#This Row],[65+]]</f>
        <v>7721</v>
      </c>
    </row>
    <row r="463" spans="1:132" x14ac:dyDescent="0.35">
      <c r="A463" s="7">
        <v>14</v>
      </c>
      <c r="B463" s="10" t="s">
        <v>1146</v>
      </c>
      <c r="C463" s="10" t="s">
        <v>1043</v>
      </c>
      <c r="D463" s="7" t="s">
        <v>1044</v>
      </c>
      <c r="E463" s="7">
        <f>SUM(Table325[[#This Row],[0]:[90]])</f>
        <v>7924</v>
      </c>
      <c r="F463" s="8">
        <f>SUM(Table325[[#This Row],[0]:[15]])</f>
        <v>1363</v>
      </c>
      <c r="G463" s="7">
        <f>SUM(Table325[[#This Row],[16]:[64]])</f>
        <v>5108</v>
      </c>
      <c r="H463" s="7">
        <f>SUM(Table325[[#This Row],[65]:[90]])</f>
        <v>1453</v>
      </c>
      <c r="I463" s="7">
        <f>SUM(Table325[[#This Row],[85]:[90]])</f>
        <v>111</v>
      </c>
      <c r="J463" s="8">
        <f>SUM(Table325[[#This Row],[0]:[17]])</f>
        <v>1572</v>
      </c>
      <c r="K463" s="7">
        <f>SUM(Table325[[#This Row],[18]:[64]])</f>
        <v>4899</v>
      </c>
      <c r="L463" s="8">
        <f>SUM(Table325[[#This Row],[0]:[4]])</f>
        <v>372</v>
      </c>
      <c r="M463" s="7">
        <f>SUM(Table325[[#This Row],[5]:[15]])</f>
        <v>991</v>
      </c>
      <c r="N463" s="7">
        <f>SUM(Table325[[#This Row],[16]:[24]])</f>
        <v>849</v>
      </c>
      <c r="O463" s="7">
        <f>SUM(Table325[[#This Row],[25]:[49]])</f>
        <v>2565</v>
      </c>
      <c r="P463" s="7">
        <f>SUM(Table325[[#This Row],[50]:[64]])</f>
        <v>1694</v>
      </c>
      <c r="Q463" s="7">
        <f>SUM(Table325[[#This Row],[65]:[74]])</f>
        <v>819</v>
      </c>
      <c r="R463" s="7">
        <f>SUM(Table325[[#This Row],[75]:[84]])</f>
        <v>523</v>
      </c>
      <c r="S463" s="8">
        <f>SUM(Table325[[#This Row],[5]:[9]])</f>
        <v>437</v>
      </c>
      <c r="T463" s="7">
        <f>SUM(Table325[[#This Row],[10]:[14]])</f>
        <v>479</v>
      </c>
      <c r="U463" s="7">
        <f>SUM(Table325[[#This Row],[15]:[19]])</f>
        <v>477</v>
      </c>
      <c r="V463" s="7">
        <f>SUM(Table325[[#This Row],[20]:[24]])</f>
        <v>447</v>
      </c>
      <c r="W463" s="7">
        <f>SUM(Table325[[#This Row],[25]:[29]])</f>
        <v>521</v>
      </c>
      <c r="X463" s="7">
        <f>SUM(Table325[[#This Row],[30]:[34]])</f>
        <v>572</v>
      </c>
      <c r="Y463" s="7">
        <f>SUM(Table325[[#This Row],[35]:[39]])</f>
        <v>583</v>
      </c>
      <c r="Z463" s="7">
        <f>SUM(Table325[[#This Row],[40]:[44]])</f>
        <v>493</v>
      </c>
      <c r="AA463" s="7">
        <f>SUM(Table325[[#This Row],[45]:[49]])</f>
        <v>396</v>
      </c>
      <c r="AB463" s="7">
        <f>SUM(Table325[[#This Row],[50]:[54]])</f>
        <v>545</v>
      </c>
      <c r="AC463" s="7">
        <f>SUM(Table325[[#This Row],[55]:[59]])</f>
        <v>582</v>
      </c>
      <c r="AD463" s="7">
        <f>SUM(Table325[[#This Row],[60]:[64]])</f>
        <v>567</v>
      </c>
      <c r="AE463" s="7">
        <f>SUM(Table325[[#This Row],[65]:[69]])</f>
        <v>435</v>
      </c>
      <c r="AF463" s="7">
        <f>SUM(Table325[[#This Row],[70]:[74]])</f>
        <v>384</v>
      </c>
      <c r="AG463" s="7">
        <f>SUM(Table325[[#This Row],[75]:[79]])</f>
        <v>334</v>
      </c>
      <c r="AH463" s="7">
        <f>SUM(Table325[[#This Row],[80]:[84]])</f>
        <v>189</v>
      </c>
      <c r="AI463" s="7">
        <f>SUM(Table325[[#This Row],[85]:[89]])</f>
        <v>72</v>
      </c>
      <c r="AJ463" s="7">
        <f>Table325[[#This Row],[90]]</f>
        <v>39</v>
      </c>
      <c r="AK463" s="8">
        <v>71</v>
      </c>
      <c r="AL463" s="7">
        <v>73</v>
      </c>
      <c r="AM463" s="7">
        <v>73</v>
      </c>
      <c r="AN463" s="7">
        <v>76</v>
      </c>
      <c r="AO463" s="7">
        <v>79</v>
      </c>
      <c r="AP463" s="7">
        <v>88</v>
      </c>
      <c r="AQ463" s="7">
        <v>81</v>
      </c>
      <c r="AR463" s="7">
        <v>90</v>
      </c>
      <c r="AS463" s="7">
        <v>79</v>
      </c>
      <c r="AT463" s="7">
        <v>99</v>
      </c>
      <c r="AU463" s="7">
        <v>95</v>
      </c>
      <c r="AV463" s="7">
        <v>97</v>
      </c>
      <c r="AW463" s="7">
        <v>87</v>
      </c>
      <c r="AX463" s="7">
        <v>93</v>
      </c>
      <c r="AY463" s="7">
        <v>107</v>
      </c>
      <c r="AZ463" s="7">
        <v>75</v>
      </c>
      <c r="BA463" s="7">
        <v>107</v>
      </c>
      <c r="BB463" s="7">
        <v>102</v>
      </c>
      <c r="BC463" s="7">
        <v>106</v>
      </c>
      <c r="BD463" s="7">
        <v>87</v>
      </c>
      <c r="BE463" s="7">
        <v>101</v>
      </c>
      <c r="BF463" s="7">
        <v>99</v>
      </c>
      <c r="BG463" s="7">
        <v>87</v>
      </c>
      <c r="BH463" s="7">
        <v>82</v>
      </c>
      <c r="BI463" s="7">
        <v>78</v>
      </c>
      <c r="BJ463" s="7">
        <v>98</v>
      </c>
      <c r="BK463" s="7">
        <v>97</v>
      </c>
      <c r="BL463" s="7">
        <v>113</v>
      </c>
      <c r="BM463" s="7">
        <v>108</v>
      </c>
      <c r="BN463" s="7">
        <v>105</v>
      </c>
      <c r="BO463" s="7">
        <v>111</v>
      </c>
      <c r="BP463" s="7">
        <v>108</v>
      </c>
      <c r="BQ463" s="7">
        <v>122</v>
      </c>
      <c r="BR463" s="7">
        <v>118</v>
      </c>
      <c r="BS463" s="7">
        <v>113</v>
      </c>
      <c r="BT463" s="7">
        <v>105</v>
      </c>
      <c r="BU463" s="7">
        <v>116</v>
      </c>
      <c r="BV463" s="7">
        <v>127</v>
      </c>
      <c r="BW463" s="7">
        <v>124</v>
      </c>
      <c r="BX463" s="7">
        <v>111</v>
      </c>
      <c r="BY463" s="7">
        <v>95</v>
      </c>
      <c r="BZ463" s="7">
        <v>94</v>
      </c>
      <c r="CA463" s="7">
        <v>110</v>
      </c>
      <c r="CB463" s="7">
        <v>88</v>
      </c>
      <c r="CC463" s="7">
        <v>106</v>
      </c>
      <c r="CD463" s="7">
        <v>75</v>
      </c>
      <c r="CE463" s="7">
        <v>84</v>
      </c>
      <c r="CF463" s="7">
        <v>63</v>
      </c>
      <c r="CG463" s="7">
        <v>72</v>
      </c>
      <c r="CH463" s="7">
        <v>102</v>
      </c>
      <c r="CI463" s="7">
        <v>96</v>
      </c>
      <c r="CJ463" s="7">
        <v>110</v>
      </c>
      <c r="CK463" s="7">
        <v>103</v>
      </c>
      <c r="CL463" s="7">
        <v>109</v>
      </c>
      <c r="CM463" s="7">
        <v>127</v>
      </c>
      <c r="CN463" s="7">
        <v>126</v>
      </c>
      <c r="CO463" s="7">
        <v>109</v>
      </c>
      <c r="CP463" s="7">
        <v>123</v>
      </c>
      <c r="CQ463" s="7">
        <v>108</v>
      </c>
      <c r="CR463" s="7">
        <v>116</v>
      </c>
      <c r="CS463" s="7">
        <v>143</v>
      </c>
      <c r="CT463" s="7">
        <v>122</v>
      </c>
      <c r="CU463" s="7">
        <v>105</v>
      </c>
      <c r="CV463" s="7">
        <v>112</v>
      </c>
      <c r="CW463" s="7">
        <v>85</v>
      </c>
      <c r="CX463" s="7">
        <v>96</v>
      </c>
      <c r="CY463" s="7">
        <v>91</v>
      </c>
      <c r="CZ463" s="7">
        <v>87</v>
      </c>
      <c r="DA463" s="7">
        <v>92</v>
      </c>
      <c r="DB463" s="7">
        <v>69</v>
      </c>
      <c r="DC463" s="7">
        <v>72</v>
      </c>
      <c r="DD463" s="7">
        <v>80</v>
      </c>
      <c r="DE463" s="7">
        <v>78</v>
      </c>
      <c r="DF463" s="7">
        <v>71</v>
      </c>
      <c r="DG463" s="7">
        <v>83</v>
      </c>
      <c r="DH463" s="7">
        <v>69</v>
      </c>
      <c r="DI463" s="7">
        <v>78</v>
      </c>
      <c r="DJ463" s="7">
        <v>74</v>
      </c>
      <c r="DK463" s="7">
        <v>56</v>
      </c>
      <c r="DL463" s="7">
        <v>57</v>
      </c>
      <c r="DM463" s="7">
        <v>56</v>
      </c>
      <c r="DN463" s="7">
        <v>46</v>
      </c>
      <c r="DO463" s="7">
        <v>39</v>
      </c>
      <c r="DP463" s="7">
        <v>28</v>
      </c>
      <c r="DQ463" s="7">
        <v>20</v>
      </c>
      <c r="DR463" s="7">
        <v>17</v>
      </c>
      <c r="DS463" s="7">
        <v>22</v>
      </c>
      <c r="DT463" s="7">
        <v>9</v>
      </c>
      <c r="DU463" s="7">
        <v>13</v>
      </c>
      <c r="DV463" s="7">
        <v>11</v>
      </c>
      <c r="DW463" s="7">
        <v>39</v>
      </c>
      <c r="DX463" s="7">
        <f t="shared" si="42"/>
        <v>5108</v>
      </c>
      <c r="DY463" s="7">
        <f t="shared" si="43"/>
        <v>640</v>
      </c>
      <c r="DZ463" s="7">
        <f t="shared" si="44"/>
        <v>2565</v>
      </c>
      <c r="EA463" s="7">
        <f t="shared" si="45"/>
        <v>1694</v>
      </c>
      <c r="EB463" s="7">
        <f>Table325[[#This Row],[18-64]]+Table325[[#This Row],[65+]]</f>
        <v>6352</v>
      </c>
    </row>
    <row r="464" spans="1:132" x14ac:dyDescent="0.35">
      <c r="A464" s="7">
        <v>14</v>
      </c>
      <c r="B464" s="10" t="s">
        <v>1146</v>
      </c>
      <c r="C464" s="10" t="s">
        <v>1045</v>
      </c>
      <c r="D464" s="7" t="s">
        <v>1046</v>
      </c>
      <c r="E464" s="7">
        <f>SUM(Table325[[#This Row],[0]:[90]])</f>
        <v>11182</v>
      </c>
      <c r="F464" s="8">
        <f>SUM(Table325[[#This Row],[0]:[15]])</f>
        <v>1618</v>
      </c>
      <c r="G464" s="7">
        <f>SUM(Table325[[#This Row],[16]:[64]])</f>
        <v>7130</v>
      </c>
      <c r="H464" s="7">
        <f>SUM(Table325[[#This Row],[65]:[90]])</f>
        <v>2434</v>
      </c>
      <c r="I464" s="7">
        <f>SUM(Table325[[#This Row],[85]:[90]])</f>
        <v>320</v>
      </c>
      <c r="J464" s="8">
        <f>SUM(Table325[[#This Row],[0]:[17]])</f>
        <v>1849</v>
      </c>
      <c r="K464" s="7">
        <f>SUM(Table325[[#This Row],[18]:[64]])</f>
        <v>6899</v>
      </c>
      <c r="L464" s="8">
        <f>SUM(Table325[[#This Row],[0]:[4]])</f>
        <v>475</v>
      </c>
      <c r="M464" s="7">
        <f>SUM(Table325[[#This Row],[5]:[15]])</f>
        <v>1143</v>
      </c>
      <c r="N464" s="7">
        <f>SUM(Table325[[#This Row],[16]:[24]])</f>
        <v>1091</v>
      </c>
      <c r="O464" s="7">
        <f>SUM(Table325[[#This Row],[25]:[49]])</f>
        <v>3446</v>
      </c>
      <c r="P464" s="7">
        <f>SUM(Table325[[#This Row],[50]:[64]])</f>
        <v>2593</v>
      </c>
      <c r="Q464" s="7">
        <f>SUM(Table325[[#This Row],[65]:[74]])</f>
        <v>1276</v>
      </c>
      <c r="R464" s="7">
        <f>SUM(Table325[[#This Row],[75]:[84]])</f>
        <v>838</v>
      </c>
      <c r="S464" s="8">
        <f>SUM(Table325[[#This Row],[5]:[9]])</f>
        <v>472</v>
      </c>
      <c r="T464" s="7">
        <f>SUM(Table325[[#This Row],[10]:[14]])</f>
        <v>542</v>
      </c>
      <c r="U464" s="7">
        <f>SUM(Table325[[#This Row],[15]:[19]])</f>
        <v>609</v>
      </c>
      <c r="V464" s="7">
        <f>SUM(Table325[[#This Row],[20]:[24]])</f>
        <v>611</v>
      </c>
      <c r="W464" s="7">
        <f>SUM(Table325[[#This Row],[25]:[29]])</f>
        <v>663</v>
      </c>
      <c r="X464" s="7">
        <f>SUM(Table325[[#This Row],[30]:[34]])</f>
        <v>711</v>
      </c>
      <c r="Y464" s="7">
        <f>SUM(Table325[[#This Row],[35]:[39]])</f>
        <v>663</v>
      </c>
      <c r="Z464" s="7">
        <f>SUM(Table325[[#This Row],[40]:[44]])</f>
        <v>751</v>
      </c>
      <c r="AA464" s="7">
        <f>SUM(Table325[[#This Row],[45]:[49]])</f>
        <v>658</v>
      </c>
      <c r="AB464" s="7">
        <f>SUM(Table325[[#This Row],[50]:[54]])</f>
        <v>851</v>
      </c>
      <c r="AC464" s="7">
        <f>SUM(Table325[[#This Row],[55]:[59]])</f>
        <v>900</v>
      </c>
      <c r="AD464" s="7">
        <f>SUM(Table325[[#This Row],[60]:[64]])</f>
        <v>842</v>
      </c>
      <c r="AE464" s="7">
        <f>SUM(Table325[[#This Row],[65]:[69]])</f>
        <v>688</v>
      </c>
      <c r="AF464" s="7">
        <f>SUM(Table325[[#This Row],[70]:[74]])</f>
        <v>588</v>
      </c>
      <c r="AG464" s="7">
        <f>SUM(Table325[[#This Row],[75]:[79]])</f>
        <v>493</v>
      </c>
      <c r="AH464" s="7">
        <f>SUM(Table325[[#This Row],[80]:[84]])</f>
        <v>345</v>
      </c>
      <c r="AI464" s="7">
        <f>SUM(Table325[[#This Row],[85]:[89]])</f>
        <v>226</v>
      </c>
      <c r="AJ464" s="7">
        <f>Table325[[#This Row],[90]]</f>
        <v>94</v>
      </c>
      <c r="AK464" s="8">
        <v>99</v>
      </c>
      <c r="AL464" s="7">
        <v>89</v>
      </c>
      <c r="AM464" s="7">
        <v>97</v>
      </c>
      <c r="AN464" s="7">
        <v>98</v>
      </c>
      <c r="AO464" s="7">
        <v>92</v>
      </c>
      <c r="AP464" s="7">
        <v>77</v>
      </c>
      <c r="AQ464" s="7">
        <v>101</v>
      </c>
      <c r="AR464" s="7">
        <v>76</v>
      </c>
      <c r="AS464" s="7">
        <v>112</v>
      </c>
      <c r="AT464" s="7">
        <v>106</v>
      </c>
      <c r="AU464" s="7">
        <v>104</v>
      </c>
      <c r="AV464" s="7">
        <v>104</v>
      </c>
      <c r="AW464" s="7">
        <v>104</v>
      </c>
      <c r="AX464" s="7">
        <v>111</v>
      </c>
      <c r="AY464" s="7">
        <v>119</v>
      </c>
      <c r="AZ464" s="7">
        <v>129</v>
      </c>
      <c r="BA464" s="7">
        <v>110</v>
      </c>
      <c r="BB464" s="7">
        <v>121</v>
      </c>
      <c r="BC464" s="7">
        <v>126</v>
      </c>
      <c r="BD464" s="7">
        <v>123</v>
      </c>
      <c r="BE464" s="7">
        <v>127</v>
      </c>
      <c r="BF464" s="7">
        <v>156</v>
      </c>
      <c r="BG464" s="7">
        <v>118</v>
      </c>
      <c r="BH464" s="7">
        <v>102</v>
      </c>
      <c r="BI464" s="7">
        <v>108</v>
      </c>
      <c r="BJ464" s="7">
        <v>141</v>
      </c>
      <c r="BK464" s="7">
        <v>125</v>
      </c>
      <c r="BL464" s="7">
        <v>145</v>
      </c>
      <c r="BM464" s="7">
        <v>135</v>
      </c>
      <c r="BN464" s="7">
        <v>117</v>
      </c>
      <c r="BO464" s="7">
        <v>148</v>
      </c>
      <c r="BP464" s="7">
        <v>140</v>
      </c>
      <c r="BQ464" s="7">
        <v>143</v>
      </c>
      <c r="BR464" s="7">
        <v>134</v>
      </c>
      <c r="BS464" s="7">
        <v>146</v>
      </c>
      <c r="BT464" s="7">
        <v>134</v>
      </c>
      <c r="BU464" s="7">
        <v>127</v>
      </c>
      <c r="BV464" s="7">
        <v>125</v>
      </c>
      <c r="BW464" s="7">
        <v>139</v>
      </c>
      <c r="BX464" s="7">
        <v>138</v>
      </c>
      <c r="BY464" s="7">
        <v>137</v>
      </c>
      <c r="BZ464" s="7">
        <v>154</v>
      </c>
      <c r="CA464" s="7">
        <v>141</v>
      </c>
      <c r="CB464" s="7">
        <v>173</v>
      </c>
      <c r="CC464" s="7">
        <v>146</v>
      </c>
      <c r="CD464" s="7">
        <v>134</v>
      </c>
      <c r="CE464" s="7">
        <v>115</v>
      </c>
      <c r="CF464" s="7">
        <v>109</v>
      </c>
      <c r="CG464" s="7">
        <v>144</v>
      </c>
      <c r="CH464" s="7">
        <v>156</v>
      </c>
      <c r="CI464" s="7">
        <v>158</v>
      </c>
      <c r="CJ464" s="7">
        <v>155</v>
      </c>
      <c r="CK464" s="7">
        <v>173</v>
      </c>
      <c r="CL464" s="7">
        <v>200</v>
      </c>
      <c r="CM464" s="7">
        <v>165</v>
      </c>
      <c r="CN464" s="7">
        <v>189</v>
      </c>
      <c r="CO464" s="7">
        <v>172</v>
      </c>
      <c r="CP464" s="7">
        <v>176</v>
      </c>
      <c r="CQ464" s="7">
        <v>180</v>
      </c>
      <c r="CR464" s="7">
        <v>183</v>
      </c>
      <c r="CS464" s="7">
        <v>175</v>
      </c>
      <c r="CT464" s="7">
        <v>174</v>
      </c>
      <c r="CU464" s="7">
        <v>188</v>
      </c>
      <c r="CV464" s="7">
        <v>153</v>
      </c>
      <c r="CW464" s="7">
        <v>152</v>
      </c>
      <c r="CX464" s="7">
        <v>147</v>
      </c>
      <c r="CY464" s="7">
        <v>141</v>
      </c>
      <c r="CZ464" s="7">
        <v>138</v>
      </c>
      <c r="DA464" s="7">
        <v>134</v>
      </c>
      <c r="DB464" s="7">
        <v>128</v>
      </c>
      <c r="DC464" s="7">
        <v>126</v>
      </c>
      <c r="DD464" s="7">
        <v>123</v>
      </c>
      <c r="DE464" s="7">
        <v>105</v>
      </c>
      <c r="DF464" s="7">
        <v>120</v>
      </c>
      <c r="DG464" s="7">
        <v>114</v>
      </c>
      <c r="DH464" s="7">
        <v>117</v>
      </c>
      <c r="DI464" s="7">
        <v>107</v>
      </c>
      <c r="DJ464" s="7">
        <v>104</v>
      </c>
      <c r="DK464" s="7">
        <v>85</v>
      </c>
      <c r="DL464" s="7">
        <v>80</v>
      </c>
      <c r="DM464" s="7">
        <v>77</v>
      </c>
      <c r="DN464" s="7">
        <v>78</v>
      </c>
      <c r="DO464" s="7">
        <v>66</v>
      </c>
      <c r="DP464" s="7">
        <v>65</v>
      </c>
      <c r="DQ464" s="7">
        <v>59</v>
      </c>
      <c r="DR464" s="7">
        <v>49</v>
      </c>
      <c r="DS464" s="7">
        <v>63</v>
      </c>
      <c r="DT464" s="7">
        <v>45</v>
      </c>
      <c r="DU464" s="7">
        <v>30</v>
      </c>
      <c r="DV464" s="7">
        <v>39</v>
      </c>
      <c r="DW464" s="7">
        <v>94</v>
      </c>
      <c r="DX464" s="7">
        <f t="shared" si="42"/>
        <v>7130</v>
      </c>
      <c r="DY464" s="7">
        <f t="shared" si="43"/>
        <v>860</v>
      </c>
      <c r="DZ464" s="7">
        <f t="shared" si="44"/>
        <v>3446</v>
      </c>
      <c r="EA464" s="7">
        <f t="shared" si="45"/>
        <v>2593</v>
      </c>
      <c r="EB464" s="7">
        <f>Table325[[#This Row],[18-64]]+Table325[[#This Row],[65+]]</f>
        <v>9333</v>
      </c>
    </row>
    <row r="465" spans="1:132" x14ac:dyDescent="0.35">
      <c r="A465" s="7">
        <v>14</v>
      </c>
      <c r="B465" s="10" t="s">
        <v>1146</v>
      </c>
      <c r="C465" s="10" t="s">
        <v>1047</v>
      </c>
      <c r="D465" s="7" t="s">
        <v>1048</v>
      </c>
      <c r="E465" s="7">
        <f>SUM(Table325[[#This Row],[0]:[90]])</f>
        <v>9193</v>
      </c>
      <c r="F465" s="8">
        <f>SUM(Table325[[#This Row],[0]:[15]])</f>
        <v>1725</v>
      </c>
      <c r="G465" s="7">
        <f>SUM(Table325[[#This Row],[16]:[64]])</f>
        <v>5611</v>
      </c>
      <c r="H465" s="7">
        <f>SUM(Table325[[#This Row],[65]:[90]])</f>
        <v>1857</v>
      </c>
      <c r="I465" s="7">
        <f>SUM(Table325[[#This Row],[85]:[90]])</f>
        <v>290</v>
      </c>
      <c r="J465" s="8">
        <f>SUM(Table325[[#This Row],[0]:[17]])</f>
        <v>1960</v>
      </c>
      <c r="K465" s="7">
        <f>SUM(Table325[[#This Row],[18]:[64]])</f>
        <v>5376</v>
      </c>
      <c r="L465" s="8">
        <f>SUM(Table325[[#This Row],[0]:[4]])</f>
        <v>403</v>
      </c>
      <c r="M465" s="7">
        <f>SUM(Table325[[#This Row],[5]:[15]])</f>
        <v>1322</v>
      </c>
      <c r="N465" s="7">
        <f>SUM(Table325[[#This Row],[16]:[24]])</f>
        <v>913</v>
      </c>
      <c r="O465" s="7">
        <f>SUM(Table325[[#This Row],[25]:[49]])</f>
        <v>2863</v>
      </c>
      <c r="P465" s="7">
        <f>SUM(Table325[[#This Row],[50]:[64]])</f>
        <v>1835</v>
      </c>
      <c r="Q465" s="7">
        <f>SUM(Table325[[#This Row],[65]:[74]])</f>
        <v>937</v>
      </c>
      <c r="R465" s="7">
        <f>SUM(Table325[[#This Row],[75]:[84]])</f>
        <v>630</v>
      </c>
      <c r="S465" s="8">
        <f>SUM(Table325[[#This Row],[5]:[9]])</f>
        <v>567</v>
      </c>
      <c r="T465" s="7">
        <f>SUM(Table325[[#This Row],[10]:[14]])</f>
        <v>640</v>
      </c>
      <c r="U465" s="7">
        <f>SUM(Table325[[#This Row],[15]:[19]])</f>
        <v>556</v>
      </c>
      <c r="V465" s="7">
        <f>SUM(Table325[[#This Row],[20]:[24]])</f>
        <v>472</v>
      </c>
      <c r="W465" s="7">
        <f>SUM(Table325[[#This Row],[25]:[29]])</f>
        <v>446</v>
      </c>
      <c r="X465" s="7">
        <f>SUM(Table325[[#This Row],[30]:[34]])</f>
        <v>568</v>
      </c>
      <c r="Y465" s="7">
        <f>SUM(Table325[[#This Row],[35]:[39]])</f>
        <v>653</v>
      </c>
      <c r="Z465" s="7">
        <f>SUM(Table325[[#This Row],[40]:[44]])</f>
        <v>651</v>
      </c>
      <c r="AA465" s="7">
        <f>SUM(Table325[[#This Row],[45]:[49]])</f>
        <v>545</v>
      </c>
      <c r="AB465" s="7">
        <f>SUM(Table325[[#This Row],[50]:[54]])</f>
        <v>593</v>
      </c>
      <c r="AC465" s="7">
        <f>SUM(Table325[[#This Row],[55]:[59]])</f>
        <v>666</v>
      </c>
      <c r="AD465" s="7">
        <f>SUM(Table325[[#This Row],[60]:[64]])</f>
        <v>576</v>
      </c>
      <c r="AE465" s="7">
        <f>SUM(Table325[[#This Row],[65]:[69]])</f>
        <v>546</v>
      </c>
      <c r="AF465" s="7">
        <f>SUM(Table325[[#This Row],[70]:[74]])</f>
        <v>391</v>
      </c>
      <c r="AG465" s="7">
        <f>SUM(Table325[[#This Row],[75]:[79]])</f>
        <v>411</v>
      </c>
      <c r="AH465" s="7">
        <f>SUM(Table325[[#This Row],[80]:[84]])</f>
        <v>219</v>
      </c>
      <c r="AI465" s="7">
        <f>SUM(Table325[[#This Row],[85]:[89]])</f>
        <v>184</v>
      </c>
      <c r="AJ465" s="7">
        <f>Table325[[#This Row],[90]]</f>
        <v>106</v>
      </c>
      <c r="AK465" s="8">
        <v>80</v>
      </c>
      <c r="AL465" s="7">
        <v>74</v>
      </c>
      <c r="AM465" s="7">
        <v>71</v>
      </c>
      <c r="AN465" s="7">
        <v>70</v>
      </c>
      <c r="AO465" s="7">
        <v>108</v>
      </c>
      <c r="AP465" s="7">
        <v>100</v>
      </c>
      <c r="AQ465" s="7">
        <v>107</v>
      </c>
      <c r="AR465" s="7">
        <v>106</v>
      </c>
      <c r="AS465" s="7">
        <v>120</v>
      </c>
      <c r="AT465" s="7">
        <v>134</v>
      </c>
      <c r="AU465" s="7">
        <v>129</v>
      </c>
      <c r="AV465" s="7">
        <v>136</v>
      </c>
      <c r="AW465" s="7">
        <v>124</v>
      </c>
      <c r="AX465" s="7">
        <v>131</v>
      </c>
      <c r="AY465" s="7">
        <v>120</v>
      </c>
      <c r="AZ465" s="7">
        <v>115</v>
      </c>
      <c r="BA465" s="7">
        <v>127</v>
      </c>
      <c r="BB465" s="7">
        <v>108</v>
      </c>
      <c r="BC465" s="7">
        <v>104</v>
      </c>
      <c r="BD465" s="7">
        <v>102</v>
      </c>
      <c r="BE465" s="7">
        <v>109</v>
      </c>
      <c r="BF465" s="7">
        <v>112</v>
      </c>
      <c r="BG465" s="7">
        <v>98</v>
      </c>
      <c r="BH465" s="7">
        <v>80</v>
      </c>
      <c r="BI465" s="7">
        <v>73</v>
      </c>
      <c r="BJ465" s="7">
        <v>101</v>
      </c>
      <c r="BK465" s="7">
        <v>71</v>
      </c>
      <c r="BL465" s="7">
        <v>94</v>
      </c>
      <c r="BM465" s="7">
        <v>103</v>
      </c>
      <c r="BN465" s="7">
        <v>77</v>
      </c>
      <c r="BO465" s="7">
        <v>112</v>
      </c>
      <c r="BP465" s="7">
        <v>99</v>
      </c>
      <c r="BQ465" s="7">
        <v>124</v>
      </c>
      <c r="BR465" s="7">
        <v>126</v>
      </c>
      <c r="BS465" s="7">
        <v>107</v>
      </c>
      <c r="BT465" s="7">
        <v>135</v>
      </c>
      <c r="BU465" s="7">
        <v>131</v>
      </c>
      <c r="BV465" s="7">
        <v>128</v>
      </c>
      <c r="BW465" s="7">
        <v>127</v>
      </c>
      <c r="BX465" s="7">
        <v>132</v>
      </c>
      <c r="BY465" s="7">
        <v>132</v>
      </c>
      <c r="BZ465" s="7">
        <v>125</v>
      </c>
      <c r="CA465" s="7">
        <v>137</v>
      </c>
      <c r="CB465" s="7">
        <v>117</v>
      </c>
      <c r="CC465" s="7">
        <v>140</v>
      </c>
      <c r="CD465" s="7">
        <v>114</v>
      </c>
      <c r="CE465" s="7">
        <v>111</v>
      </c>
      <c r="CF465" s="7">
        <v>97</v>
      </c>
      <c r="CG465" s="7">
        <v>107</v>
      </c>
      <c r="CH465" s="7">
        <v>116</v>
      </c>
      <c r="CI465" s="7">
        <v>115</v>
      </c>
      <c r="CJ465" s="7">
        <v>112</v>
      </c>
      <c r="CK465" s="7">
        <v>111</v>
      </c>
      <c r="CL465" s="7">
        <v>140</v>
      </c>
      <c r="CM465" s="7">
        <v>115</v>
      </c>
      <c r="CN465" s="7">
        <v>123</v>
      </c>
      <c r="CO465" s="7">
        <v>129</v>
      </c>
      <c r="CP465" s="7">
        <v>142</v>
      </c>
      <c r="CQ465" s="7">
        <v>129</v>
      </c>
      <c r="CR465" s="7">
        <v>143</v>
      </c>
      <c r="CS465" s="7">
        <v>119</v>
      </c>
      <c r="CT465" s="7">
        <v>119</v>
      </c>
      <c r="CU465" s="7">
        <v>128</v>
      </c>
      <c r="CV465" s="7">
        <v>111</v>
      </c>
      <c r="CW465" s="7">
        <v>99</v>
      </c>
      <c r="CX465" s="7">
        <v>112</v>
      </c>
      <c r="CY465" s="7">
        <v>123</v>
      </c>
      <c r="CZ465" s="7">
        <v>107</v>
      </c>
      <c r="DA465" s="7">
        <v>109</v>
      </c>
      <c r="DB465" s="7">
        <v>95</v>
      </c>
      <c r="DC465" s="7">
        <v>75</v>
      </c>
      <c r="DD465" s="7">
        <v>86</v>
      </c>
      <c r="DE465" s="7">
        <v>77</v>
      </c>
      <c r="DF465" s="7">
        <v>80</v>
      </c>
      <c r="DG465" s="7">
        <v>73</v>
      </c>
      <c r="DH465" s="7">
        <v>98</v>
      </c>
      <c r="DI465" s="7">
        <v>79</v>
      </c>
      <c r="DJ465" s="7">
        <v>101</v>
      </c>
      <c r="DK465" s="7">
        <v>65</v>
      </c>
      <c r="DL465" s="7">
        <v>68</v>
      </c>
      <c r="DM465" s="7">
        <v>59</v>
      </c>
      <c r="DN465" s="7">
        <v>52</v>
      </c>
      <c r="DO465" s="7">
        <v>30</v>
      </c>
      <c r="DP465" s="7">
        <v>40</v>
      </c>
      <c r="DQ465" s="7">
        <v>38</v>
      </c>
      <c r="DR465" s="7">
        <v>44</v>
      </c>
      <c r="DS465" s="7">
        <v>32</v>
      </c>
      <c r="DT465" s="7">
        <v>32</v>
      </c>
      <c r="DU465" s="7">
        <v>49</v>
      </c>
      <c r="DV465" s="7">
        <v>27</v>
      </c>
      <c r="DW465" s="7">
        <v>106</v>
      </c>
      <c r="DX465" s="7">
        <f t="shared" si="42"/>
        <v>5611</v>
      </c>
      <c r="DY465" s="7">
        <f t="shared" si="43"/>
        <v>678</v>
      </c>
      <c r="DZ465" s="7">
        <f t="shared" si="44"/>
        <v>2863</v>
      </c>
      <c r="EA465" s="7">
        <f t="shared" si="45"/>
        <v>1835</v>
      </c>
      <c r="EB465" s="7">
        <f>Table325[[#This Row],[18-64]]+Table325[[#This Row],[65+]]</f>
        <v>7233</v>
      </c>
    </row>
    <row r="466" spans="1:132" x14ac:dyDescent="0.35">
      <c r="A466" s="7">
        <v>14</v>
      </c>
      <c r="B466" s="10" t="s">
        <v>1146</v>
      </c>
      <c r="C466" s="10" t="s">
        <v>1049</v>
      </c>
      <c r="D466" s="7" t="s">
        <v>1050</v>
      </c>
      <c r="E466" s="7">
        <f>SUM(Table325[[#This Row],[0]:[90]])</f>
        <v>10563</v>
      </c>
      <c r="F466" s="8">
        <f>SUM(Table325[[#This Row],[0]:[15]])</f>
        <v>2100</v>
      </c>
      <c r="G466" s="7">
        <f>SUM(Table325[[#This Row],[16]:[64]])</f>
        <v>6651</v>
      </c>
      <c r="H466" s="7">
        <f>SUM(Table325[[#This Row],[65]:[90]])</f>
        <v>1812</v>
      </c>
      <c r="I466" s="7">
        <f>SUM(Table325[[#This Row],[85]:[90]])</f>
        <v>151</v>
      </c>
      <c r="J466" s="8">
        <f>SUM(Table325[[#This Row],[0]:[17]])</f>
        <v>2418</v>
      </c>
      <c r="K466" s="7">
        <f>SUM(Table325[[#This Row],[18]:[64]])</f>
        <v>6333</v>
      </c>
      <c r="L466" s="8">
        <f>SUM(Table325[[#This Row],[0]:[4]])</f>
        <v>610</v>
      </c>
      <c r="M466" s="7">
        <f>SUM(Table325[[#This Row],[5]:[15]])</f>
        <v>1490</v>
      </c>
      <c r="N466" s="7">
        <f>SUM(Table325[[#This Row],[16]:[24]])</f>
        <v>1116</v>
      </c>
      <c r="O466" s="7">
        <f>SUM(Table325[[#This Row],[25]:[49]])</f>
        <v>3472</v>
      </c>
      <c r="P466" s="7">
        <f>SUM(Table325[[#This Row],[50]:[64]])</f>
        <v>2063</v>
      </c>
      <c r="Q466" s="7">
        <f>SUM(Table325[[#This Row],[65]:[74]])</f>
        <v>1050</v>
      </c>
      <c r="R466" s="7">
        <f>SUM(Table325[[#This Row],[75]:[84]])</f>
        <v>611</v>
      </c>
      <c r="S466" s="8">
        <f>SUM(Table325[[#This Row],[5]:[9]])</f>
        <v>662</v>
      </c>
      <c r="T466" s="7">
        <f>SUM(Table325[[#This Row],[10]:[14]])</f>
        <v>695</v>
      </c>
      <c r="U466" s="7">
        <f>SUM(Table325[[#This Row],[15]:[19]])</f>
        <v>671</v>
      </c>
      <c r="V466" s="7">
        <f>SUM(Table325[[#This Row],[20]:[24]])</f>
        <v>578</v>
      </c>
      <c r="W466" s="7">
        <f>SUM(Table325[[#This Row],[25]:[29]])</f>
        <v>648</v>
      </c>
      <c r="X466" s="7">
        <f>SUM(Table325[[#This Row],[30]:[34]])</f>
        <v>801</v>
      </c>
      <c r="Y466" s="7">
        <f>SUM(Table325[[#This Row],[35]:[39]])</f>
        <v>708</v>
      </c>
      <c r="Z466" s="7">
        <f>SUM(Table325[[#This Row],[40]:[44]])</f>
        <v>702</v>
      </c>
      <c r="AA466" s="7">
        <f>SUM(Table325[[#This Row],[45]:[49]])</f>
        <v>613</v>
      </c>
      <c r="AB466" s="7">
        <f>SUM(Table325[[#This Row],[50]:[54]])</f>
        <v>672</v>
      </c>
      <c r="AC466" s="7">
        <f>SUM(Table325[[#This Row],[55]:[59]])</f>
        <v>722</v>
      </c>
      <c r="AD466" s="7">
        <f>SUM(Table325[[#This Row],[60]:[64]])</f>
        <v>669</v>
      </c>
      <c r="AE466" s="7">
        <f>SUM(Table325[[#This Row],[65]:[69]])</f>
        <v>533</v>
      </c>
      <c r="AF466" s="7">
        <f>SUM(Table325[[#This Row],[70]:[74]])</f>
        <v>517</v>
      </c>
      <c r="AG466" s="7">
        <f>SUM(Table325[[#This Row],[75]:[79]])</f>
        <v>390</v>
      </c>
      <c r="AH466" s="7">
        <f>SUM(Table325[[#This Row],[80]:[84]])</f>
        <v>221</v>
      </c>
      <c r="AI466" s="7">
        <f>SUM(Table325[[#This Row],[85]:[89]])</f>
        <v>119</v>
      </c>
      <c r="AJ466" s="7">
        <f>Table325[[#This Row],[90]]</f>
        <v>32</v>
      </c>
      <c r="AK466" s="8">
        <v>114</v>
      </c>
      <c r="AL466" s="7">
        <v>109</v>
      </c>
      <c r="AM466" s="7">
        <v>138</v>
      </c>
      <c r="AN466" s="7">
        <v>121</v>
      </c>
      <c r="AO466" s="7">
        <v>128</v>
      </c>
      <c r="AP466" s="7">
        <v>121</v>
      </c>
      <c r="AQ466" s="7">
        <v>139</v>
      </c>
      <c r="AR466" s="7">
        <v>121</v>
      </c>
      <c r="AS466" s="7">
        <v>159</v>
      </c>
      <c r="AT466" s="7">
        <v>122</v>
      </c>
      <c r="AU466" s="7">
        <v>146</v>
      </c>
      <c r="AV466" s="7">
        <v>119</v>
      </c>
      <c r="AW466" s="7">
        <v>135</v>
      </c>
      <c r="AX466" s="7">
        <v>148</v>
      </c>
      <c r="AY466" s="7">
        <v>147</v>
      </c>
      <c r="AZ466" s="7">
        <v>133</v>
      </c>
      <c r="BA466" s="7">
        <v>155</v>
      </c>
      <c r="BB466" s="7">
        <v>163</v>
      </c>
      <c r="BC466" s="7">
        <v>113</v>
      </c>
      <c r="BD466" s="7">
        <v>107</v>
      </c>
      <c r="BE466" s="7">
        <v>136</v>
      </c>
      <c r="BF466" s="7">
        <v>133</v>
      </c>
      <c r="BG466" s="7">
        <v>95</v>
      </c>
      <c r="BH466" s="7">
        <v>104</v>
      </c>
      <c r="BI466" s="7">
        <v>110</v>
      </c>
      <c r="BJ466" s="7">
        <v>117</v>
      </c>
      <c r="BK466" s="7">
        <v>129</v>
      </c>
      <c r="BL466" s="7">
        <v>142</v>
      </c>
      <c r="BM466" s="7">
        <v>134</v>
      </c>
      <c r="BN466" s="7">
        <v>126</v>
      </c>
      <c r="BO466" s="7">
        <v>132</v>
      </c>
      <c r="BP466" s="7">
        <v>162</v>
      </c>
      <c r="BQ466" s="7">
        <v>174</v>
      </c>
      <c r="BR466" s="7">
        <v>158</v>
      </c>
      <c r="BS466" s="7">
        <v>175</v>
      </c>
      <c r="BT466" s="7">
        <v>136</v>
      </c>
      <c r="BU466" s="7">
        <v>129</v>
      </c>
      <c r="BV466" s="7">
        <v>153</v>
      </c>
      <c r="BW466" s="7">
        <v>146</v>
      </c>
      <c r="BX466" s="7">
        <v>144</v>
      </c>
      <c r="BY466" s="7">
        <v>132</v>
      </c>
      <c r="BZ466" s="7">
        <v>142</v>
      </c>
      <c r="CA466" s="7">
        <v>156</v>
      </c>
      <c r="CB466" s="7">
        <v>140</v>
      </c>
      <c r="CC466" s="7">
        <v>132</v>
      </c>
      <c r="CD466" s="7">
        <v>131</v>
      </c>
      <c r="CE466" s="7">
        <v>108</v>
      </c>
      <c r="CF466" s="7">
        <v>122</v>
      </c>
      <c r="CG466" s="7">
        <v>129</v>
      </c>
      <c r="CH466" s="7">
        <v>123</v>
      </c>
      <c r="CI466" s="7">
        <v>109</v>
      </c>
      <c r="CJ466" s="7">
        <v>146</v>
      </c>
      <c r="CK466" s="7">
        <v>160</v>
      </c>
      <c r="CL466" s="7">
        <v>148</v>
      </c>
      <c r="CM466" s="7">
        <v>109</v>
      </c>
      <c r="CN466" s="7">
        <v>139</v>
      </c>
      <c r="CO466" s="7">
        <v>145</v>
      </c>
      <c r="CP466" s="7">
        <v>153</v>
      </c>
      <c r="CQ466" s="7">
        <v>150</v>
      </c>
      <c r="CR466" s="7">
        <v>135</v>
      </c>
      <c r="CS466" s="7">
        <v>131</v>
      </c>
      <c r="CT466" s="7">
        <v>129</v>
      </c>
      <c r="CU466" s="7">
        <v>148</v>
      </c>
      <c r="CV466" s="7">
        <v>140</v>
      </c>
      <c r="CW466" s="7">
        <v>121</v>
      </c>
      <c r="CX466" s="7">
        <v>130</v>
      </c>
      <c r="CY466" s="7">
        <v>108</v>
      </c>
      <c r="CZ466" s="7">
        <v>113</v>
      </c>
      <c r="DA466" s="7">
        <v>92</v>
      </c>
      <c r="DB466" s="7">
        <v>90</v>
      </c>
      <c r="DC466" s="7">
        <v>114</v>
      </c>
      <c r="DD466" s="7">
        <v>93</v>
      </c>
      <c r="DE466" s="7">
        <v>106</v>
      </c>
      <c r="DF466" s="7">
        <v>100</v>
      </c>
      <c r="DG466" s="7">
        <v>104</v>
      </c>
      <c r="DH466" s="7">
        <v>79</v>
      </c>
      <c r="DI466" s="7">
        <v>84</v>
      </c>
      <c r="DJ466" s="7">
        <v>87</v>
      </c>
      <c r="DK466" s="7">
        <v>77</v>
      </c>
      <c r="DL466" s="7">
        <v>63</v>
      </c>
      <c r="DM466" s="7">
        <v>58</v>
      </c>
      <c r="DN466" s="7">
        <v>40</v>
      </c>
      <c r="DO466" s="7">
        <v>32</v>
      </c>
      <c r="DP466" s="7">
        <v>44</v>
      </c>
      <c r="DQ466" s="7">
        <v>47</v>
      </c>
      <c r="DR466" s="7">
        <v>28</v>
      </c>
      <c r="DS466" s="7">
        <v>23</v>
      </c>
      <c r="DT466" s="7">
        <v>27</v>
      </c>
      <c r="DU466" s="7">
        <v>24</v>
      </c>
      <c r="DV466" s="7">
        <v>17</v>
      </c>
      <c r="DW466" s="7">
        <v>32</v>
      </c>
      <c r="DX466" s="7">
        <f t="shared" si="42"/>
        <v>6651</v>
      </c>
      <c r="DY466" s="7">
        <f t="shared" si="43"/>
        <v>798</v>
      </c>
      <c r="DZ466" s="7">
        <f t="shared" si="44"/>
        <v>3472</v>
      </c>
      <c r="EA466" s="7">
        <f t="shared" si="45"/>
        <v>2063</v>
      </c>
      <c r="EB466" s="7">
        <f>Table325[[#This Row],[18-64]]+Table325[[#This Row],[65+]]</f>
        <v>8145</v>
      </c>
    </row>
    <row r="467" spans="1:132" x14ac:dyDescent="0.35">
      <c r="A467" s="7">
        <v>14</v>
      </c>
      <c r="B467" s="10" t="s">
        <v>1146</v>
      </c>
      <c r="C467" s="10" t="s">
        <v>1051</v>
      </c>
      <c r="D467" s="7" t="s">
        <v>1052</v>
      </c>
      <c r="E467" s="7">
        <f>SUM(Table325[[#This Row],[0]:[90]])</f>
        <v>6027</v>
      </c>
      <c r="F467" s="8">
        <f>SUM(Table325[[#This Row],[0]:[15]])</f>
        <v>1002</v>
      </c>
      <c r="G467" s="7">
        <f>SUM(Table325[[#This Row],[16]:[64]])</f>
        <v>3254</v>
      </c>
      <c r="H467" s="7">
        <f>SUM(Table325[[#This Row],[65]:[90]])</f>
        <v>1771</v>
      </c>
      <c r="I467" s="7">
        <f>SUM(Table325[[#This Row],[85]:[90]])</f>
        <v>264</v>
      </c>
      <c r="J467" s="8">
        <f>SUM(Table325[[#This Row],[0]:[17]])</f>
        <v>1121</v>
      </c>
      <c r="K467" s="7">
        <f>SUM(Table325[[#This Row],[18]:[64]])</f>
        <v>3135</v>
      </c>
      <c r="L467" s="8">
        <f>SUM(Table325[[#This Row],[0]:[4]])</f>
        <v>220</v>
      </c>
      <c r="M467" s="7">
        <f>SUM(Table325[[#This Row],[5]:[15]])</f>
        <v>782</v>
      </c>
      <c r="N467" s="7">
        <f>SUM(Table325[[#This Row],[16]:[24]])</f>
        <v>448</v>
      </c>
      <c r="O467" s="7">
        <f>SUM(Table325[[#This Row],[25]:[49]])</f>
        <v>1465</v>
      </c>
      <c r="P467" s="7">
        <f>SUM(Table325[[#This Row],[50]:[64]])</f>
        <v>1341</v>
      </c>
      <c r="Q467" s="7">
        <f>SUM(Table325[[#This Row],[65]:[74]])</f>
        <v>833</v>
      </c>
      <c r="R467" s="7">
        <f>SUM(Table325[[#This Row],[75]:[84]])</f>
        <v>674</v>
      </c>
      <c r="S467" s="8">
        <f>SUM(Table325[[#This Row],[5]:[9]])</f>
        <v>350</v>
      </c>
      <c r="T467" s="7">
        <f>SUM(Table325[[#This Row],[10]:[14]])</f>
        <v>381</v>
      </c>
      <c r="U467" s="7">
        <f>SUM(Table325[[#This Row],[15]:[19]])</f>
        <v>272</v>
      </c>
      <c r="V467" s="7">
        <f>SUM(Table325[[#This Row],[20]:[24]])</f>
        <v>227</v>
      </c>
      <c r="W467" s="7">
        <f>SUM(Table325[[#This Row],[25]:[29]])</f>
        <v>182</v>
      </c>
      <c r="X467" s="7">
        <f>SUM(Table325[[#This Row],[30]:[34]])</f>
        <v>261</v>
      </c>
      <c r="Y467" s="7">
        <f>SUM(Table325[[#This Row],[35]:[39]])</f>
        <v>341</v>
      </c>
      <c r="Z467" s="7">
        <f>SUM(Table325[[#This Row],[40]:[44]])</f>
        <v>333</v>
      </c>
      <c r="AA467" s="7">
        <f>SUM(Table325[[#This Row],[45]:[49]])</f>
        <v>348</v>
      </c>
      <c r="AB467" s="7">
        <f>SUM(Table325[[#This Row],[50]:[54]])</f>
        <v>400</v>
      </c>
      <c r="AC467" s="7">
        <f>SUM(Table325[[#This Row],[55]:[59]])</f>
        <v>463</v>
      </c>
      <c r="AD467" s="7">
        <f>SUM(Table325[[#This Row],[60]:[64]])</f>
        <v>478</v>
      </c>
      <c r="AE467" s="7">
        <f>SUM(Table325[[#This Row],[65]:[69]])</f>
        <v>439</v>
      </c>
      <c r="AF467" s="7">
        <f>SUM(Table325[[#This Row],[70]:[74]])</f>
        <v>394</v>
      </c>
      <c r="AG467" s="7">
        <f>SUM(Table325[[#This Row],[75]:[79]])</f>
        <v>429</v>
      </c>
      <c r="AH467" s="7">
        <f>SUM(Table325[[#This Row],[80]:[84]])</f>
        <v>245</v>
      </c>
      <c r="AI467" s="7">
        <f>SUM(Table325[[#This Row],[85]:[89]])</f>
        <v>186</v>
      </c>
      <c r="AJ467" s="7">
        <f>Table325[[#This Row],[90]]</f>
        <v>78</v>
      </c>
      <c r="AK467" s="8">
        <v>39</v>
      </c>
      <c r="AL467" s="7">
        <v>44</v>
      </c>
      <c r="AM467" s="7">
        <v>42</v>
      </c>
      <c r="AN467" s="7">
        <v>47</v>
      </c>
      <c r="AO467" s="7">
        <v>48</v>
      </c>
      <c r="AP467" s="7">
        <v>60</v>
      </c>
      <c r="AQ467" s="7">
        <v>70</v>
      </c>
      <c r="AR467" s="7">
        <v>62</v>
      </c>
      <c r="AS467" s="7">
        <v>72</v>
      </c>
      <c r="AT467" s="7">
        <v>86</v>
      </c>
      <c r="AU467" s="7">
        <v>70</v>
      </c>
      <c r="AV467" s="7">
        <v>82</v>
      </c>
      <c r="AW467" s="7">
        <v>73</v>
      </c>
      <c r="AX467" s="7">
        <v>70</v>
      </c>
      <c r="AY467" s="7">
        <v>86</v>
      </c>
      <c r="AZ467" s="7">
        <v>51</v>
      </c>
      <c r="BA467" s="7">
        <v>64</v>
      </c>
      <c r="BB467" s="7">
        <v>55</v>
      </c>
      <c r="BC467" s="7">
        <v>52</v>
      </c>
      <c r="BD467" s="7">
        <v>50</v>
      </c>
      <c r="BE467" s="7">
        <v>46</v>
      </c>
      <c r="BF467" s="7">
        <v>54</v>
      </c>
      <c r="BG467" s="7">
        <v>52</v>
      </c>
      <c r="BH467" s="7">
        <v>36</v>
      </c>
      <c r="BI467" s="7">
        <v>39</v>
      </c>
      <c r="BJ467" s="7">
        <v>38</v>
      </c>
      <c r="BK467" s="7">
        <v>38</v>
      </c>
      <c r="BL467" s="7">
        <v>36</v>
      </c>
      <c r="BM467" s="7">
        <v>29</v>
      </c>
      <c r="BN467" s="7">
        <v>41</v>
      </c>
      <c r="BO467" s="7">
        <v>48</v>
      </c>
      <c r="BP467" s="7">
        <v>49</v>
      </c>
      <c r="BQ467" s="7">
        <v>55</v>
      </c>
      <c r="BR467" s="7">
        <v>66</v>
      </c>
      <c r="BS467" s="7">
        <v>43</v>
      </c>
      <c r="BT467" s="7">
        <v>59</v>
      </c>
      <c r="BU467" s="7">
        <v>65</v>
      </c>
      <c r="BV467" s="7">
        <v>80</v>
      </c>
      <c r="BW467" s="7">
        <v>69</v>
      </c>
      <c r="BX467" s="7">
        <v>68</v>
      </c>
      <c r="BY467" s="7">
        <v>64</v>
      </c>
      <c r="BZ467" s="7">
        <v>62</v>
      </c>
      <c r="CA467" s="7">
        <v>77</v>
      </c>
      <c r="CB467" s="7">
        <v>76</v>
      </c>
      <c r="CC467" s="7">
        <v>54</v>
      </c>
      <c r="CD467" s="7">
        <v>68</v>
      </c>
      <c r="CE467" s="7">
        <v>59</v>
      </c>
      <c r="CF467" s="7">
        <v>74</v>
      </c>
      <c r="CG467" s="7">
        <v>73</v>
      </c>
      <c r="CH467" s="7">
        <v>74</v>
      </c>
      <c r="CI467" s="7">
        <v>65</v>
      </c>
      <c r="CJ467" s="7">
        <v>76</v>
      </c>
      <c r="CK467" s="7">
        <v>81</v>
      </c>
      <c r="CL467" s="7">
        <v>98</v>
      </c>
      <c r="CM467" s="7">
        <v>80</v>
      </c>
      <c r="CN467" s="7">
        <v>94</v>
      </c>
      <c r="CO467" s="7">
        <v>82</v>
      </c>
      <c r="CP467" s="7">
        <v>98</v>
      </c>
      <c r="CQ467" s="7">
        <v>98</v>
      </c>
      <c r="CR467" s="7">
        <v>91</v>
      </c>
      <c r="CS467" s="7">
        <v>86</v>
      </c>
      <c r="CT467" s="7">
        <v>104</v>
      </c>
      <c r="CU467" s="7">
        <v>102</v>
      </c>
      <c r="CV467" s="7">
        <v>88</v>
      </c>
      <c r="CW467" s="7">
        <v>98</v>
      </c>
      <c r="CX467" s="7">
        <v>95</v>
      </c>
      <c r="CY467" s="7">
        <v>70</v>
      </c>
      <c r="CZ467" s="7">
        <v>87</v>
      </c>
      <c r="DA467" s="7">
        <v>92</v>
      </c>
      <c r="DB467" s="7">
        <v>95</v>
      </c>
      <c r="DC467" s="7">
        <v>93</v>
      </c>
      <c r="DD467" s="7">
        <v>63</v>
      </c>
      <c r="DE467" s="7">
        <v>86</v>
      </c>
      <c r="DF467" s="7">
        <v>79</v>
      </c>
      <c r="DG467" s="7">
        <v>73</v>
      </c>
      <c r="DH467" s="7">
        <v>89</v>
      </c>
      <c r="DI467" s="7">
        <v>90</v>
      </c>
      <c r="DJ467" s="7">
        <v>103</v>
      </c>
      <c r="DK467" s="7">
        <v>69</v>
      </c>
      <c r="DL467" s="7">
        <v>78</v>
      </c>
      <c r="DM467" s="7">
        <v>73</v>
      </c>
      <c r="DN467" s="7">
        <v>55</v>
      </c>
      <c r="DO467" s="7">
        <v>45</v>
      </c>
      <c r="DP467" s="7">
        <v>34</v>
      </c>
      <c r="DQ467" s="7">
        <v>38</v>
      </c>
      <c r="DR467" s="7">
        <v>45</v>
      </c>
      <c r="DS467" s="7">
        <v>41</v>
      </c>
      <c r="DT467" s="7">
        <v>38</v>
      </c>
      <c r="DU467" s="7">
        <v>35</v>
      </c>
      <c r="DV467" s="7">
        <v>27</v>
      </c>
      <c r="DW467" s="7">
        <v>78</v>
      </c>
      <c r="DX467" s="7">
        <f t="shared" si="42"/>
        <v>3254</v>
      </c>
      <c r="DY467" s="7">
        <f t="shared" si="43"/>
        <v>329</v>
      </c>
      <c r="DZ467" s="7">
        <f t="shared" si="44"/>
        <v>1465</v>
      </c>
      <c r="EA467" s="7">
        <f t="shared" si="45"/>
        <v>1341</v>
      </c>
      <c r="EB467" s="7">
        <f>Table325[[#This Row],[18-64]]+Table325[[#This Row],[65+]]</f>
        <v>4906</v>
      </c>
    </row>
    <row r="468" spans="1:132" x14ac:dyDescent="0.35">
      <c r="A468" s="7">
        <v>14</v>
      </c>
      <c r="B468" s="10" t="s">
        <v>1146</v>
      </c>
      <c r="C468" s="10" t="s">
        <v>1053</v>
      </c>
      <c r="D468" s="7" t="s">
        <v>1054</v>
      </c>
      <c r="E468" s="7">
        <f>SUM(Table325[[#This Row],[0]:[90]])</f>
        <v>6493</v>
      </c>
      <c r="F468" s="8">
        <f>SUM(Table325[[#This Row],[0]:[15]])</f>
        <v>1011</v>
      </c>
      <c r="G468" s="7">
        <f>SUM(Table325[[#This Row],[16]:[64]])</f>
        <v>3972</v>
      </c>
      <c r="H468" s="7">
        <f>SUM(Table325[[#This Row],[65]:[90]])</f>
        <v>1510</v>
      </c>
      <c r="I468" s="7">
        <f>SUM(Table325[[#This Row],[85]:[90]])</f>
        <v>165</v>
      </c>
      <c r="J468" s="8">
        <f>SUM(Table325[[#This Row],[0]:[17]])</f>
        <v>1129</v>
      </c>
      <c r="K468" s="7">
        <f>SUM(Table325[[#This Row],[18]:[64]])</f>
        <v>3854</v>
      </c>
      <c r="L468" s="8">
        <f>SUM(Table325[[#This Row],[0]:[4]])</f>
        <v>287</v>
      </c>
      <c r="M468" s="7">
        <f>SUM(Table325[[#This Row],[5]:[15]])</f>
        <v>724</v>
      </c>
      <c r="N468" s="7">
        <f>SUM(Table325[[#This Row],[16]:[24]])</f>
        <v>561</v>
      </c>
      <c r="O468" s="7">
        <f>SUM(Table325[[#This Row],[25]:[49]])</f>
        <v>1874</v>
      </c>
      <c r="P468" s="7">
        <f>SUM(Table325[[#This Row],[50]:[64]])</f>
        <v>1537</v>
      </c>
      <c r="Q468" s="7">
        <f>SUM(Table325[[#This Row],[65]:[74]])</f>
        <v>839</v>
      </c>
      <c r="R468" s="7">
        <f>SUM(Table325[[#This Row],[75]:[84]])</f>
        <v>506</v>
      </c>
      <c r="S468" s="8">
        <f>SUM(Table325[[#This Row],[5]:[9]])</f>
        <v>337</v>
      </c>
      <c r="T468" s="7">
        <f>SUM(Table325[[#This Row],[10]:[14]])</f>
        <v>323</v>
      </c>
      <c r="U468" s="7">
        <f>SUM(Table325[[#This Row],[15]:[19]])</f>
        <v>306</v>
      </c>
      <c r="V468" s="7">
        <f>SUM(Table325[[#This Row],[20]:[24]])</f>
        <v>319</v>
      </c>
      <c r="W468" s="7">
        <f>SUM(Table325[[#This Row],[25]:[29]])</f>
        <v>350</v>
      </c>
      <c r="X468" s="7">
        <f>SUM(Table325[[#This Row],[30]:[34]])</f>
        <v>398</v>
      </c>
      <c r="Y468" s="7">
        <f>SUM(Table325[[#This Row],[35]:[39]])</f>
        <v>419</v>
      </c>
      <c r="Z468" s="7">
        <f>SUM(Table325[[#This Row],[40]:[44]])</f>
        <v>332</v>
      </c>
      <c r="AA468" s="7">
        <f>SUM(Table325[[#This Row],[45]:[49]])</f>
        <v>375</v>
      </c>
      <c r="AB468" s="7">
        <f>SUM(Table325[[#This Row],[50]:[54]])</f>
        <v>447</v>
      </c>
      <c r="AC468" s="7">
        <f>SUM(Table325[[#This Row],[55]:[59]])</f>
        <v>561</v>
      </c>
      <c r="AD468" s="7">
        <f>SUM(Table325[[#This Row],[60]:[64]])</f>
        <v>529</v>
      </c>
      <c r="AE468" s="7">
        <f>SUM(Table325[[#This Row],[65]:[69]])</f>
        <v>442</v>
      </c>
      <c r="AF468" s="7">
        <f>SUM(Table325[[#This Row],[70]:[74]])</f>
        <v>397</v>
      </c>
      <c r="AG468" s="7">
        <f>SUM(Table325[[#This Row],[75]:[79]])</f>
        <v>332</v>
      </c>
      <c r="AH468" s="7">
        <f>SUM(Table325[[#This Row],[80]:[84]])</f>
        <v>174</v>
      </c>
      <c r="AI468" s="7">
        <f>SUM(Table325[[#This Row],[85]:[89]])</f>
        <v>109</v>
      </c>
      <c r="AJ468" s="7">
        <f>Table325[[#This Row],[90]]</f>
        <v>56</v>
      </c>
      <c r="AK468" s="8">
        <v>62</v>
      </c>
      <c r="AL468" s="7">
        <v>53</v>
      </c>
      <c r="AM468" s="7">
        <v>50</v>
      </c>
      <c r="AN468" s="7">
        <v>57</v>
      </c>
      <c r="AO468" s="7">
        <v>65</v>
      </c>
      <c r="AP468" s="7">
        <v>62</v>
      </c>
      <c r="AQ468" s="7">
        <v>59</v>
      </c>
      <c r="AR468" s="7">
        <v>68</v>
      </c>
      <c r="AS468" s="7">
        <v>75</v>
      </c>
      <c r="AT468" s="7">
        <v>73</v>
      </c>
      <c r="AU468" s="7">
        <v>62</v>
      </c>
      <c r="AV468" s="7">
        <v>62</v>
      </c>
      <c r="AW468" s="7">
        <v>68</v>
      </c>
      <c r="AX468" s="7">
        <v>61</v>
      </c>
      <c r="AY468" s="7">
        <v>70</v>
      </c>
      <c r="AZ468" s="7">
        <v>64</v>
      </c>
      <c r="BA468" s="7">
        <v>47</v>
      </c>
      <c r="BB468" s="7">
        <v>71</v>
      </c>
      <c r="BC468" s="7">
        <v>67</v>
      </c>
      <c r="BD468" s="7">
        <v>57</v>
      </c>
      <c r="BE468" s="7">
        <v>65</v>
      </c>
      <c r="BF468" s="7">
        <v>76</v>
      </c>
      <c r="BG468" s="7">
        <v>57</v>
      </c>
      <c r="BH468" s="7">
        <v>62</v>
      </c>
      <c r="BI468" s="7">
        <v>59</v>
      </c>
      <c r="BJ468" s="7">
        <v>68</v>
      </c>
      <c r="BK468" s="7">
        <v>72</v>
      </c>
      <c r="BL468" s="7">
        <v>66</v>
      </c>
      <c r="BM468" s="7">
        <v>70</v>
      </c>
      <c r="BN468" s="7">
        <v>74</v>
      </c>
      <c r="BO468" s="7">
        <v>82</v>
      </c>
      <c r="BP468" s="7">
        <v>74</v>
      </c>
      <c r="BQ468" s="7">
        <v>79</v>
      </c>
      <c r="BR468" s="7">
        <v>77</v>
      </c>
      <c r="BS468" s="7">
        <v>86</v>
      </c>
      <c r="BT468" s="7">
        <v>93</v>
      </c>
      <c r="BU468" s="7">
        <v>87</v>
      </c>
      <c r="BV468" s="7">
        <v>78</v>
      </c>
      <c r="BW468" s="7">
        <v>65</v>
      </c>
      <c r="BX468" s="7">
        <v>96</v>
      </c>
      <c r="BY468" s="7">
        <v>57</v>
      </c>
      <c r="BZ468" s="7">
        <v>79</v>
      </c>
      <c r="CA468" s="7">
        <v>77</v>
      </c>
      <c r="CB468" s="7">
        <v>60</v>
      </c>
      <c r="CC468" s="7">
        <v>59</v>
      </c>
      <c r="CD468" s="7">
        <v>89</v>
      </c>
      <c r="CE468" s="7">
        <v>82</v>
      </c>
      <c r="CF468" s="7">
        <v>73</v>
      </c>
      <c r="CG468" s="7">
        <v>65</v>
      </c>
      <c r="CH468" s="7">
        <v>66</v>
      </c>
      <c r="CI468" s="7">
        <v>87</v>
      </c>
      <c r="CJ468" s="7">
        <v>91</v>
      </c>
      <c r="CK468" s="7">
        <v>94</v>
      </c>
      <c r="CL468" s="7">
        <v>97</v>
      </c>
      <c r="CM468" s="7">
        <v>78</v>
      </c>
      <c r="CN468" s="7">
        <v>115</v>
      </c>
      <c r="CO468" s="7">
        <v>93</v>
      </c>
      <c r="CP468" s="7">
        <v>118</v>
      </c>
      <c r="CQ468" s="7">
        <v>123</v>
      </c>
      <c r="CR468" s="7">
        <v>112</v>
      </c>
      <c r="CS468" s="7">
        <v>117</v>
      </c>
      <c r="CT468" s="7">
        <v>99</v>
      </c>
      <c r="CU468" s="7">
        <v>105</v>
      </c>
      <c r="CV468" s="7">
        <v>105</v>
      </c>
      <c r="CW468" s="7">
        <v>103</v>
      </c>
      <c r="CX468" s="7">
        <v>101</v>
      </c>
      <c r="CY468" s="7">
        <v>98</v>
      </c>
      <c r="CZ468" s="7">
        <v>92</v>
      </c>
      <c r="DA468" s="7">
        <v>79</v>
      </c>
      <c r="DB468" s="7">
        <v>72</v>
      </c>
      <c r="DC468" s="7">
        <v>73</v>
      </c>
      <c r="DD468" s="7">
        <v>86</v>
      </c>
      <c r="DE468" s="7">
        <v>75</v>
      </c>
      <c r="DF468" s="7">
        <v>79</v>
      </c>
      <c r="DG468" s="7">
        <v>84</v>
      </c>
      <c r="DH468" s="7">
        <v>71</v>
      </c>
      <c r="DI468" s="7">
        <v>70</v>
      </c>
      <c r="DJ468" s="7">
        <v>79</v>
      </c>
      <c r="DK468" s="7">
        <v>62</v>
      </c>
      <c r="DL468" s="7">
        <v>50</v>
      </c>
      <c r="DM468" s="7">
        <v>52</v>
      </c>
      <c r="DN468" s="7">
        <v>39</v>
      </c>
      <c r="DO468" s="7">
        <v>30</v>
      </c>
      <c r="DP468" s="7">
        <v>29</v>
      </c>
      <c r="DQ468" s="7">
        <v>24</v>
      </c>
      <c r="DR468" s="7">
        <v>30</v>
      </c>
      <c r="DS468" s="7">
        <v>19</v>
      </c>
      <c r="DT468" s="7">
        <v>23</v>
      </c>
      <c r="DU468" s="7">
        <v>18</v>
      </c>
      <c r="DV468" s="7">
        <v>19</v>
      </c>
      <c r="DW468" s="7">
        <v>56</v>
      </c>
      <c r="DX468" s="7">
        <f t="shared" si="42"/>
        <v>3972</v>
      </c>
      <c r="DY468" s="7">
        <f t="shared" si="43"/>
        <v>443</v>
      </c>
      <c r="DZ468" s="7">
        <f t="shared" si="44"/>
        <v>1874</v>
      </c>
      <c r="EA468" s="7">
        <f t="shared" si="45"/>
        <v>1537</v>
      </c>
      <c r="EB468" s="7">
        <f>Table325[[#This Row],[18-64]]+Table325[[#This Row],[65+]]</f>
        <v>5364</v>
      </c>
    </row>
    <row r="469" spans="1:132" x14ac:dyDescent="0.35">
      <c r="A469" s="7">
        <v>14</v>
      </c>
      <c r="B469" s="10" t="s">
        <v>1146</v>
      </c>
      <c r="C469" s="10" t="s">
        <v>1055</v>
      </c>
      <c r="D469" s="7" t="s">
        <v>1056</v>
      </c>
      <c r="E469" s="7">
        <f>SUM(Table325[[#This Row],[0]:[90]])</f>
        <v>7888</v>
      </c>
      <c r="F469" s="8">
        <f>SUM(Table325[[#This Row],[0]:[15]])</f>
        <v>1083</v>
      </c>
      <c r="G469" s="7">
        <f>SUM(Table325[[#This Row],[16]:[64]])</f>
        <v>4565</v>
      </c>
      <c r="H469" s="7">
        <f>SUM(Table325[[#This Row],[65]:[90]])</f>
        <v>2240</v>
      </c>
      <c r="I469" s="7">
        <f>SUM(Table325[[#This Row],[85]:[90]])</f>
        <v>234</v>
      </c>
      <c r="J469" s="8">
        <f>SUM(Table325[[#This Row],[0]:[17]])</f>
        <v>1238</v>
      </c>
      <c r="K469" s="7">
        <f>SUM(Table325[[#This Row],[18]:[64]])</f>
        <v>4410</v>
      </c>
      <c r="L469" s="8">
        <f>SUM(Table325[[#This Row],[0]:[4]])</f>
        <v>249</v>
      </c>
      <c r="M469" s="7">
        <f>SUM(Table325[[#This Row],[5]:[15]])</f>
        <v>834</v>
      </c>
      <c r="N469" s="7">
        <f>SUM(Table325[[#This Row],[16]:[24]])</f>
        <v>471</v>
      </c>
      <c r="O469" s="7">
        <f>SUM(Table325[[#This Row],[25]:[49]])</f>
        <v>2396</v>
      </c>
      <c r="P469" s="7">
        <f>SUM(Table325[[#This Row],[50]:[64]])</f>
        <v>1698</v>
      </c>
      <c r="Q469" s="7">
        <f>SUM(Table325[[#This Row],[65]:[74]])</f>
        <v>1129</v>
      </c>
      <c r="R469" s="7">
        <f>SUM(Table325[[#This Row],[75]:[84]])</f>
        <v>877</v>
      </c>
      <c r="S469" s="8">
        <f>SUM(Table325[[#This Row],[5]:[9]])</f>
        <v>342</v>
      </c>
      <c r="T469" s="7">
        <f>SUM(Table325[[#This Row],[10]:[14]])</f>
        <v>419</v>
      </c>
      <c r="U469" s="7">
        <f>SUM(Table325[[#This Row],[15]:[19]])</f>
        <v>348</v>
      </c>
      <c r="V469" s="7">
        <f>SUM(Table325[[#This Row],[20]:[24]])</f>
        <v>196</v>
      </c>
      <c r="W469" s="7">
        <f>SUM(Table325[[#This Row],[25]:[29]])</f>
        <v>274</v>
      </c>
      <c r="X469" s="7">
        <f>SUM(Table325[[#This Row],[30]:[34]])</f>
        <v>419</v>
      </c>
      <c r="Y469" s="7">
        <f>SUM(Table325[[#This Row],[35]:[39]])</f>
        <v>516</v>
      </c>
      <c r="Z469" s="7">
        <f>SUM(Table325[[#This Row],[40]:[44]])</f>
        <v>616</v>
      </c>
      <c r="AA469" s="7">
        <f>SUM(Table325[[#This Row],[45]:[49]])</f>
        <v>571</v>
      </c>
      <c r="AB469" s="7">
        <f>SUM(Table325[[#This Row],[50]:[54]])</f>
        <v>563</v>
      </c>
      <c r="AC469" s="7">
        <f>SUM(Table325[[#This Row],[55]:[59]])</f>
        <v>551</v>
      </c>
      <c r="AD469" s="7">
        <f>SUM(Table325[[#This Row],[60]:[64]])</f>
        <v>584</v>
      </c>
      <c r="AE469" s="7">
        <f>SUM(Table325[[#This Row],[65]:[69]])</f>
        <v>576</v>
      </c>
      <c r="AF469" s="7">
        <f>SUM(Table325[[#This Row],[70]:[74]])</f>
        <v>553</v>
      </c>
      <c r="AG469" s="7">
        <f>SUM(Table325[[#This Row],[75]:[79]])</f>
        <v>610</v>
      </c>
      <c r="AH469" s="7">
        <f>SUM(Table325[[#This Row],[80]:[84]])</f>
        <v>267</v>
      </c>
      <c r="AI469" s="7">
        <f>SUM(Table325[[#This Row],[85]:[89]])</f>
        <v>168</v>
      </c>
      <c r="AJ469" s="7">
        <f>Table325[[#This Row],[90]]</f>
        <v>66</v>
      </c>
      <c r="AK469" s="8">
        <v>39</v>
      </c>
      <c r="AL469" s="7">
        <v>46</v>
      </c>
      <c r="AM469" s="7">
        <v>60</v>
      </c>
      <c r="AN469" s="7">
        <v>46</v>
      </c>
      <c r="AO469" s="7">
        <v>58</v>
      </c>
      <c r="AP469" s="7">
        <v>56</v>
      </c>
      <c r="AQ469" s="7">
        <v>73</v>
      </c>
      <c r="AR469" s="7">
        <v>65</v>
      </c>
      <c r="AS469" s="7">
        <v>76</v>
      </c>
      <c r="AT469" s="7">
        <v>72</v>
      </c>
      <c r="AU469" s="7">
        <v>91</v>
      </c>
      <c r="AV469" s="7">
        <v>76</v>
      </c>
      <c r="AW469" s="7">
        <v>94</v>
      </c>
      <c r="AX469" s="7">
        <v>71</v>
      </c>
      <c r="AY469" s="7">
        <v>87</v>
      </c>
      <c r="AZ469" s="7">
        <v>73</v>
      </c>
      <c r="BA469" s="7">
        <v>69</v>
      </c>
      <c r="BB469" s="7">
        <v>86</v>
      </c>
      <c r="BC469" s="7">
        <v>54</v>
      </c>
      <c r="BD469" s="7">
        <v>66</v>
      </c>
      <c r="BE469" s="7">
        <v>43</v>
      </c>
      <c r="BF469" s="7">
        <v>39</v>
      </c>
      <c r="BG469" s="7">
        <v>44</v>
      </c>
      <c r="BH469" s="7">
        <v>39</v>
      </c>
      <c r="BI469" s="7">
        <v>31</v>
      </c>
      <c r="BJ469" s="7">
        <v>64</v>
      </c>
      <c r="BK469" s="7">
        <v>54</v>
      </c>
      <c r="BL469" s="7">
        <v>45</v>
      </c>
      <c r="BM469" s="7">
        <v>49</v>
      </c>
      <c r="BN469" s="7">
        <v>62</v>
      </c>
      <c r="BO469" s="7">
        <v>54</v>
      </c>
      <c r="BP469" s="7">
        <v>85</v>
      </c>
      <c r="BQ469" s="7">
        <v>91</v>
      </c>
      <c r="BR469" s="7">
        <v>104</v>
      </c>
      <c r="BS469" s="7">
        <v>85</v>
      </c>
      <c r="BT469" s="7">
        <v>86</v>
      </c>
      <c r="BU469" s="7">
        <v>107</v>
      </c>
      <c r="BV469" s="7">
        <v>99</v>
      </c>
      <c r="BW469" s="7">
        <v>103</v>
      </c>
      <c r="BX469" s="7">
        <v>121</v>
      </c>
      <c r="BY469" s="7">
        <v>126</v>
      </c>
      <c r="BZ469" s="7">
        <v>129</v>
      </c>
      <c r="CA469" s="7">
        <v>128</v>
      </c>
      <c r="CB469" s="7">
        <v>106</v>
      </c>
      <c r="CC469" s="7">
        <v>127</v>
      </c>
      <c r="CD469" s="7">
        <v>131</v>
      </c>
      <c r="CE469" s="7">
        <v>104</v>
      </c>
      <c r="CF469" s="7">
        <v>114</v>
      </c>
      <c r="CG469" s="7">
        <v>118</v>
      </c>
      <c r="CH469" s="7">
        <v>104</v>
      </c>
      <c r="CI469" s="7">
        <v>104</v>
      </c>
      <c r="CJ469" s="7">
        <v>111</v>
      </c>
      <c r="CK469" s="7">
        <v>106</v>
      </c>
      <c r="CL469" s="7">
        <v>119</v>
      </c>
      <c r="CM469" s="7">
        <v>123</v>
      </c>
      <c r="CN469" s="7">
        <v>101</v>
      </c>
      <c r="CO469" s="7">
        <v>127</v>
      </c>
      <c r="CP469" s="7">
        <v>102</v>
      </c>
      <c r="CQ469" s="7">
        <v>110</v>
      </c>
      <c r="CR469" s="7">
        <v>111</v>
      </c>
      <c r="CS469" s="7">
        <v>116</v>
      </c>
      <c r="CT469" s="7">
        <v>121</v>
      </c>
      <c r="CU469" s="7">
        <v>130</v>
      </c>
      <c r="CV469" s="7">
        <v>90</v>
      </c>
      <c r="CW469" s="7">
        <v>127</v>
      </c>
      <c r="CX469" s="7">
        <v>114</v>
      </c>
      <c r="CY469" s="7">
        <v>121</v>
      </c>
      <c r="CZ469" s="7">
        <v>104</v>
      </c>
      <c r="DA469" s="7">
        <v>126</v>
      </c>
      <c r="DB469" s="7">
        <v>111</v>
      </c>
      <c r="DC469" s="7">
        <v>94</v>
      </c>
      <c r="DD469" s="7">
        <v>125</v>
      </c>
      <c r="DE469" s="7">
        <v>103</v>
      </c>
      <c r="DF469" s="7">
        <v>118</v>
      </c>
      <c r="DG469" s="7">
        <v>113</v>
      </c>
      <c r="DH469" s="7">
        <v>127</v>
      </c>
      <c r="DI469" s="7">
        <v>132</v>
      </c>
      <c r="DJ469" s="7">
        <v>150</v>
      </c>
      <c r="DK469" s="7">
        <v>105</v>
      </c>
      <c r="DL469" s="7">
        <v>96</v>
      </c>
      <c r="DM469" s="7">
        <v>88</v>
      </c>
      <c r="DN469" s="7">
        <v>56</v>
      </c>
      <c r="DO469" s="7">
        <v>48</v>
      </c>
      <c r="DP469" s="7">
        <v>39</v>
      </c>
      <c r="DQ469" s="7">
        <v>36</v>
      </c>
      <c r="DR469" s="7">
        <v>54</v>
      </c>
      <c r="DS469" s="7">
        <v>38</v>
      </c>
      <c r="DT469" s="7">
        <v>33</v>
      </c>
      <c r="DU469" s="7">
        <v>33</v>
      </c>
      <c r="DV469" s="7">
        <v>10</v>
      </c>
      <c r="DW469" s="7">
        <v>66</v>
      </c>
      <c r="DX469" s="7">
        <f t="shared" si="42"/>
        <v>4565</v>
      </c>
      <c r="DY469" s="7">
        <f t="shared" si="43"/>
        <v>316</v>
      </c>
      <c r="DZ469" s="7">
        <f t="shared" si="44"/>
        <v>2396</v>
      </c>
      <c r="EA469" s="7">
        <f t="shared" si="45"/>
        <v>1698</v>
      </c>
      <c r="EB469" s="7">
        <f>Table325[[#This Row],[18-64]]+Table325[[#This Row],[65+]]</f>
        <v>6650</v>
      </c>
    </row>
    <row r="470" spans="1:132" x14ac:dyDescent="0.35">
      <c r="A470" s="7">
        <v>14</v>
      </c>
      <c r="B470" s="10" t="s">
        <v>1146</v>
      </c>
      <c r="C470" s="10" t="s">
        <v>1057</v>
      </c>
      <c r="D470" s="7" t="s">
        <v>1058</v>
      </c>
      <c r="E470" s="7">
        <f>SUM(Table325[[#This Row],[0]:[90]])</f>
        <v>6286</v>
      </c>
      <c r="F470" s="8">
        <f>SUM(Table325[[#This Row],[0]:[15]])</f>
        <v>1076</v>
      </c>
      <c r="G470" s="7">
        <f>SUM(Table325[[#This Row],[16]:[64]])</f>
        <v>3826</v>
      </c>
      <c r="H470" s="7">
        <f>SUM(Table325[[#This Row],[65]:[90]])</f>
        <v>1384</v>
      </c>
      <c r="I470" s="7">
        <f>SUM(Table325[[#This Row],[85]:[90]])</f>
        <v>214</v>
      </c>
      <c r="J470" s="8">
        <f>SUM(Table325[[#This Row],[0]:[17]])</f>
        <v>1221</v>
      </c>
      <c r="K470" s="7">
        <f>SUM(Table325[[#This Row],[18]:[64]])</f>
        <v>3681</v>
      </c>
      <c r="L470" s="8">
        <f>SUM(Table325[[#This Row],[0]:[4]])</f>
        <v>270</v>
      </c>
      <c r="M470" s="7">
        <f>SUM(Table325[[#This Row],[5]:[15]])</f>
        <v>806</v>
      </c>
      <c r="N470" s="7">
        <f>SUM(Table325[[#This Row],[16]:[24]])</f>
        <v>603</v>
      </c>
      <c r="O470" s="7">
        <f>SUM(Table325[[#This Row],[25]:[49]])</f>
        <v>1961</v>
      </c>
      <c r="P470" s="7">
        <f>SUM(Table325[[#This Row],[50]:[64]])</f>
        <v>1262</v>
      </c>
      <c r="Q470" s="7">
        <f>SUM(Table325[[#This Row],[65]:[74]])</f>
        <v>667</v>
      </c>
      <c r="R470" s="7">
        <f>SUM(Table325[[#This Row],[75]:[84]])</f>
        <v>503</v>
      </c>
      <c r="S470" s="8">
        <f>SUM(Table325[[#This Row],[5]:[9]])</f>
        <v>340</v>
      </c>
      <c r="T470" s="7">
        <f>SUM(Table325[[#This Row],[10]:[14]])</f>
        <v>389</v>
      </c>
      <c r="U470" s="7">
        <f>SUM(Table325[[#This Row],[15]:[19]])</f>
        <v>358</v>
      </c>
      <c r="V470" s="7">
        <f>SUM(Table325[[#This Row],[20]:[24]])</f>
        <v>322</v>
      </c>
      <c r="W470" s="7">
        <f>SUM(Table325[[#This Row],[25]:[29]])</f>
        <v>290</v>
      </c>
      <c r="X470" s="7">
        <f>SUM(Table325[[#This Row],[30]:[34]])</f>
        <v>384</v>
      </c>
      <c r="Y470" s="7">
        <f>SUM(Table325[[#This Row],[35]:[39]])</f>
        <v>463</v>
      </c>
      <c r="Z470" s="7">
        <f>SUM(Table325[[#This Row],[40]:[44]])</f>
        <v>391</v>
      </c>
      <c r="AA470" s="7">
        <f>SUM(Table325[[#This Row],[45]:[49]])</f>
        <v>433</v>
      </c>
      <c r="AB470" s="7">
        <f>SUM(Table325[[#This Row],[50]:[54]])</f>
        <v>427</v>
      </c>
      <c r="AC470" s="7">
        <f>SUM(Table325[[#This Row],[55]:[59]])</f>
        <v>413</v>
      </c>
      <c r="AD470" s="7">
        <f>SUM(Table325[[#This Row],[60]:[64]])</f>
        <v>422</v>
      </c>
      <c r="AE470" s="7">
        <f>SUM(Table325[[#This Row],[65]:[69]])</f>
        <v>351</v>
      </c>
      <c r="AF470" s="7">
        <f>SUM(Table325[[#This Row],[70]:[74]])</f>
        <v>316</v>
      </c>
      <c r="AG470" s="7">
        <f>SUM(Table325[[#This Row],[75]:[79]])</f>
        <v>306</v>
      </c>
      <c r="AH470" s="7">
        <f>SUM(Table325[[#This Row],[80]:[84]])</f>
        <v>197</v>
      </c>
      <c r="AI470" s="7">
        <f>SUM(Table325[[#This Row],[85]:[89]])</f>
        <v>143</v>
      </c>
      <c r="AJ470" s="7">
        <f>Table325[[#This Row],[90]]</f>
        <v>71</v>
      </c>
      <c r="AK470" s="8">
        <v>52</v>
      </c>
      <c r="AL470" s="7">
        <v>52</v>
      </c>
      <c r="AM470" s="7">
        <v>50</v>
      </c>
      <c r="AN470" s="7">
        <v>52</v>
      </c>
      <c r="AO470" s="7">
        <v>64</v>
      </c>
      <c r="AP470" s="7">
        <v>62</v>
      </c>
      <c r="AQ470" s="7">
        <v>62</v>
      </c>
      <c r="AR470" s="7">
        <v>63</v>
      </c>
      <c r="AS470" s="7">
        <v>72</v>
      </c>
      <c r="AT470" s="7">
        <v>81</v>
      </c>
      <c r="AU470" s="7">
        <v>79</v>
      </c>
      <c r="AV470" s="7">
        <v>80</v>
      </c>
      <c r="AW470" s="7">
        <v>73</v>
      </c>
      <c r="AX470" s="7">
        <v>79</v>
      </c>
      <c r="AY470" s="7">
        <v>78</v>
      </c>
      <c r="AZ470" s="7">
        <v>77</v>
      </c>
      <c r="BA470" s="7">
        <v>80</v>
      </c>
      <c r="BB470" s="7">
        <v>65</v>
      </c>
      <c r="BC470" s="7">
        <v>72</v>
      </c>
      <c r="BD470" s="7">
        <v>64</v>
      </c>
      <c r="BE470" s="7">
        <v>72</v>
      </c>
      <c r="BF470" s="7">
        <v>71</v>
      </c>
      <c r="BG470" s="7">
        <v>68</v>
      </c>
      <c r="BH470" s="7">
        <v>52</v>
      </c>
      <c r="BI470" s="7">
        <v>59</v>
      </c>
      <c r="BJ470" s="7">
        <v>58</v>
      </c>
      <c r="BK470" s="7">
        <v>55</v>
      </c>
      <c r="BL470" s="7">
        <v>60</v>
      </c>
      <c r="BM470" s="7">
        <v>64</v>
      </c>
      <c r="BN470" s="7">
        <v>53</v>
      </c>
      <c r="BO470" s="7">
        <v>65</v>
      </c>
      <c r="BP470" s="7">
        <v>69</v>
      </c>
      <c r="BQ470" s="7">
        <v>82</v>
      </c>
      <c r="BR470" s="7">
        <v>77</v>
      </c>
      <c r="BS470" s="7">
        <v>91</v>
      </c>
      <c r="BT470" s="7">
        <v>106</v>
      </c>
      <c r="BU470" s="7">
        <v>95</v>
      </c>
      <c r="BV470" s="7">
        <v>81</v>
      </c>
      <c r="BW470" s="7">
        <v>98</v>
      </c>
      <c r="BX470" s="7">
        <v>83</v>
      </c>
      <c r="BY470" s="7">
        <v>91</v>
      </c>
      <c r="BZ470" s="7">
        <v>77</v>
      </c>
      <c r="CA470" s="7">
        <v>80</v>
      </c>
      <c r="CB470" s="7">
        <v>69</v>
      </c>
      <c r="CC470" s="7">
        <v>74</v>
      </c>
      <c r="CD470" s="7">
        <v>96</v>
      </c>
      <c r="CE470" s="7">
        <v>95</v>
      </c>
      <c r="CF470" s="7">
        <v>73</v>
      </c>
      <c r="CG470" s="7">
        <v>84</v>
      </c>
      <c r="CH470" s="7">
        <v>85</v>
      </c>
      <c r="CI470" s="7">
        <v>72</v>
      </c>
      <c r="CJ470" s="7">
        <v>74</v>
      </c>
      <c r="CK470" s="7">
        <v>106</v>
      </c>
      <c r="CL470" s="7">
        <v>85</v>
      </c>
      <c r="CM470" s="7">
        <v>90</v>
      </c>
      <c r="CN470" s="7">
        <v>82</v>
      </c>
      <c r="CO470" s="7">
        <v>69</v>
      </c>
      <c r="CP470" s="7">
        <v>91</v>
      </c>
      <c r="CQ470" s="7">
        <v>80</v>
      </c>
      <c r="CR470" s="7">
        <v>91</v>
      </c>
      <c r="CS470" s="7">
        <v>87</v>
      </c>
      <c r="CT470" s="7">
        <v>76</v>
      </c>
      <c r="CU470" s="7">
        <v>84</v>
      </c>
      <c r="CV470" s="7">
        <v>79</v>
      </c>
      <c r="CW470" s="7">
        <v>96</v>
      </c>
      <c r="CX470" s="7">
        <v>66</v>
      </c>
      <c r="CY470" s="7">
        <v>78</v>
      </c>
      <c r="CZ470" s="7">
        <v>57</v>
      </c>
      <c r="DA470" s="7">
        <v>85</v>
      </c>
      <c r="DB470" s="7">
        <v>65</v>
      </c>
      <c r="DC470" s="7">
        <v>71</v>
      </c>
      <c r="DD470" s="7">
        <v>64</v>
      </c>
      <c r="DE470" s="7">
        <v>57</v>
      </c>
      <c r="DF470" s="7">
        <v>59</v>
      </c>
      <c r="DG470" s="7">
        <v>65</v>
      </c>
      <c r="DH470" s="7">
        <v>70</v>
      </c>
      <c r="DI470" s="7">
        <v>68</v>
      </c>
      <c r="DJ470" s="7">
        <v>66</v>
      </c>
      <c r="DK470" s="7">
        <v>56</v>
      </c>
      <c r="DL470" s="7">
        <v>46</v>
      </c>
      <c r="DM470" s="7">
        <v>53</v>
      </c>
      <c r="DN470" s="7">
        <v>42</v>
      </c>
      <c r="DO470" s="7">
        <v>32</v>
      </c>
      <c r="DP470" s="7">
        <v>33</v>
      </c>
      <c r="DQ470" s="7">
        <v>37</v>
      </c>
      <c r="DR470" s="7">
        <v>29</v>
      </c>
      <c r="DS470" s="7">
        <v>38</v>
      </c>
      <c r="DT470" s="7">
        <v>22</v>
      </c>
      <c r="DU470" s="7">
        <v>27</v>
      </c>
      <c r="DV470" s="7">
        <v>27</v>
      </c>
      <c r="DW470" s="7">
        <v>71</v>
      </c>
      <c r="DX470" s="7">
        <f t="shared" si="42"/>
        <v>3826</v>
      </c>
      <c r="DY470" s="7">
        <f t="shared" si="43"/>
        <v>458</v>
      </c>
      <c r="DZ470" s="7">
        <f t="shared" si="44"/>
        <v>1961</v>
      </c>
      <c r="EA470" s="7">
        <f t="shared" si="45"/>
        <v>1262</v>
      </c>
      <c r="EB470" s="7">
        <f>Table325[[#This Row],[18-64]]+Table325[[#This Row],[65+]]</f>
        <v>5065</v>
      </c>
    </row>
    <row r="471" spans="1:132" x14ac:dyDescent="0.35">
      <c r="A471" s="7">
        <v>14</v>
      </c>
      <c r="B471" s="10" t="s">
        <v>1146</v>
      </c>
      <c r="C471" s="10" t="s">
        <v>1059</v>
      </c>
      <c r="D471" s="7" t="s">
        <v>1060</v>
      </c>
      <c r="E471" s="7">
        <f>SUM(Table325[[#This Row],[0]:[90]])</f>
        <v>7943</v>
      </c>
      <c r="F471" s="8">
        <f>SUM(Table325[[#This Row],[0]:[15]])</f>
        <v>1421</v>
      </c>
      <c r="G471" s="7">
        <f>SUM(Table325[[#This Row],[16]:[64]])</f>
        <v>4801</v>
      </c>
      <c r="H471" s="7">
        <f>SUM(Table325[[#This Row],[65]:[90]])</f>
        <v>1721</v>
      </c>
      <c r="I471" s="7">
        <f>SUM(Table325[[#This Row],[85]:[90]])</f>
        <v>161</v>
      </c>
      <c r="J471" s="8">
        <f>SUM(Table325[[#This Row],[0]:[17]])</f>
        <v>1607</v>
      </c>
      <c r="K471" s="7">
        <f>SUM(Table325[[#This Row],[18]:[64]])</f>
        <v>4615</v>
      </c>
      <c r="L471" s="8">
        <f>SUM(Table325[[#This Row],[0]:[4]])</f>
        <v>397</v>
      </c>
      <c r="M471" s="7">
        <f>SUM(Table325[[#This Row],[5]:[15]])</f>
        <v>1024</v>
      </c>
      <c r="N471" s="7">
        <f>SUM(Table325[[#This Row],[16]:[24]])</f>
        <v>727</v>
      </c>
      <c r="O471" s="7">
        <f>SUM(Table325[[#This Row],[25]:[49]])</f>
        <v>2410</v>
      </c>
      <c r="P471" s="7">
        <f>SUM(Table325[[#This Row],[50]:[64]])</f>
        <v>1664</v>
      </c>
      <c r="Q471" s="7">
        <f>SUM(Table325[[#This Row],[65]:[74]])</f>
        <v>934</v>
      </c>
      <c r="R471" s="7">
        <f>SUM(Table325[[#This Row],[75]:[84]])</f>
        <v>626</v>
      </c>
      <c r="S471" s="8">
        <f>SUM(Table325[[#This Row],[5]:[9]])</f>
        <v>420</v>
      </c>
      <c r="T471" s="7">
        <f>SUM(Table325[[#This Row],[10]:[14]])</f>
        <v>510</v>
      </c>
      <c r="U471" s="7">
        <f>SUM(Table325[[#This Row],[15]:[19]])</f>
        <v>449</v>
      </c>
      <c r="V471" s="7">
        <f>SUM(Table325[[#This Row],[20]:[24]])</f>
        <v>372</v>
      </c>
      <c r="W471" s="7">
        <f>SUM(Table325[[#This Row],[25]:[29]])</f>
        <v>425</v>
      </c>
      <c r="X471" s="7">
        <f>SUM(Table325[[#This Row],[30]:[34]])</f>
        <v>520</v>
      </c>
      <c r="Y471" s="7">
        <f>SUM(Table325[[#This Row],[35]:[39]])</f>
        <v>493</v>
      </c>
      <c r="Z471" s="7">
        <f>SUM(Table325[[#This Row],[40]:[44]])</f>
        <v>512</v>
      </c>
      <c r="AA471" s="7">
        <f>SUM(Table325[[#This Row],[45]:[49]])</f>
        <v>460</v>
      </c>
      <c r="AB471" s="7">
        <f>SUM(Table325[[#This Row],[50]:[54]])</f>
        <v>564</v>
      </c>
      <c r="AC471" s="7">
        <f>SUM(Table325[[#This Row],[55]:[59]])</f>
        <v>591</v>
      </c>
      <c r="AD471" s="7">
        <f>SUM(Table325[[#This Row],[60]:[64]])</f>
        <v>509</v>
      </c>
      <c r="AE471" s="7">
        <f>SUM(Table325[[#This Row],[65]:[69]])</f>
        <v>485</v>
      </c>
      <c r="AF471" s="7">
        <f>SUM(Table325[[#This Row],[70]:[74]])</f>
        <v>449</v>
      </c>
      <c r="AG471" s="7">
        <f>SUM(Table325[[#This Row],[75]:[79]])</f>
        <v>390</v>
      </c>
      <c r="AH471" s="7">
        <f>SUM(Table325[[#This Row],[80]:[84]])</f>
        <v>236</v>
      </c>
      <c r="AI471" s="7">
        <f>SUM(Table325[[#This Row],[85]:[89]])</f>
        <v>120</v>
      </c>
      <c r="AJ471" s="7">
        <f>Table325[[#This Row],[90]]</f>
        <v>41</v>
      </c>
      <c r="AK471" s="8">
        <v>69</v>
      </c>
      <c r="AL471" s="7">
        <v>80</v>
      </c>
      <c r="AM471" s="7">
        <v>83</v>
      </c>
      <c r="AN471" s="7">
        <v>82</v>
      </c>
      <c r="AO471" s="7">
        <v>83</v>
      </c>
      <c r="AP471" s="7">
        <v>92</v>
      </c>
      <c r="AQ471" s="7">
        <v>71</v>
      </c>
      <c r="AR471" s="7">
        <v>85</v>
      </c>
      <c r="AS471" s="7">
        <v>79</v>
      </c>
      <c r="AT471" s="7">
        <v>93</v>
      </c>
      <c r="AU471" s="7">
        <v>104</v>
      </c>
      <c r="AV471" s="7">
        <v>84</v>
      </c>
      <c r="AW471" s="7">
        <v>129</v>
      </c>
      <c r="AX471" s="7">
        <v>93</v>
      </c>
      <c r="AY471" s="7">
        <v>100</v>
      </c>
      <c r="AZ471" s="7">
        <v>94</v>
      </c>
      <c r="BA471" s="7">
        <v>87</v>
      </c>
      <c r="BB471" s="7">
        <v>99</v>
      </c>
      <c r="BC471" s="7">
        <v>81</v>
      </c>
      <c r="BD471" s="7">
        <v>88</v>
      </c>
      <c r="BE471" s="7">
        <v>93</v>
      </c>
      <c r="BF471" s="7">
        <v>95</v>
      </c>
      <c r="BG471" s="7">
        <v>70</v>
      </c>
      <c r="BH471" s="7">
        <v>53</v>
      </c>
      <c r="BI471" s="7">
        <v>61</v>
      </c>
      <c r="BJ471" s="7">
        <v>72</v>
      </c>
      <c r="BK471" s="7">
        <v>88</v>
      </c>
      <c r="BL471" s="7">
        <v>82</v>
      </c>
      <c r="BM471" s="7">
        <v>77</v>
      </c>
      <c r="BN471" s="7">
        <v>106</v>
      </c>
      <c r="BO471" s="7">
        <v>93</v>
      </c>
      <c r="BP471" s="7">
        <v>113</v>
      </c>
      <c r="BQ471" s="7">
        <v>97</v>
      </c>
      <c r="BR471" s="7">
        <v>107</v>
      </c>
      <c r="BS471" s="7">
        <v>110</v>
      </c>
      <c r="BT471" s="7">
        <v>106</v>
      </c>
      <c r="BU471" s="7">
        <v>102</v>
      </c>
      <c r="BV471" s="7">
        <v>97</v>
      </c>
      <c r="BW471" s="7">
        <v>92</v>
      </c>
      <c r="BX471" s="7">
        <v>96</v>
      </c>
      <c r="BY471" s="7">
        <v>88</v>
      </c>
      <c r="BZ471" s="7">
        <v>108</v>
      </c>
      <c r="CA471" s="7">
        <v>114</v>
      </c>
      <c r="CB471" s="7">
        <v>98</v>
      </c>
      <c r="CC471" s="7">
        <v>104</v>
      </c>
      <c r="CD471" s="7">
        <v>116</v>
      </c>
      <c r="CE471" s="7">
        <v>80</v>
      </c>
      <c r="CF471" s="7">
        <v>68</v>
      </c>
      <c r="CG471" s="7">
        <v>106</v>
      </c>
      <c r="CH471" s="7">
        <v>90</v>
      </c>
      <c r="CI471" s="7">
        <v>93</v>
      </c>
      <c r="CJ471" s="7">
        <v>98</v>
      </c>
      <c r="CK471" s="7">
        <v>126</v>
      </c>
      <c r="CL471" s="7">
        <v>136</v>
      </c>
      <c r="CM471" s="7">
        <v>111</v>
      </c>
      <c r="CN471" s="7">
        <v>127</v>
      </c>
      <c r="CO471" s="7">
        <v>126</v>
      </c>
      <c r="CP471" s="7">
        <v>112</v>
      </c>
      <c r="CQ471" s="7">
        <v>119</v>
      </c>
      <c r="CR471" s="7">
        <v>107</v>
      </c>
      <c r="CS471" s="7">
        <v>109</v>
      </c>
      <c r="CT471" s="7">
        <v>112</v>
      </c>
      <c r="CU471" s="7">
        <v>106</v>
      </c>
      <c r="CV471" s="7">
        <v>91</v>
      </c>
      <c r="CW471" s="7">
        <v>91</v>
      </c>
      <c r="CX471" s="7">
        <v>100</v>
      </c>
      <c r="CY471" s="7">
        <v>83</v>
      </c>
      <c r="CZ471" s="7">
        <v>111</v>
      </c>
      <c r="DA471" s="7">
        <v>96</v>
      </c>
      <c r="DB471" s="7">
        <v>95</v>
      </c>
      <c r="DC471" s="7">
        <v>88</v>
      </c>
      <c r="DD471" s="7">
        <v>87</v>
      </c>
      <c r="DE471" s="7">
        <v>93</v>
      </c>
      <c r="DF471" s="7">
        <v>100</v>
      </c>
      <c r="DG471" s="7">
        <v>81</v>
      </c>
      <c r="DH471" s="7">
        <v>75</v>
      </c>
      <c r="DI471" s="7">
        <v>87</v>
      </c>
      <c r="DJ471" s="7">
        <v>91</v>
      </c>
      <c r="DK471" s="7">
        <v>67</v>
      </c>
      <c r="DL471" s="7">
        <v>70</v>
      </c>
      <c r="DM471" s="7">
        <v>66</v>
      </c>
      <c r="DN471" s="7">
        <v>52</v>
      </c>
      <c r="DO471" s="7">
        <v>39</v>
      </c>
      <c r="DP471" s="7">
        <v>39</v>
      </c>
      <c r="DQ471" s="7">
        <v>40</v>
      </c>
      <c r="DR471" s="7">
        <v>36</v>
      </c>
      <c r="DS471" s="7">
        <v>24</v>
      </c>
      <c r="DT471" s="7">
        <v>22</v>
      </c>
      <c r="DU471" s="7">
        <v>24</v>
      </c>
      <c r="DV471" s="7">
        <v>14</v>
      </c>
      <c r="DW471" s="7">
        <v>41</v>
      </c>
      <c r="DX471" s="7">
        <f t="shared" si="42"/>
        <v>4801</v>
      </c>
      <c r="DY471" s="7">
        <f t="shared" si="43"/>
        <v>541</v>
      </c>
      <c r="DZ471" s="7">
        <f t="shared" si="44"/>
        <v>2410</v>
      </c>
      <c r="EA471" s="7">
        <f t="shared" si="45"/>
        <v>1664</v>
      </c>
      <c r="EB471" s="7">
        <f>Table325[[#This Row],[18-64]]+Table325[[#This Row],[65+]]</f>
        <v>6336</v>
      </c>
    </row>
    <row r="472" spans="1:132" x14ac:dyDescent="0.35">
      <c r="A472" s="7">
        <v>14</v>
      </c>
      <c r="B472" s="10" t="s">
        <v>1146</v>
      </c>
      <c r="C472" s="10" t="s">
        <v>1061</v>
      </c>
      <c r="D472" s="7" t="s">
        <v>1062</v>
      </c>
      <c r="E472" s="7">
        <f>SUM(Table325[[#This Row],[0]:[90]])</f>
        <v>9503</v>
      </c>
      <c r="F472" s="8">
        <f>SUM(Table325[[#This Row],[0]:[15]])</f>
        <v>1530</v>
      </c>
      <c r="G472" s="7">
        <f>SUM(Table325[[#This Row],[16]:[64]])</f>
        <v>5839</v>
      </c>
      <c r="H472" s="7">
        <f>SUM(Table325[[#This Row],[65]:[90]])</f>
        <v>2134</v>
      </c>
      <c r="I472" s="7">
        <f>SUM(Table325[[#This Row],[85]:[90]])</f>
        <v>190</v>
      </c>
      <c r="J472" s="8">
        <f>SUM(Table325[[#This Row],[0]:[17]])</f>
        <v>1723</v>
      </c>
      <c r="K472" s="7">
        <f>SUM(Table325[[#This Row],[18]:[64]])</f>
        <v>5646</v>
      </c>
      <c r="L472" s="8">
        <f>SUM(Table325[[#This Row],[0]:[4]])</f>
        <v>442</v>
      </c>
      <c r="M472" s="7">
        <f>SUM(Table325[[#This Row],[5]:[15]])</f>
        <v>1088</v>
      </c>
      <c r="N472" s="7">
        <f>SUM(Table325[[#This Row],[16]:[24]])</f>
        <v>869</v>
      </c>
      <c r="O472" s="7">
        <f>SUM(Table325[[#This Row],[25]:[49]])</f>
        <v>2860</v>
      </c>
      <c r="P472" s="7">
        <f>SUM(Table325[[#This Row],[50]:[64]])</f>
        <v>2110</v>
      </c>
      <c r="Q472" s="7">
        <f>SUM(Table325[[#This Row],[65]:[74]])</f>
        <v>1161</v>
      </c>
      <c r="R472" s="7">
        <f>SUM(Table325[[#This Row],[75]:[84]])</f>
        <v>783</v>
      </c>
      <c r="S472" s="8">
        <f>SUM(Table325[[#This Row],[5]:[9]])</f>
        <v>476</v>
      </c>
      <c r="T472" s="7">
        <f>SUM(Table325[[#This Row],[10]:[14]])</f>
        <v>520</v>
      </c>
      <c r="U472" s="7">
        <f>SUM(Table325[[#This Row],[15]:[19]])</f>
        <v>459</v>
      </c>
      <c r="V472" s="7">
        <f>SUM(Table325[[#This Row],[20]:[24]])</f>
        <v>502</v>
      </c>
      <c r="W472" s="7">
        <f>SUM(Table325[[#This Row],[25]:[29]])</f>
        <v>560</v>
      </c>
      <c r="X472" s="7">
        <f>SUM(Table325[[#This Row],[30]:[34]])</f>
        <v>597</v>
      </c>
      <c r="Y472" s="7">
        <f>SUM(Table325[[#This Row],[35]:[39]])</f>
        <v>543</v>
      </c>
      <c r="Z472" s="7">
        <f>SUM(Table325[[#This Row],[40]:[44]])</f>
        <v>633</v>
      </c>
      <c r="AA472" s="7">
        <f>SUM(Table325[[#This Row],[45]:[49]])</f>
        <v>527</v>
      </c>
      <c r="AB472" s="7">
        <f>SUM(Table325[[#This Row],[50]:[54]])</f>
        <v>615</v>
      </c>
      <c r="AC472" s="7">
        <f>SUM(Table325[[#This Row],[55]:[59]])</f>
        <v>763</v>
      </c>
      <c r="AD472" s="7">
        <f>SUM(Table325[[#This Row],[60]:[64]])</f>
        <v>732</v>
      </c>
      <c r="AE472" s="7">
        <f>SUM(Table325[[#This Row],[65]:[69]])</f>
        <v>617</v>
      </c>
      <c r="AF472" s="7">
        <f>SUM(Table325[[#This Row],[70]:[74]])</f>
        <v>544</v>
      </c>
      <c r="AG472" s="7">
        <f>SUM(Table325[[#This Row],[75]:[79]])</f>
        <v>507</v>
      </c>
      <c r="AH472" s="7">
        <f>SUM(Table325[[#This Row],[80]:[84]])</f>
        <v>276</v>
      </c>
      <c r="AI472" s="7">
        <f>SUM(Table325[[#This Row],[85]:[89]])</f>
        <v>119</v>
      </c>
      <c r="AJ472" s="7">
        <f>Table325[[#This Row],[90]]</f>
        <v>71</v>
      </c>
      <c r="AK472" s="8">
        <v>95</v>
      </c>
      <c r="AL472" s="7">
        <v>88</v>
      </c>
      <c r="AM472" s="7">
        <v>80</v>
      </c>
      <c r="AN472" s="7">
        <v>96</v>
      </c>
      <c r="AO472" s="7">
        <v>83</v>
      </c>
      <c r="AP472" s="7">
        <v>74</v>
      </c>
      <c r="AQ472" s="7">
        <v>91</v>
      </c>
      <c r="AR472" s="7">
        <v>106</v>
      </c>
      <c r="AS472" s="7">
        <v>107</v>
      </c>
      <c r="AT472" s="7">
        <v>98</v>
      </c>
      <c r="AU472" s="7">
        <v>120</v>
      </c>
      <c r="AV472" s="7">
        <v>100</v>
      </c>
      <c r="AW472" s="7">
        <v>107</v>
      </c>
      <c r="AX472" s="7">
        <v>99</v>
      </c>
      <c r="AY472" s="7">
        <v>94</v>
      </c>
      <c r="AZ472" s="7">
        <v>92</v>
      </c>
      <c r="BA472" s="7">
        <v>89</v>
      </c>
      <c r="BB472" s="7">
        <v>104</v>
      </c>
      <c r="BC472" s="7">
        <v>85</v>
      </c>
      <c r="BD472" s="7">
        <v>89</v>
      </c>
      <c r="BE472" s="7">
        <v>111</v>
      </c>
      <c r="BF472" s="7">
        <v>124</v>
      </c>
      <c r="BG472" s="7">
        <v>80</v>
      </c>
      <c r="BH472" s="7">
        <v>96</v>
      </c>
      <c r="BI472" s="7">
        <v>91</v>
      </c>
      <c r="BJ472" s="7">
        <v>118</v>
      </c>
      <c r="BK472" s="7">
        <v>106</v>
      </c>
      <c r="BL472" s="7">
        <v>122</v>
      </c>
      <c r="BM472" s="7">
        <v>119</v>
      </c>
      <c r="BN472" s="7">
        <v>95</v>
      </c>
      <c r="BO472" s="7">
        <v>109</v>
      </c>
      <c r="BP472" s="7">
        <v>122</v>
      </c>
      <c r="BQ472" s="7">
        <v>130</v>
      </c>
      <c r="BR472" s="7">
        <v>112</v>
      </c>
      <c r="BS472" s="7">
        <v>124</v>
      </c>
      <c r="BT472" s="7">
        <v>94</v>
      </c>
      <c r="BU472" s="7">
        <v>119</v>
      </c>
      <c r="BV472" s="7">
        <v>112</v>
      </c>
      <c r="BW472" s="7">
        <v>112</v>
      </c>
      <c r="BX472" s="7">
        <v>106</v>
      </c>
      <c r="BY472" s="7">
        <v>137</v>
      </c>
      <c r="BZ472" s="7">
        <v>130</v>
      </c>
      <c r="CA472" s="7">
        <v>107</v>
      </c>
      <c r="CB472" s="7">
        <v>123</v>
      </c>
      <c r="CC472" s="7">
        <v>136</v>
      </c>
      <c r="CD472" s="7">
        <v>111</v>
      </c>
      <c r="CE472" s="7">
        <v>101</v>
      </c>
      <c r="CF472" s="7">
        <v>107</v>
      </c>
      <c r="CG472" s="7">
        <v>97</v>
      </c>
      <c r="CH472" s="7">
        <v>111</v>
      </c>
      <c r="CI472" s="7">
        <v>114</v>
      </c>
      <c r="CJ472" s="7">
        <v>110</v>
      </c>
      <c r="CK472" s="7">
        <v>116</v>
      </c>
      <c r="CL472" s="7">
        <v>125</v>
      </c>
      <c r="CM472" s="7">
        <v>150</v>
      </c>
      <c r="CN472" s="7">
        <v>152</v>
      </c>
      <c r="CO472" s="7">
        <v>179</v>
      </c>
      <c r="CP472" s="7">
        <v>135</v>
      </c>
      <c r="CQ472" s="7">
        <v>138</v>
      </c>
      <c r="CR472" s="7">
        <v>159</v>
      </c>
      <c r="CS472" s="7">
        <v>168</v>
      </c>
      <c r="CT472" s="7">
        <v>155</v>
      </c>
      <c r="CU472" s="7">
        <v>129</v>
      </c>
      <c r="CV472" s="7">
        <v>138</v>
      </c>
      <c r="CW472" s="7">
        <v>142</v>
      </c>
      <c r="CX472" s="7">
        <v>131</v>
      </c>
      <c r="CY472" s="7">
        <v>132</v>
      </c>
      <c r="CZ472" s="7">
        <v>125</v>
      </c>
      <c r="DA472" s="7">
        <v>106</v>
      </c>
      <c r="DB472" s="7">
        <v>123</v>
      </c>
      <c r="DC472" s="7">
        <v>110</v>
      </c>
      <c r="DD472" s="7">
        <v>106</v>
      </c>
      <c r="DE472" s="7">
        <v>112</v>
      </c>
      <c r="DF472" s="7">
        <v>115</v>
      </c>
      <c r="DG472" s="7">
        <v>101</v>
      </c>
      <c r="DH472" s="7">
        <v>119</v>
      </c>
      <c r="DI472" s="7">
        <v>116</v>
      </c>
      <c r="DJ472" s="7">
        <v>109</v>
      </c>
      <c r="DK472" s="7">
        <v>93</v>
      </c>
      <c r="DL472" s="7">
        <v>70</v>
      </c>
      <c r="DM472" s="7">
        <v>77</v>
      </c>
      <c r="DN472" s="7">
        <v>66</v>
      </c>
      <c r="DO472" s="7">
        <v>41</v>
      </c>
      <c r="DP472" s="7">
        <v>50</v>
      </c>
      <c r="DQ472" s="7">
        <v>42</v>
      </c>
      <c r="DR472" s="7">
        <v>26</v>
      </c>
      <c r="DS472" s="7">
        <v>36</v>
      </c>
      <c r="DT472" s="7">
        <v>22</v>
      </c>
      <c r="DU472" s="7">
        <v>21</v>
      </c>
      <c r="DV472" s="7">
        <v>14</v>
      </c>
      <c r="DW472" s="7">
        <v>71</v>
      </c>
      <c r="DX472" s="7">
        <f t="shared" si="42"/>
        <v>5839</v>
      </c>
      <c r="DY472" s="7">
        <f t="shared" si="43"/>
        <v>676</v>
      </c>
      <c r="DZ472" s="7">
        <f t="shared" si="44"/>
        <v>2860</v>
      </c>
      <c r="EA472" s="7">
        <f t="shared" si="45"/>
        <v>2110</v>
      </c>
      <c r="EB472" s="7">
        <f>Table325[[#This Row],[18-64]]+Table325[[#This Row],[65+]]</f>
        <v>7780</v>
      </c>
    </row>
    <row r="473" spans="1:132" x14ac:dyDescent="0.35">
      <c r="A473" s="7">
        <v>14</v>
      </c>
      <c r="B473" s="10" t="s">
        <v>1146</v>
      </c>
      <c r="C473" s="10" t="s">
        <v>1063</v>
      </c>
      <c r="D473" s="7" t="s">
        <v>1064</v>
      </c>
      <c r="E473" s="7">
        <f>SUM(Table325[[#This Row],[0]:[90]])</f>
        <v>7609</v>
      </c>
      <c r="F473" s="8">
        <f>SUM(Table325[[#This Row],[0]:[15]])</f>
        <v>1046</v>
      </c>
      <c r="G473" s="7">
        <f>SUM(Table325[[#This Row],[16]:[64]])</f>
        <v>4164</v>
      </c>
      <c r="H473" s="7">
        <f>SUM(Table325[[#This Row],[65]:[90]])</f>
        <v>2399</v>
      </c>
      <c r="I473" s="7">
        <f>SUM(Table325[[#This Row],[85]:[90]])</f>
        <v>329</v>
      </c>
      <c r="J473" s="8">
        <f>SUM(Table325[[#This Row],[0]:[17]])</f>
        <v>1180</v>
      </c>
      <c r="K473" s="7">
        <f>SUM(Table325[[#This Row],[18]:[64]])</f>
        <v>4030</v>
      </c>
      <c r="L473" s="8">
        <f>SUM(Table325[[#This Row],[0]:[4]])</f>
        <v>259</v>
      </c>
      <c r="M473" s="7">
        <f>SUM(Table325[[#This Row],[5]:[15]])</f>
        <v>787</v>
      </c>
      <c r="N473" s="7">
        <f>SUM(Table325[[#This Row],[16]:[24]])</f>
        <v>602</v>
      </c>
      <c r="O473" s="7">
        <f>SUM(Table325[[#This Row],[25]:[49]])</f>
        <v>2125</v>
      </c>
      <c r="P473" s="7">
        <f>SUM(Table325[[#This Row],[50]:[64]])</f>
        <v>1437</v>
      </c>
      <c r="Q473" s="7">
        <f>SUM(Table325[[#This Row],[65]:[74]])</f>
        <v>1025</v>
      </c>
      <c r="R473" s="7">
        <f>SUM(Table325[[#This Row],[75]:[84]])</f>
        <v>1045</v>
      </c>
      <c r="S473" s="8">
        <f>SUM(Table325[[#This Row],[5]:[9]])</f>
        <v>358</v>
      </c>
      <c r="T473" s="7">
        <f>SUM(Table325[[#This Row],[10]:[14]])</f>
        <v>365</v>
      </c>
      <c r="U473" s="7">
        <f>SUM(Table325[[#This Row],[15]:[19]])</f>
        <v>316</v>
      </c>
      <c r="V473" s="7">
        <f>SUM(Table325[[#This Row],[20]:[24]])</f>
        <v>350</v>
      </c>
      <c r="W473" s="7">
        <f>SUM(Table325[[#This Row],[25]:[29]])</f>
        <v>395</v>
      </c>
      <c r="X473" s="7">
        <f>SUM(Table325[[#This Row],[30]:[34]])</f>
        <v>395</v>
      </c>
      <c r="Y473" s="7">
        <f>SUM(Table325[[#This Row],[35]:[39]])</f>
        <v>444</v>
      </c>
      <c r="Z473" s="7">
        <f>SUM(Table325[[#This Row],[40]:[44]])</f>
        <v>488</v>
      </c>
      <c r="AA473" s="7">
        <f>SUM(Table325[[#This Row],[45]:[49]])</f>
        <v>403</v>
      </c>
      <c r="AB473" s="7">
        <f>SUM(Table325[[#This Row],[50]:[54]])</f>
        <v>527</v>
      </c>
      <c r="AC473" s="7">
        <f>SUM(Table325[[#This Row],[55]:[59]])</f>
        <v>477</v>
      </c>
      <c r="AD473" s="7">
        <f>SUM(Table325[[#This Row],[60]:[64]])</f>
        <v>433</v>
      </c>
      <c r="AE473" s="7">
        <f>SUM(Table325[[#This Row],[65]:[69]])</f>
        <v>513</v>
      </c>
      <c r="AF473" s="7">
        <f>SUM(Table325[[#This Row],[70]:[74]])</f>
        <v>512</v>
      </c>
      <c r="AG473" s="7">
        <f>SUM(Table325[[#This Row],[75]:[79]])</f>
        <v>625</v>
      </c>
      <c r="AH473" s="7">
        <f>SUM(Table325[[#This Row],[80]:[84]])</f>
        <v>420</v>
      </c>
      <c r="AI473" s="7">
        <f>SUM(Table325[[#This Row],[85]:[89]])</f>
        <v>228</v>
      </c>
      <c r="AJ473" s="7">
        <f>Table325[[#This Row],[90]]</f>
        <v>101</v>
      </c>
      <c r="AK473" s="8">
        <v>52</v>
      </c>
      <c r="AL473" s="7">
        <v>46</v>
      </c>
      <c r="AM473" s="7">
        <v>58</v>
      </c>
      <c r="AN473" s="7">
        <v>49</v>
      </c>
      <c r="AO473" s="7">
        <v>54</v>
      </c>
      <c r="AP473" s="7">
        <v>60</v>
      </c>
      <c r="AQ473" s="7">
        <v>68</v>
      </c>
      <c r="AR473" s="7">
        <v>71</v>
      </c>
      <c r="AS473" s="7">
        <v>78</v>
      </c>
      <c r="AT473" s="7">
        <v>81</v>
      </c>
      <c r="AU473" s="7">
        <v>63</v>
      </c>
      <c r="AV473" s="7">
        <v>79</v>
      </c>
      <c r="AW473" s="7">
        <v>77</v>
      </c>
      <c r="AX473" s="7">
        <v>67</v>
      </c>
      <c r="AY473" s="7">
        <v>79</v>
      </c>
      <c r="AZ473" s="7">
        <v>64</v>
      </c>
      <c r="BA473" s="7">
        <v>65</v>
      </c>
      <c r="BB473" s="7">
        <v>69</v>
      </c>
      <c r="BC473" s="7">
        <v>67</v>
      </c>
      <c r="BD473" s="7">
        <v>51</v>
      </c>
      <c r="BE473" s="7">
        <v>88</v>
      </c>
      <c r="BF473" s="7">
        <v>82</v>
      </c>
      <c r="BG473" s="7">
        <v>66</v>
      </c>
      <c r="BH473" s="7">
        <v>56</v>
      </c>
      <c r="BI473" s="7">
        <v>58</v>
      </c>
      <c r="BJ473" s="7">
        <v>62</v>
      </c>
      <c r="BK473" s="7">
        <v>74</v>
      </c>
      <c r="BL473" s="7">
        <v>90</v>
      </c>
      <c r="BM473" s="7">
        <v>78</v>
      </c>
      <c r="BN473" s="7">
        <v>91</v>
      </c>
      <c r="BO473" s="7">
        <v>79</v>
      </c>
      <c r="BP473" s="7">
        <v>72</v>
      </c>
      <c r="BQ473" s="7">
        <v>75</v>
      </c>
      <c r="BR473" s="7">
        <v>90</v>
      </c>
      <c r="BS473" s="7">
        <v>79</v>
      </c>
      <c r="BT473" s="7">
        <v>79</v>
      </c>
      <c r="BU473" s="7">
        <v>91</v>
      </c>
      <c r="BV473" s="7">
        <v>86</v>
      </c>
      <c r="BW473" s="7">
        <v>102</v>
      </c>
      <c r="BX473" s="7">
        <v>86</v>
      </c>
      <c r="BY473" s="7">
        <v>97</v>
      </c>
      <c r="BZ473" s="7">
        <v>89</v>
      </c>
      <c r="CA473" s="7">
        <v>102</v>
      </c>
      <c r="CB473" s="7">
        <v>110</v>
      </c>
      <c r="CC473" s="7">
        <v>90</v>
      </c>
      <c r="CD473" s="7">
        <v>99</v>
      </c>
      <c r="CE473" s="7">
        <v>79</v>
      </c>
      <c r="CF473" s="7">
        <v>76</v>
      </c>
      <c r="CG473" s="7">
        <v>74</v>
      </c>
      <c r="CH473" s="7">
        <v>75</v>
      </c>
      <c r="CI473" s="7">
        <v>90</v>
      </c>
      <c r="CJ473" s="7">
        <v>104</v>
      </c>
      <c r="CK473" s="7">
        <v>122</v>
      </c>
      <c r="CL473" s="7">
        <v>97</v>
      </c>
      <c r="CM473" s="7">
        <v>114</v>
      </c>
      <c r="CN473" s="7">
        <v>85</v>
      </c>
      <c r="CO473" s="7">
        <v>98</v>
      </c>
      <c r="CP473" s="7">
        <v>88</v>
      </c>
      <c r="CQ473" s="7">
        <v>113</v>
      </c>
      <c r="CR473" s="7">
        <v>93</v>
      </c>
      <c r="CS473" s="7">
        <v>76</v>
      </c>
      <c r="CT473" s="7">
        <v>75</v>
      </c>
      <c r="CU473" s="7">
        <v>105</v>
      </c>
      <c r="CV473" s="7">
        <v>85</v>
      </c>
      <c r="CW473" s="7">
        <v>92</v>
      </c>
      <c r="CX473" s="7">
        <v>85</v>
      </c>
      <c r="CY473" s="7">
        <v>111</v>
      </c>
      <c r="CZ473" s="7">
        <v>95</v>
      </c>
      <c r="DA473" s="7">
        <v>120</v>
      </c>
      <c r="DB473" s="7">
        <v>102</v>
      </c>
      <c r="DC473" s="7">
        <v>86</v>
      </c>
      <c r="DD473" s="7">
        <v>101</v>
      </c>
      <c r="DE473" s="7">
        <v>102</v>
      </c>
      <c r="DF473" s="7">
        <v>104</v>
      </c>
      <c r="DG473" s="7">
        <v>119</v>
      </c>
      <c r="DH473" s="7">
        <v>124</v>
      </c>
      <c r="DI473" s="7">
        <v>126</v>
      </c>
      <c r="DJ473" s="7">
        <v>163</v>
      </c>
      <c r="DK473" s="7">
        <v>100</v>
      </c>
      <c r="DL473" s="7">
        <v>112</v>
      </c>
      <c r="DM473" s="7">
        <v>104</v>
      </c>
      <c r="DN473" s="7">
        <v>101</v>
      </c>
      <c r="DO473" s="7">
        <v>71</v>
      </c>
      <c r="DP473" s="7">
        <v>80</v>
      </c>
      <c r="DQ473" s="7">
        <v>64</v>
      </c>
      <c r="DR473" s="7">
        <v>55</v>
      </c>
      <c r="DS473" s="7">
        <v>55</v>
      </c>
      <c r="DT473" s="7">
        <v>60</v>
      </c>
      <c r="DU473" s="7">
        <v>31</v>
      </c>
      <c r="DV473" s="7">
        <v>27</v>
      </c>
      <c r="DW473" s="7">
        <v>101</v>
      </c>
      <c r="DX473" s="7">
        <f t="shared" si="42"/>
        <v>4164</v>
      </c>
      <c r="DY473" s="7">
        <f t="shared" si="43"/>
        <v>468</v>
      </c>
      <c r="DZ473" s="7">
        <f t="shared" si="44"/>
        <v>2125</v>
      </c>
      <c r="EA473" s="7">
        <f t="shared" si="45"/>
        <v>1437</v>
      </c>
      <c r="EB473" s="7">
        <f>Table325[[#This Row],[18-64]]+Table325[[#This Row],[65+]]</f>
        <v>6429</v>
      </c>
    </row>
    <row r="474" spans="1:132" x14ac:dyDescent="0.35">
      <c r="A474" s="7">
        <v>14</v>
      </c>
      <c r="B474" s="10" t="s">
        <v>1146</v>
      </c>
      <c r="C474" s="10" t="s">
        <v>1065</v>
      </c>
      <c r="D474" s="7" t="s">
        <v>1066</v>
      </c>
      <c r="E474" s="7">
        <f>SUM(Table325[[#This Row],[0]:[90]])</f>
        <v>6715</v>
      </c>
      <c r="F474" s="8">
        <f>SUM(Table325[[#This Row],[0]:[15]])</f>
        <v>974</v>
      </c>
      <c r="G474" s="7">
        <f>SUM(Table325[[#This Row],[16]:[64]])</f>
        <v>4806</v>
      </c>
      <c r="H474" s="7">
        <f>SUM(Table325[[#This Row],[65]:[90]])</f>
        <v>935</v>
      </c>
      <c r="I474" s="7">
        <f>SUM(Table325[[#This Row],[85]:[90]])</f>
        <v>105</v>
      </c>
      <c r="J474" s="8">
        <f>SUM(Table325[[#This Row],[0]:[17]])</f>
        <v>1121</v>
      </c>
      <c r="K474" s="7">
        <f>SUM(Table325[[#This Row],[18]:[64]])</f>
        <v>4659</v>
      </c>
      <c r="L474" s="8">
        <f>SUM(Table325[[#This Row],[0]:[4]])</f>
        <v>264</v>
      </c>
      <c r="M474" s="7">
        <f>SUM(Table325[[#This Row],[5]:[15]])</f>
        <v>710</v>
      </c>
      <c r="N474" s="7">
        <f>SUM(Table325[[#This Row],[16]:[24]])</f>
        <v>1828</v>
      </c>
      <c r="O474" s="7">
        <f>SUM(Table325[[#This Row],[25]:[49]])</f>
        <v>1983</v>
      </c>
      <c r="P474" s="7">
        <f>SUM(Table325[[#This Row],[50]:[64]])</f>
        <v>995</v>
      </c>
      <c r="Q474" s="7">
        <f>SUM(Table325[[#This Row],[65]:[74]])</f>
        <v>481</v>
      </c>
      <c r="R474" s="7">
        <f>SUM(Table325[[#This Row],[75]:[84]])</f>
        <v>349</v>
      </c>
      <c r="S474" s="8">
        <f>SUM(Table325[[#This Row],[5]:[9]])</f>
        <v>277</v>
      </c>
      <c r="T474" s="7">
        <f>SUM(Table325[[#This Row],[10]:[14]])</f>
        <v>347</v>
      </c>
      <c r="U474" s="7">
        <f>SUM(Table325[[#This Row],[15]:[19]])</f>
        <v>450</v>
      </c>
      <c r="V474" s="7">
        <f>SUM(Table325[[#This Row],[20]:[24]])</f>
        <v>1464</v>
      </c>
      <c r="W474" s="7">
        <f>SUM(Table325[[#This Row],[25]:[29]])</f>
        <v>463</v>
      </c>
      <c r="X474" s="7">
        <f>SUM(Table325[[#This Row],[30]:[34]])</f>
        <v>461</v>
      </c>
      <c r="Y474" s="7">
        <f>SUM(Table325[[#This Row],[35]:[39]])</f>
        <v>457</v>
      </c>
      <c r="Z474" s="7">
        <f>SUM(Table325[[#This Row],[40]:[44]])</f>
        <v>343</v>
      </c>
      <c r="AA474" s="7">
        <f>SUM(Table325[[#This Row],[45]:[49]])</f>
        <v>259</v>
      </c>
      <c r="AB474" s="7">
        <f>SUM(Table325[[#This Row],[50]:[54]])</f>
        <v>317</v>
      </c>
      <c r="AC474" s="7">
        <f>SUM(Table325[[#This Row],[55]:[59]])</f>
        <v>319</v>
      </c>
      <c r="AD474" s="7">
        <f>SUM(Table325[[#This Row],[60]:[64]])</f>
        <v>359</v>
      </c>
      <c r="AE474" s="7">
        <f>SUM(Table325[[#This Row],[65]:[69]])</f>
        <v>276</v>
      </c>
      <c r="AF474" s="7">
        <f>SUM(Table325[[#This Row],[70]:[74]])</f>
        <v>205</v>
      </c>
      <c r="AG474" s="7">
        <f>SUM(Table325[[#This Row],[75]:[79]])</f>
        <v>200</v>
      </c>
      <c r="AH474" s="7">
        <f>SUM(Table325[[#This Row],[80]:[84]])</f>
        <v>149</v>
      </c>
      <c r="AI474" s="7">
        <f>SUM(Table325[[#This Row],[85]:[89]])</f>
        <v>78</v>
      </c>
      <c r="AJ474" s="7">
        <f>Table325[[#This Row],[90]]</f>
        <v>27</v>
      </c>
      <c r="AK474" s="8">
        <v>48</v>
      </c>
      <c r="AL474" s="7">
        <v>43</v>
      </c>
      <c r="AM474" s="7">
        <v>60</v>
      </c>
      <c r="AN474" s="7">
        <v>60</v>
      </c>
      <c r="AO474" s="7">
        <v>53</v>
      </c>
      <c r="AP474" s="7">
        <v>47</v>
      </c>
      <c r="AQ474" s="7">
        <v>53</v>
      </c>
      <c r="AR474" s="7">
        <v>63</v>
      </c>
      <c r="AS474" s="7">
        <v>62</v>
      </c>
      <c r="AT474" s="7">
        <v>52</v>
      </c>
      <c r="AU474" s="7">
        <v>72</v>
      </c>
      <c r="AV474" s="7">
        <v>71</v>
      </c>
      <c r="AW474" s="7">
        <v>63</v>
      </c>
      <c r="AX474" s="7">
        <v>73</v>
      </c>
      <c r="AY474" s="7">
        <v>68</v>
      </c>
      <c r="AZ474" s="7">
        <v>86</v>
      </c>
      <c r="BA474" s="7">
        <v>85</v>
      </c>
      <c r="BB474" s="7">
        <v>62</v>
      </c>
      <c r="BC474" s="7">
        <v>80</v>
      </c>
      <c r="BD474" s="7">
        <v>137</v>
      </c>
      <c r="BE474" s="7">
        <v>312</v>
      </c>
      <c r="BF474" s="7">
        <v>408</v>
      </c>
      <c r="BG474" s="7">
        <v>303</v>
      </c>
      <c r="BH474" s="7">
        <v>247</v>
      </c>
      <c r="BI474" s="7">
        <v>194</v>
      </c>
      <c r="BJ474" s="7">
        <v>96</v>
      </c>
      <c r="BK474" s="7">
        <v>102</v>
      </c>
      <c r="BL474" s="7">
        <v>99</v>
      </c>
      <c r="BM474" s="7">
        <v>86</v>
      </c>
      <c r="BN474" s="7">
        <v>80</v>
      </c>
      <c r="BO474" s="7">
        <v>91</v>
      </c>
      <c r="BP474" s="7">
        <v>103</v>
      </c>
      <c r="BQ474" s="7">
        <v>83</v>
      </c>
      <c r="BR474" s="7">
        <v>95</v>
      </c>
      <c r="BS474" s="7">
        <v>89</v>
      </c>
      <c r="BT474" s="7">
        <v>105</v>
      </c>
      <c r="BU474" s="7">
        <v>90</v>
      </c>
      <c r="BV474" s="7">
        <v>97</v>
      </c>
      <c r="BW474" s="7">
        <v>73</v>
      </c>
      <c r="BX474" s="7">
        <v>92</v>
      </c>
      <c r="BY474" s="7">
        <v>61</v>
      </c>
      <c r="BZ474" s="7">
        <v>70</v>
      </c>
      <c r="CA474" s="7">
        <v>67</v>
      </c>
      <c r="CB474" s="7">
        <v>73</v>
      </c>
      <c r="CC474" s="7">
        <v>72</v>
      </c>
      <c r="CD474" s="7">
        <v>66</v>
      </c>
      <c r="CE474" s="7">
        <v>51</v>
      </c>
      <c r="CF474" s="7">
        <v>48</v>
      </c>
      <c r="CG474" s="7">
        <v>47</v>
      </c>
      <c r="CH474" s="7">
        <v>47</v>
      </c>
      <c r="CI474" s="7">
        <v>54</v>
      </c>
      <c r="CJ474" s="7">
        <v>69</v>
      </c>
      <c r="CK474" s="7">
        <v>64</v>
      </c>
      <c r="CL474" s="7">
        <v>70</v>
      </c>
      <c r="CM474" s="7">
        <v>60</v>
      </c>
      <c r="CN474" s="7">
        <v>63</v>
      </c>
      <c r="CO474" s="7">
        <v>62</v>
      </c>
      <c r="CP474" s="7">
        <v>68</v>
      </c>
      <c r="CQ474" s="7">
        <v>63</v>
      </c>
      <c r="CR474" s="7">
        <v>63</v>
      </c>
      <c r="CS474" s="7">
        <v>76</v>
      </c>
      <c r="CT474" s="7">
        <v>57</v>
      </c>
      <c r="CU474" s="7">
        <v>86</v>
      </c>
      <c r="CV474" s="7">
        <v>77</v>
      </c>
      <c r="CW474" s="7">
        <v>63</v>
      </c>
      <c r="CX474" s="7">
        <v>52</v>
      </c>
      <c r="CY474" s="7">
        <v>48</v>
      </c>
      <c r="CZ474" s="7">
        <v>76</v>
      </c>
      <c r="DA474" s="7">
        <v>50</v>
      </c>
      <c r="DB474" s="7">
        <v>50</v>
      </c>
      <c r="DC474" s="7">
        <v>43</v>
      </c>
      <c r="DD474" s="7">
        <v>46</v>
      </c>
      <c r="DE474" s="7">
        <v>39</v>
      </c>
      <c r="DF474" s="7">
        <v>35</v>
      </c>
      <c r="DG474" s="7">
        <v>42</v>
      </c>
      <c r="DH474" s="7">
        <v>36</v>
      </c>
      <c r="DI474" s="7">
        <v>39</v>
      </c>
      <c r="DJ474" s="7">
        <v>58</v>
      </c>
      <c r="DK474" s="7">
        <v>35</v>
      </c>
      <c r="DL474" s="7">
        <v>32</v>
      </c>
      <c r="DM474" s="7">
        <v>40</v>
      </c>
      <c r="DN474" s="7">
        <v>29</v>
      </c>
      <c r="DO474" s="7">
        <v>21</v>
      </c>
      <c r="DP474" s="7">
        <v>30</v>
      </c>
      <c r="DQ474" s="7">
        <v>29</v>
      </c>
      <c r="DR474" s="7">
        <v>19</v>
      </c>
      <c r="DS474" s="7">
        <v>12</v>
      </c>
      <c r="DT474" s="7">
        <v>17</v>
      </c>
      <c r="DU474" s="7">
        <v>17</v>
      </c>
      <c r="DV474" s="7">
        <v>13</v>
      </c>
      <c r="DW474" s="7">
        <v>27</v>
      </c>
      <c r="DX474" s="7">
        <f t="shared" si="42"/>
        <v>4806</v>
      </c>
      <c r="DY474" s="7">
        <f t="shared" si="43"/>
        <v>1681</v>
      </c>
      <c r="DZ474" s="7">
        <f t="shared" si="44"/>
        <v>1983</v>
      </c>
      <c r="EA474" s="7">
        <f t="shared" si="45"/>
        <v>995</v>
      </c>
      <c r="EB474" s="7">
        <f>Table325[[#This Row],[18-64]]+Table325[[#This Row],[65+]]</f>
        <v>5594</v>
      </c>
    </row>
    <row r="475" spans="1:132" x14ac:dyDescent="0.35">
      <c r="A475" s="7">
        <v>14</v>
      </c>
      <c r="B475" s="10" t="s">
        <v>1146</v>
      </c>
      <c r="C475" s="10" t="s">
        <v>1067</v>
      </c>
      <c r="D475" s="7" t="s">
        <v>191</v>
      </c>
      <c r="E475" s="7">
        <f>SUM(Table325[[#This Row],[0]:[90]])</f>
        <v>12639</v>
      </c>
      <c r="F475" s="8">
        <f>SUM(Table325[[#This Row],[0]:[15]])</f>
        <v>197</v>
      </c>
      <c r="G475" s="7">
        <f>SUM(Table325[[#This Row],[16]:[64]])</f>
        <v>11732</v>
      </c>
      <c r="H475" s="7">
        <f>SUM(Table325[[#This Row],[65]:[90]])</f>
        <v>710</v>
      </c>
      <c r="I475" s="7">
        <f>SUM(Table325[[#This Row],[85]:[90]])</f>
        <v>108</v>
      </c>
      <c r="J475" s="8">
        <f>SUM(Table325[[#This Row],[0]:[17]])</f>
        <v>253</v>
      </c>
      <c r="K475" s="7">
        <f>SUM(Table325[[#This Row],[18]:[64]])</f>
        <v>11676</v>
      </c>
      <c r="L475" s="8">
        <f>SUM(Table325[[#This Row],[0]:[4]])</f>
        <v>34</v>
      </c>
      <c r="M475" s="7">
        <f>SUM(Table325[[#This Row],[5]:[15]])</f>
        <v>163</v>
      </c>
      <c r="N475" s="7">
        <f>SUM(Table325[[#This Row],[16]:[24]])</f>
        <v>9809</v>
      </c>
      <c r="O475" s="7">
        <f>SUM(Table325[[#This Row],[25]:[49]])</f>
        <v>1412</v>
      </c>
      <c r="P475" s="7">
        <f>SUM(Table325[[#This Row],[50]:[64]])</f>
        <v>511</v>
      </c>
      <c r="Q475" s="7">
        <f>SUM(Table325[[#This Row],[65]:[74]])</f>
        <v>345</v>
      </c>
      <c r="R475" s="7">
        <f>SUM(Table325[[#This Row],[75]:[84]])</f>
        <v>257</v>
      </c>
      <c r="S475" s="8">
        <f>SUM(Table325[[#This Row],[5]:[9]])</f>
        <v>35</v>
      </c>
      <c r="T475" s="7">
        <f>SUM(Table325[[#This Row],[10]:[14]])</f>
        <v>111</v>
      </c>
      <c r="U475" s="7">
        <f>SUM(Table325[[#This Row],[15]:[19]])</f>
        <v>3187</v>
      </c>
      <c r="V475" s="7">
        <f>SUM(Table325[[#This Row],[20]:[24]])</f>
        <v>6639</v>
      </c>
      <c r="W475" s="7">
        <f>SUM(Table325[[#This Row],[25]:[29]])</f>
        <v>499</v>
      </c>
      <c r="X475" s="7">
        <f>SUM(Table325[[#This Row],[30]:[34]])</f>
        <v>310</v>
      </c>
      <c r="Y475" s="7">
        <f>SUM(Table325[[#This Row],[35]:[39]])</f>
        <v>247</v>
      </c>
      <c r="Z475" s="7">
        <f>SUM(Table325[[#This Row],[40]:[44]])</f>
        <v>173</v>
      </c>
      <c r="AA475" s="7">
        <f>SUM(Table325[[#This Row],[45]:[49]])</f>
        <v>183</v>
      </c>
      <c r="AB475" s="7">
        <f>SUM(Table325[[#This Row],[50]:[54]])</f>
        <v>187</v>
      </c>
      <c r="AC475" s="7">
        <f>SUM(Table325[[#This Row],[55]:[59]])</f>
        <v>160</v>
      </c>
      <c r="AD475" s="7">
        <f>SUM(Table325[[#This Row],[60]:[64]])</f>
        <v>164</v>
      </c>
      <c r="AE475" s="7">
        <f>SUM(Table325[[#This Row],[65]:[69]])</f>
        <v>166</v>
      </c>
      <c r="AF475" s="7">
        <f>SUM(Table325[[#This Row],[70]:[74]])</f>
        <v>179</v>
      </c>
      <c r="AG475" s="7">
        <f>SUM(Table325[[#This Row],[75]:[79]])</f>
        <v>171</v>
      </c>
      <c r="AH475" s="7">
        <f>SUM(Table325[[#This Row],[80]:[84]])</f>
        <v>86</v>
      </c>
      <c r="AI475" s="7">
        <f>SUM(Table325[[#This Row],[85]:[89]])</f>
        <v>62</v>
      </c>
      <c r="AJ475" s="7">
        <f>Table325[[#This Row],[90]]</f>
        <v>46</v>
      </c>
      <c r="AK475" s="8">
        <v>7</v>
      </c>
      <c r="AL475" s="7">
        <v>9</v>
      </c>
      <c r="AM475" s="7">
        <v>6</v>
      </c>
      <c r="AN475" s="7">
        <v>5</v>
      </c>
      <c r="AO475" s="7">
        <v>7</v>
      </c>
      <c r="AP475" s="7">
        <v>5</v>
      </c>
      <c r="AQ475" s="7">
        <v>9</v>
      </c>
      <c r="AR475" s="7">
        <v>9</v>
      </c>
      <c r="AS475" s="7">
        <v>6</v>
      </c>
      <c r="AT475" s="7">
        <v>6</v>
      </c>
      <c r="AU475" s="7">
        <v>25</v>
      </c>
      <c r="AV475" s="7">
        <v>17</v>
      </c>
      <c r="AW475" s="7">
        <v>20</v>
      </c>
      <c r="AX475" s="7">
        <v>25</v>
      </c>
      <c r="AY475" s="7">
        <v>24</v>
      </c>
      <c r="AZ475" s="7">
        <v>17</v>
      </c>
      <c r="BA475" s="7">
        <v>21</v>
      </c>
      <c r="BB475" s="7">
        <v>35</v>
      </c>
      <c r="BC475" s="7">
        <v>459</v>
      </c>
      <c r="BD475" s="7">
        <v>2655</v>
      </c>
      <c r="BE475" s="7">
        <v>1774</v>
      </c>
      <c r="BF475" s="7">
        <v>2106</v>
      </c>
      <c r="BG475" s="7">
        <v>1322</v>
      </c>
      <c r="BH475" s="7">
        <v>813</v>
      </c>
      <c r="BI475" s="7">
        <v>624</v>
      </c>
      <c r="BJ475" s="7">
        <v>136</v>
      </c>
      <c r="BK475" s="7">
        <v>109</v>
      </c>
      <c r="BL475" s="7">
        <v>102</v>
      </c>
      <c r="BM475" s="7">
        <v>83</v>
      </c>
      <c r="BN475" s="7">
        <v>69</v>
      </c>
      <c r="BO475" s="7">
        <v>94</v>
      </c>
      <c r="BP475" s="7">
        <v>73</v>
      </c>
      <c r="BQ475" s="7">
        <v>47</v>
      </c>
      <c r="BR475" s="7">
        <v>53</v>
      </c>
      <c r="BS475" s="7">
        <v>43</v>
      </c>
      <c r="BT475" s="7">
        <v>58</v>
      </c>
      <c r="BU475" s="7">
        <v>52</v>
      </c>
      <c r="BV475" s="7">
        <v>48</v>
      </c>
      <c r="BW475" s="7">
        <v>48</v>
      </c>
      <c r="BX475" s="7">
        <v>41</v>
      </c>
      <c r="BY475" s="7">
        <v>31</v>
      </c>
      <c r="BZ475" s="7">
        <v>33</v>
      </c>
      <c r="CA475" s="7">
        <v>38</v>
      </c>
      <c r="CB475" s="7">
        <v>36</v>
      </c>
      <c r="CC475" s="7">
        <v>35</v>
      </c>
      <c r="CD475" s="7">
        <v>41</v>
      </c>
      <c r="CE475" s="7">
        <v>39</v>
      </c>
      <c r="CF475" s="7">
        <v>32</v>
      </c>
      <c r="CG475" s="7">
        <v>34</v>
      </c>
      <c r="CH475" s="7">
        <v>37</v>
      </c>
      <c r="CI475" s="7">
        <v>35</v>
      </c>
      <c r="CJ475" s="7">
        <v>32</v>
      </c>
      <c r="CK475" s="7">
        <v>39</v>
      </c>
      <c r="CL475" s="7">
        <v>40</v>
      </c>
      <c r="CM475" s="7">
        <v>41</v>
      </c>
      <c r="CN475" s="7">
        <v>32</v>
      </c>
      <c r="CO475" s="7">
        <v>30</v>
      </c>
      <c r="CP475" s="7">
        <v>36</v>
      </c>
      <c r="CQ475" s="7">
        <v>29</v>
      </c>
      <c r="CR475" s="7">
        <v>33</v>
      </c>
      <c r="CS475" s="7">
        <v>36</v>
      </c>
      <c r="CT475" s="7">
        <v>37</v>
      </c>
      <c r="CU475" s="7">
        <v>31</v>
      </c>
      <c r="CV475" s="7">
        <v>31</v>
      </c>
      <c r="CW475" s="7">
        <v>29</v>
      </c>
      <c r="CX475" s="7">
        <v>43</v>
      </c>
      <c r="CY475" s="7">
        <v>39</v>
      </c>
      <c r="CZ475" s="7">
        <v>38</v>
      </c>
      <c r="DA475" s="7">
        <v>26</v>
      </c>
      <c r="DB475" s="7">
        <v>20</v>
      </c>
      <c r="DC475" s="7">
        <v>40</v>
      </c>
      <c r="DD475" s="7">
        <v>27</v>
      </c>
      <c r="DE475" s="7">
        <v>39</v>
      </c>
      <c r="DF475" s="7">
        <v>41</v>
      </c>
      <c r="DG475" s="7">
        <v>32</v>
      </c>
      <c r="DH475" s="7">
        <v>40</v>
      </c>
      <c r="DI475" s="7">
        <v>37</v>
      </c>
      <c r="DJ475" s="7">
        <v>40</v>
      </c>
      <c r="DK475" s="7">
        <v>23</v>
      </c>
      <c r="DL475" s="7">
        <v>31</v>
      </c>
      <c r="DM475" s="7">
        <v>18</v>
      </c>
      <c r="DN475" s="7">
        <v>14</v>
      </c>
      <c r="DO475" s="7">
        <v>21</v>
      </c>
      <c r="DP475" s="7">
        <v>9</v>
      </c>
      <c r="DQ475" s="7">
        <v>24</v>
      </c>
      <c r="DR475" s="7">
        <v>14</v>
      </c>
      <c r="DS475" s="7">
        <v>12</v>
      </c>
      <c r="DT475" s="7">
        <v>16</v>
      </c>
      <c r="DU475" s="7">
        <v>13</v>
      </c>
      <c r="DV475" s="7">
        <v>7</v>
      </c>
      <c r="DW475" s="7">
        <v>46</v>
      </c>
      <c r="DX475" s="7">
        <f t="shared" si="42"/>
        <v>11732</v>
      </c>
      <c r="DY475" s="7">
        <f t="shared" si="43"/>
        <v>9753</v>
      </c>
      <c r="DZ475" s="7">
        <f t="shared" si="44"/>
        <v>1412</v>
      </c>
      <c r="EA475" s="7">
        <f t="shared" si="45"/>
        <v>511</v>
      </c>
      <c r="EB475" s="7">
        <f>Table325[[#This Row],[18-64]]+Table325[[#This Row],[65+]]</f>
        <v>12386</v>
      </c>
    </row>
    <row r="476" spans="1:132" x14ac:dyDescent="0.35">
      <c r="A476" s="7">
        <v>14</v>
      </c>
      <c r="B476" s="10" t="s">
        <v>1146</v>
      </c>
      <c r="C476" s="10" t="s">
        <v>1068</v>
      </c>
      <c r="D476" s="7" t="s">
        <v>1069</v>
      </c>
      <c r="E476" s="7">
        <f>SUM(Table325[[#This Row],[0]:[90]])</f>
        <v>14640</v>
      </c>
      <c r="F476" s="8">
        <f>SUM(Table325[[#This Row],[0]:[15]])</f>
        <v>2183</v>
      </c>
      <c r="G476" s="7">
        <f>SUM(Table325[[#This Row],[16]:[64]])</f>
        <v>10578</v>
      </c>
      <c r="H476" s="7">
        <f>SUM(Table325[[#This Row],[65]:[90]])</f>
        <v>1879</v>
      </c>
      <c r="I476" s="7">
        <f>SUM(Table325[[#This Row],[85]:[90]])</f>
        <v>223</v>
      </c>
      <c r="J476" s="8">
        <f>SUM(Table325[[#This Row],[0]:[17]])</f>
        <v>2586</v>
      </c>
      <c r="K476" s="7">
        <f>SUM(Table325[[#This Row],[18]:[64]])</f>
        <v>10175</v>
      </c>
      <c r="L476" s="8">
        <f>SUM(Table325[[#This Row],[0]:[4]])</f>
        <v>495</v>
      </c>
      <c r="M476" s="7">
        <f>SUM(Table325[[#This Row],[5]:[15]])</f>
        <v>1688</v>
      </c>
      <c r="N476" s="7">
        <f>SUM(Table325[[#This Row],[16]:[24]])</f>
        <v>4549</v>
      </c>
      <c r="O476" s="7">
        <f>SUM(Table325[[#This Row],[25]:[49]])</f>
        <v>3947</v>
      </c>
      <c r="P476" s="7">
        <f>SUM(Table325[[#This Row],[50]:[64]])</f>
        <v>2082</v>
      </c>
      <c r="Q476" s="7">
        <f>SUM(Table325[[#This Row],[65]:[74]])</f>
        <v>1024</v>
      </c>
      <c r="R476" s="7">
        <f>SUM(Table325[[#This Row],[75]:[84]])</f>
        <v>632</v>
      </c>
      <c r="S476" s="8">
        <f>SUM(Table325[[#This Row],[5]:[9]])</f>
        <v>729</v>
      </c>
      <c r="T476" s="7">
        <f>SUM(Table325[[#This Row],[10]:[14]])</f>
        <v>793</v>
      </c>
      <c r="U476" s="7">
        <f>SUM(Table325[[#This Row],[15]:[19]])</f>
        <v>1314</v>
      </c>
      <c r="V476" s="7">
        <f>SUM(Table325[[#This Row],[20]:[24]])</f>
        <v>3401</v>
      </c>
      <c r="W476" s="7">
        <f>SUM(Table325[[#This Row],[25]:[29]])</f>
        <v>786</v>
      </c>
      <c r="X476" s="7">
        <f>SUM(Table325[[#This Row],[30]:[34]])</f>
        <v>673</v>
      </c>
      <c r="Y476" s="7">
        <f>SUM(Table325[[#This Row],[35]:[39]])</f>
        <v>827</v>
      </c>
      <c r="Z476" s="7">
        <f>SUM(Table325[[#This Row],[40]:[44]])</f>
        <v>862</v>
      </c>
      <c r="AA476" s="7">
        <f>SUM(Table325[[#This Row],[45]:[49]])</f>
        <v>799</v>
      </c>
      <c r="AB476" s="7">
        <f>SUM(Table325[[#This Row],[50]:[54]])</f>
        <v>762</v>
      </c>
      <c r="AC476" s="7">
        <f>SUM(Table325[[#This Row],[55]:[59]])</f>
        <v>643</v>
      </c>
      <c r="AD476" s="7">
        <f>SUM(Table325[[#This Row],[60]:[64]])</f>
        <v>677</v>
      </c>
      <c r="AE476" s="7">
        <f>SUM(Table325[[#This Row],[65]:[69]])</f>
        <v>522</v>
      </c>
      <c r="AF476" s="7">
        <f>SUM(Table325[[#This Row],[70]:[74]])</f>
        <v>502</v>
      </c>
      <c r="AG476" s="7">
        <f>SUM(Table325[[#This Row],[75]:[79]])</f>
        <v>377</v>
      </c>
      <c r="AH476" s="7">
        <f>SUM(Table325[[#This Row],[80]:[84]])</f>
        <v>255</v>
      </c>
      <c r="AI476" s="7">
        <f>SUM(Table325[[#This Row],[85]:[89]])</f>
        <v>141</v>
      </c>
      <c r="AJ476" s="7">
        <f>Table325[[#This Row],[90]]</f>
        <v>82</v>
      </c>
      <c r="AK476" s="8">
        <v>73</v>
      </c>
      <c r="AL476" s="7">
        <v>88</v>
      </c>
      <c r="AM476" s="7">
        <v>111</v>
      </c>
      <c r="AN476" s="7">
        <v>99</v>
      </c>
      <c r="AO476" s="7">
        <v>124</v>
      </c>
      <c r="AP476" s="7">
        <v>113</v>
      </c>
      <c r="AQ476" s="7">
        <v>140</v>
      </c>
      <c r="AR476" s="7">
        <v>155</v>
      </c>
      <c r="AS476" s="7">
        <v>163</v>
      </c>
      <c r="AT476" s="7">
        <v>158</v>
      </c>
      <c r="AU476" s="7">
        <v>140</v>
      </c>
      <c r="AV476" s="7">
        <v>158</v>
      </c>
      <c r="AW476" s="7">
        <v>175</v>
      </c>
      <c r="AX476" s="7">
        <v>138</v>
      </c>
      <c r="AY476" s="7">
        <v>182</v>
      </c>
      <c r="AZ476" s="7">
        <v>166</v>
      </c>
      <c r="BA476" s="7">
        <v>197</v>
      </c>
      <c r="BB476" s="7">
        <v>206</v>
      </c>
      <c r="BC476" s="7">
        <v>231</v>
      </c>
      <c r="BD476" s="7">
        <v>514</v>
      </c>
      <c r="BE476" s="7">
        <v>759</v>
      </c>
      <c r="BF476" s="7">
        <v>988</v>
      </c>
      <c r="BG476" s="7">
        <v>707</v>
      </c>
      <c r="BH476" s="7">
        <v>479</v>
      </c>
      <c r="BI476" s="7">
        <v>468</v>
      </c>
      <c r="BJ476" s="7">
        <v>188</v>
      </c>
      <c r="BK476" s="7">
        <v>179</v>
      </c>
      <c r="BL476" s="7">
        <v>160</v>
      </c>
      <c r="BM476" s="7">
        <v>132</v>
      </c>
      <c r="BN476" s="7">
        <v>127</v>
      </c>
      <c r="BO476" s="7">
        <v>144</v>
      </c>
      <c r="BP476" s="7">
        <v>116</v>
      </c>
      <c r="BQ476" s="7">
        <v>154</v>
      </c>
      <c r="BR476" s="7">
        <v>131</v>
      </c>
      <c r="BS476" s="7">
        <v>128</v>
      </c>
      <c r="BT476" s="7">
        <v>179</v>
      </c>
      <c r="BU476" s="7">
        <v>160</v>
      </c>
      <c r="BV476" s="7">
        <v>159</v>
      </c>
      <c r="BW476" s="7">
        <v>150</v>
      </c>
      <c r="BX476" s="7">
        <v>179</v>
      </c>
      <c r="BY476" s="7">
        <v>187</v>
      </c>
      <c r="BZ476" s="7">
        <v>163</v>
      </c>
      <c r="CA476" s="7">
        <v>171</v>
      </c>
      <c r="CB476" s="7">
        <v>168</v>
      </c>
      <c r="CC476" s="7">
        <v>173</v>
      </c>
      <c r="CD476" s="7">
        <v>172</v>
      </c>
      <c r="CE476" s="7">
        <v>166</v>
      </c>
      <c r="CF476" s="7">
        <v>163</v>
      </c>
      <c r="CG476" s="7">
        <v>138</v>
      </c>
      <c r="CH476" s="7">
        <v>160</v>
      </c>
      <c r="CI476" s="7">
        <v>133</v>
      </c>
      <c r="CJ476" s="7">
        <v>168</v>
      </c>
      <c r="CK476" s="7">
        <v>146</v>
      </c>
      <c r="CL476" s="7">
        <v>169</v>
      </c>
      <c r="CM476" s="7">
        <v>146</v>
      </c>
      <c r="CN476" s="7">
        <v>136</v>
      </c>
      <c r="CO476" s="7">
        <v>135</v>
      </c>
      <c r="CP476" s="7">
        <v>135</v>
      </c>
      <c r="CQ476" s="7">
        <v>115</v>
      </c>
      <c r="CR476" s="7">
        <v>122</v>
      </c>
      <c r="CS476" s="7">
        <v>164</v>
      </c>
      <c r="CT476" s="7">
        <v>154</v>
      </c>
      <c r="CU476" s="7">
        <v>139</v>
      </c>
      <c r="CV476" s="7">
        <v>115</v>
      </c>
      <c r="CW476" s="7">
        <v>105</v>
      </c>
      <c r="CX476" s="7">
        <v>116</v>
      </c>
      <c r="CY476" s="7">
        <v>108</v>
      </c>
      <c r="CZ476" s="7">
        <v>113</v>
      </c>
      <c r="DA476" s="7">
        <v>103</v>
      </c>
      <c r="DB476" s="7">
        <v>82</v>
      </c>
      <c r="DC476" s="7">
        <v>114</v>
      </c>
      <c r="DD476" s="7">
        <v>106</v>
      </c>
      <c r="DE476" s="7">
        <v>100</v>
      </c>
      <c r="DF476" s="7">
        <v>90</v>
      </c>
      <c r="DG476" s="7">
        <v>92</v>
      </c>
      <c r="DH476" s="7">
        <v>79</v>
      </c>
      <c r="DI476" s="7">
        <v>92</v>
      </c>
      <c r="DJ476" s="7">
        <v>85</v>
      </c>
      <c r="DK476" s="7">
        <v>58</v>
      </c>
      <c r="DL476" s="7">
        <v>63</v>
      </c>
      <c r="DM476" s="7">
        <v>78</v>
      </c>
      <c r="DN476" s="7">
        <v>52</v>
      </c>
      <c r="DO476" s="7">
        <v>43</v>
      </c>
      <c r="DP476" s="7">
        <v>43</v>
      </c>
      <c r="DQ476" s="7">
        <v>39</v>
      </c>
      <c r="DR476" s="7">
        <v>31</v>
      </c>
      <c r="DS476" s="7">
        <v>29</v>
      </c>
      <c r="DT476" s="7">
        <v>40</v>
      </c>
      <c r="DU476" s="7">
        <v>23</v>
      </c>
      <c r="DV476" s="7">
        <v>18</v>
      </c>
      <c r="DW476" s="7">
        <v>82</v>
      </c>
      <c r="DX476" s="7">
        <f t="shared" si="42"/>
        <v>10578</v>
      </c>
      <c r="DY476" s="7">
        <f t="shared" si="43"/>
        <v>4146</v>
      </c>
      <c r="DZ476" s="7">
        <f t="shared" si="44"/>
        <v>3947</v>
      </c>
      <c r="EA476" s="7">
        <f t="shared" si="45"/>
        <v>2082</v>
      </c>
      <c r="EB476" s="7">
        <f>Table325[[#This Row],[18-64]]+Table325[[#This Row],[65+]]</f>
        <v>12054</v>
      </c>
    </row>
    <row r="477" spans="1:132" x14ac:dyDescent="0.35">
      <c r="A477" s="7">
        <v>14</v>
      </c>
      <c r="B477" s="10" t="s">
        <v>1146</v>
      </c>
      <c r="C477" s="10" t="s">
        <v>1070</v>
      </c>
      <c r="D477" s="7" t="s">
        <v>1071</v>
      </c>
      <c r="E477" s="7">
        <f>SUM(Table325[[#This Row],[0]:[90]])</f>
        <v>6883</v>
      </c>
      <c r="F477" s="8">
        <f>SUM(Table325[[#This Row],[0]:[15]])</f>
        <v>1260</v>
      </c>
      <c r="G477" s="7">
        <f>SUM(Table325[[#This Row],[16]:[64]])</f>
        <v>4313</v>
      </c>
      <c r="H477" s="7">
        <f>SUM(Table325[[#This Row],[65]:[90]])</f>
        <v>1310</v>
      </c>
      <c r="I477" s="7">
        <f>SUM(Table325[[#This Row],[85]:[90]])</f>
        <v>114</v>
      </c>
      <c r="J477" s="8">
        <f>SUM(Table325[[#This Row],[0]:[17]])</f>
        <v>1409</v>
      </c>
      <c r="K477" s="7">
        <f>SUM(Table325[[#This Row],[18]:[64]])</f>
        <v>4164</v>
      </c>
      <c r="L477" s="8">
        <f>SUM(Table325[[#This Row],[0]:[4]])</f>
        <v>332</v>
      </c>
      <c r="M477" s="7">
        <f>SUM(Table325[[#This Row],[5]:[15]])</f>
        <v>928</v>
      </c>
      <c r="N477" s="7">
        <f>SUM(Table325[[#This Row],[16]:[24]])</f>
        <v>679</v>
      </c>
      <c r="O477" s="7">
        <f>SUM(Table325[[#This Row],[25]:[49]])</f>
        <v>2233</v>
      </c>
      <c r="P477" s="7">
        <f>SUM(Table325[[#This Row],[50]:[64]])</f>
        <v>1401</v>
      </c>
      <c r="Q477" s="7">
        <f>SUM(Table325[[#This Row],[65]:[74]])</f>
        <v>749</v>
      </c>
      <c r="R477" s="7">
        <f>SUM(Table325[[#This Row],[75]:[84]])</f>
        <v>447</v>
      </c>
      <c r="S477" s="8">
        <f>SUM(Table325[[#This Row],[5]:[9]])</f>
        <v>377</v>
      </c>
      <c r="T477" s="7">
        <f>SUM(Table325[[#This Row],[10]:[14]])</f>
        <v>471</v>
      </c>
      <c r="U477" s="7">
        <f>SUM(Table325[[#This Row],[15]:[19]])</f>
        <v>380</v>
      </c>
      <c r="V477" s="7">
        <f>SUM(Table325[[#This Row],[20]:[24]])</f>
        <v>379</v>
      </c>
      <c r="W477" s="7">
        <f>SUM(Table325[[#This Row],[25]:[29]])</f>
        <v>354</v>
      </c>
      <c r="X477" s="7">
        <f>SUM(Table325[[#This Row],[30]:[34]])</f>
        <v>469</v>
      </c>
      <c r="Y477" s="7">
        <f>SUM(Table325[[#This Row],[35]:[39]])</f>
        <v>535</v>
      </c>
      <c r="Z477" s="7">
        <f>SUM(Table325[[#This Row],[40]:[44]])</f>
        <v>469</v>
      </c>
      <c r="AA477" s="7">
        <f>SUM(Table325[[#This Row],[45]:[49]])</f>
        <v>406</v>
      </c>
      <c r="AB477" s="7">
        <f>SUM(Table325[[#This Row],[50]:[54]])</f>
        <v>435</v>
      </c>
      <c r="AC477" s="7">
        <f>SUM(Table325[[#This Row],[55]:[59]])</f>
        <v>507</v>
      </c>
      <c r="AD477" s="7">
        <f>SUM(Table325[[#This Row],[60]:[64]])</f>
        <v>459</v>
      </c>
      <c r="AE477" s="7">
        <f>SUM(Table325[[#This Row],[65]:[69]])</f>
        <v>443</v>
      </c>
      <c r="AF477" s="7">
        <f>SUM(Table325[[#This Row],[70]:[74]])</f>
        <v>306</v>
      </c>
      <c r="AG477" s="7">
        <f>SUM(Table325[[#This Row],[75]:[79]])</f>
        <v>283</v>
      </c>
      <c r="AH477" s="7">
        <f>SUM(Table325[[#This Row],[80]:[84]])</f>
        <v>164</v>
      </c>
      <c r="AI477" s="7">
        <f>SUM(Table325[[#This Row],[85]:[89]])</f>
        <v>90</v>
      </c>
      <c r="AJ477" s="7">
        <f>Table325[[#This Row],[90]]</f>
        <v>24</v>
      </c>
      <c r="AK477" s="8">
        <v>87</v>
      </c>
      <c r="AL477" s="7">
        <v>62</v>
      </c>
      <c r="AM477" s="7">
        <v>61</v>
      </c>
      <c r="AN477" s="7">
        <v>64</v>
      </c>
      <c r="AO477" s="7">
        <v>58</v>
      </c>
      <c r="AP477" s="7">
        <v>72</v>
      </c>
      <c r="AQ477" s="7">
        <v>74</v>
      </c>
      <c r="AR477" s="7">
        <v>78</v>
      </c>
      <c r="AS477" s="7">
        <v>66</v>
      </c>
      <c r="AT477" s="7">
        <v>87</v>
      </c>
      <c r="AU477" s="7">
        <v>104</v>
      </c>
      <c r="AV477" s="7">
        <v>91</v>
      </c>
      <c r="AW477" s="7">
        <v>101</v>
      </c>
      <c r="AX477" s="7">
        <v>85</v>
      </c>
      <c r="AY477" s="7">
        <v>90</v>
      </c>
      <c r="AZ477" s="7">
        <v>80</v>
      </c>
      <c r="BA477" s="7">
        <v>65</v>
      </c>
      <c r="BB477" s="7">
        <v>84</v>
      </c>
      <c r="BC477" s="7">
        <v>71</v>
      </c>
      <c r="BD477" s="7">
        <v>80</v>
      </c>
      <c r="BE477" s="7">
        <v>82</v>
      </c>
      <c r="BF477" s="7">
        <v>88</v>
      </c>
      <c r="BG477" s="7">
        <v>84</v>
      </c>
      <c r="BH477" s="7">
        <v>62</v>
      </c>
      <c r="BI477" s="7">
        <v>63</v>
      </c>
      <c r="BJ477" s="7">
        <v>63</v>
      </c>
      <c r="BK477" s="7">
        <v>72</v>
      </c>
      <c r="BL477" s="7">
        <v>69</v>
      </c>
      <c r="BM477" s="7">
        <v>69</v>
      </c>
      <c r="BN477" s="7">
        <v>81</v>
      </c>
      <c r="BO477" s="7">
        <v>72</v>
      </c>
      <c r="BP477" s="7">
        <v>93</v>
      </c>
      <c r="BQ477" s="7">
        <v>90</v>
      </c>
      <c r="BR477" s="7">
        <v>119</v>
      </c>
      <c r="BS477" s="7">
        <v>95</v>
      </c>
      <c r="BT477" s="7">
        <v>100</v>
      </c>
      <c r="BU477" s="7">
        <v>115</v>
      </c>
      <c r="BV477" s="7">
        <v>109</v>
      </c>
      <c r="BW477" s="7">
        <v>113</v>
      </c>
      <c r="BX477" s="7">
        <v>98</v>
      </c>
      <c r="BY477" s="7">
        <v>90</v>
      </c>
      <c r="BZ477" s="7">
        <v>95</v>
      </c>
      <c r="CA477" s="7">
        <v>100</v>
      </c>
      <c r="CB477" s="7">
        <v>74</v>
      </c>
      <c r="CC477" s="7">
        <v>110</v>
      </c>
      <c r="CD477" s="7">
        <v>87</v>
      </c>
      <c r="CE477" s="7">
        <v>79</v>
      </c>
      <c r="CF477" s="7">
        <v>87</v>
      </c>
      <c r="CG477" s="7">
        <v>83</v>
      </c>
      <c r="CH477" s="7">
        <v>70</v>
      </c>
      <c r="CI477" s="7">
        <v>68</v>
      </c>
      <c r="CJ477" s="7">
        <v>97</v>
      </c>
      <c r="CK477" s="7">
        <v>86</v>
      </c>
      <c r="CL477" s="7">
        <v>96</v>
      </c>
      <c r="CM477" s="7">
        <v>88</v>
      </c>
      <c r="CN477" s="7">
        <v>107</v>
      </c>
      <c r="CO477" s="7">
        <v>93</v>
      </c>
      <c r="CP477" s="7">
        <v>114</v>
      </c>
      <c r="CQ477" s="7">
        <v>95</v>
      </c>
      <c r="CR477" s="7">
        <v>98</v>
      </c>
      <c r="CS477" s="7">
        <v>92</v>
      </c>
      <c r="CT477" s="7">
        <v>95</v>
      </c>
      <c r="CU477" s="7">
        <v>99</v>
      </c>
      <c r="CV477" s="7">
        <v>90</v>
      </c>
      <c r="CW477" s="7">
        <v>83</v>
      </c>
      <c r="CX477" s="7">
        <v>84</v>
      </c>
      <c r="CY477" s="7">
        <v>75</v>
      </c>
      <c r="CZ477" s="7">
        <v>103</v>
      </c>
      <c r="DA477" s="7">
        <v>86</v>
      </c>
      <c r="DB477" s="7">
        <v>95</v>
      </c>
      <c r="DC477" s="7">
        <v>73</v>
      </c>
      <c r="DD477" s="7">
        <v>63</v>
      </c>
      <c r="DE477" s="7">
        <v>56</v>
      </c>
      <c r="DF477" s="7">
        <v>58</v>
      </c>
      <c r="DG477" s="7">
        <v>56</v>
      </c>
      <c r="DH477" s="7">
        <v>75</v>
      </c>
      <c r="DI477" s="7">
        <v>70</v>
      </c>
      <c r="DJ477" s="7">
        <v>59</v>
      </c>
      <c r="DK477" s="7">
        <v>39</v>
      </c>
      <c r="DL477" s="7">
        <v>40</v>
      </c>
      <c r="DM477" s="7">
        <v>40</v>
      </c>
      <c r="DN477" s="7">
        <v>46</v>
      </c>
      <c r="DO477" s="7">
        <v>26</v>
      </c>
      <c r="DP477" s="7">
        <v>33</v>
      </c>
      <c r="DQ477" s="7">
        <v>19</v>
      </c>
      <c r="DR477" s="7">
        <v>23</v>
      </c>
      <c r="DS477" s="7">
        <v>26</v>
      </c>
      <c r="DT477" s="7">
        <v>17</v>
      </c>
      <c r="DU477" s="7">
        <v>13</v>
      </c>
      <c r="DV477" s="7">
        <v>11</v>
      </c>
      <c r="DW477" s="7">
        <v>24</v>
      </c>
      <c r="DX477" s="7">
        <f t="shared" si="42"/>
        <v>4313</v>
      </c>
      <c r="DY477" s="7">
        <f t="shared" si="43"/>
        <v>530</v>
      </c>
      <c r="DZ477" s="7">
        <f t="shared" si="44"/>
        <v>2233</v>
      </c>
      <c r="EA477" s="7">
        <f t="shared" si="45"/>
        <v>1401</v>
      </c>
      <c r="EB477" s="7">
        <f>Table325[[#This Row],[18-64]]+Table325[[#This Row],[65+]]</f>
        <v>5474</v>
      </c>
    </row>
    <row r="478" spans="1:132" x14ac:dyDescent="0.35">
      <c r="A478" s="7">
        <v>14</v>
      </c>
      <c r="B478" s="10" t="s">
        <v>1146</v>
      </c>
      <c r="C478" s="10" t="s">
        <v>1072</v>
      </c>
      <c r="D478" s="7" t="s">
        <v>234</v>
      </c>
      <c r="E478" s="7">
        <f>SUM(Table325[[#This Row],[0]:[90]])</f>
        <v>7209</v>
      </c>
      <c r="F478" s="8">
        <f>SUM(Table325[[#This Row],[0]:[15]])</f>
        <v>1076</v>
      </c>
      <c r="G478" s="7">
        <f>SUM(Table325[[#This Row],[16]:[64]])</f>
        <v>4360</v>
      </c>
      <c r="H478" s="7">
        <f>SUM(Table325[[#This Row],[65]:[90]])</f>
        <v>1773</v>
      </c>
      <c r="I478" s="7">
        <f>SUM(Table325[[#This Row],[85]:[90]])</f>
        <v>208</v>
      </c>
      <c r="J478" s="8">
        <f>SUM(Table325[[#This Row],[0]:[17]])</f>
        <v>1209</v>
      </c>
      <c r="K478" s="7">
        <f>SUM(Table325[[#This Row],[18]:[64]])</f>
        <v>4227</v>
      </c>
      <c r="L478" s="8">
        <f>SUM(Table325[[#This Row],[0]:[4]])</f>
        <v>276</v>
      </c>
      <c r="M478" s="7">
        <f>SUM(Table325[[#This Row],[5]:[15]])</f>
        <v>800</v>
      </c>
      <c r="N478" s="7">
        <f>SUM(Table325[[#This Row],[16]:[24]])</f>
        <v>738</v>
      </c>
      <c r="O478" s="7">
        <f>SUM(Table325[[#This Row],[25]:[49]])</f>
        <v>2008</v>
      </c>
      <c r="P478" s="7">
        <f>SUM(Table325[[#This Row],[50]:[64]])</f>
        <v>1614</v>
      </c>
      <c r="Q478" s="7">
        <f>SUM(Table325[[#This Row],[65]:[74]])</f>
        <v>924</v>
      </c>
      <c r="R478" s="7">
        <f>SUM(Table325[[#This Row],[75]:[84]])</f>
        <v>641</v>
      </c>
      <c r="S478" s="8">
        <f>SUM(Table325[[#This Row],[5]:[9]])</f>
        <v>325</v>
      </c>
      <c r="T478" s="7">
        <f>SUM(Table325[[#This Row],[10]:[14]])</f>
        <v>405</v>
      </c>
      <c r="U478" s="7">
        <f>SUM(Table325[[#This Row],[15]:[19]])</f>
        <v>373</v>
      </c>
      <c r="V478" s="7">
        <f>SUM(Table325[[#This Row],[20]:[24]])</f>
        <v>435</v>
      </c>
      <c r="W478" s="7">
        <f>SUM(Table325[[#This Row],[25]:[29]])</f>
        <v>360</v>
      </c>
      <c r="X478" s="7">
        <f>SUM(Table325[[#This Row],[30]:[34]])</f>
        <v>360</v>
      </c>
      <c r="Y478" s="7">
        <f>SUM(Table325[[#This Row],[35]:[39]])</f>
        <v>436</v>
      </c>
      <c r="Z478" s="7">
        <f>SUM(Table325[[#This Row],[40]:[44]])</f>
        <v>453</v>
      </c>
      <c r="AA478" s="7">
        <f>SUM(Table325[[#This Row],[45]:[49]])</f>
        <v>399</v>
      </c>
      <c r="AB478" s="7">
        <f>SUM(Table325[[#This Row],[50]:[54]])</f>
        <v>517</v>
      </c>
      <c r="AC478" s="7">
        <f>SUM(Table325[[#This Row],[55]:[59]])</f>
        <v>527</v>
      </c>
      <c r="AD478" s="7">
        <f>SUM(Table325[[#This Row],[60]:[64]])</f>
        <v>570</v>
      </c>
      <c r="AE478" s="7">
        <f>SUM(Table325[[#This Row],[65]:[69]])</f>
        <v>460</v>
      </c>
      <c r="AF478" s="7">
        <f>SUM(Table325[[#This Row],[70]:[74]])</f>
        <v>464</v>
      </c>
      <c r="AG478" s="7">
        <f>SUM(Table325[[#This Row],[75]:[79]])</f>
        <v>386</v>
      </c>
      <c r="AH478" s="7">
        <f>SUM(Table325[[#This Row],[80]:[84]])</f>
        <v>255</v>
      </c>
      <c r="AI478" s="7">
        <f>SUM(Table325[[#This Row],[85]:[89]])</f>
        <v>143</v>
      </c>
      <c r="AJ478" s="7">
        <f>Table325[[#This Row],[90]]</f>
        <v>65</v>
      </c>
      <c r="AK478" s="8">
        <v>58</v>
      </c>
      <c r="AL478" s="7">
        <v>50</v>
      </c>
      <c r="AM478" s="7">
        <v>48</v>
      </c>
      <c r="AN478" s="7">
        <v>59</v>
      </c>
      <c r="AO478" s="7">
        <v>61</v>
      </c>
      <c r="AP478" s="7">
        <v>53</v>
      </c>
      <c r="AQ478" s="7">
        <v>59</v>
      </c>
      <c r="AR478" s="7">
        <v>73</v>
      </c>
      <c r="AS478" s="7">
        <v>72</v>
      </c>
      <c r="AT478" s="7">
        <v>68</v>
      </c>
      <c r="AU478" s="7">
        <v>81</v>
      </c>
      <c r="AV478" s="7">
        <v>77</v>
      </c>
      <c r="AW478" s="7">
        <v>85</v>
      </c>
      <c r="AX478" s="7">
        <v>84</v>
      </c>
      <c r="AY478" s="7">
        <v>78</v>
      </c>
      <c r="AZ478" s="7">
        <v>70</v>
      </c>
      <c r="BA478" s="7">
        <v>65</v>
      </c>
      <c r="BB478" s="7">
        <v>68</v>
      </c>
      <c r="BC478" s="7">
        <v>91</v>
      </c>
      <c r="BD478" s="7">
        <v>79</v>
      </c>
      <c r="BE478" s="7">
        <v>108</v>
      </c>
      <c r="BF478" s="7">
        <v>112</v>
      </c>
      <c r="BG478" s="7">
        <v>82</v>
      </c>
      <c r="BH478" s="7">
        <v>65</v>
      </c>
      <c r="BI478" s="7">
        <v>68</v>
      </c>
      <c r="BJ478" s="7">
        <v>87</v>
      </c>
      <c r="BK478" s="7">
        <v>66</v>
      </c>
      <c r="BL478" s="7">
        <v>83</v>
      </c>
      <c r="BM478" s="7">
        <v>62</v>
      </c>
      <c r="BN478" s="7">
        <v>62</v>
      </c>
      <c r="BO478" s="7">
        <v>79</v>
      </c>
      <c r="BP478" s="7">
        <v>60</v>
      </c>
      <c r="BQ478" s="7">
        <v>68</v>
      </c>
      <c r="BR478" s="7">
        <v>69</v>
      </c>
      <c r="BS478" s="7">
        <v>84</v>
      </c>
      <c r="BT478" s="7">
        <v>92</v>
      </c>
      <c r="BU478" s="7">
        <v>93</v>
      </c>
      <c r="BV478" s="7">
        <v>75</v>
      </c>
      <c r="BW478" s="7">
        <v>94</v>
      </c>
      <c r="BX478" s="7">
        <v>82</v>
      </c>
      <c r="BY478" s="7">
        <v>85</v>
      </c>
      <c r="BZ478" s="7">
        <v>90</v>
      </c>
      <c r="CA478" s="7">
        <v>94</v>
      </c>
      <c r="CB478" s="7">
        <v>102</v>
      </c>
      <c r="CC478" s="7">
        <v>82</v>
      </c>
      <c r="CD478" s="7">
        <v>116</v>
      </c>
      <c r="CE478" s="7">
        <v>67</v>
      </c>
      <c r="CF478" s="7">
        <v>74</v>
      </c>
      <c r="CG478" s="7">
        <v>75</v>
      </c>
      <c r="CH478" s="7">
        <v>67</v>
      </c>
      <c r="CI478" s="7">
        <v>81</v>
      </c>
      <c r="CJ478" s="7">
        <v>111</v>
      </c>
      <c r="CK478" s="7">
        <v>105</v>
      </c>
      <c r="CL478" s="7">
        <v>116</v>
      </c>
      <c r="CM478" s="7">
        <v>104</v>
      </c>
      <c r="CN478" s="7">
        <v>99</v>
      </c>
      <c r="CO478" s="7">
        <v>96</v>
      </c>
      <c r="CP478" s="7">
        <v>113</v>
      </c>
      <c r="CQ478" s="7">
        <v>104</v>
      </c>
      <c r="CR478" s="7">
        <v>115</v>
      </c>
      <c r="CS478" s="7">
        <v>116</v>
      </c>
      <c r="CT478" s="7">
        <v>98</v>
      </c>
      <c r="CU478" s="7">
        <v>113</v>
      </c>
      <c r="CV478" s="7">
        <v>133</v>
      </c>
      <c r="CW478" s="7">
        <v>110</v>
      </c>
      <c r="CX478" s="7">
        <v>109</v>
      </c>
      <c r="CY478" s="7">
        <v>90</v>
      </c>
      <c r="CZ478" s="7">
        <v>81</v>
      </c>
      <c r="DA478" s="7">
        <v>91</v>
      </c>
      <c r="DB478" s="7">
        <v>89</v>
      </c>
      <c r="DC478" s="7">
        <v>85</v>
      </c>
      <c r="DD478" s="7">
        <v>109</v>
      </c>
      <c r="DE478" s="7">
        <v>83</v>
      </c>
      <c r="DF478" s="7">
        <v>103</v>
      </c>
      <c r="DG478" s="7">
        <v>84</v>
      </c>
      <c r="DH478" s="7">
        <v>79</v>
      </c>
      <c r="DI478" s="7">
        <v>87</v>
      </c>
      <c r="DJ478" s="7">
        <v>98</v>
      </c>
      <c r="DK478" s="7">
        <v>65</v>
      </c>
      <c r="DL478" s="7">
        <v>57</v>
      </c>
      <c r="DM478" s="7">
        <v>52</v>
      </c>
      <c r="DN478" s="7">
        <v>54</v>
      </c>
      <c r="DO478" s="7">
        <v>53</v>
      </c>
      <c r="DP478" s="7">
        <v>48</v>
      </c>
      <c r="DQ478" s="7">
        <v>48</v>
      </c>
      <c r="DR478" s="7">
        <v>29</v>
      </c>
      <c r="DS478" s="7">
        <v>32</v>
      </c>
      <c r="DT478" s="7">
        <v>43</v>
      </c>
      <c r="DU478" s="7">
        <v>16</v>
      </c>
      <c r="DV478" s="7">
        <v>23</v>
      </c>
      <c r="DW478" s="7">
        <v>65</v>
      </c>
      <c r="DX478" s="7">
        <f t="shared" si="42"/>
        <v>4360</v>
      </c>
      <c r="DY478" s="7">
        <f t="shared" si="43"/>
        <v>605</v>
      </c>
      <c r="DZ478" s="7">
        <f t="shared" si="44"/>
        <v>2008</v>
      </c>
      <c r="EA478" s="7">
        <f t="shared" si="45"/>
        <v>1614</v>
      </c>
      <c r="EB478" s="7">
        <f>Table325[[#This Row],[18-64]]+Table325[[#This Row],[65+]]</f>
        <v>6000</v>
      </c>
    </row>
    <row r="479" spans="1:132" x14ac:dyDescent="0.35">
      <c r="A479" s="7">
        <v>14</v>
      </c>
      <c r="B479" s="10" t="s">
        <v>1146</v>
      </c>
      <c r="C479" s="10" t="s">
        <v>1073</v>
      </c>
      <c r="D479" s="7" t="s">
        <v>1074</v>
      </c>
      <c r="E479" s="7">
        <f>SUM(Table325[[#This Row],[0]:[90]])</f>
        <v>7002</v>
      </c>
      <c r="F479" s="8">
        <f>SUM(Table325[[#This Row],[0]:[15]])</f>
        <v>1202</v>
      </c>
      <c r="G479" s="7">
        <f>SUM(Table325[[#This Row],[16]:[64]])</f>
        <v>4237</v>
      </c>
      <c r="H479" s="7">
        <f>SUM(Table325[[#This Row],[65]:[90]])</f>
        <v>1563</v>
      </c>
      <c r="I479" s="7">
        <f>SUM(Table325[[#This Row],[85]:[90]])</f>
        <v>235</v>
      </c>
      <c r="J479" s="8">
        <f>SUM(Table325[[#This Row],[0]:[17]])</f>
        <v>1343</v>
      </c>
      <c r="K479" s="7">
        <f>SUM(Table325[[#This Row],[18]:[64]])</f>
        <v>4096</v>
      </c>
      <c r="L479" s="8">
        <f>SUM(Table325[[#This Row],[0]:[4]])</f>
        <v>379</v>
      </c>
      <c r="M479" s="7">
        <f>SUM(Table325[[#This Row],[5]:[15]])</f>
        <v>823</v>
      </c>
      <c r="N479" s="7">
        <f>SUM(Table325[[#This Row],[16]:[24]])</f>
        <v>583</v>
      </c>
      <c r="O479" s="7">
        <f>SUM(Table325[[#This Row],[25]:[49]])</f>
        <v>2222</v>
      </c>
      <c r="P479" s="7">
        <f>SUM(Table325[[#This Row],[50]:[64]])</f>
        <v>1432</v>
      </c>
      <c r="Q479" s="7">
        <f>SUM(Table325[[#This Row],[65]:[74]])</f>
        <v>783</v>
      </c>
      <c r="R479" s="7">
        <f>SUM(Table325[[#This Row],[75]:[84]])</f>
        <v>545</v>
      </c>
      <c r="S479" s="8">
        <f>SUM(Table325[[#This Row],[5]:[9]])</f>
        <v>374</v>
      </c>
      <c r="T479" s="7">
        <f>SUM(Table325[[#This Row],[10]:[14]])</f>
        <v>391</v>
      </c>
      <c r="U479" s="7">
        <f>SUM(Table325[[#This Row],[15]:[19]])</f>
        <v>311</v>
      </c>
      <c r="V479" s="7">
        <f>SUM(Table325[[#This Row],[20]:[24]])</f>
        <v>330</v>
      </c>
      <c r="W479" s="7">
        <f>SUM(Table325[[#This Row],[25]:[29]])</f>
        <v>468</v>
      </c>
      <c r="X479" s="7">
        <f>SUM(Table325[[#This Row],[30]:[34]])</f>
        <v>461</v>
      </c>
      <c r="Y479" s="7">
        <f>SUM(Table325[[#This Row],[35]:[39]])</f>
        <v>481</v>
      </c>
      <c r="Z479" s="7">
        <f>SUM(Table325[[#This Row],[40]:[44]])</f>
        <v>415</v>
      </c>
      <c r="AA479" s="7">
        <f>SUM(Table325[[#This Row],[45]:[49]])</f>
        <v>397</v>
      </c>
      <c r="AB479" s="7">
        <f>SUM(Table325[[#This Row],[50]:[54]])</f>
        <v>391</v>
      </c>
      <c r="AC479" s="7">
        <f>SUM(Table325[[#This Row],[55]:[59]])</f>
        <v>452</v>
      </c>
      <c r="AD479" s="7">
        <f>SUM(Table325[[#This Row],[60]:[64]])</f>
        <v>589</v>
      </c>
      <c r="AE479" s="7">
        <f>SUM(Table325[[#This Row],[65]:[69]])</f>
        <v>397</v>
      </c>
      <c r="AF479" s="7">
        <f>SUM(Table325[[#This Row],[70]:[74]])</f>
        <v>386</v>
      </c>
      <c r="AG479" s="7">
        <f>SUM(Table325[[#This Row],[75]:[79]])</f>
        <v>322</v>
      </c>
      <c r="AH479" s="7">
        <f>SUM(Table325[[#This Row],[80]:[84]])</f>
        <v>223</v>
      </c>
      <c r="AI479" s="7">
        <f>SUM(Table325[[#This Row],[85]:[89]])</f>
        <v>156</v>
      </c>
      <c r="AJ479" s="7">
        <f>Table325[[#This Row],[90]]</f>
        <v>79</v>
      </c>
      <c r="AK479" s="8">
        <v>63</v>
      </c>
      <c r="AL479" s="7">
        <v>89</v>
      </c>
      <c r="AM479" s="7">
        <v>73</v>
      </c>
      <c r="AN479" s="7">
        <v>75</v>
      </c>
      <c r="AO479" s="7">
        <v>79</v>
      </c>
      <c r="AP479" s="7">
        <v>61</v>
      </c>
      <c r="AQ479" s="7">
        <v>80</v>
      </c>
      <c r="AR479" s="7">
        <v>83</v>
      </c>
      <c r="AS479" s="7">
        <v>83</v>
      </c>
      <c r="AT479" s="7">
        <v>67</v>
      </c>
      <c r="AU479" s="7">
        <v>76</v>
      </c>
      <c r="AV479" s="7">
        <v>74</v>
      </c>
      <c r="AW479" s="7">
        <v>70</v>
      </c>
      <c r="AX479" s="7">
        <v>96</v>
      </c>
      <c r="AY479" s="7">
        <v>75</v>
      </c>
      <c r="AZ479" s="7">
        <v>58</v>
      </c>
      <c r="BA479" s="7">
        <v>71</v>
      </c>
      <c r="BB479" s="7">
        <v>70</v>
      </c>
      <c r="BC479" s="7">
        <v>61</v>
      </c>
      <c r="BD479" s="7">
        <v>51</v>
      </c>
      <c r="BE479" s="7">
        <v>72</v>
      </c>
      <c r="BF479" s="7">
        <v>82</v>
      </c>
      <c r="BG479" s="7">
        <v>64</v>
      </c>
      <c r="BH479" s="7">
        <v>58</v>
      </c>
      <c r="BI479" s="7">
        <v>54</v>
      </c>
      <c r="BJ479" s="7">
        <v>90</v>
      </c>
      <c r="BK479" s="7">
        <v>76</v>
      </c>
      <c r="BL479" s="7">
        <v>106</v>
      </c>
      <c r="BM479" s="7">
        <v>96</v>
      </c>
      <c r="BN479" s="7">
        <v>100</v>
      </c>
      <c r="BO479" s="7">
        <v>78</v>
      </c>
      <c r="BP479" s="7">
        <v>88</v>
      </c>
      <c r="BQ479" s="7">
        <v>98</v>
      </c>
      <c r="BR479" s="7">
        <v>97</v>
      </c>
      <c r="BS479" s="7">
        <v>100</v>
      </c>
      <c r="BT479" s="7">
        <v>96</v>
      </c>
      <c r="BU479" s="7">
        <v>111</v>
      </c>
      <c r="BV479" s="7">
        <v>107</v>
      </c>
      <c r="BW479" s="7">
        <v>74</v>
      </c>
      <c r="BX479" s="7">
        <v>93</v>
      </c>
      <c r="BY479" s="7">
        <v>78</v>
      </c>
      <c r="BZ479" s="7">
        <v>80</v>
      </c>
      <c r="CA479" s="7">
        <v>78</v>
      </c>
      <c r="CB479" s="7">
        <v>86</v>
      </c>
      <c r="CC479" s="7">
        <v>93</v>
      </c>
      <c r="CD479" s="7">
        <v>80</v>
      </c>
      <c r="CE479" s="7">
        <v>86</v>
      </c>
      <c r="CF479" s="7">
        <v>88</v>
      </c>
      <c r="CG479" s="7">
        <v>69</v>
      </c>
      <c r="CH479" s="7">
        <v>74</v>
      </c>
      <c r="CI479" s="7">
        <v>78</v>
      </c>
      <c r="CJ479" s="7">
        <v>81</v>
      </c>
      <c r="CK479" s="7">
        <v>65</v>
      </c>
      <c r="CL479" s="7">
        <v>88</v>
      </c>
      <c r="CM479" s="7">
        <v>79</v>
      </c>
      <c r="CN479" s="7">
        <v>82</v>
      </c>
      <c r="CO479" s="7">
        <v>98</v>
      </c>
      <c r="CP479" s="7">
        <v>97</v>
      </c>
      <c r="CQ479" s="7">
        <v>103</v>
      </c>
      <c r="CR479" s="7">
        <v>72</v>
      </c>
      <c r="CS479" s="7">
        <v>107</v>
      </c>
      <c r="CT479" s="7">
        <v>125</v>
      </c>
      <c r="CU479" s="7">
        <v>122</v>
      </c>
      <c r="CV479" s="7">
        <v>120</v>
      </c>
      <c r="CW479" s="7">
        <v>115</v>
      </c>
      <c r="CX479" s="7">
        <v>78</v>
      </c>
      <c r="CY479" s="7">
        <v>87</v>
      </c>
      <c r="CZ479" s="7">
        <v>62</v>
      </c>
      <c r="DA479" s="7">
        <v>77</v>
      </c>
      <c r="DB479" s="7">
        <v>93</v>
      </c>
      <c r="DC479" s="7">
        <v>72</v>
      </c>
      <c r="DD479" s="7">
        <v>77</v>
      </c>
      <c r="DE479" s="7">
        <v>92</v>
      </c>
      <c r="DF479" s="7">
        <v>79</v>
      </c>
      <c r="DG479" s="7">
        <v>66</v>
      </c>
      <c r="DH479" s="7">
        <v>72</v>
      </c>
      <c r="DI479" s="7">
        <v>68</v>
      </c>
      <c r="DJ479" s="7">
        <v>69</v>
      </c>
      <c r="DK479" s="7">
        <v>58</v>
      </c>
      <c r="DL479" s="7">
        <v>55</v>
      </c>
      <c r="DM479" s="7">
        <v>61</v>
      </c>
      <c r="DN479" s="7">
        <v>54</v>
      </c>
      <c r="DO479" s="7">
        <v>39</v>
      </c>
      <c r="DP479" s="7">
        <v>33</v>
      </c>
      <c r="DQ479" s="7">
        <v>36</v>
      </c>
      <c r="DR479" s="7">
        <v>51</v>
      </c>
      <c r="DS479" s="7">
        <v>26</v>
      </c>
      <c r="DT479" s="7">
        <v>39</v>
      </c>
      <c r="DU479" s="7">
        <v>22</v>
      </c>
      <c r="DV479" s="7">
        <v>18</v>
      </c>
      <c r="DW479" s="7">
        <v>79</v>
      </c>
      <c r="DX479" s="7">
        <f t="shared" si="42"/>
        <v>4237</v>
      </c>
      <c r="DY479" s="7">
        <f t="shared" si="43"/>
        <v>442</v>
      </c>
      <c r="DZ479" s="7">
        <f t="shared" si="44"/>
        <v>2222</v>
      </c>
      <c r="EA479" s="7">
        <f t="shared" si="45"/>
        <v>1432</v>
      </c>
      <c r="EB479" s="7">
        <f>Table325[[#This Row],[18-64]]+Table325[[#This Row],[65+]]</f>
        <v>5659</v>
      </c>
    </row>
    <row r="480" spans="1:132" x14ac:dyDescent="0.35">
      <c r="A480" s="7">
        <v>14</v>
      </c>
      <c r="B480" s="10" t="s">
        <v>1146</v>
      </c>
      <c r="C480" s="10" t="s">
        <v>1075</v>
      </c>
      <c r="D480" s="7" t="s">
        <v>1076</v>
      </c>
      <c r="E480" s="7">
        <f>SUM(Table325[[#This Row],[0]:[90]])</f>
        <v>8567</v>
      </c>
      <c r="F480" s="8">
        <f>SUM(Table325[[#This Row],[0]:[15]])</f>
        <v>1468</v>
      </c>
      <c r="G480" s="7">
        <f>SUM(Table325[[#This Row],[16]:[64]])</f>
        <v>5474</v>
      </c>
      <c r="H480" s="7">
        <f>SUM(Table325[[#This Row],[65]:[90]])</f>
        <v>1625</v>
      </c>
      <c r="I480" s="7">
        <f>SUM(Table325[[#This Row],[85]:[90]])</f>
        <v>172</v>
      </c>
      <c r="J480" s="8">
        <f>SUM(Table325[[#This Row],[0]:[17]])</f>
        <v>1645</v>
      </c>
      <c r="K480" s="7">
        <f>SUM(Table325[[#This Row],[18]:[64]])</f>
        <v>5297</v>
      </c>
      <c r="L480" s="8">
        <f>SUM(Table325[[#This Row],[0]:[4]])</f>
        <v>430</v>
      </c>
      <c r="M480" s="7">
        <f>SUM(Table325[[#This Row],[5]:[15]])</f>
        <v>1038</v>
      </c>
      <c r="N480" s="7">
        <f>SUM(Table325[[#This Row],[16]:[24]])</f>
        <v>824</v>
      </c>
      <c r="O480" s="7">
        <f>SUM(Table325[[#This Row],[25]:[49]])</f>
        <v>2768</v>
      </c>
      <c r="P480" s="7">
        <f>SUM(Table325[[#This Row],[50]:[64]])</f>
        <v>1882</v>
      </c>
      <c r="Q480" s="7">
        <f>SUM(Table325[[#This Row],[65]:[74]])</f>
        <v>852</v>
      </c>
      <c r="R480" s="7">
        <f>SUM(Table325[[#This Row],[75]:[84]])</f>
        <v>601</v>
      </c>
      <c r="S480" s="8">
        <f>SUM(Table325[[#This Row],[5]:[9]])</f>
        <v>466</v>
      </c>
      <c r="T480" s="7">
        <f>SUM(Table325[[#This Row],[10]:[14]])</f>
        <v>475</v>
      </c>
      <c r="U480" s="7">
        <f>SUM(Table325[[#This Row],[15]:[19]])</f>
        <v>462</v>
      </c>
      <c r="V480" s="7">
        <f>SUM(Table325[[#This Row],[20]:[24]])</f>
        <v>459</v>
      </c>
      <c r="W480" s="7">
        <f>SUM(Table325[[#This Row],[25]:[29]])</f>
        <v>565</v>
      </c>
      <c r="X480" s="7">
        <f>SUM(Table325[[#This Row],[30]:[34]])</f>
        <v>667</v>
      </c>
      <c r="Y480" s="7">
        <f>SUM(Table325[[#This Row],[35]:[39]])</f>
        <v>555</v>
      </c>
      <c r="Z480" s="7">
        <f>SUM(Table325[[#This Row],[40]:[44]])</f>
        <v>519</v>
      </c>
      <c r="AA480" s="7">
        <f>SUM(Table325[[#This Row],[45]:[49]])</f>
        <v>462</v>
      </c>
      <c r="AB480" s="7">
        <f>SUM(Table325[[#This Row],[50]:[54]])</f>
        <v>595</v>
      </c>
      <c r="AC480" s="7">
        <f>SUM(Table325[[#This Row],[55]:[59]])</f>
        <v>678</v>
      </c>
      <c r="AD480" s="7">
        <f>SUM(Table325[[#This Row],[60]:[64]])</f>
        <v>609</v>
      </c>
      <c r="AE480" s="7">
        <f>SUM(Table325[[#This Row],[65]:[69]])</f>
        <v>425</v>
      </c>
      <c r="AF480" s="7">
        <f>SUM(Table325[[#This Row],[70]:[74]])</f>
        <v>427</v>
      </c>
      <c r="AG480" s="7">
        <f>SUM(Table325[[#This Row],[75]:[79]])</f>
        <v>364</v>
      </c>
      <c r="AH480" s="7">
        <f>SUM(Table325[[#This Row],[80]:[84]])</f>
        <v>237</v>
      </c>
      <c r="AI480" s="7">
        <f>SUM(Table325[[#This Row],[85]:[89]])</f>
        <v>136</v>
      </c>
      <c r="AJ480" s="7">
        <f>Table325[[#This Row],[90]]</f>
        <v>36</v>
      </c>
      <c r="AK480" s="8">
        <v>73</v>
      </c>
      <c r="AL480" s="7">
        <v>77</v>
      </c>
      <c r="AM480" s="7">
        <v>95</v>
      </c>
      <c r="AN480" s="7">
        <v>90</v>
      </c>
      <c r="AO480" s="7">
        <v>95</v>
      </c>
      <c r="AP480" s="7">
        <v>87</v>
      </c>
      <c r="AQ480" s="7">
        <v>92</v>
      </c>
      <c r="AR480" s="7">
        <v>87</v>
      </c>
      <c r="AS480" s="7">
        <v>98</v>
      </c>
      <c r="AT480" s="7">
        <v>102</v>
      </c>
      <c r="AU480" s="7">
        <v>102</v>
      </c>
      <c r="AV480" s="7">
        <v>97</v>
      </c>
      <c r="AW480" s="7">
        <v>92</v>
      </c>
      <c r="AX480" s="7">
        <v>97</v>
      </c>
      <c r="AY480" s="7">
        <v>87</v>
      </c>
      <c r="AZ480" s="7">
        <v>97</v>
      </c>
      <c r="BA480" s="7">
        <v>89</v>
      </c>
      <c r="BB480" s="7">
        <v>88</v>
      </c>
      <c r="BC480" s="7">
        <v>101</v>
      </c>
      <c r="BD480" s="7">
        <v>87</v>
      </c>
      <c r="BE480" s="7">
        <v>100</v>
      </c>
      <c r="BF480" s="7">
        <v>129</v>
      </c>
      <c r="BG480" s="7">
        <v>77</v>
      </c>
      <c r="BH480" s="7">
        <v>65</v>
      </c>
      <c r="BI480" s="7">
        <v>88</v>
      </c>
      <c r="BJ480" s="7">
        <v>104</v>
      </c>
      <c r="BK480" s="7">
        <v>100</v>
      </c>
      <c r="BL480" s="7">
        <v>114</v>
      </c>
      <c r="BM480" s="7">
        <v>121</v>
      </c>
      <c r="BN480" s="7">
        <v>126</v>
      </c>
      <c r="BO480" s="7">
        <v>138</v>
      </c>
      <c r="BP480" s="7">
        <v>127</v>
      </c>
      <c r="BQ480" s="7">
        <v>128</v>
      </c>
      <c r="BR480" s="7">
        <v>136</v>
      </c>
      <c r="BS480" s="7">
        <v>138</v>
      </c>
      <c r="BT480" s="7">
        <v>125</v>
      </c>
      <c r="BU480" s="7">
        <v>111</v>
      </c>
      <c r="BV480" s="7">
        <v>116</v>
      </c>
      <c r="BW480" s="7">
        <v>99</v>
      </c>
      <c r="BX480" s="7">
        <v>104</v>
      </c>
      <c r="BY480" s="7">
        <v>88</v>
      </c>
      <c r="BZ480" s="7">
        <v>92</v>
      </c>
      <c r="CA480" s="7">
        <v>124</v>
      </c>
      <c r="CB480" s="7">
        <v>100</v>
      </c>
      <c r="CC480" s="7">
        <v>115</v>
      </c>
      <c r="CD480" s="7">
        <v>107</v>
      </c>
      <c r="CE480" s="7">
        <v>92</v>
      </c>
      <c r="CF480" s="7">
        <v>73</v>
      </c>
      <c r="CG480" s="7">
        <v>89</v>
      </c>
      <c r="CH480" s="7">
        <v>101</v>
      </c>
      <c r="CI480" s="7">
        <v>106</v>
      </c>
      <c r="CJ480" s="7">
        <v>98</v>
      </c>
      <c r="CK480" s="7">
        <v>116</v>
      </c>
      <c r="CL480" s="7">
        <v>136</v>
      </c>
      <c r="CM480" s="7">
        <v>139</v>
      </c>
      <c r="CN480" s="7">
        <v>135</v>
      </c>
      <c r="CO480" s="7">
        <v>144</v>
      </c>
      <c r="CP480" s="7">
        <v>140</v>
      </c>
      <c r="CQ480" s="7">
        <v>130</v>
      </c>
      <c r="CR480" s="7">
        <v>129</v>
      </c>
      <c r="CS480" s="7">
        <v>136</v>
      </c>
      <c r="CT480" s="7">
        <v>140</v>
      </c>
      <c r="CU480" s="7">
        <v>121</v>
      </c>
      <c r="CV480" s="7">
        <v>104</v>
      </c>
      <c r="CW480" s="7">
        <v>108</v>
      </c>
      <c r="CX480" s="7">
        <v>84</v>
      </c>
      <c r="CY480" s="7">
        <v>104</v>
      </c>
      <c r="CZ480" s="7">
        <v>76</v>
      </c>
      <c r="DA480" s="7">
        <v>81</v>
      </c>
      <c r="DB480" s="7">
        <v>80</v>
      </c>
      <c r="DC480" s="7">
        <v>91</v>
      </c>
      <c r="DD480" s="7">
        <v>81</v>
      </c>
      <c r="DE480" s="7">
        <v>77</v>
      </c>
      <c r="DF480" s="7">
        <v>98</v>
      </c>
      <c r="DG480" s="7">
        <v>80</v>
      </c>
      <c r="DH480" s="7">
        <v>56</v>
      </c>
      <c r="DI480" s="7">
        <v>75</v>
      </c>
      <c r="DJ480" s="7">
        <v>103</v>
      </c>
      <c r="DK480" s="7">
        <v>61</v>
      </c>
      <c r="DL480" s="7">
        <v>69</v>
      </c>
      <c r="DM480" s="7">
        <v>58</v>
      </c>
      <c r="DN480" s="7">
        <v>49</v>
      </c>
      <c r="DO480" s="7">
        <v>42</v>
      </c>
      <c r="DP480" s="7">
        <v>40</v>
      </c>
      <c r="DQ480" s="7">
        <v>48</v>
      </c>
      <c r="DR480" s="7">
        <v>38</v>
      </c>
      <c r="DS480" s="7">
        <v>19</v>
      </c>
      <c r="DT480" s="7">
        <v>37</v>
      </c>
      <c r="DU480" s="7">
        <v>29</v>
      </c>
      <c r="DV480" s="7">
        <v>13</v>
      </c>
      <c r="DW480" s="7">
        <v>36</v>
      </c>
      <c r="DX480" s="7">
        <f t="shared" si="42"/>
        <v>5474</v>
      </c>
      <c r="DY480" s="7">
        <f t="shared" si="43"/>
        <v>647</v>
      </c>
      <c r="DZ480" s="7">
        <f t="shared" si="44"/>
        <v>2768</v>
      </c>
      <c r="EA480" s="7">
        <f t="shared" si="45"/>
        <v>1882</v>
      </c>
      <c r="EB480" s="7">
        <f>Table325[[#This Row],[18-64]]+Table325[[#This Row],[65+]]</f>
        <v>6922</v>
      </c>
    </row>
    <row r="481" spans="1:132" x14ac:dyDescent="0.35">
      <c r="A481" s="7">
        <v>14</v>
      </c>
      <c r="B481" s="10" t="s">
        <v>1146</v>
      </c>
      <c r="C481" s="10" t="s">
        <v>1077</v>
      </c>
      <c r="D481" s="7" t="s">
        <v>1078</v>
      </c>
      <c r="E481" s="7">
        <f>SUM(Table325[[#This Row],[0]:[90]])</f>
        <v>8737</v>
      </c>
      <c r="F481" s="8">
        <f>SUM(Table325[[#This Row],[0]:[15]])</f>
        <v>1400</v>
      </c>
      <c r="G481" s="7">
        <f>SUM(Table325[[#This Row],[16]:[64]])</f>
        <v>5318</v>
      </c>
      <c r="H481" s="7">
        <f>SUM(Table325[[#This Row],[65]:[90]])</f>
        <v>2019</v>
      </c>
      <c r="I481" s="7">
        <f>SUM(Table325[[#This Row],[85]:[90]])</f>
        <v>227</v>
      </c>
      <c r="J481" s="8">
        <f>SUM(Table325[[#This Row],[0]:[17]])</f>
        <v>1600</v>
      </c>
      <c r="K481" s="7">
        <f>SUM(Table325[[#This Row],[18]:[64]])</f>
        <v>5118</v>
      </c>
      <c r="L481" s="8">
        <f>SUM(Table325[[#This Row],[0]:[4]])</f>
        <v>348</v>
      </c>
      <c r="M481" s="7">
        <f>SUM(Table325[[#This Row],[5]:[15]])</f>
        <v>1052</v>
      </c>
      <c r="N481" s="7">
        <f>SUM(Table325[[#This Row],[16]:[24]])</f>
        <v>819</v>
      </c>
      <c r="O481" s="7">
        <f>SUM(Table325[[#This Row],[25]:[49]])</f>
        <v>2512</v>
      </c>
      <c r="P481" s="7">
        <f>SUM(Table325[[#This Row],[50]:[64]])</f>
        <v>1987</v>
      </c>
      <c r="Q481" s="7">
        <f>SUM(Table325[[#This Row],[65]:[74]])</f>
        <v>1159</v>
      </c>
      <c r="R481" s="7">
        <f>SUM(Table325[[#This Row],[75]:[84]])</f>
        <v>633</v>
      </c>
      <c r="S481" s="8">
        <f>SUM(Table325[[#This Row],[5]:[9]])</f>
        <v>455</v>
      </c>
      <c r="T481" s="7">
        <f>SUM(Table325[[#This Row],[10]:[14]])</f>
        <v>502</v>
      </c>
      <c r="U481" s="7">
        <f>SUM(Table325[[#This Row],[15]:[19]])</f>
        <v>510</v>
      </c>
      <c r="V481" s="7">
        <f>SUM(Table325[[#This Row],[20]:[24]])</f>
        <v>404</v>
      </c>
      <c r="W481" s="7">
        <f>SUM(Table325[[#This Row],[25]:[29]])</f>
        <v>397</v>
      </c>
      <c r="X481" s="7">
        <f>SUM(Table325[[#This Row],[30]:[34]])</f>
        <v>498</v>
      </c>
      <c r="Y481" s="7">
        <f>SUM(Table325[[#This Row],[35]:[39]])</f>
        <v>521</v>
      </c>
      <c r="Z481" s="7">
        <f>SUM(Table325[[#This Row],[40]:[44]])</f>
        <v>578</v>
      </c>
      <c r="AA481" s="7">
        <f>SUM(Table325[[#This Row],[45]:[49]])</f>
        <v>518</v>
      </c>
      <c r="AB481" s="7">
        <f>SUM(Table325[[#This Row],[50]:[54]])</f>
        <v>599</v>
      </c>
      <c r="AC481" s="7">
        <f>SUM(Table325[[#This Row],[55]:[59]])</f>
        <v>665</v>
      </c>
      <c r="AD481" s="7">
        <f>SUM(Table325[[#This Row],[60]:[64]])</f>
        <v>723</v>
      </c>
      <c r="AE481" s="7">
        <f>SUM(Table325[[#This Row],[65]:[69]])</f>
        <v>656</v>
      </c>
      <c r="AF481" s="7">
        <f>SUM(Table325[[#This Row],[70]:[74]])</f>
        <v>503</v>
      </c>
      <c r="AG481" s="7">
        <f>SUM(Table325[[#This Row],[75]:[79]])</f>
        <v>388</v>
      </c>
      <c r="AH481" s="7">
        <f>SUM(Table325[[#This Row],[80]:[84]])</f>
        <v>245</v>
      </c>
      <c r="AI481" s="7">
        <f>SUM(Table325[[#This Row],[85]:[89]])</f>
        <v>154</v>
      </c>
      <c r="AJ481" s="7">
        <f>Table325[[#This Row],[90]]</f>
        <v>73</v>
      </c>
      <c r="AK481" s="8">
        <v>70</v>
      </c>
      <c r="AL481" s="7">
        <v>68</v>
      </c>
      <c r="AM481" s="7">
        <v>66</v>
      </c>
      <c r="AN481" s="7">
        <v>80</v>
      </c>
      <c r="AO481" s="7">
        <v>64</v>
      </c>
      <c r="AP481" s="7">
        <v>83</v>
      </c>
      <c r="AQ481" s="7">
        <v>71</v>
      </c>
      <c r="AR481" s="7">
        <v>82</v>
      </c>
      <c r="AS481" s="7">
        <v>119</v>
      </c>
      <c r="AT481" s="7">
        <v>100</v>
      </c>
      <c r="AU481" s="7">
        <v>93</v>
      </c>
      <c r="AV481" s="7">
        <v>113</v>
      </c>
      <c r="AW481" s="7">
        <v>96</v>
      </c>
      <c r="AX481" s="7">
        <v>106</v>
      </c>
      <c r="AY481" s="7">
        <v>94</v>
      </c>
      <c r="AZ481" s="7">
        <v>95</v>
      </c>
      <c r="BA481" s="7">
        <v>108</v>
      </c>
      <c r="BB481" s="7">
        <v>92</v>
      </c>
      <c r="BC481" s="7">
        <v>113</v>
      </c>
      <c r="BD481" s="7">
        <v>102</v>
      </c>
      <c r="BE481" s="7">
        <v>101</v>
      </c>
      <c r="BF481" s="7">
        <v>96</v>
      </c>
      <c r="BG481" s="7">
        <v>72</v>
      </c>
      <c r="BH481" s="7">
        <v>75</v>
      </c>
      <c r="BI481" s="7">
        <v>60</v>
      </c>
      <c r="BJ481" s="7">
        <v>82</v>
      </c>
      <c r="BK481" s="7">
        <v>69</v>
      </c>
      <c r="BL481" s="7">
        <v>79</v>
      </c>
      <c r="BM481" s="7">
        <v>80</v>
      </c>
      <c r="BN481" s="7">
        <v>87</v>
      </c>
      <c r="BO481" s="7">
        <v>98</v>
      </c>
      <c r="BP481" s="7">
        <v>106</v>
      </c>
      <c r="BQ481" s="7">
        <v>99</v>
      </c>
      <c r="BR481" s="7">
        <v>95</v>
      </c>
      <c r="BS481" s="7">
        <v>100</v>
      </c>
      <c r="BT481" s="7">
        <v>88</v>
      </c>
      <c r="BU481" s="7">
        <v>93</v>
      </c>
      <c r="BV481" s="7">
        <v>115</v>
      </c>
      <c r="BW481" s="7">
        <v>110</v>
      </c>
      <c r="BX481" s="7">
        <v>115</v>
      </c>
      <c r="BY481" s="7">
        <v>104</v>
      </c>
      <c r="BZ481" s="7">
        <v>122</v>
      </c>
      <c r="CA481" s="7">
        <v>126</v>
      </c>
      <c r="CB481" s="7">
        <v>112</v>
      </c>
      <c r="CC481" s="7">
        <v>114</v>
      </c>
      <c r="CD481" s="7">
        <v>122</v>
      </c>
      <c r="CE481" s="7">
        <v>109</v>
      </c>
      <c r="CF481" s="7">
        <v>104</v>
      </c>
      <c r="CG481" s="7">
        <v>94</v>
      </c>
      <c r="CH481" s="7">
        <v>89</v>
      </c>
      <c r="CI481" s="7">
        <v>118</v>
      </c>
      <c r="CJ481" s="7">
        <v>122</v>
      </c>
      <c r="CK481" s="7">
        <v>112</v>
      </c>
      <c r="CL481" s="7">
        <v>125</v>
      </c>
      <c r="CM481" s="7">
        <v>122</v>
      </c>
      <c r="CN481" s="7">
        <v>122</v>
      </c>
      <c r="CO481" s="7">
        <v>143</v>
      </c>
      <c r="CP481" s="7">
        <v>124</v>
      </c>
      <c r="CQ481" s="7">
        <v>142</v>
      </c>
      <c r="CR481" s="7">
        <v>134</v>
      </c>
      <c r="CS481" s="7">
        <v>148</v>
      </c>
      <c r="CT481" s="7">
        <v>142</v>
      </c>
      <c r="CU481" s="7">
        <v>148</v>
      </c>
      <c r="CV481" s="7">
        <v>158</v>
      </c>
      <c r="CW481" s="7">
        <v>127</v>
      </c>
      <c r="CX481" s="7">
        <v>134</v>
      </c>
      <c r="CY481" s="7">
        <v>142</v>
      </c>
      <c r="CZ481" s="7">
        <v>136</v>
      </c>
      <c r="DA481" s="7">
        <v>130</v>
      </c>
      <c r="DB481" s="7">
        <v>114</v>
      </c>
      <c r="DC481" s="7">
        <v>122</v>
      </c>
      <c r="DD481" s="7">
        <v>110</v>
      </c>
      <c r="DE481" s="7">
        <v>81</v>
      </c>
      <c r="DF481" s="7">
        <v>100</v>
      </c>
      <c r="DG481" s="7">
        <v>90</v>
      </c>
      <c r="DH481" s="7">
        <v>81</v>
      </c>
      <c r="DI481" s="7">
        <v>93</v>
      </c>
      <c r="DJ481" s="7">
        <v>85</v>
      </c>
      <c r="DK481" s="7">
        <v>65</v>
      </c>
      <c r="DL481" s="7">
        <v>64</v>
      </c>
      <c r="DM481" s="7">
        <v>68</v>
      </c>
      <c r="DN481" s="7">
        <v>46</v>
      </c>
      <c r="DO481" s="7">
        <v>49</v>
      </c>
      <c r="DP481" s="7">
        <v>38</v>
      </c>
      <c r="DQ481" s="7">
        <v>44</v>
      </c>
      <c r="DR481" s="7">
        <v>38</v>
      </c>
      <c r="DS481" s="7">
        <v>31</v>
      </c>
      <c r="DT481" s="7">
        <v>34</v>
      </c>
      <c r="DU481" s="7">
        <v>24</v>
      </c>
      <c r="DV481" s="7">
        <v>27</v>
      </c>
      <c r="DW481" s="7">
        <v>73</v>
      </c>
      <c r="DX481" s="7">
        <f t="shared" si="42"/>
        <v>5318</v>
      </c>
      <c r="DY481" s="7">
        <f t="shared" si="43"/>
        <v>619</v>
      </c>
      <c r="DZ481" s="7">
        <f t="shared" si="44"/>
        <v>2512</v>
      </c>
      <c r="EA481" s="7">
        <f t="shared" si="45"/>
        <v>1987</v>
      </c>
      <c r="EB481" s="7">
        <f>Table325[[#This Row],[18-64]]+Table325[[#This Row],[65+]]</f>
        <v>7137</v>
      </c>
    </row>
    <row r="482" spans="1:132" x14ac:dyDescent="0.35">
      <c r="A482" s="7">
        <v>14</v>
      </c>
      <c r="B482" s="10" t="s">
        <v>1146</v>
      </c>
      <c r="C482" s="10" t="s">
        <v>1079</v>
      </c>
      <c r="D482" s="7" t="s">
        <v>1080</v>
      </c>
      <c r="E482" s="7">
        <f>SUM(Table325[[#This Row],[0]:[90]])</f>
        <v>8191</v>
      </c>
      <c r="F482" s="8">
        <f>SUM(Table325[[#This Row],[0]:[15]])</f>
        <v>1383</v>
      </c>
      <c r="G482" s="7">
        <f>SUM(Table325[[#This Row],[16]:[64]])</f>
        <v>4996</v>
      </c>
      <c r="H482" s="7">
        <f>SUM(Table325[[#This Row],[65]:[90]])</f>
        <v>1812</v>
      </c>
      <c r="I482" s="7">
        <f>SUM(Table325[[#This Row],[85]:[90]])</f>
        <v>246</v>
      </c>
      <c r="J482" s="8">
        <f>SUM(Table325[[#This Row],[0]:[17]])</f>
        <v>1569</v>
      </c>
      <c r="K482" s="7">
        <f>SUM(Table325[[#This Row],[18]:[64]])</f>
        <v>4810</v>
      </c>
      <c r="L482" s="8">
        <f>SUM(Table325[[#This Row],[0]:[4]])</f>
        <v>370</v>
      </c>
      <c r="M482" s="7">
        <f>SUM(Table325[[#This Row],[5]:[15]])</f>
        <v>1013</v>
      </c>
      <c r="N482" s="7">
        <f>SUM(Table325[[#This Row],[16]:[24]])</f>
        <v>783</v>
      </c>
      <c r="O482" s="7">
        <f>SUM(Table325[[#This Row],[25]:[49]])</f>
        <v>2413</v>
      </c>
      <c r="P482" s="7">
        <f>SUM(Table325[[#This Row],[50]:[64]])</f>
        <v>1800</v>
      </c>
      <c r="Q482" s="7">
        <f>SUM(Table325[[#This Row],[65]:[74]])</f>
        <v>984</v>
      </c>
      <c r="R482" s="7">
        <f>SUM(Table325[[#This Row],[75]:[84]])</f>
        <v>582</v>
      </c>
      <c r="S482" s="8">
        <f>SUM(Table325[[#This Row],[5]:[9]])</f>
        <v>436</v>
      </c>
      <c r="T482" s="7">
        <f>SUM(Table325[[#This Row],[10]:[14]])</f>
        <v>474</v>
      </c>
      <c r="U482" s="7">
        <f>SUM(Table325[[#This Row],[15]:[19]])</f>
        <v>467</v>
      </c>
      <c r="V482" s="7">
        <f>SUM(Table325[[#This Row],[20]:[24]])</f>
        <v>419</v>
      </c>
      <c r="W482" s="7">
        <f>SUM(Table325[[#This Row],[25]:[29]])</f>
        <v>400</v>
      </c>
      <c r="X482" s="7">
        <f>SUM(Table325[[#This Row],[30]:[34]])</f>
        <v>523</v>
      </c>
      <c r="Y482" s="7">
        <f>SUM(Table325[[#This Row],[35]:[39]])</f>
        <v>538</v>
      </c>
      <c r="Z482" s="7">
        <f>SUM(Table325[[#This Row],[40]:[44]])</f>
        <v>541</v>
      </c>
      <c r="AA482" s="7">
        <f>SUM(Table325[[#This Row],[45]:[49]])</f>
        <v>411</v>
      </c>
      <c r="AB482" s="7">
        <f>SUM(Table325[[#This Row],[50]:[54]])</f>
        <v>551</v>
      </c>
      <c r="AC482" s="7">
        <f>SUM(Table325[[#This Row],[55]:[59]])</f>
        <v>624</v>
      </c>
      <c r="AD482" s="7">
        <f>SUM(Table325[[#This Row],[60]:[64]])</f>
        <v>625</v>
      </c>
      <c r="AE482" s="7">
        <f>SUM(Table325[[#This Row],[65]:[69]])</f>
        <v>581</v>
      </c>
      <c r="AF482" s="7">
        <f>SUM(Table325[[#This Row],[70]:[74]])</f>
        <v>403</v>
      </c>
      <c r="AG482" s="7">
        <f>SUM(Table325[[#This Row],[75]:[79]])</f>
        <v>342</v>
      </c>
      <c r="AH482" s="7">
        <f>SUM(Table325[[#This Row],[80]:[84]])</f>
        <v>240</v>
      </c>
      <c r="AI482" s="7">
        <f>SUM(Table325[[#This Row],[85]:[89]])</f>
        <v>149</v>
      </c>
      <c r="AJ482" s="7">
        <f>Table325[[#This Row],[90]]</f>
        <v>97</v>
      </c>
      <c r="AK482" s="8">
        <v>69</v>
      </c>
      <c r="AL482" s="7">
        <v>72</v>
      </c>
      <c r="AM482" s="7">
        <v>80</v>
      </c>
      <c r="AN482" s="7">
        <v>76</v>
      </c>
      <c r="AO482" s="7">
        <v>73</v>
      </c>
      <c r="AP482" s="7">
        <v>88</v>
      </c>
      <c r="AQ482" s="7">
        <v>98</v>
      </c>
      <c r="AR482" s="7">
        <v>86</v>
      </c>
      <c r="AS482" s="7">
        <v>92</v>
      </c>
      <c r="AT482" s="7">
        <v>72</v>
      </c>
      <c r="AU482" s="7">
        <v>93</v>
      </c>
      <c r="AV482" s="7">
        <v>98</v>
      </c>
      <c r="AW482" s="7">
        <v>97</v>
      </c>
      <c r="AX482" s="7">
        <v>107</v>
      </c>
      <c r="AY482" s="7">
        <v>79</v>
      </c>
      <c r="AZ482" s="7">
        <v>103</v>
      </c>
      <c r="BA482" s="7">
        <v>94</v>
      </c>
      <c r="BB482" s="7">
        <v>92</v>
      </c>
      <c r="BC482" s="7">
        <v>84</v>
      </c>
      <c r="BD482" s="7">
        <v>94</v>
      </c>
      <c r="BE482" s="7">
        <v>100</v>
      </c>
      <c r="BF482" s="7">
        <v>97</v>
      </c>
      <c r="BG482" s="7">
        <v>77</v>
      </c>
      <c r="BH482" s="7">
        <v>69</v>
      </c>
      <c r="BI482" s="7">
        <v>76</v>
      </c>
      <c r="BJ482" s="7">
        <v>92</v>
      </c>
      <c r="BK482" s="7">
        <v>76</v>
      </c>
      <c r="BL482" s="7">
        <v>71</v>
      </c>
      <c r="BM482" s="7">
        <v>77</v>
      </c>
      <c r="BN482" s="7">
        <v>84</v>
      </c>
      <c r="BO482" s="7">
        <v>92</v>
      </c>
      <c r="BP482" s="7">
        <v>101</v>
      </c>
      <c r="BQ482" s="7">
        <v>89</v>
      </c>
      <c r="BR482" s="7">
        <v>124</v>
      </c>
      <c r="BS482" s="7">
        <v>117</v>
      </c>
      <c r="BT482" s="7">
        <v>84</v>
      </c>
      <c r="BU482" s="7">
        <v>123</v>
      </c>
      <c r="BV482" s="7">
        <v>125</v>
      </c>
      <c r="BW482" s="7">
        <v>107</v>
      </c>
      <c r="BX482" s="7">
        <v>99</v>
      </c>
      <c r="BY482" s="7">
        <v>112</v>
      </c>
      <c r="BZ482" s="7">
        <v>115</v>
      </c>
      <c r="CA482" s="7">
        <v>104</v>
      </c>
      <c r="CB482" s="7">
        <v>106</v>
      </c>
      <c r="CC482" s="7">
        <v>104</v>
      </c>
      <c r="CD482" s="7">
        <v>89</v>
      </c>
      <c r="CE482" s="7">
        <v>77</v>
      </c>
      <c r="CF482" s="7">
        <v>91</v>
      </c>
      <c r="CG482" s="7">
        <v>84</v>
      </c>
      <c r="CH482" s="7">
        <v>70</v>
      </c>
      <c r="CI482" s="7">
        <v>88</v>
      </c>
      <c r="CJ482" s="7">
        <v>96</v>
      </c>
      <c r="CK482" s="7">
        <v>130</v>
      </c>
      <c r="CL482" s="7">
        <v>127</v>
      </c>
      <c r="CM482" s="7">
        <v>110</v>
      </c>
      <c r="CN482" s="7">
        <v>110</v>
      </c>
      <c r="CO482" s="7">
        <v>136</v>
      </c>
      <c r="CP482" s="7">
        <v>120</v>
      </c>
      <c r="CQ482" s="7">
        <v>116</v>
      </c>
      <c r="CR482" s="7">
        <v>142</v>
      </c>
      <c r="CS482" s="7">
        <v>141</v>
      </c>
      <c r="CT482" s="7">
        <v>116</v>
      </c>
      <c r="CU482" s="7">
        <v>113</v>
      </c>
      <c r="CV482" s="7">
        <v>135</v>
      </c>
      <c r="CW482" s="7">
        <v>120</v>
      </c>
      <c r="CX482" s="7">
        <v>157</v>
      </c>
      <c r="CY482" s="7">
        <v>119</v>
      </c>
      <c r="CZ482" s="7">
        <v>110</v>
      </c>
      <c r="DA482" s="7">
        <v>99</v>
      </c>
      <c r="DB482" s="7">
        <v>96</v>
      </c>
      <c r="DC482" s="7">
        <v>97</v>
      </c>
      <c r="DD482" s="7">
        <v>94</v>
      </c>
      <c r="DE482" s="7">
        <v>63</v>
      </c>
      <c r="DF482" s="7">
        <v>66</v>
      </c>
      <c r="DG482" s="7">
        <v>83</v>
      </c>
      <c r="DH482" s="7">
        <v>74</v>
      </c>
      <c r="DI482" s="7">
        <v>68</v>
      </c>
      <c r="DJ482" s="7">
        <v>74</v>
      </c>
      <c r="DK482" s="7">
        <v>54</v>
      </c>
      <c r="DL482" s="7">
        <v>72</v>
      </c>
      <c r="DM482" s="7">
        <v>66</v>
      </c>
      <c r="DN482" s="7">
        <v>41</v>
      </c>
      <c r="DO482" s="7">
        <v>49</v>
      </c>
      <c r="DP482" s="7">
        <v>44</v>
      </c>
      <c r="DQ482" s="7">
        <v>40</v>
      </c>
      <c r="DR482" s="7">
        <v>30</v>
      </c>
      <c r="DS482" s="7">
        <v>34</v>
      </c>
      <c r="DT482" s="7">
        <v>26</v>
      </c>
      <c r="DU482" s="7">
        <v>27</v>
      </c>
      <c r="DV482" s="7">
        <v>32</v>
      </c>
      <c r="DW482" s="7">
        <v>97</v>
      </c>
      <c r="DX482" s="7">
        <f t="shared" ref="DX482:DX515" si="46">G482</f>
        <v>4996</v>
      </c>
      <c r="DY482" s="7">
        <f t="shared" ref="DY482:DY515" si="47">SUM(BC482:BI482)</f>
        <v>597</v>
      </c>
      <c r="DZ482" s="7">
        <f t="shared" ref="DZ482:DZ515" si="48">SUM(BJ482:CH482)</f>
        <v>2413</v>
      </c>
      <c r="EA482" s="7">
        <f t="shared" ref="EA482:EA515" si="49">SUM(CI482:CW482)</f>
        <v>1800</v>
      </c>
      <c r="EB482" s="7">
        <f>Table325[[#This Row],[18-64]]+Table325[[#This Row],[65+]]</f>
        <v>6622</v>
      </c>
    </row>
    <row r="483" spans="1:132" x14ac:dyDescent="0.35">
      <c r="A483" s="7">
        <v>14</v>
      </c>
      <c r="B483" s="10" t="s">
        <v>1146</v>
      </c>
      <c r="C483" s="10" t="s">
        <v>1081</v>
      </c>
      <c r="D483" s="7" t="s">
        <v>1082</v>
      </c>
      <c r="E483" s="7">
        <f>SUM(Table325[[#This Row],[0]:[90]])</f>
        <v>8953</v>
      </c>
      <c r="F483" s="8">
        <f>SUM(Table325[[#This Row],[0]:[15]])</f>
        <v>1799</v>
      </c>
      <c r="G483" s="7">
        <f>SUM(Table325[[#This Row],[16]:[64]])</f>
        <v>5388</v>
      </c>
      <c r="H483" s="7">
        <f>SUM(Table325[[#This Row],[65]:[90]])</f>
        <v>1766</v>
      </c>
      <c r="I483" s="7">
        <f>SUM(Table325[[#This Row],[85]:[90]])</f>
        <v>185</v>
      </c>
      <c r="J483" s="8">
        <f>SUM(Table325[[#This Row],[0]:[17]])</f>
        <v>2019</v>
      </c>
      <c r="K483" s="7">
        <f>SUM(Table325[[#This Row],[18]:[64]])</f>
        <v>5168</v>
      </c>
      <c r="L483" s="8">
        <f>SUM(Table325[[#This Row],[0]:[4]])</f>
        <v>484</v>
      </c>
      <c r="M483" s="7">
        <f>SUM(Table325[[#This Row],[5]:[15]])</f>
        <v>1315</v>
      </c>
      <c r="N483" s="7">
        <f>SUM(Table325[[#This Row],[16]:[24]])</f>
        <v>933</v>
      </c>
      <c r="O483" s="7">
        <f>SUM(Table325[[#This Row],[25]:[49]])</f>
        <v>2780</v>
      </c>
      <c r="P483" s="7">
        <f>SUM(Table325[[#This Row],[50]:[64]])</f>
        <v>1675</v>
      </c>
      <c r="Q483" s="7">
        <f>SUM(Table325[[#This Row],[65]:[74]])</f>
        <v>959</v>
      </c>
      <c r="R483" s="7">
        <f>SUM(Table325[[#This Row],[75]:[84]])</f>
        <v>622</v>
      </c>
      <c r="S483" s="8">
        <f>SUM(Table325[[#This Row],[5]:[9]])</f>
        <v>568</v>
      </c>
      <c r="T483" s="7">
        <f>SUM(Table325[[#This Row],[10]:[14]])</f>
        <v>609</v>
      </c>
      <c r="U483" s="7">
        <f>SUM(Table325[[#This Row],[15]:[19]])</f>
        <v>584</v>
      </c>
      <c r="V483" s="7">
        <f>SUM(Table325[[#This Row],[20]:[24]])</f>
        <v>487</v>
      </c>
      <c r="W483" s="7">
        <f>SUM(Table325[[#This Row],[25]:[29]])</f>
        <v>582</v>
      </c>
      <c r="X483" s="7">
        <f>SUM(Table325[[#This Row],[30]:[34]])</f>
        <v>636</v>
      </c>
      <c r="Y483" s="7">
        <f>SUM(Table325[[#This Row],[35]:[39]])</f>
        <v>553</v>
      </c>
      <c r="Z483" s="7">
        <f>SUM(Table325[[#This Row],[40]:[44]])</f>
        <v>540</v>
      </c>
      <c r="AA483" s="7">
        <f>SUM(Table325[[#This Row],[45]:[49]])</f>
        <v>469</v>
      </c>
      <c r="AB483" s="7">
        <f>SUM(Table325[[#This Row],[50]:[54]])</f>
        <v>541</v>
      </c>
      <c r="AC483" s="7">
        <f>SUM(Table325[[#This Row],[55]:[59]])</f>
        <v>617</v>
      </c>
      <c r="AD483" s="7">
        <f>SUM(Table325[[#This Row],[60]:[64]])</f>
        <v>517</v>
      </c>
      <c r="AE483" s="7">
        <f>SUM(Table325[[#This Row],[65]:[69]])</f>
        <v>523</v>
      </c>
      <c r="AF483" s="7">
        <f>SUM(Table325[[#This Row],[70]:[74]])</f>
        <v>436</v>
      </c>
      <c r="AG483" s="7">
        <f>SUM(Table325[[#This Row],[75]:[79]])</f>
        <v>412</v>
      </c>
      <c r="AH483" s="7">
        <f>SUM(Table325[[#This Row],[80]:[84]])</f>
        <v>210</v>
      </c>
      <c r="AI483" s="7">
        <f>SUM(Table325[[#This Row],[85]:[89]])</f>
        <v>131</v>
      </c>
      <c r="AJ483" s="7">
        <f>Table325[[#This Row],[90]]</f>
        <v>54</v>
      </c>
      <c r="AK483" s="8">
        <v>115</v>
      </c>
      <c r="AL483" s="7">
        <v>73</v>
      </c>
      <c r="AM483" s="7">
        <v>89</v>
      </c>
      <c r="AN483" s="7">
        <v>93</v>
      </c>
      <c r="AO483" s="7">
        <v>114</v>
      </c>
      <c r="AP483" s="7">
        <v>114</v>
      </c>
      <c r="AQ483" s="7">
        <v>116</v>
      </c>
      <c r="AR483" s="7">
        <v>102</v>
      </c>
      <c r="AS483" s="7">
        <v>128</v>
      </c>
      <c r="AT483" s="7">
        <v>108</v>
      </c>
      <c r="AU483" s="7">
        <v>119</v>
      </c>
      <c r="AV483" s="7">
        <v>120</v>
      </c>
      <c r="AW483" s="7">
        <v>110</v>
      </c>
      <c r="AX483" s="7">
        <v>139</v>
      </c>
      <c r="AY483" s="7">
        <v>121</v>
      </c>
      <c r="AZ483" s="7">
        <v>138</v>
      </c>
      <c r="BA483" s="7">
        <v>114</v>
      </c>
      <c r="BB483" s="7">
        <v>106</v>
      </c>
      <c r="BC483" s="7">
        <v>106</v>
      </c>
      <c r="BD483" s="7">
        <v>120</v>
      </c>
      <c r="BE483" s="7">
        <v>127</v>
      </c>
      <c r="BF483" s="7">
        <v>99</v>
      </c>
      <c r="BG483" s="7">
        <v>101</v>
      </c>
      <c r="BH483" s="7">
        <v>84</v>
      </c>
      <c r="BI483" s="7">
        <v>76</v>
      </c>
      <c r="BJ483" s="7">
        <v>108</v>
      </c>
      <c r="BK483" s="7">
        <v>96</v>
      </c>
      <c r="BL483" s="7">
        <v>122</v>
      </c>
      <c r="BM483" s="7">
        <v>123</v>
      </c>
      <c r="BN483" s="7">
        <v>133</v>
      </c>
      <c r="BO483" s="7">
        <v>106</v>
      </c>
      <c r="BP483" s="7">
        <v>141</v>
      </c>
      <c r="BQ483" s="7">
        <v>122</v>
      </c>
      <c r="BR483" s="7">
        <v>135</v>
      </c>
      <c r="BS483" s="7">
        <v>132</v>
      </c>
      <c r="BT483" s="7">
        <v>116</v>
      </c>
      <c r="BU483" s="7">
        <v>129</v>
      </c>
      <c r="BV483" s="7">
        <v>110</v>
      </c>
      <c r="BW483" s="7">
        <v>99</v>
      </c>
      <c r="BX483" s="7">
        <v>99</v>
      </c>
      <c r="BY483" s="7">
        <v>119</v>
      </c>
      <c r="BZ483" s="7">
        <v>106</v>
      </c>
      <c r="CA483" s="7">
        <v>110</v>
      </c>
      <c r="CB483" s="7">
        <v>104</v>
      </c>
      <c r="CC483" s="7">
        <v>101</v>
      </c>
      <c r="CD483" s="7">
        <v>112</v>
      </c>
      <c r="CE483" s="7">
        <v>92</v>
      </c>
      <c r="CF483" s="7">
        <v>73</v>
      </c>
      <c r="CG483" s="7">
        <v>108</v>
      </c>
      <c r="CH483" s="7">
        <v>84</v>
      </c>
      <c r="CI483" s="7">
        <v>94</v>
      </c>
      <c r="CJ483" s="7">
        <v>95</v>
      </c>
      <c r="CK483" s="7">
        <v>121</v>
      </c>
      <c r="CL483" s="7">
        <v>121</v>
      </c>
      <c r="CM483" s="7">
        <v>110</v>
      </c>
      <c r="CN483" s="7">
        <v>120</v>
      </c>
      <c r="CO483" s="7">
        <v>108</v>
      </c>
      <c r="CP483" s="7">
        <v>132</v>
      </c>
      <c r="CQ483" s="7">
        <v>124</v>
      </c>
      <c r="CR483" s="7">
        <v>133</v>
      </c>
      <c r="CS483" s="7">
        <v>109</v>
      </c>
      <c r="CT483" s="7">
        <v>108</v>
      </c>
      <c r="CU483" s="7">
        <v>105</v>
      </c>
      <c r="CV483" s="7">
        <v>84</v>
      </c>
      <c r="CW483" s="7">
        <v>111</v>
      </c>
      <c r="CX483" s="7">
        <v>108</v>
      </c>
      <c r="CY483" s="7">
        <v>103</v>
      </c>
      <c r="CZ483" s="7">
        <v>92</v>
      </c>
      <c r="DA483" s="7">
        <v>102</v>
      </c>
      <c r="DB483" s="7">
        <v>118</v>
      </c>
      <c r="DC483" s="7">
        <v>103</v>
      </c>
      <c r="DD483" s="7">
        <v>99</v>
      </c>
      <c r="DE483" s="7">
        <v>72</v>
      </c>
      <c r="DF483" s="7">
        <v>89</v>
      </c>
      <c r="DG483" s="7">
        <v>73</v>
      </c>
      <c r="DH483" s="7">
        <v>100</v>
      </c>
      <c r="DI483" s="7">
        <v>83</v>
      </c>
      <c r="DJ483" s="7">
        <v>94</v>
      </c>
      <c r="DK483" s="7">
        <v>69</v>
      </c>
      <c r="DL483" s="7">
        <v>66</v>
      </c>
      <c r="DM483" s="7">
        <v>56</v>
      </c>
      <c r="DN483" s="7">
        <v>52</v>
      </c>
      <c r="DO483" s="7">
        <v>28</v>
      </c>
      <c r="DP483" s="7">
        <v>44</v>
      </c>
      <c r="DQ483" s="7">
        <v>30</v>
      </c>
      <c r="DR483" s="7">
        <v>24</v>
      </c>
      <c r="DS483" s="7">
        <v>29</v>
      </c>
      <c r="DT483" s="7">
        <v>39</v>
      </c>
      <c r="DU483" s="7">
        <v>15</v>
      </c>
      <c r="DV483" s="7">
        <v>24</v>
      </c>
      <c r="DW483" s="7">
        <v>54</v>
      </c>
      <c r="DX483" s="7">
        <f t="shared" si="46"/>
        <v>5388</v>
      </c>
      <c r="DY483" s="7">
        <f t="shared" si="47"/>
        <v>713</v>
      </c>
      <c r="DZ483" s="7">
        <f t="shared" si="48"/>
        <v>2780</v>
      </c>
      <c r="EA483" s="7">
        <f t="shared" si="49"/>
        <v>1675</v>
      </c>
      <c r="EB483" s="7">
        <f>Table325[[#This Row],[18-64]]+Table325[[#This Row],[65+]]</f>
        <v>6934</v>
      </c>
    </row>
    <row r="484" spans="1:132" x14ac:dyDescent="0.35">
      <c r="A484" s="7">
        <v>14</v>
      </c>
      <c r="B484" s="10" t="s">
        <v>1146</v>
      </c>
      <c r="C484" s="10" t="s">
        <v>1083</v>
      </c>
      <c r="D484" s="7" t="s">
        <v>1084</v>
      </c>
      <c r="E484" s="7">
        <f>SUM(Table325[[#This Row],[0]:[90]])</f>
        <v>7627</v>
      </c>
      <c r="F484" s="8">
        <f>SUM(Table325[[#This Row],[0]:[15]])</f>
        <v>1229</v>
      </c>
      <c r="G484" s="7">
        <f>SUM(Table325[[#This Row],[16]:[64]])</f>
        <v>4901</v>
      </c>
      <c r="H484" s="7">
        <f>SUM(Table325[[#This Row],[65]:[90]])</f>
        <v>1497</v>
      </c>
      <c r="I484" s="7">
        <f>SUM(Table325[[#This Row],[85]:[90]])</f>
        <v>180</v>
      </c>
      <c r="J484" s="8">
        <f>SUM(Table325[[#This Row],[0]:[17]])</f>
        <v>1410</v>
      </c>
      <c r="K484" s="7">
        <f>SUM(Table325[[#This Row],[18]:[64]])</f>
        <v>4720</v>
      </c>
      <c r="L484" s="8">
        <f>SUM(Table325[[#This Row],[0]:[4]])</f>
        <v>347</v>
      </c>
      <c r="M484" s="7">
        <f>SUM(Table325[[#This Row],[5]:[15]])</f>
        <v>882</v>
      </c>
      <c r="N484" s="7">
        <f>SUM(Table325[[#This Row],[16]:[24]])</f>
        <v>776</v>
      </c>
      <c r="O484" s="7">
        <f>SUM(Table325[[#This Row],[25]:[49]])</f>
        <v>2430</v>
      </c>
      <c r="P484" s="7">
        <f>SUM(Table325[[#This Row],[50]:[64]])</f>
        <v>1695</v>
      </c>
      <c r="Q484" s="7">
        <f>SUM(Table325[[#This Row],[65]:[74]])</f>
        <v>784</v>
      </c>
      <c r="R484" s="7">
        <f>SUM(Table325[[#This Row],[75]:[84]])</f>
        <v>533</v>
      </c>
      <c r="S484" s="8">
        <f>SUM(Table325[[#This Row],[5]:[9]])</f>
        <v>348</v>
      </c>
      <c r="T484" s="7">
        <f>SUM(Table325[[#This Row],[10]:[14]])</f>
        <v>437</v>
      </c>
      <c r="U484" s="7">
        <f>SUM(Table325[[#This Row],[15]:[19]])</f>
        <v>451</v>
      </c>
      <c r="V484" s="7">
        <f>SUM(Table325[[#This Row],[20]:[24]])</f>
        <v>422</v>
      </c>
      <c r="W484" s="7">
        <f>SUM(Table325[[#This Row],[25]:[29]])</f>
        <v>465</v>
      </c>
      <c r="X484" s="7">
        <f>SUM(Table325[[#This Row],[30]:[34]])</f>
        <v>470</v>
      </c>
      <c r="Y484" s="7">
        <f>SUM(Table325[[#This Row],[35]:[39]])</f>
        <v>516</v>
      </c>
      <c r="Z484" s="7">
        <f>SUM(Table325[[#This Row],[40]:[44]])</f>
        <v>516</v>
      </c>
      <c r="AA484" s="7">
        <f>SUM(Table325[[#This Row],[45]:[49]])</f>
        <v>463</v>
      </c>
      <c r="AB484" s="7">
        <f>SUM(Table325[[#This Row],[50]:[54]])</f>
        <v>532</v>
      </c>
      <c r="AC484" s="7">
        <f>SUM(Table325[[#This Row],[55]:[59]])</f>
        <v>591</v>
      </c>
      <c r="AD484" s="7">
        <f>SUM(Table325[[#This Row],[60]:[64]])</f>
        <v>572</v>
      </c>
      <c r="AE484" s="7">
        <f>SUM(Table325[[#This Row],[65]:[69]])</f>
        <v>443</v>
      </c>
      <c r="AF484" s="7">
        <f>SUM(Table325[[#This Row],[70]:[74]])</f>
        <v>341</v>
      </c>
      <c r="AG484" s="7">
        <f>SUM(Table325[[#This Row],[75]:[79]])</f>
        <v>313</v>
      </c>
      <c r="AH484" s="7">
        <f>SUM(Table325[[#This Row],[80]:[84]])</f>
        <v>220</v>
      </c>
      <c r="AI484" s="7">
        <f>SUM(Table325[[#This Row],[85]:[89]])</f>
        <v>113</v>
      </c>
      <c r="AJ484" s="7">
        <f>Table325[[#This Row],[90]]</f>
        <v>67</v>
      </c>
      <c r="AK484" s="8">
        <v>66</v>
      </c>
      <c r="AL484" s="7">
        <v>67</v>
      </c>
      <c r="AM484" s="7">
        <v>62</v>
      </c>
      <c r="AN484" s="7">
        <v>78</v>
      </c>
      <c r="AO484" s="7">
        <v>74</v>
      </c>
      <c r="AP484" s="7">
        <v>75</v>
      </c>
      <c r="AQ484" s="7">
        <v>57</v>
      </c>
      <c r="AR484" s="7">
        <v>64</v>
      </c>
      <c r="AS484" s="7">
        <v>68</v>
      </c>
      <c r="AT484" s="7">
        <v>84</v>
      </c>
      <c r="AU484" s="7">
        <v>80</v>
      </c>
      <c r="AV484" s="7">
        <v>88</v>
      </c>
      <c r="AW484" s="7">
        <v>83</v>
      </c>
      <c r="AX484" s="7">
        <v>98</v>
      </c>
      <c r="AY484" s="7">
        <v>88</v>
      </c>
      <c r="AZ484" s="7">
        <v>97</v>
      </c>
      <c r="BA484" s="7">
        <v>85</v>
      </c>
      <c r="BB484" s="7">
        <v>96</v>
      </c>
      <c r="BC484" s="7">
        <v>94</v>
      </c>
      <c r="BD484" s="7">
        <v>79</v>
      </c>
      <c r="BE484" s="7">
        <v>106</v>
      </c>
      <c r="BF484" s="7">
        <v>97</v>
      </c>
      <c r="BG484" s="7">
        <v>82</v>
      </c>
      <c r="BH484" s="7">
        <v>65</v>
      </c>
      <c r="BI484" s="7">
        <v>72</v>
      </c>
      <c r="BJ484" s="7">
        <v>86</v>
      </c>
      <c r="BK484" s="7">
        <v>98</v>
      </c>
      <c r="BL484" s="7">
        <v>78</v>
      </c>
      <c r="BM484" s="7">
        <v>80</v>
      </c>
      <c r="BN484" s="7">
        <v>123</v>
      </c>
      <c r="BO484" s="7">
        <v>84</v>
      </c>
      <c r="BP484" s="7">
        <v>97</v>
      </c>
      <c r="BQ484" s="7">
        <v>101</v>
      </c>
      <c r="BR484" s="7">
        <v>101</v>
      </c>
      <c r="BS484" s="7">
        <v>87</v>
      </c>
      <c r="BT484" s="7">
        <v>108</v>
      </c>
      <c r="BU484" s="7">
        <v>101</v>
      </c>
      <c r="BV484" s="7">
        <v>102</v>
      </c>
      <c r="BW484" s="7">
        <v>101</v>
      </c>
      <c r="BX484" s="7">
        <v>104</v>
      </c>
      <c r="BY484" s="7">
        <v>104</v>
      </c>
      <c r="BZ484" s="7">
        <v>105</v>
      </c>
      <c r="CA484" s="7">
        <v>93</v>
      </c>
      <c r="CB484" s="7">
        <v>108</v>
      </c>
      <c r="CC484" s="7">
        <v>106</v>
      </c>
      <c r="CD484" s="7">
        <v>93</v>
      </c>
      <c r="CE484" s="7">
        <v>88</v>
      </c>
      <c r="CF484" s="7">
        <v>93</v>
      </c>
      <c r="CG484" s="7">
        <v>93</v>
      </c>
      <c r="CH484" s="7">
        <v>96</v>
      </c>
      <c r="CI484" s="7">
        <v>99</v>
      </c>
      <c r="CJ484" s="7">
        <v>98</v>
      </c>
      <c r="CK484" s="7">
        <v>118</v>
      </c>
      <c r="CL484" s="7">
        <v>117</v>
      </c>
      <c r="CM484" s="7">
        <v>100</v>
      </c>
      <c r="CN484" s="7">
        <v>104</v>
      </c>
      <c r="CO484" s="7">
        <v>116</v>
      </c>
      <c r="CP484" s="7">
        <v>119</v>
      </c>
      <c r="CQ484" s="7">
        <v>138</v>
      </c>
      <c r="CR484" s="7">
        <v>114</v>
      </c>
      <c r="CS484" s="7">
        <v>115</v>
      </c>
      <c r="CT484" s="7">
        <v>114</v>
      </c>
      <c r="CU484" s="7">
        <v>126</v>
      </c>
      <c r="CV484" s="7">
        <v>120</v>
      </c>
      <c r="CW484" s="7">
        <v>97</v>
      </c>
      <c r="CX484" s="7">
        <v>100</v>
      </c>
      <c r="CY484" s="7">
        <v>117</v>
      </c>
      <c r="CZ484" s="7">
        <v>73</v>
      </c>
      <c r="DA484" s="7">
        <v>91</v>
      </c>
      <c r="DB484" s="7">
        <v>62</v>
      </c>
      <c r="DC484" s="7">
        <v>76</v>
      </c>
      <c r="DD484" s="7">
        <v>63</v>
      </c>
      <c r="DE484" s="7">
        <v>65</v>
      </c>
      <c r="DF484" s="7">
        <v>72</v>
      </c>
      <c r="DG484" s="7">
        <v>65</v>
      </c>
      <c r="DH484" s="7">
        <v>65</v>
      </c>
      <c r="DI484" s="7">
        <v>63</v>
      </c>
      <c r="DJ484" s="7">
        <v>72</v>
      </c>
      <c r="DK484" s="7">
        <v>45</v>
      </c>
      <c r="DL484" s="7">
        <v>68</v>
      </c>
      <c r="DM484" s="7">
        <v>56</v>
      </c>
      <c r="DN484" s="7">
        <v>49</v>
      </c>
      <c r="DO484" s="7">
        <v>52</v>
      </c>
      <c r="DP484" s="7">
        <v>34</v>
      </c>
      <c r="DQ484" s="7">
        <v>29</v>
      </c>
      <c r="DR484" s="7">
        <v>30</v>
      </c>
      <c r="DS484" s="7">
        <v>24</v>
      </c>
      <c r="DT484" s="7">
        <v>19</v>
      </c>
      <c r="DU484" s="7">
        <v>25</v>
      </c>
      <c r="DV484" s="7">
        <v>15</v>
      </c>
      <c r="DW484" s="7">
        <v>67</v>
      </c>
      <c r="DX484" s="7">
        <f t="shared" si="46"/>
        <v>4901</v>
      </c>
      <c r="DY484" s="7">
        <f t="shared" si="47"/>
        <v>595</v>
      </c>
      <c r="DZ484" s="7">
        <f t="shared" si="48"/>
        <v>2430</v>
      </c>
      <c r="EA484" s="7">
        <f t="shared" si="49"/>
        <v>1695</v>
      </c>
      <c r="EB484" s="7">
        <f>Table325[[#This Row],[18-64]]+Table325[[#This Row],[65+]]</f>
        <v>6217</v>
      </c>
    </row>
    <row r="485" spans="1:132" x14ac:dyDescent="0.35">
      <c r="A485" s="7">
        <v>14</v>
      </c>
      <c r="B485" s="10" t="s">
        <v>1146</v>
      </c>
      <c r="C485" s="10" t="s">
        <v>1085</v>
      </c>
      <c r="D485" s="7" t="s">
        <v>672</v>
      </c>
      <c r="E485" s="7">
        <f>SUM(Table325[[#This Row],[0]:[90]])</f>
        <v>6205</v>
      </c>
      <c r="F485" s="8">
        <f>SUM(Table325[[#This Row],[0]:[15]])</f>
        <v>1107</v>
      </c>
      <c r="G485" s="7">
        <f>SUM(Table325[[#This Row],[16]:[64]])</f>
        <v>3837</v>
      </c>
      <c r="H485" s="7">
        <f>SUM(Table325[[#This Row],[65]:[90]])</f>
        <v>1261</v>
      </c>
      <c r="I485" s="7">
        <f>SUM(Table325[[#This Row],[85]:[90]])</f>
        <v>123</v>
      </c>
      <c r="J485" s="8">
        <f>SUM(Table325[[#This Row],[0]:[17]])</f>
        <v>1261</v>
      </c>
      <c r="K485" s="7">
        <f>SUM(Table325[[#This Row],[18]:[64]])</f>
        <v>3683</v>
      </c>
      <c r="L485" s="8">
        <f>SUM(Table325[[#This Row],[0]:[4]])</f>
        <v>325</v>
      </c>
      <c r="M485" s="7">
        <f>SUM(Table325[[#This Row],[5]:[15]])</f>
        <v>782</v>
      </c>
      <c r="N485" s="7">
        <f>SUM(Table325[[#This Row],[16]:[24]])</f>
        <v>618</v>
      </c>
      <c r="O485" s="7">
        <f>SUM(Table325[[#This Row],[25]:[49]])</f>
        <v>1910</v>
      </c>
      <c r="P485" s="7">
        <f>SUM(Table325[[#This Row],[50]:[64]])</f>
        <v>1309</v>
      </c>
      <c r="Q485" s="7">
        <f>SUM(Table325[[#This Row],[65]:[74]])</f>
        <v>698</v>
      </c>
      <c r="R485" s="7">
        <f>SUM(Table325[[#This Row],[75]:[84]])</f>
        <v>440</v>
      </c>
      <c r="S485" s="8">
        <f>SUM(Table325[[#This Row],[5]:[9]])</f>
        <v>337</v>
      </c>
      <c r="T485" s="7">
        <f>SUM(Table325[[#This Row],[10]:[14]])</f>
        <v>376</v>
      </c>
      <c r="U485" s="7">
        <f>SUM(Table325[[#This Row],[15]:[19]])</f>
        <v>362</v>
      </c>
      <c r="V485" s="7">
        <f>SUM(Table325[[#This Row],[20]:[24]])</f>
        <v>325</v>
      </c>
      <c r="W485" s="7">
        <f>SUM(Table325[[#This Row],[25]:[29]])</f>
        <v>325</v>
      </c>
      <c r="X485" s="7">
        <f>SUM(Table325[[#This Row],[30]:[34]])</f>
        <v>386</v>
      </c>
      <c r="Y485" s="7">
        <f>SUM(Table325[[#This Row],[35]:[39]])</f>
        <v>426</v>
      </c>
      <c r="Z485" s="7">
        <f>SUM(Table325[[#This Row],[40]:[44]])</f>
        <v>412</v>
      </c>
      <c r="AA485" s="7">
        <f>SUM(Table325[[#This Row],[45]:[49]])</f>
        <v>361</v>
      </c>
      <c r="AB485" s="7">
        <f>SUM(Table325[[#This Row],[50]:[54]])</f>
        <v>444</v>
      </c>
      <c r="AC485" s="7">
        <f>SUM(Table325[[#This Row],[55]:[59]])</f>
        <v>418</v>
      </c>
      <c r="AD485" s="7">
        <f>SUM(Table325[[#This Row],[60]:[64]])</f>
        <v>447</v>
      </c>
      <c r="AE485" s="7">
        <f>SUM(Table325[[#This Row],[65]:[69]])</f>
        <v>390</v>
      </c>
      <c r="AF485" s="7">
        <f>SUM(Table325[[#This Row],[70]:[74]])</f>
        <v>308</v>
      </c>
      <c r="AG485" s="7">
        <f>SUM(Table325[[#This Row],[75]:[79]])</f>
        <v>292</v>
      </c>
      <c r="AH485" s="7">
        <f>SUM(Table325[[#This Row],[80]:[84]])</f>
        <v>148</v>
      </c>
      <c r="AI485" s="7">
        <f>SUM(Table325[[#This Row],[85]:[89]])</f>
        <v>83</v>
      </c>
      <c r="AJ485" s="7">
        <f>Table325[[#This Row],[90]]</f>
        <v>40</v>
      </c>
      <c r="AK485" s="8">
        <v>59</v>
      </c>
      <c r="AL485" s="7">
        <v>54</v>
      </c>
      <c r="AM485" s="7">
        <v>68</v>
      </c>
      <c r="AN485" s="7">
        <v>77</v>
      </c>
      <c r="AO485" s="7">
        <v>67</v>
      </c>
      <c r="AP485" s="7">
        <v>71</v>
      </c>
      <c r="AQ485" s="7">
        <v>67</v>
      </c>
      <c r="AR485" s="7">
        <v>66</v>
      </c>
      <c r="AS485" s="7">
        <v>71</v>
      </c>
      <c r="AT485" s="7">
        <v>62</v>
      </c>
      <c r="AU485" s="7">
        <v>70</v>
      </c>
      <c r="AV485" s="7">
        <v>76</v>
      </c>
      <c r="AW485" s="7">
        <v>72</v>
      </c>
      <c r="AX485" s="7">
        <v>80</v>
      </c>
      <c r="AY485" s="7">
        <v>78</v>
      </c>
      <c r="AZ485" s="7">
        <v>69</v>
      </c>
      <c r="BA485" s="7">
        <v>79</v>
      </c>
      <c r="BB485" s="7">
        <v>75</v>
      </c>
      <c r="BC485" s="7">
        <v>70</v>
      </c>
      <c r="BD485" s="7">
        <v>69</v>
      </c>
      <c r="BE485" s="7">
        <v>68</v>
      </c>
      <c r="BF485" s="7">
        <v>86</v>
      </c>
      <c r="BG485" s="7">
        <v>60</v>
      </c>
      <c r="BH485" s="7">
        <v>55</v>
      </c>
      <c r="BI485" s="7">
        <v>56</v>
      </c>
      <c r="BJ485" s="7">
        <v>59</v>
      </c>
      <c r="BK485" s="7">
        <v>61</v>
      </c>
      <c r="BL485" s="7">
        <v>63</v>
      </c>
      <c r="BM485" s="7">
        <v>72</v>
      </c>
      <c r="BN485" s="7">
        <v>70</v>
      </c>
      <c r="BO485" s="7">
        <v>70</v>
      </c>
      <c r="BP485" s="7">
        <v>76</v>
      </c>
      <c r="BQ485" s="7">
        <v>83</v>
      </c>
      <c r="BR485" s="7">
        <v>78</v>
      </c>
      <c r="BS485" s="7">
        <v>79</v>
      </c>
      <c r="BT485" s="7">
        <v>79</v>
      </c>
      <c r="BU485" s="7">
        <v>90</v>
      </c>
      <c r="BV485" s="7">
        <v>81</v>
      </c>
      <c r="BW485" s="7">
        <v>84</v>
      </c>
      <c r="BX485" s="7">
        <v>92</v>
      </c>
      <c r="BY485" s="7">
        <v>85</v>
      </c>
      <c r="BZ485" s="7">
        <v>80</v>
      </c>
      <c r="CA485" s="7">
        <v>79</v>
      </c>
      <c r="CB485" s="7">
        <v>76</v>
      </c>
      <c r="CC485" s="7">
        <v>92</v>
      </c>
      <c r="CD485" s="7">
        <v>84</v>
      </c>
      <c r="CE485" s="7">
        <v>66</v>
      </c>
      <c r="CF485" s="7">
        <v>75</v>
      </c>
      <c r="CG485" s="7">
        <v>70</v>
      </c>
      <c r="CH485" s="7">
        <v>66</v>
      </c>
      <c r="CI485" s="7">
        <v>74</v>
      </c>
      <c r="CJ485" s="7">
        <v>89</v>
      </c>
      <c r="CK485" s="7">
        <v>98</v>
      </c>
      <c r="CL485" s="7">
        <v>91</v>
      </c>
      <c r="CM485" s="7">
        <v>92</v>
      </c>
      <c r="CN485" s="7">
        <v>85</v>
      </c>
      <c r="CO485" s="7">
        <v>84</v>
      </c>
      <c r="CP485" s="7">
        <v>83</v>
      </c>
      <c r="CQ485" s="7">
        <v>76</v>
      </c>
      <c r="CR485" s="7">
        <v>90</v>
      </c>
      <c r="CS485" s="7">
        <v>75</v>
      </c>
      <c r="CT485" s="7">
        <v>91</v>
      </c>
      <c r="CU485" s="7">
        <v>96</v>
      </c>
      <c r="CV485" s="7">
        <v>90</v>
      </c>
      <c r="CW485" s="7">
        <v>95</v>
      </c>
      <c r="CX485" s="7">
        <v>70</v>
      </c>
      <c r="CY485" s="7">
        <v>92</v>
      </c>
      <c r="CZ485" s="7">
        <v>73</v>
      </c>
      <c r="DA485" s="7">
        <v>67</v>
      </c>
      <c r="DB485" s="7">
        <v>88</v>
      </c>
      <c r="DC485" s="7">
        <v>60</v>
      </c>
      <c r="DD485" s="7">
        <v>65</v>
      </c>
      <c r="DE485" s="7">
        <v>52</v>
      </c>
      <c r="DF485" s="7">
        <v>56</v>
      </c>
      <c r="DG485" s="7">
        <v>75</v>
      </c>
      <c r="DH485" s="7">
        <v>57</v>
      </c>
      <c r="DI485" s="7">
        <v>55</v>
      </c>
      <c r="DJ485" s="7">
        <v>78</v>
      </c>
      <c r="DK485" s="7">
        <v>44</v>
      </c>
      <c r="DL485" s="7">
        <v>58</v>
      </c>
      <c r="DM485" s="7">
        <v>49</v>
      </c>
      <c r="DN485" s="7">
        <v>26</v>
      </c>
      <c r="DO485" s="7">
        <v>25</v>
      </c>
      <c r="DP485" s="7">
        <v>27</v>
      </c>
      <c r="DQ485" s="7">
        <v>21</v>
      </c>
      <c r="DR485" s="7">
        <v>24</v>
      </c>
      <c r="DS485" s="7">
        <v>23</v>
      </c>
      <c r="DT485" s="7">
        <v>21</v>
      </c>
      <c r="DU485" s="7">
        <v>6</v>
      </c>
      <c r="DV485" s="7">
        <v>9</v>
      </c>
      <c r="DW485" s="7">
        <v>40</v>
      </c>
      <c r="DX485" s="7">
        <f t="shared" si="46"/>
        <v>3837</v>
      </c>
      <c r="DY485" s="7">
        <f t="shared" si="47"/>
        <v>464</v>
      </c>
      <c r="DZ485" s="7">
        <f t="shared" si="48"/>
        <v>1910</v>
      </c>
      <c r="EA485" s="7">
        <f t="shared" si="49"/>
        <v>1309</v>
      </c>
      <c r="EB485" s="7">
        <f>Table325[[#This Row],[18-64]]+Table325[[#This Row],[65+]]</f>
        <v>4944</v>
      </c>
    </row>
    <row r="486" spans="1:132" x14ac:dyDescent="0.35">
      <c r="A486" s="7">
        <v>14</v>
      </c>
      <c r="B486" s="10" t="s">
        <v>1146</v>
      </c>
      <c r="C486" s="10" t="s">
        <v>1086</v>
      </c>
      <c r="D486" s="7" t="s">
        <v>1087</v>
      </c>
      <c r="E486" s="7">
        <f>SUM(Table325[[#This Row],[0]:[90]])</f>
        <v>9271</v>
      </c>
      <c r="F486" s="8">
        <f>SUM(Table325[[#This Row],[0]:[15]])</f>
        <v>1915</v>
      </c>
      <c r="G486" s="7">
        <f>SUM(Table325[[#This Row],[16]:[64]])</f>
        <v>5713</v>
      </c>
      <c r="H486" s="7">
        <f>SUM(Table325[[#This Row],[65]:[90]])</f>
        <v>1643</v>
      </c>
      <c r="I486" s="7">
        <f>SUM(Table325[[#This Row],[85]:[90]])</f>
        <v>274</v>
      </c>
      <c r="J486" s="8">
        <f>SUM(Table325[[#This Row],[0]:[17]])</f>
        <v>2156</v>
      </c>
      <c r="K486" s="7">
        <f>SUM(Table325[[#This Row],[18]:[64]])</f>
        <v>5472</v>
      </c>
      <c r="L486" s="8">
        <f>SUM(Table325[[#This Row],[0]:[4]])</f>
        <v>550</v>
      </c>
      <c r="M486" s="7">
        <f>SUM(Table325[[#This Row],[5]:[15]])</f>
        <v>1365</v>
      </c>
      <c r="N486" s="7">
        <f>SUM(Table325[[#This Row],[16]:[24]])</f>
        <v>1006</v>
      </c>
      <c r="O486" s="7">
        <f>SUM(Table325[[#This Row],[25]:[49]])</f>
        <v>2904</v>
      </c>
      <c r="P486" s="7">
        <f>SUM(Table325[[#This Row],[50]:[64]])</f>
        <v>1803</v>
      </c>
      <c r="Q486" s="7">
        <f>SUM(Table325[[#This Row],[65]:[74]])</f>
        <v>898</v>
      </c>
      <c r="R486" s="7">
        <f>SUM(Table325[[#This Row],[75]:[84]])</f>
        <v>471</v>
      </c>
      <c r="S486" s="8">
        <f>SUM(Table325[[#This Row],[5]:[9]])</f>
        <v>655</v>
      </c>
      <c r="T486" s="7">
        <f>SUM(Table325[[#This Row],[10]:[14]])</f>
        <v>593</v>
      </c>
      <c r="U486" s="7">
        <f>SUM(Table325[[#This Row],[15]:[19]])</f>
        <v>582</v>
      </c>
      <c r="V486" s="7">
        <f>SUM(Table325[[#This Row],[20]:[24]])</f>
        <v>541</v>
      </c>
      <c r="W486" s="7">
        <f>SUM(Table325[[#This Row],[25]:[29]])</f>
        <v>643</v>
      </c>
      <c r="X486" s="7">
        <f>SUM(Table325[[#This Row],[30]:[34]])</f>
        <v>587</v>
      </c>
      <c r="Y486" s="7">
        <f>SUM(Table325[[#This Row],[35]:[39]])</f>
        <v>614</v>
      </c>
      <c r="Z486" s="7">
        <f>SUM(Table325[[#This Row],[40]:[44]])</f>
        <v>571</v>
      </c>
      <c r="AA486" s="7">
        <f>SUM(Table325[[#This Row],[45]:[49]])</f>
        <v>489</v>
      </c>
      <c r="AB486" s="7">
        <f>SUM(Table325[[#This Row],[50]:[54]])</f>
        <v>543</v>
      </c>
      <c r="AC486" s="7">
        <f>SUM(Table325[[#This Row],[55]:[59]])</f>
        <v>656</v>
      </c>
      <c r="AD486" s="7">
        <f>SUM(Table325[[#This Row],[60]:[64]])</f>
        <v>604</v>
      </c>
      <c r="AE486" s="7">
        <f>SUM(Table325[[#This Row],[65]:[69]])</f>
        <v>495</v>
      </c>
      <c r="AF486" s="7">
        <f>SUM(Table325[[#This Row],[70]:[74]])</f>
        <v>403</v>
      </c>
      <c r="AG486" s="7">
        <f>SUM(Table325[[#This Row],[75]:[79]])</f>
        <v>290</v>
      </c>
      <c r="AH486" s="7">
        <f>SUM(Table325[[#This Row],[80]:[84]])</f>
        <v>181</v>
      </c>
      <c r="AI486" s="7">
        <f>SUM(Table325[[#This Row],[85]:[89]])</f>
        <v>186</v>
      </c>
      <c r="AJ486" s="7">
        <f>Table325[[#This Row],[90]]</f>
        <v>88</v>
      </c>
      <c r="AK486" s="8">
        <v>125</v>
      </c>
      <c r="AL486" s="7">
        <v>109</v>
      </c>
      <c r="AM486" s="7">
        <v>122</v>
      </c>
      <c r="AN486" s="7">
        <v>98</v>
      </c>
      <c r="AO486" s="7">
        <v>96</v>
      </c>
      <c r="AP486" s="7">
        <v>119</v>
      </c>
      <c r="AQ486" s="7">
        <v>143</v>
      </c>
      <c r="AR486" s="7">
        <v>130</v>
      </c>
      <c r="AS486" s="7">
        <v>124</v>
      </c>
      <c r="AT486" s="7">
        <v>139</v>
      </c>
      <c r="AU486" s="7">
        <v>99</v>
      </c>
      <c r="AV486" s="7">
        <v>119</v>
      </c>
      <c r="AW486" s="7">
        <v>115</v>
      </c>
      <c r="AX486" s="7">
        <v>143</v>
      </c>
      <c r="AY486" s="7">
        <v>117</v>
      </c>
      <c r="AZ486" s="7">
        <v>117</v>
      </c>
      <c r="BA486" s="7">
        <v>135</v>
      </c>
      <c r="BB486" s="7">
        <v>106</v>
      </c>
      <c r="BC486" s="7">
        <v>105</v>
      </c>
      <c r="BD486" s="7">
        <v>119</v>
      </c>
      <c r="BE486" s="7">
        <v>128</v>
      </c>
      <c r="BF486" s="7">
        <v>132</v>
      </c>
      <c r="BG486" s="7">
        <v>114</v>
      </c>
      <c r="BH486" s="7">
        <v>85</v>
      </c>
      <c r="BI486" s="7">
        <v>82</v>
      </c>
      <c r="BJ486" s="7">
        <v>119</v>
      </c>
      <c r="BK486" s="7">
        <v>137</v>
      </c>
      <c r="BL486" s="7">
        <v>126</v>
      </c>
      <c r="BM486" s="7">
        <v>128</v>
      </c>
      <c r="BN486" s="7">
        <v>133</v>
      </c>
      <c r="BO486" s="7">
        <v>100</v>
      </c>
      <c r="BP486" s="7">
        <v>134</v>
      </c>
      <c r="BQ486" s="7">
        <v>123</v>
      </c>
      <c r="BR486" s="7">
        <v>131</v>
      </c>
      <c r="BS486" s="7">
        <v>99</v>
      </c>
      <c r="BT486" s="7">
        <v>129</v>
      </c>
      <c r="BU486" s="7">
        <v>121</v>
      </c>
      <c r="BV486" s="7">
        <v>123</v>
      </c>
      <c r="BW486" s="7">
        <v>119</v>
      </c>
      <c r="BX486" s="7">
        <v>122</v>
      </c>
      <c r="BY486" s="7">
        <v>105</v>
      </c>
      <c r="BZ486" s="7">
        <v>112</v>
      </c>
      <c r="CA486" s="7">
        <v>116</v>
      </c>
      <c r="CB486" s="7">
        <v>117</v>
      </c>
      <c r="CC486" s="7">
        <v>121</v>
      </c>
      <c r="CD486" s="7">
        <v>103</v>
      </c>
      <c r="CE486" s="7">
        <v>103</v>
      </c>
      <c r="CF486" s="7">
        <v>99</v>
      </c>
      <c r="CG486" s="7">
        <v>86</v>
      </c>
      <c r="CH486" s="7">
        <v>98</v>
      </c>
      <c r="CI486" s="7">
        <v>99</v>
      </c>
      <c r="CJ486" s="7">
        <v>104</v>
      </c>
      <c r="CK486" s="7">
        <v>115</v>
      </c>
      <c r="CL486" s="7">
        <v>126</v>
      </c>
      <c r="CM486" s="7">
        <v>99</v>
      </c>
      <c r="CN486" s="7">
        <v>142</v>
      </c>
      <c r="CO486" s="7">
        <v>131</v>
      </c>
      <c r="CP486" s="7">
        <v>130</v>
      </c>
      <c r="CQ486" s="7">
        <v>117</v>
      </c>
      <c r="CR486" s="7">
        <v>136</v>
      </c>
      <c r="CS486" s="7">
        <v>127</v>
      </c>
      <c r="CT486" s="7">
        <v>129</v>
      </c>
      <c r="CU486" s="7">
        <v>118</v>
      </c>
      <c r="CV486" s="7">
        <v>113</v>
      </c>
      <c r="CW486" s="7">
        <v>117</v>
      </c>
      <c r="CX486" s="7">
        <v>116</v>
      </c>
      <c r="CY486" s="7">
        <v>104</v>
      </c>
      <c r="CZ486" s="7">
        <v>92</v>
      </c>
      <c r="DA486" s="7">
        <v>106</v>
      </c>
      <c r="DB486" s="7">
        <v>77</v>
      </c>
      <c r="DC486" s="7">
        <v>91</v>
      </c>
      <c r="DD486" s="7">
        <v>70</v>
      </c>
      <c r="DE486" s="7">
        <v>77</v>
      </c>
      <c r="DF486" s="7">
        <v>93</v>
      </c>
      <c r="DG486" s="7">
        <v>72</v>
      </c>
      <c r="DH486" s="7">
        <v>68</v>
      </c>
      <c r="DI486" s="7">
        <v>61</v>
      </c>
      <c r="DJ486" s="7">
        <v>68</v>
      </c>
      <c r="DK486" s="7">
        <v>54</v>
      </c>
      <c r="DL486" s="7">
        <v>39</v>
      </c>
      <c r="DM486" s="7">
        <v>45</v>
      </c>
      <c r="DN486" s="7">
        <v>54</v>
      </c>
      <c r="DO486" s="7">
        <v>32</v>
      </c>
      <c r="DP486" s="7">
        <v>29</v>
      </c>
      <c r="DQ486" s="7">
        <v>21</v>
      </c>
      <c r="DR486" s="7">
        <v>46</v>
      </c>
      <c r="DS486" s="7">
        <v>48</v>
      </c>
      <c r="DT486" s="7">
        <v>34</v>
      </c>
      <c r="DU486" s="7">
        <v>32</v>
      </c>
      <c r="DV486" s="7">
        <v>26</v>
      </c>
      <c r="DW486" s="7">
        <v>88</v>
      </c>
      <c r="DX486" s="7">
        <f t="shared" si="46"/>
        <v>5713</v>
      </c>
      <c r="DY486" s="7">
        <f t="shared" si="47"/>
        <v>765</v>
      </c>
      <c r="DZ486" s="7">
        <f t="shared" si="48"/>
        <v>2904</v>
      </c>
      <c r="EA486" s="7">
        <f t="shared" si="49"/>
        <v>1803</v>
      </c>
      <c r="EB486" s="7">
        <f>Table325[[#This Row],[18-64]]+Table325[[#This Row],[65+]]</f>
        <v>7115</v>
      </c>
    </row>
    <row r="487" spans="1:132" x14ac:dyDescent="0.35">
      <c r="A487" s="7">
        <v>14</v>
      </c>
      <c r="B487" s="10" t="s">
        <v>1146</v>
      </c>
      <c r="C487" s="10" t="s">
        <v>1088</v>
      </c>
      <c r="D487" s="7" t="s">
        <v>1089</v>
      </c>
      <c r="E487" s="7">
        <f>SUM(Table325[[#This Row],[0]:[90]])</f>
        <v>6937</v>
      </c>
      <c r="F487" s="8">
        <f>SUM(Table325[[#This Row],[0]:[15]])</f>
        <v>1265</v>
      </c>
      <c r="G487" s="7">
        <f>SUM(Table325[[#This Row],[16]:[64]])</f>
        <v>4425</v>
      </c>
      <c r="H487" s="7">
        <f>SUM(Table325[[#This Row],[65]:[90]])</f>
        <v>1247</v>
      </c>
      <c r="I487" s="7">
        <f>SUM(Table325[[#This Row],[85]:[90]])</f>
        <v>137</v>
      </c>
      <c r="J487" s="8">
        <f>SUM(Table325[[#This Row],[0]:[17]])</f>
        <v>1451</v>
      </c>
      <c r="K487" s="7">
        <f>SUM(Table325[[#This Row],[18]:[64]])</f>
        <v>4239</v>
      </c>
      <c r="L487" s="8">
        <f>SUM(Table325[[#This Row],[0]:[4]])</f>
        <v>361</v>
      </c>
      <c r="M487" s="7">
        <f>SUM(Table325[[#This Row],[5]:[15]])</f>
        <v>904</v>
      </c>
      <c r="N487" s="7">
        <f>SUM(Table325[[#This Row],[16]:[24]])</f>
        <v>781</v>
      </c>
      <c r="O487" s="7">
        <f>SUM(Table325[[#This Row],[25]:[49]])</f>
        <v>2172</v>
      </c>
      <c r="P487" s="7">
        <f>SUM(Table325[[#This Row],[50]:[64]])</f>
        <v>1472</v>
      </c>
      <c r="Q487" s="7">
        <f>SUM(Table325[[#This Row],[65]:[74]])</f>
        <v>681</v>
      </c>
      <c r="R487" s="7">
        <f>SUM(Table325[[#This Row],[75]:[84]])</f>
        <v>429</v>
      </c>
      <c r="S487" s="8">
        <f>SUM(Table325[[#This Row],[5]:[9]])</f>
        <v>394</v>
      </c>
      <c r="T487" s="7">
        <f>SUM(Table325[[#This Row],[10]:[14]])</f>
        <v>409</v>
      </c>
      <c r="U487" s="7">
        <f>SUM(Table325[[#This Row],[15]:[19]])</f>
        <v>471</v>
      </c>
      <c r="V487" s="7">
        <f>SUM(Table325[[#This Row],[20]:[24]])</f>
        <v>411</v>
      </c>
      <c r="W487" s="7">
        <f>SUM(Table325[[#This Row],[25]:[29]])</f>
        <v>425</v>
      </c>
      <c r="X487" s="7">
        <f>SUM(Table325[[#This Row],[30]:[34]])</f>
        <v>447</v>
      </c>
      <c r="Y487" s="7">
        <f>SUM(Table325[[#This Row],[35]:[39]])</f>
        <v>498</v>
      </c>
      <c r="Z487" s="7">
        <f>SUM(Table325[[#This Row],[40]:[44]])</f>
        <v>419</v>
      </c>
      <c r="AA487" s="7">
        <f>SUM(Table325[[#This Row],[45]:[49]])</f>
        <v>383</v>
      </c>
      <c r="AB487" s="7">
        <f>SUM(Table325[[#This Row],[50]:[54]])</f>
        <v>419</v>
      </c>
      <c r="AC487" s="7">
        <f>SUM(Table325[[#This Row],[55]:[59]])</f>
        <v>534</v>
      </c>
      <c r="AD487" s="7">
        <f>SUM(Table325[[#This Row],[60]:[64]])</f>
        <v>519</v>
      </c>
      <c r="AE487" s="7">
        <f>SUM(Table325[[#This Row],[65]:[69]])</f>
        <v>377</v>
      </c>
      <c r="AF487" s="7">
        <f>SUM(Table325[[#This Row],[70]:[74]])</f>
        <v>304</v>
      </c>
      <c r="AG487" s="7">
        <f>SUM(Table325[[#This Row],[75]:[79]])</f>
        <v>263</v>
      </c>
      <c r="AH487" s="7">
        <f>SUM(Table325[[#This Row],[80]:[84]])</f>
        <v>166</v>
      </c>
      <c r="AI487" s="7">
        <f>SUM(Table325[[#This Row],[85]:[89]])</f>
        <v>104</v>
      </c>
      <c r="AJ487" s="7">
        <f>Table325[[#This Row],[90]]</f>
        <v>33</v>
      </c>
      <c r="AK487" s="8">
        <v>71</v>
      </c>
      <c r="AL487" s="7">
        <v>65</v>
      </c>
      <c r="AM487" s="7">
        <v>72</v>
      </c>
      <c r="AN487" s="7">
        <v>67</v>
      </c>
      <c r="AO487" s="7">
        <v>86</v>
      </c>
      <c r="AP487" s="7">
        <v>70</v>
      </c>
      <c r="AQ487" s="7">
        <v>74</v>
      </c>
      <c r="AR487" s="7">
        <v>80</v>
      </c>
      <c r="AS487" s="7">
        <v>84</v>
      </c>
      <c r="AT487" s="7">
        <v>86</v>
      </c>
      <c r="AU487" s="7">
        <v>66</v>
      </c>
      <c r="AV487" s="7">
        <v>80</v>
      </c>
      <c r="AW487" s="7">
        <v>80</v>
      </c>
      <c r="AX487" s="7">
        <v>83</v>
      </c>
      <c r="AY487" s="7">
        <v>100</v>
      </c>
      <c r="AZ487" s="7">
        <v>101</v>
      </c>
      <c r="BA487" s="7">
        <v>102</v>
      </c>
      <c r="BB487" s="7">
        <v>84</v>
      </c>
      <c r="BC487" s="7">
        <v>83</v>
      </c>
      <c r="BD487" s="7">
        <v>101</v>
      </c>
      <c r="BE487" s="7">
        <v>96</v>
      </c>
      <c r="BF487" s="7">
        <v>107</v>
      </c>
      <c r="BG487" s="7">
        <v>74</v>
      </c>
      <c r="BH487" s="7">
        <v>64</v>
      </c>
      <c r="BI487" s="7">
        <v>70</v>
      </c>
      <c r="BJ487" s="7">
        <v>80</v>
      </c>
      <c r="BK487" s="7">
        <v>93</v>
      </c>
      <c r="BL487" s="7">
        <v>76</v>
      </c>
      <c r="BM487" s="7">
        <v>88</v>
      </c>
      <c r="BN487" s="7">
        <v>88</v>
      </c>
      <c r="BO487" s="7">
        <v>85</v>
      </c>
      <c r="BP487" s="7">
        <v>81</v>
      </c>
      <c r="BQ487" s="7">
        <v>99</v>
      </c>
      <c r="BR487" s="7">
        <v>84</v>
      </c>
      <c r="BS487" s="7">
        <v>98</v>
      </c>
      <c r="BT487" s="7">
        <v>100</v>
      </c>
      <c r="BU487" s="7">
        <v>102</v>
      </c>
      <c r="BV487" s="7">
        <v>114</v>
      </c>
      <c r="BW487" s="7">
        <v>94</v>
      </c>
      <c r="BX487" s="7">
        <v>88</v>
      </c>
      <c r="BY487" s="7">
        <v>71</v>
      </c>
      <c r="BZ487" s="7">
        <v>76</v>
      </c>
      <c r="CA487" s="7">
        <v>87</v>
      </c>
      <c r="CB487" s="7">
        <v>95</v>
      </c>
      <c r="CC487" s="7">
        <v>90</v>
      </c>
      <c r="CD487" s="7">
        <v>89</v>
      </c>
      <c r="CE487" s="7">
        <v>75</v>
      </c>
      <c r="CF487" s="7">
        <v>76</v>
      </c>
      <c r="CG487" s="7">
        <v>74</v>
      </c>
      <c r="CH487" s="7">
        <v>69</v>
      </c>
      <c r="CI487" s="7">
        <v>80</v>
      </c>
      <c r="CJ487" s="7">
        <v>84</v>
      </c>
      <c r="CK487" s="7">
        <v>76</v>
      </c>
      <c r="CL487" s="7">
        <v>87</v>
      </c>
      <c r="CM487" s="7">
        <v>92</v>
      </c>
      <c r="CN487" s="7">
        <v>115</v>
      </c>
      <c r="CO487" s="7">
        <v>98</v>
      </c>
      <c r="CP487" s="7">
        <v>108</v>
      </c>
      <c r="CQ487" s="7">
        <v>100</v>
      </c>
      <c r="CR487" s="7">
        <v>113</v>
      </c>
      <c r="CS487" s="7">
        <v>126</v>
      </c>
      <c r="CT487" s="7">
        <v>107</v>
      </c>
      <c r="CU487" s="7">
        <v>95</v>
      </c>
      <c r="CV487" s="7">
        <v>107</v>
      </c>
      <c r="CW487" s="7">
        <v>84</v>
      </c>
      <c r="CX487" s="7">
        <v>91</v>
      </c>
      <c r="CY487" s="7">
        <v>77</v>
      </c>
      <c r="CZ487" s="7">
        <v>65</v>
      </c>
      <c r="DA487" s="7">
        <v>80</v>
      </c>
      <c r="DB487" s="7">
        <v>64</v>
      </c>
      <c r="DC487" s="7">
        <v>78</v>
      </c>
      <c r="DD487" s="7">
        <v>52</v>
      </c>
      <c r="DE487" s="7">
        <v>56</v>
      </c>
      <c r="DF487" s="7">
        <v>68</v>
      </c>
      <c r="DG487" s="7">
        <v>50</v>
      </c>
      <c r="DH487" s="7">
        <v>52</v>
      </c>
      <c r="DI487" s="7">
        <v>56</v>
      </c>
      <c r="DJ487" s="7">
        <v>59</v>
      </c>
      <c r="DK487" s="7">
        <v>56</v>
      </c>
      <c r="DL487" s="7">
        <v>40</v>
      </c>
      <c r="DM487" s="7">
        <v>49</v>
      </c>
      <c r="DN487" s="7">
        <v>36</v>
      </c>
      <c r="DO487" s="7">
        <v>23</v>
      </c>
      <c r="DP487" s="7">
        <v>26</v>
      </c>
      <c r="DQ487" s="7">
        <v>32</v>
      </c>
      <c r="DR487" s="7">
        <v>32</v>
      </c>
      <c r="DS487" s="7">
        <v>21</v>
      </c>
      <c r="DT487" s="7">
        <v>19</v>
      </c>
      <c r="DU487" s="7">
        <v>17</v>
      </c>
      <c r="DV487" s="7">
        <v>15</v>
      </c>
      <c r="DW487" s="7">
        <v>33</v>
      </c>
      <c r="DX487" s="7">
        <f t="shared" si="46"/>
        <v>4425</v>
      </c>
      <c r="DY487" s="7">
        <f t="shared" si="47"/>
        <v>595</v>
      </c>
      <c r="DZ487" s="7">
        <f t="shared" si="48"/>
        <v>2172</v>
      </c>
      <c r="EA487" s="7">
        <f t="shared" si="49"/>
        <v>1472</v>
      </c>
      <c r="EB487" s="7">
        <f>Table325[[#This Row],[18-64]]+Table325[[#This Row],[65+]]</f>
        <v>5486</v>
      </c>
    </row>
    <row r="488" spans="1:132" x14ac:dyDescent="0.35">
      <c r="A488" s="7">
        <v>14</v>
      </c>
      <c r="B488" s="10" t="s">
        <v>1146</v>
      </c>
      <c r="C488" s="10" t="s">
        <v>1090</v>
      </c>
      <c r="D488" s="7" t="s">
        <v>1091</v>
      </c>
      <c r="E488" s="7">
        <f>SUM(Table325[[#This Row],[0]:[90]])</f>
        <v>5873</v>
      </c>
      <c r="F488" s="8">
        <f>SUM(Table325[[#This Row],[0]:[15]])</f>
        <v>1020</v>
      </c>
      <c r="G488" s="7">
        <f>SUM(Table325[[#This Row],[16]:[64]])</f>
        <v>3530</v>
      </c>
      <c r="H488" s="7">
        <f>SUM(Table325[[#This Row],[65]:[90]])</f>
        <v>1323</v>
      </c>
      <c r="I488" s="7">
        <f>SUM(Table325[[#This Row],[85]:[90]])</f>
        <v>193</v>
      </c>
      <c r="J488" s="8">
        <f>SUM(Table325[[#This Row],[0]:[17]])</f>
        <v>1158</v>
      </c>
      <c r="K488" s="7">
        <f>SUM(Table325[[#This Row],[18]:[64]])</f>
        <v>3392</v>
      </c>
      <c r="L488" s="8">
        <f>SUM(Table325[[#This Row],[0]:[4]])</f>
        <v>320</v>
      </c>
      <c r="M488" s="7">
        <f>SUM(Table325[[#This Row],[5]:[15]])</f>
        <v>700</v>
      </c>
      <c r="N488" s="7">
        <f>SUM(Table325[[#This Row],[16]:[24]])</f>
        <v>560</v>
      </c>
      <c r="O488" s="7">
        <f>SUM(Table325[[#This Row],[25]:[49]])</f>
        <v>1701</v>
      </c>
      <c r="P488" s="7">
        <f>SUM(Table325[[#This Row],[50]:[64]])</f>
        <v>1269</v>
      </c>
      <c r="Q488" s="7">
        <f>SUM(Table325[[#This Row],[65]:[74]])</f>
        <v>673</v>
      </c>
      <c r="R488" s="7">
        <f>SUM(Table325[[#This Row],[75]:[84]])</f>
        <v>457</v>
      </c>
      <c r="S488" s="8">
        <f>SUM(Table325[[#This Row],[5]:[9]])</f>
        <v>333</v>
      </c>
      <c r="T488" s="7">
        <f>SUM(Table325[[#This Row],[10]:[14]])</f>
        <v>310</v>
      </c>
      <c r="U488" s="7">
        <f>SUM(Table325[[#This Row],[15]:[19]])</f>
        <v>307</v>
      </c>
      <c r="V488" s="7">
        <f>SUM(Table325[[#This Row],[20]:[24]])</f>
        <v>310</v>
      </c>
      <c r="W488" s="7">
        <f>SUM(Table325[[#This Row],[25]:[29]])</f>
        <v>327</v>
      </c>
      <c r="X488" s="7">
        <f>SUM(Table325[[#This Row],[30]:[34]])</f>
        <v>348</v>
      </c>
      <c r="Y488" s="7">
        <f>SUM(Table325[[#This Row],[35]:[39]])</f>
        <v>355</v>
      </c>
      <c r="Z488" s="7">
        <f>SUM(Table325[[#This Row],[40]:[44]])</f>
        <v>343</v>
      </c>
      <c r="AA488" s="7">
        <f>SUM(Table325[[#This Row],[45]:[49]])</f>
        <v>328</v>
      </c>
      <c r="AB488" s="7">
        <f>SUM(Table325[[#This Row],[50]:[54]])</f>
        <v>379</v>
      </c>
      <c r="AC488" s="7">
        <f>SUM(Table325[[#This Row],[55]:[59]])</f>
        <v>433</v>
      </c>
      <c r="AD488" s="7">
        <f>SUM(Table325[[#This Row],[60]:[64]])</f>
        <v>457</v>
      </c>
      <c r="AE488" s="7">
        <f>SUM(Table325[[#This Row],[65]:[69]])</f>
        <v>372</v>
      </c>
      <c r="AF488" s="7">
        <f>SUM(Table325[[#This Row],[70]:[74]])</f>
        <v>301</v>
      </c>
      <c r="AG488" s="7">
        <f>SUM(Table325[[#This Row],[75]:[79]])</f>
        <v>266</v>
      </c>
      <c r="AH488" s="7">
        <f>SUM(Table325[[#This Row],[80]:[84]])</f>
        <v>191</v>
      </c>
      <c r="AI488" s="7">
        <f>SUM(Table325[[#This Row],[85]:[89]])</f>
        <v>125</v>
      </c>
      <c r="AJ488" s="7">
        <f>Table325[[#This Row],[90]]</f>
        <v>68</v>
      </c>
      <c r="AK488" s="8">
        <v>62</v>
      </c>
      <c r="AL488" s="7">
        <v>71</v>
      </c>
      <c r="AM488" s="7">
        <v>60</v>
      </c>
      <c r="AN488" s="7">
        <v>55</v>
      </c>
      <c r="AO488" s="7">
        <v>72</v>
      </c>
      <c r="AP488" s="7">
        <v>67</v>
      </c>
      <c r="AQ488" s="7">
        <v>58</v>
      </c>
      <c r="AR488" s="7">
        <v>63</v>
      </c>
      <c r="AS488" s="7">
        <v>77</v>
      </c>
      <c r="AT488" s="7">
        <v>68</v>
      </c>
      <c r="AU488" s="7">
        <v>57</v>
      </c>
      <c r="AV488" s="7">
        <v>63</v>
      </c>
      <c r="AW488" s="7">
        <v>71</v>
      </c>
      <c r="AX488" s="7">
        <v>60</v>
      </c>
      <c r="AY488" s="7">
        <v>59</v>
      </c>
      <c r="AZ488" s="7">
        <v>57</v>
      </c>
      <c r="BA488" s="7">
        <v>70</v>
      </c>
      <c r="BB488" s="7">
        <v>68</v>
      </c>
      <c r="BC488" s="7">
        <v>52</v>
      </c>
      <c r="BD488" s="7">
        <v>60</v>
      </c>
      <c r="BE488" s="7">
        <v>67</v>
      </c>
      <c r="BF488" s="7">
        <v>77</v>
      </c>
      <c r="BG488" s="7">
        <v>60</v>
      </c>
      <c r="BH488" s="7">
        <v>63</v>
      </c>
      <c r="BI488" s="7">
        <v>43</v>
      </c>
      <c r="BJ488" s="7">
        <v>60</v>
      </c>
      <c r="BK488" s="7">
        <v>65</v>
      </c>
      <c r="BL488" s="7">
        <v>73</v>
      </c>
      <c r="BM488" s="7">
        <v>66</v>
      </c>
      <c r="BN488" s="7">
        <v>63</v>
      </c>
      <c r="BO488" s="7">
        <v>60</v>
      </c>
      <c r="BP488" s="7">
        <v>56</v>
      </c>
      <c r="BQ488" s="7">
        <v>78</v>
      </c>
      <c r="BR488" s="7">
        <v>77</v>
      </c>
      <c r="BS488" s="7">
        <v>77</v>
      </c>
      <c r="BT488" s="7">
        <v>62</v>
      </c>
      <c r="BU488" s="7">
        <v>80</v>
      </c>
      <c r="BV488" s="7">
        <v>58</v>
      </c>
      <c r="BW488" s="7">
        <v>87</v>
      </c>
      <c r="BX488" s="7">
        <v>68</v>
      </c>
      <c r="BY488" s="7">
        <v>75</v>
      </c>
      <c r="BZ488" s="7">
        <v>70</v>
      </c>
      <c r="CA488" s="7">
        <v>67</v>
      </c>
      <c r="CB488" s="7">
        <v>68</v>
      </c>
      <c r="CC488" s="7">
        <v>63</v>
      </c>
      <c r="CD488" s="7">
        <v>80</v>
      </c>
      <c r="CE488" s="7">
        <v>69</v>
      </c>
      <c r="CF488" s="7">
        <v>57</v>
      </c>
      <c r="CG488" s="7">
        <v>59</v>
      </c>
      <c r="CH488" s="7">
        <v>63</v>
      </c>
      <c r="CI488" s="7">
        <v>63</v>
      </c>
      <c r="CJ488" s="7">
        <v>80</v>
      </c>
      <c r="CK488" s="7">
        <v>74</v>
      </c>
      <c r="CL488" s="7">
        <v>85</v>
      </c>
      <c r="CM488" s="7">
        <v>77</v>
      </c>
      <c r="CN488" s="7">
        <v>83</v>
      </c>
      <c r="CO488" s="7">
        <v>88</v>
      </c>
      <c r="CP488" s="7">
        <v>93</v>
      </c>
      <c r="CQ488" s="7">
        <v>91</v>
      </c>
      <c r="CR488" s="7">
        <v>78</v>
      </c>
      <c r="CS488" s="7">
        <v>86</v>
      </c>
      <c r="CT488" s="7">
        <v>96</v>
      </c>
      <c r="CU488" s="7">
        <v>102</v>
      </c>
      <c r="CV488" s="7">
        <v>83</v>
      </c>
      <c r="CW488" s="7">
        <v>90</v>
      </c>
      <c r="CX488" s="7">
        <v>87</v>
      </c>
      <c r="CY488" s="7">
        <v>83</v>
      </c>
      <c r="CZ488" s="7">
        <v>66</v>
      </c>
      <c r="DA488" s="7">
        <v>76</v>
      </c>
      <c r="DB488" s="7">
        <v>60</v>
      </c>
      <c r="DC488" s="7">
        <v>67</v>
      </c>
      <c r="DD488" s="7">
        <v>59</v>
      </c>
      <c r="DE488" s="7">
        <v>52</v>
      </c>
      <c r="DF488" s="7">
        <v>63</v>
      </c>
      <c r="DG488" s="7">
        <v>60</v>
      </c>
      <c r="DH488" s="7">
        <v>60</v>
      </c>
      <c r="DI488" s="7">
        <v>55</v>
      </c>
      <c r="DJ488" s="7">
        <v>52</v>
      </c>
      <c r="DK488" s="7">
        <v>53</v>
      </c>
      <c r="DL488" s="7">
        <v>46</v>
      </c>
      <c r="DM488" s="7">
        <v>58</v>
      </c>
      <c r="DN488" s="7">
        <v>42</v>
      </c>
      <c r="DO488" s="7">
        <v>29</v>
      </c>
      <c r="DP488" s="7">
        <v>32</v>
      </c>
      <c r="DQ488" s="7">
        <v>30</v>
      </c>
      <c r="DR488" s="7">
        <v>30</v>
      </c>
      <c r="DS488" s="7">
        <v>25</v>
      </c>
      <c r="DT488" s="7">
        <v>24</v>
      </c>
      <c r="DU488" s="7">
        <v>24</v>
      </c>
      <c r="DV488" s="7">
        <v>22</v>
      </c>
      <c r="DW488" s="7">
        <v>68</v>
      </c>
      <c r="DX488" s="7">
        <f t="shared" si="46"/>
        <v>3530</v>
      </c>
      <c r="DY488" s="7">
        <f t="shared" si="47"/>
        <v>422</v>
      </c>
      <c r="DZ488" s="7">
        <f t="shared" si="48"/>
        <v>1701</v>
      </c>
      <c r="EA488" s="7">
        <f t="shared" si="49"/>
        <v>1269</v>
      </c>
      <c r="EB488" s="7">
        <f>Table325[[#This Row],[18-64]]+Table325[[#This Row],[65+]]</f>
        <v>4715</v>
      </c>
    </row>
    <row r="489" spans="1:132" x14ac:dyDescent="0.35">
      <c r="A489" s="7">
        <v>14</v>
      </c>
      <c r="B489" s="10" t="s">
        <v>1146</v>
      </c>
      <c r="C489" s="10" t="s">
        <v>1092</v>
      </c>
      <c r="D489" s="7" t="s">
        <v>1093</v>
      </c>
      <c r="E489" s="7">
        <f>SUM(Table325[[#This Row],[0]:[90]])</f>
        <v>7308</v>
      </c>
      <c r="F489" s="8">
        <f>SUM(Table325[[#This Row],[0]:[15]])</f>
        <v>1455</v>
      </c>
      <c r="G489" s="7">
        <f>SUM(Table325[[#This Row],[16]:[64]])</f>
        <v>4535</v>
      </c>
      <c r="H489" s="7">
        <f>SUM(Table325[[#This Row],[65]:[90]])</f>
        <v>1318</v>
      </c>
      <c r="I489" s="7">
        <f>SUM(Table325[[#This Row],[85]:[90]])</f>
        <v>164</v>
      </c>
      <c r="J489" s="8">
        <f>SUM(Table325[[#This Row],[0]:[17]])</f>
        <v>1642</v>
      </c>
      <c r="K489" s="7">
        <f>SUM(Table325[[#This Row],[18]:[64]])</f>
        <v>4348</v>
      </c>
      <c r="L489" s="8">
        <f>SUM(Table325[[#This Row],[0]:[4]])</f>
        <v>388</v>
      </c>
      <c r="M489" s="7">
        <f>SUM(Table325[[#This Row],[5]:[15]])</f>
        <v>1067</v>
      </c>
      <c r="N489" s="7">
        <f>SUM(Table325[[#This Row],[16]:[24]])</f>
        <v>847</v>
      </c>
      <c r="O489" s="7">
        <f>SUM(Table325[[#This Row],[25]:[49]])</f>
        <v>2221</v>
      </c>
      <c r="P489" s="7">
        <f>SUM(Table325[[#This Row],[50]:[64]])</f>
        <v>1467</v>
      </c>
      <c r="Q489" s="7">
        <f>SUM(Table325[[#This Row],[65]:[74]])</f>
        <v>680</v>
      </c>
      <c r="R489" s="7">
        <f>SUM(Table325[[#This Row],[75]:[84]])</f>
        <v>474</v>
      </c>
      <c r="S489" s="8">
        <f>SUM(Table325[[#This Row],[5]:[9]])</f>
        <v>465</v>
      </c>
      <c r="T489" s="7">
        <f>SUM(Table325[[#This Row],[10]:[14]])</f>
        <v>507</v>
      </c>
      <c r="U489" s="7">
        <f>SUM(Table325[[#This Row],[15]:[19]])</f>
        <v>483</v>
      </c>
      <c r="V489" s="7">
        <f>SUM(Table325[[#This Row],[20]:[24]])</f>
        <v>459</v>
      </c>
      <c r="W489" s="7">
        <f>SUM(Table325[[#This Row],[25]:[29]])</f>
        <v>431</v>
      </c>
      <c r="X489" s="7">
        <f>SUM(Table325[[#This Row],[30]:[34]])</f>
        <v>433</v>
      </c>
      <c r="Y489" s="7">
        <f>SUM(Table325[[#This Row],[35]:[39]])</f>
        <v>486</v>
      </c>
      <c r="Z489" s="7">
        <f>SUM(Table325[[#This Row],[40]:[44]])</f>
        <v>503</v>
      </c>
      <c r="AA489" s="7">
        <f>SUM(Table325[[#This Row],[45]:[49]])</f>
        <v>368</v>
      </c>
      <c r="AB489" s="7">
        <f>SUM(Table325[[#This Row],[50]:[54]])</f>
        <v>462</v>
      </c>
      <c r="AC489" s="7">
        <f>SUM(Table325[[#This Row],[55]:[59]])</f>
        <v>545</v>
      </c>
      <c r="AD489" s="7">
        <f>SUM(Table325[[#This Row],[60]:[64]])</f>
        <v>460</v>
      </c>
      <c r="AE489" s="7">
        <f>SUM(Table325[[#This Row],[65]:[69]])</f>
        <v>387</v>
      </c>
      <c r="AF489" s="7">
        <f>SUM(Table325[[#This Row],[70]:[74]])</f>
        <v>293</v>
      </c>
      <c r="AG489" s="7">
        <f>SUM(Table325[[#This Row],[75]:[79]])</f>
        <v>292</v>
      </c>
      <c r="AH489" s="7">
        <f>SUM(Table325[[#This Row],[80]:[84]])</f>
        <v>182</v>
      </c>
      <c r="AI489" s="7">
        <f>SUM(Table325[[#This Row],[85]:[89]])</f>
        <v>123</v>
      </c>
      <c r="AJ489" s="7">
        <f>Table325[[#This Row],[90]]</f>
        <v>41</v>
      </c>
      <c r="AK489" s="8">
        <v>61</v>
      </c>
      <c r="AL489" s="7">
        <v>79</v>
      </c>
      <c r="AM489" s="7">
        <v>73</v>
      </c>
      <c r="AN489" s="7">
        <v>91</v>
      </c>
      <c r="AO489" s="7">
        <v>84</v>
      </c>
      <c r="AP489" s="7">
        <v>83</v>
      </c>
      <c r="AQ489" s="7">
        <v>97</v>
      </c>
      <c r="AR489" s="7">
        <v>95</v>
      </c>
      <c r="AS489" s="7">
        <v>99</v>
      </c>
      <c r="AT489" s="7">
        <v>91</v>
      </c>
      <c r="AU489" s="7">
        <v>108</v>
      </c>
      <c r="AV489" s="7">
        <v>102</v>
      </c>
      <c r="AW489" s="7">
        <v>94</v>
      </c>
      <c r="AX489" s="7">
        <v>99</v>
      </c>
      <c r="AY489" s="7">
        <v>104</v>
      </c>
      <c r="AZ489" s="7">
        <v>95</v>
      </c>
      <c r="BA489" s="7">
        <v>73</v>
      </c>
      <c r="BB489" s="7">
        <v>114</v>
      </c>
      <c r="BC489" s="7">
        <v>97</v>
      </c>
      <c r="BD489" s="7">
        <v>104</v>
      </c>
      <c r="BE489" s="7">
        <v>113</v>
      </c>
      <c r="BF489" s="7">
        <v>110</v>
      </c>
      <c r="BG489" s="7">
        <v>80</v>
      </c>
      <c r="BH489" s="7">
        <v>78</v>
      </c>
      <c r="BI489" s="7">
        <v>78</v>
      </c>
      <c r="BJ489" s="7">
        <v>71</v>
      </c>
      <c r="BK489" s="7">
        <v>88</v>
      </c>
      <c r="BL489" s="7">
        <v>99</v>
      </c>
      <c r="BM489" s="7">
        <v>87</v>
      </c>
      <c r="BN489" s="7">
        <v>86</v>
      </c>
      <c r="BO489" s="7">
        <v>84</v>
      </c>
      <c r="BP489" s="7">
        <v>83</v>
      </c>
      <c r="BQ489" s="7">
        <v>79</v>
      </c>
      <c r="BR489" s="7">
        <v>96</v>
      </c>
      <c r="BS489" s="7">
        <v>91</v>
      </c>
      <c r="BT489" s="7">
        <v>83</v>
      </c>
      <c r="BU489" s="7">
        <v>106</v>
      </c>
      <c r="BV489" s="7">
        <v>99</v>
      </c>
      <c r="BW489" s="7">
        <v>95</v>
      </c>
      <c r="BX489" s="7">
        <v>103</v>
      </c>
      <c r="BY489" s="7">
        <v>111</v>
      </c>
      <c r="BZ489" s="7">
        <v>96</v>
      </c>
      <c r="CA489" s="7">
        <v>84</v>
      </c>
      <c r="CB489" s="7">
        <v>107</v>
      </c>
      <c r="CC489" s="7">
        <v>105</v>
      </c>
      <c r="CD489" s="7">
        <v>92</v>
      </c>
      <c r="CE489" s="7">
        <v>77</v>
      </c>
      <c r="CF489" s="7">
        <v>57</v>
      </c>
      <c r="CG489" s="7">
        <v>76</v>
      </c>
      <c r="CH489" s="7">
        <v>66</v>
      </c>
      <c r="CI489" s="7">
        <v>78</v>
      </c>
      <c r="CJ489" s="7">
        <v>84</v>
      </c>
      <c r="CK489" s="7">
        <v>80</v>
      </c>
      <c r="CL489" s="7">
        <v>118</v>
      </c>
      <c r="CM489" s="7">
        <v>102</v>
      </c>
      <c r="CN489" s="7">
        <v>108</v>
      </c>
      <c r="CO489" s="7">
        <v>94</v>
      </c>
      <c r="CP489" s="7">
        <v>128</v>
      </c>
      <c r="CQ489" s="7">
        <v>106</v>
      </c>
      <c r="CR489" s="7">
        <v>109</v>
      </c>
      <c r="CS489" s="7">
        <v>85</v>
      </c>
      <c r="CT489" s="7">
        <v>99</v>
      </c>
      <c r="CU489" s="7">
        <v>100</v>
      </c>
      <c r="CV489" s="7">
        <v>87</v>
      </c>
      <c r="CW489" s="7">
        <v>89</v>
      </c>
      <c r="CX489" s="7">
        <v>97</v>
      </c>
      <c r="CY489" s="7">
        <v>75</v>
      </c>
      <c r="CZ489" s="7">
        <v>89</v>
      </c>
      <c r="DA489" s="7">
        <v>62</v>
      </c>
      <c r="DB489" s="7">
        <v>64</v>
      </c>
      <c r="DC489" s="7">
        <v>75</v>
      </c>
      <c r="DD489" s="7">
        <v>54</v>
      </c>
      <c r="DE489" s="7">
        <v>49</v>
      </c>
      <c r="DF489" s="7">
        <v>56</v>
      </c>
      <c r="DG489" s="7">
        <v>59</v>
      </c>
      <c r="DH489" s="7">
        <v>66</v>
      </c>
      <c r="DI489" s="7">
        <v>55</v>
      </c>
      <c r="DJ489" s="7">
        <v>53</v>
      </c>
      <c r="DK489" s="7">
        <v>73</v>
      </c>
      <c r="DL489" s="7">
        <v>45</v>
      </c>
      <c r="DM489" s="7">
        <v>41</v>
      </c>
      <c r="DN489" s="7">
        <v>32</v>
      </c>
      <c r="DO489" s="7">
        <v>41</v>
      </c>
      <c r="DP489" s="7">
        <v>34</v>
      </c>
      <c r="DQ489" s="7">
        <v>34</v>
      </c>
      <c r="DR489" s="7">
        <v>36</v>
      </c>
      <c r="DS489" s="7">
        <v>19</v>
      </c>
      <c r="DT489" s="7">
        <v>29</v>
      </c>
      <c r="DU489" s="7">
        <v>23</v>
      </c>
      <c r="DV489" s="7">
        <v>16</v>
      </c>
      <c r="DW489" s="7">
        <v>41</v>
      </c>
      <c r="DX489" s="7">
        <f t="shared" si="46"/>
        <v>4535</v>
      </c>
      <c r="DY489" s="7">
        <f t="shared" si="47"/>
        <v>660</v>
      </c>
      <c r="DZ489" s="7">
        <f t="shared" si="48"/>
        <v>2221</v>
      </c>
      <c r="EA489" s="7">
        <f t="shared" si="49"/>
        <v>1467</v>
      </c>
      <c r="EB489" s="7">
        <f>Table325[[#This Row],[18-64]]+Table325[[#This Row],[65+]]</f>
        <v>5666</v>
      </c>
    </row>
    <row r="490" spans="1:132" x14ac:dyDescent="0.35">
      <c r="A490" s="7">
        <v>14</v>
      </c>
      <c r="B490" s="10" t="s">
        <v>1146</v>
      </c>
      <c r="C490" s="10" t="s">
        <v>1094</v>
      </c>
      <c r="D490" s="7" t="s">
        <v>1095</v>
      </c>
      <c r="E490" s="7">
        <f>SUM(Table325[[#This Row],[0]:[90]])</f>
        <v>6617</v>
      </c>
      <c r="F490" s="8">
        <f>SUM(Table325[[#This Row],[0]:[15]])</f>
        <v>984</v>
      </c>
      <c r="G490" s="7">
        <f>SUM(Table325[[#This Row],[16]:[64]])</f>
        <v>3951</v>
      </c>
      <c r="H490" s="7">
        <f>SUM(Table325[[#This Row],[65]:[90]])</f>
        <v>1682</v>
      </c>
      <c r="I490" s="7">
        <f>SUM(Table325[[#This Row],[85]:[90]])</f>
        <v>130</v>
      </c>
      <c r="J490" s="8">
        <f>SUM(Table325[[#This Row],[0]:[17]])</f>
        <v>1131</v>
      </c>
      <c r="K490" s="7">
        <f>SUM(Table325[[#This Row],[18]:[64]])</f>
        <v>3804</v>
      </c>
      <c r="L490" s="8">
        <f>SUM(Table325[[#This Row],[0]:[4]])</f>
        <v>260</v>
      </c>
      <c r="M490" s="7">
        <f>SUM(Table325[[#This Row],[5]:[15]])</f>
        <v>724</v>
      </c>
      <c r="N490" s="7">
        <f>SUM(Table325[[#This Row],[16]:[24]])</f>
        <v>674</v>
      </c>
      <c r="O490" s="7">
        <f>SUM(Table325[[#This Row],[25]:[49]])</f>
        <v>1793</v>
      </c>
      <c r="P490" s="7">
        <f>SUM(Table325[[#This Row],[50]:[64]])</f>
        <v>1484</v>
      </c>
      <c r="Q490" s="7">
        <f>SUM(Table325[[#This Row],[65]:[74]])</f>
        <v>997</v>
      </c>
      <c r="R490" s="7">
        <f>SUM(Table325[[#This Row],[75]:[84]])</f>
        <v>555</v>
      </c>
      <c r="S490" s="8">
        <f>SUM(Table325[[#This Row],[5]:[9]])</f>
        <v>254</v>
      </c>
      <c r="T490" s="7">
        <f>SUM(Table325[[#This Row],[10]:[14]])</f>
        <v>418</v>
      </c>
      <c r="U490" s="7">
        <f>SUM(Table325[[#This Row],[15]:[19]])</f>
        <v>363</v>
      </c>
      <c r="V490" s="7">
        <f>SUM(Table325[[#This Row],[20]:[24]])</f>
        <v>363</v>
      </c>
      <c r="W490" s="7">
        <f>SUM(Table325[[#This Row],[25]:[29]])</f>
        <v>337</v>
      </c>
      <c r="X490" s="7">
        <f>SUM(Table325[[#This Row],[30]:[34]])</f>
        <v>407</v>
      </c>
      <c r="Y490" s="7">
        <f>SUM(Table325[[#This Row],[35]:[39]])</f>
        <v>345</v>
      </c>
      <c r="Z490" s="7">
        <f>SUM(Table325[[#This Row],[40]:[44]])</f>
        <v>336</v>
      </c>
      <c r="AA490" s="7">
        <f>SUM(Table325[[#This Row],[45]:[49]])</f>
        <v>368</v>
      </c>
      <c r="AB490" s="7">
        <f>SUM(Table325[[#This Row],[50]:[54]])</f>
        <v>429</v>
      </c>
      <c r="AC490" s="7">
        <f>SUM(Table325[[#This Row],[55]:[59]])</f>
        <v>513</v>
      </c>
      <c r="AD490" s="7">
        <f>SUM(Table325[[#This Row],[60]:[64]])</f>
        <v>542</v>
      </c>
      <c r="AE490" s="7">
        <f>SUM(Table325[[#This Row],[65]:[69]])</f>
        <v>524</v>
      </c>
      <c r="AF490" s="7">
        <f>SUM(Table325[[#This Row],[70]:[74]])</f>
        <v>473</v>
      </c>
      <c r="AG490" s="7">
        <f>SUM(Table325[[#This Row],[75]:[79]])</f>
        <v>337</v>
      </c>
      <c r="AH490" s="7">
        <f>SUM(Table325[[#This Row],[80]:[84]])</f>
        <v>218</v>
      </c>
      <c r="AI490" s="7">
        <f>SUM(Table325[[#This Row],[85]:[89]])</f>
        <v>84</v>
      </c>
      <c r="AJ490" s="7">
        <f>Table325[[#This Row],[90]]</f>
        <v>46</v>
      </c>
      <c r="AK490" s="8">
        <v>42</v>
      </c>
      <c r="AL490" s="7">
        <v>41</v>
      </c>
      <c r="AM490" s="7">
        <v>51</v>
      </c>
      <c r="AN490" s="7">
        <v>55</v>
      </c>
      <c r="AO490" s="7">
        <v>71</v>
      </c>
      <c r="AP490" s="7">
        <v>52</v>
      </c>
      <c r="AQ490" s="7">
        <v>47</v>
      </c>
      <c r="AR490" s="7">
        <v>47</v>
      </c>
      <c r="AS490" s="7">
        <v>60</v>
      </c>
      <c r="AT490" s="7">
        <v>48</v>
      </c>
      <c r="AU490" s="7">
        <v>91</v>
      </c>
      <c r="AV490" s="7">
        <v>76</v>
      </c>
      <c r="AW490" s="7">
        <v>88</v>
      </c>
      <c r="AX490" s="7">
        <v>73</v>
      </c>
      <c r="AY490" s="7">
        <v>90</v>
      </c>
      <c r="AZ490" s="7">
        <v>52</v>
      </c>
      <c r="BA490" s="7">
        <v>75</v>
      </c>
      <c r="BB490" s="7">
        <v>72</v>
      </c>
      <c r="BC490" s="7">
        <v>76</v>
      </c>
      <c r="BD490" s="7">
        <v>88</v>
      </c>
      <c r="BE490" s="7">
        <v>90</v>
      </c>
      <c r="BF490" s="7">
        <v>87</v>
      </c>
      <c r="BG490" s="7">
        <v>77</v>
      </c>
      <c r="BH490" s="7">
        <v>54</v>
      </c>
      <c r="BI490" s="7">
        <v>55</v>
      </c>
      <c r="BJ490" s="7">
        <v>71</v>
      </c>
      <c r="BK490" s="7">
        <v>69</v>
      </c>
      <c r="BL490" s="7">
        <v>60</v>
      </c>
      <c r="BM490" s="7">
        <v>70</v>
      </c>
      <c r="BN490" s="7">
        <v>67</v>
      </c>
      <c r="BO490" s="7">
        <v>79</v>
      </c>
      <c r="BP490" s="7">
        <v>101</v>
      </c>
      <c r="BQ490" s="7">
        <v>67</v>
      </c>
      <c r="BR490" s="7">
        <v>84</v>
      </c>
      <c r="BS490" s="7">
        <v>76</v>
      </c>
      <c r="BT490" s="7">
        <v>75</v>
      </c>
      <c r="BU490" s="7">
        <v>67</v>
      </c>
      <c r="BV490" s="7">
        <v>57</v>
      </c>
      <c r="BW490" s="7">
        <v>75</v>
      </c>
      <c r="BX490" s="7">
        <v>71</v>
      </c>
      <c r="BY490" s="7">
        <v>72</v>
      </c>
      <c r="BZ490" s="7">
        <v>61</v>
      </c>
      <c r="CA490" s="7">
        <v>69</v>
      </c>
      <c r="CB490" s="7">
        <v>62</v>
      </c>
      <c r="CC490" s="7">
        <v>72</v>
      </c>
      <c r="CD490" s="7">
        <v>62</v>
      </c>
      <c r="CE490" s="7">
        <v>64</v>
      </c>
      <c r="CF490" s="7">
        <v>82</v>
      </c>
      <c r="CG490" s="7">
        <v>85</v>
      </c>
      <c r="CH490" s="7">
        <v>75</v>
      </c>
      <c r="CI490" s="7">
        <v>67</v>
      </c>
      <c r="CJ490" s="7">
        <v>74</v>
      </c>
      <c r="CK490" s="7">
        <v>90</v>
      </c>
      <c r="CL490" s="7">
        <v>100</v>
      </c>
      <c r="CM490" s="7">
        <v>98</v>
      </c>
      <c r="CN490" s="7">
        <v>97</v>
      </c>
      <c r="CO490" s="7">
        <v>106</v>
      </c>
      <c r="CP490" s="7">
        <v>110</v>
      </c>
      <c r="CQ490" s="7">
        <v>108</v>
      </c>
      <c r="CR490" s="7">
        <v>92</v>
      </c>
      <c r="CS490" s="7">
        <v>122</v>
      </c>
      <c r="CT490" s="7">
        <v>109</v>
      </c>
      <c r="CU490" s="7">
        <v>111</v>
      </c>
      <c r="CV490" s="7">
        <v>112</v>
      </c>
      <c r="CW490" s="7">
        <v>88</v>
      </c>
      <c r="CX490" s="7">
        <v>120</v>
      </c>
      <c r="CY490" s="7">
        <v>90</v>
      </c>
      <c r="CZ490" s="7">
        <v>100</v>
      </c>
      <c r="DA490" s="7">
        <v>104</v>
      </c>
      <c r="DB490" s="7">
        <v>110</v>
      </c>
      <c r="DC490" s="7">
        <v>114</v>
      </c>
      <c r="DD490" s="7">
        <v>98</v>
      </c>
      <c r="DE490" s="7">
        <v>100</v>
      </c>
      <c r="DF490" s="7">
        <v>94</v>
      </c>
      <c r="DG490" s="7">
        <v>67</v>
      </c>
      <c r="DH490" s="7">
        <v>82</v>
      </c>
      <c r="DI490" s="7">
        <v>82</v>
      </c>
      <c r="DJ490" s="7">
        <v>57</v>
      </c>
      <c r="DK490" s="7">
        <v>59</v>
      </c>
      <c r="DL490" s="7">
        <v>57</v>
      </c>
      <c r="DM490" s="7">
        <v>50</v>
      </c>
      <c r="DN490" s="7">
        <v>34</v>
      </c>
      <c r="DO490" s="7">
        <v>58</v>
      </c>
      <c r="DP490" s="7">
        <v>31</v>
      </c>
      <c r="DQ490" s="7">
        <v>45</v>
      </c>
      <c r="DR490" s="7">
        <v>22</v>
      </c>
      <c r="DS490" s="7">
        <v>16</v>
      </c>
      <c r="DT490" s="7">
        <v>13</v>
      </c>
      <c r="DU490" s="7">
        <v>21</v>
      </c>
      <c r="DV490" s="7">
        <v>12</v>
      </c>
      <c r="DW490" s="7">
        <v>46</v>
      </c>
      <c r="DX490" s="7">
        <f t="shared" si="46"/>
        <v>3951</v>
      </c>
      <c r="DY490" s="7">
        <f t="shared" si="47"/>
        <v>527</v>
      </c>
      <c r="DZ490" s="7">
        <f t="shared" si="48"/>
        <v>1793</v>
      </c>
      <c r="EA490" s="7">
        <f t="shared" si="49"/>
        <v>1484</v>
      </c>
      <c r="EB490" s="7">
        <f>Table325[[#This Row],[18-64]]+Table325[[#This Row],[65+]]</f>
        <v>5486</v>
      </c>
    </row>
    <row r="491" spans="1:132" x14ac:dyDescent="0.35">
      <c r="A491" s="7">
        <v>14</v>
      </c>
      <c r="B491" s="10" t="s">
        <v>1146</v>
      </c>
      <c r="C491" s="10" t="s">
        <v>1096</v>
      </c>
      <c r="D491" s="7" t="s">
        <v>1097</v>
      </c>
      <c r="E491" s="7">
        <f>SUM(Table325[[#This Row],[0]:[90]])</f>
        <v>6084</v>
      </c>
      <c r="F491" s="8">
        <f>SUM(Table325[[#This Row],[0]:[15]])</f>
        <v>894</v>
      </c>
      <c r="G491" s="7">
        <f>SUM(Table325[[#This Row],[16]:[64]])</f>
        <v>3547</v>
      </c>
      <c r="H491" s="7">
        <f>SUM(Table325[[#This Row],[65]:[90]])</f>
        <v>1643</v>
      </c>
      <c r="I491" s="7">
        <f>SUM(Table325[[#This Row],[85]:[90]])</f>
        <v>214</v>
      </c>
      <c r="J491" s="8">
        <f>SUM(Table325[[#This Row],[0]:[17]])</f>
        <v>999</v>
      </c>
      <c r="K491" s="7">
        <f>SUM(Table325[[#This Row],[18]:[64]])</f>
        <v>3442</v>
      </c>
      <c r="L491" s="8">
        <f>SUM(Table325[[#This Row],[0]:[4]])</f>
        <v>232</v>
      </c>
      <c r="M491" s="7">
        <f>SUM(Table325[[#This Row],[5]:[15]])</f>
        <v>662</v>
      </c>
      <c r="N491" s="7">
        <f>SUM(Table325[[#This Row],[16]:[24]])</f>
        <v>539</v>
      </c>
      <c r="O491" s="7">
        <f>SUM(Table325[[#This Row],[25]:[49]])</f>
        <v>1648</v>
      </c>
      <c r="P491" s="7">
        <f>SUM(Table325[[#This Row],[50]:[64]])</f>
        <v>1360</v>
      </c>
      <c r="Q491" s="7">
        <f>SUM(Table325[[#This Row],[65]:[74]])</f>
        <v>860</v>
      </c>
      <c r="R491" s="7">
        <f>SUM(Table325[[#This Row],[75]:[84]])</f>
        <v>569</v>
      </c>
      <c r="S491" s="8">
        <f>SUM(Table325[[#This Row],[5]:[9]])</f>
        <v>305</v>
      </c>
      <c r="T491" s="7">
        <f>SUM(Table325[[#This Row],[10]:[14]])</f>
        <v>312</v>
      </c>
      <c r="U491" s="7">
        <f>SUM(Table325[[#This Row],[15]:[19]])</f>
        <v>258</v>
      </c>
      <c r="V491" s="7">
        <f>SUM(Table325[[#This Row],[20]:[24]])</f>
        <v>326</v>
      </c>
      <c r="W491" s="7">
        <f>SUM(Table325[[#This Row],[25]:[29]])</f>
        <v>301</v>
      </c>
      <c r="X491" s="7">
        <f>SUM(Table325[[#This Row],[30]:[34]])</f>
        <v>329</v>
      </c>
      <c r="Y491" s="7">
        <f>SUM(Table325[[#This Row],[35]:[39]])</f>
        <v>379</v>
      </c>
      <c r="Z491" s="7">
        <f>SUM(Table325[[#This Row],[40]:[44]])</f>
        <v>342</v>
      </c>
      <c r="AA491" s="7">
        <f>SUM(Table325[[#This Row],[45]:[49]])</f>
        <v>297</v>
      </c>
      <c r="AB491" s="7">
        <f>SUM(Table325[[#This Row],[50]:[54]])</f>
        <v>391</v>
      </c>
      <c r="AC491" s="7">
        <f>SUM(Table325[[#This Row],[55]:[59]])</f>
        <v>492</v>
      </c>
      <c r="AD491" s="7">
        <f>SUM(Table325[[#This Row],[60]:[64]])</f>
        <v>477</v>
      </c>
      <c r="AE491" s="7">
        <f>SUM(Table325[[#This Row],[65]:[69]])</f>
        <v>478</v>
      </c>
      <c r="AF491" s="7">
        <f>SUM(Table325[[#This Row],[70]:[74]])</f>
        <v>382</v>
      </c>
      <c r="AG491" s="7">
        <f>SUM(Table325[[#This Row],[75]:[79]])</f>
        <v>357</v>
      </c>
      <c r="AH491" s="7">
        <f>SUM(Table325[[#This Row],[80]:[84]])</f>
        <v>212</v>
      </c>
      <c r="AI491" s="7">
        <f>SUM(Table325[[#This Row],[85]:[89]])</f>
        <v>140</v>
      </c>
      <c r="AJ491" s="7">
        <f>Table325[[#This Row],[90]]</f>
        <v>74</v>
      </c>
      <c r="AK491" s="8">
        <v>56</v>
      </c>
      <c r="AL491" s="7">
        <v>48</v>
      </c>
      <c r="AM491" s="7">
        <v>45</v>
      </c>
      <c r="AN491" s="7">
        <v>39</v>
      </c>
      <c r="AO491" s="7">
        <v>44</v>
      </c>
      <c r="AP491" s="7">
        <v>61</v>
      </c>
      <c r="AQ491" s="7">
        <v>63</v>
      </c>
      <c r="AR491" s="7">
        <v>67</v>
      </c>
      <c r="AS491" s="7">
        <v>63</v>
      </c>
      <c r="AT491" s="7">
        <v>51</v>
      </c>
      <c r="AU491" s="7">
        <v>62</v>
      </c>
      <c r="AV491" s="7">
        <v>74</v>
      </c>
      <c r="AW491" s="7">
        <v>54</v>
      </c>
      <c r="AX491" s="7">
        <v>75</v>
      </c>
      <c r="AY491" s="7">
        <v>47</v>
      </c>
      <c r="AZ491" s="7">
        <v>45</v>
      </c>
      <c r="BA491" s="7">
        <v>54</v>
      </c>
      <c r="BB491" s="7">
        <v>51</v>
      </c>
      <c r="BC491" s="7">
        <v>55</v>
      </c>
      <c r="BD491" s="7">
        <v>53</v>
      </c>
      <c r="BE491" s="7">
        <v>71</v>
      </c>
      <c r="BF491" s="7">
        <v>67</v>
      </c>
      <c r="BG491" s="7">
        <v>67</v>
      </c>
      <c r="BH491" s="7">
        <v>56</v>
      </c>
      <c r="BI491" s="7">
        <v>65</v>
      </c>
      <c r="BJ491" s="7">
        <v>68</v>
      </c>
      <c r="BK491" s="7">
        <v>56</v>
      </c>
      <c r="BL491" s="7">
        <v>60</v>
      </c>
      <c r="BM491" s="7">
        <v>66</v>
      </c>
      <c r="BN491" s="7">
        <v>51</v>
      </c>
      <c r="BO491" s="7">
        <v>69</v>
      </c>
      <c r="BP491" s="7">
        <v>63</v>
      </c>
      <c r="BQ491" s="7">
        <v>73</v>
      </c>
      <c r="BR491" s="7">
        <v>59</v>
      </c>
      <c r="BS491" s="7">
        <v>65</v>
      </c>
      <c r="BT491" s="7">
        <v>71</v>
      </c>
      <c r="BU491" s="7">
        <v>68</v>
      </c>
      <c r="BV491" s="7">
        <v>74</v>
      </c>
      <c r="BW491" s="7">
        <v>88</v>
      </c>
      <c r="BX491" s="7">
        <v>78</v>
      </c>
      <c r="BY491" s="7">
        <v>75</v>
      </c>
      <c r="BZ491" s="7">
        <v>69</v>
      </c>
      <c r="CA491" s="7">
        <v>67</v>
      </c>
      <c r="CB491" s="7">
        <v>60</v>
      </c>
      <c r="CC491" s="7">
        <v>71</v>
      </c>
      <c r="CD491" s="7">
        <v>71</v>
      </c>
      <c r="CE491" s="7">
        <v>53</v>
      </c>
      <c r="CF491" s="7">
        <v>60</v>
      </c>
      <c r="CG491" s="7">
        <v>53</v>
      </c>
      <c r="CH491" s="7">
        <v>60</v>
      </c>
      <c r="CI491" s="7">
        <v>69</v>
      </c>
      <c r="CJ491" s="7">
        <v>69</v>
      </c>
      <c r="CK491" s="7">
        <v>87</v>
      </c>
      <c r="CL491" s="7">
        <v>92</v>
      </c>
      <c r="CM491" s="7">
        <v>74</v>
      </c>
      <c r="CN491" s="7">
        <v>98</v>
      </c>
      <c r="CO491" s="7">
        <v>88</v>
      </c>
      <c r="CP491" s="7">
        <v>101</v>
      </c>
      <c r="CQ491" s="7">
        <v>104</v>
      </c>
      <c r="CR491" s="7">
        <v>101</v>
      </c>
      <c r="CS491" s="7">
        <v>92</v>
      </c>
      <c r="CT491" s="7">
        <v>100</v>
      </c>
      <c r="CU491" s="7">
        <v>94</v>
      </c>
      <c r="CV491" s="7">
        <v>101</v>
      </c>
      <c r="CW491" s="7">
        <v>90</v>
      </c>
      <c r="CX491" s="7">
        <v>114</v>
      </c>
      <c r="CY491" s="7">
        <v>97</v>
      </c>
      <c r="CZ491" s="7">
        <v>87</v>
      </c>
      <c r="DA491" s="7">
        <v>93</v>
      </c>
      <c r="DB491" s="7">
        <v>87</v>
      </c>
      <c r="DC491" s="7">
        <v>89</v>
      </c>
      <c r="DD491" s="7">
        <v>76</v>
      </c>
      <c r="DE491" s="7">
        <v>73</v>
      </c>
      <c r="DF491" s="7">
        <v>85</v>
      </c>
      <c r="DG491" s="7">
        <v>59</v>
      </c>
      <c r="DH491" s="7">
        <v>80</v>
      </c>
      <c r="DI491" s="7">
        <v>90</v>
      </c>
      <c r="DJ491" s="7">
        <v>72</v>
      </c>
      <c r="DK491" s="7">
        <v>53</v>
      </c>
      <c r="DL491" s="7">
        <v>62</v>
      </c>
      <c r="DM491" s="7">
        <v>53</v>
      </c>
      <c r="DN491" s="7">
        <v>41</v>
      </c>
      <c r="DO491" s="7">
        <v>43</v>
      </c>
      <c r="DP491" s="7">
        <v>47</v>
      </c>
      <c r="DQ491" s="7">
        <v>28</v>
      </c>
      <c r="DR491" s="7">
        <v>37</v>
      </c>
      <c r="DS491" s="7">
        <v>28</v>
      </c>
      <c r="DT491" s="7">
        <v>30</v>
      </c>
      <c r="DU491" s="7">
        <v>23</v>
      </c>
      <c r="DV491" s="7">
        <v>22</v>
      </c>
      <c r="DW491" s="7">
        <v>74</v>
      </c>
      <c r="DX491" s="7">
        <f t="shared" si="46"/>
        <v>3547</v>
      </c>
      <c r="DY491" s="7">
        <f t="shared" si="47"/>
        <v>434</v>
      </c>
      <c r="DZ491" s="7">
        <f t="shared" si="48"/>
        <v>1648</v>
      </c>
      <c r="EA491" s="7">
        <f t="shared" si="49"/>
        <v>1360</v>
      </c>
      <c r="EB491" s="7">
        <f>Table325[[#This Row],[18-64]]+Table325[[#This Row],[65+]]</f>
        <v>5085</v>
      </c>
    </row>
    <row r="492" spans="1:132" x14ac:dyDescent="0.35">
      <c r="A492" s="7">
        <v>14</v>
      </c>
      <c r="B492" s="10" t="s">
        <v>1146</v>
      </c>
      <c r="C492" s="10" t="s">
        <v>1098</v>
      </c>
      <c r="D492" s="7" t="s">
        <v>1099</v>
      </c>
      <c r="E492" s="7">
        <f>SUM(Table325[[#This Row],[0]:[90]])</f>
        <v>7373</v>
      </c>
      <c r="F492" s="8">
        <f>SUM(Table325[[#This Row],[0]:[15]])</f>
        <v>1243</v>
      </c>
      <c r="G492" s="7">
        <f>SUM(Table325[[#This Row],[16]:[64]])</f>
        <v>4594</v>
      </c>
      <c r="H492" s="7">
        <f>SUM(Table325[[#This Row],[65]:[90]])</f>
        <v>1536</v>
      </c>
      <c r="I492" s="7">
        <f>SUM(Table325[[#This Row],[85]:[90]])</f>
        <v>181</v>
      </c>
      <c r="J492" s="8">
        <f>SUM(Table325[[#This Row],[0]:[17]])</f>
        <v>1410</v>
      </c>
      <c r="K492" s="7">
        <f>SUM(Table325[[#This Row],[18]:[64]])</f>
        <v>4427</v>
      </c>
      <c r="L492" s="8">
        <f>SUM(Table325[[#This Row],[0]:[4]])</f>
        <v>409</v>
      </c>
      <c r="M492" s="7">
        <f>SUM(Table325[[#This Row],[5]:[15]])</f>
        <v>834</v>
      </c>
      <c r="N492" s="7">
        <f>SUM(Table325[[#This Row],[16]:[24]])</f>
        <v>717</v>
      </c>
      <c r="O492" s="7">
        <f>SUM(Table325[[#This Row],[25]:[49]])</f>
        <v>2288</v>
      </c>
      <c r="P492" s="7">
        <f>SUM(Table325[[#This Row],[50]:[64]])</f>
        <v>1589</v>
      </c>
      <c r="Q492" s="7">
        <f>SUM(Table325[[#This Row],[65]:[74]])</f>
        <v>785</v>
      </c>
      <c r="R492" s="7">
        <f>SUM(Table325[[#This Row],[75]:[84]])</f>
        <v>570</v>
      </c>
      <c r="S492" s="8">
        <f>SUM(Table325[[#This Row],[5]:[9]])</f>
        <v>332</v>
      </c>
      <c r="T492" s="7">
        <f>SUM(Table325[[#This Row],[10]:[14]])</f>
        <v>428</v>
      </c>
      <c r="U492" s="7">
        <f>SUM(Table325[[#This Row],[15]:[19]])</f>
        <v>381</v>
      </c>
      <c r="V492" s="7">
        <f>SUM(Table325[[#This Row],[20]:[24]])</f>
        <v>410</v>
      </c>
      <c r="W492" s="7">
        <f>SUM(Table325[[#This Row],[25]:[29]])</f>
        <v>477</v>
      </c>
      <c r="X492" s="7">
        <f>SUM(Table325[[#This Row],[30]:[34]])</f>
        <v>519</v>
      </c>
      <c r="Y492" s="7">
        <f>SUM(Table325[[#This Row],[35]:[39]])</f>
        <v>434</v>
      </c>
      <c r="Z492" s="7">
        <f>SUM(Table325[[#This Row],[40]:[44]])</f>
        <v>427</v>
      </c>
      <c r="AA492" s="7">
        <f>SUM(Table325[[#This Row],[45]:[49]])</f>
        <v>431</v>
      </c>
      <c r="AB492" s="7">
        <f>SUM(Table325[[#This Row],[50]:[54]])</f>
        <v>478</v>
      </c>
      <c r="AC492" s="7">
        <f>SUM(Table325[[#This Row],[55]:[59]])</f>
        <v>621</v>
      </c>
      <c r="AD492" s="7">
        <f>SUM(Table325[[#This Row],[60]:[64]])</f>
        <v>490</v>
      </c>
      <c r="AE492" s="7">
        <f>SUM(Table325[[#This Row],[65]:[69]])</f>
        <v>458</v>
      </c>
      <c r="AF492" s="7">
        <f>SUM(Table325[[#This Row],[70]:[74]])</f>
        <v>327</v>
      </c>
      <c r="AG492" s="7">
        <f>SUM(Table325[[#This Row],[75]:[79]])</f>
        <v>354</v>
      </c>
      <c r="AH492" s="7">
        <f>SUM(Table325[[#This Row],[80]:[84]])</f>
        <v>216</v>
      </c>
      <c r="AI492" s="7">
        <f>SUM(Table325[[#This Row],[85]:[89]])</f>
        <v>119</v>
      </c>
      <c r="AJ492" s="7">
        <f>Table325[[#This Row],[90]]</f>
        <v>62</v>
      </c>
      <c r="AK492" s="8">
        <v>83</v>
      </c>
      <c r="AL492" s="7">
        <v>73</v>
      </c>
      <c r="AM492" s="7">
        <v>90</v>
      </c>
      <c r="AN492" s="7">
        <v>77</v>
      </c>
      <c r="AO492" s="7">
        <v>86</v>
      </c>
      <c r="AP492" s="7">
        <v>69</v>
      </c>
      <c r="AQ492" s="7">
        <v>60</v>
      </c>
      <c r="AR492" s="7">
        <v>79</v>
      </c>
      <c r="AS492" s="7">
        <v>65</v>
      </c>
      <c r="AT492" s="7">
        <v>59</v>
      </c>
      <c r="AU492" s="7">
        <v>75</v>
      </c>
      <c r="AV492" s="7">
        <v>95</v>
      </c>
      <c r="AW492" s="7">
        <v>90</v>
      </c>
      <c r="AX492" s="7">
        <v>82</v>
      </c>
      <c r="AY492" s="7">
        <v>86</v>
      </c>
      <c r="AZ492" s="7">
        <v>74</v>
      </c>
      <c r="BA492" s="7">
        <v>88</v>
      </c>
      <c r="BB492" s="7">
        <v>79</v>
      </c>
      <c r="BC492" s="7">
        <v>64</v>
      </c>
      <c r="BD492" s="7">
        <v>76</v>
      </c>
      <c r="BE492" s="7">
        <v>99</v>
      </c>
      <c r="BF492" s="7">
        <v>81</v>
      </c>
      <c r="BG492" s="7">
        <v>97</v>
      </c>
      <c r="BH492" s="7">
        <v>69</v>
      </c>
      <c r="BI492" s="7">
        <v>64</v>
      </c>
      <c r="BJ492" s="7">
        <v>69</v>
      </c>
      <c r="BK492" s="7">
        <v>96</v>
      </c>
      <c r="BL492" s="7">
        <v>119</v>
      </c>
      <c r="BM492" s="7">
        <v>92</v>
      </c>
      <c r="BN492" s="7">
        <v>101</v>
      </c>
      <c r="BO492" s="7">
        <v>105</v>
      </c>
      <c r="BP492" s="7">
        <v>96</v>
      </c>
      <c r="BQ492" s="7">
        <v>109</v>
      </c>
      <c r="BR492" s="7">
        <v>113</v>
      </c>
      <c r="BS492" s="7">
        <v>96</v>
      </c>
      <c r="BT492" s="7">
        <v>72</v>
      </c>
      <c r="BU492" s="7">
        <v>78</v>
      </c>
      <c r="BV492" s="7">
        <v>102</v>
      </c>
      <c r="BW492" s="7">
        <v>96</v>
      </c>
      <c r="BX492" s="7">
        <v>86</v>
      </c>
      <c r="BY492" s="7">
        <v>85</v>
      </c>
      <c r="BZ492" s="7">
        <v>91</v>
      </c>
      <c r="CA492" s="7">
        <v>84</v>
      </c>
      <c r="CB492" s="7">
        <v>85</v>
      </c>
      <c r="CC492" s="7">
        <v>82</v>
      </c>
      <c r="CD492" s="7">
        <v>84</v>
      </c>
      <c r="CE492" s="7">
        <v>81</v>
      </c>
      <c r="CF492" s="7">
        <v>80</v>
      </c>
      <c r="CG492" s="7">
        <v>92</v>
      </c>
      <c r="CH492" s="7">
        <v>94</v>
      </c>
      <c r="CI492" s="7">
        <v>88</v>
      </c>
      <c r="CJ492" s="7">
        <v>79</v>
      </c>
      <c r="CK492" s="7">
        <v>100</v>
      </c>
      <c r="CL492" s="7">
        <v>113</v>
      </c>
      <c r="CM492" s="7">
        <v>98</v>
      </c>
      <c r="CN492" s="7">
        <v>113</v>
      </c>
      <c r="CO492" s="7">
        <v>123</v>
      </c>
      <c r="CP492" s="7">
        <v>135</v>
      </c>
      <c r="CQ492" s="7">
        <v>103</v>
      </c>
      <c r="CR492" s="7">
        <v>147</v>
      </c>
      <c r="CS492" s="7">
        <v>99</v>
      </c>
      <c r="CT492" s="7">
        <v>89</v>
      </c>
      <c r="CU492" s="7">
        <v>120</v>
      </c>
      <c r="CV492" s="7">
        <v>100</v>
      </c>
      <c r="CW492" s="7">
        <v>82</v>
      </c>
      <c r="CX492" s="7">
        <v>119</v>
      </c>
      <c r="CY492" s="7">
        <v>84</v>
      </c>
      <c r="CZ492" s="7">
        <v>86</v>
      </c>
      <c r="DA492" s="7">
        <v>79</v>
      </c>
      <c r="DB492" s="7">
        <v>90</v>
      </c>
      <c r="DC492" s="7">
        <v>66</v>
      </c>
      <c r="DD492" s="7">
        <v>60</v>
      </c>
      <c r="DE492" s="7">
        <v>63</v>
      </c>
      <c r="DF492" s="7">
        <v>61</v>
      </c>
      <c r="DG492" s="7">
        <v>77</v>
      </c>
      <c r="DH492" s="7">
        <v>75</v>
      </c>
      <c r="DI492" s="7">
        <v>76</v>
      </c>
      <c r="DJ492" s="7">
        <v>63</v>
      </c>
      <c r="DK492" s="7">
        <v>78</v>
      </c>
      <c r="DL492" s="7">
        <v>62</v>
      </c>
      <c r="DM492" s="7">
        <v>58</v>
      </c>
      <c r="DN492" s="7">
        <v>49</v>
      </c>
      <c r="DO492" s="7">
        <v>48</v>
      </c>
      <c r="DP492" s="7">
        <v>39</v>
      </c>
      <c r="DQ492" s="7">
        <v>22</v>
      </c>
      <c r="DR492" s="7">
        <v>33</v>
      </c>
      <c r="DS492" s="7">
        <v>27</v>
      </c>
      <c r="DT492" s="7">
        <v>15</v>
      </c>
      <c r="DU492" s="7">
        <v>24</v>
      </c>
      <c r="DV492" s="7">
        <v>20</v>
      </c>
      <c r="DW492" s="7">
        <v>62</v>
      </c>
      <c r="DX492" s="7">
        <f t="shared" si="46"/>
        <v>4594</v>
      </c>
      <c r="DY492" s="7">
        <f t="shared" si="47"/>
        <v>550</v>
      </c>
      <c r="DZ492" s="7">
        <f t="shared" si="48"/>
        <v>2288</v>
      </c>
      <c r="EA492" s="7">
        <f t="shared" si="49"/>
        <v>1589</v>
      </c>
      <c r="EB492" s="7">
        <f>Table325[[#This Row],[18-64]]+Table325[[#This Row],[65+]]</f>
        <v>5963</v>
      </c>
    </row>
    <row r="493" spans="1:132" x14ac:dyDescent="0.35">
      <c r="A493" s="7">
        <v>14</v>
      </c>
      <c r="B493" s="10" t="s">
        <v>1146</v>
      </c>
      <c r="C493" s="10" t="s">
        <v>1100</v>
      </c>
      <c r="D493" s="7" t="s">
        <v>1101</v>
      </c>
      <c r="E493" s="7">
        <f>SUM(Table325[[#This Row],[0]:[90]])</f>
        <v>7856</v>
      </c>
      <c r="F493" s="8">
        <f>SUM(Table325[[#This Row],[0]:[15]])</f>
        <v>1413</v>
      </c>
      <c r="G493" s="7">
        <f>SUM(Table325[[#This Row],[16]:[64]])</f>
        <v>4899</v>
      </c>
      <c r="H493" s="7">
        <f>SUM(Table325[[#This Row],[65]:[90]])</f>
        <v>1544</v>
      </c>
      <c r="I493" s="7">
        <f>SUM(Table325[[#This Row],[85]:[90]])</f>
        <v>183</v>
      </c>
      <c r="J493" s="8">
        <f>SUM(Table325[[#This Row],[0]:[17]])</f>
        <v>1601</v>
      </c>
      <c r="K493" s="7">
        <f>SUM(Table325[[#This Row],[18]:[64]])</f>
        <v>4711</v>
      </c>
      <c r="L493" s="8">
        <f>SUM(Table325[[#This Row],[0]:[4]])</f>
        <v>399</v>
      </c>
      <c r="M493" s="7">
        <f>SUM(Table325[[#This Row],[5]:[15]])</f>
        <v>1014</v>
      </c>
      <c r="N493" s="7">
        <f>SUM(Table325[[#This Row],[16]:[24]])</f>
        <v>798</v>
      </c>
      <c r="O493" s="7">
        <f>SUM(Table325[[#This Row],[25]:[49]])</f>
        <v>2357</v>
      </c>
      <c r="P493" s="7">
        <f>SUM(Table325[[#This Row],[50]:[64]])</f>
        <v>1744</v>
      </c>
      <c r="Q493" s="7">
        <f>SUM(Table325[[#This Row],[65]:[74]])</f>
        <v>879</v>
      </c>
      <c r="R493" s="7">
        <f>SUM(Table325[[#This Row],[75]:[84]])</f>
        <v>482</v>
      </c>
      <c r="S493" s="8">
        <f>SUM(Table325[[#This Row],[5]:[9]])</f>
        <v>460</v>
      </c>
      <c r="T493" s="7">
        <f>SUM(Table325[[#This Row],[10]:[14]])</f>
        <v>453</v>
      </c>
      <c r="U493" s="7">
        <f>SUM(Table325[[#This Row],[15]:[19]])</f>
        <v>467</v>
      </c>
      <c r="V493" s="7">
        <f>SUM(Table325[[#This Row],[20]:[24]])</f>
        <v>432</v>
      </c>
      <c r="W493" s="7">
        <f>SUM(Table325[[#This Row],[25]:[29]])</f>
        <v>425</v>
      </c>
      <c r="X493" s="7">
        <f>SUM(Table325[[#This Row],[30]:[34]])</f>
        <v>474</v>
      </c>
      <c r="Y493" s="7">
        <f>SUM(Table325[[#This Row],[35]:[39]])</f>
        <v>536</v>
      </c>
      <c r="Z493" s="7">
        <f>SUM(Table325[[#This Row],[40]:[44]])</f>
        <v>483</v>
      </c>
      <c r="AA493" s="7">
        <f>SUM(Table325[[#This Row],[45]:[49]])</f>
        <v>439</v>
      </c>
      <c r="AB493" s="7">
        <f>SUM(Table325[[#This Row],[50]:[54]])</f>
        <v>540</v>
      </c>
      <c r="AC493" s="7">
        <f>SUM(Table325[[#This Row],[55]:[59]])</f>
        <v>622</v>
      </c>
      <c r="AD493" s="7">
        <f>SUM(Table325[[#This Row],[60]:[64]])</f>
        <v>582</v>
      </c>
      <c r="AE493" s="7">
        <f>SUM(Table325[[#This Row],[65]:[69]])</f>
        <v>495</v>
      </c>
      <c r="AF493" s="7">
        <f>SUM(Table325[[#This Row],[70]:[74]])</f>
        <v>384</v>
      </c>
      <c r="AG493" s="7">
        <f>SUM(Table325[[#This Row],[75]:[79]])</f>
        <v>281</v>
      </c>
      <c r="AH493" s="7">
        <f>SUM(Table325[[#This Row],[80]:[84]])</f>
        <v>201</v>
      </c>
      <c r="AI493" s="7">
        <f>SUM(Table325[[#This Row],[85]:[89]])</f>
        <v>122</v>
      </c>
      <c r="AJ493" s="7">
        <f>Table325[[#This Row],[90]]</f>
        <v>61</v>
      </c>
      <c r="AK493" s="8">
        <v>84</v>
      </c>
      <c r="AL493" s="7">
        <v>71</v>
      </c>
      <c r="AM493" s="7">
        <v>83</v>
      </c>
      <c r="AN493" s="7">
        <v>87</v>
      </c>
      <c r="AO493" s="7">
        <v>74</v>
      </c>
      <c r="AP493" s="7">
        <v>91</v>
      </c>
      <c r="AQ493" s="7">
        <v>95</v>
      </c>
      <c r="AR493" s="7">
        <v>85</v>
      </c>
      <c r="AS493" s="7">
        <v>104</v>
      </c>
      <c r="AT493" s="7">
        <v>85</v>
      </c>
      <c r="AU493" s="7">
        <v>83</v>
      </c>
      <c r="AV493" s="7">
        <v>92</v>
      </c>
      <c r="AW493" s="7">
        <v>92</v>
      </c>
      <c r="AX493" s="7">
        <v>95</v>
      </c>
      <c r="AY493" s="7">
        <v>91</v>
      </c>
      <c r="AZ493" s="7">
        <v>101</v>
      </c>
      <c r="BA493" s="7">
        <v>111</v>
      </c>
      <c r="BB493" s="7">
        <v>77</v>
      </c>
      <c r="BC493" s="7">
        <v>93</v>
      </c>
      <c r="BD493" s="7">
        <v>85</v>
      </c>
      <c r="BE493" s="7">
        <v>92</v>
      </c>
      <c r="BF493" s="7">
        <v>109</v>
      </c>
      <c r="BG493" s="7">
        <v>87</v>
      </c>
      <c r="BH493" s="7">
        <v>74</v>
      </c>
      <c r="BI493" s="7">
        <v>70</v>
      </c>
      <c r="BJ493" s="7">
        <v>81</v>
      </c>
      <c r="BK493" s="7">
        <v>81</v>
      </c>
      <c r="BL493" s="7">
        <v>84</v>
      </c>
      <c r="BM493" s="7">
        <v>102</v>
      </c>
      <c r="BN493" s="7">
        <v>77</v>
      </c>
      <c r="BO493" s="7">
        <v>91</v>
      </c>
      <c r="BP493" s="7">
        <v>93</v>
      </c>
      <c r="BQ493" s="7">
        <v>89</v>
      </c>
      <c r="BR493" s="7">
        <v>106</v>
      </c>
      <c r="BS493" s="7">
        <v>95</v>
      </c>
      <c r="BT493" s="7">
        <v>114</v>
      </c>
      <c r="BU493" s="7">
        <v>114</v>
      </c>
      <c r="BV493" s="7">
        <v>104</v>
      </c>
      <c r="BW493" s="7">
        <v>102</v>
      </c>
      <c r="BX493" s="7">
        <v>102</v>
      </c>
      <c r="BY493" s="7">
        <v>94</v>
      </c>
      <c r="BZ493" s="7">
        <v>98</v>
      </c>
      <c r="CA493" s="7">
        <v>99</v>
      </c>
      <c r="CB493" s="7">
        <v>99</v>
      </c>
      <c r="CC493" s="7">
        <v>93</v>
      </c>
      <c r="CD493" s="7">
        <v>82</v>
      </c>
      <c r="CE493" s="7">
        <v>102</v>
      </c>
      <c r="CF493" s="7">
        <v>75</v>
      </c>
      <c r="CG493" s="7">
        <v>86</v>
      </c>
      <c r="CH493" s="7">
        <v>94</v>
      </c>
      <c r="CI493" s="7">
        <v>91</v>
      </c>
      <c r="CJ493" s="7">
        <v>109</v>
      </c>
      <c r="CK493" s="7">
        <v>115</v>
      </c>
      <c r="CL493" s="7">
        <v>118</v>
      </c>
      <c r="CM493" s="7">
        <v>107</v>
      </c>
      <c r="CN493" s="7">
        <v>123</v>
      </c>
      <c r="CO493" s="7">
        <v>125</v>
      </c>
      <c r="CP493" s="7">
        <v>111</v>
      </c>
      <c r="CQ493" s="7">
        <v>132</v>
      </c>
      <c r="CR493" s="7">
        <v>131</v>
      </c>
      <c r="CS493" s="7">
        <v>119</v>
      </c>
      <c r="CT493" s="7">
        <v>130</v>
      </c>
      <c r="CU493" s="7">
        <v>123</v>
      </c>
      <c r="CV493" s="7">
        <v>107</v>
      </c>
      <c r="CW493" s="7">
        <v>103</v>
      </c>
      <c r="CX493" s="7">
        <v>123</v>
      </c>
      <c r="CY493" s="7">
        <v>95</v>
      </c>
      <c r="CZ493" s="7">
        <v>112</v>
      </c>
      <c r="DA493" s="7">
        <v>81</v>
      </c>
      <c r="DB493" s="7">
        <v>84</v>
      </c>
      <c r="DC493" s="7">
        <v>88</v>
      </c>
      <c r="DD493" s="7">
        <v>89</v>
      </c>
      <c r="DE493" s="7">
        <v>70</v>
      </c>
      <c r="DF493" s="7">
        <v>73</v>
      </c>
      <c r="DG493" s="7">
        <v>64</v>
      </c>
      <c r="DH493" s="7">
        <v>53</v>
      </c>
      <c r="DI493" s="7">
        <v>65</v>
      </c>
      <c r="DJ493" s="7">
        <v>71</v>
      </c>
      <c r="DK493" s="7">
        <v>47</v>
      </c>
      <c r="DL493" s="7">
        <v>45</v>
      </c>
      <c r="DM493" s="7">
        <v>62</v>
      </c>
      <c r="DN493" s="7">
        <v>35</v>
      </c>
      <c r="DO493" s="7">
        <v>35</v>
      </c>
      <c r="DP493" s="7">
        <v>41</v>
      </c>
      <c r="DQ493" s="7">
        <v>28</v>
      </c>
      <c r="DR493" s="7">
        <v>32</v>
      </c>
      <c r="DS493" s="7">
        <v>29</v>
      </c>
      <c r="DT493" s="7">
        <v>19</v>
      </c>
      <c r="DU493" s="7">
        <v>24</v>
      </c>
      <c r="DV493" s="7">
        <v>18</v>
      </c>
      <c r="DW493" s="7">
        <v>61</v>
      </c>
      <c r="DX493" s="7">
        <f t="shared" si="46"/>
        <v>4899</v>
      </c>
      <c r="DY493" s="7">
        <f t="shared" si="47"/>
        <v>610</v>
      </c>
      <c r="DZ493" s="7">
        <f t="shared" si="48"/>
        <v>2357</v>
      </c>
      <c r="EA493" s="7">
        <f t="shared" si="49"/>
        <v>1744</v>
      </c>
      <c r="EB493" s="7">
        <f>Table325[[#This Row],[18-64]]+Table325[[#This Row],[65+]]</f>
        <v>6255</v>
      </c>
    </row>
    <row r="494" spans="1:132" x14ac:dyDescent="0.35">
      <c r="A494" s="7">
        <v>14</v>
      </c>
      <c r="B494" s="10" t="s">
        <v>1146</v>
      </c>
      <c r="C494" s="10" t="s">
        <v>1102</v>
      </c>
      <c r="D494" s="7" t="s">
        <v>1103</v>
      </c>
      <c r="E494" s="7">
        <f>SUM(Table325[[#This Row],[0]:[90]])</f>
        <v>6708</v>
      </c>
      <c r="F494" s="8">
        <f>SUM(Table325[[#This Row],[0]:[15]])</f>
        <v>946</v>
      </c>
      <c r="G494" s="7">
        <f>SUM(Table325[[#This Row],[16]:[64]])</f>
        <v>3784</v>
      </c>
      <c r="H494" s="7">
        <f>SUM(Table325[[#This Row],[65]:[90]])</f>
        <v>1978</v>
      </c>
      <c r="I494" s="7">
        <f>SUM(Table325[[#This Row],[85]:[90]])</f>
        <v>198</v>
      </c>
      <c r="J494" s="8">
        <f>SUM(Table325[[#This Row],[0]:[17]])</f>
        <v>1068</v>
      </c>
      <c r="K494" s="7">
        <f>SUM(Table325[[#This Row],[18]:[64]])</f>
        <v>3662</v>
      </c>
      <c r="L494" s="8">
        <f>SUM(Table325[[#This Row],[0]:[4]])</f>
        <v>275</v>
      </c>
      <c r="M494" s="7">
        <f>SUM(Table325[[#This Row],[5]:[15]])</f>
        <v>671</v>
      </c>
      <c r="N494" s="7">
        <f>SUM(Table325[[#This Row],[16]:[24]])</f>
        <v>580</v>
      </c>
      <c r="O494" s="7">
        <f>SUM(Table325[[#This Row],[25]:[49]])</f>
        <v>1793</v>
      </c>
      <c r="P494" s="7">
        <f>SUM(Table325[[#This Row],[50]:[64]])</f>
        <v>1411</v>
      </c>
      <c r="Q494" s="7">
        <f>SUM(Table325[[#This Row],[65]:[74]])</f>
        <v>1058</v>
      </c>
      <c r="R494" s="7">
        <f>SUM(Table325[[#This Row],[75]:[84]])</f>
        <v>722</v>
      </c>
      <c r="S494" s="8">
        <f>SUM(Table325[[#This Row],[5]:[9]])</f>
        <v>288</v>
      </c>
      <c r="T494" s="7">
        <f>SUM(Table325[[#This Row],[10]:[14]])</f>
        <v>315</v>
      </c>
      <c r="U494" s="7">
        <f>SUM(Table325[[#This Row],[15]:[19]])</f>
        <v>322</v>
      </c>
      <c r="V494" s="7">
        <f>SUM(Table325[[#This Row],[20]:[24]])</f>
        <v>326</v>
      </c>
      <c r="W494" s="7">
        <f>SUM(Table325[[#This Row],[25]:[29]])</f>
        <v>316</v>
      </c>
      <c r="X494" s="7">
        <f>SUM(Table325[[#This Row],[30]:[34]])</f>
        <v>336</v>
      </c>
      <c r="Y494" s="7">
        <f>SUM(Table325[[#This Row],[35]:[39]])</f>
        <v>365</v>
      </c>
      <c r="Z494" s="7">
        <f>SUM(Table325[[#This Row],[40]:[44]])</f>
        <v>388</v>
      </c>
      <c r="AA494" s="7">
        <f>SUM(Table325[[#This Row],[45]:[49]])</f>
        <v>388</v>
      </c>
      <c r="AB494" s="7">
        <f>SUM(Table325[[#This Row],[50]:[54]])</f>
        <v>401</v>
      </c>
      <c r="AC494" s="7">
        <f>SUM(Table325[[#This Row],[55]:[59]])</f>
        <v>547</v>
      </c>
      <c r="AD494" s="7">
        <f>SUM(Table325[[#This Row],[60]:[64]])</f>
        <v>463</v>
      </c>
      <c r="AE494" s="7">
        <f>SUM(Table325[[#This Row],[65]:[69]])</f>
        <v>494</v>
      </c>
      <c r="AF494" s="7">
        <f>SUM(Table325[[#This Row],[70]:[74]])</f>
        <v>564</v>
      </c>
      <c r="AG494" s="7">
        <f>SUM(Table325[[#This Row],[75]:[79]])</f>
        <v>459</v>
      </c>
      <c r="AH494" s="7">
        <f>SUM(Table325[[#This Row],[80]:[84]])</f>
        <v>263</v>
      </c>
      <c r="AI494" s="7">
        <f>SUM(Table325[[#This Row],[85]:[89]])</f>
        <v>144</v>
      </c>
      <c r="AJ494" s="7">
        <f>Table325[[#This Row],[90]]</f>
        <v>54</v>
      </c>
      <c r="AK494" s="8">
        <v>54</v>
      </c>
      <c r="AL494" s="7">
        <v>46</v>
      </c>
      <c r="AM494" s="7">
        <v>69</v>
      </c>
      <c r="AN494" s="7">
        <v>57</v>
      </c>
      <c r="AO494" s="7">
        <v>49</v>
      </c>
      <c r="AP494" s="7">
        <v>50</v>
      </c>
      <c r="AQ494" s="7">
        <v>57</v>
      </c>
      <c r="AR494" s="7">
        <v>55</v>
      </c>
      <c r="AS494" s="7">
        <v>74</v>
      </c>
      <c r="AT494" s="7">
        <v>52</v>
      </c>
      <c r="AU494" s="7">
        <v>61</v>
      </c>
      <c r="AV494" s="7">
        <v>56</v>
      </c>
      <c r="AW494" s="7">
        <v>64</v>
      </c>
      <c r="AX494" s="7">
        <v>66</v>
      </c>
      <c r="AY494" s="7">
        <v>68</v>
      </c>
      <c r="AZ494" s="7">
        <v>68</v>
      </c>
      <c r="BA494" s="7">
        <v>63</v>
      </c>
      <c r="BB494" s="7">
        <v>59</v>
      </c>
      <c r="BC494" s="7">
        <v>58</v>
      </c>
      <c r="BD494" s="7">
        <v>74</v>
      </c>
      <c r="BE494" s="7">
        <v>76</v>
      </c>
      <c r="BF494" s="7">
        <v>87</v>
      </c>
      <c r="BG494" s="7">
        <v>52</v>
      </c>
      <c r="BH494" s="7">
        <v>56</v>
      </c>
      <c r="BI494" s="7">
        <v>55</v>
      </c>
      <c r="BJ494" s="7">
        <v>68</v>
      </c>
      <c r="BK494" s="7">
        <v>62</v>
      </c>
      <c r="BL494" s="7">
        <v>55</v>
      </c>
      <c r="BM494" s="7">
        <v>63</v>
      </c>
      <c r="BN494" s="7">
        <v>68</v>
      </c>
      <c r="BO494" s="7">
        <v>57</v>
      </c>
      <c r="BP494" s="7">
        <v>63</v>
      </c>
      <c r="BQ494" s="7">
        <v>67</v>
      </c>
      <c r="BR494" s="7">
        <v>81</v>
      </c>
      <c r="BS494" s="7">
        <v>68</v>
      </c>
      <c r="BT494" s="7">
        <v>85</v>
      </c>
      <c r="BU494" s="7">
        <v>66</v>
      </c>
      <c r="BV494" s="7">
        <v>67</v>
      </c>
      <c r="BW494" s="7">
        <v>74</v>
      </c>
      <c r="BX494" s="7">
        <v>73</v>
      </c>
      <c r="BY494" s="7">
        <v>83</v>
      </c>
      <c r="BZ494" s="7">
        <v>71</v>
      </c>
      <c r="CA494" s="7">
        <v>79</v>
      </c>
      <c r="CB494" s="7">
        <v>80</v>
      </c>
      <c r="CC494" s="7">
        <v>75</v>
      </c>
      <c r="CD494" s="7">
        <v>84</v>
      </c>
      <c r="CE494" s="7">
        <v>76</v>
      </c>
      <c r="CF494" s="7">
        <v>74</v>
      </c>
      <c r="CG494" s="7">
        <v>67</v>
      </c>
      <c r="CH494" s="7">
        <v>87</v>
      </c>
      <c r="CI494" s="7">
        <v>58</v>
      </c>
      <c r="CJ494" s="7">
        <v>94</v>
      </c>
      <c r="CK494" s="7">
        <v>84</v>
      </c>
      <c r="CL494" s="7">
        <v>88</v>
      </c>
      <c r="CM494" s="7">
        <v>77</v>
      </c>
      <c r="CN494" s="7">
        <v>91</v>
      </c>
      <c r="CO494" s="7">
        <v>105</v>
      </c>
      <c r="CP494" s="7">
        <v>119</v>
      </c>
      <c r="CQ494" s="7">
        <v>121</v>
      </c>
      <c r="CR494" s="7">
        <v>111</v>
      </c>
      <c r="CS494" s="7">
        <v>98</v>
      </c>
      <c r="CT494" s="7">
        <v>81</v>
      </c>
      <c r="CU494" s="7">
        <v>89</v>
      </c>
      <c r="CV494" s="7">
        <v>101</v>
      </c>
      <c r="CW494" s="7">
        <v>94</v>
      </c>
      <c r="CX494" s="7">
        <v>103</v>
      </c>
      <c r="CY494" s="7">
        <v>94</v>
      </c>
      <c r="CZ494" s="7">
        <v>93</v>
      </c>
      <c r="DA494" s="7">
        <v>107</v>
      </c>
      <c r="DB494" s="7">
        <v>97</v>
      </c>
      <c r="DC494" s="7">
        <v>116</v>
      </c>
      <c r="DD494" s="7">
        <v>124</v>
      </c>
      <c r="DE494" s="7">
        <v>96</v>
      </c>
      <c r="DF494" s="7">
        <v>108</v>
      </c>
      <c r="DG494" s="7">
        <v>120</v>
      </c>
      <c r="DH494" s="7">
        <v>92</v>
      </c>
      <c r="DI494" s="7">
        <v>90</v>
      </c>
      <c r="DJ494" s="7">
        <v>100</v>
      </c>
      <c r="DK494" s="7">
        <v>95</v>
      </c>
      <c r="DL494" s="7">
        <v>82</v>
      </c>
      <c r="DM494" s="7">
        <v>72</v>
      </c>
      <c r="DN494" s="7">
        <v>59</v>
      </c>
      <c r="DO494" s="7">
        <v>60</v>
      </c>
      <c r="DP494" s="7">
        <v>27</v>
      </c>
      <c r="DQ494" s="7">
        <v>45</v>
      </c>
      <c r="DR494" s="7">
        <v>33</v>
      </c>
      <c r="DS494" s="7">
        <v>33</v>
      </c>
      <c r="DT494" s="7">
        <v>31</v>
      </c>
      <c r="DU494" s="7">
        <v>25</v>
      </c>
      <c r="DV494" s="7">
        <v>22</v>
      </c>
      <c r="DW494" s="7">
        <v>54</v>
      </c>
      <c r="DX494" s="7">
        <f t="shared" si="46"/>
        <v>3784</v>
      </c>
      <c r="DY494" s="7">
        <f t="shared" si="47"/>
        <v>458</v>
      </c>
      <c r="DZ494" s="7">
        <f t="shared" si="48"/>
        <v>1793</v>
      </c>
      <c r="EA494" s="7">
        <f t="shared" si="49"/>
        <v>1411</v>
      </c>
      <c r="EB494" s="7">
        <f>Table325[[#This Row],[18-64]]+Table325[[#This Row],[65+]]</f>
        <v>5640</v>
      </c>
    </row>
    <row r="495" spans="1:132" x14ac:dyDescent="0.35">
      <c r="A495" s="7">
        <v>14</v>
      </c>
      <c r="B495" s="10" t="s">
        <v>1146</v>
      </c>
      <c r="C495" s="10" t="s">
        <v>1104</v>
      </c>
      <c r="D495" s="7" t="s">
        <v>1105</v>
      </c>
      <c r="E495" s="7">
        <f>SUM(Table325[[#This Row],[0]:[90]])</f>
        <v>6988</v>
      </c>
      <c r="F495" s="8">
        <f>SUM(Table325[[#This Row],[0]:[15]])</f>
        <v>1189</v>
      </c>
      <c r="G495" s="7">
        <f>SUM(Table325[[#This Row],[16]:[64]])</f>
        <v>4306</v>
      </c>
      <c r="H495" s="7">
        <f>SUM(Table325[[#This Row],[65]:[90]])</f>
        <v>1493</v>
      </c>
      <c r="I495" s="7">
        <f>SUM(Table325[[#This Row],[85]:[90]])</f>
        <v>124</v>
      </c>
      <c r="J495" s="8">
        <f>SUM(Table325[[#This Row],[0]:[17]])</f>
        <v>1355</v>
      </c>
      <c r="K495" s="7">
        <f>SUM(Table325[[#This Row],[18]:[64]])</f>
        <v>4140</v>
      </c>
      <c r="L495" s="8">
        <f>SUM(Table325[[#This Row],[0]:[4]])</f>
        <v>310</v>
      </c>
      <c r="M495" s="7">
        <f>SUM(Table325[[#This Row],[5]:[15]])</f>
        <v>879</v>
      </c>
      <c r="N495" s="7">
        <f>SUM(Table325[[#This Row],[16]:[24]])</f>
        <v>727</v>
      </c>
      <c r="O495" s="7">
        <f>SUM(Table325[[#This Row],[25]:[49]])</f>
        <v>1955</v>
      </c>
      <c r="P495" s="7">
        <f>SUM(Table325[[#This Row],[50]:[64]])</f>
        <v>1624</v>
      </c>
      <c r="Q495" s="7">
        <f>SUM(Table325[[#This Row],[65]:[74]])</f>
        <v>841</v>
      </c>
      <c r="R495" s="7">
        <f>SUM(Table325[[#This Row],[75]:[84]])</f>
        <v>528</v>
      </c>
      <c r="S495" s="8">
        <f>SUM(Table325[[#This Row],[5]:[9]])</f>
        <v>384</v>
      </c>
      <c r="T495" s="7">
        <f>SUM(Table325[[#This Row],[10]:[14]])</f>
        <v>416</v>
      </c>
      <c r="U495" s="7">
        <f>SUM(Table325[[#This Row],[15]:[19]])</f>
        <v>407</v>
      </c>
      <c r="V495" s="7">
        <f>SUM(Table325[[#This Row],[20]:[24]])</f>
        <v>399</v>
      </c>
      <c r="W495" s="7">
        <f>SUM(Table325[[#This Row],[25]:[29]])</f>
        <v>396</v>
      </c>
      <c r="X495" s="7">
        <f>SUM(Table325[[#This Row],[30]:[34]])</f>
        <v>406</v>
      </c>
      <c r="Y495" s="7">
        <f>SUM(Table325[[#This Row],[35]:[39]])</f>
        <v>405</v>
      </c>
      <c r="Z495" s="7">
        <f>SUM(Table325[[#This Row],[40]:[44]])</f>
        <v>375</v>
      </c>
      <c r="AA495" s="7">
        <f>SUM(Table325[[#This Row],[45]:[49]])</f>
        <v>373</v>
      </c>
      <c r="AB495" s="7">
        <f>SUM(Table325[[#This Row],[50]:[54]])</f>
        <v>486</v>
      </c>
      <c r="AC495" s="7">
        <f>SUM(Table325[[#This Row],[55]:[59]])</f>
        <v>611</v>
      </c>
      <c r="AD495" s="7">
        <f>SUM(Table325[[#This Row],[60]:[64]])</f>
        <v>527</v>
      </c>
      <c r="AE495" s="7">
        <f>SUM(Table325[[#This Row],[65]:[69]])</f>
        <v>469</v>
      </c>
      <c r="AF495" s="7">
        <f>SUM(Table325[[#This Row],[70]:[74]])</f>
        <v>372</v>
      </c>
      <c r="AG495" s="7">
        <f>SUM(Table325[[#This Row],[75]:[79]])</f>
        <v>354</v>
      </c>
      <c r="AH495" s="7">
        <f>SUM(Table325[[#This Row],[80]:[84]])</f>
        <v>174</v>
      </c>
      <c r="AI495" s="7">
        <f>SUM(Table325[[#This Row],[85]:[89]])</f>
        <v>85</v>
      </c>
      <c r="AJ495" s="7">
        <f>Table325[[#This Row],[90]]</f>
        <v>39</v>
      </c>
      <c r="AK495" s="8">
        <v>60</v>
      </c>
      <c r="AL495" s="7">
        <v>48</v>
      </c>
      <c r="AM495" s="7">
        <v>69</v>
      </c>
      <c r="AN495" s="7">
        <v>62</v>
      </c>
      <c r="AO495" s="7">
        <v>71</v>
      </c>
      <c r="AP495" s="7">
        <v>70</v>
      </c>
      <c r="AQ495" s="7">
        <v>60</v>
      </c>
      <c r="AR495" s="7">
        <v>84</v>
      </c>
      <c r="AS495" s="7">
        <v>87</v>
      </c>
      <c r="AT495" s="7">
        <v>83</v>
      </c>
      <c r="AU495" s="7">
        <v>73</v>
      </c>
      <c r="AV495" s="7">
        <v>90</v>
      </c>
      <c r="AW495" s="7">
        <v>86</v>
      </c>
      <c r="AX495" s="7">
        <v>76</v>
      </c>
      <c r="AY495" s="7">
        <v>91</v>
      </c>
      <c r="AZ495" s="7">
        <v>79</v>
      </c>
      <c r="BA495" s="7">
        <v>85</v>
      </c>
      <c r="BB495" s="7">
        <v>81</v>
      </c>
      <c r="BC495" s="7">
        <v>79</v>
      </c>
      <c r="BD495" s="7">
        <v>83</v>
      </c>
      <c r="BE495" s="7">
        <v>95</v>
      </c>
      <c r="BF495" s="7">
        <v>113</v>
      </c>
      <c r="BG495" s="7">
        <v>72</v>
      </c>
      <c r="BH495" s="7">
        <v>56</v>
      </c>
      <c r="BI495" s="7">
        <v>63</v>
      </c>
      <c r="BJ495" s="7">
        <v>75</v>
      </c>
      <c r="BK495" s="7">
        <v>66</v>
      </c>
      <c r="BL495" s="7">
        <v>81</v>
      </c>
      <c r="BM495" s="7">
        <v>91</v>
      </c>
      <c r="BN495" s="7">
        <v>83</v>
      </c>
      <c r="BO495" s="7">
        <v>74</v>
      </c>
      <c r="BP495" s="7">
        <v>79</v>
      </c>
      <c r="BQ495" s="7">
        <v>87</v>
      </c>
      <c r="BR495" s="7">
        <v>79</v>
      </c>
      <c r="BS495" s="7">
        <v>87</v>
      </c>
      <c r="BT495" s="7">
        <v>77</v>
      </c>
      <c r="BU495" s="7">
        <v>96</v>
      </c>
      <c r="BV495" s="7">
        <v>82</v>
      </c>
      <c r="BW495" s="7">
        <v>81</v>
      </c>
      <c r="BX495" s="7">
        <v>69</v>
      </c>
      <c r="BY495" s="7">
        <v>74</v>
      </c>
      <c r="BZ495" s="7">
        <v>78</v>
      </c>
      <c r="CA495" s="7">
        <v>84</v>
      </c>
      <c r="CB495" s="7">
        <v>71</v>
      </c>
      <c r="CC495" s="7">
        <v>68</v>
      </c>
      <c r="CD495" s="7">
        <v>79</v>
      </c>
      <c r="CE495" s="7">
        <v>74</v>
      </c>
      <c r="CF495" s="7">
        <v>67</v>
      </c>
      <c r="CG495" s="7">
        <v>78</v>
      </c>
      <c r="CH495" s="7">
        <v>75</v>
      </c>
      <c r="CI495" s="7">
        <v>93</v>
      </c>
      <c r="CJ495" s="7">
        <v>83</v>
      </c>
      <c r="CK495" s="7">
        <v>100</v>
      </c>
      <c r="CL495" s="7">
        <v>109</v>
      </c>
      <c r="CM495" s="7">
        <v>101</v>
      </c>
      <c r="CN495" s="7">
        <v>122</v>
      </c>
      <c r="CO495" s="7">
        <v>117</v>
      </c>
      <c r="CP495" s="7">
        <v>113</v>
      </c>
      <c r="CQ495" s="7">
        <v>131</v>
      </c>
      <c r="CR495" s="7">
        <v>128</v>
      </c>
      <c r="CS495" s="7">
        <v>115</v>
      </c>
      <c r="CT495" s="7">
        <v>117</v>
      </c>
      <c r="CU495" s="7">
        <v>93</v>
      </c>
      <c r="CV495" s="7">
        <v>104</v>
      </c>
      <c r="CW495" s="7">
        <v>98</v>
      </c>
      <c r="CX495" s="7">
        <v>116</v>
      </c>
      <c r="CY495" s="7">
        <v>86</v>
      </c>
      <c r="CZ495" s="7">
        <v>95</v>
      </c>
      <c r="DA495" s="7">
        <v>89</v>
      </c>
      <c r="DB495" s="7">
        <v>83</v>
      </c>
      <c r="DC495" s="7">
        <v>89</v>
      </c>
      <c r="DD495" s="7">
        <v>74</v>
      </c>
      <c r="DE495" s="7">
        <v>79</v>
      </c>
      <c r="DF495" s="7">
        <v>67</v>
      </c>
      <c r="DG495" s="7">
        <v>63</v>
      </c>
      <c r="DH495" s="7">
        <v>75</v>
      </c>
      <c r="DI495" s="7">
        <v>80</v>
      </c>
      <c r="DJ495" s="7">
        <v>61</v>
      </c>
      <c r="DK495" s="7">
        <v>59</v>
      </c>
      <c r="DL495" s="7">
        <v>79</v>
      </c>
      <c r="DM495" s="7">
        <v>40</v>
      </c>
      <c r="DN495" s="7">
        <v>41</v>
      </c>
      <c r="DO495" s="7">
        <v>40</v>
      </c>
      <c r="DP495" s="7">
        <v>26</v>
      </c>
      <c r="DQ495" s="7">
        <v>27</v>
      </c>
      <c r="DR495" s="7">
        <v>17</v>
      </c>
      <c r="DS495" s="7">
        <v>28</v>
      </c>
      <c r="DT495" s="7">
        <v>20</v>
      </c>
      <c r="DU495" s="7">
        <v>14</v>
      </c>
      <c r="DV495" s="7">
        <v>6</v>
      </c>
      <c r="DW495" s="7">
        <v>39</v>
      </c>
      <c r="DX495" s="7">
        <f t="shared" si="46"/>
        <v>4306</v>
      </c>
      <c r="DY495" s="7">
        <f t="shared" si="47"/>
        <v>561</v>
      </c>
      <c r="DZ495" s="7">
        <f t="shared" si="48"/>
        <v>1955</v>
      </c>
      <c r="EA495" s="7">
        <f t="shared" si="49"/>
        <v>1624</v>
      </c>
      <c r="EB495" s="7">
        <f>Table325[[#This Row],[18-64]]+Table325[[#This Row],[65+]]</f>
        <v>5633</v>
      </c>
    </row>
    <row r="496" spans="1:132" x14ac:dyDescent="0.35">
      <c r="A496" s="7">
        <v>14</v>
      </c>
      <c r="B496" s="10" t="s">
        <v>1146</v>
      </c>
      <c r="C496" s="10" t="s">
        <v>1106</v>
      </c>
      <c r="D496" s="7" t="s">
        <v>1107</v>
      </c>
      <c r="E496" s="7">
        <f>SUM(Table325[[#This Row],[0]:[90]])</f>
        <v>8388</v>
      </c>
      <c r="F496" s="8">
        <f>SUM(Table325[[#This Row],[0]:[15]])</f>
        <v>1886</v>
      </c>
      <c r="G496" s="7">
        <f>SUM(Table325[[#This Row],[16]:[64]])</f>
        <v>5144</v>
      </c>
      <c r="H496" s="7">
        <f>SUM(Table325[[#This Row],[65]:[90]])</f>
        <v>1358</v>
      </c>
      <c r="I496" s="7">
        <f>SUM(Table325[[#This Row],[85]:[90]])</f>
        <v>113</v>
      </c>
      <c r="J496" s="8">
        <f>SUM(Table325[[#This Row],[0]:[17]])</f>
        <v>2085</v>
      </c>
      <c r="K496" s="7">
        <f>SUM(Table325[[#This Row],[18]:[64]])</f>
        <v>4945</v>
      </c>
      <c r="L496" s="8">
        <f>SUM(Table325[[#This Row],[0]:[4]])</f>
        <v>632</v>
      </c>
      <c r="M496" s="7">
        <f>SUM(Table325[[#This Row],[5]:[15]])</f>
        <v>1254</v>
      </c>
      <c r="N496" s="7">
        <f>SUM(Table325[[#This Row],[16]:[24]])</f>
        <v>791</v>
      </c>
      <c r="O496" s="7">
        <f>SUM(Table325[[#This Row],[25]:[49]])</f>
        <v>2826</v>
      </c>
      <c r="P496" s="7">
        <f>SUM(Table325[[#This Row],[50]:[64]])</f>
        <v>1527</v>
      </c>
      <c r="Q496" s="7">
        <f>SUM(Table325[[#This Row],[65]:[74]])</f>
        <v>775</v>
      </c>
      <c r="R496" s="7">
        <f>SUM(Table325[[#This Row],[75]:[84]])</f>
        <v>470</v>
      </c>
      <c r="S496" s="8">
        <f>SUM(Table325[[#This Row],[5]:[9]])</f>
        <v>623</v>
      </c>
      <c r="T496" s="7">
        <f>SUM(Table325[[#This Row],[10]:[14]])</f>
        <v>542</v>
      </c>
      <c r="U496" s="7">
        <f>SUM(Table325[[#This Row],[15]:[19]])</f>
        <v>438</v>
      </c>
      <c r="V496" s="7">
        <f>SUM(Table325[[#This Row],[20]:[24]])</f>
        <v>442</v>
      </c>
      <c r="W496" s="7">
        <f>SUM(Table325[[#This Row],[25]:[29]])</f>
        <v>525</v>
      </c>
      <c r="X496" s="7">
        <f>SUM(Table325[[#This Row],[30]:[34]])</f>
        <v>693</v>
      </c>
      <c r="Y496" s="7">
        <f>SUM(Table325[[#This Row],[35]:[39]])</f>
        <v>637</v>
      </c>
      <c r="Z496" s="7">
        <f>SUM(Table325[[#This Row],[40]:[44]])</f>
        <v>537</v>
      </c>
      <c r="AA496" s="7">
        <f>SUM(Table325[[#This Row],[45]:[49]])</f>
        <v>434</v>
      </c>
      <c r="AB496" s="7">
        <f>SUM(Table325[[#This Row],[50]:[54]])</f>
        <v>525</v>
      </c>
      <c r="AC496" s="7">
        <f>SUM(Table325[[#This Row],[55]:[59]])</f>
        <v>531</v>
      </c>
      <c r="AD496" s="7">
        <f>SUM(Table325[[#This Row],[60]:[64]])</f>
        <v>471</v>
      </c>
      <c r="AE496" s="7">
        <f>SUM(Table325[[#This Row],[65]:[69]])</f>
        <v>393</v>
      </c>
      <c r="AF496" s="7">
        <f>SUM(Table325[[#This Row],[70]:[74]])</f>
        <v>382</v>
      </c>
      <c r="AG496" s="7">
        <f>SUM(Table325[[#This Row],[75]:[79]])</f>
        <v>309</v>
      </c>
      <c r="AH496" s="7">
        <f>SUM(Table325[[#This Row],[80]:[84]])</f>
        <v>161</v>
      </c>
      <c r="AI496" s="7">
        <f>SUM(Table325[[#This Row],[85]:[89]])</f>
        <v>62</v>
      </c>
      <c r="AJ496" s="7">
        <f>Table325[[#This Row],[90]]</f>
        <v>51</v>
      </c>
      <c r="AK496" s="8">
        <v>130</v>
      </c>
      <c r="AL496" s="7">
        <v>122</v>
      </c>
      <c r="AM496" s="7">
        <v>119</v>
      </c>
      <c r="AN496" s="7">
        <v>131</v>
      </c>
      <c r="AO496" s="7">
        <v>130</v>
      </c>
      <c r="AP496" s="7">
        <v>142</v>
      </c>
      <c r="AQ496" s="7">
        <v>113</v>
      </c>
      <c r="AR496" s="7">
        <v>130</v>
      </c>
      <c r="AS496" s="7">
        <v>126</v>
      </c>
      <c r="AT496" s="7">
        <v>112</v>
      </c>
      <c r="AU496" s="7">
        <v>105</v>
      </c>
      <c r="AV496" s="7">
        <v>114</v>
      </c>
      <c r="AW496" s="7">
        <v>97</v>
      </c>
      <c r="AX496" s="7">
        <v>105</v>
      </c>
      <c r="AY496" s="7">
        <v>121</v>
      </c>
      <c r="AZ496" s="7">
        <v>89</v>
      </c>
      <c r="BA496" s="7">
        <v>98</v>
      </c>
      <c r="BB496" s="7">
        <v>101</v>
      </c>
      <c r="BC496" s="7">
        <v>88</v>
      </c>
      <c r="BD496" s="7">
        <v>62</v>
      </c>
      <c r="BE496" s="7">
        <v>107</v>
      </c>
      <c r="BF496" s="7">
        <v>103</v>
      </c>
      <c r="BG496" s="7">
        <v>89</v>
      </c>
      <c r="BH496" s="7">
        <v>63</v>
      </c>
      <c r="BI496" s="7">
        <v>80</v>
      </c>
      <c r="BJ496" s="7">
        <v>97</v>
      </c>
      <c r="BK496" s="7">
        <v>97</v>
      </c>
      <c r="BL496" s="7">
        <v>104</v>
      </c>
      <c r="BM496" s="7">
        <v>115</v>
      </c>
      <c r="BN496" s="7">
        <v>112</v>
      </c>
      <c r="BO496" s="7">
        <v>125</v>
      </c>
      <c r="BP496" s="7">
        <v>155</v>
      </c>
      <c r="BQ496" s="7">
        <v>167</v>
      </c>
      <c r="BR496" s="7">
        <v>132</v>
      </c>
      <c r="BS496" s="7">
        <v>114</v>
      </c>
      <c r="BT496" s="7">
        <v>128</v>
      </c>
      <c r="BU496" s="7">
        <v>142</v>
      </c>
      <c r="BV496" s="7">
        <v>121</v>
      </c>
      <c r="BW496" s="7">
        <v>125</v>
      </c>
      <c r="BX496" s="7">
        <v>121</v>
      </c>
      <c r="BY496" s="7">
        <v>93</v>
      </c>
      <c r="BZ496" s="7">
        <v>130</v>
      </c>
      <c r="CA496" s="7">
        <v>112</v>
      </c>
      <c r="CB496" s="7">
        <v>106</v>
      </c>
      <c r="CC496" s="7">
        <v>96</v>
      </c>
      <c r="CD496" s="7">
        <v>94</v>
      </c>
      <c r="CE496" s="7">
        <v>97</v>
      </c>
      <c r="CF496" s="7">
        <v>77</v>
      </c>
      <c r="CG496" s="7">
        <v>75</v>
      </c>
      <c r="CH496" s="7">
        <v>91</v>
      </c>
      <c r="CI496" s="7">
        <v>91</v>
      </c>
      <c r="CJ496" s="7">
        <v>98</v>
      </c>
      <c r="CK496" s="7">
        <v>123</v>
      </c>
      <c r="CL496" s="7">
        <v>104</v>
      </c>
      <c r="CM496" s="7">
        <v>109</v>
      </c>
      <c r="CN496" s="7">
        <v>100</v>
      </c>
      <c r="CO496" s="7">
        <v>105</v>
      </c>
      <c r="CP496" s="7">
        <v>117</v>
      </c>
      <c r="CQ496" s="7">
        <v>105</v>
      </c>
      <c r="CR496" s="7">
        <v>104</v>
      </c>
      <c r="CS496" s="7">
        <v>100</v>
      </c>
      <c r="CT496" s="7">
        <v>92</v>
      </c>
      <c r="CU496" s="7">
        <v>108</v>
      </c>
      <c r="CV496" s="7">
        <v>99</v>
      </c>
      <c r="CW496" s="7">
        <v>72</v>
      </c>
      <c r="CX496" s="7">
        <v>78</v>
      </c>
      <c r="CY496" s="7">
        <v>87</v>
      </c>
      <c r="CZ496" s="7">
        <v>70</v>
      </c>
      <c r="DA496" s="7">
        <v>73</v>
      </c>
      <c r="DB496" s="7">
        <v>85</v>
      </c>
      <c r="DC496" s="7">
        <v>81</v>
      </c>
      <c r="DD496" s="7">
        <v>87</v>
      </c>
      <c r="DE496" s="7">
        <v>85</v>
      </c>
      <c r="DF496" s="7">
        <v>68</v>
      </c>
      <c r="DG496" s="7">
        <v>61</v>
      </c>
      <c r="DH496" s="7">
        <v>68</v>
      </c>
      <c r="DI496" s="7">
        <v>65</v>
      </c>
      <c r="DJ496" s="7">
        <v>74</v>
      </c>
      <c r="DK496" s="7">
        <v>64</v>
      </c>
      <c r="DL496" s="7">
        <v>38</v>
      </c>
      <c r="DM496" s="7">
        <v>39</v>
      </c>
      <c r="DN496" s="7">
        <v>42</v>
      </c>
      <c r="DO496" s="7">
        <v>28</v>
      </c>
      <c r="DP496" s="7">
        <v>31</v>
      </c>
      <c r="DQ496" s="7">
        <v>21</v>
      </c>
      <c r="DR496" s="7">
        <v>12</v>
      </c>
      <c r="DS496" s="7">
        <v>11</v>
      </c>
      <c r="DT496" s="7">
        <v>12</v>
      </c>
      <c r="DU496" s="7">
        <v>15</v>
      </c>
      <c r="DV496" s="7">
        <v>12</v>
      </c>
      <c r="DW496" s="7">
        <v>51</v>
      </c>
      <c r="DX496" s="7">
        <f t="shared" si="46"/>
        <v>5144</v>
      </c>
      <c r="DY496" s="7">
        <f t="shared" si="47"/>
        <v>592</v>
      </c>
      <c r="DZ496" s="7">
        <f t="shared" si="48"/>
        <v>2826</v>
      </c>
      <c r="EA496" s="7">
        <f t="shared" si="49"/>
        <v>1527</v>
      </c>
      <c r="EB496" s="7">
        <f>Table325[[#This Row],[18-64]]+Table325[[#This Row],[65+]]</f>
        <v>6303</v>
      </c>
    </row>
    <row r="497" spans="1:132" x14ac:dyDescent="0.35">
      <c r="A497" s="7">
        <v>14</v>
      </c>
      <c r="B497" s="10" t="s">
        <v>1146</v>
      </c>
      <c r="C497" s="10" t="s">
        <v>1108</v>
      </c>
      <c r="D497" s="7" t="s">
        <v>1109</v>
      </c>
      <c r="E497" s="7">
        <f>SUM(Table325[[#This Row],[0]:[90]])</f>
        <v>6698</v>
      </c>
      <c r="F497" s="8">
        <f>SUM(Table325[[#This Row],[0]:[15]])</f>
        <v>1085</v>
      </c>
      <c r="G497" s="7">
        <f>SUM(Table325[[#This Row],[16]:[64]])</f>
        <v>3910</v>
      </c>
      <c r="H497" s="7">
        <f>SUM(Table325[[#This Row],[65]:[90]])</f>
        <v>1703</v>
      </c>
      <c r="I497" s="7">
        <f>SUM(Table325[[#This Row],[85]:[90]])</f>
        <v>202</v>
      </c>
      <c r="J497" s="8">
        <f>SUM(Table325[[#This Row],[0]:[17]])</f>
        <v>1237</v>
      </c>
      <c r="K497" s="7">
        <f>SUM(Table325[[#This Row],[18]:[64]])</f>
        <v>3758</v>
      </c>
      <c r="L497" s="8">
        <f>SUM(Table325[[#This Row],[0]:[4]])</f>
        <v>318</v>
      </c>
      <c r="M497" s="7">
        <f>SUM(Table325[[#This Row],[5]:[15]])</f>
        <v>767</v>
      </c>
      <c r="N497" s="7">
        <f>SUM(Table325[[#This Row],[16]:[24]])</f>
        <v>607</v>
      </c>
      <c r="O497" s="7">
        <f>SUM(Table325[[#This Row],[25]:[49]])</f>
        <v>1830</v>
      </c>
      <c r="P497" s="7">
        <f>SUM(Table325[[#This Row],[50]:[64]])</f>
        <v>1473</v>
      </c>
      <c r="Q497" s="7">
        <f>SUM(Table325[[#This Row],[65]:[74]])</f>
        <v>897</v>
      </c>
      <c r="R497" s="7">
        <f>SUM(Table325[[#This Row],[75]:[84]])</f>
        <v>604</v>
      </c>
      <c r="S497" s="8">
        <f>SUM(Table325[[#This Row],[5]:[9]])</f>
        <v>350</v>
      </c>
      <c r="T497" s="7">
        <f>SUM(Table325[[#This Row],[10]:[14]])</f>
        <v>340</v>
      </c>
      <c r="U497" s="7">
        <f>SUM(Table325[[#This Row],[15]:[19]])</f>
        <v>354</v>
      </c>
      <c r="V497" s="7">
        <f>SUM(Table325[[#This Row],[20]:[24]])</f>
        <v>330</v>
      </c>
      <c r="W497" s="7">
        <f>SUM(Table325[[#This Row],[25]:[29]])</f>
        <v>353</v>
      </c>
      <c r="X497" s="7">
        <f>SUM(Table325[[#This Row],[30]:[34]])</f>
        <v>397</v>
      </c>
      <c r="Y497" s="7">
        <f>SUM(Table325[[#This Row],[35]:[39]])</f>
        <v>397</v>
      </c>
      <c r="Z497" s="7">
        <f>SUM(Table325[[#This Row],[40]:[44]])</f>
        <v>315</v>
      </c>
      <c r="AA497" s="7">
        <f>SUM(Table325[[#This Row],[45]:[49]])</f>
        <v>368</v>
      </c>
      <c r="AB497" s="7">
        <f>SUM(Table325[[#This Row],[50]:[54]])</f>
        <v>400</v>
      </c>
      <c r="AC497" s="7">
        <f>SUM(Table325[[#This Row],[55]:[59]])</f>
        <v>534</v>
      </c>
      <c r="AD497" s="7">
        <f>SUM(Table325[[#This Row],[60]:[64]])</f>
        <v>539</v>
      </c>
      <c r="AE497" s="7">
        <f>SUM(Table325[[#This Row],[65]:[69]])</f>
        <v>475</v>
      </c>
      <c r="AF497" s="7">
        <f>SUM(Table325[[#This Row],[70]:[74]])</f>
        <v>422</v>
      </c>
      <c r="AG497" s="7">
        <f>SUM(Table325[[#This Row],[75]:[79]])</f>
        <v>373</v>
      </c>
      <c r="AH497" s="7">
        <f>SUM(Table325[[#This Row],[80]:[84]])</f>
        <v>231</v>
      </c>
      <c r="AI497" s="7">
        <f>SUM(Table325[[#This Row],[85]:[89]])</f>
        <v>156</v>
      </c>
      <c r="AJ497" s="7">
        <f>Table325[[#This Row],[90]]</f>
        <v>46</v>
      </c>
      <c r="AK497" s="8">
        <v>65</v>
      </c>
      <c r="AL497" s="7">
        <v>63</v>
      </c>
      <c r="AM497" s="7">
        <v>58</v>
      </c>
      <c r="AN497" s="7">
        <v>72</v>
      </c>
      <c r="AO497" s="7">
        <v>60</v>
      </c>
      <c r="AP497" s="7">
        <v>67</v>
      </c>
      <c r="AQ497" s="7">
        <v>75</v>
      </c>
      <c r="AR497" s="7">
        <v>69</v>
      </c>
      <c r="AS497" s="7">
        <v>58</v>
      </c>
      <c r="AT497" s="7">
        <v>81</v>
      </c>
      <c r="AU497" s="7">
        <v>64</v>
      </c>
      <c r="AV497" s="7">
        <v>69</v>
      </c>
      <c r="AW497" s="7">
        <v>77</v>
      </c>
      <c r="AX497" s="7">
        <v>61</v>
      </c>
      <c r="AY497" s="7">
        <v>69</v>
      </c>
      <c r="AZ497" s="7">
        <v>77</v>
      </c>
      <c r="BA497" s="7">
        <v>81</v>
      </c>
      <c r="BB497" s="7">
        <v>71</v>
      </c>
      <c r="BC497" s="7">
        <v>61</v>
      </c>
      <c r="BD497" s="7">
        <v>64</v>
      </c>
      <c r="BE497" s="7">
        <v>97</v>
      </c>
      <c r="BF497" s="7">
        <v>72</v>
      </c>
      <c r="BG497" s="7">
        <v>56</v>
      </c>
      <c r="BH497" s="7">
        <v>53</v>
      </c>
      <c r="BI497" s="7">
        <v>52</v>
      </c>
      <c r="BJ497" s="7">
        <v>62</v>
      </c>
      <c r="BK497" s="7">
        <v>72</v>
      </c>
      <c r="BL497" s="7">
        <v>71</v>
      </c>
      <c r="BM497" s="7">
        <v>72</v>
      </c>
      <c r="BN497" s="7">
        <v>76</v>
      </c>
      <c r="BO497" s="7">
        <v>66</v>
      </c>
      <c r="BP497" s="7">
        <v>74</v>
      </c>
      <c r="BQ497" s="7">
        <v>80</v>
      </c>
      <c r="BR497" s="7">
        <v>90</v>
      </c>
      <c r="BS497" s="7">
        <v>87</v>
      </c>
      <c r="BT497" s="7">
        <v>64</v>
      </c>
      <c r="BU497" s="7">
        <v>85</v>
      </c>
      <c r="BV497" s="7">
        <v>84</v>
      </c>
      <c r="BW497" s="7">
        <v>85</v>
      </c>
      <c r="BX497" s="7">
        <v>79</v>
      </c>
      <c r="BY497" s="7">
        <v>65</v>
      </c>
      <c r="BZ497" s="7">
        <v>62</v>
      </c>
      <c r="CA497" s="7">
        <v>61</v>
      </c>
      <c r="CB497" s="7">
        <v>72</v>
      </c>
      <c r="CC497" s="7">
        <v>55</v>
      </c>
      <c r="CD497" s="7">
        <v>81</v>
      </c>
      <c r="CE497" s="7">
        <v>75</v>
      </c>
      <c r="CF497" s="7">
        <v>60</v>
      </c>
      <c r="CG497" s="7">
        <v>78</v>
      </c>
      <c r="CH497" s="7">
        <v>74</v>
      </c>
      <c r="CI497" s="7">
        <v>64</v>
      </c>
      <c r="CJ497" s="7">
        <v>82</v>
      </c>
      <c r="CK497" s="7">
        <v>84</v>
      </c>
      <c r="CL497" s="7">
        <v>101</v>
      </c>
      <c r="CM497" s="7">
        <v>69</v>
      </c>
      <c r="CN497" s="7">
        <v>101</v>
      </c>
      <c r="CO497" s="7">
        <v>115</v>
      </c>
      <c r="CP497" s="7">
        <v>110</v>
      </c>
      <c r="CQ497" s="7">
        <v>101</v>
      </c>
      <c r="CR497" s="7">
        <v>107</v>
      </c>
      <c r="CS497" s="7">
        <v>109</v>
      </c>
      <c r="CT497" s="7">
        <v>124</v>
      </c>
      <c r="CU497" s="7">
        <v>105</v>
      </c>
      <c r="CV497" s="7">
        <v>116</v>
      </c>
      <c r="CW497" s="7">
        <v>85</v>
      </c>
      <c r="CX497" s="7">
        <v>102</v>
      </c>
      <c r="CY497" s="7">
        <v>104</v>
      </c>
      <c r="CZ497" s="7">
        <v>90</v>
      </c>
      <c r="DA497" s="7">
        <v>96</v>
      </c>
      <c r="DB497" s="7">
        <v>83</v>
      </c>
      <c r="DC497" s="7">
        <v>93</v>
      </c>
      <c r="DD497" s="7">
        <v>93</v>
      </c>
      <c r="DE497" s="7">
        <v>88</v>
      </c>
      <c r="DF497" s="7">
        <v>82</v>
      </c>
      <c r="DG497" s="7">
        <v>66</v>
      </c>
      <c r="DH497" s="7">
        <v>74</v>
      </c>
      <c r="DI497" s="7">
        <v>86</v>
      </c>
      <c r="DJ497" s="7">
        <v>80</v>
      </c>
      <c r="DK497" s="7">
        <v>68</v>
      </c>
      <c r="DL497" s="7">
        <v>65</v>
      </c>
      <c r="DM497" s="7">
        <v>51</v>
      </c>
      <c r="DN497" s="7">
        <v>63</v>
      </c>
      <c r="DO497" s="7">
        <v>44</v>
      </c>
      <c r="DP497" s="7">
        <v>35</v>
      </c>
      <c r="DQ497" s="7">
        <v>38</v>
      </c>
      <c r="DR497" s="7">
        <v>40</v>
      </c>
      <c r="DS497" s="7">
        <v>36</v>
      </c>
      <c r="DT497" s="7">
        <v>31</v>
      </c>
      <c r="DU497" s="7">
        <v>30</v>
      </c>
      <c r="DV497" s="7">
        <v>19</v>
      </c>
      <c r="DW497" s="7">
        <v>46</v>
      </c>
      <c r="DX497" s="7">
        <f t="shared" si="46"/>
        <v>3910</v>
      </c>
      <c r="DY497" s="7">
        <f t="shared" si="47"/>
        <v>455</v>
      </c>
      <c r="DZ497" s="7">
        <f t="shared" si="48"/>
        <v>1830</v>
      </c>
      <c r="EA497" s="7">
        <f t="shared" si="49"/>
        <v>1473</v>
      </c>
      <c r="EB497" s="7">
        <f>Table325[[#This Row],[18-64]]+Table325[[#This Row],[65+]]</f>
        <v>5461</v>
      </c>
    </row>
    <row r="498" spans="1:132" x14ac:dyDescent="0.35">
      <c r="A498" s="7">
        <v>14</v>
      </c>
      <c r="B498" s="10" t="s">
        <v>1146</v>
      </c>
      <c r="C498" s="10" t="s">
        <v>1110</v>
      </c>
      <c r="D498" s="7" t="s">
        <v>1111</v>
      </c>
      <c r="E498" s="7">
        <f>SUM(Table325[[#This Row],[0]:[90]])</f>
        <v>11422</v>
      </c>
      <c r="F498" s="8">
        <f>SUM(Table325[[#This Row],[0]:[15]])</f>
        <v>2039</v>
      </c>
      <c r="G498" s="7">
        <f>SUM(Table325[[#This Row],[16]:[64]])</f>
        <v>7265</v>
      </c>
      <c r="H498" s="7">
        <f>SUM(Table325[[#This Row],[65]:[90]])</f>
        <v>2118</v>
      </c>
      <c r="I498" s="7">
        <f>SUM(Table325[[#This Row],[85]:[90]])</f>
        <v>211</v>
      </c>
      <c r="J498" s="8">
        <f>SUM(Table325[[#This Row],[0]:[17]])</f>
        <v>2338</v>
      </c>
      <c r="K498" s="7">
        <f>SUM(Table325[[#This Row],[18]:[64]])</f>
        <v>6966</v>
      </c>
      <c r="L498" s="8">
        <f>SUM(Table325[[#This Row],[0]:[4]])</f>
        <v>577</v>
      </c>
      <c r="M498" s="7">
        <f>SUM(Table325[[#This Row],[5]:[15]])</f>
        <v>1462</v>
      </c>
      <c r="N498" s="7">
        <f>SUM(Table325[[#This Row],[16]:[24]])</f>
        <v>1297</v>
      </c>
      <c r="O498" s="7">
        <f>SUM(Table325[[#This Row],[25]:[49]])</f>
        <v>3636</v>
      </c>
      <c r="P498" s="7">
        <f>SUM(Table325[[#This Row],[50]:[64]])</f>
        <v>2332</v>
      </c>
      <c r="Q498" s="7">
        <f>SUM(Table325[[#This Row],[65]:[74]])</f>
        <v>1171</v>
      </c>
      <c r="R498" s="7">
        <f>SUM(Table325[[#This Row],[75]:[84]])</f>
        <v>736</v>
      </c>
      <c r="S498" s="8">
        <f>SUM(Table325[[#This Row],[5]:[9]])</f>
        <v>624</v>
      </c>
      <c r="T498" s="7">
        <f>SUM(Table325[[#This Row],[10]:[14]])</f>
        <v>700</v>
      </c>
      <c r="U498" s="7">
        <f>SUM(Table325[[#This Row],[15]:[19]])</f>
        <v>684</v>
      </c>
      <c r="V498" s="7">
        <f>SUM(Table325[[#This Row],[20]:[24]])</f>
        <v>751</v>
      </c>
      <c r="W498" s="7">
        <f>SUM(Table325[[#This Row],[25]:[29]])</f>
        <v>673</v>
      </c>
      <c r="X498" s="7">
        <f>SUM(Table325[[#This Row],[30]:[34]])</f>
        <v>795</v>
      </c>
      <c r="Y498" s="7">
        <f>SUM(Table325[[#This Row],[35]:[39]])</f>
        <v>731</v>
      </c>
      <c r="Z498" s="7">
        <f>SUM(Table325[[#This Row],[40]:[44]])</f>
        <v>777</v>
      </c>
      <c r="AA498" s="7">
        <f>SUM(Table325[[#This Row],[45]:[49]])</f>
        <v>660</v>
      </c>
      <c r="AB498" s="7">
        <f>SUM(Table325[[#This Row],[50]:[54]])</f>
        <v>801</v>
      </c>
      <c r="AC498" s="7">
        <f>SUM(Table325[[#This Row],[55]:[59]])</f>
        <v>797</v>
      </c>
      <c r="AD498" s="7">
        <f>SUM(Table325[[#This Row],[60]:[64]])</f>
        <v>734</v>
      </c>
      <c r="AE498" s="7">
        <f>SUM(Table325[[#This Row],[65]:[69]])</f>
        <v>612</v>
      </c>
      <c r="AF498" s="7">
        <f>SUM(Table325[[#This Row],[70]:[74]])</f>
        <v>559</v>
      </c>
      <c r="AG498" s="7">
        <f>SUM(Table325[[#This Row],[75]:[79]])</f>
        <v>479</v>
      </c>
      <c r="AH498" s="7">
        <f>SUM(Table325[[#This Row],[80]:[84]])</f>
        <v>257</v>
      </c>
      <c r="AI498" s="7">
        <f>SUM(Table325[[#This Row],[85]:[89]])</f>
        <v>133</v>
      </c>
      <c r="AJ498" s="7">
        <f>Table325[[#This Row],[90]]</f>
        <v>78</v>
      </c>
      <c r="AK498" s="8">
        <v>112</v>
      </c>
      <c r="AL498" s="7">
        <v>118</v>
      </c>
      <c r="AM498" s="7">
        <v>125</v>
      </c>
      <c r="AN498" s="7">
        <v>112</v>
      </c>
      <c r="AO498" s="7">
        <v>110</v>
      </c>
      <c r="AP498" s="7">
        <v>120</v>
      </c>
      <c r="AQ498" s="7">
        <v>109</v>
      </c>
      <c r="AR498" s="7">
        <v>124</v>
      </c>
      <c r="AS498" s="7">
        <v>132</v>
      </c>
      <c r="AT498" s="7">
        <v>139</v>
      </c>
      <c r="AU498" s="7">
        <v>113</v>
      </c>
      <c r="AV498" s="7">
        <v>131</v>
      </c>
      <c r="AW498" s="7">
        <v>165</v>
      </c>
      <c r="AX498" s="7">
        <v>147</v>
      </c>
      <c r="AY498" s="7">
        <v>144</v>
      </c>
      <c r="AZ498" s="7">
        <v>138</v>
      </c>
      <c r="BA498" s="7">
        <v>151</v>
      </c>
      <c r="BB498" s="7">
        <v>148</v>
      </c>
      <c r="BC498" s="7">
        <v>133</v>
      </c>
      <c r="BD498" s="7">
        <v>114</v>
      </c>
      <c r="BE498" s="7">
        <v>165</v>
      </c>
      <c r="BF498" s="7">
        <v>178</v>
      </c>
      <c r="BG498" s="7">
        <v>158</v>
      </c>
      <c r="BH498" s="7">
        <v>130</v>
      </c>
      <c r="BI498" s="7">
        <v>120</v>
      </c>
      <c r="BJ498" s="7">
        <v>140</v>
      </c>
      <c r="BK498" s="7">
        <v>115</v>
      </c>
      <c r="BL498" s="7">
        <v>143</v>
      </c>
      <c r="BM498" s="7">
        <v>130</v>
      </c>
      <c r="BN498" s="7">
        <v>145</v>
      </c>
      <c r="BO498" s="7">
        <v>165</v>
      </c>
      <c r="BP498" s="7">
        <v>156</v>
      </c>
      <c r="BQ498" s="7">
        <v>158</v>
      </c>
      <c r="BR498" s="7">
        <v>156</v>
      </c>
      <c r="BS498" s="7">
        <v>160</v>
      </c>
      <c r="BT498" s="7">
        <v>151</v>
      </c>
      <c r="BU498" s="7">
        <v>137</v>
      </c>
      <c r="BV498" s="7">
        <v>133</v>
      </c>
      <c r="BW498" s="7">
        <v>164</v>
      </c>
      <c r="BX498" s="7">
        <v>146</v>
      </c>
      <c r="BY498" s="7">
        <v>147</v>
      </c>
      <c r="BZ498" s="7">
        <v>152</v>
      </c>
      <c r="CA498" s="7">
        <v>161</v>
      </c>
      <c r="CB498" s="7">
        <v>163</v>
      </c>
      <c r="CC498" s="7">
        <v>154</v>
      </c>
      <c r="CD498" s="7">
        <v>151</v>
      </c>
      <c r="CE498" s="7">
        <v>134</v>
      </c>
      <c r="CF498" s="7">
        <v>127</v>
      </c>
      <c r="CG498" s="7">
        <v>114</v>
      </c>
      <c r="CH498" s="7">
        <v>134</v>
      </c>
      <c r="CI498" s="7">
        <v>147</v>
      </c>
      <c r="CJ498" s="7">
        <v>151</v>
      </c>
      <c r="CK498" s="7">
        <v>166</v>
      </c>
      <c r="CL498" s="7">
        <v>165</v>
      </c>
      <c r="CM498" s="7">
        <v>172</v>
      </c>
      <c r="CN498" s="7">
        <v>175</v>
      </c>
      <c r="CO498" s="7">
        <v>161</v>
      </c>
      <c r="CP498" s="7">
        <v>147</v>
      </c>
      <c r="CQ498" s="7">
        <v>152</v>
      </c>
      <c r="CR498" s="7">
        <v>162</v>
      </c>
      <c r="CS498" s="7">
        <v>132</v>
      </c>
      <c r="CT498" s="7">
        <v>158</v>
      </c>
      <c r="CU498" s="7">
        <v>154</v>
      </c>
      <c r="CV498" s="7">
        <v>152</v>
      </c>
      <c r="CW498" s="7">
        <v>138</v>
      </c>
      <c r="CX498" s="7">
        <v>117</v>
      </c>
      <c r="CY498" s="7">
        <v>137</v>
      </c>
      <c r="CZ498" s="7">
        <v>128</v>
      </c>
      <c r="DA498" s="7">
        <v>118</v>
      </c>
      <c r="DB498" s="7">
        <v>112</v>
      </c>
      <c r="DC498" s="7">
        <v>126</v>
      </c>
      <c r="DD498" s="7">
        <v>100</v>
      </c>
      <c r="DE498" s="7">
        <v>106</v>
      </c>
      <c r="DF498" s="7">
        <v>108</v>
      </c>
      <c r="DG498" s="7">
        <v>119</v>
      </c>
      <c r="DH498" s="7">
        <v>111</v>
      </c>
      <c r="DI498" s="7">
        <v>111</v>
      </c>
      <c r="DJ498" s="7">
        <v>117</v>
      </c>
      <c r="DK498" s="7">
        <v>92</v>
      </c>
      <c r="DL498" s="7">
        <v>48</v>
      </c>
      <c r="DM498" s="7">
        <v>57</v>
      </c>
      <c r="DN498" s="7">
        <v>56</v>
      </c>
      <c r="DO498" s="7">
        <v>47</v>
      </c>
      <c r="DP498" s="7">
        <v>46</v>
      </c>
      <c r="DQ498" s="7">
        <v>51</v>
      </c>
      <c r="DR498" s="7">
        <v>38</v>
      </c>
      <c r="DS498" s="7">
        <v>25</v>
      </c>
      <c r="DT498" s="7">
        <v>34</v>
      </c>
      <c r="DU498" s="7">
        <v>18</v>
      </c>
      <c r="DV498" s="7">
        <v>18</v>
      </c>
      <c r="DW498" s="7">
        <v>78</v>
      </c>
      <c r="DX498" s="7">
        <f t="shared" si="46"/>
        <v>7265</v>
      </c>
      <c r="DY498" s="7">
        <f t="shared" si="47"/>
        <v>998</v>
      </c>
      <c r="DZ498" s="7">
        <f t="shared" si="48"/>
        <v>3636</v>
      </c>
      <c r="EA498" s="7">
        <f t="shared" si="49"/>
        <v>2332</v>
      </c>
      <c r="EB498" s="7">
        <f>Table325[[#This Row],[18-64]]+Table325[[#This Row],[65+]]</f>
        <v>9084</v>
      </c>
    </row>
    <row r="499" spans="1:132" x14ac:dyDescent="0.35">
      <c r="A499" s="7">
        <v>14</v>
      </c>
      <c r="B499" s="10" t="s">
        <v>1146</v>
      </c>
      <c r="C499" s="10" t="s">
        <v>1112</v>
      </c>
      <c r="D499" s="7" t="s">
        <v>1113</v>
      </c>
      <c r="E499" s="7">
        <f>SUM(Table325[[#This Row],[0]:[90]])</f>
        <v>7547</v>
      </c>
      <c r="F499" s="8">
        <f>SUM(Table325[[#This Row],[0]:[15]])</f>
        <v>1266</v>
      </c>
      <c r="G499" s="7">
        <f>SUM(Table325[[#This Row],[16]:[64]])</f>
        <v>4817</v>
      </c>
      <c r="H499" s="7">
        <f>SUM(Table325[[#This Row],[65]:[90]])</f>
        <v>1464</v>
      </c>
      <c r="I499" s="7">
        <f>SUM(Table325[[#This Row],[85]:[90]])</f>
        <v>138</v>
      </c>
      <c r="J499" s="8">
        <f>SUM(Table325[[#This Row],[0]:[17]])</f>
        <v>1424</v>
      </c>
      <c r="K499" s="7">
        <f>SUM(Table325[[#This Row],[18]:[64]])</f>
        <v>4659</v>
      </c>
      <c r="L499" s="8">
        <f>SUM(Table325[[#This Row],[0]:[4]])</f>
        <v>385</v>
      </c>
      <c r="M499" s="7">
        <f>SUM(Table325[[#This Row],[5]:[15]])</f>
        <v>881</v>
      </c>
      <c r="N499" s="7">
        <f>SUM(Table325[[#This Row],[16]:[24]])</f>
        <v>768</v>
      </c>
      <c r="O499" s="7">
        <f>SUM(Table325[[#This Row],[25]:[49]])</f>
        <v>2382</v>
      </c>
      <c r="P499" s="7">
        <f>SUM(Table325[[#This Row],[50]:[64]])</f>
        <v>1667</v>
      </c>
      <c r="Q499" s="7">
        <f>SUM(Table325[[#This Row],[65]:[74]])</f>
        <v>813</v>
      </c>
      <c r="R499" s="7">
        <f>SUM(Table325[[#This Row],[75]:[84]])</f>
        <v>513</v>
      </c>
      <c r="S499" s="8">
        <f>SUM(Table325[[#This Row],[5]:[9]])</f>
        <v>367</v>
      </c>
      <c r="T499" s="7">
        <f>SUM(Table325[[#This Row],[10]:[14]])</f>
        <v>436</v>
      </c>
      <c r="U499" s="7">
        <f>SUM(Table325[[#This Row],[15]:[19]])</f>
        <v>384</v>
      </c>
      <c r="V499" s="7">
        <f>SUM(Table325[[#This Row],[20]:[24]])</f>
        <v>462</v>
      </c>
      <c r="W499" s="7">
        <f>SUM(Table325[[#This Row],[25]:[29]])</f>
        <v>501</v>
      </c>
      <c r="X499" s="7">
        <f>SUM(Table325[[#This Row],[30]:[34]])</f>
        <v>558</v>
      </c>
      <c r="Y499" s="7">
        <f>SUM(Table325[[#This Row],[35]:[39]])</f>
        <v>459</v>
      </c>
      <c r="Z499" s="7">
        <f>SUM(Table325[[#This Row],[40]:[44]])</f>
        <v>457</v>
      </c>
      <c r="AA499" s="7">
        <f>SUM(Table325[[#This Row],[45]:[49]])</f>
        <v>407</v>
      </c>
      <c r="AB499" s="7">
        <f>SUM(Table325[[#This Row],[50]:[54]])</f>
        <v>489</v>
      </c>
      <c r="AC499" s="7">
        <f>SUM(Table325[[#This Row],[55]:[59]])</f>
        <v>620</v>
      </c>
      <c r="AD499" s="7">
        <f>SUM(Table325[[#This Row],[60]:[64]])</f>
        <v>558</v>
      </c>
      <c r="AE499" s="7">
        <f>SUM(Table325[[#This Row],[65]:[69]])</f>
        <v>418</v>
      </c>
      <c r="AF499" s="7">
        <f>SUM(Table325[[#This Row],[70]:[74]])</f>
        <v>395</v>
      </c>
      <c r="AG499" s="7">
        <f>SUM(Table325[[#This Row],[75]:[79]])</f>
        <v>317</v>
      </c>
      <c r="AH499" s="7">
        <f>SUM(Table325[[#This Row],[80]:[84]])</f>
        <v>196</v>
      </c>
      <c r="AI499" s="7">
        <f>SUM(Table325[[#This Row],[85]:[89]])</f>
        <v>102</v>
      </c>
      <c r="AJ499" s="7">
        <f>Table325[[#This Row],[90]]</f>
        <v>36</v>
      </c>
      <c r="AK499" s="8">
        <v>80</v>
      </c>
      <c r="AL499" s="7">
        <v>81</v>
      </c>
      <c r="AM499" s="7">
        <v>62</v>
      </c>
      <c r="AN499" s="7">
        <v>73</v>
      </c>
      <c r="AO499" s="7">
        <v>89</v>
      </c>
      <c r="AP499" s="7">
        <v>79</v>
      </c>
      <c r="AQ499" s="7">
        <v>70</v>
      </c>
      <c r="AR499" s="7">
        <v>66</v>
      </c>
      <c r="AS499" s="7">
        <v>72</v>
      </c>
      <c r="AT499" s="7">
        <v>80</v>
      </c>
      <c r="AU499" s="7">
        <v>84</v>
      </c>
      <c r="AV499" s="7">
        <v>82</v>
      </c>
      <c r="AW499" s="7">
        <v>87</v>
      </c>
      <c r="AX499" s="7">
        <v>99</v>
      </c>
      <c r="AY499" s="7">
        <v>84</v>
      </c>
      <c r="AZ499" s="7">
        <v>78</v>
      </c>
      <c r="BA499" s="7">
        <v>90</v>
      </c>
      <c r="BB499" s="7">
        <v>68</v>
      </c>
      <c r="BC499" s="7">
        <v>79</v>
      </c>
      <c r="BD499" s="7">
        <v>69</v>
      </c>
      <c r="BE499" s="7">
        <v>123</v>
      </c>
      <c r="BF499" s="7">
        <v>105</v>
      </c>
      <c r="BG499" s="7">
        <v>93</v>
      </c>
      <c r="BH499" s="7">
        <v>74</v>
      </c>
      <c r="BI499" s="7">
        <v>67</v>
      </c>
      <c r="BJ499" s="7">
        <v>96</v>
      </c>
      <c r="BK499" s="7">
        <v>104</v>
      </c>
      <c r="BL499" s="7">
        <v>107</v>
      </c>
      <c r="BM499" s="7">
        <v>95</v>
      </c>
      <c r="BN499" s="7">
        <v>99</v>
      </c>
      <c r="BO499" s="7">
        <v>107</v>
      </c>
      <c r="BP499" s="7">
        <v>114</v>
      </c>
      <c r="BQ499" s="7">
        <v>105</v>
      </c>
      <c r="BR499" s="7">
        <v>105</v>
      </c>
      <c r="BS499" s="7">
        <v>127</v>
      </c>
      <c r="BT499" s="7">
        <v>96</v>
      </c>
      <c r="BU499" s="7">
        <v>90</v>
      </c>
      <c r="BV499" s="7">
        <v>92</v>
      </c>
      <c r="BW499" s="7">
        <v>92</v>
      </c>
      <c r="BX499" s="7">
        <v>89</v>
      </c>
      <c r="BY499" s="7">
        <v>95</v>
      </c>
      <c r="BZ499" s="7">
        <v>91</v>
      </c>
      <c r="CA499" s="7">
        <v>81</v>
      </c>
      <c r="CB499" s="7">
        <v>81</v>
      </c>
      <c r="CC499" s="7">
        <v>109</v>
      </c>
      <c r="CD499" s="7">
        <v>97</v>
      </c>
      <c r="CE499" s="7">
        <v>74</v>
      </c>
      <c r="CF499" s="7">
        <v>66</v>
      </c>
      <c r="CG499" s="7">
        <v>84</v>
      </c>
      <c r="CH499" s="7">
        <v>86</v>
      </c>
      <c r="CI499" s="7">
        <v>72</v>
      </c>
      <c r="CJ499" s="7">
        <v>93</v>
      </c>
      <c r="CK499" s="7">
        <v>121</v>
      </c>
      <c r="CL499" s="7">
        <v>85</v>
      </c>
      <c r="CM499" s="7">
        <v>118</v>
      </c>
      <c r="CN499" s="7">
        <v>122</v>
      </c>
      <c r="CO499" s="7">
        <v>141</v>
      </c>
      <c r="CP499" s="7">
        <v>134</v>
      </c>
      <c r="CQ499" s="7">
        <v>105</v>
      </c>
      <c r="CR499" s="7">
        <v>118</v>
      </c>
      <c r="CS499" s="7">
        <v>112</v>
      </c>
      <c r="CT499" s="7">
        <v>114</v>
      </c>
      <c r="CU499" s="7">
        <v>118</v>
      </c>
      <c r="CV499" s="7">
        <v>126</v>
      </c>
      <c r="CW499" s="7">
        <v>88</v>
      </c>
      <c r="CX499" s="7">
        <v>90</v>
      </c>
      <c r="CY499" s="7">
        <v>93</v>
      </c>
      <c r="CZ499" s="7">
        <v>72</v>
      </c>
      <c r="DA499" s="7">
        <v>91</v>
      </c>
      <c r="DB499" s="7">
        <v>72</v>
      </c>
      <c r="DC499" s="7">
        <v>77</v>
      </c>
      <c r="DD499" s="7">
        <v>73</v>
      </c>
      <c r="DE499" s="7">
        <v>78</v>
      </c>
      <c r="DF499" s="7">
        <v>79</v>
      </c>
      <c r="DG499" s="7">
        <v>88</v>
      </c>
      <c r="DH499" s="7">
        <v>67</v>
      </c>
      <c r="DI499" s="7">
        <v>75</v>
      </c>
      <c r="DJ499" s="7">
        <v>70</v>
      </c>
      <c r="DK499" s="7">
        <v>57</v>
      </c>
      <c r="DL499" s="7">
        <v>48</v>
      </c>
      <c r="DM499" s="7">
        <v>60</v>
      </c>
      <c r="DN499" s="7">
        <v>40</v>
      </c>
      <c r="DO499" s="7">
        <v>28</v>
      </c>
      <c r="DP499" s="7">
        <v>31</v>
      </c>
      <c r="DQ499" s="7">
        <v>37</v>
      </c>
      <c r="DR499" s="7">
        <v>28</v>
      </c>
      <c r="DS499" s="7">
        <v>20</v>
      </c>
      <c r="DT499" s="7">
        <v>25</v>
      </c>
      <c r="DU499" s="7">
        <v>14</v>
      </c>
      <c r="DV499" s="7">
        <v>15</v>
      </c>
      <c r="DW499" s="7">
        <v>36</v>
      </c>
      <c r="DX499" s="7">
        <f t="shared" si="46"/>
        <v>4817</v>
      </c>
      <c r="DY499" s="7">
        <f t="shared" si="47"/>
        <v>610</v>
      </c>
      <c r="DZ499" s="7">
        <f t="shared" si="48"/>
        <v>2382</v>
      </c>
      <c r="EA499" s="7">
        <f t="shared" si="49"/>
        <v>1667</v>
      </c>
      <c r="EB499" s="7">
        <f>Table325[[#This Row],[18-64]]+Table325[[#This Row],[65+]]</f>
        <v>6123</v>
      </c>
    </row>
    <row r="500" spans="1:132" x14ac:dyDescent="0.35">
      <c r="A500" s="7">
        <v>14</v>
      </c>
      <c r="B500" s="10" t="s">
        <v>1146</v>
      </c>
      <c r="C500" s="10" t="s">
        <v>1114</v>
      </c>
      <c r="D500" s="7" t="s">
        <v>1115</v>
      </c>
      <c r="E500" s="7">
        <f>SUM(Table325[[#This Row],[0]:[90]])</f>
        <v>7639</v>
      </c>
      <c r="F500" s="8">
        <f>SUM(Table325[[#This Row],[0]:[15]])</f>
        <v>1211</v>
      </c>
      <c r="G500" s="7">
        <f>SUM(Table325[[#This Row],[16]:[64]])</f>
        <v>4392</v>
      </c>
      <c r="H500" s="7">
        <f>SUM(Table325[[#This Row],[65]:[90]])</f>
        <v>2036</v>
      </c>
      <c r="I500" s="7">
        <f>SUM(Table325[[#This Row],[85]:[90]])</f>
        <v>266</v>
      </c>
      <c r="J500" s="8">
        <f>SUM(Table325[[#This Row],[0]:[17]])</f>
        <v>1388</v>
      </c>
      <c r="K500" s="7">
        <f>SUM(Table325[[#This Row],[18]:[64]])</f>
        <v>4215</v>
      </c>
      <c r="L500" s="8">
        <f>SUM(Table325[[#This Row],[0]:[4]])</f>
        <v>330</v>
      </c>
      <c r="M500" s="7">
        <f>SUM(Table325[[#This Row],[5]:[15]])</f>
        <v>881</v>
      </c>
      <c r="N500" s="7">
        <f>SUM(Table325[[#This Row],[16]:[24]])</f>
        <v>666</v>
      </c>
      <c r="O500" s="7">
        <f>SUM(Table325[[#This Row],[25]:[49]])</f>
        <v>2031</v>
      </c>
      <c r="P500" s="7">
        <f>SUM(Table325[[#This Row],[50]:[64]])</f>
        <v>1695</v>
      </c>
      <c r="Q500" s="7">
        <f>SUM(Table325[[#This Row],[65]:[74]])</f>
        <v>940</v>
      </c>
      <c r="R500" s="7">
        <f>SUM(Table325[[#This Row],[75]:[84]])</f>
        <v>830</v>
      </c>
      <c r="S500" s="8">
        <f>SUM(Table325[[#This Row],[5]:[9]])</f>
        <v>348</v>
      </c>
      <c r="T500" s="7">
        <f>SUM(Table325[[#This Row],[10]:[14]])</f>
        <v>445</v>
      </c>
      <c r="U500" s="7">
        <f>SUM(Table325[[#This Row],[15]:[19]])</f>
        <v>428</v>
      </c>
      <c r="V500" s="7">
        <f>SUM(Table325[[#This Row],[20]:[24]])</f>
        <v>326</v>
      </c>
      <c r="W500" s="7">
        <f>SUM(Table325[[#This Row],[25]:[29]])</f>
        <v>295</v>
      </c>
      <c r="X500" s="7">
        <f>SUM(Table325[[#This Row],[30]:[34]])</f>
        <v>383</v>
      </c>
      <c r="Y500" s="7">
        <f>SUM(Table325[[#This Row],[35]:[39]])</f>
        <v>476</v>
      </c>
      <c r="Z500" s="7">
        <f>SUM(Table325[[#This Row],[40]:[44]])</f>
        <v>454</v>
      </c>
      <c r="AA500" s="7">
        <f>SUM(Table325[[#This Row],[45]:[49]])</f>
        <v>423</v>
      </c>
      <c r="AB500" s="7">
        <f>SUM(Table325[[#This Row],[50]:[54]])</f>
        <v>570</v>
      </c>
      <c r="AC500" s="7">
        <f>SUM(Table325[[#This Row],[55]:[59]])</f>
        <v>584</v>
      </c>
      <c r="AD500" s="7">
        <f>SUM(Table325[[#This Row],[60]:[64]])</f>
        <v>541</v>
      </c>
      <c r="AE500" s="7">
        <f>SUM(Table325[[#This Row],[65]:[69]])</f>
        <v>473</v>
      </c>
      <c r="AF500" s="7">
        <f>SUM(Table325[[#This Row],[70]:[74]])</f>
        <v>467</v>
      </c>
      <c r="AG500" s="7">
        <f>SUM(Table325[[#This Row],[75]:[79]])</f>
        <v>502</v>
      </c>
      <c r="AH500" s="7">
        <f>SUM(Table325[[#This Row],[80]:[84]])</f>
        <v>328</v>
      </c>
      <c r="AI500" s="7">
        <f>SUM(Table325[[#This Row],[85]:[89]])</f>
        <v>183</v>
      </c>
      <c r="AJ500" s="7">
        <f>Table325[[#This Row],[90]]</f>
        <v>83</v>
      </c>
      <c r="AK500" s="8">
        <v>54</v>
      </c>
      <c r="AL500" s="7">
        <v>72</v>
      </c>
      <c r="AM500" s="7">
        <v>57</v>
      </c>
      <c r="AN500" s="7">
        <v>75</v>
      </c>
      <c r="AO500" s="7">
        <v>72</v>
      </c>
      <c r="AP500" s="7">
        <v>62</v>
      </c>
      <c r="AQ500" s="7">
        <v>69</v>
      </c>
      <c r="AR500" s="7">
        <v>63</v>
      </c>
      <c r="AS500" s="7">
        <v>85</v>
      </c>
      <c r="AT500" s="7">
        <v>69</v>
      </c>
      <c r="AU500" s="7">
        <v>99</v>
      </c>
      <c r="AV500" s="7">
        <v>85</v>
      </c>
      <c r="AW500" s="7">
        <v>87</v>
      </c>
      <c r="AX500" s="7">
        <v>94</v>
      </c>
      <c r="AY500" s="7">
        <v>80</v>
      </c>
      <c r="AZ500" s="7">
        <v>88</v>
      </c>
      <c r="BA500" s="7">
        <v>93</v>
      </c>
      <c r="BB500" s="7">
        <v>84</v>
      </c>
      <c r="BC500" s="7">
        <v>85</v>
      </c>
      <c r="BD500" s="7">
        <v>78</v>
      </c>
      <c r="BE500" s="7">
        <v>82</v>
      </c>
      <c r="BF500" s="7">
        <v>77</v>
      </c>
      <c r="BG500" s="7">
        <v>59</v>
      </c>
      <c r="BH500" s="7">
        <v>55</v>
      </c>
      <c r="BI500" s="7">
        <v>53</v>
      </c>
      <c r="BJ500" s="7">
        <v>54</v>
      </c>
      <c r="BK500" s="7">
        <v>51</v>
      </c>
      <c r="BL500" s="7">
        <v>52</v>
      </c>
      <c r="BM500" s="7">
        <v>76</v>
      </c>
      <c r="BN500" s="7">
        <v>62</v>
      </c>
      <c r="BO500" s="7">
        <v>72</v>
      </c>
      <c r="BP500" s="7">
        <v>72</v>
      </c>
      <c r="BQ500" s="7">
        <v>74</v>
      </c>
      <c r="BR500" s="7">
        <v>95</v>
      </c>
      <c r="BS500" s="7">
        <v>70</v>
      </c>
      <c r="BT500" s="7">
        <v>85</v>
      </c>
      <c r="BU500" s="7">
        <v>79</v>
      </c>
      <c r="BV500" s="7">
        <v>97</v>
      </c>
      <c r="BW500" s="7">
        <v>105</v>
      </c>
      <c r="BX500" s="7">
        <v>110</v>
      </c>
      <c r="BY500" s="7">
        <v>91</v>
      </c>
      <c r="BZ500" s="7">
        <v>84</v>
      </c>
      <c r="CA500" s="7">
        <v>92</v>
      </c>
      <c r="CB500" s="7">
        <v>97</v>
      </c>
      <c r="CC500" s="7">
        <v>90</v>
      </c>
      <c r="CD500" s="7">
        <v>104</v>
      </c>
      <c r="CE500" s="7">
        <v>78</v>
      </c>
      <c r="CF500" s="7">
        <v>98</v>
      </c>
      <c r="CG500" s="7">
        <v>66</v>
      </c>
      <c r="CH500" s="7">
        <v>77</v>
      </c>
      <c r="CI500" s="7">
        <v>116</v>
      </c>
      <c r="CJ500" s="7">
        <v>117</v>
      </c>
      <c r="CK500" s="7">
        <v>129</v>
      </c>
      <c r="CL500" s="7">
        <v>109</v>
      </c>
      <c r="CM500" s="7">
        <v>99</v>
      </c>
      <c r="CN500" s="7">
        <v>114</v>
      </c>
      <c r="CO500" s="7">
        <v>101</v>
      </c>
      <c r="CP500" s="7">
        <v>123</v>
      </c>
      <c r="CQ500" s="7">
        <v>120</v>
      </c>
      <c r="CR500" s="7">
        <v>126</v>
      </c>
      <c r="CS500" s="7">
        <v>107</v>
      </c>
      <c r="CT500" s="7">
        <v>107</v>
      </c>
      <c r="CU500" s="7">
        <v>104</v>
      </c>
      <c r="CV500" s="7">
        <v>108</v>
      </c>
      <c r="CW500" s="7">
        <v>115</v>
      </c>
      <c r="CX500" s="7">
        <v>81</v>
      </c>
      <c r="CY500" s="7">
        <v>101</v>
      </c>
      <c r="CZ500" s="7">
        <v>77</v>
      </c>
      <c r="DA500" s="7">
        <v>120</v>
      </c>
      <c r="DB500" s="7">
        <v>94</v>
      </c>
      <c r="DC500" s="7">
        <v>80</v>
      </c>
      <c r="DD500" s="7">
        <v>107</v>
      </c>
      <c r="DE500" s="7">
        <v>92</v>
      </c>
      <c r="DF500" s="7">
        <v>80</v>
      </c>
      <c r="DG500" s="7">
        <v>108</v>
      </c>
      <c r="DH500" s="7">
        <v>91</v>
      </c>
      <c r="DI500" s="7">
        <v>115</v>
      </c>
      <c r="DJ500" s="7">
        <v>120</v>
      </c>
      <c r="DK500" s="7">
        <v>88</v>
      </c>
      <c r="DL500" s="7">
        <v>88</v>
      </c>
      <c r="DM500" s="7">
        <v>92</v>
      </c>
      <c r="DN500" s="7">
        <v>76</v>
      </c>
      <c r="DO500" s="7">
        <v>63</v>
      </c>
      <c r="DP500" s="7">
        <v>60</v>
      </c>
      <c r="DQ500" s="7">
        <v>37</v>
      </c>
      <c r="DR500" s="7">
        <v>51</v>
      </c>
      <c r="DS500" s="7">
        <v>40</v>
      </c>
      <c r="DT500" s="7">
        <v>35</v>
      </c>
      <c r="DU500" s="7">
        <v>30</v>
      </c>
      <c r="DV500" s="7">
        <v>27</v>
      </c>
      <c r="DW500" s="7">
        <v>83</v>
      </c>
      <c r="DX500" s="7">
        <f t="shared" si="46"/>
        <v>4392</v>
      </c>
      <c r="DY500" s="7">
        <f t="shared" si="47"/>
        <v>489</v>
      </c>
      <c r="DZ500" s="7">
        <f t="shared" si="48"/>
        <v>2031</v>
      </c>
      <c r="EA500" s="7">
        <f t="shared" si="49"/>
        <v>1695</v>
      </c>
      <c r="EB500" s="7">
        <f>Table325[[#This Row],[18-64]]+Table325[[#This Row],[65+]]</f>
        <v>6251</v>
      </c>
    </row>
    <row r="501" spans="1:132" x14ac:dyDescent="0.35">
      <c r="A501" s="7">
        <v>14</v>
      </c>
      <c r="B501" s="10" t="s">
        <v>1146</v>
      </c>
      <c r="C501" s="10" t="s">
        <v>1116</v>
      </c>
      <c r="D501" s="7" t="s">
        <v>1117</v>
      </c>
      <c r="E501" s="7">
        <f>SUM(Table325[[#This Row],[0]:[90]])</f>
        <v>10729</v>
      </c>
      <c r="F501" s="8">
        <f>SUM(Table325[[#This Row],[0]:[15]])</f>
        <v>1908</v>
      </c>
      <c r="G501" s="7">
        <f>SUM(Table325[[#This Row],[16]:[64]])</f>
        <v>6497</v>
      </c>
      <c r="H501" s="7">
        <f>SUM(Table325[[#This Row],[65]:[90]])</f>
        <v>2324</v>
      </c>
      <c r="I501" s="7">
        <f>SUM(Table325[[#This Row],[85]:[90]])</f>
        <v>290</v>
      </c>
      <c r="J501" s="8">
        <f>SUM(Table325[[#This Row],[0]:[17]])</f>
        <v>2155</v>
      </c>
      <c r="K501" s="7">
        <f>SUM(Table325[[#This Row],[18]:[64]])</f>
        <v>6250</v>
      </c>
      <c r="L501" s="8">
        <f>SUM(Table325[[#This Row],[0]:[4]])</f>
        <v>590</v>
      </c>
      <c r="M501" s="7">
        <f>SUM(Table325[[#This Row],[5]:[15]])</f>
        <v>1318</v>
      </c>
      <c r="N501" s="7">
        <f>SUM(Table325[[#This Row],[16]:[24]])</f>
        <v>1035</v>
      </c>
      <c r="O501" s="7">
        <f>SUM(Table325[[#This Row],[25]:[49]])</f>
        <v>3254</v>
      </c>
      <c r="P501" s="7">
        <f>SUM(Table325[[#This Row],[50]:[64]])</f>
        <v>2208</v>
      </c>
      <c r="Q501" s="7">
        <f>SUM(Table325[[#This Row],[65]:[74]])</f>
        <v>1257</v>
      </c>
      <c r="R501" s="7">
        <f>SUM(Table325[[#This Row],[75]:[84]])</f>
        <v>777</v>
      </c>
      <c r="S501" s="8">
        <f>SUM(Table325[[#This Row],[5]:[9]])</f>
        <v>573</v>
      </c>
      <c r="T501" s="7">
        <f>SUM(Table325[[#This Row],[10]:[14]])</f>
        <v>630</v>
      </c>
      <c r="U501" s="7">
        <f>SUM(Table325[[#This Row],[15]:[19]])</f>
        <v>613</v>
      </c>
      <c r="V501" s="7">
        <f>SUM(Table325[[#This Row],[20]:[24]])</f>
        <v>537</v>
      </c>
      <c r="W501" s="7">
        <f>SUM(Table325[[#This Row],[25]:[29]])</f>
        <v>578</v>
      </c>
      <c r="X501" s="7">
        <f>SUM(Table325[[#This Row],[30]:[34]])</f>
        <v>723</v>
      </c>
      <c r="Y501" s="7">
        <f>SUM(Table325[[#This Row],[35]:[39]])</f>
        <v>712</v>
      </c>
      <c r="Z501" s="7">
        <f>SUM(Table325[[#This Row],[40]:[44]])</f>
        <v>665</v>
      </c>
      <c r="AA501" s="7">
        <f>SUM(Table325[[#This Row],[45]:[49]])</f>
        <v>576</v>
      </c>
      <c r="AB501" s="7">
        <f>SUM(Table325[[#This Row],[50]:[54]])</f>
        <v>692</v>
      </c>
      <c r="AC501" s="7">
        <f>SUM(Table325[[#This Row],[55]:[59]])</f>
        <v>772</v>
      </c>
      <c r="AD501" s="7">
        <f>SUM(Table325[[#This Row],[60]:[64]])</f>
        <v>744</v>
      </c>
      <c r="AE501" s="7">
        <f>SUM(Table325[[#This Row],[65]:[69]])</f>
        <v>678</v>
      </c>
      <c r="AF501" s="7">
        <f>SUM(Table325[[#This Row],[70]:[74]])</f>
        <v>579</v>
      </c>
      <c r="AG501" s="7">
        <f>SUM(Table325[[#This Row],[75]:[79]])</f>
        <v>510</v>
      </c>
      <c r="AH501" s="7">
        <f>SUM(Table325[[#This Row],[80]:[84]])</f>
        <v>267</v>
      </c>
      <c r="AI501" s="7">
        <f>SUM(Table325[[#This Row],[85]:[89]])</f>
        <v>184</v>
      </c>
      <c r="AJ501" s="7">
        <f>Table325[[#This Row],[90]]</f>
        <v>106</v>
      </c>
      <c r="AK501" s="8">
        <v>112</v>
      </c>
      <c r="AL501" s="7">
        <v>121</v>
      </c>
      <c r="AM501" s="7">
        <v>119</v>
      </c>
      <c r="AN501" s="7">
        <v>116</v>
      </c>
      <c r="AO501" s="7">
        <v>122</v>
      </c>
      <c r="AP501" s="7">
        <v>100</v>
      </c>
      <c r="AQ501" s="7">
        <v>116</v>
      </c>
      <c r="AR501" s="7">
        <v>128</v>
      </c>
      <c r="AS501" s="7">
        <v>118</v>
      </c>
      <c r="AT501" s="7">
        <v>111</v>
      </c>
      <c r="AU501" s="7">
        <v>124</v>
      </c>
      <c r="AV501" s="7">
        <v>117</v>
      </c>
      <c r="AW501" s="7">
        <v>137</v>
      </c>
      <c r="AX501" s="7">
        <v>126</v>
      </c>
      <c r="AY501" s="7">
        <v>126</v>
      </c>
      <c r="AZ501" s="7">
        <v>115</v>
      </c>
      <c r="BA501" s="7">
        <v>132</v>
      </c>
      <c r="BB501" s="7">
        <v>115</v>
      </c>
      <c r="BC501" s="7">
        <v>132</v>
      </c>
      <c r="BD501" s="7">
        <v>119</v>
      </c>
      <c r="BE501" s="7">
        <v>135</v>
      </c>
      <c r="BF501" s="7">
        <v>138</v>
      </c>
      <c r="BG501" s="7">
        <v>102</v>
      </c>
      <c r="BH501" s="7">
        <v>87</v>
      </c>
      <c r="BI501" s="7">
        <v>75</v>
      </c>
      <c r="BJ501" s="7">
        <v>127</v>
      </c>
      <c r="BK501" s="7">
        <v>117</v>
      </c>
      <c r="BL501" s="7">
        <v>113</v>
      </c>
      <c r="BM501" s="7">
        <v>96</v>
      </c>
      <c r="BN501" s="7">
        <v>125</v>
      </c>
      <c r="BO501" s="7">
        <v>143</v>
      </c>
      <c r="BP501" s="7">
        <v>138</v>
      </c>
      <c r="BQ501" s="7">
        <v>150</v>
      </c>
      <c r="BR501" s="7">
        <v>169</v>
      </c>
      <c r="BS501" s="7">
        <v>123</v>
      </c>
      <c r="BT501" s="7">
        <v>164</v>
      </c>
      <c r="BU501" s="7">
        <v>143</v>
      </c>
      <c r="BV501" s="7">
        <v>129</v>
      </c>
      <c r="BW501" s="7">
        <v>142</v>
      </c>
      <c r="BX501" s="7">
        <v>134</v>
      </c>
      <c r="BY501" s="7">
        <v>147</v>
      </c>
      <c r="BZ501" s="7">
        <v>137</v>
      </c>
      <c r="CA501" s="7">
        <v>129</v>
      </c>
      <c r="CB501" s="7">
        <v>119</v>
      </c>
      <c r="CC501" s="7">
        <v>133</v>
      </c>
      <c r="CD501" s="7">
        <v>119</v>
      </c>
      <c r="CE501" s="7">
        <v>105</v>
      </c>
      <c r="CF501" s="7">
        <v>120</v>
      </c>
      <c r="CG501" s="7">
        <v>118</v>
      </c>
      <c r="CH501" s="7">
        <v>114</v>
      </c>
      <c r="CI501" s="7">
        <v>113</v>
      </c>
      <c r="CJ501" s="7">
        <v>150</v>
      </c>
      <c r="CK501" s="7">
        <v>145</v>
      </c>
      <c r="CL501" s="7">
        <v>135</v>
      </c>
      <c r="CM501" s="7">
        <v>149</v>
      </c>
      <c r="CN501" s="7">
        <v>143</v>
      </c>
      <c r="CO501" s="7">
        <v>150</v>
      </c>
      <c r="CP501" s="7">
        <v>156</v>
      </c>
      <c r="CQ501" s="7">
        <v>165</v>
      </c>
      <c r="CR501" s="7">
        <v>158</v>
      </c>
      <c r="CS501" s="7">
        <v>162</v>
      </c>
      <c r="CT501" s="7">
        <v>166</v>
      </c>
      <c r="CU501" s="7">
        <v>145</v>
      </c>
      <c r="CV501" s="7">
        <v>137</v>
      </c>
      <c r="CW501" s="7">
        <v>134</v>
      </c>
      <c r="CX501" s="7">
        <v>160</v>
      </c>
      <c r="CY501" s="7">
        <v>124</v>
      </c>
      <c r="CZ501" s="7">
        <v>143</v>
      </c>
      <c r="DA501" s="7">
        <v>130</v>
      </c>
      <c r="DB501" s="7">
        <v>121</v>
      </c>
      <c r="DC501" s="7">
        <v>115</v>
      </c>
      <c r="DD501" s="7">
        <v>114</v>
      </c>
      <c r="DE501" s="7">
        <v>96</v>
      </c>
      <c r="DF501" s="7">
        <v>131</v>
      </c>
      <c r="DG501" s="7">
        <v>123</v>
      </c>
      <c r="DH501" s="7">
        <v>113</v>
      </c>
      <c r="DI501" s="7">
        <v>113</v>
      </c>
      <c r="DJ501" s="7">
        <v>121</v>
      </c>
      <c r="DK501" s="7">
        <v>87</v>
      </c>
      <c r="DL501" s="7">
        <v>76</v>
      </c>
      <c r="DM501" s="7">
        <v>69</v>
      </c>
      <c r="DN501" s="7">
        <v>53</v>
      </c>
      <c r="DO501" s="7">
        <v>57</v>
      </c>
      <c r="DP501" s="7">
        <v>51</v>
      </c>
      <c r="DQ501" s="7">
        <v>37</v>
      </c>
      <c r="DR501" s="7">
        <v>37</v>
      </c>
      <c r="DS501" s="7">
        <v>36</v>
      </c>
      <c r="DT501" s="7">
        <v>38</v>
      </c>
      <c r="DU501" s="7">
        <v>33</v>
      </c>
      <c r="DV501" s="7">
        <v>40</v>
      </c>
      <c r="DW501" s="7">
        <v>106</v>
      </c>
      <c r="DX501" s="7">
        <f t="shared" si="46"/>
        <v>6497</v>
      </c>
      <c r="DY501" s="7">
        <f t="shared" si="47"/>
        <v>788</v>
      </c>
      <c r="DZ501" s="7">
        <f t="shared" si="48"/>
        <v>3254</v>
      </c>
      <c r="EA501" s="7">
        <f t="shared" si="49"/>
        <v>2208</v>
      </c>
      <c r="EB501" s="7">
        <f>Table325[[#This Row],[18-64]]+Table325[[#This Row],[65+]]</f>
        <v>8574</v>
      </c>
    </row>
    <row r="502" spans="1:132" x14ac:dyDescent="0.35">
      <c r="A502" s="7">
        <v>14</v>
      </c>
      <c r="B502" s="10" t="s">
        <v>1146</v>
      </c>
      <c r="C502" s="10" t="s">
        <v>1118</v>
      </c>
      <c r="D502" s="7" t="s">
        <v>1119</v>
      </c>
      <c r="E502" s="7">
        <f>SUM(Table325[[#This Row],[0]:[90]])</f>
        <v>9271</v>
      </c>
      <c r="F502" s="8">
        <f>SUM(Table325[[#This Row],[0]:[15]])</f>
        <v>1476</v>
      </c>
      <c r="G502" s="7">
        <f>SUM(Table325[[#This Row],[16]:[64]])</f>
        <v>5602</v>
      </c>
      <c r="H502" s="7">
        <f>SUM(Table325[[#This Row],[65]:[90]])</f>
        <v>2193</v>
      </c>
      <c r="I502" s="7">
        <f>SUM(Table325[[#This Row],[85]:[90]])</f>
        <v>206</v>
      </c>
      <c r="J502" s="8">
        <f>SUM(Table325[[#This Row],[0]:[17]])</f>
        <v>1685</v>
      </c>
      <c r="K502" s="7">
        <f>SUM(Table325[[#This Row],[18]:[64]])</f>
        <v>5393</v>
      </c>
      <c r="L502" s="8">
        <f>SUM(Table325[[#This Row],[0]:[4]])</f>
        <v>451</v>
      </c>
      <c r="M502" s="7">
        <f>SUM(Table325[[#This Row],[5]:[15]])</f>
        <v>1025</v>
      </c>
      <c r="N502" s="7">
        <f>SUM(Table325[[#This Row],[16]:[24]])</f>
        <v>870</v>
      </c>
      <c r="O502" s="7">
        <f>SUM(Table325[[#This Row],[25]:[49]])</f>
        <v>2557</v>
      </c>
      <c r="P502" s="7">
        <f>SUM(Table325[[#This Row],[50]:[64]])</f>
        <v>2175</v>
      </c>
      <c r="Q502" s="7">
        <f>SUM(Table325[[#This Row],[65]:[74]])</f>
        <v>1191</v>
      </c>
      <c r="R502" s="7">
        <f>SUM(Table325[[#This Row],[75]:[84]])</f>
        <v>796</v>
      </c>
      <c r="S502" s="8">
        <f>SUM(Table325[[#This Row],[5]:[9]])</f>
        <v>432</v>
      </c>
      <c r="T502" s="7">
        <f>SUM(Table325[[#This Row],[10]:[14]])</f>
        <v>491</v>
      </c>
      <c r="U502" s="7">
        <f>SUM(Table325[[#This Row],[15]:[19]])</f>
        <v>543</v>
      </c>
      <c r="V502" s="7">
        <f>SUM(Table325[[#This Row],[20]:[24]])</f>
        <v>429</v>
      </c>
      <c r="W502" s="7">
        <f>SUM(Table325[[#This Row],[25]:[29]])</f>
        <v>545</v>
      </c>
      <c r="X502" s="7">
        <f>SUM(Table325[[#This Row],[30]:[34]])</f>
        <v>515</v>
      </c>
      <c r="Y502" s="7">
        <f>SUM(Table325[[#This Row],[35]:[39]])</f>
        <v>558</v>
      </c>
      <c r="Z502" s="7">
        <f>SUM(Table325[[#This Row],[40]:[44]])</f>
        <v>487</v>
      </c>
      <c r="AA502" s="7">
        <f>SUM(Table325[[#This Row],[45]:[49]])</f>
        <v>452</v>
      </c>
      <c r="AB502" s="7">
        <f>SUM(Table325[[#This Row],[50]:[54]])</f>
        <v>607</v>
      </c>
      <c r="AC502" s="7">
        <f>SUM(Table325[[#This Row],[55]:[59]])</f>
        <v>820</v>
      </c>
      <c r="AD502" s="7">
        <f>SUM(Table325[[#This Row],[60]:[64]])</f>
        <v>748</v>
      </c>
      <c r="AE502" s="7">
        <f>SUM(Table325[[#This Row],[65]:[69]])</f>
        <v>619</v>
      </c>
      <c r="AF502" s="7">
        <f>SUM(Table325[[#This Row],[70]:[74]])</f>
        <v>572</v>
      </c>
      <c r="AG502" s="7">
        <f>SUM(Table325[[#This Row],[75]:[79]])</f>
        <v>482</v>
      </c>
      <c r="AH502" s="7">
        <f>SUM(Table325[[#This Row],[80]:[84]])</f>
        <v>314</v>
      </c>
      <c r="AI502" s="7">
        <f>SUM(Table325[[#This Row],[85]:[89]])</f>
        <v>142</v>
      </c>
      <c r="AJ502" s="7">
        <f>Table325[[#This Row],[90]]</f>
        <v>64</v>
      </c>
      <c r="AK502" s="8">
        <v>91</v>
      </c>
      <c r="AL502" s="7">
        <v>102</v>
      </c>
      <c r="AM502" s="7">
        <v>100</v>
      </c>
      <c r="AN502" s="7">
        <v>78</v>
      </c>
      <c r="AO502" s="7">
        <v>80</v>
      </c>
      <c r="AP502" s="7">
        <v>108</v>
      </c>
      <c r="AQ502" s="7">
        <v>83</v>
      </c>
      <c r="AR502" s="7">
        <v>84</v>
      </c>
      <c r="AS502" s="7">
        <v>79</v>
      </c>
      <c r="AT502" s="7">
        <v>78</v>
      </c>
      <c r="AU502" s="7">
        <v>104</v>
      </c>
      <c r="AV502" s="7">
        <v>79</v>
      </c>
      <c r="AW502" s="7">
        <v>97</v>
      </c>
      <c r="AX502" s="7">
        <v>108</v>
      </c>
      <c r="AY502" s="7">
        <v>103</v>
      </c>
      <c r="AZ502" s="7">
        <v>102</v>
      </c>
      <c r="BA502" s="7">
        <v>101</v>
      </c>
      <c r="BB502" s="7">
        <v>108</v>
      </c>
      <c r="BC502" s="7">
        <v>118</v>
      </c>
      <c r="BD502" s="7">
        <v>114</v>
      </c>
      <c r="BE502" s="7">
        <v>99</v>
      </c>
      <c r="BF502" s="7">
        <v>97</v>
      </c>
      <c r="BG502" s="7">
        <v>71</v>
      </c>
      <c r="BH502" s="7">
        <v>85</v>
      </c>
      <c r="BI502" s="7">
        <v>77</v>
      </c>
      <c r="BJ502" s="7">
        <v>95</v>
      </c>
      <c r="BK502" s="7">
        <v>95</v>
      </c>
      <c r="BL502" s="7">
        <v>107</v>
      </c>
      <c r="BM502" s="7">
        <v>132</v>
      </c>
      <c r="BN502" s="7">
        <v>116</v>
      </c>
      <c r="BO502" s="7">
        <v>106</v>
      </c>
      <c r="BP502" s="7">
        <v>94</v>
      </c>
      <c r="BQ502" s="7">
        <v>119</v>
      </c>
      <c r="BR502" s="7">
        <v>93</v>
      </c>
      <c r="BS502" s="7">
        <v>103</v>
      </c>
      <c r="BT502" s="7">
        <v>111</v>
      </c>
      <c r="BU502" s="7">
        <v>116</v>
      </c>
      <c r="BV502" s="7">
        <v>113</v>
      </c>
      <c r="BW502" s="7">
        <v>105</v>
      </c>
      <c r="BX502" s="7">
        <v>113</v>
      </c>
      <c r="BY502" s="7">
        <v>103</v>
      </c>
      <c r="BZ502" s="7">
        <v>105</v>
      </c>
      <c r="CA502" s="7">
        <v>105</v>
      </c>
      <c r="CB502" s="7">
        <v>96</v>
      </c>
      <c r="CC502" s="7">
        <v>78</v>
      </c>
      <c r="CD502" s="7">
        <v>106</v>
      </c>
      <c r="CE502" s="7">
        <v>85</v>
      </c>
      <c r="CF502" s="7">
        <v>89</v>
      </c>
      <c r="CG502" s="7">
        <v>87</v>
      </c>
      <c r="CH502" s="7">
        <v>85</v>
      </c>
      <c r="CI502" s="7">
        <v>94</v>
      </c>
      <c r="CJ502" s="7">
        <v>115</v>
      </c>
      <c r="CK502" s="7">
        <v>135</v>
      </c>
      <c r="CL502" s="7">
        <v>135</v>
      </c>
      <c r="CM502" s="7">
        <v>128</v>
      </c>
      <c r="CN502" s="7">
        <v>169</v>
      </c>
      <c r="CO502" s="7">
        <v>143</v>
      </c>
      <c r="CP502" s="7">
        <v>150</v>
      </c>
      <c r="CQ502" s="7">
        <v>176</v>
      </c>
      <c r="CR502" s="7">
        <v>182</v>
      </c>
      <c r="CS502" s="7">
        <v>169</v>
      </c>
      <c r="CT502" s="7">
        <v>160</v>
      </c>
      <c r="CU502" s="7">
        <v>163</v>
      </c>
      <c r="CV502" s="7">
        <v>135</v>
      </c>
      <c r="CW502" s="7">
        <v>121</v>
      </c>
      <c r="CX502" s="7">
        <v>134</v>
      </c>
      <c r="CY502" s="7">
        <v>141</v>
      </c>
      <c r="CZ502" s="7">
        <v>129</v>
      </c>
      <c r="DA502" s="7">
        <v>97</v>
      </c>
      <c r="DB502" s="7">
        <v>118</v>
      </c>
      <c r="DC502" s="7">
        <v>117</v>
      </c>
      <c r="DD502" s="7">
        <v>125</v>
      </c>
      <c r="DE502" s="7">
        <v>106</v>
      </c>
      <c r="DF502" s="7">
        <v>118</v>
      </c>
      <c r="DG502" s="7">
        <v>106</v>
      </c>
      <c r="DH502" s="7">
        <v>100</v>
      </c>
      <c r="DI502" s="7">
        <v>113</v>
      </c>
      <c r="DJ502" s="7">
        <v>118</v>
      </c>
      <c r="DK502" s="7">
        <v>81</v>
      </c>
      <c r="DL502" s="7">
        <v>70</v>
      </c>
      <c r="DM502" s="7">
        <v>93</v>
      </c>
      <c r="DN502" s="7">
        <v>74</v>
      </c>
      <c r="DO502" s="7">
        <v>56</v>
      </c>
      <c r="DP502" s="7">
        <v>52</v>
      </c>
      <c r="DQ502" s="7">
        <v>39</v>
      </c>
      <c r="DR502" s="7">
        <v>37</v>
      </c>
      <c r="DS502" s="7">
        <v>34</v>
      </c>
      <c r="DT502" s="7">
        <v>32</v>
      </c>
      <c r="DU502" s="7">
        <v>23</v>
      </c>
      <c r="DV502" s="7">
        <v>16</v>
      </c>
      <c r="DW502" s="7">
        <v>64</v>
      </c>
      <c r="DX502" s="7">
        <f t="shared" si="46"/>
        <v>5602</v>
      </c>
      <c r="DY502" s="7">
        <f t="shared" si="47"/>
        <v>661</v>
      </c>
      <c r="DZ502" s="7">
        <f t="shared" si="48"/>
        <v>2557</v>
      </c>
      <c r="EA502" s="7">
        <f t="shared" si="49"/>
        <v>2175</v>
      </c>
      <c r="EB502" s="7">
        <f>Table325[[#This Row],[18-64]]+Table325[[#This Row],[65+]]</f>
        <v>7586</v>
      </c>
    </row>
    <row r="503" spans="1:132" x14ac:dyDescent="0.35">
      <c r="A503" s="7">
        <v>14</v>
      </c>
      <c r="B503" s="10" t="s">
        <v>1146</v>
      </c>
      <c r="C503" s="10" t="s">
        <v>1120</v>
      </c>
      <c r="D503" s="7" t="s">
        <v>1121</v>
      </c>
      <c r="E503" s="7">
        <f>SUM(Table325[[#This Row],[0]:[90]])</f>
        <v>5678</v>
      </c>
      <c r="F503" s="8">
        <f>SUM(Table325[[#This Row],[0]:[15]])</f>
        <v>1356</v>
      </c>
      <c r="G503" s="7">
        <f>SUM(Table325[[#This Row],[16]:[64]])</f>
        <v>3491</v>
      </c>
      <c r="H503" s="7">
        <f>SUM(Table325[[#This Row],[65]:[90]])</f>
        <v>831</v>
      </c>
      <c r="I503" s="7">
        <f>SUM(Table325[[#This Row],[85]:[90]])</f>
        <v>103</v>
      </c>
      <c r="J503" s="8">
        <f>SUM(Table325[[#This Row],[0]:[17]])</f>
        <v>1547</v>
      </c>
      <c r="K503" s="7">
        <f>SUM(Table325[[#This Row],[18]:[64]])</f>
        <v>3300</v>
      </c>
      <c r="L503" s="8">
        <f>SUM(Table325[[#This Row],[0]:[4]])</f>
        <v>391</v>
      </c>
      <c r="M503" s="7">
        <f>SUM(Table325[[#This Row],[5]:[15]])</f>
        <v>965</v>
      </c>
      <c r="N503" s="7">
        <f>SUM(Table325[[#This Row],[16]:[24]])</f>
        <v>741</v>
      </c>
      <c r="O503" s="7">
        <f>SUM(Table325[[#This Row],[25]:[49]])</f>
        <v>1816</v>
      </c>
      <c r="P503" s="7">
        <f>SUM(Table325[[#This Row],[50]:[64]])</f>
        <v>934</v>
      </c>
      <c r="Q503" s="7">
        <f>SUM(Table325[[#This Row],[65]:[74]])</f>
        <v>447</v>
      </c>
      <c r="R503" s="7">
        <f>SUM(Table325[[#This Row],[75]:[84]])</f>
        <v>281</v>
      </c>
      <c r="S503" s="8">
        <f>SUM(Table325[[#This Row],[5]:[9]])</f>
        <v>417</v>
      </c>
      <c r="T503" s="7">
        <f>SUM(Table325[[#This Row],[10]:[14]])</f>
        <v>472</v>
      </c>
      <c r="U503" s="7">
        <f>SUM(Table325[[#This Row],[15]:[19]])</f>
        <v>427</v>
      </c>
      <c r="V503" s="7">
        <f>SUM(Table325[[#This Row],[20]:[24]])</f>
        <v>390</v>
      </c>
      <c r="W503" s="7">
        <f>SUM(Table325[[#This Row],[25]:[29]])</f>
        <v>396</v>
      </c>
      <c r="X503" s="7">
        <f>SUM(Table325[[#This Row],[30]:[34]])</f>
        <v>350</v>
      </c>
      <c r="Y503" s="7">
        <f>SUM(Table325[[#This Row],[35]:[39]])</f>
        <v>371</v>
      </c>
      <c r="Z503" s="7">
        <f>SUM(Table325[[#This Row],[40]:[44]])</f>
        <v>366</v>
      </c>
      <c r="AA503" s="7">
        <f>SUM(Table325[[#This Row],[45]:[49]])</f>
        <v>333</v>
      </c>
      <c r="AB503" s="7">
        <f>SUM(Table325[[#This Row],[50]:[54]])</f>
        <v>337</v>
      </c>
      <c r="AC503" s="7">
        <f>SUM(Table325[[#This Row],[55]:[59]])</f>
        <v>313</v>
      </c>
      <c r="AD503" s="7">
        <f>SUM(Table325[[#This Row],[60]:[64]])</f>
        <v>284</v>
      </c>
      <c r="AE503" s="7">
        <f>SUM(Table325[[#This Row],[65]:[69]])</f>
        <v>256</v>
      </c>
      <c r="AF503" s="7">
        <f>SUM(Table325[[#This Row],[70]:[74]])</f>
        <v>191</v>
      </c>
      <c r="AG503" s="7">
        <f>SUM(Table325[[#This Row],[75]:[79]])</f>
        <v>162</v>
      </c>
      <c r="AH503" s="7">
        <f>SUM(Table325[[#This Row],[80]:[84]])</f>
        <v>119</v>
      </c>
      <c r="AI503" s="7">
        <f>SUM(Table325[[#This Row],[85]:[89]])</f>
        <v>60</v>
      </c>
      <c r="AJ503" s="7">
        <f>Table325[[#This Row],[90]]</f>
        <v>43</v>
      </c>
      <c r="AK503" s="8">
        <v>80</v>
      </c>
      <c r="AL503" s="7">
        <v>73</v>
      </c>
      <c r="AM503" s="7">
        <v>76</v>
      </c>
      <c r="AN503" s="7">
        <v>72</v>
      </c>
      <c r="AO503" s="7">
        <v>90</v>
      </c>
      <c r="AP503" s="7">
        <v>70</v>
      </c>
      <c r="AQ503" s="7">
        <v>83</v>
      </c>
      <c r="AR503" s="7">
        <v>80</v>
      </c>
      <c r="AS503" s="7">
        <v>83</v>
      </c>
      <c r="AT503" s="7">
        <v>101</v>
      </c>
      <c r="AU503" s="7">
        <v>89</v>
      </c>
      <c r="AV503" s="7">
        <v>97</v>
      </c>
      <c r="AW503" s="7">
        <v>83</v>
      </c>
      <c r="AX503" s="7">
        <v>95</v>
      </c>
      <c r="AY503" s="7">
        <v>108</v>
      </c>
      <c r="AZ503" s="7">
        <v>76</v>
      </c>
      <c r="BA503" s="7">
        <v>86</v>
      </c>
      <c r="BB503" s="7">
        <v>105</v>
      </c>
      <c r="BC503" s="7">
        <v>84</v>
      </c>
      <c r="BD503" s="7">
        <v>76</v>
      </c>
      <c r="BE503" s="7">
        <v>99</v>
      </c>
      <c r="BF503" s="7">
        <v>75</v>
      </c>
      <c r="BG503" s="7">
        <v>84</v>
      </c>
      <c r="BH503" s="7">
        <v>76</v>
      </c>
      <c r="BI503" s="7">
        <v>56</v>
      </c>
      <c r="BJ503" s="7">
        <v>86</v>
      </c>
      <c r="BK503" s="7">
        <v>66</v>
      </c>
      <c r="BL503" s="7">
        <v>84</v>
      </c>
      <c r="BM503" s="7">
        <v>74</v>
      </c>
      <c r="BN503" s="7">
        <v>86</v>
      </c>
      <c r="BO503" s="7">
        <v>81</v>
      </c>
      <c r="BP503" s="7">
        <v>62</v>
      </c>
      <c r="BQ503" s="7">
        <v>76</v>
      </c>
      <c r="BR503" s="7">
        <v>69</v>
      </c>
      <c r="BS503" s="7">
        <v>62</v>
      </c>
      <c r="BT503" s="7">
        <v>72</v>
      </c>
      <c r="BU503" s="7">
        <v>62</v>
      </c>
      <c r="BV503" s="7">
        <v>70</v>
      </c>
      <c r="BW503" s="7">
        <v>79</v>
      </c>
      <c r="BX503" s="7">
        <v>88</v>
      </c>
      <c r="BY503" s="7">
        <v>76</v>
      </c>
      <c r="BZ503" s="7">
        <v>79</v>
      </c>
      <c r="CA503" s="7">
        <v>61</v>
      </c>
      <c r="CB503" s="7">
        <v>82</v>
      </c>
      <c r="CC503" s="7">
        <v>68</v>
      </c>
      <c r="CD503" s="7">
        <v>68</v>
      </c>
      <c r="CE503" s="7">
        <v>69</v>
      </c>
      <c r="CF503" s="7">
        <v>56</v>
      </c>
      <c r="CG503" s="7">
        <v>73</v>
      </c>
      <c r="CH503" s="7">
        <v>67</v>
      </c>
      <c r="CI503" s="7">
        <v>64</v>
      </c>
      <c r="CJ503" s="7">
        <v>73</v>
      </c>
      <c r="CK503" s="7">
        <v>75</v>
      </c>
      <c r="CL503" s="7">
        <v>61</v>
      </c>
      <c r="CM503" s="7">
        <v>64</v>
      </c>
      <c r="CN503" s="7">
        <v>67</v>
      </c>
      <c r="CO503" s="7">
        <v>58</v>
      </c>
      <c r="CP503" s="7">
        <v>58</v>
      </c>
      <c r="CQ503" s="7">
        <v>64</v>
      </c>
      <c r="CR503" s="7">
        <v>66</v>
      </c>
      <c r="CS503" s="7">
        <v>61</v>
      </c>
      <c r="CT503" s="7">
        <v>65</v>
      </c>
      <c r="CU503" s="7">
        <v>63</v>
      </c>
      <c r="CV503" s="7">
        <v>46</v>
      </c>
      <c r="CW503" s="7">
        <v>49</v>
      </c>
      <c r="CX503" s="7">
        <v>62</v>
      </c>
      <c r="CY503" s="7">
        <v>58</v>
      </c>
      <c r="CZ503" s="7">
        <v>37</v>
      </c>
      <c r="DA503" s="7">
        <v>46</v>
      </c>
      <c r="DB503" s="7">
        <v>53</v>
      </c>
      <c r="DC503" s="7">
        <v>38</v>
      </c>
      <c r="DD503" s="7">
        <v>37</v>
      </c>
      <c r="DE503" s="7">
        <v>44</v>
      </c>
      <c r="DF503" s="7">
        <v>41</v>
      </c>
      <c r="DG503" s="7">
        <v>31</v>
      </c>
      <c r="DH503" s="7">
        <v>33</v>
      </c>
      <c r="DI503" s="7">
        <v>34</v>
      </c>
      <c r="DJ503" s="7">
        <v>45</v>
      </c>
      <c r="DK503" s="7">
        <v>27</v>
      </c>
      <c r="DL503" s="7">
        <v>23</v>
      </c>
      <c r="DM503" s="7">
        <v>30</v>
      </c>
      <c r="DN503" s="7">
        <v>24</v>
      </c>
      <c r="DO503" s="7">
        <v>18</v>
      </c>
      <c r="DP503" s="7">
        <v>28</v>
      </c>
      <c r="DQ503" s="7">
        <v>19</v>
      </c>
      <c r="DR503" s="7">
        <v>14</v>
      </c>
      <c r="DS503" s="7">
        <v>14</v>
      </c>
      <c r="DT503" s="7">
        <v>8</v>
      </c>
      <c r="DU503" s="7">
        <v>14</v>
      </c>
      <c r="DV503" s="7">
        <v>10</v>
      </c>
      <c r="DW503" s="7">
        <v>43</v>
      </c>
      <c r="DX503" s="7">
        <f t="shared" si="46"/>
        <v>3491</v>
      </c>
      <c r="DY503" s="7">
        <f t="shared" si="47"/>
        <v>550</v>
      </c>
      <c r="DZ503" s="7">
        <f t="shared" si="48"/>
        <v>1816</v>
      </c>
      <c r="EA503" s="7">
        <f t="shared" si="49"/>
        <v>934</v>
      </c>
      <c r="EB503" s="7">
        <f>Table325[[#This Row],[18-64]]+Table325[[#This Row],[65+]]</f>
        <v>4131</v>
      </c>
    </row>
    <row r="504" spans="1:132" x14ac:dyDescent="0.35">
      <c r="A504" s="7">
        <v>14</v>
      </c>
      <c r="B504" s="10" t="s">
        <v>1146</v>
      </c>
      <c r="C504" s="10" t="s">
        <v>1122</v>
      </c>
      <c r="D504" s="7" t="s">
        <v>1123</v>
      </c>
      <c r="E504" s="7">
        <f>SUM(Table325[[#This Row],[0]:[90]])</f>
        <v>5682</v>
      </c>
      <c r="F504" s="8">
        <f>SUM(Table325[[#This Row],[0]:[15]])</f>
        <v>1036</v>
      </c>
      <c r="G504" s="7">
        <f>SUM(Table325[[#This Row],[16]:[64]])</f>
        <v>3432</v>
      </c>
      <c r="H504" s="7">
        <f>SUM(Table325[[#This Row],[65]:[90]])</f>
        <v>1214</v>
      </c>
      <c r="I504" s="7">
        <f>SUM(Table325[[#This Row],[85]:[90]])</f>
        <v>191</v>
      </c>
      <c r="J504" s="8">
        <f>SUM(Table325[[#This Row],[0]:[17]])</f>
        <v>1188</v>
      </c>
      <c r="K504" s="7">
        <f>SUM(Table325[[#This Row],[18]:[64]])</f>
        <v>3280</v>
      </c>
      <c r="L504" s="8">
        <f>SUM(Table325[[#This Row],[0]:[4]])</f>
        <v>275</v>
      </c>
      <c r="M504" s="7">
        <f>SUM(Table325[[#This Row],[5]:[15]])</f>
        <v>761</v>
      </c>
      <c r="N504" s="7">
        <f>SUM(Table325[[#This Row],[16]:[24]])</f>
        <v>569</v>
      </c>
      <c r="O504" s="7">
        <f>SUM(Table325[[#This Row],[25]:[49]])</f>
        <v>1733</v>
      </c>
      <c r="P504" s="7">
        <f>SUM(Table325[[#This Row],[50]:[64]])</f>
        <v>1130</v>
      </c>
      <c r="Q504" s="7">
        <f>SUM(Table325[[#This Row],[65]:[74]])</f>
        <v>615</v>
      </c>
      <c r="R504" s="7">
        <f>SUM(Table325[[#This Row],[75]:[84]])</f>
        <v>408</v>
      </c>
      <c r="S504" s="8">
        <f>SUM(Table325[[#This Row],[5]:[9]])</f>
        <v>295</v>
      </c>
      <c r="T504" s="7">
        <f>SUM(Table325[[#This Row],[10]:[14]])</f>
        <v>399</v>
      </c>
      <c r="U504" s="7">
        <f>SUM(Table325[[#This Row],[15]:[19]])</f>
        <v>344</v>
      </c>
      <c r="V504" s="7">
        <f>SUM(Table325[[#This Row],[20]:[24]])</f>
        <v>292</v>
      </c>
      <c r="W504" s="7">
        <f>SUM(Table325[[#This Row],[25]:[29]])</f>
        <v>322</v>
      </c>
      <c r="X504" s="7">
        <f>SUM(Table325[[#This Row],[30]:[34]])</f>
        <v>398</v>
      </c>
      <c r="Y504" s="7">
        <f>SUM(Table325[[#This Row],[35]:[39]])</f>
        <v>337</v>
      </c>
      <c r="Z504" s="7">
        <f>SUM(Table325[[#This Row],[40]:[44]])</f>
        <v>325</v>
      </c>
      <c r="AA504" s="7">
        <f>SUM(Table325[[#This Row],[45]:[49]])</f>
        <v>351</v>
      </c>
      <c r="AB504" s="7">
        <f>SUM(Table325[[#This Row],[50]:[54]])</f>
        <v>321</v>
      </c>
      <c r="AC504" s="7">
        <f>SUM(Table325[[#This Row],[55]:[59]])</f>
        <v>408</v>
      </c>
      <c r="AD504" s="7">
        <f>SUM(Table325[[#This Row],[60]:[64]])</f>
        <v>401</v>
      </c>
      <c r="AE504" s="7">
        <f>SUM(Table325[[#This Row],[65]:[69]])</f>
        <v>343</v>
      </c>
      <c r="AF504" s="7">
        <f>SUM(Table325[[#This Row],[70]:[74]])</f>
        <v>272</v>
      </c>
      <c r="AG504" s="7">
        <f>SUM(Table325[[#This Row],[75]:[79]])</f>
        <v>240</v>
      </c>
      <c r="AH504" s="7">
        <f>SUM(Table325[[#This Row],[80]:[84]])</f>
        <v>168</v>
      </c>
      <c r="AI504" s="7">
        <f>SUM(Table325[[#This Row],[85]:[89]])</f>
        <v>113</v>
      </c>
      <c r="AJ504" s="7">
        <f>Table325[[#This Row],[90]]</f>
        <v>78</v>
      </c>
      <c r="AK504" s="8">
        <v>48</v>
      </c>
      <c r="AL504" s="7">
        <v>53</v>
      </c>
      <c r="AM504" s="7">
        <v>52</v>
      </c>
      <c r="AN504" s="7">
        <v>67</v>
      </c>
      <c r="AO504" s="7">
        <v>55</v>
      </c>
      <c r="AP504" s="7">
        <v>58</v>
      </c>
      <c r="AQ504" s="7">
        <v>58</v>
      </c>
      <c r="AR504" s="7">
        <v>61</v>
      </c>
      <c r="AS504" s="7">
        <v>63</v>
      </c>
      <c r="AT504" s="7">
        <v>55</v>
      </c>
      <c r="AU504" s="7">
        <v>72</v>
      </c>
      <c r="AV504" s="7">
        <v>70</v>
      </c>
      <c r="AW504" s="7">
        <v>82</v>
      </c>
      <c r="AX504" s="7">
        <v>79</v>
      </c>
      <c r="AY504" s="7">
        <v>96</v>
      </c>
      <c r="AZ504" s="7">
        <v>67</v>
      </c>
      <c r="BA504" s="7">
        <v>82</v>
      </c>
      <c r="BB504" s="7">
        <v>70</v>
      </c>
      <c r="BC504" s="7">
        <v>53</v>
      </c>
      <c r="BD504" s="7">
        <v>72</v>
      </c>
      <c r="BE504" s="7">
        <v>70</v>
      </c>
      <c r="BF504" s="7">
        <v>56</v>
      </c>
      <c r="BG504" s="7">
        <v>68</v>
      </c>
      <c r="BH504" s="7">
        <v>53</v>
      </c>
      <c r="BI504" s="7">
        <v>45</v>
      </c>
      <c r="BJ504" s="7">
        <v>71</v>
      </c>
      <c r="BK504" s="7">
        <v>58</v>
      </c>
      <c r="BL504" s="7">
        <v>56</v>
      </c>
      <c r="BM504" s="7">
        <v>56</v>
      </c>
      <c r="BN504" s="7">
        <v>81</v>
      </c>
      <c r="BO504" s="7">
        <v>79</v>
      </c>
      <c r="BP504" s="7">
        <v>79</v>
      </c>
      <c r="BQ504" s="7">
        <v>82</v>
      </c>
      <c r="BR504" s="7">
        <v>78</v>
      </c>
      <c r="BS504" s="7">
        <v>80</v>
      </c>
      <c r="BT504" s="7">
        <v>58</v>
      </c>
      <c r="BU504" s="7">
        <v>67</v>
      </c>
      <c r="BV504" s="7">
        <v>68</v>
      </c>
      <c r="BW504" s="7">
        <v>79</v>
      </c>
      <c r="BX504" s="7">
        <v>65</v>
      </c>
      <c r="BY504" s="7">
        <v>57</v>
      </c>
      <c r="BZ504" s="7">
        <v>64</v>
      </c>
      <c r="CA504" s="7">
        <v>69</v>
      </c>
      <c r="CB504" s="7">
        <v>66</v>
      </c>
      <c r="CC504" s="7">
        <v>69</v>
      </c>
      <c r="CD504" s="7">
        <v>78</v>
      </c>
      <c r="CE504" s="7">
        <v>65</v>
      </c>
      <c r="CF504" s="7">
        <v>73</v>
      </c>
      <c r="CG504" s="7">
        <v>71</v>
      </c>
      <c r="CH504" s="7">
        <v>64</v>
      </c>
      <c r="CI504" s="7">
        <v>58</v>
      </c>
      <c r="CJ504" s="7">
        <v>60</v>
      </c>
      <c r="CK504" s="7">
        <v>61</v>
      </c>
      <c r="CL504" s="7">
        <v>82</v>
      </c>
      <c r="CM504" s="7">
        <v>60</v>
      </c>
      <c r="CN504" s="7">
        <v>76</v>
      </c>
      <c r="CO504" s="7">
        <v>90</v>
      </c>
      <c r="CP504" s="7">
        <v>72</v>
      </c>
      <c r="CQ504" s="7">
        <v>85</v>
      </c>
      <c r="CR504" s="7">
        <v>85</v>
      </c>
      <c r="CS504" s="7">
        <v>68</v>
      </c>
      <c r="CT504" s="7">
        <v>93</v>
      </c>
      <c r="CU504" s="7">
        <v>76</v>
      </c>
      <c r="CV504" s="7">
        <v>72</v>
      </c>
      <c r="CW504" s="7">
        <v>92</v>
      </c>
      <c r="CX504" s="7">
        <v>56</v>
      </c>
      <c r="CY504" s="7">
        <v>77</v>
      </c>
      <c r="CZ504" s="7">
        <v>69</v>
      </c>
      <c r="DA504" s="7">
        <v>63</v>
      </c>
      <c r="DB504" s="7">
        <v>78</v>
      </c>
      <c r="DC504" s="7">
        <v>63</v>
      </c>
      <c r="DD504" s="7">
        <v>61</v>
      </c>
      <c r="DE504" s="7">
        <v>44</v>
      </c>
      <c r="DF504" s="7">
        <v>48</v>
      </c>
      <c r="DG504" s="7">
        <v>56</v>
      </c>
      <c r="DH504" s="7">
        <v>56</v>
      </c>
      <c r="DI504" s="7">
        <v>46</v>
      </c>
      <c r="DJ504" s="7">
        <v>60</v>
      </c>
      <c r="DK504" s="7">
        <v>41</v>
      </c>
      <c r="DL504" s="7">
        <v>37</v>
      </c>
      <c r="DM504" s="7">
        <v>56</v>
      </c>
      <c r="DN504" s="7">
        <v>28</v>
      </c>
      <c r="DO504" s="7">
        <v>32</v>
      </c>
      <c r="DP504" s="7">
        <v>22</v>
      </c>
      <c r="DQ504" s="7">
        <v>30</v>
      </c>
      <c r="DR504" s="7">
        <v>17</v>
      </c>
      <c r="DS504" s="7">
        <v>23</v>
      </c>
      <c r="DT504" s="7">
        <v>23</v>
      </c>
      <c r="DU504" s="7">
        <v>28</v>
      </c>
      <c r="DV504" s="7">
        <v>22</v>
      </c>
      <c r="DW504" s="7">
        <v>78</v>
      </c>
      <c r="DX504" s="7">
        <f t="shared" si="46"/>
        <v>3432</v>
      </c>
      <c r="DY504" s="7">
        <f t="shared" si="47"/>
        <v>417</v>
      </c>
      <c r="DZ504" s="7">
        <f t="shared" si="48"/>
        <v>1733</v>
      </c>
      <c r="EA504" s="7">
        <f t="shared" si="49"/>
        <v>1130</v>
      </c>
      <c r="EB504" s="7">
        <f>Table325[[#This Row],[18-64]]+Table325[[#This Row],[65+]]</f>
        <v>4494</v>
      </c>
    </row>
    <row r="505" spans="1:132" x14ac:dyDescent="0.35">
      <c r="A505" s="7">
        <v>14</v>
      </c>
      <c r="B505" s="10" t="s">
        <v>1146</v>
      </c>
      <c r="C505" s="10" t="s">
        <v>1124</v>
      </c>
      <c r="D505" s="7" t="s">
        <v>1125</v>
      </c>
      <c r="E505" s="7">
        <f>SUM(Table325[[#This Row],[0]:[90]])</f>
        <v>7091</v>
      </c>
      <c r="F505" s="8">
        <f>SUM(Table325[[#This Row],[0]:[15]])</f>
        <v>1245</v>
      </c>
      <c r="G505" s="7">
        <f>SUM(Table325[[#This Row],[16]:[64]])</f>
        <v>4033</v>
      </c>
      <c r="H505" s="7">
        <f>SUM(Table325[[#This Row],[65]:[90]])</f>
        <v>1813</v>
      </c>
      <c r="I505" s="7">
        <f>SUM(Table325[[#This Row],[85]:[90]])</f>
        <v>259</v>
      </c>
      <c r="J505" s="8">
        <f>SUM(Table325[[#This Row],[0]:[17]])</f>
        <v>1389</v>
      </c>
      <c r="K505" s="7">
        <f>SUM(Table325[[#This Row],[18]:[64]])</f>
        <v>3889</v>
      </c>
      <c r="L505" s="8">
        <f>SUM(Table325[[#This Row],[0]:[4]])</f>
        <v>309</v>
      </c>
      <c r="M505" s="7">
        <f>SUM(Table325[[#This Row],[5]:[15]])</f>
        <v>936</v>
      </c>
      <c r="N505" s="7">
        <f>SUM(Table325[[#This Row],[16]:[24]])</f>
        <v>646</v>
      </c>
      <c r="O505" s="7">
        <f>SUM(Table325[[#This Row],[25]:[49]])</f>
        <v>1828</v>
      </c>
      <c r="P505" s="7">
        <f>SUM(Table325[[#This Row],[50]:[64]])</f>
        <v>1559</v>
      </c>
      <c r="Q505" s="7">
        <f>SUM(Table325[[#This Row],[65]:[74]])</f>
        <v>898</v>
      </c>
      <c r="R505" s="7">
        <f>SUM(Table325[[#This Row],[75]:[84]])</f>
        <v>656</v>
      </c>
      <c r="S505" s="8">
        <f>SUM(Table325[[#This Row],[5]:[9]])</f>
        <v>407</v>
      </c>
      <c r="T505" s="7">
        <f>SUM(Table325[[#This Row],[10]:[14]])</f>
        <v>429</v>
      </c>
      <c r="U505" s="7">
        <f>SUM(Table325[[#This Row],[15]:[19]])</f>
        <v>396</v>
      </c>
      <c r="V505" s="7">
        <f>SUM(Table325[[#This Row],[20]:[24]])</f>
        <v>350</v>
      </c>
      <c r="W505" s="7">
        <f>SUM(Table325[[#This Row],[25]:[29]])</f>
        <v>316</v>
      </c>
      <c r="X505" s="7">
        <f>SUM(Table325[[#This Row],[30]:[34]])</f>
        <v>359</v>
      </c>
      <c r="Y505" s="7">
        <f>SUM(Table325[[#This Row],[35]:[39]])</f>
        <v>405</v>
      </c>
      <c r="Z505" s="7">
        <f>SUM(Table325[[#This Row],[40]:[44]])</f>
        <v>379</v>
      </c>
      <c r="AA505" s="7">
        <f>SUM(Table325[[#This Row],[45]:[49]])</f>
        <v>369</v>
      </c>
      <c r="AB505" s="7">
        <f>SUM(Table325[[#This Row],[50]:[54]])</f>
        <v>410</v>
      </c>
      <c r="AC505" s="7">
        <f>SUM(Table325[[#This Row],[55]:[59]])</f>
        <v>560</v>
      </c>
      <c r="AD505" s="7">
        <f>SUM(Table325[[#This Row],[60]:[64]])</f>
        <v>589</v>
      </c>
      <c r="AE505" s="7">
        <f>SUM(Table325[[#This Row],[65]:[69]])</f>
        <v>484</v>
      </c>
      <c r="AF505" s="7">
        <f>SUM(Table325[[#This Row],[70]:[74]])</f>
        <v>414</v>
      </c>
      <c r="AG505" s="7">
        <f>SUM(Table325[[#This Row],[75]:[79]])</f>
        <v>407</v>
      </c>
      <c r="AH505" s="7">
        <f>SUM(Table325[[#This Row],[80]:[84]])</f>
        <v>249</v>
      </c>
      <c r="AI505" s="7">
        <f>SUM(Table325[[#This Row],[85]:[89]])</f>
        <v>156</v>
      </c>
      <c r="AJ505" s="7">
        <f>Table325[[#This Row],[90]]</f>
        <v>103</v>
      </c>
      <c r="AK505" s="8">
        <v>69</v>
      </c>
      <c r="AL505" s="7">
        <v>60</v>
      </c>
      <c r="AM505" s="7">
        <v>57</v>
      </c>
      <c r="AN505" s="7">
        <v>56</v>
      </c>
      <c r="AO505" s="7">
        <v>67</v>
      </c>
      <c r="AP505" s="7">
        <v>81</v>
      </c>
      <c r="AQ505" s="7">
        <v>74</v>
      </c>
      <c r="AR505" s="7">
        <v>84</v>
      </c>
      <c r="AS505" s="7">
        <v>90</v>
      </c>
      <c r="AT505" s="7">
        <v>78</v>
      </c>
      <c r="AU505" s="7">
        <v>73</v>
      </c>
      <c r="AV505" s="7">
        <v>84</v>
      </c>
      <c r="AW505" s="7">
        <v>79</v>
      </c>
      <c r="AX505" s="7">
        <v>102</v>
      </c>
      <c r="AY505" s="7">
        <v>91</v>
      </c>
      <c r="AZ505" s="7">
        <v>100</v>
      </c>
      <c r="BA505" s="7">
        <v>76</v>
      </c>
      <c r="BB505" s="7">
        <v>68</v>
      </c>
      <c r="BC505" s="7">
        <v>70</v>
      </c>
      <c r="BD505" s="7">
        <v>82</v>
      </c>
      <c r="BE505" s="7">
        <v>93</v>
      </c>
      <c r="BF505" s="7">
        <v>105</v>
      </c>
      <c r="BG505" s="7">
        <v>45</v>
      </c>
      <c r="BH505" s="7">
        <v>59</v>
      </c>
      <c r="BI505" s="7">
        <v>48</v>
      </c>
      <c r="BJ505" s="7">
        <v>72</v>
      </c>
      <c r="BK505" s="7">
        <v>68</v>
      </c>
      <c r="BL505" s="7">
        <v>52</v>
      </c>
      <c r="BM505" s="7">
        <v>70</v>
      </c>
      <c r="BN505" s="7">
        <v>54</v>
      </c>
      <c r="BO505" s="7">
        <v>64</v>
      </c>
      <c r="BP505" s="7">
        <v>69</v>
      </c>
      <c r="BQ505" s="7">
        <v>68</v>
      </c>
      <c r="BR505" s="7">
        <v>81</v>
      </c>
      <c r="BS505" s="7">
        <v>77</v>
      </c>
      <c r="BT505" s="7">
        <v>93</v>
      </c>
      <c r="BU505" s="7">
        <v>83</v>
      </c>
      <c r="BV505" s="7">
        <v>91</v>
      </c>
      <c r="BW505" s="7">
        <v>69</v>
      </c>
      <c r="BX505" s="7">
        <v>69</v>
      </c>
      <c r="BY505" s="7">
        <v>72</v>
      </c>
      <c r="BZ505" s="7">
        <v>87</v>
      </c>
      <c r="CA505" s="7">
        <v>85</v>
      </c>
      <c r="CB505" s="7">
        <v>69</v>
      </c>
      <c r="CC505" s="7">
        <v>66</v>
      </c>
      <c r="CD505" s="7">
        <v>77</v>
      </c>
      <c r="CE505" s="7">
        <v>82</v>
      </c>
      <c r="CF505" s="7">
        <v>77</v>
      </c>
      <c r="CG505" s="7">
        <v>76</v>
      </c>
      <c r="CH505" s="7">
        <v>57</v>
      </c>
      <c r="CI505" s="7">
        <v>82</v>
      </c>
      <c r="CJ505" s="7">
        <v>89</v>
      </c>
      <c r="CK505" s="7">
        <v>74</v>
      </c>
      <c r="CL505" s="7">
        <v>72</v>
      </c>
      <c r="CM505" s="7">
        <v>93</v>
      </c>
      <c r="CN505" s="7">
        <v>102</v>
      </c>
      <c r="CO505" s="7">
        <v>102</v>
      </c>
      <c r="CP505" s="7">
        <v>116</v>
      </c>
      <c r="CQ505" s="7">
        <v>115</v>
      </c>
      <c r="CR505" s="7">
        <v>125</v>
      </c>
      <c r="CS505" s="7">
        <v>133</v>
      </c>
      <c r="CT505" s="7">
        <v>102</v>
      </c>
      <c r="CU505" s="7">
        <v>131</v>
      </c>
      <c r="CV505" s="7">
        <v>126</v>
      </c>
      <c r="CW505" s="7">
        <v>97</v>
      </c>
      <c r="CX505" s="7">
        <v>100</v>
      </c>
      <c r="CY505" s="7">
        <v>100</v>
      </c>
      <c r="CZ505" s="7">
        <v>103</v>
      </c>
      <c r="DA505" s="7">
        <v>78</v>
      </c>
      <c r="DB505" s="7">
        <v>103</v>
      </c>
      <c r="DC505" s="7">
        <v>93</v>
      </c>
      <c r="DD505" s="7">
        <v>80</v>
      </c>
      <c r="DE505" s="7">
        <v>80</v>
      </c>
      <c r="DF505" s="7">
        <v>72</v>
      </c>
      <c r="DG505" s="7">
        <v>89</v>
      </c>
      <c r="DH505" s="7">
        <v>86</v>
      </c>
      <c r="DI505" s="7">
        <v>84</v>
      </c>
      <c r="DJ505" s="7">
        <v>105</v>
      </c>
      <c r="DK505" s="7">
        <v>70</v>
      </c>
      <c r="DL505" s="7">
        <v>62</v>
      </c>
      <c r="DM505" s="7">
        <v>55</v>
      </c>
      <c r="DN505" s="7">
        <v>44</v>
      </c>
      <c r="DO505" s="7">
        <v>50</v>
      </c>
      <c r="DP505" s="7">
        <v>52</v>
      </c>
      <c r="DQ505" s="7">
        <v>48</v>
      </c>
      <c r="DR505" s="7">
        <v>39</v>
      </c>
      <c r="DS505" s="7">
        <v>47</v>
      </c>
      <c r="DT505" s="7">
        <v>26</v>
      </c>
      <c r="DU505" s="7">
        <v>25</v>
      </c>
      <c r="DV505" s="7">
        <v>19</v>
      </c>
      <c r="DW505" s="7">
        <v>103</v>
      </c>
      <c r="DX505" s="7">
        <f t="shared" si="46"/>
        <v>4033</v>
      </c>
      <c r="DY505" s="7">
        <f t="shared" si="47"/>
        <v>502</v>
      </c>
      <c r="DZ505" s="7">
        <f t="shared" si="48"/>
        <v>1828</v>
      </c>
      <c r="EA505" s="7">
        <f t="shared" si="49"/>
        <v>1559</v>
      </c>
      <c r="EB505" s="7">
        <f>Table325[[#This Row],[18-64]]+Table325[[#This Row],[65+]]</f>
        <v>5702</v>
      </c>
    </row>
    <row r="506" spans="1:132" x14ac:dyDescent="0.35">
      <c r="A506" s="7">
        <v>14</v>
      </c>
      <c r="B506" s="10" t="s">
        <v>1146</v>
      </c>
      <c r="C506" s="10" t="s">
        <v>1126</v>
      </c>
      <c r="D506" s="7" t="s">
        <v>1127</v>
      </c>
      <c r="E506" s="7">
        <f>SUM(Table325[[#This Row],[0]:[90]])</f>
        <v>12722</v>
      </c>
      <c r="F506" s="8">
        <f>SUM(Table325[[#This Row],[0]:[15]])</f>
        <v>1749</v>
      </c>
      <c r="G506" s="7">
        <f>SUM(Table325[[#This Row],[16]:[64]])</f>
        <v>7294</v>
      </c>
      <c r="H506" s="7">
        <f>SUM(Table325[[#This Row],[65]:[90]])</f>
        <v>3679</v>
      </c>
      <c r="I506" s="7">
        <f>SUM(Table325[[#This Row],[85]:[90]])</f>
        <v>462</v>
      </c>
      <c r="J506" s="8">
        <f>SUM(Table325[[#This Row],[0]:[17]])</f>
        <v>1989</v>
      </c>
      <c r="K506" s="7">
        <f>SUM(Table325[[#This Row],[18]:[64]])</f>
        <v>7054</v>
      </c>
      <c r="L506" s="8">
        <f>SUM(Table325[[#This Row],[0]:[4]])</f>
        <v>422</v>
      </c>
      <c r="M506" s="7">
        <f>SUM(Table325[[#This Row],[5]:[15]])</f>
        <v>1327</v>
      </c>
      <c r="N506" s="7">
        <f>SUM(Table325[[#This Row],[16]:[24]])</f>
        <v>1071</v>
      </c>
      <c r="O506" s="7">
        <f>SUM(Table325[[#This Row],[25]:[49]])</f>
        <v>2956</v>
      </c>
      <c r="P506" s="7">
        <f>SUM(Table325[[#This Row],[50]:[64]])</f>
        <v>3267</v>
      </c>
      <c r="Q506" s="7">
        <f>SUM(Table325[[#This Row],[65]:[74]])</f>
        <v>1873</v>
      </c>
      <c r="R506" s="7">
        <f>SUM(Table325[[#This Row],[75]:[84]])</f>
        <v>1344</v>
      </c>
      <c r="S506" s="8">
        <f>SUM(Table325[[#This Row],[5]:[9]])</f>
        <v>530</v>
      </c>
      <c r="T506" s="7">
        <f>SUM(Table325[[#This Row],[10]:[14]])</f>
        <v>666</v>
      </c>
      <c r="U506" s="7">
        <f>SUM(Table325[[#This Row],[15]:[19]])</f>
        <v>609</v>
      </c>
      <c r="V506" s="7">
        <f>SUM(Table325[[#This Row],[20]:[24]])</f>
        <v>593</v>
      </c>
      <c r="W506" s="7">
        <f>SUM(Table325[[#This Row],[25]:[29]])</f>
        <v>517</v>
      </c>
      <c r="X506" s="7">
        <f>SUM(Table325[[#This Row],[30]:[34]])</f>
        <v>537</v>
      </c>
      <c r="Y506" s="7">
        <f>SUM(Table325[[#This Row],[35]:[39]])</f>
        <v>572</v>
      </c>
      <c r="Z506" s="7">
        <f>SUM(Table325[[#This Row],[40]:[44]])</f>
        <v>641</v>
      </c>
      <c r="AA506" s="7">
        <f>SUM(Table325[[#This Row],[45]:[49]])</f>
        <v>689</v>
      </c>
      <c r="AB506" s="7">
        <f>SUM(Table325[[#This Row],[50]:[54]])</f>
        <v>1016</v>
      </c>
      <c r="AC506" s="7">
        <f>SUM(Table325[[#This Row],[55]:[59]])</f>
        <v>1083</v>
      </c>
      <c r="AD506" s="7">
        <f>SUM(Table325[[#This Row],[60]:[64]])</f>
        <v>1168</v>
      </c>
      <c r="AE506" s="7">
        <f>SUM(Table325[[#This Row],[65]:[69]])</f>
        <v>969</v>
      </c>
      <c r="AF506" s="7">
        <f>SUM(Table325[[#This Row],[70]:[74]])</f>
        <v>904</v>
      </c>
      <c r="AG506" s="7">
        <f>SUM(Table325[[#This Row],[75]:[79]])</f>
        <v>838</v>
      </c>
      <c r="AH506" s="7">
        <f>SUM(Table325[[#This Row],[80]:[84]])</f>
        <v>506</v>
      </c>
      <c r="AI506" s="7">
        <f>SUM(Table325[[#This Row],[85]:[89]])</f>
        <v>303</v>
      </c>
      <c r="AJ506" s="7">
        <f>Table325[[#This Row],[90]]</f>
        <v>159</v>
      </c>
      <c r="AK506" s="8">
        <v>84</v>
      </c>
      <c r="AL506" s="7">
        <v>83</v>
      </c>
      <c r="AM506" s="7">
        <v>72</v>
      </c>
      <c r="AN506" s="7">
        <v>88</v>
      </c>
      <c r="AO506" s="7">
        <v>95</v>
      </c>
      <c r="AP506" s="7">
        <v>107</v>
      </c>
      <c r="AQ506" s="7">
        <v>107</v>
      </c>
      <c r="AR506" s="7">
        <v>98</v>
      </c>
      <c r="AS506" s="7">
        <v>120</v>
      </c>
      <c r="AT506" s="7">
        <v>98</v>
      </c>
      <c r="AU506" s="7">
        <v>129</v>
      </c>
      <c r="AV506" s="7">
        <v>116</v>
      </c>
      <c r="AW506" s="7">
        <v>137</v>
      </c>
      <c r="AX506" s="7">
        <v>143</v>
      </c>
      <c r="AY506" s="7">
        <v>141</v>
      </c>
      <c r="AZ506" s="7">
        <v>131</v>
      </c>
      <c r="BA506" s="7">
        <v>111</v>
      </c>
      <c r="BB506" s="7">
        <v>129</v>
      </c>
      <c r="BC506" s="7">
        <v>113</v>
      </c>
      <c r="BD506" s="7">
        <v>125</v>
      </c>
      <c r="BE506" s="7">
        <v>166</v>
      </c>
      <c r="BF506" s="7">
        <v>139</v>
      </c>
      <c r="BG506" s="7">
        <v>104</v>
      </c>
      <c r="BH506" s="7">
        <v>91</v>
      </c>
      <c r="BI506" s="7">
        <v>93</v>
      </c>
      <c r="BJ506" s="7">
        <v>105</v>
      </c>
      <c r="BK506" s="7">
        <v>91</v>
      </c>
      <c r="BL506" s="7">
        <v>97</v>
      </c>
      <c r="BM506" s="7">
        <v>112</v>
      </c>
      <c r="BN506" s="7">
        <v>112</v>
      </c>
      <c r="BO506" s="7">
        <v>118</v>
      </c>
      <c r="BP506" s="7">
        <v>88</v>
      </c>
      <c r="BQ506" s="7">
        <v>107</v>
      </c>
      <c r="BR506" s="7">
        <v>106</v>
      </c>
      <c r="BS506" s="7">
        <v>118</v>
      </c>
      <c r="BT506" s="7">
        <v>135</v>
      </c>
      <c r="BU506" s="7">
        <v>105</v>
      </c>
      <c r="BV506" s="7">
        <v>103</v>
      </c>
      <c r="BW506" s="7">
        <v>124</v>
      </c>
      <c r="BX506" s="7">
        <v>105</v>
      </c>
      <c r="BY506" s="7">
        <v>117</v>
      </c>
      <c r="BZ506" s="7">
        <v>137</v>
      </c>
      <c r="CA506" s="7">
        <v>133</v>
      </c>
      <c r="CB506" s="7">
        <v>130</v>
      </c>
      <c r="CC506" s="7">
        <v>124</v>
      </c>
      <c r="CD506" s="7">
        <v>150</v>
      </c>
      <c r="CE506" s="7">
        <v>138</v>
      </c>
      <c r="CF506" s="7">
        <v>115</v>
      </c>
      <c r="CG506" s="7">
        <v>148</v>
      </c>
      <c r="CH506" s="7">
        <v>138</v>
      </c>
      <c r="CI506" s="7">
        <v>147</v>
      </c>
      <c r="CJ506" s="7">
        <v>202</v>
      </c>
      <c r="CK506" s="7">
        <v>235</v>
      </c>
      <c r="CL506" s="7">
        <v>220</v>
      </c>
      <c r="CM506" s="7">
        <v>212</v>
      </c>
      <c r="CN506" s="7">
        <v>185</v>
      </c>
      <c r="CO506" s="7">
        <v>209</v>
      </c>
      <c r="CP506" s="7">
        <v>219</v>
      </c>
      <c r="CQ506" s="7">
        <v>239</v>
      </c>
      <c r="CR506" s="7">
        <v>231</v>
      </c>
      <c r="CS506" s="7">
        <v>240</v>
      </c>
      <c r="CT506" s="7">
        <v>223</v>
      </c>
      <c r="CU506" s="7">
        <v>235</v>
      </c>
      <c r="CV506" s="7">
        <v>245</v>
      </c>
      <c r="CW506" s="7">
        <v>225</v>
      </c>
      <c r="CX506" s="7">
        <v>198</v>
      </c>
      <c r="CY506" s="7">
        <v>192</v>
      </c>
      <c r="CZ506" s="7">
        <v>185</v>
      </c>
      <c r="DA506" s="7">
        <v>199</v>
      </c>
      <c r="DB506" s="7">
        <v>195</v>
      </c>
      <c r="DC506" s="7">
        <v>189</v>
      </c>
      <c r="DD506" s="7">
        <v>212</v>
      </c>
      <c r="DE506" s="7">
        <v>175</v>
      </c>
      <c r="DF506" s="7">
        <v>172</v>
      </c>
      <c r="DG506" s="7">
        <v>156</v>
      </c>
      <c r="DH506" s="7">
        <v>194</v>
      </c>
      <c r="DI506" s="7">
        <v>189</v>
      </c>
      <c r="DJ506" s="7">
        <v>187</v>
      </c>
      <c r="DK506" s="7">
        <v>127</v>
      </c>
      <c r="DL506" s="7">
        <v>141</v>
      </c>
      <c r="DM506" s="7">
        <v>124</v>
      </c>
      <c r="DN506" s="7">
        <v>104</v>
      </c>
      <c r="DO506" s="7">
        <v>106</v>
      </c>
      <c r="DP506" s="7">
        <v>89</v>
      </c>
      <c r="DQ506" s="7">
        <v>83</v>
      </c>
      <c r="DR506" s="7">
        <v>97</v>
      </c>
      <c r="DS506" s="7">
        <v>57</v>
      </c>
      <c r="DT506" s="7">
        <v>66</v>
      </c>
      <c r="DU506" s="7">
        <v>41</v>
      </c>
      <c r="DV506" s="7">
        <v>42</v>
      </c>
      <c r="DW506" s="7">
        <v>159</v>
      </c>
      <c r="DX506" s="7">
        <f t="shared" si="46"/>
        <v>7294</v>
      </c>
      <c r="DY506" s="7">
        <f t="shared" si="47"/>
        <v>831</v>
      </c>
      <c r="DZ506" s="7">
        <f t="shared" si="48"/>
        <v>2956</v>
      </c>
      <c r="EA506" s="7">
        <f t="shared" si="49"/>
        <v>3267</v>
      </c>
      <c r="EB506" s="7">
        <f>Table325[[#This Row],[18-64]]+Table325[[#This Row],[65+]]</f>
        <v>10733</v>
      </c>
    </row>
    <row r="507" spans="1:132" x14ac:dyDescent="0.35">
      <c r="A507" s="7">
        <v>14</v>
      </c>
      <c r="B507" s="10" t="s">
        <v>1146</v>
      </c>
      <c r="C507" s="10" t="s">
        <v>1128</v>
      </c>
      <c r="D507" s="7" t="s">
        <v>1129</v>
      </c>
      <c r="E507" s="7">
        <f>SUM(Table325[[#This Row],[0]:[90]])</f>
        <v>7830</v>
      </c>
      <c r="F507" s="8">
        <f>SUM(Table325[[#This Row],[0]:[15]])</f>
        <v>981</v>
      </c>
      <c r="G507" s="7">
        <f>SUM(Table325[[#This Row],[16]:[64]])</f>
        <v>4284</v>
      </c>
      <c r="H507" s="7">
        <f>SUM(Table325[[#This Row],[65]:[90]])</f>
        <v>2565</v>
      </c>
      <c r="I507" s="7">
        <f>SUM(Table325[[#This Row],[85]:[90]])</f>
        <v>318</v>
      </c>
      <c r="J507" s="8">
        <f>SUM(Table325[[#This Row],[0]:[17]])</f>
        <v>1139</v>
      </c>
      <c r="K507" s="7">
        <f>SUM(Table325[[#This Row],[18]:[64]])</f>
        <v>4126</v>
      </c>
      <c r="L507" s="8">
        <f>SUM(Table325[[#This Row],[0]:[4]])</f>
        <v>223</v>
      </c>
      <c r="M507" s="7">
        <f>SUM(Table325[[#This Row],[5]:[15]])</f>
        <v>758</v>
      </c>
      <c r="N507" s="7">
        <f>SUM(Table325[[#This Row],[16]:[24]])</f>
        <v>541</v>
      </c>
      <c r="O507" s="7">
        <f>SUM(Table325[[#This Row],[25]:[49]])</f>
        <v>1692</v>
      </c>
      <c r="P507" s="7">
        <f>SUM(Table325[[#This Row],[50]:[64]])</f>
        <v>2051</v>
      </c>
      <c r="Q507" s="7">
        <f>SUM(Table325[[#This Row],[65]:[74]])</f>
        <v>1291</v>
      </c>
      <c r="R507" s="7">
        <f>SUM(Table325[[#This Row],[75]:[84]])</f>
        <v>956</v>
      </c>
      <c r="S507" s="8">
        <f>SUM(Table325[[#This Row],[5]:[9]])</f>
        <v>337</v>
      </c>
      <c r="T507" s="7">
        <f>SUM(Table325[[#This Row],[10]:[14]])</f>
        <v>346</v>
      </c>
      <c r="U507" s="7">
        <f>SUM(Table325[[#This Row],[15]:[19]])</f>
        <v>352</v>
      </c>
      <c r="V507" s="7">
        <f>SUM(Table325[[#This Row],[20]:[24]])</f>
        <v>264</v>
      </c>
      <c r="W507" s="7">
        <f>SUM(Table325[[#This Row],[25]:[29]])</f>
        <v>275</v>
      </c>
      <c r="X507" s="7">
        <f>SUM(Table325[[#This Row],[30]:[34]])</f>
        <v>255</v>
      </c>
      <c r="Y507" s="7">
        <f>SUM(Table325[[#This Row],[35]:[39]])</f>
        <v>371</v>
      </c>
      <c r="Z507" s="7">
        <f>SUM(Table325[[#This Row],[40]:[44]])</f>
        <v>350</v>
      </c>
      <c r="AA507" s="7">
        <f>SUM(Table325[[#This Row],[45]:[49]])</f>
        <v>441</v>
      </c>
      <c r="AB507" s="7">
        <f>SUM(Table325[[#This Row],[50]:[54]])</f>
        <v>581</v>
      </c>
      <c r="AC507" s="7">
        <f>SUM(Table325[[#This Row],[55]:[59]])</f>
        <v>773</v>
      </c>
      <c r="AD507" s="7">
        <f>SUM(Table325[[#This Row],[60]:[64]])</f>
        <v>697</v>
      </c>
      <c r="AE507" s="7">
        <f>SUM(Table325[[#This Row],[65]:[69]])</f>
        <v>694</v>
      </c>
      <c r="AF507" s="7">
        <f>SUM(Table325[[#This Row],[70]:[74]])</f>
        <v>597</v>
      </c>
      <c r="AG507" s="7">
        <f>SUM(Table325[[#This Row],[75]:[79]])</f>
        <v>604</v>
      </c>
      <c r="AH507" s="7">
        <f>SUM(Table325[[#This Row],[80]:[84]])</f>
        <v>352</v>
      </c>
      <c r="AI507" s="7">
        <f>SUM(Table325[[#This Row],[85]:[89]])</f>
        <v>224</v>
      </c>
      <c r="AJ507" s="7">
        <f>Table325[[#This Row],[90]]</f>
        <v>94</v>
      </c>
      <c r="AK507" s="8">
        <v>42</v>
      </c>
      <c r="AL507" s="7">
        <v>36</v>
      </c>
      <c r="AM507" s="7">
        <v>50</v>
      </c>
      <c r="AN507" s="7">
        <v>45</v>
      </c>
      <c r="AO507" s="7">
        <v>50</v>
      </c>
      <c r="AP507" s="7">
        <v>59</v>
      </c>
      <c r="AQ507" s="7">
        <v>69</v>
      </c>
      <c r="AR507" s="7">
        <v>55</v>
      </c>
      <c r="AS507" s="7">
        <v>77</v>
      </c>
      <c r="AT507" s="7">
        <v>77</v>
      </c>
      <c r="AU507" s="7">
        <v>66</v>
      </c>
      <c r="AV507" s="7">
        <v>70</v>
      </c>
      <c r="AW507" s="7">
        <v>65</v>
      </c>
      <c r="AX507" s="7">
        <v>66</v>
      </c>
      <c r="AY507" s="7">
        <v>79</v>
      </c>
      <c r="AZ507" s="7">
        <v>75</v>
      </c>
      <c r="BA507" s="7">
        <v>70</v>
      </c>
      <c r="BB507" s="7">
        <v>88</v>
      </c>
      <c r="BC507" s="7">
        <v>65</v>
      </c>
      <c r="BD507" s="7">
        <v>54</v>
      </c>
      <c r="BE507" s="7">
        <v>71</v>
      </c>
      <c r="BF507" s="7">
        <v>57</v>
      </c>
      <c r="BG507" s="7">
        <v>57</v>
      </c>
      <c r="BH507" s="7">
        <v>39</v>
      </c>
      <c r="BI507" s="7">
        <v>40</v>
      </c>
      <c r="BJ507" s="7">
        <v>54</v>
      </c>
      <c r="BK507" s="7">
        <v>55</v>
      </c>
      <c r="BL507" s="7">
        <v>56</v>
      </c>
      <c r="BM507" s="7">
        <v>52</v>
      </c>
      <c r="BN507" s="7">
        <v>58</v>
      </c>
      <c r="BO507" s="7">
        <v>49</v>
      </c>
      <c r="BP507" s="7">
        <v>55</v>
      </c>
      <c r="BQ507" s="7">
        <v>54</v>
      </c>
      <c r="BR507" s="7">
        <v>51</v>
      </c>
      <c r="BS507" s="7">
        <v>46</v>
      </c>
      <c r="BT507" s="7">
        <v>70</v>
      </c>
      <c r="BU507" s="7">
        <v>68</v>
      </c>
      <c r="BV507" s="7">
        <v>75</v>
      </c>
      <c r="BW507" s="7">
        <v>78</v>
      </c>
      <c r="BX507" s="7">
        <v>80</v>
      </c>
      <c r="BY507" s="7">
        <v>59</v>
      </c>
      <c r="BZ507" s="7">
        <v>78</v>
      </c>
      <c r="CA507" s="7">
        <v>70</v>
      </c>
      <c r="CB507" s="7">
        <v>85</v>
      </c>
      <c r="CC507" s="7">
        <v>58</v>
      </c>
      <c r="CD507" s="7">
        <v>81</v>
      </c>
      <c r="CE507" s="7">
        <v>81</v>
      </c>
      <c r="CF507" s="7">
        <v>76</v>
      </c>
      <c r="CG507" s="7">
        <v>92</v>
      </c>
      <c r="CH507" s="7">
        <v>111</v>
      </c>
      <c r="CI507" s="7">
        <v>96</v>
      </c>
      <c r="CJ507" s="7">
        <v>105</v>
      </c>
      <c r="CK507" s="7">
        <v>122</v>
      </c>
      <c r="CL507" s="7">
        <v>140</v>
      </c>
      <c r="CM507" s="7">
        <v>118</v>
      </c>
      <c r="CN507" s="7">
        <v>116</v>
      </c>
      <c r="CO507" s="7">
        <v>156</v>
      </c>
      <c r="CP507" s="7">
        <v>170</v>
      </c>
      <c r="CQ507" s="7">
        <v>149</v>
      </c>
      <c r="CR507" s="7">
        <v>182</v>
      </c>
      <c r="CS507" s="7">
        <v>136</v>
      </c>
      <c r="CT507" s="7">
        <v>135</v>
      </c>
      <c r="CU507" s="7">
        <v>137</v>
      </c>
      <c r="CV507" s="7">
        <v>138</v>
      </c>
      <c r="CW507" s="7">
        <v>151</v>
      </c>
      <c r="CX507" s="7">
        <v>152</v>
      </c>
      <c r="CY507" s="7">
        <v>149</v>
      </c>
      <c r="CZ507" s="7">
        <v>144</v>
      </c>
      <c r="DA507" s="7">
        <v>117</v>
      </c>
      <c r="DB507" s="7">
        <v>132</v>
      </c>
      <c r="DC507" s="7">
        <v>112</v>
      </c>
      <c r="DD507" s="7">
        <v>126</v>
      </c>
      <c r="DE507" s="7">
        <v>127</v>
      </c>
      <c r="DF507" s="7">
        <v>109</v>
      </c>
      <c r="DG507" s="7">
        <v>123</v>
      </c>
      <c r="DH507" s="7">
        <v>131</v>
      </c>
      <c r="DI507" s="7">
        <v>125</v>
      </c>
      <c r="DJ507" s="7">
        <v>163</v>
      </c>
      <c r="DK507" s="7">
        <v>87</v>
      </c>
      <c r="DL507" s="7">
        <v>98</v>
      </c>
      <c r="DM507" s="7">
        <v>99</v>
      </c>
      <c r="DN507" s="7">
        <v>79</v>
      </c>
      <c r="DO507" s="7">
        <v>67</v>
      </c>
      <c r="DP507" s="7">
        <v>53</v>
      </c>
      <c r="DQ507" s="7">
        <v>54</v>
      </c>
      <c r="DR507" s="7">
        <v>48</v>
      </c>
      <c r="DS507" s="7">
        <v>48</v>
      </c>
      <c r="DT507" s="7">
        <v>47</v>
      </c>
      <c r="DU507" s="7">
        <v>48</v>
      </c>
      <c r="DV507" s="7">
        <v>33</v>
      </c>
      <c r="DW507" s="7">
        <v>94</v>
      </c>
      <c r="DX507" s="7">
        <f t="shared" si="46"/>
        <v>4284</v>
      </c>
      <c r="DY507" s="7">
        <f t="shared" si="47"/>
        <v>383</v>
      </c>
      <c r="DZ507" s="7">
        <f t="shared" si="48"/>
        <v>1692</v>
      </c>
      <c r="EA507" s="7">
        <f t="shared" si="49"/>
        <v>2051</v>
      </c>
      <c r="EB507" s="7">
        <f>Table325[[#This Row],[18-64]]+Table325[[#This Row],[65+]]</f>
        <v>6691</v>
      </c>
    </row>
    <row r="508" spans="1:132" x14ac:dyDescent="0.35">
      <c r="A508" s="7">
        <v>14</v>
      </c>
      <c r="B508" s="10" t="s">
        <v>1146</v>
      </c>
      <c r="C508" s="10" t="s">
        <v>1130</v>
      </c>
      <c r="D508" s="7" t="s">
        <v>1131</v>
      </c>
      <c r="E508" s="7">
        <f>SUM(Table325[[#This Row],[0]:[90]])</f>
        <v>9472</v>
      </c>
      <c r="F508" s="8">
        <f>SUM(Table325[[#This Row],[0]:[15]])</f>
        <v>1781</v>
      </c>
      <c r="G508" s="7">
        <f>SUM(Table325[[#This Row],[16]:[64]])</f>
        <v>5708</v>
      </c>
      <c r="H508" s="7">
        <f>SUM(Table325[[#This Row],[65]:[90]])</f>
        <v>1983</v>
      </c>
      <c r="I508" s="7">
        <f>SUM(Table325[[#This Row],[85]:[90]])</f>
        <v>211</v>
      </c>
      <c r="J508" s="8">
        <f>SUM(Table325[[#This Row],[0]:[17]])</f>
        <v>2047</v>
      </c>
      <c r="K508" s="7">
        <f>SUM(Table325[[#This Row],[18]:[64]])</f>
        <v>5442</v>
      </c>
      <c r="L508" s="8">
        <f>SUM(Table325[[#This Row],[0]:[4]])</f>
        <v>539</v>
      </c>
      <c r="M508" s="7">
        <f>SUM(Table325[[#This Row],[5]:[15]])</f>
        <v>1242</v>
      </c>
      <c r="N508" s="7">
        <f>SUM(Table325[[#This Row],[16]:[24]])</f>
        <v>1047</v>
      </c>
      <c r="O508" s="7">
        <f>SUM(Table325[[#This Row],[25]:[49]])</f>
        <v>2676</v>
      </c>
      <c r="P508" s="7">
        <f>SUM(Table325[[#This Row],[50]:[64]])</f>
        <v>1985</v>
      </c>
      <c r="Q508" s="7">
        <f>SUM(Table325[[#This Row],[65]:[74]])</f>
        <v>1086</v>
      </c>
      <c r="R508" s="7">
        <f>SUM(Table325[[#This Row],[75]:[84]])</f>
        <v>686</v>
      </c>
      <c r="S508" s="8">
        <f>SUM(Table325[[#This Row],[5]:[9]])</f>
        <v>547</v>
      </c>
      <c r="T508" s="7">
        <f>SUM(Table325[[#This Row],[10]:[14]])</f>
        <v>578</v>
      </c>
      <c r="U508" s="7">
        <f>SUM(Table325[[#This Row],[15]:[19]])</f>
        <v>637</v>
      </c>
      <c r="V508" s="7">
        <f>SUM(Table325[[#This Row],[20]:[24]])</f>
        <v>527</v>
      </c>
      <c r="W508" s="7">
        <f>SUM(Table325[[#This Row],[25]:[29]])</f>
        <v>519</v>
      </c>
      <c r="X508" s="7">
        <f>SUM(Table325[[#This Row],[30]:[34]])</f>
        <v>593</v>
      </c>
      <c r="Y508" s="7">
        <f>SUM(Table325[[#This Row],[35]:[39]])</f>
        <v>563</v>
      </c>
      <c r="Z508" s="7">
        <f>SUM(Table325[[#This Row],[40]:[44]])</f>
        <v>517</v>
      </c>
      <c r="AA508" s="7">
        <f>SUM(Table325[[#This Row],[45]:[49]])</f>
        <v>484</v>
      </c>
      <c r="AB508" s="7">
        <f>SUM(Table325[[#This Row],[50]:[54]])</f>
        <v>621</v>
      </c>
      <c r="AC508" s="7">
        <f>SUM(Table325[[#This Row],[55]:[59]])</f>
        <v>750</v>
      </c>
      <c r="AD508" s="7">
        <f>SUM(Table325[[#This Row],[60]:[64]])</f>
        <v>614</v>
      </c>
      <c r="AE508" s="7">
        <f>SUM(Table325[[#This Row],[65]:[69]])</f>
        <v>568</v>
      </c>
      <c r="AF508" s="7">
        <f>SUM(Table325[[#This Row],[70]:[74]])</f>
        <v>518</v>
      </c>
      <c r="AG508" s="7">
        <f>SUM(Table325[[#This Row],[75]:[79]])</f>
        <v>429</v>
      </c>
      <c r="AH508" s="7">
        <f>SUM(Table325[[#This Row],[80]:[84]])</f>
        <v>257</v>
      </c>
      <c r="AI508" s="7">
        <f>SUM(Table325[[#This Row],[85]:[89]])</f>
        <v>152</v>
      </c>
      <c r="AJ508" s="7">
        <f>Table325[[#This Row],[90]]</f>
        <v>59</v>
      </c>
      <c r="AK508" s="8">
        <v>88</v>
      </c>
      <c r="AL508" s="7">
        <v>111</v>
      </c>
      <c r="AM508" s="7">
        <v>94</v>
      </c>
      <c r="AN508" s="7">
        <v>130</v>
      </c>
      <c r="AO508" s="7">
        <v>116</v>
      </c>
      <c r="AP508" s="7">
        <v>105</v>
      </c>
      <c r="AQ508" s="7">
        <v>116</v>
      </c>
      <c r="AR508" s="7">
        <v>110</v>
      </c>
      <c r="AS508" s="7">
        <v>106</v>
      </c>
      <c r="AT508" s="7">
        <v>110</v>
      </c>
      <c r="AU508" s="7">
        <v>113</v>
      </c>
      <c r="AV508" s="7">
        <v>117</v>
      </c>
      <c r="AW508" s="7">
        <v>128</v>
      </c>
      <c r="AX508" s="7">
        <v>106</v>
      </c>
      <c r="AY508" s="7">
        <v>114</v>
      </c>
      <c r="AZ508" s="7">
        <v>117</v>
      </c>
      <c r="BA508" s="7">
        <v>146</v>
      </c>
      <c r="BB508" s="7">
        <v>120</v>
      </c>
      <c r="BC508" s="7">
        <v>120</v>
      </c>
      <c r="BD508" s="7">
        <v>134</v>
      </c>
      <c r="BE508" s="7">
        <v>104</v>
      </c>
      <c r="BF508" s="7">
        <v>135</v>
      </c>
      <c r="BG508" s="7">
        <v>108</v>
      </c>
      <c r="BH508" s="7">
        <v>86</v>
      </c>
      <c r="BI508" s="7">
        <v>94</v>
      </c>
      <c r="BJ508" s="7">
        <v>100</v>
      </c>
      <c r="BK508" s="7">
        <v>109</v>
      </c>
      <c r="BL508" s="7">
        <v>114</v>
      </c>
      <c r="BM508" s="7">
        <v>98</v>
      </c>
      <c r="BN508" s="7">
        <v>98</v>
      </c>
      <c r="BO508" s="7">
        <v>93</v>
      </c>
      <c r="BP508" s="7">
        <v>123</v>
      </c>
      <c r="BQ508" s="7">
        <v>118</v>
      </c>
      <c r="BR508" s="7">
        <v>116</v>
      </c>
      <c r="BS508" s="7">
        <v>143</v>
      </c>
      <c r="BT508" s="7">
        <v>99</v>
      </c>
      <c r="BU508" s="7">
        <v>116</v>
      </c>
      <c r="BV508" s="7">
        <v>100</v>
      </c>
      <c r="BW508" s="7">
        <v>134</v>
      </c>
      <c r="BX508" s="7">
        <v>114</v>
      </c>
      <c r="BY508" s="7">
        <v>105</v>
      </c>
      <c r="BZ508" s="7">
        <v>114</v>
      </c>
      <c r="CA508" s="7">
        <v>103</v>
      </c>
      <c r="CB508" s="7">
        <v>117</v>
      </c>
      <c r="CC508" s="7">
        <v>78</v>
      </c>
      <c r="CD508" s="7">
        <v>125</v>
      </c>
      <c r="CE508" s="7">
        <v>97</v>
      </c>
      <c r="CF508" s="7">
        <v>77</v>
      </c>
      <c r="CG508" s="7">
        <v>88</v>
      </c>
      <c r="CH508" s="7">
        <v>97</v>
      </c>
      <c r="CI508" s="7">
        <v>114</v>
      </c>
      <c r="CJ508" s="7">
        <v>119</v>
      </c>
      <c r="CK508" s="7">
        <v>135</v>
      </c>
      <c r="CL508" s="7">
        <v>124</v>
      </c>
      <c r="CM508" s="7">
        <v>129</v>
      </c>
      <c r="CN508" s="7">
        <v>159</v>
      </c>
      <c r="CO508" s="7">
        <v>143</v>
      </c>
      <c r="CP508" s="7">
        <v>155</v>
      </c>
      <c r="CQ508" s="7">
        <v>141</v>
      </c>
      <c r="CR508" s="7">
        <v>152</v>
      </c>
      <c r="CS508" s="7">
        <v>128</v>
      </c>
      <c r="CT508" s="7">
        <v>120</v>
      </c>
      <c r="CU508" s="7">
        <v>136</v>
      </c>
      <c r="CV508" s="7">
        <v>117</v>
      </c>
      <c r="CW508" s="7">
        <v>113</v>
      </c>
      <c r="CX508" s="7">
        <v>106</v>
      </c>
      <c r="CY508" s="7">
        <v>109</v>
      </c>
      <c r="CZ508" s="7">
        <v>132</v>
      </c>
      <c r="DA508" s="7">
        <v>111</v>
      </c>
      <c r="DB508" s="7">
        <v>110</v>
      </c>
      <c r="DC508" s="7">
        <v>110</v>
      </c>
      <c r="DD508" s="7">
        <v>115</v>
      </c>
      <c r="DE508" s="7">
        <v>100</v>
      </c>
      <c r="DF508" s="7">
        <v>93</v>
      </c>
      <c r="DG508" s="7">
        <v>100</v>
      </c>
      <c r="DH508" s="7">
        <v>93</v>
      </c>
      <c r="DI508" s="7">
        <v>92</v>
      </c>
      <c r="DJ508" s="7">
        <v>111</v>
      </c>
      <c r="DK508" s="7">
        <v>60</v>
      </c>
      <c r="DL508" s="7">
        <v>73</v>
      </c>
      <c r="DM508" s="7">
        <v>65</v>
      </c>
      <c r="DN508" s="7">
        <v>54</v>
      </c>
      <c r="DO508" s="7">
        <v>53</v>
      </c>
      <c r="DP508" s="7">
        <v>48</v>
      </c>
      <c r="DQ508" s="7">
        <v>37</v>
      </c>
      <c r="DR508" s="7">
        <v>34</v>
      </c>
      <c r="DS508" s="7">
        <v>39</v>
      </c>
      <c r="DT508" s="7">
        <v>32</v>
      </c>
      <c r="DU508" s="7">
        <v>18</v>
      </c>
      <c r="DV508" s="7">
        <v>29</v>
      </c>
      <c r="DW508" s="7">
        <v>59</v>
      </c>
      <c r="DX508" s="7">
        <f t="shared" si="46"/>
        <v>5708</v>
      </c>
      <c r="DY508" s="7">
        <f t="shared" si="47"/>
        <v>781</v>
      </c>
      <c r="DZ508" s="7">
        <f t="shared" si="48"/>
        <v>2676</v>
      </c>
      <c r="EA508" s="7">
        <f t="shared" si="49"/>
        <v>1985</v>
      </c>
      <c r="EB508" s="7">
        <f>Table325[[#This Row],[18-64]]+Table325[[#This Row],[65+]]</f>
        <v>7425</v>
      </c>
    </row>
    <row r="509" spans="1:132" x14ac:dyDescent="0.35">
      <c r="A509" s="7">
        <v>14</v>
      </c>
      <c r="B509" s="10" t="s">
        <v>1146</v>
      </c>
      <c r="C509" s="10" t="s">
        <v>1132</v>
      </c>
      <c r="D509" s="7" t="s">
        <v>1133</v>
      </c>
      <c r="E509" s="7">
        <f>SUM(Table325[[#This Row],[0]:[90]])</f>
        <v>9906</v>
      </c>
      <c r="F509" s="8">
        <f>SUM(Table325[[#This Row],[0]:[15]])</f>
        <v>1509</v>
      </c>
      <c r="G509" s="7">
        <f>SUM(Table325[[#This Row],[16]:[64]])</f>
        <v>5933</v>
      </c>
      <c r="H509" s="7">
        <f>SUM(Table325[[#This Row],[65]:[90]])</f>
        <v>2464</v>
      </c>
      <c r="I509" s="7">
        <f>SUM(Table325[[#This Row],[85]:[90]])</f>
        <v>284</v>
      </c>
      <c r="J509" s="8">
        <f>SUM(Table325[[#This Row],[0]:[17]])</f>
        <v>1718</v>
      </c>
      <c r="K509" s="7">
        <f>SUM(Table325[[#This Row],[18]:[64]])</f>
        <v>5724</v>
      </c>
      <c r="L509" s="8">
        <f>SUM(Table325[[#This Row],[0]:[4]])</f>
        <v>415</v>
      </c>
      <c r="M509" s="7">
        <f>SUM(Table325[[#This Row],[5]:[15]])</f>
        <v>1094</v>
      </c>
      <c r="N509" s="7">
        <f>SUM(Table325[[#This Row],[16]:[24]])</f>
        <v>950</v>
      </c>
      <c r="O509" s="7">
        <f>SUM(Table325[[#This Row],[25]:[49]])</f>
        <v>2819</v>
      </c>
      <c r="P509" s="7">
        <f>SUM(Table325[[#This Row],[50]:[64]])</f>
        <v>2164</v>
      </c>
      <c r="Q509" s="7">
        <f>SUM(Table325[[#This Row],[65]:[74]])</f>
        <v>1309</v>
      </c>
      <c r="R509" s="7">
        <f>SUM(Table325[[#This Row],[75]:[84]])</f>
        <v>871</v>
      </c>
      <c r="S509" s="8">
        <f>SUM(Table325[[#This Row],[5]:[9]])</f>
        <v>449</v>
      </c>
      <c r="T509" s="7">
        <f>SUM(Table325[[#This Row],[10]:[14]])</f>
        <v>539</v>
      </c>
      <c r="U509" s="7">
        <f>SUM(Table325[[#This Row],[15]:[19]])</f>
        <v>504</v>
      </c>
      <c r="V509" s="7">
        <f>SUM(Table325[[#This Row],[20]:[24]])</f>
        <v>552</v>
      </c>
      <c r="W509" s="7">
        <f>SUM(Table325[[#This Row],[25]:[29]])</f>
        <v>417</v>
      </c>
      <c r="X509" s="7">
        <f>SUM(Table325[[#This Row],[30]:[34]])</f>
        <v>525</v>
      </c>
      <c r="Y509" s="7">
        <f>SUM(Table325[[#This Row],[35]:[39]])</f>
        <v>611</v>
      </c>
      <c r="Z509" s="7">
        <f>SUM(Table325[[#This Row],[40]:[44]])</f>
        <v>670</v>
      </c>
      <c r="AA509" s="7">
        <f>SUM(Table325[[#This Row],[45]:[49]])</f>
        <v>596</v>
      </c>
      <c r="AB509" s="7">
        <f>SUM(Table325[[#This Row],[50]:[54]])</f>
        <v>680</v>
      </c>
      <c r="AC509" s="7">
        <f>SUM(Table325[[#This Row],[55]:[59]])</f>
        <v>761</v>
      </c>
      <c r="AD509" s="7">
        <f>SUM(Table325[[#This Row],[60]:[64]])</f>
        <v>723</v>
      </c>
      <c r="AE509" s="7">
        <f>SUM(Table325[[#This Row],[65]:[69]])</f>
        <v>737</v>
      </c>
      <c r="AF509" s="7">
        <f>SUM(Table325[[#This Row],[70]:[74]])</f>
        <v>572</v>
      </c>
      <c r="AG509" s="7">
        <f>SUM(Table325[[#This Row],[75]:[79]])</f>
        <v>537</v>
      </c>
      <c r="AH509" s="7">
        <f>SUM(Table325[[#This Row],[80]:[84]])</f>
        <v>334</v>
      </c>
      <c r="AI509" s="7">
        <f>SUM(Table325[[#This Row],[85]:[89]])</f>
        <v>179</v>
      </c>
      <c r="AJ509" s="7">
        <f>Table325[[#This Row],[90]]</f>
        <v>105</v>
      </c>
      <c r="AK509" s="8">
        <v>68</v>
      </c>
      <c r="AL509" s="7">
        <v>75</v>
      </c>
      <c r="AM509" s="7">
        <v>89</v>
      </c>
      <c r="AN509" s="7">
        <v>94</v>
      </c>
      <c r="AO509" s="7">
        <v>89</v>
      </c>
      <c r="AP509" s="7">
        <v>77</v>
      </c>
      <c r="AQ509" s="7">
        <v>82</v>
      </c>
      <c r="AR509" s="7">
        <v>90</v>
      </c>
      <c r="AS509" s="7">
        <v>107</v>
      </c>
      <c r="AT509" s="7">
        <v>93</v>
      </c>
      <c r="AU509" s="7">
        <v>119</v>
      </c>
      <c r="AV509" s="7">
        <v>118</v>
      </c>
      <c r="AW509" s="7">
        <v>96</v>
      </c>
      <c r="AX509" s="7">
        <v>105</v>
      </c>
      <c r="AY509" s="7">
        <v>101</v>
      </c>
      <c r="AZ509" s="7">
        <v>106</v>
      </c>
      <c r="BA509" s="7">
        <v>115</v>
      </c>
      <c r="BB509" s="7">
        <v>94</v>
      </c>
      <c r="BC509" s="7">
        <v>99</v>
      </c>
      <c r="BD509" s="7">
        <v>90</v>
      </c>
      <c r="BE509" s="7">
        <v>183</v>
      </c>
      <c r="BF509" s="7">
        <v>139</v>
      </c>
      <c r="BG509" s="7">
        <v>74</v>
      </c>
      <c r="BH509" s="7">
        <v>81</v>
      </c>
      <c r="BI509" s="7">
        <v>75</v>
      </c>
      <c r="BJ509" s="7">
        <v>85</v>
      </c>
      <c r="BK509" s="7">
        <v>77</v>
      </c>
      <c r="BL509" s="7">
        <v>83</v>
      </c>
      <c r="BM509" s="7">
        <v>88</v>
      </c>
      <c r="BN509" s="7">
        <v>84</v>
      </c>
      <c r="BO509" s="7">
        <v>96</v>
      </c>
      <c r="BP509" s="7">
        <v>86</v>
      </c>
      <c r="BQ509" s="7">
        <v>113</v>
      </c>
      <c r="BR509" s="7">
        <v>125</v>
      </c>
      <c r="BS509" s="7">
        <v>105</v>
      </c>
      <c r="BT509" s="7">
        <v>128</v>
      </c>
      <c r="BU509" s="7">
        <v>132</v>
      </c>
      <c r="BV509" s="7">
        <v>108</v>
      </c>
      <c r="BW509" s="7">
        <v>138</v>
      </c>
      <c r="BX509" s="7">
        <v>105</v>
      </c>
      <c r="BY509" s="7">
        <v>115</v>
      </c>
      <c r="BZ509" s="7">
        <v>124</v>
      </c>
      <c r="CA509" s="7">
        <v>138</v>
      </c>
      <c r="CB509" s="7">
        <v>146</v>
      </c>
      <c r="CC509" s="7">
        <v>147</v>
      </c>
      <c r="CD509" s="7">
        <v>126</v>
      </c>
      <c r="CE509" s="7">
        <v>100</v>
      </c>
      <c r="CF509" s="7">
        <v>114</v>
      </c>
      <c r="CG509" s="7">
        <v>124</v>
      </c>
      <c r="CH509" s="7">
        <v>132</v>
      </c>
      <c r="CI509" s="7">
        <v>115</v>
      </c>
      <c r="CJ509" s="7">
        <v>140</v>
      </c>
      <c r="CK509" s="7">
        <v>135</v>
      </c>
      <c r="CL509" s="7">
        <v>139</v>
      </c>
      <c r="CM509" s="7">
        <v>151</v>
      </c>
      <c r="CN509" s="7">
        <v>138</v>
      </c>
      <c r="CO509" s="7">
        <v>173</v>
      </c>
      <c r="CP509" s="7">
        <v>137</v>
      </c>
      <c r="CQ509" s="7">
        <v>147</v>
      </c>
      <c r="CR509" s="7">
        <v>166</v>
      </c>
      <c r="CS509" s="7">
        <v>152</v>
      </c>
      <c r="CT509" s="7">
        <v>141</v>
      </c>
      <c r="CU509" s="7">
        <v>155</v>
      </c>
      <c r="CV509" s="7">
        <v>137</v>
      </c>
      <c r="CW509" s="7">
        <v>138</v>
      </c>
      <c r="CX509" s="7">
        <v>137</v>
      </c>
      <c r="CY509" s="7">
        <v>163</v>
      </c>
      <c r="CZ509" s="7">
        <v>142</v>
      </c>
      <c r="DA509" s="7">
        <v>136</v>
      </c>
      <c r="DB509" s="7">
        <v>159</v>
      </c>
      <c r="DC509" s="7">
        <v>100</v>
      </c>
      <c r="DD509" s="7">
        <v>121</v>
      </c>
      <c r="DE509" s="7">
        <v>109</v>
      </c>
      <c r="DF509" s="7">
        <v>120</v>
      </c>
      <c r="DG509" s="7">
        <v>122</v>
      </c>
      <c r="DH509" s="7">
        <v>125</v>
      </c>
      <c r="DI509" s="7">
        <v>104</v>
      </c>
      <c r="DJ509" s="7">
        <v>125</v>
      </c>
      <c r="DK509" s="7">
        <v>93</v>
      </c>
      <c r="DL509" s="7">
        <v>90</v>
      </c>
      <c r="DM509" s="7">
        <v>86</v>
      </c>
      <c r="DN509" s="7">
        <v>70</v>
      </c>
      <c r="DO509" s="7">
        <v>65</v>
      </c>
      <c r="DP509" s="7">
        <v>50</v>
      </c>
      <c r="DQ509" s="7">
        <v>63</v>
      </c>
      <c r="DR509" s="7">
        <v>40</v>
      </c>
      <c r="DS509" s="7">
        <v>46</v>
      </c>
      <c r="DT509" s="7">
        <v>37</v>
      </c>
      <c r="DU509" s="7">
        <v>28</v>
      </c>
      <c r="DV509" s="7">
        <v>28</v>
      </c>
      <c r="DW509" s="7">
        <v>105</v>
      </c>
      <c r="DX509" s="7">
        <f t="shared" si="46"/>
        <v>5933</v>
      </c>
      <c r="DY509" s="7">
        <f t="shared" si="47"/>
        <v>741</v>
      </c>
      <c r="DZ509" s="7">
        <f t="shared" si="48"/>
        <v>2819</v>
      </c>
      <c r="EA509" s="7">
        <f t="shared" si="49"/>
        <v>2164</v>
      </c>
      <c r="EB509" s="7">
        <f>Table325[[#This Row],[18-64]]+Table325[[#This Row],[65+]]</f>
        <v>8188</v>
      </c>
    </row>
    <row r="510" spans="1:132" x14ac:dyDescent="0.35">
      <c r="A510" s="7">
        <v>14</v>
      </c>
      <c r="B510" s="10" t="s">
        <v>1146</v>
      </c>
      <c r="C510" s="10" t="s">
        <v>1134</v>
      </c>
      <c r="D510" s="7" t="s">
        <v>1135</v>
      </c>
      <c r="E510" s="7">
        <f>SUM(Table325[[#This Row],[0]:[90]])</f>
        <v>7352</v>
      </c>
      <c r="F510" s="8">
        <f>SUM(Table325[[#This Row],[0]:[15]])</f>
        <v>1295</v>
      </c>
      <c r="G510" s="7">
        <f>SUM(Table325[[#This Row],[16]:[64]])</f>
        <v>4483</v>
      </c>
      <c r="H510" s="7">
        <f>SUM(Table325[[#This Row],[65]:[90]])</f>
        <v>1574</v>
      </c>
      <c r="I510" s="7">
        <f>SUM(Table325[[#This Row],[85]:[90]])</f>
        <v>125</v>
      </c>
      <c r="J510" s="8">
        <f>SUM(Table325[[#This Row],[0]:[17]])</f>
        <v>1499</v>
      </c>
      <c r="K510" s="7">
        <f>SUM(Table325[[#This Row],[18]:[64]])</f>
        <v>4279</v>
      </c>
      <c r="L510" s="8">
        <f>SUM(Table325[[#This Row],[0]:[4]])</f>
        <v>374</v>
      </c>
      <c r="M510" s="7">
        <f>SUM(Table325[[#This Row],[5]:[15]])</f>
        <v>921</v>
      </c>
      <c r="N510" s="7">
        <f>SUM(Table325[[#This Row],[16]:[24]])</f>
        <v>778</v>
      </c>
      <c r="O510" s="7">
        <f>SUM(Table325[[#This Row],[25]:[49]])</f>
        <v>2078</v>
      </c>
      <c r="P510" s="7">
        <f>SUM(Table325[[#This Row],[50]:[64]])</f>
        <v>1627</v>
      </c>
      <c r="Q510" s="7">
        <f>SUM(Table325[[#This Row],[65]:[74]])</f>
        <v>907</v>
      </c>
      <c r="R510" s="7">
        <f>SUM(Table325[[#This Row],[75]:[84]])</f>
        <v>542</v>
      </c>
      <c r="S510" s="8">
        <f>SUM(Table325[[#This Row],[5]:[9]])</f>
        <v>368</v>
      </c>
      <c r="T510" s="7">
        <f>SUM(Table325[[#This Row],[10]:[14]])</f>
        <v>465</v>
      </c>
      <c r="U510" s="7">
        <f>SUM(Table325[[#This Row],[15]:[19]])</f>
        <v>465</v>
      </c>
      <c r="V510" s="7">
        <f>SUM(Table325[[#This Row],[20]:[24]])</f>
        <v>401</v>
      </c>
      <c r="W510" s="7">
        <f>SUM(Table325[[#This Row],[25]:[29]])</f>
        <v>401</v>
      </c>
      <c r="X510" s="7">
        <f>SUM(Table325[[#This Row],[30]:[34]])</f>
        <v>395</v>
      </c>
      <c r="Y510" s="7">
        <f>SUM(Table325[[#This Row],[35]:[39]])</f>
        <v>469</v>
      </c>
      <c r="Z510" s="7">
        <f>SUM(Table325[[#This Row],[40]:[44]])</f>
        <v>406</v>
      </c>
      <c r="AA510" s="7">
        <f>SUM(Table325[[#This Row],[45]:[49]])</f>
        <v>407</v>
      </c>
      <c r="AB510" s="7">
        <f>SUM(Table325[[#This Row],[50]:[54]])</f>
        <v>442</v>
      </c>
      <c r="AC510" s="7">
        <f>SUM(Table325[[#This Row],[55]:[59]])</f>
        <v>658</v>
      </c>
      <c r="AD510" s="7">
        <f>SUM(Table325[[#This Row],[60]:[64]])</f>
        <v>527</v>
      </c>
      <c r="AE510" s="7">
        <f>SUM(Table325[[#This Row],[65]:[69]])</f>
        <v>493</v>
      </c>
      <c r="AF510" s="7">
        <f>SUM(Table325[[#This Row],[70]:[74]])</f>
        <v>414</v>
      </c>
      <c r="AG510" s="7">
        <f>SUM(Table325[[#This Row],[75]:[79]])</f>
        <v>339</v>
      </c>
      <c r="AH510" s="7">
        <f>SUM(Table325[[#This Row],[80]:[84]])</f>
        <v>203</v>
      </c>
      <c r="AI510" s="7">
        <f>SUM(Table325[[#This Row],[85]:[89]])</f>
        <v>78</v>
      </c>
      <c r="AJ510" s="7">
        <f>Table325[[#This Row],[90]]</f>
        <v>47</v>
      </c>
      <c r="AK510" s="8">
        <v>71</v>
      </c>
      <c r="AL510" s="7">
        <v>56</v>
      </c>
      <c r="AM510" s="7">
        <v>77</v>
      </c>
      <c r="AN510" s="7">
        <v>79</v>
      </c>
      <c r="AO510" s="7">
        <v>91</v>
      </c>
      <c r="AP510" s="7">
        <v>68</v>
      </c>
      <c r="AQ510" s="7">
        <v>66</v>
      </c>
      <c r="AR510" s="7">
        <v>80</v>
      </c>
      <c r="AS510" s="7">
        <v>73</v>
      </c>
      <c r="AT510" s="7">
        <v>81</v>
      </c>
      <c r="AU510" s="7">
        <v>93</v>
      </c>
      <c r="AV510" s="7">
        <v>89</v>
      </c>
      <c r="AW510" s="7">
        <v>87</v>
      </c>
      <c r="AX510" s="7">
        <v>92</v>
      </c>
      <c r="AY510" s="7">
        <v>104</v>
      </c>
      <c r="AZ510" s="7">
        <v>88</v>
      </c>
      <c r="BA510" s="7">
        <v>111</v>
      </c>
      <c r="BB510" s="7">
        <v>93</v>
      </c>
      <c r="BC510" s="7">
        <v>75</v>
      </c>
      <c r="BD510" s="7">
        <v>98</v>
      </c>
      <c r="BE510" s="7">
        <v>100</v>
      </c>
      <c r="BF510" s="7">
        <v>95</v>
      </c>
      <c r="BG510" s="7">
        <v>65</v>
      </c>
      <c r="BH510" s="7">
        <v>69</v>
      </c>
      <c r="BI510" s="7">
        <v>72</v>
      </c>
      <c r="BJ510" s="7">
        <v>69</v>
      </c>
      <c r="BK510" s="7">
        <v>77</v>
      </c>
      <c r="BL510" s="7">
        <v>82</v>
      </c>
      <c r="BM510" s="7">
        <v>87</v>
      </c>
      <c r="BN510" s="7">
        <v>86</v>
      </c>
      <c r="BO510" s="7">
        <v>68</v>
      </c>
      <c r="BP510" s="7">
        <v>83</v>
      </c>
      <c r="BQ510" s="7">
        <v>69</v>
      </c>
      <c r="BR510" s="7">
        <v>80</v>
      </c>
      <c r="BS510" s="7">
        <v>95</v>
      </c>
      <c r="BT510" s="7">
        <v>103</v>
      </c>
      <c r="BU510" s="7">
        <v>80</v>
      </c>
      <c r="BV510" s="7">
        <v>92</v>
      </c>
      <c r="BW510" s="7">
        <v>106</v>
      </c>
      <c r="BX510" s="7">
        <v>88</v>
      </c>
      <c r="BY510" s="7">
        <v>80</v>
      </c>
      <c r="BZ510" s="7">
        <v>93</v>
      </c>
      <c r="CA510" s="7">
        <v>66</v>
      </c>
      <c r="CB510" s="7">
        <v>84</v>
      </c>
      <c r="CC510" s="7">
        <v>83</v>
      </c>
      <c r="CD510" s="7">
        <v>76</v>
      </c>
      <c r="CE510" s="7">
        <v>95</v>
      </c>
      <c r="CF510" s="7">
        <v>71</v>
      </c>
      <c r="CG510" s="7">
        <v>77</v>
      </c>
      <c r="CH510" s="7">
        <v>88</v>
      </c>
      <c r="CI510" s="7">
        <v>68</v>
      </c>
      <c r="CJ510" s="7">
        <v>88</v>
      </c>
      <c r="CK510" s="7">
        <v>86</v>
      </c>
      <c r="CL510" s="7">
        <v>101</v>
      </c>
      <c r="CM510" s="7">
        <v>99</v>
      </c>
      <c r="CN510" s="7">
        <v>121</v>
      </c>
      <c r="CO510" s="7">
        <v>115</v>
      </c>
      <c r="CP510" s="7">
        <v>151</v>
      </c>
      <c r="CQ510" s="7">
        <v>150</v>
      </c>
      <c r="CR510" s="7">
        <v>121</v>
      </c>
      <c r="CS510" s="7">
        <v>108</v>
      </c>
      <c r="CT510" s="7">
        <v>114</v>
      </c>
      <c r="CU510" s="7">
        <v>115</v>
      </c>
      <c r="CV510" s="7">
        <v>93</v>
      </c>
      <c r="CW510" s="7">
        <v>97</v>
      </c>
      <c r="CX510" s="7">
        <v>120</v>
      </c>
      <c r="CY510" s="7">
        <v>117</v>
      </c>
      <c r="CZ510" s="7">
        <v>97</v>
      </c>
      <c r="DA510" s="7">
        <v>79</v>
      </c>
      <c r="DB510" s="7">
        <v>80</v>
      </c>
      <c r="DC510" s="7">
        <v>85</v>
      </c>
      <c r="DD510" s="7">
        <v>88</v>
      </c>
      <c r="DE510" s="7">
        <v>76</v>
      </c>
      <c r="DF510" s="7">
        <v>76</v>
      </c>
      <c r="DG510" s="7">
        <v>89</v>
      </c>
      <c r="DH510" s="7">
        <v>84</v>
      </c>
      <c r="DI510" s="7">
        <v>67</v>
      </c>
      <c r="DJ510" s="7">
        <v>80</v>
      </c>
      <c r="DK510" s="7">
        <v>54</v>
      </c>
      <c r="DL510" s="7">
        <v>54</v>
      </c>
      <c r="DM510" s="7">
        <v>51</v>
      </c>
      <c r="DN510" s="7">
        <v>37</v>
      </c>
      <c r="DO510" s="7">
        <v>52</v>
      </c>
      <c r="DP510" s="7">
        <v>38</v>
      </c>
      <c r="DQ510" s="7">
        <v>25</v>
      </c>
      <c r="DR510" s="7">
        <v>16</v>
      </c>
      <c r="DS510" s="7">
        <v>20</v>
      </c>
      <c r="DT510" s="7">
        <v>20</v>
      </c>
      <c r="DU510" s="7">
        <v>11</v>
      </c>
      <c r="DV510" s="7">
        <v>11</v>
      </c>
      <c r="DW510" s="7">
        <v>47</v>
      </c>
      <c r="DX510" s="7">
        <f t="shared" si="46"/>
        <v>4483</v>
      </c>
      <c r="DY510" s="7">
        <f t="shared" si="47"/>
        <v>574</v>
      </c>
      <c r="DZ510" s="7">
        <f t="shared" si="48"/>
        <v>2078</v>
      </c>
      <c r="EA510" s="7">
        <f t="shared" si="49"/>
        <v>1627</v>
      </c>
      <c r="EB510" s="7">
        <f>Table325[[#This Row],[18-64]]+Table325[[#This Row],[65+]]</f>
        <v>5853</v>
      </c>
    </row>
    <row r="511" spans="1:132" x14ac:dyDescent="0.35">
      <c r="A511" s="7">
        <v>14</v>
      </c>
      <c r="B511" s="10" t="s">
        <v>1146</v>
      </c>
      <c r="C511" s="10" t="s">
        <v>1136</v>
      </c>
      <c r="D511" s="7" t="s">
        <v>1137</v>
      </c>
      <c r="E511" s="7">
        <f>SUM(Table325[[#This Row],[0]:[90]])</f>
        <v>8745</v>
      </c>
      <c r="F511" s="8">
        <f>SUM(Table325[[#This Row],[0]:[15]])</f>
        <v>1529</v>
      </c>
      <c r="G511" s="7">
        <f>SUM(Table325[[#This Row],[16]:[64]])</f>
        <v>5439</v>
      </c>
      <c r="H511" s="7">
        <f>SUM(Table325[[#This Row],[65]:[90]])</f>
        <v>1777</v>
      </c>
      <c r="I511" s="7">
        <f>SUM(Table325[[#This Row],[85]:[90]])</f>
        <v>223</v>
      </c>
      <c r="J511" s="8">
        <f>SUM(Table325[[#This Row],[0]:[17]])</f>
        <v>1744</v>
      </c>
      <c r="K511" s="7">
        <f>SUM(Table325[[#This Row],[18]:[64]])</f>
        <v>5224</v>
      </c>
      <c r="L511" s="8">
        <f>SUM(Table325[[#This Row],[0]:[4]])</f>
        <v>471</v>
      </c>
      <c r="M511" s="7">
        <f>SUM(Table325[[#This Row],[5]:[15]])</f>
        <v>1058</v>
      </c>
      <c r="N511" s="7">
        <f>SUM(Table325[[#This Row],[16]:[24]])</f>
        <v>999</v>
      </c>
      <c r="O511" s="7">
        <f>SUM(Table325[[#This Row],[25]:[49]])</f>
        <v>2542</v>
      </c>
      <c r="P511" s="7">
        <f>SUM(Table325[[#This Row],[50]:[64]])</f>
        <v>1898</v>
      </c>
      <c r="Q511" s="7">
        <f>SUM(Table325[[#This Row],[65]:[74]])</f>
        <v>924</v>
      </c>
      <c r="R511" s="7">
        <f>SUM(Table325[[#This Row],[75]:[84]])</f>
        <v>630</v>
      </c>
      <c r="S511" s="8">
        <f>SUM(Table325[[#This Row],[5]:[9]])</f>
        <v>481</v>
      </c>
      <c r="T511" s="7">
        <f>SUM(Table325[[#This Row],[10]:[14]])</f>
        <v>492</v>
      </c>
      <c r="U511" s="7">
        <f>SUM(Table325[[#This Row],[15]:[19]])</f>
        <v>496</v>
      </c>
      <c r="V511" s="7">
        <f>SUM(Table325[[#This Row],[20]:[24]])</f>
        <v>588</v>
      </c>
      <c r="W511" s="7">
        <f>SUM(Table325[[#This Row],[25]:[29]])</f>
        <v>548</v>
      </c>
      <c r="X511" s="7">
        <f>SUM(Table325[[#This Row],[30]:[34]])</f>
        <v>557</v>
      </c>
      <c r="Y511" s="7">
        <f>SUM(Table325[[#This Row],[35]:[39]])</f>
        <v>472</v>
      </c>
      <c r="Z511" s="7">
        <f>SUM(Table325[[#This Row],[40]:[44]])</f>
        <v>505</v>
      </c>
      <c r="AA511" s="7">
        <f>SUM(Table325[[#This Row],[45]:[49]])</f>
        <v>460</v>
      </c>
      <c r="AB511" s="7">
        <f>SUM(Table325[[#This Row],[50]:[54]])</f>
        <v>619</v>
      </c>
      <c r="AC511" s="7">
        <f>SUM(Table325[[#This Row],[55]:[59]])</f>
        <v>708</v>
      </c>
      <c r="AD511" s="7">
        <f>SUM(Table325[[#This Row],[60]:[64]])</f>
        <v>571</v>
      </c>
      <c r="AE511" s="7">
        <f>SUM(Table325[[#This Row],[65]:[69]])</f>
        <v>497</v>
      </c>
      <c r="AF511" s="7">
        <f>SUM(Table325[[#This Row],[70]:[74]])</f>
        <v>427</v>
      </c>
      <c r="AG511" s="7">
        <f>SUM(Table325[[#This Row],[75]:[79]])</f>
        <v>425</v>
      </c>
      <c r="AH511" s="7">
        <f>SUM(Table325[[#This Row],[80]:[84]])</f>
        <v>205</v>
      </c>
      <c r="AI511" s="7">
        <f>SUM(Table325[[#This Row],[85]:[89]])</f>
        <v>144</v>
      </c>
      <c r="AJ511" s="7">
        <f>Table325[[#This Row],[90]]</f>
        <v>79</v>
      </c>
      <c r="AK511" s="8">
        <v>99</v>
      </c>
      <c r="AL511" s="7">
        <v>82</v>
      </c>
      <c r="AM511" s="7">
        <v>87</v>
      </c>
      <c r="AN511" s="7">
        <v>90</v>
      </c>
      <c r="AO511" s="7">
        <v>113</v>
      </c>
      <c r="AP511" s="7">
        <v>88</v>
      </c>
      <c r="AQ511" s="7">
        <v>112</v>
      </c>
      <c r="AR511" s="7">
        <v>87</v>
      </c>
      <c r="AS511" s="7">
        <v>103</v>
      </c>
      <c r="AT511" s="7">
        <v>91</v>
      </c>
      <c r="AU511" s="7">
        <v>109</v>
      </c>
      <c r="AV511" s="7">
        <v>97</v>
      </c>
      <c r="AW511" s="7">
        <v>110</v>
      </c>
      <c r="AX511" s="7">
        <v>95</v>
      </c>
      <c r="AY511" s="7">
        <v>81</v>
      </c>
      <c r="AZ511" s="7">
        <v>85</v>
      </c>
      <c r="BA511" s="7">
        <v>116</v>
      </c>
      <c r="BB511" s="7">
        <v>99</v>
      </c>
      <c r="BC511" s="7">
        <v>103</v>
      </c>
      <c r="BD511" s="7">
        <v>93</v>
      </c>
      <c r="BE511" s="7">
        <v>151</v>
      </c>
      <c r="BF511" s="7">
        <v>133</v>
      </c>
      <c r="BG511" s="7">
        <v>114</v>
      </c>
      <c r="BH511" s="7">
        <v>100</v>
      </c>
      <c r="BI511" s="7">
        <v>90</v>
      </c>
      <c r="BJ511" s="7">
        <v>116</v>
      </c>
      <c r="BK511" s="7">
        <v>99</v>
      </c>
      <c r="BL511" s="7">
        <v>109</v>
      </c>
      <c r="BM511" s="7">
        <v>111</v>
      </c>
      <c r="BN511" s="7">
        <v>113</v>
      </c>
      <c r="BO511" s="7">
        <v>129</v>
      </c>
      <c r="BP511" s="7">
        <v>99</v>
      </c>
      <c r="BQ511" s="7">
        <v>101</v>
      </c>
      <c r="BR511" s="7">
        <v>102</v>
      </c>
      <c r="BS511" s="7">
        <v>126</v>
      </c>
      <c r="BT511" s="7">
        <v>77</v>
      </c>
      <c r="BU511" s="7">
        <v>112</v>
      </c>
      <c r="BV511" s="7">
        <v>84</v>
      </c>
      <c r="BW511" s="7">
        <v>102</v>
      </c>
      <c r="BX511" s="7">
        <v>97</v>
      </c>
      <c r="BY511" s="7">
        <v>91</v>
      </c>
      <c r="BZ511" s="7">
        <v>102</v>
      </c>
      <c r="CA511" s="7">
        <v>92</v>
      </c>
      <c r="CB511" s="7">
        <v>114</v>
      </c>
      <c r="CC511" s="7">
        <v>106</v>
      </c>
      <c r="CD511" s="7">
        <v>89</v>
      </c>
      <c r="CE511" s="7">
        <v>89</v>
      </c>
      <c r="CF511" s="7">
        <v>94</v>
      </c>
      <c r="CG511" s="7">
        <v>80</v>
      </c>
      <c r="CH511" s="7">
        <v>108</v>
      </c>
      <c r="CI511" s="7">
        <v>105</v>
      </c>
      <c r="CJ511" s="7">
        <v>128</v>
      </c>
      <c r="CK511" s="7">
        <v>128</v>
      </c>
      <c r="CL511" s="7">
        <v>141</v>
      </c>
      <c r="CM511" s="7">
        <v>117</v>
      </c>
      <c r="CN511" s="7">
        <v>126</v>
      </c>
      <c r="CO511" s="7">
        <v>164</v>
      </c>
      <c r="CP511" s="7">
        <v>135</v>
      </c>
      <c r="CQ511" s="7">
        <v>154</v>
      </c>
      <c r="CR511" s="7">
        <v>129</v>
      </c>
      <c r="CS511" s="7">
        <v>125</v>
      </c>
      <c r="CT511" s="7">
        <v>129</v>
      </c>
      <c r="CU511" s="7">
        <v>124</v>
      </c>
      <c r="CV511" s="7">
        <v>98</v>
      </c>
      <c r="CW511" s="7">
        <v>95</v>
      </c>
      <c r="CX511" s="7">
        <v>107</v>
      </c>
      <c r="CY511" s="7">
        <v>103</v>
      </c>
      <c r="CZ511" s="7">
        <v>93</v>
      </c>
      <c r="DA511" s="7">
        <v>102</v>
      </c>
      <c r="DB511" s="7">
        <v>92</v>
      </c>
      <c r="DC511" s="7">
        <v>91</v>
      </c>
      <c r="DD511" s="7">
        <v>88</v>
      </c>
      <c r="DE511" s="7">
        <v>89</v>
      </c>
      <c r="DF511" s="7">
        <v>74</v>
      </c>
      <c r="DG511" s="7">
        <v>85</v>
      </c>
      <c r="DH511" s="7">
        <v>98</v>
      </c>
      <c r="DI511" s="7">
        <v>78</v>
      </c>
      <c r="DJ511" s="7">
        <v>101</v>
      </c>
      <c r="DK511" s="7">
        <v>70</v>
      </c>
      <c r="DL511" s="7">
        <v>78</v>
      </c>
      <c r="DM511" s="7">
        <v>44</v>
      </c>
      <c r="DN511" s="7">
        <v>43</v>
      </c>
      <c r="DO511" s="7">
        <v>31</v>
      </c>
      <c r="DP511" s="7">
        <v>45</v>
      </c>
      <c r="DQ511" s="7">
        <v>42</v>
      </c>
      <c r="DR511" s="7">
        <v>38</v>
      </c>
      <c r="DS511" s="7">
        <v>26</v>
      </c>
      <c r="DT511" s="7">
        <v>37</v>
      </c>
      <c r="DU511" s="7">
        <v>25</v>
      </c>
      <c r="DV511" s="7">
        <v>18</v>
      </c>
      <c r="DW511" s="7">
        <v>79</v>
      </c>
      <c r="DX511" s="7">
        <f t="shared" si="46"/>
        <v>5439</v>
      </c>
      <c r="DY511" s="7">
        <f t="shared" si="47"/>
        <v>784</v>
      </c>
      <c r="DZ511" s="7">
        <f t="shared" si="48"/>
        <v>2542</v>
      </c>
      <c r="EA511" s="7">
        <f t="shared" si="49"/>
        <v>1898</v>
      </c>
      <c r="EB511" s="7">
        <f>Table325[[#This Row],[18-64]]+Table325[[#This Row],[65+]]</f>
        <v>7001</v>
      </c>
    </row>
    <row r="512" spans="1:132" x14ac:dyDescent="0.35">
      <c r="A512" s="7">
        <v>14</v>
      </c>
      <c r="B512" s="10" t="s">
        <v>1146</v>
      </c>
      <c r="C512" s="10" t="s">
        <v>1138</v>
      </c>
      <c r="D512" s="7" t="s">
        <v>1139</v>
      </c>
      <c r="E512" s="7">
        <f>SUM(Table325[[#This Row],[0]:[90]])</f>
        <v>7343</v>
      </c>
      <c r="F512" s="8">
        <f>SUM(Table325[[#This Row],[0]:[15]])</f>
        <v>1088</v>
      </c>
      <c r="G512" s="7">
        <f>SUM(Table325[[#This Row],[16]:[64]])</f>
        <v>4315</v>
      </c>
      <c r="H512" s="7">
        <f>SUM(Table325[[#This Row],[65]:[90]])</f>
        <v>1940</v>
      </c>
      <c r="I512" s="7">
        <f>SUM(Table325[[#This Row],[85]:[90]])</f>
        <v>335</v>
      </c>
      <c r="J512" s="8">
        <f>SUM(Table325[[#This Row],[0]:[17]])</f>
        <v>1274</v>
      </c>
      <c r="K512" s="7">
        <f>SUM(Table325[[#This Row],[18]:[64]])</f>
        <v>4129</v>
      </c>
      <c r="L512" s="8">
        <f>SUM(Table325[[#This Row],[0]:[4]])</f>
        <v>238</v>
      </c>
      <c r="M512" s="7">
        <f>SUM(Table325[[#This Row],[5]:[15]])</f>
        <v>850</v>
      </c>
      <c r="N512" s="7">
        <f>SUM(Table325[[#This Row],[16]:[24]])</f>
        <v>701</v>
      </c>
      <c r="O512" s="7">
        <f>SUM(Table325[[#This Row],[25]:[49]])</f>
        <v>1942</v>
      </c>
      <c r="P512" s="7">
        <f>SUM(Table325[[#This Row],[50]:[64]])</f>
        <v>1672</v>
      </c>
      <c r="Q512" s="7">
        <f>SUM(Table325[[#This Row],[65]:[74]])</f>
        <v>879</v>
      </c>
      <c r="R512" s="7">
        <f>SUM(Table325[[#This Row],[75]:[84]])</f>
        <v>726</v>
      </c>
      <c r="S512" s="8">
        <f>SUM(Table325[[#This Row],[5]:[9]])</f>
        <v>346</v>
      </c>
      <c r="T512" s="7">
        <f>SUM(Table325[[#This Row],[10]:[14]])</f>
        <v>429</v>
      </c>
      <c r="U512" s="7">
        <f>SUM(Table325[[#This Row],[15]:[19]])</f>
        <v>425</v>
      </c>
      <c r="V512" s="7">
        <f>SUM(Table325[[#This Row],[20]:[24]])</f>
        <v>351</v>
      </c>
      <c r="W512" s="7">
        <f>SUM(Table325[[#This Row],[25]:[29]])</f>
        <v>406</v>
      </c>
      <c r="X512" s="7">
        <f>SUM(Table325[[#This Row],[30]:[34]])</f>
        <v>350</v>
      </c>
      <c r="Y512" s="7">
        <f>SUM(Table325[[#This Row],[35]:[39]])</f>
        <v>382</v>
      </c>
      <c r="Z512" s="7">
        <f>SUM(Table325[[#This Row],[40]:[44]])</f>
        <v>413</v>
      </c>
      <c r="AA512" s="7">
        <f>SUM(Table325[[#This Row],[45]:[49]])</f>
        <v>391</v>
      </c>
      <c r="AB512" s="7">
        <f>SUM(Table325[[#This Row],[50]:[54]])</f>
        <v>499</v>
      </c>
      <c r="AC512" s="7">
        <f>SUM(Table325[[#This Row],[55]:[59]])</f>
        <v>601</v>
      </c>
      <c r="AD512" s="7">
        <f>SUM(Table325[[#This Row],[60]:[64]])</f>
        <v>572</v>
      </c>
      <c r="AE512" s="7">
        <f>SUM(Table325[[#This Row],[65]:[69]])</f>
        <v>452</v>
      </c>
      <c r="AF512" s="7">
        <f>SUM(Table325[[#This Row],[70]:[74]])</f>
        <v>427</v>
      </c>
      <c r="AG512" s="7">
        <f>SUM(Table325[[#This Row],[75]:[79]])</f>
        <v>448</v>
      </c>
      <c r="AH512" s="7">
        <f>SUM(Table325[[#This Row],[80]:[84]])</f>
        <v>278</v>
      </c>
      <c r="AI512" s="7">
        <f>SUM(Table325[[#This Row],[85]:[89]])</f>
        <v>205</v>
      </c>
      <c r="AJ512" s="7">
        <f>Table325[[#This Row],[90]]</f>
        <v>130</v>
      </c>
      <c r="AK512" s="8">
        <v>47</v>
      </c>
      <c r="AL512" s="7">
        <v>45</v>
      </c>
      <c r="AM512" s="7">
        <v>55</v>
      </c>
      <c r="AN512" s="7">
        <v>40</v>
      </c>
      <c r="AO512" s="7">
        <v>51</v>
      </c>
      <c r="AP512" s="7">
        <v>74</v>
      </c>
      <c r="AQ512" s="7">
        <v>75</v>
      </c>
      <c r="AR512" s="7">
        <v>68</v>
      </c>
      <c r="AS512" s="7">
        <v>62</v>
      </c>
      <c r="AT512" s="7">
        <v>67</v>
      </c>
      <c r="AU512" s="7">
        <v>81</v>
      </c>
      <c r="AV512" s="7">
        <v>103</v>
      </c>
      <c r="AW512" s="7">
        <v>73</v>
      </c>
      <c r="AX512" s="7">
        <v>95</v>
      </c>
      <c r="AY512" s="7">
        <v>77</v>
      </c>
      <c r="AZ512" s="7">
        <v>75</v>
      </c>
      <c r="BA512" s="7">
        <v>89</v>
      </c>
      <c r="BB512" s="7">
        <v>97</v>
      </c>
      <c r="BC512" s="7">
        <v>102</v>
      </c>
      <c r="BD512" s="7">
        <v>62</v>
      </c>
      <c r="BE512" s="7">
        <v>82</v>
      </c>
      <c r="BF512" s="7">
        <v>83</v>
      </c>
      <c r="BG512" s="7">
        <v>67</v>
      </c>
      <c r="BH512" s="7">
        <v>57</v>
      </c>
      <c r="BI512" s="7">
        <v>62</v>
      </c>
      <c r="BJ512" s="7">
        <v>72</v>
      </c>
      <c r="BK512" s="7">
        <v>83</v>
      </c>
      <c r="BL512" s="7">
        <v>88</v>
      </c>
      <c r="BM512" s="7">
        <v>89</v>
      </c>
      <c r="BN512" s="7">
        <v>74</v>
      </c>
      <c r="BO512" s="7">
        <v>60</v>
      </c>
      <c r="BP512" s="7">
        <v>75</v>
      </c>
      <c r="BQ512" s="7">
        <v>66</v>
      </c>
      <c r="BR512" s="7">
        <v>70</v>
      </c>
      <c r="BS512" s="7">
        <v>79</v>
      </c>
      <c r="BT512" s="7">
        <v>81</v>
      </c>
      <c r="BU512" s="7">
        <v>99</v>
      </c>
      <c r="BV512" s="7">
        <v>73</v>
      </c>
      <c r="BW512" s="7">
        <v>63</v>
      </c>
      <c r="BX512" s="7">
        <v>66</v>
      </c>
      <c r="BY512" s="7">
        <v>72</v>
      </c>
      <c r="BZ512" s="7">
        <v>83</v>
      </c>
      <c r="CA512" s="7">
        <v>89</v>
      </c>
      <c r="CB512" s="7">
        <v>87</v>
      </c>
      <c r="CC512" s="7">
        <v>82</v>
      </c>
      <c r="CD512" s="7">
        <v>91</v>
      </c>
      <c r="CE512" s="7">
        <v>71</v>
      </c>
      <c r="CF512" s="7">
        <v>72</v>
      </c>
      <c r="CG512" s="7">
        <v>78</v>
      </c>
      <c r="CH512" s="7">
        <v>79</v>
      </c>
      <c r="CI512" s="7">
        <v>75</v>
      </c>
      <c r="CJ512" s="7">
        <v>78</v>
      </c>
      <c r="CK512" s="7">
        <v>105</v>
      </c>
      <c r="CL512" s="7">
        <v>117</v>
      </c>
      <c r="CM512" s="7">
        <v>124</v>
      </c>
      <c r="CN512" s="7">
        <v>101</v>
      </c>
      <c r="CO512" s="7">
        <v>142</v>
      </c>
      <c r="CP512" s="7">
        <v>99</v>
      </c>
      <c r="CQ512" s="7">
        <v>129</v>
      </c>
      <c r="CR512" s="7">
        <v>130</v>
      </c>
      <c r="CS512" s="7">
        <v>111</v>
      </c>
      <c r="CT512" s="7">
        <v>113</v>
      </c>
      <c r="CU512" s="7">
        <v>129</v>
      </c>
      <c r="CV512" s="7">
        <v>119</v>
      </c>
      <c r="CW512" s="7">
        <v>100</v>
      </c>
      <c r="CX512" s="7">
        <v>90</v>
      </c>
      <c r="CY512" s="7">
        <v>100</v>
      </c>
      <c r="CZ512" s="7">
        <v>90</v>
      </c>
      <c r="DA512" s="7">
        <v>93</v>
      </c>
      <c r="DB512" s="7">
        <v>79</v>
      </c>
      <c r="DC512" s="7">
        <v>80</v>
      </c>
      <c r="DD512" s="7">
        <v>84</v>
      </c>
      <c r="DE512" s="7">
        <v>100</v>
      </c>
      <c r="DF512" s="7">
        <v>70</v>
      </c>
      <c r="DG512" s="7">
        <v>93</v>
      </c>
      <c r="DH512" s="7">
        <v>82</v>
      </c>
      <c r="DI512" s="7">
        <v>100</v>
      </c>
      <c r="DJ512" s="7">
        <v>124</v>
      </c>
      <c r="DK512" s="7">
        <v>64</v>
      </c>
      <c r="DL512" s="7">
        <v>78</v>
      </c>
      <c r="DM512" s="7">
        <v>73</v>
      </c>
      <c r="DN512" s="7">
        <v>63</v>
      </c>
      <c r="DO512" s="7">
        <v>53</v>
      </c>
      <c r="DP512" s="7">
        <v>49</v>
      </c>
      <c r="DQ512" s="7">
        <v>40</v>
      </c>
      <c r="DR512" s="7">
        <v>49</v>
      </c>
      <c r="DS512" s="7">
        <v>41</v>
      </c>
      <c r="DT512" s="7">
        <v>44</v>
      </c>
      <c r="DU512" s="7">
        <v>37</v>
      </c>
      <c r="DV512" s="7">
        <v>34</v>
      </c>
      <c r="DW512" s="7">
        <v>130</v>
      </c>
      <c r="DX512" s="7">
        <f t="shared" si="46"/>
        <v>4315</v>
      </c>
      <c r="DY512" s="7">
        <f t="shared" si="47"/>
        <v>515</v>
      </c>
      <c r="DZ512" s="7">
        <f t="shared" si="48"/>
        <v>1942</v>
      </c>
      <c r="EA512" s="7">
        <f t="shared" si="49"/>
        <v>1672</v>
      </c>
      <c r="EB512" s="7">
        <f>Table325[[#This Row],[18-64]]+Table325[[#This Row],[65+]]</f>
        <v>6069</v>
      </c>
    </row>
    <row r="513" spans="1:132" x14ac:dyDescent="0.35">
      <c r="A513" s="7">
        <v>14</v>
      </c>
      <c r="B513" s="10" t="s">
        <v>1146</v>
      </c>
      <c r="C513" s="10" t="s">
        <v>1140</v>
      </c>
      <c r="D513" s="7" t="s">
        <v>1141</v>
      </c>
      <c r="E513" s="7">
        <f>SUM(Table325[[#This Row],[0]:[90]])</f>
        <v>9680</v>
      </c>
      <c r="F513" s="8">
        <f>SUM(Table325[[#This Row],[0]:[15]])</f>
        <v>1749</v>
      </c>
      <c r="G513" s="7">
        <f>SUM(Table325[[#This Row],[16]:[64]])</f>
        <v>5893</v>
      </c>
      <c r="H513" s="7">
        <f>SUM(Table325[[#This Row],[65]:[90]])</f>
        <v>2038</v>
      </c>
      <c r="I513" s="7">
        <f>SUM(Table325[[#This Row],[85]:[90]])</f>
        <v>157</v>
      </c>
      <c r="J513" s="8">
        <f>SUM(Table325[[#This Row],[0]:[17]])</f>
        <v>1959</v>
      </c>
      <c r="K513" s="7">
        <f>SUM(Table325[[#This Row],[18]:[64]])</f>
        <v>5683</v>
      </c>
      <c r="L513" s="8">
        <f>SUM(Table325[[#This Row],[0]:[4]])</f>
        <v>464</v>
      </c>
      <c r="M513" s="7">
        <f>SUM(Table325[[#This Row],[5]:[15]])</f>
        <v>1285</v>
      </c>
      <c r="N513" s="7">
        <f>SUM(Table325[[#This Row],[16]:[24]])</f>
        <v>944</v>
      </c>
      <c r="O513" s="7">
        <f>SUM(Table325[[#This Row],[25]:[49]])</f>
        <v>2837</v>
      </c>
      <c r="P513" s="7">
        <f>SUM(Table325[[#This Row],[50]:[64]])</f>
        <v>2112</v>
      </c>
      <c r="Q513" s="7">
        <f>SUM(Table325[[#This Row],[65]:[74]])</f>
        <v>1129</v>
      </c>
      <c r="R513" s="7">
        <f>SUM(Table325[[#This Row],[75]:[84]])</f>
        <v>752</v>
      </c>
      <c r="S513" s="8">
        <f>SUM(Table325[[#This Row],[5]:[9]])</f>
        <v>520</v>
      </c>
      <c r="T513" s="7">
        <f>SUM(Table325[[#This Row],[10]:[14]])</f>
        <v>620</v>
      </c>
      <c r="U513" s="7">
        <f>SUM(Table325[[#This Row],[15]:[19]])</f>
        <v>566</v>
      </c>
      <c r="V513" s="7">
        <f>SUM(Table325[[#This Row],[20]:[24]])</f>
        <v>523</v>
      </c>
      <c r="W513" s="7">
        <f>SUM(Table325[[#This Row],[25]:[29]])</f>
        <v>497</v>
      </c>
      <c r="X513" s="7">
        <f>SUM(Table325[[#This Row],[30]:[34]])</f>
        <v>538</v>
      </c>
      <c r="Y513" s="7">
        <f>SUM(Table325[[#This Row],[35]:[39]])</f>
        <v>650</v>
      </c>
      <c r="Z513" s="7">
        <f>SUM(Table325[[#This Row],[40]:[44]])</f>
        <v>646</v>
      </c>
      <c r="AA513" s="7">
        <f>SUM(Table325[[#This Row],[45]:[49]])</f>
        <v>506</v>
      </c>
      <c r="AB513" s="7">
        <f>SUM(Table325[[#This Row],[50]:[54]])</f>
        <v>674</v>
      </c>
      <c r="AC513" s="7">
        <f>SUM(Table325[[#This Row],[55]:[59]])</f>
        <v>692</v>
      </c>
      <c r="AD513" s="7">
        <f>SUM(Table325[[#This Row],[60]:[64]])</f>
        <v>746</v>
      </c>
      <c r="AE513" s="7">
        <f>SUM(Table325[[#This Row],[65]:[69]])</f>
        <v>610</v>
      </c>
      <c r="AF513" s="7">
        <f>SUM(Table325[[#This Row],[70]:[74]])</f>
        <v>519</v>
      </c>
      <c r="AG513" s="7">
        <f>SUM(Table325[[#This Row],[75]:[79]])</f>
        <v>481</v>
      </c>
      <c r="AH513" s="7">
        <f>SUM(Table325[[#This Row],[80]:[84]])</f>
        <v>271</v>
      </c>
      <c r="AI513" s="7">
        <f>SUM(Table325[[#This Row],[85]:[89]])</f>
        <v>105</v>
      </c>
      <c r="AJ513" s="7">
        <f>Table325[[#This Row],[90]]</f>
        <v>52</v>
      </c>
      <c r="AK513" s="8">
        <v>103</v>
      </c>
      <c r="AL513" s="7">
        <v>81</v>
      </c>
      <c r="AM513" s="7">
        <v>97</v>
      </c>
      <c r="AN513" s="7">
        <v>90</v>
      </c>
      <c r="AO513" s="7">
        <v>93</v>
      </c>
      <c r="AP513" s="7">
        <v>108</v>
      </c>
      <c r="AQ513" s="7">
        <v>95</v>
      </c>
      <c r="AR513" s="7">
        <v>99</v>
      </c>
      <c r="AS513" s="7">
        <v>100</v>
      </c>
      <c r="AT513" s="7">
        <v>118</v>
      </c>
      <c r="AU513" s="7">
        <v>116</v>
      </c>
      <c r="AV513" s="7">
        <v>134</v>
      </c>
      <c r="AW513" s="7">
        <v>115</v>
      </c>
      <c r="AX513" s="7">
        <v>143</v>
      </c>
      <c r="AY513" s="7">
        <v>112</v>
      </c>
      <c r="AZ513" s="7">
        <v>145</v>
      </c>
      <c r="BA513" s="7">
        <v>116</v>
      </c>
      <c r="BB513" s="7">
        <v>94</v>
      </c>
      <c r="BC513" s="7">
        <v>109</v>
      </c>
      <c r="BD513" s="7">
        <v>102</v>
      </c>
      <c r="BE513" s="7">
        <v>122</v>
      </c>
      <c r="BF513" s="7">
        <v>122</v>
      </c>
      <c r="BG513" s="7">
        <v>95</v>
      </c>
      <c r="BH513" s="7">
        <v>94</v>
      </c>
      <c r="BI513" s="7">
        <v>90</v>
      </c>
      <c r="BJ513" s="7">
        <v>86</v>
      </c>
      <c r="BK513" s="7">
        <v>95</v>
      </c>
      <c r="BL513" s="7">
        <v>118</v>
      </c>
      <c r="BM513" s="7">
        <v>103</v>
      </c>
      <c r="BN513" s="7">
        <v>95</v>
      </c>
      <c r="BO513" s="7">
        <v>95</v>
      </c>
      <c r="BP513" s="7">
        <v>110</v>
      </c>
      <c r="BQ513" s="7">
        <v>120</v>
      </c>
      <c r="BR513" s="7">
        <v>110</v>
      </c>
      <c r="BS513" s="7">
        <v>103</v>
      </c>
      <c r="BT513" s="7">
        <v>119</v>
      </c>
      <c r="BU513" s="7">
        <v>131</v>
      </c>
      <c r="BV513" s="7">
        <v>117</v>
      </c>
      <c r="BW513" s="7">
        <v>143</v>
      </c>
      <c r="BX513" s="7">
        <v>140</v>
      </c>
      <c r="BY513" s="7">
        <v>126</v>
      </c>
      <c r="BZ513" s="7">
        <v>144</v>
      </c>
      <c r="CA513" s="7">
        <v>106</v>
      </c>
      <c r="CB513" s="7">
        <v>141</v>
      </c>
      <c r="CC513" s="7">
        <v>129</v>
      </c>
      <c r="CD513" s="7">
        <v>102</v>
      </c>
      <c r="CE513" s="7">
        <v>95</v>
      </c>
      <c r="CF513" s="7">
        <v>89</v>
      </c>
      <c r="CG513" s="7">
        <v>115</v>
      </c>
      <c r="CH513" s="7">
        <v>105</v>
      </c>
      <c r="CI513" s="7">
        <v>116</v>
      </c>
      <c r="CJ513" s="7">
        <v>130</v>
      </c>
      <c r="CK513" s="7">
        <v>137</v>
      </c>
      <c r="CL513" s="7">
        <v>149</v>
      </c>
      <c r="CM513" s="7">
        <v>142</v>
      </c>
      <c r="CN513" s="7">
        <v>134</v>
      </c>
      <c r="CO513" s="7">
        <v>138</v>
      </c>
      <c r="CP513" s="7">
        <v>135</v>
      </c>
      <c r="CQ513" s="7">
        <v>148</v>
      </c>
      <c r="CR513" s="7">
        <v>137</v>
      </c>
      <c r="CS513" s="7">
        <v>181</v>
      </c>
      <c r="CT513" s="7">
        <v>153</v>
      </c>
      <c r="CU513" s="7">
        <v>155</v>
      </c>
      <c r="CV513" s="7">
        <v>132</v>
      </c>
      <c r="CW513" s="7">
        <v>125</v>
      </c>
      <c r="CX513" s="7">
        <v>135</v>
      </c>
      <c r="CY513" s="7">
        <v>139</v>
      </c>
      <c r="CZ513" s="7">
        <v>110</v>
      </c>
      <c r="DA513" s="7">
        <v>102</v>
      </c>
      <c r="DB513" s="7">
        <v>124</v>
      </c>
      <c r="DC513" s="7">
        <v>118</v>
      </c>
      <c r="DD513" s="7">
        <v>100</v>
      </c>
      <c r="DE513" s="7">
        <v>101</v>
      </c>
      <c r="DF513" s="7">
        <v>103</v>
      </c>
      <c r="DG513" s="7">
        <v>97</v>
      </c>
      <c r="DH513" s="7">
        <v>112</v>
      </c>
      <c r="DI513" s="7">
        <v>105</v>
      </c>
      <c r="DJ513" s="7">
        <v>117</v>
      </c>
      <c r="DK513" s="7">
        <v>76</v>
      </c>
      <c r="DL513" s="7">
        <v>71</v>
      </c>
      <c r="DM513" s="7">
        <v>67</v>
      </c>
      <c r="DN513" s="7">
        <v>48</v>
      </c>
      <c r="DO513" s="7">
        <v>53</v>
      </c>
      <c r="DP513" s="7">
        <v>59</v>
      </c>
      <c r="DQ513" s="7">
        <v>44</v>
      </c>
      <c r="DR513" s="7">
        <v>19</v>
      </c>
      <c r="DS513" s="7">
        <v>26</v>
      </c>
      <c r="DT513" s="7">
        <v>20</v>
      </c>
      <c r="DU513" s="7">
        <v>17</v>
      </c>
      <c r="DV513" s="7">
        <v>23</v>
      </c>
      <c r="DW513" s="7">
        <v>52</v>
      </c>
      <c r="DX513" s="7">
        <f t="shared" si="46"/>
        <v>5893</v>
      </c>
      <c r="DY513" s="7">
        <f t="shared" si="47"/>
        <v>734</v>
      </c>
      <c r="DZ513" s="7">
        <f t="shared" si="48"/>
        <v>2837</v>
      </c>
      <c r="EA513" s="7">
        <f t="shared" si="49"/>
        <v>2112</v>
      </c>
      <c r="EB513" s="7">
        <f>Table325[[#This Row],[18-64]]+Table325[[#This Row],[65+]]</f>
        <v>7721</v>
      </c>
    </row>
    <row r="514" spans="1:132" x14ac:dyDescent="0.35">
      <c r="A514" s="7">
        <v>14</v>
      </c>
      <c r="B514" s="10" t="s">
        <v>1146</v>
      </c>
      <c r="C514" s="10" t="s">
        <v>1142</v>
      </c>
      <c r="D514" s="7" t="s">
        <v>1143</v>
      </c>
      <c r="E514" s="7">
        <f>SUM(Table325[[#This Row],[0]:[90]])</f>
        <v>7133</v>
      </c>
      <c r="F514" s="8">
        <f>SUM(Table325[[#This Row],[0]:[15]])</f>
        <v>1418</v>
      </c>
      <c r="G514" s="7">
        <f>SUM(Table325[[#This Row],[16]:[64]])</f>
        <v>4291</v>
      </c>
      <c r="H514" s="7">
        <f>SUM(Table325[[#This Row],[65]:[90]])</f>
        <v>1424</v>
      </c>
      <c r="I514" s="7">
        <f>SUM(Table325[[#This Row],[85]:[90]])</f>
        <v>177</v>
      </c>
      <c r="J514" s="8">
        <f>SUM(Table325[[#This Row],[0]:[17]])</f>
        <v>1601</v>
      </c>
      <c r="K514" s="7">
        <f>SUM(Table325[[#This Row],[18]:[64]])</f>
        <v>4108</v>
      </c>
      <c r="L514" s="8">
        <f>SUM(Table325[[#This Row],[0]:[4]])</f>
        <v>400</v>
      </c>
      <c r="M514" s="7">
        <f>SUM(Table325[[#This Row],[5]:[15]])</f>
        <v>1018</v>
      </c>
      <c r="N514" s="7">
        <f>SUM(Table325[[#This Row],[16]:[24]])</f>
        <v>822</v>
      </c>
      <c r="O514" s="7">
        <f>SUM(Table325[[#This Row],[25]:[49]])</f>
        <v>2095</v>
      </c>
      <c r="P514" s="7">
        <f>SUM(Table325[[#This Row],[50]:[64]])</f>
        <v>1374</v>
      </c>
      <c r="Q514" s="7">
        <f>SUM(Table325[[#This Row],[65]:[74]])</f>
        <v>810</v>
      </c>
      <c r="R514" s="7">
        <f>SUM(Table325[[#This Row],[75]:[84]])</f>
        <v>437</v>
      </c>
      <c r="S514" s="8">
        <f>SUM(Table325[[#This Row],[5]:[9]])</f>
        <v>425</v>
      </c>
      <c r="T514" s="7">
        <f>SUM(Table325[[#This Row],[10]:[14]])</f>
        <v>500</v>
      </c>
      <c r="U514" s="7">
        <f>SUM(Table325[[#This Row],[15]:[19]])</f>
        <v>481</v>
      </c>
      <c r="V514" s="7">
        <f>SUM(Table325[[#This Row],[20]:[24]])</f>
        <v>434</v>
      </c>
      <c r="W514" s="7">
        <f>SUM(Table325[[#This Row],[25]:[29]])</f>
        <v>435</v>
      </c>
      <c r="X514" s="7">
        <f>SUM(Table325[[#This Row],[30]:[34]])</f>
        <v>419</v>
      </c>
      <c r="Y514" s="7">
        <f>SUM(Table325[[#This Row],[35]:[39]])</f>
        <v>474</v>
      </c>
      <c r="Z514" s="7">
        <f>SUM(Table325[[#This Row],[40]:[44]])</f>
        <v>346</v>
      </c>
      <c r="AA514" s="7">
        <f>SUM(Table325[[#This Row],[45]:[49]])</f>
        <v>421</v>
      </c>
      <c r="AB514" s="7">
        <f>SUM(Table325[[#This Row],[50]:[54]])</f>
        <v>402</v>
      </c>
      <c r="AC514" s="7">
        <f>SUM(Table325[[#This Row],[55]:[59]])</f>
        <v>490</v>
      </c>
      <c r="AD514" s="7">
        <f>SUM(Table325[[#This Row],[60]:[64]])</f>
        <v>482</v>
      </c>
      <c r="AE514" s="7">
        <f>SUM(Table325[[#This Row],[65]:[69]])</f>
        <v>464</v>
      </c>
      <c r="AF514" s="7">
        <f>SUM(Table325[[#This Row],[70]:[74]])</f>
        <v>346</v>
      </c>
      <c r="AG514" s="7">
        <f>SUM(Table325[[#This Row],[75]:[79]])</f>
        <v>299</v>
      </c>
      <c r="AH514" s="7">
        <f>SUM(Table325[[#This Row],[80]:[84]])</f>
        <v>138</v>
      </c>
      <c r="AI514" s="7">
        <f>SUM(Table325[[#This Row],[85]:[89]])</f>
        <v>125</v>
      </c>
      <c r="AJ514" s="7">
        <f>Table325[[#This Row],[90]]</f>
        <v>52</v>
      </c>
      <c r="AK514" s="8">
        <v>85</v>
      </c>
      <c r="AL514" s="7">
        <v>63</v>
      </c>
      <c r="AM514" s="7">
        <v>85</v>
      </c>
      <c r="AN514" s="7">
        <v>81</v>
      </c>
      <c r="AO514" s="7">
        <v>86</v>
      </c>
      <c r="AP514" s="7">
        <v>83</v>
      </c>
      <c r="AQ514" s="7">
        <v>83</v>
      </c>
      <c r="AR514" s="7">
        <v>92</v>
      </c>
      <c r="AS514" s="7">
        <v>76</v>
      </c>
      <c r="AT514" s="7">
        <v>91</v>
      </c>
      <c r="AU514" s="7">
        <v>108</v>
      </c>
      <c r="AV514" s="7">
        <v>94</v>
      </c>
      <c r="AW514" s="7">
        <v>99</v>
      </c>
      <c r="AX514" s="7">
        <v>112</v>
      </c>
      <c r="AY514" s="7">
        <v>87</v>
      </c>
      <c r="AZ514" s="7">
        <v>93</v>
      </c>
      <c r="BA514" s="7">
        <v>92</v>
      </c>
      <c r="BB514" s="7">
        <v>91</v>
      </c>
      <c r="BC514" s="7">
        <v>105</v>
      </c>
      <c r="BD514" s="7">
        <v>100</v>
      </c>
      <c r="BE514" s="7">
        <v>102</v>
      </c>
      <c r="BF514" s="7">
        <v>114</v>
      </c>
      <c r="BG514" s="7">
        <v>78</v>
      </c>
      <c r="BH514" s="7">
        <v>78</v>
      </c>
      <c r="BI514" s="7">
        <v>62</v>
      </c>
      <c r="BJ514" s="7">
        <v>94</v>
      </c>
      <c r="BK514" s="7">
        <v>82</v>
      </c>
      <c r="BL514" s="7">
        <v>91</v>
      </c>
      <c r="BM514" s="7">
        <v>80</v>
      </c>
      <c r="BN514" s="7">
        <v>88</v>
      </c>
      <c r="BO514" s="7">
        <v>78</v>
      </c>
      <c r="BP514" s="7">
        <v>87</v>
      </c>
      <c r="BQ514" s="7">
        <v>84</v>
      </c>
      <c r="BR514" s="7">
        <v>91</v>
      </c>
      <c r="BS514" s="7">
        <v>79</v>
      </c>
      <c r="BT514" s="7">
        <v>94</v>
      </c>
      <c r="BU514" s="7">
        <v>82</v>
      </c>
      <c r="BV514" s="7">
        <v>99</v>
      </c>
      <c r="BW514" s="7">
        <v>107</v>
      </c>
      <c r="BX514" s="7">
        <v>92</v>
      </c>
      <c r="BY514" s="7">
        <v>66</v>
      </c>
      <c r="BZ514" s="7">
        <v>69</v>
      </c>
      <c r="CA514" s="7">
        <v>70</v>
      </c>
      <c r="CB514" s="7">
        <v>73</v>
      </c>
      <c r="CC514" s="7">
        <v>68</v>
      </c>
      <c r="CD514" s="7">
        <v>101</v>
      </c>
      <c r="CE514" s="7">
        <v>85</v>
      </c>
      <c r="CF514" s="7">
        <v>72</v>
      </c>
      <c r="CG514" s="7">
        <v>78</v>
      </c>
      <c r="CH514" s="7">
        <v>85</v>
      </c>
      <c r="CI514" s="7">
        <v>81</v>
      </c>
      <c r="CJ514" s="7">
        <v>74</v>
      </c>
      <c r="CK514" s="7">
        <v>73</v>
      </c>
      <c r="CL514" s="7">
        <v>91</v>
      </c>
      <c r="CM514" s="7">
        <v>83</v>
      </c>
      <c r="CN514" s="7">
        <v>108</v>
      </c>
      <c r="CO514" s="7">
        <v>92</v>
      </c>
      <c r="CP514" s="7">
        <v>89</v>
      </c>
      <c r="CQ514" s="7">
        <v>102</v>
      </c>
      <c r="CR514" s="7">
        <v>99</v>
      </c>
      <c r="CS514" s="7">
        <v>105</v>
      </c>
      <c r="CT514" s="7">
        <v>101</v>
      </c>
      <c r="CU514" s="7">
        <v>98</v>
      </c>
      <c r="CV514" s="7">
        <v>94</v>
      </c>
      <c r="CW514" s="7">
        <v>84</v>
      </c>
      <c r="CX514" s="7">
        <v>106</v>
      </c>
      <c r="CY514" s="7">
        <v>88</v>
      </c>
      <c r="CZ514" s="7">
        <v>93</v>
      </c>
      <c r="DA514" s="7">
        <v>100</v>
      </c>
      <c r="DB514" s="7">
        <v>77</v>
      </c>
      <c r="DC514" s="7">
        <v>63</v>
      </c>
      <c r="DD514" s="7">
        <v>78</v>
      </c>
      <c r="DE514" s="7">
        <v>58</v>
      </c>
      <c r="DF514" s="7">
        <v>74</v>
      </c>
      <c r="DG514" s="7">
        <v>73</v>
      </c>
      <c r="DH514" s="7">
        <v>76</v>
      </c>
      <c r="DI514" s="7">
        <v>79</v>
      </c>
      <c r="DJ514" s="7">
        <v>61</v>
      </c>
      <c r="DK514" s="7">
        <v>43</v>
      </c>
      <c r="DL514" s="7">
        <v>40</v>
      </c>
      <c r="DM514" s="7">
        <v>40</v>
      </c>
      <c r="DN514" s="7">
        <v>34</v>
      </c>
      <c r="DO514" s="7">
        <v>30</v>
      </c>
      <c r="DP514" s="7">
        <v>20</v>
      </c>
      <c r="DQ514" s="7">
        <v>14</v>
      </c>
      <c r="DR514" s="7">
        <v>38</v>
      </c>
      <c r="DS514" s="7">
        <v>30</v>
      </c>
      <c r="DT514" s="7">
        <v>20</v>
      </c>
      <c r="DU514" s="7">
        <v>16</v>
      </c>
      <c r="DV514" s="7">
        <v>21</v>
      </c>
      <c r="DW514" s="7">
        <v>52</v>
      </c>
      <c r="DX514" s="7">
        <f t="shared" si="46"/>
        <v>4291</v>
      </c>
      <c r="DY514" s="7">
        <f t="shared" si="47"/>
        <v>639</v>
      </c>
      <c r="DZ514" s="7">
        <f t="shared" si="48"/>
        <v>2095</v>
      </c>
      <c r="EA514" s="7">
        <f t="shared" si="49"/>
        <v>1374</v>
      </c>
      <c r="EB514" s="7">
        <f>Table325[[#This Row],[18-64]]+Table325[[#This Row],[65+]]</f>
        <v>5532</v>
      </c>
    </row>
    <row r="515" spans="1:132" x14ac:dyDescent="0.35">
      <c r="A515" s="7">
        <v>14</v>
      </c>
      <c r="B515" s="10" t="s">
        <v>1146</v>
      </c>
      <c r="C515" s="10" t="s">
        <v>1144</v>
      </c>
      <c r="D515" s="7" t="s">
        <v>1145</v>
      </c>
      <c r="E515" s="7">
        <f>SUM(Table325[[#This Row],[0]:[90]])</f>
        <v>12459</v>
      </c>
      <c r="F515" s="8">
        <f>SUM(Table325[[#This Row],[0]:[15]])</f>
        <v>1687</v>
      </c>
      <c r="G515" s="7">
        <f>SUM(Table325[[#This Row],[16]:[64]])</f>
        <v>6937</v>
      </c>
      <c r="H515" s="7">
        <f>SUM(Table325[[#This Row],[65]:[90]])</f>
        <v>3835</v>
      </c>
      <c r="I515" s="7">
        <f>SUM(Table325[[#This Row],[85]:[90]])</f>
        <v>475</v>
      </c>
      <c r="J515" s="8">
        <f>SUM(Table325[[#This Row],[0]:[17]])</f>
        <v>1912</v>
      </c>
      <c r="K515" s="7">
        <f>SUM(Table325[[#This Row],[18]:[64]])</f>
        <v>6712</v>
      </c>
      <c r="L515" s="8">
        <f>SUM(Table325[[#This Row],[0]:[4]])</f>
        <v>420</v>
      </c>
      <c r="M515" s="7">
        <f>SUM(Table325[[#This Row],[5]:[15]])</f>
        <v>1267</v>
      </c>
      <c r="N515" s="7">
        <f>SUM(Table325[[#This Row],[16]:[24]])</f>
        <v>963</v>
      </c>
      <c r="O515" s="7">
        <f>SUM(Table325[[#This Row],[25]:[49]])</f>
        <v>2973</v>
      </c>
      <c r="P515" s="7">
        <f>SUM(Table325[[#This Row],[50]:[64]])</f>
        <v>3001</v>
      </c>
      <c r="Q515" s="7">
        <f>SUM(Table325[[#This Row],[65]:[74]])</f>
        <v>1929</v>
      </c>
      <c r="R515" s="7">
        <f>SUM(Table325[[#This Row],[75]:[84]])</f>
        <v>1431</v>
      </c>
      <c r="S515" s="8">
        <f>SUM(Table325[[#This Row],[5]:[9]])</f>
        <v>522</v>
      </c>
      <c r="T515" s="7">
        <f>SUM(Table325[[#This Row],[10]:[14]])</f>
        <v>629</v>
      </c>
      <c r="U515" s="7">
        <f>SUM(Table325[[#This Row],[15]:[19]])</f>
        <v>582</v>
      </c>
      <c r="V515" s="7">
        <f>SUM(Table325[[#This Row],[20]:[24]])</f>
        <v>497</v>
      </c>
      <c r="W515" s="7">
        <f>SUM(Table325[[#This Row],[25]:[29]])</f>
        <v>553</v>
      </c>
      <c r="X515" s="7">
        <f>SUM(Table325[[#This Row],[30]:[34]])</f>
        <v>603</v>
      </c>
      <c r="Y515" s="7">
        <f>SUM(Table325[[#This Row],[35]:[39]])</f>
        <v>561</v>
      </c>
      <c r="Z515" s="7">
        <f>SUM(Table325[[#This Row],[40]:[44]])</f>
        <v>663</v>
      </c>
      <c r="AA515" s="7">
        <f>SUM(Table325[[#This Row],[45]:[49]])</f>
        <v>593</v>
      </c>
      <c r="AB515" s="7">
        <f>SUM(Table325[[#This Row],[50]:[54]])</f>
        <v>803</v>
      </c>
      <c r="AC515" s="7">
        <f>SUM(Table325[[#This Row],[55]:[59]])</f>
        <v>1034</v>
      </c>
      <c r="AD515" s="7">
        <f>SUM(Table325[[#This Row],[60]:[64]])</f>
        <v>1164</v>
      </c>
      <c r="AE515" s="7">
        <f>SUM(Table325[[#This Row],[65]:[69]])</f>
        <v>975</v>
      </c>
      <c r="AF515" s="7">
        <f>SUM(Table325[[#This Row],[70]:[74]])</f>
        <v>954</v>
      </c>
      <c r="AG515" s="7">
        <f>SUM(Table325[[#This Row],[75]:[79]])</f>
        <v>868</v>
      </c>
      <c r="AH515" s="7">
        <f>SUM(Table325[[#This Row],[80]:[84]])</f>
        <v>563</v>
      </c>
      <c r="AI515" s="7">
        <f>SUM(Table325[[#This Row],[85]:[89]])</f>
        <v>290</v>
      </c>
      <c r="AJ515" s="7">
        <f>Table325[[#This Row],[90]]</f>
        <v>185</v>
      </c>
      <c r="AK515" s="8">
        <v>63</v>
      </c>
      <c r="AL515" s="7">
        <v>79</v>
      </c>
      <c r="AM515" s="7">
        <v>93</v>
      </c>
      <c r="AN515" s="7">
        <v>93</v>
      </c>
      <c r="AO515" s="7">
        <v>92</v>
      </c>
      <c r="AP515" s="7">
        <v>90</v>
      </c>
      <c r="AQ515" s="7">
        <v>104</v>
      </c>
      <c r="AR515" s="7">
        <v>100</v>
      </c>
      <c r="AS515" s="7">
        <v>107</v>
      </c>
      <c r="AT515" s="7">
        <v>121</v>
      </c>
      <c r="AU515" s="7">
        <v>118</v>
      </c>
      <c r="AV515" s="7">
        <v>130</v>
      </c>
      <c r="AW515" s="7">
        <v>119</v>
      </c>
      <c r="AX515" s="7">
        <v>128</v>
      </c>
      <c r="AY515" s="7">
        <v>134</v>
      </c>
      <c r="AZ515" s="7">
        <v>116</v>
      </c>
      <c r="BA515" s="7">
        <v>117</v>
      </c>
      <c r="BB515" s="7">
        <v>108</v>
      </c>
      <c r="BC515" s="7">
        <v>116</v>
      </c>
      <c r="BD515" s="7">
        <v>125</v>
      </c>
      <c r="BE515" s="7">
        <v>129</v>
      </c>
      <c r="BF515" s="7">
        <v>135</v>
      </c>
      <c r="BG515" s="7">
        <v>82</v>
      </c>
      <c r="BH515" s="7">
        <v>82</v>
      </c>
      <c r="BI515" s="7">
        <v>69</v>
      </c>
      <c r="BJ515" s="7">
        <v>118</v>
      </c>
      <c r="BK515" s="7">
        <v>116</v>
      </c>
      <c r="BL515" s="7">
        <v>106</v>
      </c>
      <c r="BM515" s="7">
        <v>105</v>
      </c>
      <c r="BN515" s="7">
        <v>108</v>
      </c>
      <c r="BO515" s="7">
        <v>106</v>
      </c>
      <c r="BP515" s="7">
        <v>124</v>
      </c>
      <c r="BQ515" s="7">
        <v>118</v>
      </c>
      <c r="BR515" s="7">
        <v>125</v>
      </c>
      <c r="BS515" s="7">
        <v>130</v>
      </c>
      <c r="BT515" s="7">
        <v>100</v>
      </c>
      <c r="BU515" s="7">
        <v>121</v>
      </c>
      <c r="BV515" s="7">
        <v>122</v>
      </c>
      <c r="BW515" s="7">
        <v>111</v>
      </c>
      <c r="BX515" s="7">
        <v>107</v>
      </c>
      <c r="BY515" s="7">
        <v>144</v>
      </c>
      <c r="BZ515" s="7">
        <v>121</v>
      </c>
      <c r="CA515" s="7">
        <v>116</v>
      </c>
      <c r="CB515" s="7">
        <v>139</v>
      </c>
      <c r="CC515" s="7">
        <v>143</v>
      </c>
      <c r="CD515" s="7">
        <v>137</v>
      </c>
      <c r="CE515" s="7">
        <v>108</v>
      </c>
      <c r="CF515" s="7">
        <v>125</v>
      </c>
      <c r="CG515" s="7">
        <v>119</v>
      </c>
      <c r="CH515" s="7">
        <v>104</v>
      </c>
      <c r="CI515" s="7">
        <v>137</v>
      </c>
      <c r="CJ515" s="7">
        <v>156</v>
      </c>
      <c r="CK515" s="7">
        <v>167</v>
      </c>
      <c r="CL515" s="7">
        <v>179</v>
      </c>
      <c r="CM515" s="7">
        <v>164</v>
      </c>
      <c r="CN515" s="7">
        <v>201</v>
      </c>
      <c r="CO515" s="7">
        <v>206</v>
      </c>
      <c r="CP515" s="7">
        <v>201</v>
      </c>
      <c r="CQ515" s="7">
        <v>211</v>
      </c>
      <c r="CR515" s="7">
        <v>215</v>
      </c>
      <c r="CS515" s="7">
        <v>252</v>
      </c>
      <c r="CT515" s="7">
        <v>246</v>
      </c>
      <c r="CU515" s="7">
        <v>229</v>
      </c>
      <c r="CV515" s="7">
        <v>224</v>
      </c>
      <c r="CW515" s="7">
        <v>213</v>
      </c>
      <c r="CX515" s="7">
        <v>225</v>
      </c>
      <c r="CY515" s="7">
        <v>210</v>
      </c>
      <c r="CZ515" s="7">
        <v>207</v>
      </c>
      <c r="DA515" s="7">
        <v>162</v>
      </c>
      <c r="DB515" s="7">
        <v>171</v>
      </c>
      <c r="DC515" s="7">
        <v>186</v>
      </c>
      <c r="DD515" s="7">
        <v>193</v>
      </c>
      <c r="DE515" s="7">
        <v>180</v>
      </c>
      <c r="DF515" s="7">
        <v>230</v>
      </c>
      <c r="DG515" s="7">
        <v>165</v>
      </c>
      <c r="DH515" s="7">
        <v>208</v>
      </c>
      <c r="DI515" s="7">
        <v>196</v>
      </c>
      <c r="DJ515" s="7">
        <v>183</v>
      </c>
      <c r="DK515" s="7">
        <v>149</v>
      </c>
      <c r="DL515" s="7">
        <v>132</v>
      </c>
      <c r="DM515" s="7">
        <v>131</v>
      </c>
      <c r="DN515" s="7">
        <v>105</v>
      </c>
      <c r="DO515" s="7">
        <v>118</v>
      </c>
      <c r="DP515" s="7">
        <v>94</v>
      </c>
      <c r="DQ515" s="7">
        <v>115</v>
      </c>
      <c r="DR515" s="7">
        <v>79</v>
      </c>
      <c r="DS515" s="7">
        <v>59</v>
      </c>
      <c r="DT515" s="7">
        <v>61</v>
      </c>
      <c r="DU515" s="7">
        <v>55</v>
      </c>
      <c r="DV515" s="7">
        <v>36</v>
      </c>
      <c r="DW515" s="7">
        <v>185</v>
      </c>
      <c r="DX515" s="7">
        <f t="shared" si="46"/>
        <v>6937</v>
      </c>
      <c r="DY515" s="7">
        <f t="shared" si="47"/>
        <v>738</v>
      </c>
      <c r="DZ515" s="7">
        <f t="shared" si="48"/>
        <v>2973</v>
      </c>
      <c r="EA515" s="7">
        <f t="shared" si="49"/>
        <v>3001</v>
      </c>
      <c r="EB515" s="7">
        <f>Table325[[#This Row],[18-64]]+Table325[[#This Row],[65+]]</f>
        <v>10547</v>
      </c>
    </row>
  </sheetData>
  <mergeCells count="4">
    <mergeCell ref="D4:G4"/>
    <mergeCell ref="H4:I4"/>
    <mergeCell ref="J4:P4"/>
    <mergeCell ref="Q4:AH4"/>
  </mergeCells>
  <pageMargins left="0.7" right="0.7" top="0.75" bottom="0.75" header="0.3" footer="0.3"/>
  <pageSetup paperSize="9" orientation="portrait" horizont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3064-0552-44C0-8160-5D574C6AD5DD}">
  <dimension ref="A1:EA515"/>
  <sheetViews>
    <sheetView workbookViewId="0">
      <pane xSplit="4" ySplit="5" topLeftCell="E6" activePane="bottomRight" state="frozen"/>
      <selection pane="topRight" activeCell="G1" sqref="G1"/>
      <selection pane="bottomLeft" activeCell="A6" sqref="A6"/>
      <selection pane="bottomRight" activeCell="E6" sqref="E6"/>
    </sheetView>
  </sheetViews>
  <sheetFormatPr defaultRowHeight="15.5" x14ac:dyDescent="0.35"/>
  <cols>
    <col min="1" max="1" width="22.84375" customWidth="1"/>
    <col min="2" max="2" width="15.4609375" style="10" bestFit="1" customWidth="1"/>
    <col min="3" max="3" width="11.69140625" style="10" bestFit="1" customWidth="1"/>
    <col min="4" max="4" width="34.765625" bestFit="1" customWidth="1"/>
    <col min="5" max="34" width="8.84375" customWidth="1"/>
  </cols>
  <sheetData>
    <row r="1" spans="1:131" s="2" customFormat="1" ht="19" x14ac:dyDescent="0.4">
      <c r="A1" s="1" t="s">
        <v>1147</v>
      </c>
    </row>
    <row r="2" spans="1:131" s="2" customFormat="1" x14ac:dyDescent="0.35">
      <c r="A2" s="2" t="s">
        <v>0</v>
      </c>
    </row>
    <row r="3" spans="1:131" s="2" customFormat="1" x14ac:dyDescent="0.35">
      <c r="A3" s="2" t="s">
        <v>1</v>
      </c>
      <c r="D3" s="2">
        <v>2</v>
      </c>
      <c r="E3" s="2">
        <v>3</v>
      </c>
      <c r="F3" s="2">
        <v>4</v>
      </c>
      <c r="G3" s="2">
        <v>5</v>
      </c>
      <c r="H3" s="2">
        <v>6</v>
      </c>
      <c r="I3" s="2">
        <v>7</v>
      </c>
      <c r="J3" s="2">
        <v>8</v>
      </c>
      <c r="K3" s="2">
        <v>9</v>
      </c>
      <c r="L3" s="2">
        <v>10</v>
      </c>
      <c r="M3" s="2">
        <v>11</v>
      </c>
      <c r="N3" s="2">
        <v>12</v>
      </c>
      <c r="O3" s="2">
        <v>13</v>
      </c>
      <c r="P3" s="2">
        <v>14</v>
      </c>
      <c r="Q3" s="2">
        <v>15</v>
      </c>
      <c r="R3" s="2">
        <v>16</v>
      </c>
      <c r="S3" s="2">
        <v>17</v>
      </c>
      <c r="T3" s="2">
        <v>18</v>
      </c>
      <c r="U3" s="2">
        <v>19</v>
      </c>
      <c r="V3" s="2">
        <v>20</v>
      </c>
      <c r="W3" s="2">
        <v>21</v>
      </c>
      <c r="X3" s="2">
        <v>22</v>
      </c>
      <c r="Y3" s="2">
        <v>23</v>
      </c>
      <c r="Z3" s="2">
        <v>24</v>
      </c>
      <c r="AA3" s="2">
        <v>25</v>
      </c>
      <c r="AB3" s="2">
        <v>26</v>
      </c>
      <c r="AC3" s="2">
        <v>27</v>
      </c>
      <c r="AD3" s="2">
        <v>28</v>
      </c>
      <c r="AE3" s="2">
        <v>29</v>
      </c>
      <c r="AF3" s="2">
        <v>30</v>
      </c>
      <c r="AG3" s="2">
        <v>31</v>
      </c>
      <c r="AH3" s="2">
        <v>32</v>
      </c>
      <c r="AI3" s="2">
        <v>33</v>
      </c>
      <c r="AJ3" s="2">
        <v>34</v>
      </c>
      <c r="AK3" s="2">
        <v>35</v>
      </c>
      <c r="AL3" s="2">
        <v>36</v>
      </c>
      <c r="AM3" s="2">
        <v>37</v>
      </c>
      <c r="AN3" s="2">
        <v>38</v>
      </c>
      <c r="AO3" s="2">
        <v>39</v>
      </c>
      <c r="AP3" s="2">
        <v>40</v>
      </c>
      <c r="AQ3" s="2">
        <v>41</v>
      </c>
      <c r="AR3" s="2">
        <v>42</v>
      </c>
      <c r="AS3" s="2">
        <v>43</v>
      </c>
      <c r="AT3" s="2">
        <v>44</v>
      </c>
      <c r="AU3" s="2">
        <v>45</v>
      </c>
      <c r="AV3" s="2">
        <v>46</v>
      </c>
      <c r="AW3" s="2">
        <v>47</v>
      </c>
      <c r="AX3" s="2">
        <v>48</v>
      </c>
      <c r="AY3" s="2">
        <v>49</v>
      </c>
      <c r="AZ3" s="2">
        <v>50</v>
      </c>
      <c r="BA3" s="2">
        <v>51</v>
      </c>
      <c r="BB3" s="2">
        <v>52</v>
      </c>
      <c r="BC3" s="2">
        <v>53</v>
      </c>
      <c r="BD3" s="2">
        <v>54</v>
      </c>
      <c r="BE3" s="2">
        <v>55</v>
      </c>
      <c r="BF3" s="2">
        <v>56</v>
      </c>
      <c r="BG3" s="2">
        <v>57</v>
      </c>
      <c r="BH3" s="2">
        <v>58</v>
      </c>
      <c r="BI3" s="2">
        <v>59</v>
      </c>
      <c r="BJ3" s="2">
        <v>60</v>
      </c>
      <c r="BK3" s="2">
        <v>61</v>
      </c>
      <c r="BL3" s="2">
        <v>62</v>
      </c>
      <c r="BM3" s="2">
        <v>63</v>
      </c>
      <c r="BN3" s="2">
        <v>64</v>
      </c>
      <c r="BO3" s="2">
        <v>65</v>
      </c>
      <c r="BP3" s="2">
        <v>66</v>
      </c>
      <c r="BQ3" s="2">
        <v>67</v>
      </c>
      <c r="BR3" s="2">
        <v>68</v>
      </c>
      <c r="BS3" s="2">
        <v>69</v>
      </c>
      <c r="BT3" s="2">
        <v>70</v>
      </c>
      <c r="BU3" s="2">
        <v>71</v>
      </c>
      <c r="BV3" s="2">
        <v>72</v>
      </c>
      <c r="BW3" s="2">
        <v>73</v>
      </c>
      <c r="BX3" s="2">
        <v>74</v>
      </c>
      <c r="BY3" s="2">
        <v>75</v>
      </c>
      <c r="BZ3" s="2">
        <v>76</v>
      </c>
      <c r="CA3" s="2">
        <v>77</v>
      </c>
      <c r="CB3" s="2">
        <v>78</v>
      </c>
      <c r="CC3" s="2">
        <v>79</v>
      </c>
      <c r="CD3" s="2">
        <v>80</v>
      </c>
      <c r="CE3" s="2">
        <v>81</v>
      </c>
      <c r="CF3" s="2">
        <v>82</v>
      </c>
      <c r="CG3" s="2">
        <v>83</v>
      </c>
      <c r="CH3" s="2">
        <v>84</v>
      </c>
      <c r="CI3" s="2">
        <v>85</v>
      </c>
      <c r="CJ3" s="2">
        <v>86</v>
      </c>
      <c r="CK3" s="2">
        <v>87</v>
      </c>
      <c r="CL3" s="2">
        <v>88</v>
      </c>
      <c r="CM3" s="2">
        <v>89</v>
      </c>
      <c r="CN3" s="2">
        <v>90</v>
      </c>
      <c r="CO3" s="2">
        <v>91</v>
      </c>
      <c r="CP3" s="2">
        <v>92</v>
      </c>
      <c r="CQ3" s="2">
        <v>93</v>
      </c>
      <c r="CR3" s="2">
        <v>94</v>
      </c>
      <c r="CS3" s="2">
        <v>95</v>
      </c>
      <c r="CT3" s="2">
        <v>96</v>
      </c>
      <c r="CU3" s="2">
        <v>97</v>
      </c>
      <c r="CV3" s="2">
        <v>98</v>
      </c>
      <c r="CW3" s="2">
        <v>99</v>
      </c>
      <c r="CX3" s="2">
        <v>100</v>
      </c>
      <c r="CY3" s="2">
        <v>101</v>
      </c>
      <c r="CZ3" s="2">
        <v>102</v>
      </c>
      <c r="DA3" s="2">
        <v>103</v>
      </c>
      <c r="DB3" s="2">
        <v>104</v>
      </c>
      <c r="DC3" s="2">
        <v>105</v>
      </c>
      <c r="DD3" s="2">
        <v>106</v>
      </c>
      <c r="DE3" s="2">
        <v>107</v>
      </c>
      <c r="DF3" s="2">
        <v>108</v>
      </c>
      <c r="DG3" s="2">
        <v>109</v>
      </c>
      <c r="DH3" s="2">
        <v>110</v>
      </c>
      <c r="DI3" s="2">
        <v>111</v>
      </c>
      <c r="DJ3" s="2">
        <v>112</v>
      </c>
      <c r="DK3" s="2">
        <v>113</v>
      </c>
      <c r="DL3" s="2">
        <v>114</v>
      </c>
      <c r="DM3" s="2">
        <v>115</v>
      </c>
      <c r="DN3" s="2">
        <v>116</v>
      </c>
      <c r="DO3" s="2">
        <v>117</v>
      </c>
      <c r="DP3" s="2">
        <v>118</v>
      </c>
      <c r="DQ3" s="2">
        <v>119</v>
      </c>
      <c r="DR3" s="2">
        <v>120</v>
      </c>
      <c r="DS3" s="2">
        <v>121</v>
      </c>
      <c r="DT3" s="2">
        <v>122</v>
      </c>
      <c r="DU3" s="2">
        <v>123</v>
      </c>
      <c r="DV3" s="2">
        <v>124</v>
      </c>
      <c r="DW3" s="2">
        <v>125</v>
      </c>
      <c r="DX3" s="2">
        <v>126</v>
      </c>
      <c r="DY3" s="2">
        <v>127</v>
      </c>
      <c r="DZ3" s="2">
        <v>128</v>
      </c>
      <c r="EA3" s="2">
        <v>129</v>
      </c>
    </row>
    <row r="4" spans="1:131" s="3" customFormat="1" x14ac:dyDescent="0.35">
      <c r="D4" s="12" t="s">
        <v>2</v>
      </c>
      <c r="E4" s="12"/>
      <c r="F4" s="12"/>
      <c r="G4" s="12"/>
      <c r="H4" s="12" t="s">
        <v>3</v>
      </c>
      <c r="I4" s="12"/>
      <c r="J4" s="12" t="s">
        <v>4</v>
      </c>
      <c r="K4" s="12"/>
      <c r="L4" s="12"/>
      <c r="M4" s="12"/>
      <c r="N4" s="12"/>
      <c r="O4" s="12"/>
      <c r="P4" s="12"/>
      <c r="Q4" s="12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131" s="4" customFormat="1" ht="26" x14ac:dyDescent="0.35">
      <c r="A5" s="4" t="s">
        <v>365</v>
      </c>
      <c r="B5" s="4" t="s">
        <v>215</v>
      </c>
      <c r="C5" s="4" t="s">
        <v>6</v>
      </c>
      <c r="D5" s="4" t="s">
        <v>7</v>
      </c>
      <c r="E5" s="4" t="s">
        <v>8</v>
      </c>
      <c r="F5" s="5" t="s">
        <v>9</v>
      </c>
      <c r="G5" s="4" t="s">
        <v>10</v>
      </c>
      <c r="H5" s="4" t="s">
        <v>11</v>
      </c>
      <c r="I5" s="4" t="s">
        <v>12</v>
      </c>
      <c r="J5" s="5" t="s">
        <v>13</v>
      </c>
      <c r="K5" s="4" t="s">
        <v>14</v>
      </c>
      <c r="L5" s="5" t="s">
        <v>15</v>
      </c>
      <c r="M5" s="4" t="s">
        <v>16</v>
      </c>
      <c r="N5" s="4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5" t="s">
        <v>22</v>
      </c>
      <c r="T5" s="4" t="s">
        <v>23</v>
      </c>
      <c r="U5" s="4" t="s">
        <v>24</v>
      </c>
      <c r="V5" s="4" t="s">
        <v>25</v>
      </c>
      <c r="W5" s="4" t="s">
        <v>26</v>
      </c>
      <c r="X5" s="4" t="s">
        <v>27</v>
      </c>
      <c r="Y5" s="4" t="s">
        <v>28</v>
      </c>
      <c r="Z5" s="4" t="s">
        <v>29</v>
      </c>
      <c r="AA5" s="4" t="s">
        <v>30</v>
      </c>
      <c r="AB5" s="4" t="s">
        <v>31</v>
      </c>
      <c r="AC5" s="4" t="s">
        <v>32</v>
      </c>
      <c r="AD5" s="4" t="s">
        <v>33</v>
      </c>
      <c r="AE5" s="4" t="s">
        <v>34</v>
      </c>
      <c r="AF5" s="4" t="s">
        <v>35</v>
      </c>
      <c r="AG5" s="4" t="s">
        <v>36</v>
      </c>
      <c r="AH5" s="4" t="s">
        <v>37</v>
      </c>
      <c r="AI5" s="4" t="s">
        <v>38</v>
      </c>
      <c r="AJ5" s="4" t="s">
        <v>39</v>
      </c>
      <c r="AK5" s="5" t="s">
        <v>40</v>
      </c>
      <c r="AL5" s="4" t="s">
        <v>41</v>
      </c>
      <c r="AM5" s="4" t="s">
        <v>42</v>
      </c>
      <c r="AN5" s="4" t="s">
        <v>43</v>
      </c>
      <c r="AO5" s="4" t="s">
        <v>44</v>
      </c>
      <c r="AP5" s="4" t="s">
        <v>45</v>
      </c>
      <c r="AQ5" s="4" t="s">
        <v>46</v>
      </c>
      <c r="AR5" s="4" t="s">
        <v>47</v>
      </c>
      <c r="AS5" s="4" t="s">
        <v>48</v>
      </c>
      <c r="AT5" s="4" t="s">
        <v>49</v>
      </c>
      <c r="AU5" s="4" t="s">
        <v>50</v>
      </c>
      <c r="AV5" s="4" t="s">
        <v>51</v>
      </c>
      <c r="AW5" s="4" t="s">
        <v>52</v>
      </c>
      <c r="AX5" s="4" t="s">
        <v>53</v>
      </c>
      <c r="AY5" s="4" t="s">
        <v>54</v>
      </c>
      <c r="AZ5" s="4" t="s">
        <v>55</v>
      </c>
      <c r="BA5" s="4" t="s">
        <v>56</v>
      </c>
      <c r="BB5" s="4" t="s">
        <v>57</v>
      </c>
      <c r="BC5" s="4" t="s">
        <v>58</v>
      </c>
      <c r="BD5" s="4" t="s">
        <v>59</v>
      </c>
      <c r="BE5" s="4" t="s">
        <v>60</v>
      </c>
      <c r="BF5" s="4" t="s">
        <v>61</v>
      </c>
      <c r="BG5" s="4" t="s">
        <v>62</v>
      </c>
      <c r="BH5" s="4" t="s">
        <v>63</v>
      </c>
      <c r="BI5" s="4" t="s">
        <v>64</v>
      </c>
      <c r="BJ5" s="4" t="s">
        <v>65</v>
      </c>
      <c r="BK5" s="4" t="s">
        <v>66</v>
      </c>
      <c r="BL5" s="4" t="s">
        <v>67</v>
      </c>
      <c r="BM5" s="4" t="s">
        <v>68</v>
      </c>
      <c r="BN5" s="4" t="s">
        <v>69</v>
      </c>
      <c r="BO5" s="4" t="s">
        <v>70</v>
      </c>
      <c r="BP5" s="4" t="s">
        <v>71</v>
      </c>
      <c r="BQ5" s="4" t="s">
        <v>72</v>
      </c>
      <c r="BR5" s="4" t="s">
        <v>73</v>
      </c>
      <c r="BS5" s="4" t="s">
        <v>74</v>
      </c>
      <c r="BT5" s="4" t="s">
        <v>75</v>
      </c>
      <c r="BU5" s="4" t="s">
        <v>76</v>
      </c>
      <c r="BV5" s="4" t="s">
        <v>77</v>
      </c>
      <c r="BW5" s="4" t="s">
        <v>78</v>
      </c>
      <c r="BX5" s="4" t="s">
        <v>79</v>
      </c>
      <c r="BY5" s="4" t="s">
        <v>80</v>
      </c>
      <c r="BZ5" s="4" t="s">
        <v>81</v>
      </c>
      <c r="CA5" s="4" t="s">
        <v>82</v>
      </c>
      <c r="CB5" s="4" t="s">
        <v>83</v>
      </c>
      <c r="CC5" s="4" t="s">
        <v>84</v>
      </c>
      <c r="CD5" s="4" t="s">
        <v>85</v>
      </c>
      <c r="CE5" s="4" t="s">
        <v>86</v>
      </c>
      <c r="CF5" s="4" t="s">
        <v>87</v>
      </c>
      <c r="CG5" s="4" t="s">
        <v>88</v>
      </c>
      <c r="CH5" s="4" t="s">
        <v>89</v>
      </c>
      <c r="CI5" s="4" t="s">
        <v>90</v>
      </c>
      <c r="CJ5" s="4" t="s">
        <v>91</v>
      </c>
      <c r="CK5" s="4" t="s">
        <v>92</v>
      </c>
      <c r="CL5" s="4" t="s">
        <v>93</v>
      </c>
      <c r="CM5" s="4" t="s">
        <v>94</v>
      </c>
      <c r="CN5" s="4" t="s">
        <v>95</v>
      </c>
      <c r="CO5" s="4" t="s">
        <v>96</v>
      </c>
      <c r="CP5" s="4" t="s">
        <v>97</v>
      </c>
      <c r="CQ5" s="4" t="s">
        <v>98</v>
      </c>
      <c r="CR5" s="4" t="s">
        <v>99</v>
      </c>
      <c r="CS5" s="4" t="s">
        <v>100</v>
      </c>
      <c r="CT5" s="4" t="s">
        <v>101</v>
      </c>
      <c r="CU5" s="4" t="s">
        <v>102</v>
      </c>
      <c r="CV5" s="4" t="s">
        <v>103</v>
      </c>
      <c r="CW5" s="4" t="s">
        <v>104</v>
      </c>
      <c r="CX5" s="4" t="s">
        <v>105</v>
      </c>
      <c r="CY5" s="4" t="s">
        <v>106</v>
      </c>
      <c r="CZ5" s="4" t="s">
        <v>107</v>
      </c>
      <c r="DA5" s="4" t="s">
        <v>108</v>
      </c>
      <c r="DB5" s="4" t="s">
        <v>109</v>
      </c>
      <c r="DC5" s="4" t="s">
        <v>110</v>
      </c>
      <c r="DD5" s="4" t="s">
        <v>111</v>
      </c>
      <c r="DE5" s="4" t="s">
        <v>112</v>
      </c>
      <c r="DF5" s="4" t="s">
        <v>113</v>
      </c>
      <c r="DG5" s="4" t="s">
        <v>114</v>
      </c>
      <c r="DH5" s="4" t="s">
        <v>115</v>
      </c>
      <c r="DI5" s="4" t="s">
        <v>116</v>
      </c>
      <c r="DJ5" s="4" t="s">
        <v>117</v>
      </c>
      <c r="DK5" s="4" t="s">
        <v>118</v>
      </c>
      <c r="DL5" s="4" t="s">
        <v>119</v>
      </c>
      <c r="DM5" s="4" t="s">
        <v>120</v>
      </c>
      <c r="DN5" s="4" t="s">
        <v>121</v>
      </c>
      <c r="DO5" s="4" t="s">
        <v>122</v>
      </c>
      <c r="DP5" s="4" t="s">
        <v>123</v>
      </c>
      <c r="DQ5" s="4" t="s">
        <v>124</v>
      </c>
      <c r="DR5" s="4" t="s">
        <v>125</v>
      </c>
      <c r="DS5" s="4" t="s">
        <v>126</v>
      </c>
      <c r="DT5" s="4" t="s">
        <v>127</v>
      </c>
      <c r="DU5" s="4" t="s">
        <v>128</v>
      </c>
      <c r="DV5" s="4" t="s">
        <v>129</v>
      </c>
      <c r="DW5" s="4" t="s">
        <v>130</v>
      </c>
      <c r="DX5" s="6" t="s">
        <v>131</v>
      </c>
      <c r="DY5" s="6" t="s">
        <v>132</v>
      </c>
      <c r="DZ5" s="6" t="s">
        <v>133</v>
      </c>
      <c r="EA5" s="6" t="s">
        <v>134</v>
      </c>
    </row>
    <row r="6" spans="1:131" x14ac:dyDescent="0.35">
      <c r="A6" s="7">
        <v>1</v>
      </c>
      <c r="B6" t="s">
        <v>364</v>
      </c>
      <c r="C6" s="10" t="s">
        <v>137</v>
      </c>
      <c r="D6" s="10" t="s">
        <v>138</v>
      </c>
      <c r="E6" s="7">
        <f>SUM(Table3253[[#This Row],[0]:[90]])</f>
        <v>18133</v>
      </c>
      <c r="F6" s="7">
        <f>SUM(Table3253[[#This Row],[0]:[15]])</f>
        <v>3474</v>
      </c>
      <c r="G6" s="7">
        <f>SUM(Table3253[[#This Row],[16]:[64]])</f>
        <v>10787</v>
      </c>
      <c r="H6" s="7">
        <f>SUM(Table3253[[#This Row],[65]:[90]])</f>
        <v>3872</v>
      </c>
      <c r="I6" s="7">
        <f>SUM(Table3253[[#This Row],[85]:[90]])</f>
        <v>404</v>
      </c>
      <c r="J6" s="7">
        <f>SUM(Table3253[[#This Row],[0]:[17]])</f>
        <v>3936</v>
      </c>
      <c r="K6" s="7">
        <f>SUM(Table3253[[#This Row],[18]:[64]])</f>
        <v>10325</v>
      </c>
      <c r="L6" s="7">
        <f>SUM(Table3253[[#This Row],[0]:[4]])</f>
        <v>926</v>
      </c>
      <c r="M6" s="7">
        <f>SUM(Table3253[[#This Row],[5]:[15]])</f>
        <v>2548</v>
      </c>
      <c r="N6" s="7">
        <f>SUM(Table3253[[#This Row],[16]:[24]])</f>
        <v>1859</v>
      </c>
      <c r="O6" s="7">
        <f>SUM(Table3253[[#This Row],[25]:[49]])</f>
        <v>4992</v>
      </c>
      <c r="P6" s="7">
        <f>SUM(Table3253[[#This Row],[50]:[64]])</f>
        <v>3936</v>
      </c>
      <c r="Q6" s="7">
        <f>SUM(Table3253[[#This Row],[65]:[74]])</f>
        <v>2073</v>
      </c>
      <c r="R6" s="7">
        <f>SUM(Table3253[[#This Row],[75]:[84]])</f>
        <v>1395</v>
      </c>
      <c r="S6" s="7">
        <f>SUM(Table3253[[#This Row],[5]:[9]])</f>
        <v>1057</v>
      </c>
      <c r="T6" s="7">
        <f>SUM(Table3253[[#This Row],[10]:[14]])</f>
        <v>1261</v>
      </c>
      <c r="U6" s="7">
        <f>SUM(Table3253[[#This Row],[15]:[19]])</f>
        <v>1161</v>
      </c>
      <c r="V6" s="7">
        <f>SUM(Table3253[[#This Row],[20]:[24]])</f>
        <v>928</v>
      </c>
      <c r="W6" s="7">
        <f>SUM(Table3253[[#This Row],[25]:[29]])</f>
        <v>977</v>
      </c>
      <c r="X6" s="7">
        <f>SUM(Table3253[[#This Row],[30]:[34]])</f>
        <v>983</v>
      </c>
      <c r="Y6" s="7">
        <f>SUM(Table3253[[#This Row],[35]:[39]])</f>
        <v>1070</v>
      </c>
      <c r="Z6" s="7">
        <f>SUM(Table3253[[#This Row],[40]:[44]])</f>
        <v>995</v>
      </c>
      <c r="AA6" s="7">
        <f>SUM(Table3253[[#This Row],[45]:[49]])</f>
        <v>967</v>
      </c>
      <c r="AB6" s="7">
        <f>SUM(Table3253[[#This Row],[50]:[54]])</f>
        <v>1182</v>
      </c>
      <c r="AC6" s="7">
        <f>SUM(Table3253[[#This Row],[55]:[59]])</f>
        <v>1410</v>
      </c>
      <c r="AD6" s="7">
        <f>SUM(Table3253[[#This Row],[60]:[64]])</f>
        <v>1344</v>
      </c>
      <c r="AE6" s="7">
        <f>SUM(Table3253[[#This Row],[65]:[69]])</f>
        <v>1104</v>
      </c>
      <c r="AF6" s="7">
        <f>SUM(Table3253[[#This Row],[70]:[74]])</f>
        <v>969</v>
      </c>
      <c r="AG6" s="7">
        <f>SUM(Table3253[[#This Row],[75]:[79]])</f>
        <v>871</v>
      </c>
      <c r="AH6" s="7">
        <f>SUM(Table3253[[#This Row],[80]:[84]])</f>
        <v>524</v>
      </c>
      <c r="AI6" s="7">
        <f>SUM(Table3253[[#This Row],[85]:[89]])</f>
        <v>285</v>
      </c>
      <c r="AJ6" s="7">
        <f>Table3253[[#This Row],[90]]</f>
        <v>119</v>
      </c>
      <c r="AK6" s="7">
        <v>187</v>
      </c>
      <c r="AL6" s="7">
        <v>187</v>
      </c>
      <c r="AM6" s="7">
        <v>172</v>
      </c>
      <c r="AN6" s="7">
        <v>188</v>
      </c>
      <c r="AO6" s="7">
        <v>192</v>
      </c>
      <c r="AP6" s="7">
        <v>209</v>
      </c>
      <c r="AQ6" s="7">
        <v>195</v>
      </c>
      <c r="AR6" s="7">
        <v>210</v>
      </c>
      <c r="AS6" s="7">
        <v>231</v>
      </c>
      <c r="AT6" s="7">
        <v>212</v>
      </c>
      <c r="AU6" s="7">
        <v>249</v>
      </c>
      <c r="AV6" s="7">
        <v>240</v>
      </c>
      <c r="AW6" s="7">
        <v>244</v>
      </c>
      <c r="AX6" s="7">
        <v>268</v>
      </c>
      <c r="AY6" s="7">
        <v>260</v>
      </c>
      <c r="AZ6" s="7">
        <v>230</v>
      </c>
      <c r="BA6" s="7">
        <v>226</v>
      </c>
      <c r="BB6" s="7">
        <v>236</v>
      </c>
      <c r="BC6" s="7">
        <v>240</v>
      </c>
      <c r="BD6" s="7">
        <v>229</v>
      </c>
      <c r="BE6" s="7">
        <v>222</v>
      </c>
      <c r="BF6" s="7">
        <v>228</v>
      </c>
      <c r="BG6" s="7">
        <v>166</v>
      </c>
      <c r="BH6" s="7">
        <v>175</v>
      </c>
      <c r="BI6" s="7">
        <v>137</v>
      </c>
      <c r="BJ6" s="7">
        <v>196</v>
      </c>
      <c r="BK6" s="7">
        <v>181</v>
      </c>
      <c r="BL6" s="7">
        <v>181</v>
      </c>
      <c r="BM6" s="7">
        <v>211</v>
      </c>
      <c r="BN6" s="7">
        <v>208</v>
      </c>
      <c r="BO6" s="7">
        <v>190</v>
      </c>
      <c r="BP6" s="7">
        <v>188</v>
      </c>
      <c r="BQ6" s="7">
        <v>213</v>
      </c>
      <c r="BR6" s="7">
        <v>201</v>
      </c>
      <c r="BS6" s="7">
        <v>191</v>
      </c>
      <c r="BT6" s="7">
        <v>195</v>
      </c>
      <c r="BU6" s="7">
        <v>216</v>
      </c>
      <c r="BV6" s="7">
        <v>240</v>
      </c>
      <c r="BW6" s="7">
        <v>203</v>
      </c>
      <c r="BX6" s="7">
        <v>216</v>
      </c>
      <c r="BY6" s="7">
        <v>210</v>
      </c>
      <c r="BZ6" s="7">
        <v>205</v>
      </c>
      <c r="CA6" s="7">
        <v>204</v>
      </c>
      <c r="CB6" s="7">
        <v>181</v>
      </c>
      <c r="CC6" s="7">
        <v>195</v>
      </c>
      <c r="CD6" s="7">
        <v>208</v>
      </c>
      <c r="CE6" s="7">
        <v>193</v>
      </c>
      <c r="CF6" s="7">
        <v>201</v>
      </c>
      <c r="CG6" s="7">
        <v>176</v>
      </c>
      <c r="CH6" s="7">
        <v>189</v>
      </c>
      <c r="CI6" s="7">
        <v>207</v>
      </c>
      <c r="CJ6" s="7">
        <v>253</v>
      </c>
      <c r="CK6" s="7">
        <v>251</v>
      </c>
      <c r="CL6" s="7">
        <v>237</v>
      </c>
      <c r="CM6" s="7">
        <v>234</v>
      </c>
      <c r="CN6" s="7">
        <v>279</v>
      </c>
      <c r="CO6" s="7">
        <v>257</v>
      </c>
      <c r="CP6" s="7">
        <v>261</v>
      </c>
      <c r="CQ6" s="7">
        <v>313</v>
      </c>
      <c r="CR6" s="7">
        <v>300</v>
      </c>
      <c r="CS6" s="7">
        <v>269</v>
      </c>
      <c r="CT6" s="7">
        <v>302</v>
      </c>
      <c r="CU6" s="7">
        <v>281</v>
      </c>
      <c r="CV6" s="7">
        <v>255</v>
      </c>
      <c r="CW6" s="7">
        <v>237</v>
      </c>
      <c r="CX6" s="7">
        <v>200</v>
      </c>
      <c r="CY6" s="7">
        <v>247</v>
      </c>
      <c r="CZ6" s="7">
        <v>228</v>
      </c>
      <c r="DA6" s="7">
        <v>199</v>
      </c>
      <c r="DB6" s="7">
        <v>230</v>
      </c>
      <c r="DC6" s="7">
        <v>191</v>
      </c>
      <c r="DD6" s="7">
        <v>215</v>
      </c>
      <c r="DE6" s="7">
        <v>205</v>
      </c>
      <c r="DF6" s="7">
        <v>181</v>
      </c>
      <c r="DG6" s="7">
        <v>177</v>
      </c>
      <c r="DH6" s="7">
        <v>177</v>
      </c>
      <c r="DI6" s="7">
        <v>183</v>
      </c>
      <c r="DJ6" s="7">
        <v>217</v>
      </c>
      <c r="DK6" s="7">
        <v>148</v>
      </c>
      <c r="DL6" s="7">
        <v>146</v>
      </c>
      <c r="DM6" s="7">
        <v>145</v>
      </c>
      <c r="DN6" s="7">
        <v>123</v>
      </c>
      <c r="DO6" s="7">
        <v>94</v>
      </c>
      <c r="DP6" s="7">
        <v>87</v>
      </c>
      <c r="DQ6" s="7">
        <v>75</v>
      </c>
      <c r="DR6" s="7">
        <v>72</v>
      </c>
      <c r="DS6" s="7">
        <v>81</v>
      </c>
      <c r="DT6" s="7">
        <v>60</v>
      </c>
      <c r="DU6" s="7">
        <v>40</v>
      </c>
      <c r="DV6" s="7">
        <v>32</v>
      </c>
      <c r="DW6" s="7">
        <v>119</v>
      </c>
      <c r="DX6" s="7">
        <f t="shared" ref="DX6:DX61" si="0">G6</f>
        <v>10787</v>
      </c>
      <c r="DY6" s="7">
        <f t="shared" ref="DY6:DY17" si="1">SUM(BC6:BI6)</f>
        <v>1397</v>
      </c>
      <c r="DZ6" s="7">
        <f t="shared" ref="DZ6:DZ40" si="2">SUM(BJ6:CH6)</f>
        <v>4992</v>
      </c>
      <c r="EA6" s="7">
        <f t="shared" ref="EA6:EA40" si="3">SUM(CI6:CW6)</f>
        <v>3936</v>
      </c>
    </row>
    <row r="7" spans="1:131" x14ac:dyDescent="0.35">
      <c r="A7" s="7">
        <v>1</v>
      </c>
      <c r="B7" t="s">
        <v>364</v>
      </c>
      <c r="C7" s="10" t="s">
        <v>139</v>
      </c>
      <c r="D7" s="10" t="s">
        <v>140</v>
      </c>
      <c r="E7" s="7">
        <f>SUM(Table3253[[#This Row],[0]:[90]])</f>
        <v>22131.633053826783</v>
      </c>
      <c r="F7" s="7">
        <f>SUM(Table3253[[#This Row],[0]:[15]])</f>
        <v>4133.7726348603956</v>
      </c>
      <c r="G7" s="7">
        <f>SUM(Table3253[[#This Row],[16]:[64]])</f>
        <v>13203.573018000019</v>
      </c>
      <c r="H7" s="7">
        <f>SUM(Table3253[[#This Row],[65]:[90]])</f>
        <v>4794.2874009663738</v>
      </c>
      <c r="I7" s="7">
        <f>SUM(Table3253[[#This Row],[85]:[90]])</f>
        <v>515.98322178222793</v>
      </c>
      <c r="J7" s="7">
        <f>SUM(Table3253[[#This Row],[0]:[17]])</f>
        <v>4702.1262482778284</v>
      </c>
      <c r="K7" s="7">
        <f>SUM(Table3253[[#This Row],[18]:[64]])</f>
        <v>12635.219404582584</v>
      </c>
      <c r="L7" s="7">
        <f>SUM(Table3253[[#This Row],[0]:[4]])</f>
        <v>1170.3530591085785</v>
      </c>
      <c r="M7" s="7">
        <f>SUM(Table3253[[#This Row],[5]:[15]])</f>
        <v>2963.4195757518169</v>
      </c>
      <c r="N7" s="7">
        <f>SUM(Table3253[[#This Row],[16]:[24]])</f>
        <v>2339.8517026098766</v>
      </c>
      <c r="O7" s="7">
        <f>SUM(Table3253[[#This Row],[25]:[49]])</f>
        <v>6238.869208541415</v>
      </c>
      <c r="P7" s="7">
        <f>SUM(Table3253[[#This Row],[50]:[64]])</f>
        <v>4624.8521068487253</v>
      </c>
      <c r="Q7" s="7">
        <f>SUM(Table3253[[#This Row],[65]:[74]])</f>
        <v>2630.410731262908</v>
      </c>
      <c r="R7" s="7">
        <f>SUM(Table3253[[#This Row],[75]:[84]])</f>
        <v>1647.8934479212369</v>
      </c>
      <c r="S7" s="7">
        <f>SUM(Table3253[[#This Row],[5]:[9]])</f>
        <v>1312.4864698057472</v>
      </c>
      <c r="T7" s="7">
        <f>SUM(Table3253[[#This Row],[10]:[14]])</f>
        <v>1384.7311643979174</v>
      </c>
      <c r="U7" s="7">
        <f>SUM(Table3253[[#This Row],[15]:[19]])</f>
        <v>1360.3434547680063</v>
      </c>
      <c r="V7" s="7">
        <f>SUM(Table3253[[#This Row],[20]:[24]])</f>
        <v>1245.7101893900226</v>
      </c>
      <c r="W7" s="7">
        <f>SUM(Table3253[[#This Row],[25]:[29]])</f>
        <v>1175.6283330492156</v>
      </c>
      <c r="X7" s="7">
        <f>SUM(Table3253[[#This Row],[30]:[34]])</f>
        <v>1263.2400759572201</v>
      </c>
      <c r="Y7" s="7">
        <f>SUM(Table3253[[#This Row],[35]:[39]])</f>
        <v>1285.9397691101715</v>
      </c>
      <c r="Z7" s="7">
        <f>SUM(Table3253[[#This Row],[40]:[44]])</f>
        <v>1274.3681376508036</v>
      </c>
      <c r="AA7" s="7">
        <f>SUM(Table3253[[#This Row],[45]:[49]])</f>
        <v>1239.6928927740034</v>
      </c>
      <c r="AB7" s="7">
        <f>SUM(Table3253[[#This Row],[50]:[54]])</f>
        <v>1373.2203997395432</v>
      </c>
      <c r="AC7" s="7">
        <f>SUM(Table3253[[#This Row],[55]:[59]])</f>
        <v>1689.763715615944</v>
      </c>
      <c r="AD7" s="7">
        <f>SUM(Table3253[[#This Row],[60]:[64]])</f>
        <v>1561.8679914932384</v>
      </c>
      <c r="AE7" s="7">
        <f>SUM(Table3253[[#This Row],[65]:[69]])</f>
        <v>1416.641827752052</v>
      </c>
      <c r="AF7" s="7">
        <f>SUM(Table3253[[#This Row],[70]:[74]])</f>
        <v>1213.7689035108556</v>
      </c>
      <c r="AG7" s="7">
        <f>SUM(Table3253[[#This Row],[75]:[79]])</f>
        <v>1104.5084888760957</v>
      </c>
      <c r="AH7" s="7">
        <f>SUM(Table3253[[#This Row],[80]:[84]])</f>
        <v>543.38495904514116</v>
      </c>
      <c r="AI7" s="7">
        <f>SUM(Table3253[[#This Row],[85]:[89]])</f>
        <v>334.0326597882252</v>
      </c>
      <c r="AJ7" s="7">
        <f>Table3253[[#This Row],[90]]</f>
        <v>181.95056199400278</v>
      </c>
      <c r="AK7" s="7">
        <v>249.56230490200736</v>
      </c>
      <c r="AL7" s="7">
        <v>200.82298236887038</v>
      </c>
      <c r="AM7" s="7">
        <v>242.4716758935034</v>
      </c>
      <c r="AN7" s="7">
        <v>229.00024103422544</v>
      </c>
      <c r="AO7" s="7">
        <v>248.49585490997197</v>
      </c>
      <c r="AP7" s="7">
        <v>261.84663572113249</v>
      </c>
      <c r="AQ7" s="7">
        <v>264.41799750162784</v>
      </c>
      <c r="AR7" s="7">
        <v>269.68773184697886</v>
      </c>
      <c r="AS7" s="7">
        <v>265.37520086185452</v>
      </c>
      <c r="AT7" s="7">
        <v>251.15890387415357</v>
      </c>
      <c r="AU7" s="7">
        <v>292.36058259020268</v>
      </c>
      <c r="AV7" s="7">
        <v>290.1498469956656</v>
      </c>
      <c r="AW7" s="7">
        <v>250.14452663672719</v>
      </c>
      <c r="AX7" s="7">
        <v>295.54740200037446</v>
      </c>
      <c r="AY7" s="7">
        <v>256.52880617494753</v>
      </c>
      <c r="AZ7" s="7">
        <v>266.20194154815232</v>
      </c>
      <c r="BA7" s="7">
        <v>292.29439543027058</v>
      </c>
      <c r="BB7" s="7">
        <v>276.05921798716156</v>
      </c>
      <c r="BC7" s="7">
        <v>260.04277484189549</v>
      </c>
      <c r="BD7" s="7">
        <v>265.74512496052625</v>
      </c>
      <c r="BE7" s="7">
        <v>305.26836974230997</v>
      </c>
      <c r="BF7" s="7">
        <v>278.68241148804054</v>
      </c>
      <c r="BG7" s="7">
        <v>223.10972870025961</v>
      </c>
      <c r="BH7" s="7">
        <v>228.4182603337311</v>
      </c>
      <c r="BI7" s="7">
        <v>210.23141912568153</v>
      </c>
      <c r="BJ7" s="7">
        <v>240.25535710792465</v>
      </c>
      <c r="BK7" s="7">
        <v>226.83760064052223</v>
      </c>
      <c r="BL7" s="7">
        <v>265.06321733881447</v>
      </c>
      <c r="BM7" s="7">
        <v>214.1352287240137</v>
      </c>
      <c r="BN7" s="7">
        <v>229.33692923794061</v>
      </c>
      <c r="BO7" s="7">
        <v>254.34598611642863</v>
      </c>
      <c r="BP7" s="7">
        <v>224.20352538754111</v>
      </c>
      <c r="BQ7" s="7">
        <v>251.84689855323572</v>
      </c>
      <c r="BR7" s="7">
        <v>276.76026889638462</v>
      </c>
      <c r="BS7" s="7">
        <v>256.08339700363018</v>
      </c>
      <c r="BT7" s="7">
        <v>242.60081756014677</v>
      </c>
      <c r="BU7" s="7">
        <v>281.43817716644355</v>
      </c>
      <c r="BV7" s="7">
        <v>240.73582704781282</v>
      </c>
      <c r="BW7" s="7">
        <v>258.39964271042641</v>
      </c>
      <c r="BX7" s="7">
        <v>262.76530462534197</v>
      </c>
      <c r="BY7" s="7">
        <v>275.17402601213416</v>
      </c>
      <c r="BZ7" s="7">
        <v>269.17826639801251</v>
      </c>
      <c r="CA7" s="7">
        <v>224.98694376985912</v>
      </c>
      <c r="CB7" s="7">
        <v>267.86949373031553</v>
      </c>
      <c r="CC7" s="7">
        <v>237.15940774048229</v>
      </c>
      <c r="CD7" s="7">
        <v>266.37520086185452</v>
      </c>
      <c r="CE7" s="7">
        <v>237.47539061517523</v>
      </c>
      <c r="CF7" s="7">
        <v>223.96544309775788</v>
      </c>
      <c r="CG7" s="7">
        <v>247.21680085402966</v>
      </c>
      <c r="CH7" s="7">
        <v>264.66005734518615</v>
      </c>
      <c r="CI7" s="7">
        <v>219.96544309775788</v>
      </c>
      <c r="CJ7" s="7">
        <v>258.68797288120436</v>
      </c>
      <c r="CK7" s="7">
        <v>296.10440834132123</v>
      </c>
      <c r="CL7" s="7">
        <v>300.14982519778778</v>
      </c>
      <c r="CM7" s="7">
        <v>298.31275022147202</v>
      </c>
      <c r="CN7" s="7">
        <v>330.31272842359425</v>
      </c>
      <c r="CO7" s="7">
        <v>356.87079293972329</v>
      </c>
      <c r="CP7" s="7">
        <v>314.64570190563757</v>
      </c>
      <c r="CQ7" s="7">
        <v>364.76048813273235</v>
      </c>
      <c r="CR7" s="7">
        <v>323.1740042142564</v>
      </c>
      <c r="CS7" s="7">
        <v>325.02839760446909</v>
      </c>
      <c r="CT7" s="7">
        <v>330.81739917782875</v>
      </c>
      <c r="CU7" s="7">
        <v>351.47695265668619</v>
      </c>
      <c r="CV7" s="7">
        <v>286.81049497950164</v>
      </c>
      <c r="CW7" s="7">
        <v>267.73474707475276</v>
      </c>
      <c r="CX7" s="7">
        <v>326.80304373828017</v>
      </c>
      <c r="CY7" s="7">
        <v>283.74721266624374</v>
      </c>
      <c r="CZ7" s="7">
        <v>279.79904438662732</v>
      </c>
      <c r="DA7" s="7">
        <v>278.55272235931284</v>
      </c>
      <c r="DB7" s="7">
        <v>247.73980460158788</v>
      </c>
      <c r="DC7" s="7">
        <v>255.97632484986013</v>
      </c>
      <c r="DD7" s="7">
        <v>251.34622715065407</v>
      </c>
      <c r="DE7" s="7">
        <v>223.09243208424041</v>
      </c>
      <c r="DF7" s="7">
        <v>237.95612338716663</v>
      </c>
      <c r="DG7" s="7">
        <v>245.39779603893439</v>
      </c>
      <c r="DH7" s="7">
        <v>260.28325084606502</v>
      </c>
      <c r="DI7" s="7">
        <v>232.34596431855084</v>
      </c>
      <c r="DJ7" s="7">
        <v>269.70659050450911</v>
      </c>
      <c r="DK7" s="7">
        <v>183.3475481579396</v>
      </c>
      <c r="DL7" s="7">
        <v>158.82513504903125</v>
      </c>
      <c r="DM7" s="7">
        <v>130.86525334443721</v>
      </c>
      <c r="DN7" s="7">
        <v>126.24951108477977</v>
      </c>
      <c r="DO7" s="7">
        <v>107.3860826139568</v>
      </c>
      <c r="DP7" s="7">
        <v>97.53812588553879</v>
      </c>
      <c r="DQ7" s="7">
        <v>81.345986116428605</v>
      </c>
      <c r="DR7" s="7">
        <v>80.427317212219108</v>
      </c>
      <c r="DS7" s="7">
        <v>72.144548434604971</v>
      </c>
      <c r="DT7" s="7">
        <v>62.504648956356732</v>
      </c>
      <c r="DU7" s="7">
        <v>63.869252696090079</v>
      </c>
      <c r="DV7" s="7">
        <v>55.086892488954348</v>
      </c>
      <c r="DW7" s="7">
        <v>181.95056199400278</v>
      </c>
      <c r="DX7" s="7">
        <f t="shared" si="0"/>
        <v>13203.573018000019</v>
      </c>
      <c r="DY7" s="7">
        <f t="shared" si="1"/>
        <v>1771.4980891924445</v>
      </c>
      <c r="DZ7" s="7">
        <f t="shared" si="2"/>
        <v>6238.869208541415</v>
      </c>
      <c r="EA7" s="7">
        <f t="shared" si="3"/>
        <v>4624.8521068487253</v>
      </c>
    </row>
    <row r="8" spans="1:131" x14ac:dyDescent="0.35">
      <c r="A8" s="7">
        <v>1</v>
      </c>
      <c r="B8" t="s">
        <v>364</v>
      </c>
      <c r="C8" s="10" t="s">
        <v>141</v>
      </c>
      <c r="D8" s="10" t="s">
        <v>142</v>
      </c>
      <c r="E8" s="7">
        <f>SUM(Table3253[[#This Row],[0]:[90]])</f>
        <v>29749.823529411758</v>
      </c>
      <c r="F8" s="7">
        <f>SUM(Table3253[[#This Row],[0]:[15]])</f>
        <v>4887.4859335038363</v>
      </c>
      <c r="G8" s="7">
        <f>SUM(Table3253[[#This Row],[16]:[64]])</f>
        <v>18089.240409207163</v>
      </c>
      <c r="H8" s="7">
        <f>SUM(Table3253[[#This Row],[65]:[90]])</f>
        <v>6773.0971867007665</v>
      </c>
      <c r="I8" s="7">
        <f>SUM(Table3253[[#This Row],[85]:[90]])</f>
        <v>782.61125319693099</v>
      </c>
      <c r="J8" s="7">
        <f>SUM(Table3253[[#This Row],[0]:[17]])</f>
        <v>5622.2966751918157</v>
      </c>
      <c r="K8" s="7">
        <f>SUM(Table3253[[#This Row],[18]:[64]])</f>
        <v>17354.429667519184</v>
      </c>
      <c r="L8" s="7">
        <f>SUM(Table3253[[#This Row],[0]:[4]])</f>
        <v>1396.0255754475704</v>
      </c>
      <c r="M8" s="7">
        <f>SUM(Table3253[[#This Row],[5]:[15]])</f>
        <v>3491.4603580562662</v>
      </c>
      <c r="N8" s="7">
        <f>SUM(Table3253[[#This Row],[16]:[24]])</f>
        <v>2901.4271099744246</v>
      </c>
      <c r="O8" s="7">
        <f>SUM(Table3253[[#This Row],[25]:[49]])</f>
        <v>8504.9207161125305</v>
      </c>
      <c r="P8" s="7">
        <f>SUM(Table3253[[#This Row],[50]:[64]])</f>
        <v>6682.8925831202041</v>
      </c>
      <c r="Q8" s="7">
        <f>SUM(Table3253[[#This Row],[65]:[74]])</f>
        <v>3593.6521739130435</v>
      </c>
      <c r="R8" s="7">
        <f>SUM(Table3253[[#This Row],[75]:[84]])</f>
        <v>2396.8337595907929</v>
      </c>
      <c r="S8" s="7">
        <f>SUM(Table3253[[#This Row],[5]:[9]])</f>
        <v>1530.6189258312022</v>
      </c>
      <c r="T8" s="7">
        <f>SUM(Table3253[[#This Row],[10]:[14]])</f>
        <v>1657.2352941176471</v>
      </c>
      <c r="U8" s="7">
        <f>SUM(Table3253[[#This Row],[15]:[19]])</f>
        <v>1707.6240409207162</v>
      </c>
      <c r="V8" s="7">
        <f>SUM(Table3253[[#This Row],[20]:[24]])</f>
        <v>1497.4092071611251</v>
      </c>
      <c r="W8" s="7">
        <f>SUM(Table3253[[#This Row],[25]:[29]])</f>
        <v>1728.2148337595906</v>
      </c>
      <c r="X8" s="7">
        <f>SUM(Table3253[[#This Row],[30]:[34]])</f>
        <v>1721.0281329923275</v>
      </c>
      <c r="Y8" s="7">
        <f>SUM(Table3253[[#This Row],[35]:[39]])</f>
        <v>1722.4194373401533</v>
      </c>
      <c r="Z8" s="7">
        <f>SUM(Table3253[[#This Row],[40]:[44]])</f>
        <v>1776.4296675191817</v>
      </c>
      <c r="AA8" s="7">
        <f>SUM(Table3253[[#This Row],[45]:[49]])</f>
        <v>1556.8286445012786</v>
      </c>
      <c r="AB8" s="7">
        <f>SUM(Table3253[[#This Row],[50]:[54]])</f>
        <v>2102.6368286445013</v>
      </c>
      <c r="AC8" s="7">
        <f>SUM(Table3253[[#This Row],[55]:[59]])</f>
        <v>2336.0332480818415</v>
      </c>
      <c r="AD8" s="7">
        <f>SUM(Table3253[[#This Row],[60]:[64]])</f>
        <v>2244.2225063938622</v>
      </c>
      <c r="AE8" s="7">
        <f>SUM(Table3253[[#This Row],[65]:[69]])</f>
        <v>1926.8286445012789</v>
      </c>
      <c r="AF8" s="7">
        <f>SUM(Table3253[[#This Row],[70]:[74]])</f>
        <v>1666.8235294117649</v>
      </c>
      <c r="AG8" s="7">
        <f>SUM(Table3253[[#This Row],[75]:[79]])</f>
        <v>1502.2199488491049</v>
      </c>
      <c r="AH8" s="7">
        <f>SUM(Table3253[[#This Row],[80]:[84]])</f>
        <v>894.61381074168798</v>
      </c>
      <c r="AI8" s="7">
        <f>SUM(Table3253[[#This Row],[85]:[89]])</f>
        <v>592.20716112531977</v>
      </c>
      <c r="AJ8" s="7">
        <f>Table3253[[#This Row],[90]]</f>
        <v>190.40409207161125</v>
      </c>
      <c r="AK8" s="7">
        <v>274.60358056265989</v>
      </c>
      <c r="AL8" s="7">
        <v>280.00255754475705</v>
      </c>
      <c r="AM8" s="7">
        <v>280.60869565217394</v>
      </c>
      <c r="AN8" s="7">
        <v>268.80562659846544</v>
      </c>
      <c r="AO8" s="7">
        <v>292.00511508951405</v>
      </c>
      <c r="AP8" s="7">
        <v>313.40409207161127</v>
      </c>
      <c r="AQ8" s="7">
        <v>294.20460358056266</v>
      </c>
      <c r="AR8" s="7">
        <v>316.80306905370844</v>
      </c>
      <c r="AS8" s="7">
        <v>301.80306905370844</v>
      </c>
      <c r="AT8" s="7">
        <v>304.40409207161127</v>
      </c>
      <c r="AU8" s="7">
        <v>338.01023017902816</v>
      </c>
      <c r="AV8" s="7">
        <v>304.60358056265983</v>
      </c>
      <c r="AW8" s="7">
        <v>362.40664961636827</v>
      </c>
      <c r="AX8" s="7">
        <v>316.60869565217394</v>
      </c>
      <c r="AY8" s="7">
        <v>335.60613810741688</v>
      </c>
      <c r="AZ8" s="7">
        <v>303.60613810741688</v>
      </c>
      <c r="BA8" s="7">
        <v>339.00511508951405</v>
      </c>
      <c r="BB8" s="7">
        <v>395.80562659846549</v>
      </c>
      <c r="BC8" s="7">
        <v>355.80562659846549</v>
      </c>
      <c r="BD8" s="7">
        <v>313.40153452685422</v>
      </c>
      <c r="BE8" s="7">
        <v>350.60358056265983</v>
      </c>
      <c r="BF8" s="7">
        <v>342.80051150895139</v>
      </c>
      <c r="BG8" s="7">
        <v>321.00255754475705</v>
      </c>
      <c r="BH8" s="7">
        <v>265.80051150895144</v>
      </c>
      <c r="BI8" s="7">
        <v>217.20204603580564</v>
      </c>
      <c r="BJ8" s="7">
        <v>329.40153452685422</v>
      </c>
      <c r="BK8" s="7">
        <v>333.60358056265983</v>
      </c>
      <c r="BL8" s="7">
        <v>336.20204603580561</v>
      </c>
      <c r="BM8" s="7">
        <v>344.40409207161127</v>
      </c>
      <c r="BN8" s="7">
        <v>384.60358056265983</v>
      </c>
      <c r="BO8" s="7">
        <v>296.80562659846549</v>
      </c>
      <c r="BP8" s="7">
        <v>358.00511508951405</v>
      </c>
      <c r="BQ8" s="7">
        <v>348.40409207161127</v>
      </c>
      <c r="BR8" s="7">
        <v>357.20716112531971</v>
      </c>
      <c r="BS8" s="7">
        <v>360.60613810741688</v>
      </c>
      <c r="BT8" s="7">
        <v>311.80306905370844</v>
      </c>
      <c r="BU8" s="7">
        <v>377.00511508951405</v>
      </c>
      <c r="BV8" s="7">
        <v>360.20204603580561</v>
      </c>
      <c r="BW8" s="7">
        <v>335.40409207161127</v>
      </c>
      <c r="BX8" s="7">
        <v>338.00511508951405</v>
      </c>
      <c r="BY8" s="7">
        <v>340.80562659846549</v>
      </c>
      <c r="BZ8" s="7">
        <v>357.20460358056266</v>
      </c>
      <c r="CA8" s="7">
        <v>346.40664961636827</v>
      </c>
      <c r="CB8" s="7">
        <v>364.20716112531971</v>
      </c>
      <c r="CC8" s="7">
        <v>367.80562659846549</v>
      </c>
      <c r="CD8" s="7">
        <v>320.60613810741688</v>
      </c>
      <c r="CE8" s="7">
        <v>309.60613810741688</v>
      </c>
      <c r="CF8" s="7">
        <v>278.60358056265983</v>
      </c>
      <c r="CG8" s="7">
        <v>335.0076726342711</v>
      </c>
      <c r="CH8" s="7">
        <v>313.00511508951405</v>
      </c>
      <c r="CI8" s="7">
        <v>353.0076726342711</v>
      </c>
      <c r="CJ8" s="7">
        <v>393.20460358056266</v>
      </c>
      <c r="CK8" s="7">
        <v>425.60613810741688</v>
      </c>
      <c r="CL8" s="7">
        <v>497.21227621483376</v>
      </c>
      <c r="CM8" s="7">
        <v>433.60613810741688</v>
      </c>
      <c r="CN8" s="7">
        <v>440.60869565217394</v>
      </c>
      <c r="CO8" s="7">
        <v>469.80818414322249</v>
      </c>
      <c r="CP8" s="7">
        <v>454.40664961636827</v>
      </c>
      <c r="CQ8" s="7">
        <v>485.40664961636827</v>
      </c>
      <c r="CR8" s="7">
        <v>485.80306905370844</v>
      </c>
      <c r="CS8" s="7">
        <v>498.80562659846549</v>
      </c>
      <c r="CT8" s="7">
        <v>490.40409207161127</v>
      </c>
      <c r="CU8" s="7">
        <v>465.20460358056266</v>
      </c>
      <c r="CV8" s="7">
        <v>411.60358056265983</v>
      </c>
      <c r="CW8" s="7">
        <v>378.20460358056266</v>
      </c>
      <c r="CX8" s="7">
        <v>440.40920716112532</v>
      </c>
      <c r="CY8" s="7">
        <v>384.00511508951405</v>
      </c>
      <c r="CZ8" s="7">
        <v>384.80562659846549</v>
      </c>
      <c r="DA8" s="7">
        <v>339.20460358056266</v>
      </c>
      <c r="DB8" s="7">
        <v>378.40409207161127</v>
      </c>
      <c r="DC8" s="7">
        <v>378.40409207161127</v>
      </c>
      <c r="DD8" s="7">
        <v>326.60613810741688</v>
      </c>
      <c r="DE8" s="7">
        <v>334.80562659846549</v>
      </c>
      <c r="DF8" s="7">
        <v>309.20460358056266</v>
      </c>
      <c r="DG8" s="7">
        <v>317.80306905370844</v>
      </c>
      <c r="DH8" s="7">
        <v>321.60358056265983</v>
      </c>
      <c r="DI8" s="7">
        <v>330.20460358056266</v>
      </c>
      <c r="DJ8" s="7">
        <v>346.80306905370844</v>
      </c>
      <c r="DK8" s="7">
        <v>245.40409207161125</v>
      </c>
      <c r="DL8" s="7">
        <v>258.20460358056266</v>
      </c>
      <c r="DM8" s="7">
        <v>239.20204603580564</v>
      </c>
      <c r="DN8" s="7">
        <v>206.60613810741688</v>
      </c>
      <c r="DO8" s="7">
        <v>156.40153452685422</v>
      </c>
      <c r="DP8" s="7">
        <v>165.80306905370844</v>
      </c>
      <c r="DQ8" s="7">
        <v>126.60102301790282</v>
      </c>
      <c r="DR8" s="7">
        <v>138.80306905370844</v>
      </c>
      <c r="DS8" s="7">
        <v>158.80051150895142</v>
      </c>
      <c r="DT8" s="7">
        <v>118.20204603580562</v>
      </c>
      <c r="DU8" s="7">
        <v>93</v>
      </c>
      <c r="DV8" s="7">
        <v>83.401534526854221</v>
      </c>
      <c r="DW8" s="7">
        <v>190.40409207161125</v>
      </c>
      <c r="DX8" s="7">
        <f t="shared" si="0"/>
        <v>18089.240409207163</v>
      </c>
      <c r="DY8" s="7">
        <f t="shared" si="1"/>
        <v>2166.6163682864453</v>
      </c>
      <c r="DZ8" s="7">
        <f t="shared" si="2"/>
        <v>8504.9207161125305</v>
      </c>
      <c r="EA8" s="7">
        <f t="shared" si="3"/>
        <v>6682.8925831202041</v>
      </c>
    </row>
    <row r="9" spans="1:131" x14ac:dyDescent="0.35">
      <c r="A9" s="7">
        <v>1</v>
      </c>
      <c r="B9" t="s">
        <v>364</v>
      </c>
      <c r="C9" s="10" t="s">
        <v>143</v>
      </c>
      <c r="D9" s="10" t="s">
        <v>144</v>
      </c>
      <c r="E9" s="7">
        <f>SUM(Table3253[[#This Row],[0]:[90]])</f>
        <v>23869.879458794585</v>
      </c>
      <c r="F9" s="7">
        <f>SUM(Table3253[[#This Row],[0]:[15]])</f>
        <v>4214.565805658056</v>
      </c>
      <c r="G9" s="7">
        <f>SUM(Table3253[[#This Row],[16]:[64]])</f>
        <v>14701.824108241084</v>
      </c>
      <c r="H9" s="7">
        <f>SUM(Table3253[[#This Row],[65]:[90]])</f>
        <v>4953.4895448954512</v>
      </c>
      <c r="I9" s="7">
        <f>SUM(Table3253[[#This Row],[85]:[90]])</f>
        <v>533.5608856088561</v>
      </c>
      <c r="J9" s="7">
        <f>SUM(Table3253[[#This Row],[0]:[17]])</f>
        <v>4846.9667896678966</v>
      </c>
      <c r="K9" s="7">
        <f>SUM(Table3253[[#This Row],[18]:[64]])</f>
        <v>14069.423124231243</v>
      </c>
      <c r="L9" s="7">
        <f>SUM(Table3253[[#This Row],[0]:[4]])</f>
        <v>1157.0811808118081</v>
      </c>
      <c r="M9" s="7">
        <f>SUM(Table3253[[#This Row],[5]:[15]])</f>
        <v>3057.4846248462482</v>
      </c>
      <c r="N9" s="7">
        <f>SUM(Table3253[[#This Row],[16]:[24]])</f>
        <v>2363.8843788437885</v>
      </c>
      <c r="O9" s="7">
        <f>SUM(Table3253[[#This Row],[25]:[49]])</f>
        <v>7179.9704797047998</v>
      </c>
      <c r="P9" s="7">
        <f>SUM(Table3253[[#This Row],[50]:[64]])</f>
        <v>5157.9692496924981</v>
      </c>
      <c r="Q9" s="7">
        <f>SUM(Table3253[[#This Row],[65]:[74]])</f>
        <v>2690.3653136531366</v>
      </c>
      <c r="R9" s="7">
        <f>SUM(Table3253[[#This Row],[75]:[84]])</f>
        <v>1729.563345633456</v>
      </c>
      <c r="S9" s="7">
        <f>SUM(Table3253[[#This Row],[5]:[9]])</f>
        <v>1302.3616236162361</v>
      </c>
      <c r="T9" s="7">
        <f>SUM(Table3253[[#This Row],[10]:[14]])</f>
        <v>1453.0824108241081</v>
      </c>
      <c r="U9" s="7">
        <f>SUM(Table3253[[#This Row],[15]:[19]])</f>
        <v>1452.0024600246002</v>
      </c>
      <c r="V9" s="7">
        <f>SUM(Table3253[[#This Row],[20]:[24]])</f>
        <v>1213.9225092250922</v>
      </c>
      <c r="W9" s="7">
        <f>SUM(Table3253[[#This Row],[25]:[29]])</f>
        <v>1272.121771217712</v>
      </c>
      <c r="X9" s="7">
        <f>SUM(Table3253[[#This Row],[30]:[34]])</f>
        <v>1422.0824108241084</v>
      </c>
      <c r="Y9" s="7">
        <f>SUM(Table3253[[#This Row],[35]:[39]])</f>
        <v>1452.8819188191881</v>
      </c>
      <c r="Z9" s="7">
        <f>SUM(Table3253[[#This Row],[40]:[44]])</f>
        <v>1654.7220172201721</v>
      </c>
      <c r="AA9" s="7">
        <f>SUM(Table3253[[#This Row],[45]:[49]])</f>
        <v>1378.1623616236163</v>
      </c>
      <c r="AB9" s="7">
        <f>SUM(Table3253[[#This Row],[50]:[54]])</f>
        <v>1603.4428044280444</v>
      </c>
      <c r="AC9" s="7">
        <f>SUM(Table3253[[#This Row],[55]:[59]])</f>
        <v>1854.6039360393604</v>
      </c>
      <c r="AD9" s="7">
        <f>SUM(Table3253[[#This Row],[60]:[64]])</f>
        <v>1699.9225092250922</v>
      </c>
      <c r="AE9" s="7">
        <f>SUM(Table3253[[#This Row],[65]:[69]])</f>
        <v>1451.7626076260765</v>
      </c>
      <c r="AF9" s="7">
        <f>SUM(Table3253[[#This Row],[70]:[74]])</f>
        <v>1238.6027060270603</v>
      </c>
      <c r="AG9" s="7">
        <f>SUM(Table3253[[#This Row],[75]:[79]])</f>
        <v>1064.8819188191883</v>
      </c>
      <c r="AH9" s="7">
        <f>SUM(Table3253[[#This Row],[80]:[84]])</f>
        <v>664.68142681426809</v>
      </c>
      <c r="AI9" s="7">
        <f>SUM(Table3253[[#This Row],[85]:[89]])</f>
        <v>392.88068880688809</v>
      </c>
      <c r="AJ9" s="7">
        <f>Table3253[[#This Row],[90]]</f>
        <v>140.68019680196801</v>
      </c>
      <c r="AK9" s="7">
        <v>215.76014760147601</v>
      </c>
      <c r="AL9" s="7">
        <v>212.68019680196801</v>
      </c>
      <c r="AM9" s="7">
        <v>228.52029520295201</v>
      </c>
      <c r="AN9" s="7">
        <v>242.840098400984</v>
      </c>
      <c r="AO9" s="7">
        <v>257.28044280442805</v>
      </c>
      <c r="AP9" s="7">
        <v>240.68019680196801</v>
      </c>
      <c r="AQ9" s="7">
        <v>255.12054120541205</v>
      </c>
      <c r="AR9" s="7">
        <v>252.52029520295201</v>
      </c>
      <c r="AS9" s="7">
        <v>276.68019680196801</v>
      </c>
      <c r="AT9" s="7">
        <v>277.36039360393602</v>
      </c>
      <c r="AU9" s="7">
        <v>277.12054120541205</v>
      </c>
      <c r="AV9" s="7">
        <v>295.60024600246004</v>
      </c>
      <c r="AW9" s="7">
        <v>290.52029520295201</v>
      </c>
      <c r="AX9" s="7">
        <v>296.04059040590403</v>
      </c>
      <c r="AY9" s="7">
        <v>293.80073800738006</v>
      </c>
      <c r="AZ9" s="7">
        <v>302.04059040590403</v>
      </c>
      <c r="BA9" s="7">
        <v>304.28044280442805</v>
      </c>
      <c r="BB9" s="7">
        <v>328.12054120541205</v>
      </c>
      <c r="BC9" s="7">
        <v>253.44034440344404</v>
      </c>
      <c r="BD9" s="7">
        <v>264.12054120541205</v>
      </c>
      <c r="BE9" s="7">
        <v>291.96063960639606</v>
      </c>
      <c r="BF9" s="7">
        <v>302.80073800738006</v>
      </c>
      <c r="BG9" s="7">
        <v>235.68019680196801</v>
      </c>
      <c r="BH9" s="7">
        <v>188.12054120541205</v>
      </c>
      <c r="BI9" s="7">
        <v>195.36039360393605</v>
      </c>
      <c r="BJ9" s="7">
        <v>256.28044280442805</v>
      </c>
      <c r="BK9" s="7">
        <v>259.28044280442805</v>
      </c>
      <c r="BL9" s="7">
        <v>269.36039360393602</v>
      </c>
      <c r="BM9" s="7">
        <v>261.68019680196801</v>
      </c>
      <c r="BN9" s="7">
        <v>225.52029520295201</v>
      </c>
      <c r="BO9" s="7">
        <v>294.36039360393602</v>
      </c>
      <c r="BP9" s="7">
        <v>278.28044280442805</v>
      </c>
      <c r="BQ9" s="7">
        <v>292.04059040590403</v>
      </c>
      <c r="BR9" s="7">
        <v>299.20049200492008</v>
      </c>
      <c r="BS9" s="7">
        <v>258.20049200492008</v>
      </c>
      <c r="BT9" s="7">
        <v>285.52029520295201</v>
      </c>
      <c r="BU9" s="7">
        <v>264.60024600246004</v>
      </c>
      <c r="BV9" s="7">
        <v>294.52029520295201</v>
      </c>
      <c r="BW9" s="7">
        <v>304.88068880688809</v>
      </c>
      <c r="BX9" s="7">
        <v>303.36039360393602</v>
      </c>
      <c r="BY9" s="7">
        <v>343.68019680196801</v>
      </c>
      <c r="BZ9" s="7">
        <v>351.68019680196801</v>
      </c>
      <c r="CA9" s="7">
        <v>332.80073800738006</v>
      </c>
      <c r="CB9" s="7">
        <v>315.36039360393602</v>
      </c>
      <c r="CC9" s="7">
        <v>311.20049200492008</v>
      </c>
      <c r="CD9" s="7">
        <v>282.28044280442805</v>
      </c>
      <c r="CE9" s="7">
        <v>262.44034440344404</v>
      </c>
      <c r="CF9" s="7">
        <v>248.04059040590406</v>
      </c>
      <c r="CG9" s="7">
        <v>269.20049200492008</v>
      </c>
      <c r="CH9" s="7">
        <v>316.20049200492008</v>
      </c>
      <c r="CI9" s="7">
        <v>297.20049200492008</v>
      </c>
      <c r="CJ9" s="7">
        <v>313.12054120541205</v>
      </c>
      <c r="CK9" s="7">
        <v>326.96063960639606</v>
      </c>
      <c r="CL9" s="7">
        <v>356.80073800738006</v>
      </c>
      <c r="CM9" s="7">
        <v>309.36039360393602</v>
      </c>
      <c r="CN9" s="7">
        <v>351.44034440344404</v>
      </c>
      <c r="CO9" s="7">
        <v>347.80073800738006</v>
      </c>
      <c r="CP9" s="7">
        <v>395.24108241082411</v>
      </c>
      <c r="CQ9" s="7">
        <v>364.72078720787209</v>
      </c>
      <c r="CR9" s="7">
        <v>395.4009840098401</v>
      </c>
      <c r="CS9" s="7">
        <v>360.12054120541205</v>
      </c>
      <c r="CT9" s="7">
        <v>364.28044280442805</v>
      </c>
      <c r="CU9" s="7">
        <v>378.72078720787209</v>
      </c>
      <c r="CV9" s="7">
        <v>310.20049200492008</v>
      </c>
      <c r="CW9" s="7">
        <v>286.60024600246004</v>
      </c>
      <c r="CX9" s="7">
        <v>308.12054120541205</v>
      </c>
      <c r="CY9" s="7">
        <v>295.20049200492008</v>
      </c>
      <c r="CZ9" s="7">
        <v>278.20049200492008</v>
      </c>
      <c r="DA9" s="7">
        <v>278.96063960639606</v>
      </c>
      <c r="DB9" s="7">
        <v>291.28044280442805</v>
      </c>
      <c r="DC9" s="7">
        <v>245.12054120541205</v>
      </c>
      <c r="DD9" s="7">
        <v>282.12054120541205</v>
      </c>
      <c r="DE9" s="7">
        <v>242.04059040590406</v>
      </c>
      <c r="DF9" s="7">
        <v>246.20049200492005</v>
      </c>
      <c r="DG9" s="7">
        <v>223.12054120541205</v>
      </c>
      <c r="DH9" s="7">
        <v>232.44034440344404</v>
      </c>
      <c r="DI9" s="7">
        <v>221.36039360393605</v>
      </c>
      <c r="DJ9" s="7">
        <v>249.28044280442805</v>
      </c>
      <c r="DK9" s="7">
        <v>203.36039360393605</v>
      </c>
      <c r="DL9" s="7">
        <v>158.44034440344404</v>
      </c>
      <c r="DM9" s="7">
        <v>175.44034440344404</v>
      </c>
      <c r="DN9" s="7">
        <v>148.68019680196801</v>
      </c>
      <c r="DO9" s="7">
        <v>107.60024600246003</v>
      </c>
      <c r="DP9" s="7">
        <v>111.60024600246003</v>
      </c>
      <c r="DQ9" s="7">
        <v>121.36039360393605</v>
      </c>
      <c r="DR9" s="7">
        <v>102.68019680196802</v>
      </c>
      <c r="DS9" s="7">
        <v>94.760147601476007</v>
      </c>
      <c r="DT9" s="7">
        <v>79.520295202952028</v>
      </c>
      <c r="DU9" s="7">
        <v>58.920049200492002</v>
      </c>
      <c r="DV9" s="7">
        <v>57</v>
      </c>
      <c r="DW9" s="7">
        <v>140.68019680196801</v>
      </c>
      <c r="DX9" s="7">
        <f t="shared" si="0"/>
        <v>14701.824108241084</v>
      </c>
      <c r="DY9" s="7">
        <f t="shared" si="1"/>
        <v>1731.4833948339483</v>
      </c>
      <c r="DZ9" s="7">
        <f t="shared" si="2"/>
        <v>7179.9704797047998</v>
      </c>
      <c r="EA9" s="7">
        <f t="shared" si="3"/>
        <v>5157.9692496924981</v>
      </c>
    </row>
    <row r="10" spans="1:131" x14ac:dyDescent="0.35">
      <c r="A10" s="7">
        <v>1</v>
      </c>
      <c r="B10" t="s">
        <v>364</v>
      </c>
      <c r="C10" s="10" t="s">
        <v>145</v>
      </c>
      <c r="D10" s="10" t="s">
        <v>146</v>
      </c>
      <c r="E10" s="7">
        <f>SUM(Table3253[[#This Row],[0]:[90]])</f>
        <v>29231.499546690855</v>
      </c>
      <c r="F10" s="7">
        <f>SUM(Table3253[[#This Row],[0]:[15]])</f>
        <v>3561.5747960108793</v>
      </c>
      <c r="G10" s="7">
        <f>SUM(Table3253[[#This Row],[16]:[64]])</f>
        <v>20719.242973708067</v>
      </c>
      <c r="H10" s="7">
        <f>SUM(Table3253[[#This Row],[65]:[90]])</f>
        <v>4950.6817769718946</v>
      </c>
      <c r="I10" s="7">
        <f>SUM(Table3253[[#This Row],[85]:[90]])</f>
        <v>510.89211242067086</v>
      </c>
      <c r="J10" s="7">
        <f>SUM(Table3253[[#This Row],[0]:[17]])</f>
        <v>4109.5303717135084</v>
      </c>
      <c r="K10" s="7">
        <f>SUM(Table3253[[#This Row],[18]:[64]])</f>
        <v>20171.287398005443</v>
      </c>
      <c r="L10" s="7">
        <f>SUM(Table3253[[#This Row],[0]:[4]])</f>
        <v>945.8603807796917</v>
      </c>
      <c r="M10" s="7">
        <f>SUM(Table3253[[#This Row],[5]:[15]])</f>
        <v>2615.7144152311876</v>
      </c>
      <c r="N10" s="7">
        <f>SUM(Table3253[[#This Row],[16]:[24]])</f>
        <v>8928.5058930190389</v>
      </c>
      <c r="O10" s="7">
        <f>SUM(Table3253[[#This Row],[25]:[49]])</f>
        <v>7392.5167724388029</v>
      </c>
      <c r="P10" s="7">
        <f>SUM(Table3253[[#This Row],[50]:[64]])</f>
        <v>4398.2203082502265</v>
      </c>
      <c r="Q10" s="7">
        <f>SUM(Table3253[[#This Row],[65]:[74]])</f>
        <v>2533.0181323662737</v>
      </c>
      <c r="R10" s="7">
        <f>SUM(Table3253[[#This Row],[75]:[84]])</f>
        <v>1906.77153218495</v>
      </c>
      <c r="S10" s="7">
        <f>SUM(Table3253[[#This Row],[5]:[9]])</f>
        <v>1085.5185856754306</v>
      </c>
      <c r="T10" s="7">
        <f>SUM(Table3253[[#This Row],[10]:[14]])</f>
        <v>1264.2148685403445</v>
      </c>
      <c r="U10" s="7">
        <f>SUM(Table3253[[#This Row],[15]:[19]])</f>
        <v>2880.8921124206709</v>
      </c>
      <c r="V10" s="7">
        <f>SUM(Table3253[[#This Row],[20]:[24]])</f>
        <v>6313.5947416137806</v>
      </c>
      <c r="W10" s="7">
        <f>SUM(Table3253[[#This Row],[25]:[29]])</f>
        <v>1564.1704442429736</v>
      </c>
      <c r="X10" s="7">
        <f>SUM(Table3253[[#This Row],[30]:[34]])</f>
        <v>1450.1704442429736</v>
      </c>
      <c r="Y10" s="7">
        <f>SUM(Table3253[[#This Row],[35]:[39]])</f>
        <v>1556.1640979147778</v>
      </c>
      <c r="Z10" s="7">
        <f>SUM(Table3253[[#This Row],[40]:[44]])</f>
        <v>1459.5122393472348</v>
      </c>
      <c r="AA10" s="7">
        <f>SUM(Table3253[[#This Row],[45]:[49]])</f>
        <v>1362.4995466908431</v>
      </c>
      <c r="AB10" s="7">
        <f>SUM(Table3253[[#This Row],[50]:[54]])</f>
        <v>1497.8794197642792</v>
      </c>
      <c r="AC10" s="7">
        <f>SUM(Table3253[[#This Row],[55]:[59]])</f>
        <v>1431.5249320036264</v>
      </c>
      <c r="AD10" s="7">
        <f>SUM(Table3253[[#This Row],[60]:[64]])</f>
        <v>1468.8159564823209</v>
      </c>
      <c r="AE10" s="7">
        <f>SUM(Table3253[[#This Row],[65]:[69]])</f>
        <v>1289.5312783318223</v>
      </c>
      <c r="AF10" s="7">
        <f>SUM(Table3253[[#This Row],[70]:[74]])</f>
        <v>1243.4868540344514</v>
      </c>
      <c r="AG10" s="7">
        <f>SUM(Table3253[[#This Row],[75]:[79]])</f>
        <v>1214.8794197642792</v>
      </c>
      <c r="AH10" s="7">
        <f>SUM(Table3253[[#This Row],[80]:[84]])</f>
        <v>691.89211242067086</v>
      </c>
      <c r="AI10" s="7">
        <f>SUM(Table3253[[#This Row],[85]:[89]])</f>
        <v>347.91115140525835</v>
      </c>
      <c r="AJ10" s="7">
        <f>Table3253[[#This Row],[90]]</f>
        <v>162.9809610154125</v>
      </c>
      <c r="AK10" s="7">
        <v>160.98730734360834</v>
      </c>
      <c r="AL10" s="7">
        <v>186.30371713508612</v>
      </c>
      <c r="AM10" s="7">
        <v>197.30371713508612</v>
      </c>
      <c r="AN10" s="7">
        <v>193.29737080689029</v>
      </c>
      <c r="AO10" s="7">
        <v>207.96826835902084</v>
      </c>
      <c r="AP10" s="7">
        <v>177.64551223934723</v>
      </c>
      <c r="AQ10" s="7">
        <v>214.29102447869448</v>
      </c>
      <c r="AR10" s="7">
        <v>203.31640979147778</v>
      </c>
      <c r="AS10" s="7">
        <v>247.63281958295556</v>
      </c>
      <c r="AT10" s="7">
        <v>242.63281958295556</v>
      </c>
      <c r="AU10" s="7">
        <v>260.30371713508612</v>
      </c>
      <c r="AV10" s="7">
        <v>235.97461468721667</v>
      </c>
      <c r="AW10" s="7">
        <v>284.31640979147778</v>
      </c>
      <c r="AX10" s="7">
        <v>239.30371713508612</v>
      </c>
      <c r="AY10" s="7">
        <v>244.31640979147778</v>
      </c>
      <c r="AZ10" s="7">
        <v>265.9809610154125</v>
      </c>
      <c r="BA10" s="7">
        <v>269.9809610154125</v>
      </c>
      <c r="BB10" s="7">
        <v>277.97461468721667</v>
      </c>
      <c r="BC10" s="7">
        <v>479.97461468721667</v>
      </c>
      <c r="BD10" s="7">
        <v>1586.9809610154125</v>
      </c>
      <c r="BE10" s="7">
        <v>1483.3037171350861</v>
      </c>
      <c r="BF10" s="7">
        <v>1856.6518585675431</v>
      </c>
      <c r="BG10" s="7">
        <v>1312.6582048957389</v>
      </c>
      <c r="BH10" s="7">
        <v>888.65820489573889</v>
      </c>
      <c r="BI10" s="7">
        <v>772.32275611967361</v>
      </c>
      <c r="BJ10" s="7">
        <v>365.63281958295556</v>
      </c>
      <c r="BK10" s="7">
        <v>327.31006346328195</v>
      </c>
      <c r="BL10" s="7">
        <v>296.63281958295556</v>
      </c>
      <c r="BM10" s="7">
        <v>312.62647325475973</v>
      </c>
      <c r="BN10" s="7">
        <v>261.96826835902084</v>
      </c>
      <c r="BO10" s="7">
        <v>282.97461468721667</v>
      </c>
      <c r="BP10" s="7">
        <v>286.96826835902084</v>
      </c>
      <c r="BQ10" s="7">
        <v>287.31006346328195</v>
      </c>
      <c r="BR10" s="7">
        <v>302.96192203082501</v>
      </c>
      <c r="BS10" s="7">
        <v>289.95557570262918</v>
      </c>
      <c r="BT10" s="7">
        <v>317.96826835902084</v>
      </c>
      <c r="BU10" s="7">
        <v>311.63916591115139</v>
      </c>
      <c r="BV10" s="7">
        <v>282.6201269265639</v>
      </c>
      <c r="BW10" s="7">
        <v>326.29737080689029</v>
      </c>
      <c r="BX10" s="7">
        <v>317.63916591115139</v>
      </c>
      <c r="BY10" s="7">
        <v>284.97461468721667</v>
      </c>
      <c r="BZ10" s="7">
        <v>298.31006346328195</v>
      </c>
      <c r="CA10" s="7">
        <v>291.63281958295556</v>
      </c>
      <c r="CB10" s="7">
        <v>288.96192203082501</v>
      </c>
      <c r="CC10" s="7">
        <v>295.63281958295556</v>
      </c>
      <c r="CD10" s="7">
        <v>302.63916591115139</v>
      </c>
      <c r="CE10" s="7">
        <v>271.62647325475973</v>
      </c>
      <c r="CF10" s="7">
        <v>242.29737080689029</v>
      </c>
      <c r="CG10" s="7">
        <v>264.97461468721667</v>
      </c>
      <c r="CH10" s="7">
        <v>280.96192203082501</v>
      </c>
      <c r="CI10" s="7">
        <v>261.64551223934723</v>
      </c>
      <c r="CJ10" s="7">
        <v>306.63916591115139</v>
      </c>
      <c r="CK10" s="7">
        <v>307.97461468721667</v>
      </c>
      <c r="CL10" s="7">
        <v>310.63916591115139</v>
      </c>
      <c r="CM10" s="7">
        <v>310.9809610154125</v>
      </c>
      <c r="CN10" s="7">
        <v>275.32275611967361</v>
      </c>
      <c r="CO10" s="7">
        <v>293.29737080689029</v>
      </c>
      <c r="CP10" s="7">
        <v>296.29102447869445</v>
      </c>
      <c r="CQ10" s="7">
        <v>275.30371713508612</v>
      </c>
      <c r="CR10" s="7">
        <v>291.31006346328195</v>
      </c>
      <c r="CS10" s="7">
        <v>309.63916591115139</v>
      </c>
      <c r="CT10" s="7">
        <v>310.29737080689029</v>
      </c>
      <c r="CU10" s="7">
        <v>317.61378059836807</v>
      </c>
      <c r="CV10" s="7">
        <v>267.31006346328195</v>
      </c>
      <c r="CW10" s="7">
        <v>263.95557570262918</v>
      </c>
      <c r="CX10" s="7">
        <v>272.31006346328195</v>
      </c>
      <c r="CY10" s="7">
        <v>262.96192203082501</v>
      </c>
      <c r="CZ10" s="7">
        <v>248.65185856754306</v>
      </c>
      <c r="DA10" s="7">
        <v>263.31640979147778</v>
      </c>
      <c r="DB10" s="7">
        <v>242.29102447869448</v>
      </c>
      <c r="DC10" s="7">
        <v>248.96192203082501</v>
      </c>
      <c r="DD10" s="7">
        <v>243.30371713508612</v>
      </c>
      <c r="DE10" s="7">
        <v>260.28467815049862</v>
      </c>
      <c r="DF10" s="7">
        <v>266.96192203082501</v>
      </c>
      <c r="DG10" s="7">
        <v>223.97461468721667</v>
      </c>
      <c r="DH10" s="7">
        <v>249.63916591115139</v>
      </c>
      <c r="DI10" s="7">
        <v>253.63916591115139</v>
      </c>
      <c r="DJ10" s="7">
        <v>301.97461468721667</v>
      </c>
      <c r="DK10" s="7">
        <v>206.97461468721667</v>
      </c>
      <c r="DL10" s="7">
        <v>202.65185856754306</v>
      </c>
      <c r="DM10" s="7">
        <v>198.96192203082501</v>
      </c>
      <c r="DN10" s="7">
        <v>138.30371713508612</v>
      </c>
      <c r="DO10" s="7">
        <v>127.64551223934724</v>
      </c>
      <c r="DP10" s="7">
        <v>121.65185856754306</v>
      </c>
      <c r="DQ10" s="7">
        <v>105.32910244786945</v>
      </c>
      <c r="DR10" s="7">
        <v>96.639165911151409</v>
      </c>
      <c r="DS10" s="7">
        <v>78.987307343608336</v>
      </c>
      <c r="DT10" s="7">
        <v>83.303717135086131</v>
      </c>
      <c r="DU10" s="7">
        <v>47.993653671804168</v>
      </c>
      <c r="DV10" s="7">
        <v>40.987307343608343</v>
      </c>
      <c r="DW10" s="7">
        <v>162.9809610154125</v>
      </c>
      <c r="DX10" s="7">
        <f t="shared" si="0"/>
        <v>20719.242973708067</v>
      </c>
      <c r="DY10" s="7">
        <f t="shared" si="1"/>
        <v>8380.5503173164107</v>
      </c>
      <c r="DZ10" s="7">
        <f t="shared" si="2"/>
        <v>7392.5167724388029</v>
      </c>
      <c r="EA10" s="7">
        <f t="shared" si="3"/>
        <v>4398.2203082502265</v>
      </c>
    </row>
    <row r="11" spans="1:131" x14ac:dyDescent="0.35">
      <c r="A11" s="7">
        <v>1</v>
      </c>
      <c r="B11" t="s">
        <v>364</v>
      </c>
      <c r="C11" s="10" t="s">
        <v>147</v>
      </c>
      <c r="D11" s="10" t="s">
        <v>148</v>
      </c>
      <c r="E11" s="7">
        <f>SUM(Table3253[[#This Row],[0]:[90]])</f>
        <v>24698</v>
      </c>
      <c r="F11" s="7">
        <f>SUM(Table3253[[#This Row],[0]:[15]])</f>
        <v>4581</v>
      </c>
      <c r="G11" s="7">
        <f>SUM(Table3253[[#This Row],[16]:[64]])</f>
        <v>15258</v>
      </c>
      <c r="H11" s="7">
        <f>SUM(Table3253[[#This Row],[65]:[90]])</f>
        <v>4859</v>
      </c>
      <c r="I11" s="7">
        <f>SUM(Table3253[[#This Row],[85]:[90]])</f>
        <v>436</v>
      </c>
      <c r="J11" s="7">
        <f>SUM(Table3253[[#This Row],[0]:[17]])</f>
        <v>5210</v>
      </c>
      <c r="K11" s="7">
        <f>SUM(Table3253[[#This Row],[18]:[64]])</f>
        <v>14629</v>
      </c>
      <c r="L11" s="7">
        <f>SUM(Table3253[[#This Row],[0]:[4]])</f>
        <v>1263</v>
      </c>
      <c r="M11" s="7">
        <f>SUM(Table3253[[#This Row],[5]:[15]])</f>
        <v>3318</v>
      </c>
      <c r="N11" s="7">
        <f>SUM(Table3253[[#This Row],[16]:[24]])</f>
        <v>2590</v>
      </c>
      <c r="O11" s="7">
        <f>SUM(Table3253[[#This Row],[25]:[49]])</f>
        <v>7342</v>
      </c>
      <c r="P11" s="7">
        <f>SUM(Table3253[[#This Row],[50]:[64]])</f>
        <v>5326</v>
      </c>
      <c r="Q11" s="7">
        <f>SUM(Table3253[[#This Row],[65]:[74]])</f>
        <v>2785</v>
      </c>
      <c r="R11" s="7">
        <f>SUM(Table3253[[#This Row],[75]:[84]])</f>
        <v>1638</v>
      </c>
      <c r="S11" s="7">
        <f>SUM(Table3253[[#This Row],[5]:[9]])</f>
        <v>1366</v>
      </c>
      <c r="T11" s="7">
        <f>SUM(Table3253[[#This Row],[10]:[14]])</f>
        <v>1609</v>
      </c>
      <c r="U11" s="7">
        <f>SUM(Table3253[[#This Row],[15]:[19]])</f>
        <v>1592</v>
      </c>
      <c r="V11" s="7">
        <f>SUM(Table3253[[#This Row],[20]:[24]])</f>
        <v>1341</v>
      </c>
      <c r="W11" s="7">
        <f>SUM(Table3253[[#This Row],[25]:[29]])</f>
        <v>1271</v>
      </c>
      <c r="X11" s="7">
        <f>SUM(Table3253[[#This Row],[30]:[34]])</f>
        <v>1534</v>
      </c>
      <c r="Y11" s="7">
        <f>SUM(Table3253[[#This Row],[35]:[39]])</f>
        <v>1621</v>
      </c>
      <c r="Z11" s="7">
        <f>SUM(Table3253[[#This Row],[40]:[44]])</f>
        <v>1594</v>
      </c>
      <c r="AA11" s="7">
        <f>SUM(Table3253[[#This Row],[45]:[49]])</f>
        <v>1322</v>
      </c>
      <c r="AB11" s="7">
        <f>SUM(Table3253[[#This Row],[50]:[54]])</f>
        <v>1664</v>
      </c>
      <c r="AC11" s="7">
        <f>SUM(Table3253[[#This Row],[55]:[59]])</f>
        <v>1866</v>
      </c>
      <c r="AD11" s="7">
        <f>SUM(Table3253[[#This Row],[60]:[64]])</f>
        <v>1796</v>
      </c>
      <c r="AE11" s="7">
        <f>SUM(Table3253[[#This Row],[65]:[69]])</f>
        <v>1610</v>
      </c>
      <c r="AF11" s="7">
        <f>SUM(Table3253[[#This Row],[70]:[74]])</f>
        <v>1175</v>
      </c>
      <c r="AG11" s="7">
        <f>SUM(Table3253[[#This Row],[75]:[79]])</f>
        <v>1061</v>
      </c>
      <c r="AH11" s="7">
        <f>SUM(Table3253[[#This Row],[80]:[84]])</f>
        <v>577</v>
      </c>
      <c r="AI11" s="7">
        <f>SUM(Table3253[[#This Row],[85]:[89]])</f>
        <v>292</v>
      </c>
      <c r="AJ11" s="7">
        <f>Table3253[[#This Row],[90]]</f>
        <v>144</v>
      </c>
      <c r="AK11" s="7">
        <v>244</v>
      </c>
      <c r="AL11" s="7">
        <v>226</v>
      </c>
      <c r="AM11" s="7">
        <v>252</v>
      </c>
      <c r="AN11" s="7">
        <v>279</v>
      </c>
      <c r="AO11" s="7">
        <v>262</v>
      </c>
      <c r="AP11" s="7">
        <v>286</v>
      </c>
      <c r="AQ11" s="7">
        <v>261</v>
      </c>
      <c r="AR11" s="7">
        <v>249</v>
      </c>
      <c r="AS11" s="7">
        <v>296</v>
      </c>
      <c r="AT11" s="7">
        <v>274</v>
      </c>
      <c r="AU11" s="7">
        <v>292</v>
      </c>
      <c r="AV11" s="7">
        <v>342</v>
      </c>
      <c r="AW11" s="7">
        <v>311</v>
      </c>
      <c r="AX11" s="7">
        <v>347</v>
      </c>
      <c r="AY11" s="7">
        <v>317</v>
      </c>
      <c r="AZ11" s="7">
        <v>343</v>
      </c>
      <c r="BA11" s="7">
        <v>321</v>
      </c>
      <c r="BB11" s="7">
        <v>308</v>
      </c>
      <c r="BC11" s="7">
        <v>296</v>
      </c>
      <c r="BD11" s="7">
        <v>324</v>
      </c>
      <c r="BE11" s="7">
        <v>338</v>
      </c>
      <c r="BF11" s="7">
        <v>321</v>
      </c>
      <c r="BG11" s="7">
        <v>255</v>
      </c>
      <c r="BH11" s="7">
        <v>220</v>
      </c>
      <c r="BI11" s="7">
        <v>207</v>
      </c>
      <c r="BJ11" s="7">
        <v>253</v>
      </c>
      <c r="BK11" s="7">
        <v>225</v>
      </c>
      <c r="BL11" s="7">
        <v>229</v>
      </c>
      <c r="BM11" s="7">
        <v>271</v>
      </c>
      <c r="BN11" s="7">
        <v>293</v>
      </c>
      <c r="BO11" s="7">
        <v>266</v>
      </c>
      <c r="BP11" s="7">
        <v>317</v>
      </c>
      <c r="BQ11" s="7">
        <v>320</v>
      </c>
      <c r="BR11" s="7">
        <v>319</v>
      </c>
      <c r="BS11" s="7">
        <v>312</v>
      </c>
      <c r="BT11" s="7">
        <v>290</v>
      </c>
      <c r="BU11" s="7">
        <v>333</v>
      </c>
      <c r="BV11" s="7">
        <v>349</v>
      </c>
      <c r="BW11" s="7">
        <v>331</v>
      </c>
      <c r="BX11" s="7">
        <v>318</v>
      </c>
      <c r="BY11" s="7">
        <v>325</v>
      </c>
      <c r="BZ11" s="7">
        <v>296</v>
      </c>
      <c r="CA11" s="7">
        <v>322</v>
      </c>
      <c r="CB11" s="7">
        <v>319</v>
      </c>
      <c r="CC11" s="7">
        <v>332</v>
      </c>
      <c r="CD11" s="7">
        <v>301</v>
      </c>
      <c r="CE11" s="7">
        <v>255</v>
      </c>
      <c r="CF11" s="7">
        <v>242</v>
      </c>
      <c r="CG11" s="7">
        <v>274</v>
      </c>
      <c r="CH11" s="7">
        <v>250</v>
      </c>
      <c r="CI11" s="7">
        <v>290</v>
      </c>
      <c r="CJ11" s="7">
        <v>331</v>
      </c>
      <c r="CK11" s="7">
        <v>338</v>
      </c>
      <c r="CL11" s="7">
        <v>350</v>
      </c>
      <c r="CM11" s="7">
        <v>355</v>
      </c>
      <c r="CN11" s="7">
        <v>365</v>
      </c>
      <c r="CO11" s="7">
        <v>351</v>
      </c>
      <c r="CP11" s="7">
        <v>383</v>
      </c>
      <c r="CQ11" s="7">
        <v>352</v>
      </c>
      <c r="CR11" s="7">
        <v>415</v>
      </c>
      <c r="CS11" s="7">
        <v>351</v>
      </c>
      <c r="CT11" s="7">
        <v>359</v>
      </c>
      <c r="CU11" s="7">
        <v>366</v>
      </c>
      <c r="CV11" s="7">
        <v>370</v>
      </c>
      <c r="CW11" s="7">
        <v>350</v>
      </c>
      <c r="CX11" s="7">
        <v>355</v>
      </c>
      <c r="CY11" s="7">
        <v>332</v>
      </c>
      <c r="CZ11" s="7">
        <v>307</v>
      </c>
      <c r="DA11" s="7">
        <v>314</v>
      </c>
      <c r="DB11" s="7">
        <v>302</v>
      </c>
      <c r="DC11" s="7">
        <v>256</v>
      </c>
      <c r="DD11" s="7">
        <v>243</v>
      </c>
      <c r="DE11" s="7">
        <v>200</v>
      </c>
      <c r="DF11" s="7">
        <v>252</v>
      </c>
      <c r="DG11" s="7">
        <v>224</v>
      </c>
      <c r="DH11" s="7">
        <v>225</v>
      </c>
      <c r="DI11" s="7">
        <v>222</v>
      </c>
      <c r="DJ11" s="7">
        <v>253</v>
      </c>
      <c r="DK11" s="7">
        <v>180</v>
      </c>
      <c r="DL11" s="7">
        <v>181</v>
      </c>
      <c r="DM11" s="7">
        <v>174</v>
      </c>
      <c r="DN11" s="7">
        <v>107</v>
      </c>
      <c r="DO11" s="7">
        <v>110</v>
      </c>
      <c r="DP11" s="7">
        <v>98</v>
      </c>
      <c r="DQ11" s="7">
        <v>88</v>
      </c>
      <c r="DR11" s="7">
        <v>76</v>
      </c>
      <c r="DS11" s="7">
        <v>68</v>
      </c>
      <c r="DT11" s="7">
        <v>71</v>
      </c>
      <c r="DU11" s="7">
        <v>38</v>
      </c>
      <c r="DV11" s="7">
        <v>39</v>
      </c>
      <c r="DW11" s="7">
        <v>144</v>
      </c>
      <c r="DX11" s="7">
        <f t="shared" si="0"/>
        <v>15258</v>
      </c>
      <c r="DY11" s="7">
        <f t="shared" si="1"/>
        <v>1961</v>
      </c>
      <c r="DZ11" s="7">
        <f t="shared" si="2"/>
        <v>7342</v>
      </c>
      <c r="EA11" s="7">
        <f t="shared" si="3"/>
        <v>5326</v>
      </c>
    </row>
    <row r="12" spans="1:131" x14ac:dyDescent="0.35">
      <c r="A12" s="7">
        <v>1</v>
      </c>
      <c r="B12" t="s">
        <v>364</v>
      </c>
      <c r="C12" s="10" t="s">
        <v>149</v>
      </c>
      <c r="D12" s="10" t="s">
        <v>150</v>
      </c>
      <c r="E12" s="7">
        <f>SUM(Table3253[[#This Row],[0]:[90]])</f>
        <v>25644</v>
      </c>
      <c r="F12" s="7">
        <f>SUM(Table3253[[#This Row],[0]:[15]])</f>
        <v>4787</v>
      </c>
      <c r="G12" s="7">
        <f>SUM(Table3253[[#This Row],[16]:[64]])</f>
        <v>15620</v>
      </c>
      <c r="H12" s="7">
        <f>SUM(Table3253[[#This Row],[65]:[90]])</f>
        <v>5237</v>
      </c>
      <c r="I12" s="7">
        <f>SUM(Table3253[[#This Row],[85]:[90]])</f>
        <v>466</v>
      </c>
      <c r="J12" s="7">
        <f>SUM(Table3253[[#This Row],[0]:[17]])</f>
        <v>5445</v>
      </c>
      <c r="K12" s="7">
        <f>SUM(Table3253[[#This Row],[18]:[64]])</f>
        <v>14962</v>
      </c>
      <c r="L12" s="7">
        <f>SUM(Table3253[[#This Row],[0]:[4]])</f>
        <v>1339</v>
      </c>
      <c r="M12" s="7">
        <f>SUM(Table3253[[#This Row],[5]:[15]])</f>
        <v>3448</v>
      </c>
      <c r="N12" s="7">
        <f>SUM(Table3253[[#This Row],[16]:[24]])</f>
        <v>2737</v>
      </c>
      <c r="O12" s="7">
        <f>SUM(Table3253[[#This Row],[25]:[49]])</f>
        <v>7399</v>
      </c>
      <c r="P12" s="7">
        <f>SUM(Table3253[[#This Row],[50]:[64]])</f>
        <v>5484</v>
      </c>
      <c r="Q12" s="7">
        <f>SUM(Table3253[[#This Row],[65]:[74]])</f>
        <v>3029</v>
      </c>
      <c r="R12" s="7">
        <f>SUM(Table3253[[#This Row],[75]:[84]])</f>
        <v>1742</v>
      </c>
      <c r="S12" s="7">
        <f>SUM(Table3253[[#This Row],[5]:[9]])</f>
        <v>1533</v>
      </c>
      <c r="T12" s="7">
        <f>SUM(Table3253[[#This Row],[10]:[14]])</f>
        <v>1614</v>
      </c>
      <c r="U12" s="7">
        <f>SUM(Table3253[[#This Row],[15]:[19]])</f>
        <v>1617</v>
      </c>
      <c r="V12" s="7">
        <f>SUM(Table3253[[#This Row],[20]:[24]])</f>
        <v>1421</v>
      </c>
      <c r="W12" s="7">
        <f>SUM(Table3253[[#This Row],[25]:[29]])</f>
        <v>1407</v>
      </c>
      <c r="X12" s="7">
        <f>SUM(Table3253[[#This Row],[30]:[34]])</f>
        <v>1524</v>
      </c>
      <c r="Y12" s="7">
        <f>SUM(Table3253[[#This Row],[35]:[39]])</f>
        <v>1500</v>
      </c>
      <c r="Z12" s="7">
        <f>SUM(Table3253[[#This Row],[40]:[44]])</f>
        <v>1518</v>
      </c>
      <c r="AA12" s="7">
        <f>SUM(Table3253[[#This Row],[45]:[49]])</f>
        <v>1450</v>
      </c>
      <c r="AB12" s="7">
        <f>SUM(Table3253[[#This Row],[50]:[54]])</f>
        <v>1596</v>
      </c>
      <c r="AC12" s="7">
        <f>SUM(Table3253[[#This Row],[55]:[59]])</f>
        <v>2015</v>
      </c>
      <c r="AD12" s="7">
        <f>SUM(Table3253[[#This Row],[60]:[64]])</f>
        <v>1873</v>
      </c>
      <c r="AE12" s="7">
        <f>SUM(Table3253[[#This Row],[65]:[69]])</f>
        <v>1720</v>
      </c>
      <c r="AF12" s="7">
        <f>SUM(Table3253[[#This Row],[70]:[74]])</f>
        <v>1309</v>
      </c>
      <c r="AG12" s="7">
        <f>SUM(Table3253[[#This Row],[75]:[79]])</f>
        <v>1082</v>
      </c>
      <c r="AH12" s="7">
        <f>SUM(Table3253[[#This Row],[80]:[84]])</f>
        <v>660</v>
      </c>
      <c r="AI12" s="7">
        <f>SUM(Table3253[[#This Row],[85]:[89]])</f>
        <v>329</v>
      </c>
      <c r="AJ12" s="7">
        <f>Table3253[[#This Row],[90]]</f>
        <v>137</v>
      </c>
      <c r="AK12" s="7">
        <v>284</v>
      </c>
      <c r="AL12" s="7">
        <v>236</v>
      </c>
      <c r="AM12" s="7">
        <v>272</v>
      </c>
      <c r="AN12" s="7">
        <v>269</v>
      </c>
      <c r="AO12" s="7">
        <v>278</v>
      </c>
      <c r="AP12" s="7">
        <v>299</v>
      </c>
      <c r="AQ12" s="7">
        <v>301</v>
      </c>
      <c r="AR12" s="7">
        <v>315</v>
      </c>
      <c r="AS12" s="7">
        <v>333</v>
      </c>
      <c r="AT12" s="7">
        <v>285</v>
      </c>
      <c r="AU12" s="7">
        <v>306</v>
      </c>
      <c r="AV12" s="7">
        <v>332</v>
      </c>
      <c r="AW12" s="7">
        <v>330</v>
      </c>
      <c r="AX12" s="7">
        <v>343</v>
      </c>
      <c r="AY12" s="7">
        <v>303</v>
      </c>
      <c r="AZ12" s="7">
        <v>301</v>
      </c>
      <c r="BA12" s="7">
        <v>340</v>
      </c>
      <c r="BB12" s="7">
        <v>318</v>
      </c>
      <c r="BC12" s="7">
        <v>316</v>
      </c>
      <c r="BD12" s="7">
        <v>342</v>
      </c>
      <c r="BE12" s="7">
        <v>319</v>
      </c>
      <c r="BF12" s="7">
        <v>351</v>
      </c>
      <c r="BG12" s="7">
        <v>292</v>
      </c>
      <c r="BH12" s="7">
        <v>244</v>
      </c>
      <c r="BI12" s="7">
        <v>215</v>
      </c>
      <c r="BJ12" s="7">
        <v>275</v>
      </c>
      <c r="BK12" s="7">
        <v>272</v>
      </c>
      <c r="BL12" s="7">
        <v>279</v>
      </c>
      <c r="BM12" s="7">
        <v>311</v>
      </c>
      <c r="BN12" s="7">
        <v>270</v>
      </c>
      <c r="BO12" s="7">
        <v>275</v>
      </c>
      <c r="BP12" s="7">
        <v>300</v>
      </c>
      <c r="BQ12" s="7">
        <v>317</v>
      </c>
      <c r="BR12" s="7">
        <v>351</v>
      </c>
      <c r="BS12" s="7">
        <v>281</v>
      </c>
      <c r="BT12" s="7">
        <v>279</v>
      </c>
      <c r="BU12" s="7">
        <v>309</v>
      </c>
      <c r="BV12" s="7">
        <v>284</v>
      </c>
      <c r="BW12" s="7">
        <v>320</v>
      </c>
      <c r="BX12" s="7">
        <v>308</v>
      </c>
      <c r="BY12" s="7">
        <v>319</v>
      </c>
      <c r="BZ12" s="7">
        <v>306</v>
      </c>
      <c r="CA12" s="7">
        <v>294</v>
      </c>
      <c r="CB12" s="7">
        <v>316</v>
      </c>
      <c r="CC12" s="7">
        <v>283</v>
      </c>
      <c r="CD12" s="7">
        <v>294</v>
      </c>
      <c r="CE12" s="7">
        <v>287</v>
      </c>
      <c r="CF12" s="7">
        <v>278</v>
      </c>
      <c r="CG12" s="7">
        <v>298</v>
      </c>
      <c r="CH12" s="7">
        <v>293</v>
      </c>
      <c r="CI12" s="7">
        <v>278</v>
      </c>
      <c r="CJ12" s="7">
        <v>287</v>
      </c>
      <c r="CK12" s="7">
        <v>319</v>
      </c>
      <c r="CL12" s="7">
        <v>378</v>
      </c>
      <c r="CM12" s="7">
        <v>334</v>
      </c>
      <c r="CN12" s="7">
        <v>384</v>
      </c>
      <c r="CO12" s="7">
        <v>393</v>
      </c>
      <c r="CP12" s="7">
        <v>423</v>
      </c>
      <c r="CQ12" s="7">
        <v>381</v>
      </c>
      <c r="CR12" s="7">
        <v>434</v>
      </c>
      <c r="CS12" s="7">
        <v>390</v>
      </c>
      <c r="CT12" s="7">
        <v>378</v>
      </c>
      <c r="CU12" s="7">
        <v>407</v>
      </c>
      <c r="CV12" s="7">
        <v>365</v>
      </c>
      <c r="CW12" s="7">
        <v>333</v>
      </c>
      <c r="CX12" s="7">
        <v>412</v>
      </c>
      <c r="CY12" s="7">
        <v>353</v>
      </c>
      <c r="CZ12" s="7">
        <v>334</v>
      </c>
      <c r="DA12" s="7">
        <v>310</v>
      </c>
      <c r="DB12" s="7">
        <v>311</v>
      </c>
      <c r="DC12" s="7">
        <v>323</v>
      </c>
      <c r="DD12" s="7">
        <v>251</v>
      </c>
      <c r="DE12" s="7">
        <v>248</v>
      </c>
      <c r="DF12" s="7">
        <v>267</v>
      </c>
      <c r="DG12" s="7">
        <v>220</v>
      </c>
      <c r="DH12" s="7">
        <v>249</v>
      </c>
      <c r="DI12" s="7">
        <v>240</v>
      </c>
      <c r="DJ12" s="7">
        <v>224</v>
      </c>
      <c r="DK12" s="7">
        <v>200</v>
      </c>
      <c r="DL12" s="7">
        <v>169</v>
      </c>
      <c r="DM12" s="7">
        <v>177</v>
      </c>
      <c r="DN12" s="7">
        <v>145</v>
      </c>
      <c r="DO12" s="7">
        <v>139</v>
      </c>
      <c r="DP12" s="7">
        <v>100</v>
      </c>
      <c r="DQ12" s="7">
        <v>99</v>
      </c>
      <c r="DR12" s="7">
        <v>98</v>
      </c>
      <c r="DS12" s="7">
        <v>67</v>
      </c>
      <c r="DT12" s="7">
        <v>67</v>
      </c>
      <c r="DU12" s="7">
        <v>56</v>
      </c>
      <c r="DV12" s="7">
        <v>41</v>
      </c>
      <c r="DW12" s="7">
        <v>137</v>
      </c>
      <c r="DX12" s="7">
        <f t="shared" si="0"/>
        <v>15620</v>
      </c>
      <c r="DY12" s="7">
        <f t="shared" si="1"/>
        <v>2079</v>
      </c>
      <c r="DZ12" s="7">
        <f t="shared" si="2"/>
        <v>7399</v>
      </c>
      <c r="EA12" s="7">
        <f t="shared" si="3"/>
        <v>5484</v>
      </c>
    </row>
    <row r="13" spans="1:131" x14ac:dyDescent="0.35">
      <c r="A13" s="7">
        <v>1</v>
      </c>
      <c r="B13" t="s">
        <v>364</v>
      </c>
      <c r="C13" s="10" t="s">
        <v>151</v>
      </c>
      <c r="D13" s="10" t="s">
        <v>1149</v>
      </c>
      <c r="E13" s="7">
        <f>SUM(Table3253[[#This Row],[0]:[90]])</f>
        <v>16745.06211784422</v>
      </c>
      <c r="F13" s="7">
        <f>SUM(Table3253[[#This Row],[0]:[15]])</f>
        <v>3020.5990266972526</v>
      </c>
      <c r="G13" s="7">
        <f>SUM(Table3253[[#This Row],[16]:[64]])</f>
        <v>10209.1107093517</v>
      </c>
      <c r="H13" s="7">
        <f>SUM(Table3253[[#This Row],[65]:[90]])</f>
        <v>3515.3523817952519</v>
      </c>
      <c r="I13" s="7">
        <f>SUM(Table3253[[#This Row],[85]:[90]])</f>
        <v>285.93234127311513</v>
      </c>
      <c r="J13" s="7">
        <f>SUM(Table3253[[#This Row],[0]:[17]])</f>
        <v>3396.028117434912</v>
      </c>
      <c r="K13" s="7">
        <f>SUM(Table3253[[#This Row],[18]:[64]])</f>
        <v>9833.6816186140422</v>
      </c>
      <c r="L13" s="7">
        <f>SUM(Table3253[[#This Row],[0]:[4]])</f>
        <v>799.12148781175097</v>
      </c>
      <c r="M13" s="7">
        <f>SUM(Table3253[[#This Row],[5]:[15]])</f>
        <v>2221.4775388855023</v>
      </c>
      <c r="N13" s="7">
        <f>SUM(Table3253[[#This Row],[16]:[24]])</f>
        <v>1591.6728816468576</v>
      </c>
      <c r="O13" s="7">
        <f>SUM(Table3253[[#This Row],[25]:[49]])</f>
        <v>4965.7189319813078</v>
      </c>
      <c r="P13" s="7">
        <f>SUM(Table3253[[#This Row],[50]:[64]])</f>
        <v>3651.7188957235321</v>
      </c>
      <c r="Q13" s="7">
        <f>SUM(Table3253[[#This Row],[65]:[74]])</f>
        <v>1991.5817096227756</v>
      </c>
      <c r="R13" s="7">
        <f>SUM(Table3253[[#This Row],[75]:[84]])</f>
        <v>1237.8383308993623</v>
      </c>
      <c r="S13" s="7">
        <f>SUM(Table3253[[#This Row],[5]:[9]])</f>
        <v>918.01252787638077</v>
      </c>
      <c r="T13" s="7">
        <f>SUM(Table3253[[#This Row],[10]:[14]])</f>
        <v>1126.2212622292318</v>
      </c>
      <c r="U13" s="7">
        <f>SUM(Table3253[[#This Row],[15]:[19]])</f>
        <v>897.79641990877701</v>
      </c>
      <c r="V13" s="7">
        <f>SUM(Table3253[[#This Row],[20]:[24]])</f>
        <v>871.12021051796978</v>
      </c>
      <c r="W13" s="7">
        <f>SUM(Table3253[[#This Row],[25]:[29]])</f>
        <v>835.63200327434311</v>
      </c>
      <c r="X13" s="7">
        <f>SUM(Table3253[[#This Row],[30]:[34]])</f>
        <v>982.0986872841703</v>
      </c>
      <c r="Y13" s="7">
        <f>SUM(Table3253[[#This Row],[35]:[39]])</f>
        <v>1122.2513125551127</v>
      </c>
      <c r="Z13" s="7">
        <f>SUM(Table3253[[#This Row],[40]:[44]])</f>
        <v>1083.4131142152132</v>
      </c>
      <c r="AA13" s="7">
        <f>SUM(Table3253[[#This Row],[45]:[49]])</f>
        <v>942.32381465247067</v>
      </c>
      <c r="AB13" s="7">
        <f>SUM(Table3253[[#This Row],[50]:[54]])</f>
        <v>1168.4058190304045</v>
      </c>
      <c r="AC13" s="7">
        <f>SUM(Table3253[[#This Row],[55]:[59]])</f>
        <v>1248.3639199114557</v>
      </c>
      <c r="AD13" s="7">
        <f>SUM(Table3253[[#This Row],[60]:[64]])</f>
        <v>1234.9491567816722</v>
      </c>
      <c r="AE13" s="7">
        <f>SUM(Table3253[[#This Row],[65]:[69]])</f>
        <v>1046.7442754819638</v>
      </c>
      <c r="AF13" s="7">
        <f>SUM(Table3253[[#This Row],[70]:[74]])</f>
        <v>944.83743414081164</v>
      </c>
      <c r="AG13" s="7">
        <f>SUM(Table3253[[#This Row],[75]:[79]])</f>
        <v>815.28416510146076</v>
      </c>
      <c r="AH13" s="7">
        <f>SUM(Table3253[[#This Row],[80]:[84]])</f>
        <v>422.55416579790148</v>
      </c>
      <c r="AI13" s="7">
        <f>SUM(Table3253[[#This Row],[85]:[89]])</f>
        <v>200.47895533886128</v>
      </c>
      <c r="AJ13" s="7">
        <f>Table3253[[#This Row],[90]]</f>
        <v>85.453385934253845</v>
      </c>
      <c r="AK13" s="7">
        <v>147.35526317424842</v>
      </c>
      <c r="AL13" s="7">
        <v>155.00030797681816</v>
      </c>
      <c r="AM13" s="7">
        <v>142.24119123513233</v>
      </c>
      <c r="AN13" s="7">
        <v>177.78418488037826</v>
      </c>
      <c r="AO13" s="7">
        <v>176.74054054517381</v>
      </c>
      <c r="AP13" s="7">
        <v>184.02514965440466</v>
      </c>
      <c r="AQ13" s="7">
        <v>167.13086353296899</v>
      </c>
      <c r="AR13" s="7">
        <v>184.32207547917804</v>
      </c>
      <c r="AS13" s="7">
        <v>184.12220953866694</v>
      </c>
      <c r="AT13" s="7">
        <v>198.41222967116209</v>
      </c>
      <c r="AU13" s="7">
        <v>216.62933412763294</v>
      </c>
      <c r="AV13" s="7">
        <v>216.30837586800627</v>
      </c>
      <c r="AW13" s="7">
        <v>256.71562939494299</v>
      </c>
      <c r="AX13" s="7">
        <v>210.46197045591157</v>
      </c>
      <c r="AY13" s="7">
        <v>226.10595238273811</v>
      </c>
      <c r="AZ13" s="7">
        <v>177.24374877988936</v>
      </c>
      <c r="BA13" s="7">
        <v>177.90970686272726</v>
      </c>
      <c r="BB13" s="7">
        <v>197.51938387493209</v>
      </c>
      <c r="BC13" s="7">
        <v>162.25458286948594</v>
      </c>
      <c r="BD13" s="7">
        <v>182.86899752174236</v>
      </c>
      <c r="BE13" s="7">
        <v>197.93175249138289</v>
      </c>
      <c r="BF13" s="7">
        <v>218.368654808602</v>
      </c>
      <c r="BG13" s="7">
        <v>178.43714082139294</v>
      </c>
      <c r="BH13" s="7">
        <v>138.10385380315586</v>
      </c>
      <c r="BI13" s="7">
        <v>138.27880859343611</v>
      </c>
      <c r="BJ13" s="7">
        <v>161.18641687658106</v>
      </c>
      <c r="BK13" s="7">
        <v>172.87727406658189</v>
      </c>
      <c r="BL13" s="7">
        <v>170.76252874425302</v>
      </c>
      <c r="BM13" s="7">
        <v>156.554751665297</v>
      </c>
      <c r="BN13" s="7">
        <v>174.25103192163004</v>
      </c>
      <c r="BO13" s="7">
        <v>171.51938387493209</v>
      </c>
      <c r="BP13" s="7">
        <v>183.37437380868451</v>
      </c>
      <c r="BQ13" s="7">
        <v>209.03274077296351</v>
      </c>
      <c r="BR13" s="7">
        <v>209.76213925172263</v>
      </c>
      <c r="BS13" s="7">
        <v>208.41004957586756</v>
      </c>
      <c r="BT13" s="7">
        <v>216.73512952190947</v>
      </c>
      <c r="BU13" s="7">
        <v>227.95659416896939</v>
      </c>
      <c r="BV13" s="7">
        <v>227.64784085150063</v>
      </c>
      <c r="BW13" s="7">
        <v>224.73437462298446</v>
      </c>
      <c r="BX13" s="7">
        <v>225.1773733897486</v>
      </c>
      <c r="BY13" s="7">
        <v>212.15608266001797</v>
      </c>
      <c r="BZ13" s="7">
        <v>233.81158410272178</v>
      </c>
      <c r="CA13" s="7">
        <v>231.61526911006658</v>
      </c>
      <c r="CB13" s="7">
        <v>213.72098298863085</v>
      </c>
      <c r="CC13" s="7">
        <v>192.10919535377582</v>
      </c>
      <c r="CD13" s="7">
        <v>236.05147395793711</v>
      </c>
      <c r="CE13" s="7">
        <v>177.08503910247001</v>
      </c>
      <c r="CF13" s="7">
        <v>189.99668755631797</v>
      </c>
      <c r="CG13" s="7">
        <v>171.06012795223916</v>
      </c>
      <c r="CH13" s="7">
        <v>168.13048608350647</v>
      </c>
      <c r="CI13" s="7">
        <v>199.63189167239</v>
      </c>
      <c r="CJ13" s="7">
        <v>247.97029378014116</v>
      </c>
      <c r="CK13" s="7">
        <v>234.09836126417929</v>
      </c>
      <c r="CL13" s="7">
        <v>273.23787879145027</v>
      </c>
      <c r="CM13" s="7">
        <v>213.46739352224378</v>
      </c>
      <c r="CN13" s="7">
        <v>253.46197045591157</v>
      </c>
      <c r="CO13" s="7">
        <v>230.21846018019602</v>
      </c>
      <c r="CP13" s="7">
        <v>267.78156990604481</v>
      </c>
      <c r="CQ13" s="7">
        <v>252.93741406188894</v>
      </c>
      <c r="CR13" s="7">
        <v>243.9645053074143</v>
      </c>
      <c r="CS13" s="7">
        <v>263.90173829470586</v>
      </c>
      <c r="CT13" s="7">
        <v>255.51646092378044</v>
      </c>
      <c r="CU13" s="7">
        <v>234.97788489869998</v>
      </c>
      <c r="CV13" s="7">
        <v>238.57704784119437</v>
      </c>
      <c r="CW13" s="7">
        <v>241.97602482329154</v>
      </c>
      <c r="CX13" s="7">
        <v>224.20724864113691</v>
      </c>
      <c r="CY13" s="7">
        <v>202.39056149196898</v>
      </c>
      <c r="CZ13" s="7">
        <v>231.80509816064637</v>
      </c>
      <c r="DA13" s="7">
        <v>201.03050324809254</v>
      </c>
      <c r="DB13" s="7">
        <v>187.31086394011894</v>
      </c>
      <c r="DC13" s="7">
        <v>196.30799841854375</v>
      </c>
      <c r="DD13" s="7">
        <v>199.99513545772766</v>
      </c>
      <c r="DE13" s="7">
        <v>180.70373242960324</v>
      </c>
      <c r="DF13" s="7">
        <v>180.1806163607863</v>
      </c>
      <c r="DG13" s="7">
        <v>187.64995147415078</v>
      </c>
      <c r="DH13" s="7">
        <v>177.43065487931756</v>
      </c>
      <c r="DI13" s="7">
        <v>180.87651916765685</v>
      </c>
      <c r="DJ13" s="7">
        <v>186.33539764088729</v>
      </c>
      <c r="DK13" s="7">
        <v>146.08721919776451</v>
      </c>
      <c r="DL13" s="7">
        <v>124.55437421583449</v>
      </c>
      <c r="DM13" s="7">
        <v>121.93068961563971</v>
      </c>
      <c r="DN13" s="7">
        <v>96.508549785335532</v>
      </c>
      <c r="DO13" s="7">
        <v>72.868997521742344</v>
      </c>
      <c r="DP13" s="7">
        <v>63.467462994888123</v>
      </c>
      <c r="DQ13" s="7">
        <v>67.778465880295755</v>
      </c>
      <c r="DR13" s="7">
        <v>52.67492005395809</v>
      </c>
      <c r="DS13" s="7">
        <v>36.532090083005023</v>
      </c>
      <c r="DT13" s="7">
        <v>44.02918982510765</v>
      </c>
      <c r="DU13" s="7">
        <v>38.064935064935064</v>
      </c>
      <c r="DV13" s="7">
        <v>29.177820311855456</v>
      </c>
      <c r="DW13" s="7">
        <v>85.453385934253845</v>
      </c>
      <c r="DX13" s="7">
        <f t="shared" si="0"/>
        <v>10209.1107093517</v>
      </c>
      <c r="DY13" s="7">
        <f t="shared" si="1"/>
        <v>1216.2437909091982</v>
      </c>
      <c r="DZ13" s="7">
        <f t="shared" si="2"/>
        <v>4965.7189319813078</v>
      </c>
      <c r="EA13" s="7">
        <f t="shared" si="3"/>
        <v>3651.7188957235321</v>
      </c>
    </row>
    <row r="14" spans="1:131" x14ac:dyDescent="0.35">
      <c r="A14" s="7">
        <v>1</v>
      </c>
      <c r="B14" t="s">
        <v>364</v>
      </c>
      <c r="C14" s="10" t="s">
        <v>152</v>
      </c>
      <c r="D14" s="10" t="s">
        <v>153</v>
      </c>
      <c r="E14" s="7">
        <f>SUM(Table3253[[#This Row],[0]:[90]])</f>
        <v>27192.152883353356</v>
      </c>
      <c r="F14" s="7">
        <f>SUM(Table3253[[#This Row],[0]:[15]])</f>
        <v>4985.7109182748354</v>
      </c>
      <c r="G14" s="7">
        <f>SUM(Table3253[[#This Row],[16]:[64]])</f>
        <v>16735.814463699884</v>
      </c>
      <c r="H14" s="7">
        <f>SUM(Table3253[[#This Row],[65]:[90]])</f>
        <v>5470.6275013786189</v>
      </c>
      <c r="I14" s="7">
        <f>SUM(Table3253[[#This Row],[85]:[90]])</f>
        <v>482.12997889008022</v>
      </c>
      <c r="J14" s="7">
        <f>SUM(Table3253[[#This Row],[0]:[17]])</f>
        <v>5614.1691864602772</v>
      </c>
      <c r="K14" s="7">
        <f>SUM(Table3253[[#This Row],[18]:[64]])</f>
        <v>16107.35619551444</v>
      </c>
      <c r="L14" s="7">
        <f>SUM(Table3253[[#This Row],[0]:[4]])</f>
        <v>1532.5755544191302</v>
      </c>
      <c r="M14" s="7">
        <f>SUM(Table3253[[#This Row],[5]:[15]])</f>
        <v>3453.1353638557048</v>
      </c>
      <c r="N14" s="7">
        <f>SUM(Table3253[[#This Row],[16]:[24]])</f>
        <v>2770.6266548454673</v>
      </c>
      <c r="O14" s="7">
        <f>SUM(Table3253[[#This Row],[25]:[49]])</f>
        <v>8326.0988387541292</v>
      </c>
      <c r="P14" s="7">
        <f>SUM(Table3253[[#This Row],[50]:[64]])</f>
        <v>5639.0889701002889</v>
      </c>
      <c r="Q14" s="7">
        <f>SUM(Table3253[[#This Row],[65]:[74]])</f>
        <v>3028.0717056307808</v>
      </c>
      <c r="R14" s="7">
        <f>SUM(Table3253[[#This Row],[75]:[84]])</f>
        <v>1960.4258168577599</v>
      </c>
      <c r="S14" s="7">
        <f>SUM(Table3253[[#This Row],[5]:[9]])</f>
        <v>1506.0690431905489</v>
      </c>
      <c r="T14" s="7">
        <f>SUM(Table3253[[#This Row],[10]:[14]])</f>
        <v>1633.8514053919087</v>
      </c>
      <c r="U14" s="7">
        <f>SUM(Table3253[[#This Row],[15]:[19]])</f>
        <v>1503.9134840447196</v>
      </c>
      <c r="V14" s="7">
        <f>SUM(Table3253[[#This Row],[20]:[24]])</f>
        <v>1579.9280860739955</v>
      </c>
      <c r="W14" s="7">
        <f>SUM(Table3253[[#This Row],[25]:[29]])</f>
        <v>1627.9179210000309</v>
      </c>
      <c r="X14" s="7">
        <f>SUM(Table3253[[#This Row],[30]:[34]])</f>
        <v>1803.2875822665992</v>
      </c>
      <c r="Y14" s="7">
        <f>SUM(Table3253[[#This Row],[35]:[39]])</f>
        <v>1727.7283910395668</v>
      </c>
      <c r="Z14" s="7">
        <f>SUM(Table3253[[#This Row],[40]:[44]])</f>
        <v>1634.3154484289066</v>
      </c>
      <c r="AA14" s="7">
        <f>SUM(Table3253[[#This Row],[45]:[49]])</f>
        <v>1532.8494960190244</v>
      </c>
      <c r="AB14" s="7">
        <f>SUM(Table3253[[#This Row],[50]:[54]])</f>
        <v>1682.926176701111</v>
      </c>
      <c r="AC14" s="7">
        <f>SUM(Table3253[[#This Row],[55]:[59]])</f>
        <v>2037.8903846384942</v>
      </c>
      <c r="AD14" s="7">
        <f>SUM(Table3253[[#This Row],[60]:[64]])</f>
        <v>1918.2724087606834</v>
      </c>
      <c r="AE14" s="7">
        <f>SUM(Table3253[[#This Row],[65]:[69]])</f>
        <v>1554.1226244664103</v>
      </c>
      <c r="AF14" s="7">
        <f>SUM(Table3253[[#This Row],[70]:[74]])</f>
        <v>1473.9490811643705</v>
      </c>
      <c r="AG14" s="7">
        <f>SUM(Table3253[[#This Row],[75]:[79]])</f>
        <v>1227.1868541679744</v>
      </c>
      <c r="AH14" s="7">
        <f>SUM(Table3253[[#This Row],[80]:[84]])</f>
        <v>733.23896268978569</v>
      </c>
      <c r="AI14" s="7">
        <f>SUM(Table3253[[#This Row],[85]:[89]])</f>
        <v>358.65438614996992</v>
      </c>
      <c r="AJ14" s="7">
        <f>Table3253[[#This Row],[90]]</f>
        <v>123.47559274011032</v>
      </c>
      <c r="AK14" s="7">
        <v>299.838907678483</v>
      </c>
      <c r="AL14" s="7">
        <v>304.26182042014216</v>
      </c>
      <c r="AM14" s="7">
        <v>308.89215915357369</v>
      </c>
      <c r="AN14" s="7">
        <v>308.44195172624666</v>
      </c>
      <c r="AO14" s="7">
        <v>311.14071544068463</v>
      </c>
      <c r="AP14" s="7">
        <v>307.09381029378972</v>
      </c>
      <c r="AQ14" s="7">
        <v>297.53519054339688</v>
      </c>
      <c r="AR14" s="7">
        <v>275.50980523061355</v>
      </c>
      <c r="AS14" s="7">
        <v>312.64994919465857</v>
      </c>
      <c r="AT14" s="7">
        <v>313.2802879280901</v>
      </c>
      <c r="AU14" s="7">
        <v>308.43560539805082</v>
      </c>
      <c r="AV14" s="7">
        <v>325.67781535696594</v>
      </c>
      <c r="AW14" s="7">
        <v>318.79257400822769</v>
      </c>
      <c r="AX14" s="7">
        <v>347.97905164252802</v>
      </c>
      <c r="AY14" s="7">
        <v>332.96635898613636</v>
      </c>
      <c r="AZ14" s="7">
        <v>313.2149152732473</v>
      </c>
      <c r="BA14" s="7">
        <v>326.4107915619071</v>
      </c>
      <c r="BB14" s="7">
        <v>302.04747662353441</v>
      </c>
      <c r="BC14" s="7">
        <v>291.93849282382899</v>
      </c>
      <c r="BD14" s="7">
        <v>270.30180776220163</v>
      </c>
      <c r="BE14" s="7">
        <v>384.97905164252802</v>
      </c>
      <c r="BF14" s="7">
        <v>364.63091021007108</v>
      </c>
      <c r="BG14" s="7">
        <v>319.08111763739805</v>
      </c>
      <c r="BH14" s="7">
        <v>251.53767139292091</v>
      </c>
      <c r="BI14" s="7">
        <v>259.69933519107747</v>
      </c>
      <c r="BJ14" s="7">
        <v>323.56305670570424</v>
      </c>
      <c r="BK14" s="7">
        <v>293.79892033642352</v>
      </c>
      <c r="BL14" s="7">
        <v>329.47616421674991</v>
      </c>
      <c r="BM14" s="7">
        <v>328.48251054494574</v>
      </c>
      <c r="BN14" s="7">
        <v>352.59726919620744</v>
      </c>
      <c r="BO14" s="7">
        <v>322.85160033487466</v>
      </c>
      <c r="BP14" s="7">
        <v>361.05382295173024</v>
      </c>
      <c r="BQ14" s="7">
        <v>380.79892033642352</v>
      </c>
      <c r="BR14" s="7">
        <v>369.60361552440327</v>
      </c>
      <c r="BS14" s="7">
        <v>368.97962311916757</v>
      </c>
      <c r="BT14" s="7">
        <v>349.3145004185933</v>
      </c>
      <c r="BU14" s="7">
        <v>339.01326413303121</v>
      </c>
      <c r="BV14" s="7">
        <v>340.66264185105024</v>
      </c>
      <c r="BW14" s="7">
        <v>334.26816674833799</v>
      </c>
      <c r="BX14" s="7">
        <v>364.46981788855408</v>
      </c>
      <c r="BY14" s="7">
        <v>308.5909228680116</v>
      </c>
      <c r="BZ14" s="7">
        <v>313.08168911403766</v>
      </c>
      <c r="CA14" s="7">
        <v>343.01961046122705</v>
      </c>
      <c r="CB14" s="7">
        <v>323.2339542578348</v>
      </c>
      <c r="CC14" s="7">
        <v>346.38927172779552</v>
      </c>
      <c r="CD14" s="7">
        <v>334.64360286646274</v>
      </c>
      <c r="CE14" s="7">
        <v>326.65629552285441</v>
      </c>
      <c r="CF14" s="7">
        <v>255.07229045967819</v>
      </c>
      <c r="CG14" s="7">
        <v>285.50403037905727</v>
      </c>
      <c r="CH14" s="7">
        <v>330.97327679097174</v>
      </c>
      <c r="CI14" s="7">
        <v>287.72414902722124</v>
      </c>
      <c r="CJ14" s="7">
        <v>316.92637164407688</v>
      </c>
      <c r="CK14" s="7">
        <v>359.22126160144313</v>
      </c>
      <c r="CL14" s="7">
        <v>362.38292539959969</v>
      </c>
      <c r="CM14" s="7">
        <v>356.6714690287701</v>
      </c>
      <c r="CN14" s="7">
        <v>396.69933519107747</v>
      </c>
      <c r="CO14" s="7">
        <v>417.72472050386079</v>
      </c>
      <c r="CP14" s="7">
        <v>422.47038936519363</v>
      </c>
      <c r="CQ14" s="7">
        <v>397.37080421984763</v>
      </c>
      <c r="CR14" s="7">
        <v>403.6251353585148</v>
      </c>
      <c r="CS14" s="7">
        <v>369.46981788855408</v>
      </c>
      <c r="CT14" s="7">
        <v>393.35505923729232</v>
      </c>
      <c r="CU14" s="7">
        <v>393.86486446790587</v>
      </c>
      <c r="CV14" s="7">
        <v>399.97270531433219</v>
      </c>
      <c r="CW14" s="7">
        <v>361.6099618525991</v>
      </c>
      <c r="CX14" s="7">
        <v>302.16858160299199</v>
      </c>
      <c r="CY14" s="7">
        <v>342.25604556858588</v>
      </c>
      <c r="CZ14" s="7">
        <v>298.73989400977655</v>
      </c>
      <c r="DA14" s="7">
        <v>305.50980523061355</v>
      </c>
      <c r="DB14" s="7">
        <v>305.44829805444249</v>
      </c>
      <c r="DC14" s="7">
        <v>325.2339542578348</v>
      </c>
      <c r="DD14" s="7">
        <v>298.26182042014216</v>
      </c>
      <c r="DE14" s="7">
        <v>285.28085940472965</v>
      </c>
      <c r="DF14" s="7">
        <v>298.77740050231193</v>
      </c>
      <c r="DG14" s="7">
        <v>266.3950465793518</v>
      </c>
      <c r="DH14" s="7">
        <v>262.55671037750841</v>
      </c>
      <c r="DI14" s="7">
        <v>265.55671037750841</v>
      </c>
      <c r="DJ14" s="7">
        <v>304.22126160144313</v>
      </c>
      <c r="DK14" s="7">
        <v>233.04747662353444</v>
      </c>
      <c r="DL14" s="7">
        <v>161.80469518797977</v>
      </c>
      <c r="DM14" s="7">
        <v>195.40773923574343</v>
      </c>
      <c r="DN14" s="7">
        <v>168.60939037595955</v>
      </c>
      <c r="DO14" s="7">
        <v>116.4634715603582</v>
      </c>
      <c r="DP14" s="7">
        <v>116.26124894350259</v>
      </c>
      <c r="DQ14" s="7">
        <v>136.49711257422186</v>
      </c>
      <c r="DR14" s="7">
        <v>111.81738784437142</v>
      </c>
      <c r="DS14" s="7">
        <v>67.752015189528635</v>
      </c>
      <c r="DT14" s="7">
        <v>76.696282864913869</v>
      </c>
      <c r="DU14" s="7">
        <v>63.462900083718658</v>
      </c>
      <c r="DV14" s="7">
        <v>38.925800167437309</v>
      </c>
      <c r="DW14" s="7">
        <v>123.47559274011032</v>
      </c>
      <c r="DX14" s="7">
        <f t="shared" si="0"/>
        <v>16735.814463699884</v>
      </c>
      <c r="DY14" s="7">
        <f t="shared" si="1"/>
        <v>2142.168386660026</v>
      </c>
      <c r="DZ14" s="7">
        <f t="shared" si="2"/>
        <v>8326.0988387541292</v>
      </c>
      <c r="EA14" s="7">
        <f t="shared" si="3"/>
        <v>5639.0889701002889</v>
      </c>
    </row>
    <row r="15" spans="1:131" x14ac:dyDescent="0.35">
      <c r="A15" s="7">
        <v>1</v>
      </c>
      <c r="B15" t="s">
        <v>364</v>
      </c>
      <c r="C15" s="10" t="s">
        <v>154</v>
      </c>
      <c r="D15" s="10" t="s">
        <v>155</v>
      </c>
      <c r="E15" s="7">
        <f>SUM(Table3253[[#This Row],[0]:[90]])</f>
        <v>16755.324675324671</v>
      </c>
      <c r="F15" s="7">
        <f>SUM(Table3253[[#This Row],[0]:[15]])</f>
        <v>3227.8311688311687</v>
      </c>
      <c r="G15" s="7">
        <f>SUM(Table3253[[#This Row],[16]:[64]])</f>
        <v>10225.376623376624</v>
      </c>
      <c r="H15" s="7">
        <f>SUM(Table3253[[#This Row],[65]:[90]])</f>
        <v>3302.1168831168825</v>
      </c>
      <c r="I15" s="7">
        <f>SUM(Table3253[[#This Row],[85]:[90]])</f>
        <v>255.14285714285714</v>
      </c>
      <c r="J15" s="7">
        <f>SUM(Table3253[[#This Row],[0]:[17]])</f>
        <v>3661.8571428571427</v>
      </c>
      <c r="K15" s="7">
        <f>SUM(Table3253[[#This Row],[18]:[64]])</f>
        <v>9791.3506493506484</v>
      </c>
      <c r="L15" s="7">
        <f>SUM(Table3253[[#This Row],[0]:[4]])</f>
        <v>817.8051948051949</v>
      </c>
      <c r="M15" s="7">
        <f>SUM(Table3253[[#This Row],[5]:[15]])</f>
        <v>2410.0259740259744</v>
      </c>
      <c r="N15" s="7">
        <f>SUM(Table3253[[#This Row],[16]:[24]])</f>
        <v>1725.7012987012988</v>
      </c>
      <c r="O15" s="7">
        <f>SUM(Table3253[[#This Row],[25]:[49]])</f>
        <v>5000.454545454545</v>
      </c>
      <c r="P15" s="7">
        <f>SUM(Table3253[[#This Row],[50]:[64]])</f>
        <v>3499.2207792207791</v>
      </c>
      <c r="Q15" s="7">
        <f>SUM(Table3253[[#This Row],[65]:[74]])</f>
        <v>1900.9480519480519</v>
      </c>
      <c r="R15" s="7">
        <f>SUM(Table3253[[#This Row],[75]:[84]])</f>
        <v>1146.0259740259742</v>
      </c>
      <c r="S15" s="7">
        <f>SUM(Table3253[[#This Row],[5]:[9]])</f>
        <v>1047.3246753246754</v>
      </c>
      <c r="T15" s="7">
        <f>SUM(Table3253[[#This Row],[10]:[14]])</f>
        <v>1157.2337662337661</v>
      </c>
      <c r="U15" s="7">
        <f>SUM(Table3253[[#This Row],[15]:[19]])</f>
        <v>1016.4285714285714</v>
      </c>
      <c r="V15" s="7">
        <f>SUM(Table3253[[#This Row],[20]:[24]])</f>
        <v>914.74025974025983</v>
      </c>
      <c r="W15" s="7">
        <f>SUM(Table3253[[#This Row],[25]:[29]])</f>
        <v>975.74025974025972</v>
      </c>
      <c r="X15" s="7">
        <f>SUM(Table3253[[#This Row],[30]:[34]])</f>
        <v>1094.1428571428571</v>
      </c>
      <c r="Y15" s="7">
        <f>SUM(Table3253[[#This Row],[35]:[39]])</f>
        <v>1059.2337662337663</v>
      </c>
      <c r="Z15" s="7">
        <f>SUM(Table3253[[#This Row],[40]:[44]])</f>
        <v>992.16883116883116</v>
      </c>
      <c r="AA15" s="7">
        <f>SUM(Table3253[[#This Row],[45]:[49]])</f>
        <v>879.16883116883128</v>
      </c>
      <c r="AB15" s="7">
        <f>SUM(Table3253[[#This Row],[50]:[54]])</f>
        <v>1105.3896103896104</v>
      </c>
      <c r="AC15" s="7">
        <f>SUM(Table3253[[#This Row],[55]:[59]])</f>
        <v>1229.0389610389611</v>
      </c>
      <c r="AD15" s="7">
        <f>SUM(Table3253[[#This Row],[60]:[64]])</f>
        <v>1164.7922077922078</v>
      </c>
      <c r="AE15" s="7">
        <f>SUM(Table3253[[#This Row],[65]:[69]])</f>
        <v>1059.5974025974026</v>
      </c>
      <c r="AF15" s="7">
        <f>SUM(Table3253[[#This Row],[70]:[74]])</f>
        <v>841.35064935064929</v>
      </c>
      <c r="AG15" s="7">
        <f>SUM(Table3253[[#This Row],[75]:[79]])</f>
        <v>757.66233766233768</v>
      </c>
      <c r="AH15" s="7">
        <f>SUM(Table3253[[#This Row],[80]:[84]])</f>
        <v>388.36363636363637</v>
      </c>
      <c r="AI15" s="7">
        <f>SUM(Table3253[[#This Row],[85]:[89]])</f>
        <v>176.05194805194805</v>
      </c>
      <c r="AJ15" s="7">
        <f>Table3253[[#This Row],[90]]</f>
        <v>79.090909090909093</v>
      </c>
      <c r="AK15" s="7">
        <v>136.77922077922079</v>
      </c>
      <c r="AL15" s="7">
        <v>163.15584415584414</v>
      </c>
      <c r="AM15" s="7">
        <v>181.46753246753246</v>
      </c>
      <c r="AN15" s="7">
        <v>162.77922077922079</v>
      </c>
      <c r="AO15" s="7">
        <v>173.62337662337663</v>
      </c>
      <c r="AP15" s="7">
        <v>201.46753246753246</v>
      </c>
      <c r="AQ15" s="7">
        <v>201.40259740259739</v>
      </c>
      <c r="AR15" s="7">
        <v>188.40259740259739</v>
      </c>
      <c r="AS15" s="7">
        <v>233.18181818181819</v>
      </c>
      <c r="AT15" s="7">
        <v>222.87012987012986</v>
      </c>
      <c r="AU15" s="7">
        <v>237.46753246753246</v>
      </c>
      <c r="AV15" s="7">
        <v>234.24675324675326</v>
      </c>
      <c r="AW15" s="7">
        <v>222.24675324675326</v>
      </c>
      <c r="AX15" s="7">
        <v>220.24675324675326</v>
      </c>
      <c r="AY15" s="7">
        <v>243.02597402597402</v>
      </c>
      <c r="AZ15" s="7">
        <v>205.46753246753246</v>
      </c>
      <c r="BA15" s="7">
        <v>221.40259740259739</v>
      </c>
      <c r="BB15" s="7">
        <v>212.62337662337663</v>
      </c>
      <c r="BC15" s="7">
        <v>205.46753246753246</v>
      </c>
      <c r="BD15" s="7">
        <v>171.46753246753246</v>
      </c>
      <c r="BE15" s="7">
        <v>225.62337662337663</v>
      </c>
      <c r="BF15" s="7">
        <v>211.77922077922079</v>
      </c>
      <c r="BG15" s="7">
        <v>171.24675324675326</v>
      </c>
      <c r="BH15" s="7">
        <v>175.62337662337663</v>
      </c>
      <c r="BI15" s="7">
        <v>130.46753246753246</v>
      </c>
      <c r="BJ15" s="7">
        <v>158.46753246753246</v>
      </c>
      <c r="BK15" s="7">
        <v>178.46753246753246</v>
      </c>
      <c r="BL15" s="7">
        <v>221.09090909090909</v>
      </c>
      <c r="BM15" s="7">
        <v>220.77922077922079</v>
      </c>
      <c r="BN15" s="7">
        <v>196.93506493506493</v>
      </c>
      <c r="BO15" s="7">
        <v>196.62337662337663</v>
      </c>
      <c r="BP15" s="7">
        <v>231.77922077922079</v>
      </c>
      <c r="BQ15" s="7">
        <v>220.09090909090909</v>
      </c>
      <c r="BR15" s="7">
        <v>236.55844155844156</v>
      </c>
      <c r="BS15" s="7">
        <v>209.09090909090909</v>
      </c>
      <c r="BT15" s="7">
        <v>195.77922077922079</v>
      </c>
      <c r="BU15" s="7">
        <v>216.93506493506493</v>
      </c>
      <c r="BV15" s="7">
        <v>215.46753246753246</v>
      </c>
      <c r="BW15" s="7">
        <v>219.33766233766235</v>
      </c>
      <c r="BX15" s="7">
        <v>211.71428571428572</v>
      </c>
      <c r="BY15" s="7">
        <v>204.93506493506493</v>
      </c>
      <c r="BZ15" s="7">
        <v>208.09090909090909</v>
      </c>
      <c r="CA15" s="7">
        <v>196.40259740259739</v>
      </c>
      <c r="CB15" s="7">
        <v>176.33766233766232</v>
      </c>
      <c r="CC15" s="7">
        <v>206.40259740259739</v>
      </c>
      <c r="CD15" s="7">
        <v>201.87012987012986</v>
      </c>
      <c r="CE15" s="7">
        <v>184.46753246753246</v>
      </c>
      <c r="CF15" s="7">
        <v>131.55844155844156</v>
      </c>
      <c r="CG15" s="7">
        <v>169.09090909090909</v>
      </c>
      <c r="CH15" s="7">
        <v>192.18181818181819</v>
      </c>
      <c r="CI15" s="7">
        <v>185.46753246753246</v>
      </c>
      <c r="CJ15" s="7">
        <v>210.09090909090909</v>
      </c>
      <c r="CK15" s="7">
        <v>227.40259740259739</v>
      </c>
      <c r="CL15" s="7">
        <v>249.02597402597402</v>
      </c>
      <c r="CM15" s="7">
        <v>233.40259740259739</v>
      </c>
      <c r="CN15" s="7">
        <v>227.24675324675326</v>
      </c>
      <c r="CO15" s="7">
        <v>220.87012987012986</v>
      </c>
      <c r="CP15" s="7">
        <v>255.02597402597402</v>
      </c>
      <c r="CQ15" s="7">
        <v>255.87012987012986</v>
      </c>
      <c r="CR15" s="7">
        <v>270.02597402597405</v>
      </c>
      <c r="CS15" s="7">
        <v>254.55844155844156</v>
      </c>
      <c r="CT15" s="7">
        <v>244.71428571428572</v>
      </c>
      <c r="CU15" s="7">
        <v>236.71428571428572</v>
      </c>
      <c r="CV15" s="7">
        <v>239.40259740259739</v>
      </c>
      <c r="CW15" s="7">
        <v>189.40259740259739</v>
      </c>
      <c r="CX15" s="7">
        <v>239.64935064935065</v>
      </c>
      <c r="CY15" s="7">
        <v>222.87012987012986</v>
      </c>
      <c r="CZ15" s="7">
        <v>223.33766233766232</v>
      </c>
      <c r="DA15" s="7">
        <v>178.55844155844156</v>
      </c>
      <c r="DB15" s="7">
        <v>195.18181818181819</v>
      </c>
      <c r="DC15" s="7">
        <v>151.02597402597402</v>
      </c>
      <c r="DD15" s="7">
        <v>174.40259740259739</v>
      </c>
      <c r="DE15" s="7">
        <v>178.64935064935065</v>
      </c>
      <c r="DF15" s="7">
        <v>172.09090909090909</v>
      </c>
      <c r="DG15" s="7">
        <v>165.18181818181819</v>
      </c>
      <c r="DH15" s="7">
        <v>164.49350649350649</v>
      </c>
      <c r="DI15" s="7">
        <v>165.02597402597402</v>
      </c>
      <c r="DJ15" s="7">
        <v>185.33766233766232</v>
      </c>
      <c r="DK15" s="7">
        <v>124.24675324675324</v>
      </c>
      <c r="DL15" s="7">
        <v>118.55844155844156</v>
      </c>
      <c r="DM15" s="7">
        <v>102.02597402597402</v>
      </c>
      <c r="DN15" s="7">
        <v>90.623376623376629</v>
      </c>
      <c r="DO15" s="7">
        <v>81.467532467532465</v>
      </c>
      <c r="DP15" s="7">
        <v>62.467532467532465</v>
      </c>
      <c r="DQ15" s="7">
        <v>51.779220779220779</v>
      </c>
      <c r="DR15" s="7">
        <v>49.311688311688314</v>
      </c>
      <c r="DS15" s="7">
        <v>42.246753246753244</v>
      </c>
      <c r="DT15" s="7">
        <v>33.558441558441558</v>
      </c>
      <c r="DU15" s="7">
        <v>35.935064935064936</v>
      </c>
      <c r="DV15" s="7">
        <v>15</v>
      </c>
      <c r="DW15" s="7">
        <v>79.090909090909093</v>
      </c>
      <c r="DX15" s="7">
        <f t="shared" si="0"/>
        <v>10225.376623376624</v>
      </c>
      <c r="DY15" s="7">
        <f t="shared" si="1"/>
        <v>1291.6753246753246</v>
      </c>
      <c r="DZ15" s="7">
        <f t="shared" si="2"/>
        <v>5000.454545454545</v>
      </c>
      <c r="EA15" s="7">
        <f t="shared" si="3"/>
        <v>3499.2207792207791</v>
      </c>
    </row>
    <row r="16" spans="1:131" x14ac:dyDescent="0.35">
      <c r="A16" s="7">
        <v>1</v>
      </c>
      <c r="B16" t="s">
        <v>364</v>
      </c>
      <c r="C16" s="10" t="s">
        <v>156</v>
      </c>
      <c r="D16" s="10" t="s">
        <v>157</v>
      </c>
      <c r="E16" s="7">
        <f>SUM(Table3253[[#This Row],[0]:[90]])</f>
        <v>11442.714516129034</v>
      </c>
      <c r="F16" s="7">
        <f>SUM(Table3253[[#This Row],[0]:[15]])</f>
        <v>1651.94165085389</v>
      </c>
      <c r="G16" s="7">
        <f>SUM(Table3253[[#This Row],[16]:[64]])</f>
        <v>6495.3695445920284</v>
      </c>
      <c r="H16" s="7">
        <f>SUM(Table3253[[#This Row],[65]:[90]])</f>
        <v>3295.4033206831114</v>
      </c>
      <c r="I16" s="7">
        <f>SUM(Table3253[[#This Row],[85]:[90]])</f>
        <v>325.99468690702088</v>
      </c>
      <c r="J16" s="7">
        <f>SUM(Table3253[[#This Row],[0]:[17]])</f>
        <v>1855.1741935483872</v>
      </c>
      <c r="K16" s="7">
        <f>SUM(Table3253[[#This Row],[18]:[64]])</f>
        <v>6292.1370018975313</v>
      </c>
      <c r="L16" s="7">
        <f>SUM(Table3253[[#This Row],[0]:[4]])</f>
        <v>385.21100569259966</v>
      </c>
      <c r="M16" s="7">
        <f>SUM(Table3253[[#This Row],[5]:[15]])</f>
        <v>1266.7306451612903</v>
      </c>
      <c r="N16" s="7">
        <f>SUM(Table3253[[#This Row],[16]:[24]])</f>
        <v>975.01574952561668</v>
      </c>
      <c r="O16" s="7">
        <f>SUM(Table3253[[#This Row],[25]:[49]])</f>
        <v>2718.5151802656551</v>
      </c>
      <c r="P16" s="7">
        <f>SUM(Table3253[[#This Row],[50]:[64]])</f>
        <v>2801.8386148007585</v>
      </c>
      <c r="Q16" s="7">
        <f>SUM(Table3253[[#This Row],[65]:[74]])</f>
        <v>1704.4994307400377</v>
      </c>
      <c r="R16" s="7">
        <f>SUM(Table3253[[#This Row],[75]:[84]])</f>
        <v>1264.909203036053</v>
      </c>
      <c r="S16" s="7">
        <f>SUM(Table3253[[#This Row],[5]:[9]])</f>
        <v>502.92590132827326</v>
      </c>
      <c r="T16" s="7">
        <f>SUM(Table3253[[#This Row],[10]:[14]])</f>
        <v>636.20256166982927</v>
      </c>
      <c r="U16" s="7">
        <f>SUM(Table3253[[#This Row],[15]:[19]])</f>
        <v>590.85094876660344</v>
      </c>
      <c r="V16" s="7">
        <f>SUM(Table3253[[#This Row],[20]:[24]])</f>
        <v>511.76698292220112</v>
      </c>
      <c r="W16" s="7">
        <f>SUM(Table3253[[#This Row],[25]:[29]])</f>
        <v>548.28330170777986</v>
      </c>
      <c r="X16" s="7">
        <f>SUM(Table3253[[#This Row],[30]:[34]])</f>
        <v>521.3018975332069</v>
      </c>
      <c r="Y16" s="7">
        <f>SUM(Table3253[[#This Row],[35]:[39]])</f>
        <v>502.16774193548383</v>
      </c>
      <c r="Z16" s="7">
        <f>SUM(Table3253[[#This Row],[40]:[44]])</f>
        <v>582.80417457305498</v>
      </c>
      <c r="AA16" s="7">
        <f>SUM(Table3253[[#This Row],[45]:[49]])</f>
        <v>563.95806451612907</v>
      </c>
      <c r="AB16" s="7">
        <f>SUM(Table3253[[#This Row],[50]:[54]])</f>
        <v>791.97400379506632</v>
      </c>
      <c r="AC16" s="7">
        <f>SUM(Table3253[[#This Row],[55]:[59]])</f>
        <v>908.82096774193553</v>
      </c>
      <c r="AD16" s="7">
        <f>SUM(Table3253[[#This Row],[60]:[64]])</f>
        <v>1101.0436432637571</v>
      </c>
      <c r="AE16" s="7">
        <f>SUM(Table3253[[#This Row],[65]:[69]])</f>
        <v>855.7042694497153</v>
      </c>
      <c r="AF16" s="7">
        <f>SUM(Table3253[[#This Row],[70]:[74]])</f>
        <v>848.79516129032254</v>
      </c>
      <c r="AG16" s="7">
        <f>SUM(Table3253[[#This Row],[75]:[79]])</f>
        <v>799.42523719165092</v>
      </c>
      <c r="AH16" s="7">
        <f>SUM(Table3253[[#This Row],[80]:[84]])</f>
        <v>465.48396584440229</v>
      </c>
      <c r="AI16" s="7">
        <f>SUM(Table3253[[#This Row],[85]:[89]])</f>
        <v>226.40180265654652</v>
      </c>
      <c r="AJ16" s="7">
        <f>Table3253[[#This Row],[90]]</f>
        <v>99.592884250474384</v>
      </c>
      <c r="AK16" s="7">
        <v>55.611480075901326</v>
      </c>
      <c r="AL16" s="7">
        <v>75.611480075901341</v>
      </c>
      <c r="AM16" s="7">
        <v>74.332447817836822</v>
      </c>
      <c r="AN16" s="7">
        <v>86.260436432637576</v>
      </c>
      <c r="AO16" s="7">
        <v>93.395161290322591</v>
      </c>
      <c r="AP16" s="7">
        <v>94.414041745730543</v>
      </c>
      <c r="AQ16" s="7">
        <v>103.75578747628083</v>
      </c>
      <c r="AR16" s="7">
        <v>103.48605313092979</v>
      </c>
      <c r="AS16" s="7">
        <v>101.34203036053131</v>
      </c>
      <c r="AT16" s="7">
        <v>99.927988614800768</v>
      </c>
      <c r="AU16" s="7">
        <v>118.90009487666035</v>
      </c>
      <c r="AV16" s="7">
        <v>121.19772296015179</v>
      </c>
      <c r="AW16" s="7">
        <v>130.74648956356737</v>
      </c>
      <c r="AX16" s="7">
        <v>134.1698292220114</v>
      </c>
      <c r="AY16" s="7">
        <v>131.18842504743833</v>
      </c>
      <c r="AZ16" s="7">
        <v>127.60218216318785</v>
      </c>
      <c r="BA16" s="7">
        <v>93.313851992409866</v>
      </c>
      <c r="BB16" s="7">
        <v>109.91869070208728</v>
      </c>
      <c r="BC16" s="7">
        <v>112.04411764705883</v>
      </c>
      <c r="BD16" s="7">
        <v>147.97210626185958</v>
      </c>
      <c r="BE16" s="7">
        <v>131.44886148007589</v>
      </c>
      <c r="BF16" s="7">
        <v>136.03481973434535</v>
      </c>
      <c r="BG16" s="7">
        <v>82.15094876660342</v>
      </c>
      <c r="BH16" s="7">
        <v>89.385863377609098</v>
      </c>
      <c r="BI16" s="7">
        <v>72.746489563567366</v>
      </c>
      <c r="BJ16" s="7">
        <v>125.54876660341556</v>
      </c>
      <c r="BK16" s="7">
        <v>109.0534155597723</v>
      </c>
      <c r="BL16" s="7">
        <v>103.82779886148008</v>
      </c>
      <c r="BM16" s="7">
        <v>104.75578747628083</v>
      </c>
      <c r="BN16" s="7">
        <v>105.09753320683112</v>
      </c>
      <c r="BO16" s="7">
        <v>114.82779886148008</v>
      </c>
      <c r="BP16" s="7">
        <v>96.774383301707786</v>
      </c>
      <c r="BQ16" s="7">
        <v>95.044117647058826</v>
      </c>
      <c r="BR16" s="7">
        <v>112.67419354838709</v>
      </c>
      <c r="BS16" s="7">
        <v>101.98140417457306</v>
      </c>
      <c r="BT16" s="7">
        <v>101.1164136622391</v>
      </c>
      <c r="BU16" s="7">
        <v>104.90939278937381</v>
      </c>
      <c r="BV16" s="7">
        <v>102.98140417457306</v>
      </c>
      <c r="BW16" s="7">
        <v>104.03481973434535</v>
      </c>
      <c r="BX16" s="7">
        <v>89.125711574952561</v>
      </c>
      <c r="BY16" s="7">
        <v>116.26043643263758</v>
      </c>
      <c r="BZ16" s="7">
        <v>117.42998102466794</v>
      </c>
      <c r="CA16" s="7">
        <v>114.36062618595825</v>
      </c>
      <c r="CB16" s="7">
        <v>116.93462998102467</v>
      </c>
      <c r="CC16" s="7">
        <v>117.8185009487666</v>
      </c>
      <c r="CD16" s="7">
        <v>127.34203036053131</v>
      </c>
      <c r="CE16" s="7">
        <v>100.24184060721063</v>
      </c>
      <c r="CF16" s="7">
        <v>109.66489563567362</v>
      </c>
      <c r="CG16" s="7">
        <v>125.3045540796964</v>
      </c>
      <c r="CH16" s="7">
        <v>101.40474383301708</v>
      </c>
      <c r="CI16" s="7">
        <v>124.66489563567362</v>
      </c>
      <c r="CJ16" s="7">
        <v>161.74648956356737</v>
      </c>
      <c r="CK16" s="7">
        <v>171.69971537001896</v>
      </c>
      <c r="CL16" s="7">
        <v>158.82808349146109</v>
      </c>
      <c r="CM16" s="7">
        <v>175.03481973434535</v>
      </c>
      <c r="CN16" s="7">
        <v>158.66518026565464</v>
      </c>
      <c r="CO16" s="7">
        <v>166.10711574952563</v>
      </c>
      <c r="CP16" s="7">
        <v>200.59288425047438</v>
      </c>
      <c r="CQ16" s="7">
        <v>190.56499051233396</v>
      </c>
      <c r="CR16" s="7">
        <v>192.89079696394685</v>
      </c>
      <c r="CS16" s="7">
        <v>223.86261859582544</v>
      </c>
      <c r="CT16" s="7">
        <v>228.53017077798862</v>
      </c>
      <c r="CU16" s="7">
        <v>218.04440227703986</v>
      </c>
      <c r="CV16" s="7">
        <v>224.90673624288425</v>
      </c>
      <c r="CW16" s="7">
        <v>205.69971537001896</v>
      </c>
      <c r="CX16" s="7">
        <v>180.71831119544592</v>
      </c>
      <c r="CY16" s="7">
        <v>173.03481973434535</v>
      </c>
      <c r="CZ16" s="7">
        <v>172.80920303605313</v>
      </c>
      <c r="DA16" s="7">
        <v>169.62106261859583</v>
      </c>
      <c r="DB16" s="7">
        <v>159.52087286527515</v>
      </c>
      <c r="DC16" s="7">
        <v>169.82779886148006</v>
      </c>
      <c r="DD16" s="7">
        <v>177.08823529411765</v>
      </c>
      <c r="DE16" s="7">
        <v>167.34203036053131</v>
      </c>
      <c r="DF16" s="7">
        <v>181.3045540796964</v>
      </c>
      <c r="DG16" s="7">
        <v>153.23254269449717</v>
      </c>
      <c r="DH16" s="7">
        <v>193.52087286527515</v>
      </c>
      <c r="DI16" s="7">
        <v>173.45815939278938</v>
      </c>
      <c r="DJ16" s="7">
        <v>172.09753320683112</v>
      </c>
      <c r="DK16" s="7">
        <v>135.63036053130929</v>
      </c>
      <c r="DL16" s="7">
        <v>124.71831119544592</v>
      </c>
      <c r="DM16" s="7">
        <v>112.76508538899431</v>
      </c>
      <c r="DN16" s="7">
        <v>96.837381404174579</v>
      </c>
      <c r="DO16" s="7">
        <v>94.504933586337756</v>
      </c>
      <c r="DP16" s="7">
        <v>73.548766603415558</v>
      </c>
      <c r="DQ16" s="7">
        <v>87.827798861480076</v>
      </c>
      <c r="DR16" s="7">
        <v>69.116129032258073</v>
      </c>
      <c r="DS16" s="7">
        <v>46.116129032258065</v>
      </c>
      <c r="DT16" s="7">
        <v>48.495351043643261</v>
      </c>
      <c r="DU16" s="7">
        <v>40.674193548387095</v>
      </c>
      <c r="DV16" s="7">
        <v>22</v>
      </c>
      <c r="DW16" s="7">
        <v>99.592884250474384</v>
      </c>
      <c r="DX16" s="7">
        <f t="shared" si="0"/>
        <v>6495.3695445920284</v>
      </c>
      <c r="DY16" s="7">
        <f t="shared" si="1"/>
        <v>771.78320683111951</v>
      </c>
      <c r="DZ16" s="7">
        <f t="shared" si="2"/>
        <v>2718.5151802656551</v>
      </c>
      <c r="EA16" s="7">
        <f t="shared" si="3"/>
        <v>2801.8386148007585</v>
      </c>
    </row>
    <row r="17" spans="1:131" x14ac:dyDescent="0.35">
      <c r="A17" s="7">
        <v>1</v>
      </c>
      <c r="B17" t="s">
        <v>364</v>
      </c>
      <c r="C17" s="10" t="s">
        <v>158</v>
      </c>
      <c r="D17" s="10" t="s">
        <v>1150</v>
      </c>
      <c r="E17" s="7">
        <f>SUM(Table3253[[#This Row],[0]:[90]])</f>
        <v>16838.910218624766</v>
      </c>
      <c r="F17" s="7">
        <f>SUM(Table3253[[#This Row],[0]:[15]])</f>
        <v>2857.5180653096854</v>
      </c>
      <c r="G17" s="7">
        <f>SUM(Table3253[[#This Row],[16]:[64]])</f>
        <v>9941.4481498234327</v>
      </c>
      <c r="H17" s="7">
        <f>SUM(Table3253[[#This Row],[65]:[90]])</f>
        <v>4039.9440034916483</v>
      </c>
      <c r="I17" s="7">
        <f>SUM(Table3253[[#This Row],[85]:[90]])</f>
        <v>362.75266277824062</v>
      </c>
      <c r="J17" s="7">
        <f>SUM(Table3253[[#This Row],[0]:[17]])</f>
        <v>3267.8512748482326</v>
      </c>
      <c r="K17" s="7">
        <f>SUM(Table3253[[#This Row],[18]:[64]])</f>
        <v>9531.114940284886</v>
      </c>
      <c r="L17" s="7">
        <f>SUM(Table3253[[#This Row],[0]:[4]])</f>
        <v>787.96656112367566</v>
      </c>
      <c r="M17" s="7">
        <f>SUM(Table3253[[#This Row],[5]:[15]])</f>
        <v>2069.5515041860094</v>
      </c>
      <c r="N17" s="7">
        <f>SUM(Table3253[[#This Row],[16]:[24]])</f>
        <v>1636.3143308336309</v>
      </c>
      <c r="O17" s="7">
        <f>SUM(Table3253[[#This Row],[25]:[49]])</f>
        <v>4453.9353267468159</v>
      </c>
      <c r="P17" s="7">
        <f>SUM(Table3253[[#This Row],[50]:[64]])</f>
        <v>3851.1984922429865</v>
      </c>
      <c r="Q17" s="7">
        <f>SUM(Table3253[[#This Row],[65]:[74]])</f>
        <v>2251.4527508629926</v>
      </c>
      <c r="R17" s="7">
        <f>SUM(Table3253[[#This Row],[75]:[84]])</f>
        <v>1425.7385898504149</v>
      </c>
      <c r="S17" s="7">
        <f>SUM(Table3253[[#This Row],[5]:[9]])</f>
        <v>882.68224735150568</v>
      </c>
      <c r="T17" s="7">
        <f>SUM(Table3253[[#This Row],[10]:[14]])</f>
        <v>1008.2272665952466</v>
      </c>
      <c r="U17" s="7">
        <f>SUM(Table3253[[#This Row],[15]:[19]])</f>
        <v>936.14850771733518</v>
      </c>
      <c r="V17" s="7">
        <f>SUM(Table3253[[#This Row],[20]:[24]])</f>
        <v>878.80781335555287</v>
      </c>
      <c r="W17" s="7">
        <f>SUM(Table3253[[#This Row],[25]:[29]])</f>
        <v>737.29113200809422</v>
      </c>
      <c r="X17" s="7">
        <f>SUM(Table3253[[#This Row],[30]:[34]])</f>
        <v>833.64791175653704</v>
      </c>
      <c r="Y17" s="7">
        <f>SUM(Table3253[[#This Row],[35]:[39]])</f>
        <v>959.2135650517796</v>
      </c>
      <c r="Z17" s="7">
        <f>SUM(Table3253[[#This Row],[40]:[44]])</f>
        <v>951.26636987660208</v>
      </c>
      <c r="AA17" s="7">
        <f>SUM(Table3253[[#This Row],[45]:[49]])</f>
        <v>972.5163480538032</v>
      </c>
      <c r="AB17" s="7">
        <f>SUM(Table3253[[#This Row],[50]:[54]])</f>
        <v>1158.1249375074397</v>
      </c>
      <c r="AC17" s="7">
        <f>SUM(Table3253[[#This Row],[55]:[59]])</f>
        <v>1410.9599349283815</v>
      </c>
      <c r="AD17" s="7">
        <f>SUM(Table3253[[#This Row],[60]:[64]])</f>
        <v>1282.1136198071658</v>
      </c>
      <c r="AE17" s="7">
        <f>SUM(Table3253[[#This Row],[65]:[69]])</f>
        <v>1206.0670697932787</v>
      </c>
      <c r="AF17" s="7">
        <f>SUM(Table3253[[#This Row],[70]:[74]])</f>
        <v>1045.3856810697139</v>
      </c>
      <c r="AG17" s="7">
        <f>SUM(Table3253[[#This Row],[75]:[79]])</f>
        <v>907.95162956790864</v>
      </c>
      <c r="AH17" s="7">
        <f>SUM(Table3253[[#This Row],[80]:[84]])</f>
        <v>517.78696028250602</v>
      </c>
      <c r="AI17" s="7">
        <f>SUM(Table3253[[#This Row],[85]:[89]])</f>
        <v>274.38124667698287</v>
      </c>
      <c r="AJ17" s="7">
        <f>Table3253[[#This Row],[90]]</f>
        <v>88.371416101257779</v>
      </c>
      <c r="AK17" s="7">
        <v>132.50178788239495</v>
      </c>
      <c r="AL17" s="7">
        <v>139.16109352061261</v>
      </c>
      <c r="AM17" s="7">
        <v>148.16228544220925</v>
      </c>
      <c r="AN17" s="7">
        <v>188.79086934095147</v>
      </c>
      <c r="AO17" s="7">
        <v>179.35052493750743</v>
      </c>
      <c r="AP17" s="7">
        <v>165.4230290044836</v>
      </c>
      <c r="AQ17" s="7">
        <v>158.1413942784589</v>
      </c>
      <c r="AR17" s="7">
        <v>176.95196286156408</v>
      </c>
      <c r="AS17" s="7">
        <v>183.21270642383843</v>
      </c>
      <c r="AT17" s="7">
        <v>198.95315478316073</v>
      </c>
      <c r="AU17" s="7">
        <v>201.77236202039438</v>
      </c>
      <c r="AV17" s="7">
        <v>211.24104432012064</v>
      </c>
      <c r="AW17" s="7">
        <v>197.11067253898347</v>
      </c>
      <c r="AX17" s="7">
        <v>198.64199023925724</v>
      </c>
      <c r="AY17" s="7">
        <v>199.4611974764909</v>
      </c>
      <c r="AZ17" s="7">
        <v>178.64199023925724</v>
      </c>
      <c r="BA17" s="7">
        <v>204.40213784073325</v>
      </c>
      <c r="BB17" s="7">
        <v>205.93107169781376</v>
      </c>
      <c r="BC17" s="7">
        <v>170.03191366107211</v>
      </c>
      <c r="BD17" s="7">
        <v>177.1413942784589</v>
      </c>
      <c r="BE17" s="7">
        <v>236.88065071618459</v>
      </c>
      <c r="BF17" s="7">
        <v>223.25087489584573</v>
      </c>
      <c r="BG17" s="7">
        <v>137.63335158512876</v>
      </c>
      <c r="BH17" s="7">
        <v>139.35171685910407</v>
      </c>
      <c r="BI17" s="7">
        <v>141.69121929928977</v>
      </c>
      <c r="BJ17" s="7">
        <v>161.6640733246042</v>
      </c>
      <c r="BK17" s="7">
        <v>133.77117009879777</v>
      </c>
      <c r="BL17" s="7">
        <v>157.58412252509623</v>
      </c>
      <c r="BM17" s="7">
        <v>147.58173868190295</v>
      </c>
      <c r="BN17" s="7">
        <v>136.69002737769313</v>
      </c>
      <c r="BO17" s="7">
        <v>147.69121929928977</v>
      </c>
      <c r="BP17" s="7">
        <v>168.5608475181526</v>
      </c>
      <c r="BQ17" s="7">
        <v>181.43166765861207</v>
      </c>
      <c r="BR17" s="7">
        <v>179.27176605959608</v>
      </c>
      <c r="BS17" s="7">
        <v>156.69241122088641</v>
      </c>
      <c r="BT17" s="7">
        <v>185.16228544220925</v>
      </c>
      <c r="BU17" s="7">
        <v>180.50297980399159</v>
      </c>
      <c r="BV17" s="7">
        <v>193.16228544220925</v>
      </c>
      <c r="BW17" s="7">
        <v>222.64318216085388</v>
      </c>
      <c r="BX17" s="7">
        <v>177.74283220251556</v>
      </c>
      <c r="BY17" s="7">
        <v>167.4230290044836</v>
      </c>
      <c r="BZ17" s="7">
        <v>202.21270642383843</v>
      </c>
      <c r="CA17" s="7">
        <v>188.77474586358767</v>
      </c>
      <c r="CB17" s="7">
        <v>226.37379994445106</v>
      </c>
      <c r="CC17" s="7">
        <v>166.48208864024124</v>
      </c>
      <c r="CD17" s="7">
        <v>209.19181526008808</v>
      </c>
      <c r="CE17" s="7">
        <v>189.4009459191366</v>
      </c>
      <c r="CF17" s="7">
        <v>173.80069991667659</v>
      </c>
      <c r="CG17" s="7">
        <v>198.6407983176606</v>
      </c>
      <c r="CH17" s="7">
        <v>201.48208864024124</v>
      </c>
      <c r="CI17" s="7">
        <v>176.69241122088641</v>
      </c>
      <c r="CJ17" s="7">
        <v>211.61365234297506</v>
      </c>
      <c r="CK17" s="7">
        <v>241.93226361941038</v>
      </c>
      <c r="CL17" s="7">
        <v>268.72313296036185</v>
      </c>
      <c r="CM17" s="7">
        <v>259.1634773638059</v>
      </c>
      <c r="CN17" s="7">
        <v>249.24223624171725</v>
      </c>
      <c r="CO17" s="7">
        <v>280.30248779907151</v>
      </c>
      <c r="CP17" s="7">
        <v>286.54472404078876</v>
      </c>
      <c r="CQ17" s="7">
        <v>295.06501924374084</v>
      </c>
      <c r="CR17" s="7">
        <v>299.80546760306311</v>
      </c>
      <c r="CS17" s="7">
        <v>259.61365234297506</v>
      </c>
      <c r="CT17" s="7">
        <v>254.08471848589454</v>
      </c>
      <c r="CU17" s="7">
        <v>272.38243859857954</v>
      </c>
      <c r="CV17" s="7">
        <v>242.21628218862833</v>
      </c>
      <c r="CW17" s="7">
        <v>253.81652819108837</v>
      </c>
      <c r="CX17" s="7">
        <v>239.61365234297506</v>
      </c>
      <c r="CY17" s="7">
        <v>262.53370154346703</v>
      </c>
      <c r="CZ17" s="7">
        <v>235.85112089830577</v>
      </c>
      <c r="DA17" s="7">
        <v>232.24581200650715</v>
      </c>
      <c r="DB17" s="7">
        <v>235.82278300202358</v>
      </c>
      <c r="DC17" s="7">
        <v>198.1413942784589</v>
      </c>
      <c r="DD17" s="7">
        <v>231.87558782684602</v>
      </c>
      <c r="DE17" s="7">
        <v>199.80069991667659</v>
      </c>
      <c r="DF17" s="7">
        <v>199.32337896282189</v>
      </c>
      <c r="DG17" s="7">
        <v>216.24462008491054</v>
      </c>
      <c r="DH17" s="7">
        <v>203.03191366107211</v>
      </c>
      <c r="DI17" s="7">
        <v>177.53250962187042</v>
      </c>
      <c r="DJ17" s="7">
        <v>228.24342816331389</v>
      </c>
      <c r="DK17" s="7">
        <v>139.90154187993494</v>
      </c>
      <c r="DL17" s="7">
        <v>159.24223624171725</v>
      </c>
      <c r="DM17" s="7">
        <v>138.4009459191366</v>
      </c>
      <c r="DN17" s="7">
        <v>98.581738681902948</v>
      </c>
      <c r="DO17" s="7">
        <v>107.66168948141095</v>
      </c>
      <c r="DP17" s="7">
        <v>88.661689481410946</v>
      </c>
      <c r="DQ17" s="7">
        <v>84.480896718644601</v>
      </c>
      <c r="DR17" s="7">
        <v>72.530125778677146</v>
      </c>
      <c r="DS17" s="7">
        <v>71.660497559814303</v>
      </c>
      <c r="DT17" s="7">
        <v>51.690027377693127</v>
      </c>
      <c r="DU17" s="7">
        <v>40.079950799507998</v>
      </c>
      <c r="DV17" s="7">
        <v>38.420645161290324</v>
      </c>
      <c r="DW17" s="7">
        <v>88.371416101257779</v>
      </c>
      <c r="DX17" s="7">
        <f t="shared" si="0"/>
        <v>9941.4481498234327</v>
      </c>
      <c r="DY17" s="7">
        <f t="shared" si="1"/>
        <v>1225.981121295084</v>
      </c>
      <c r="DZ17" s="7">
        <f t="shared" si="2"/>
        <v>4453.9353267468159</v>
      </c>
      <c r="EA17" s="7">
        <f t="shared" si="3"/>
        <v>3851.1984922429865</v>
      </c>
    </row>
    <row r="18" spans="1:131" x14ac:dyDescent="0.35">
      <c r="A18" s="7">
        <v>2</v>
      </c>
      <c r="B18" t="s">
        <v>361</v>
      </c>
      <c r="C18" s="10" t="s">
        <v>175</v>
      </c>
      <c r="D18" s="10" t="s">
        <v>1151</v>
      </c>
      <c r="E18" s="7">
        <f>SUM(Table3253[[#This Row],[0]:[90]])</f>
        <v>50469</v>
      </c>
      <c r="F18" s="8">
        <f>SUM(Table3253[[#This Row],[0]:[15]])</f>
        <v>7623</v>
      </c>
      <c r="G18" s="7">
        <f>SUM(Table3253[[#This Row],[16]:[64]])</f>
        <v>33164</v>
      </c>
      <c r="H18" s="7">
        <f>SUM(Table3253[[#This Row],[65]:[90]])</f>
        <v>9682</v>
      </c>
      <c r="I18" s="7">
        <f>SUM(Table3253[[#This Row],[85]:[90]])</f>
        <v>952</v>
      </c>
      <c r="J18" s="8">
        <f>SUM(Table3253[[#This Row],[0]:[17]])</f>
        <v>8661</v>
      </c>
      <c r="K18" s="7">
        <f>SUM(Table3253[[#This Row],[18]:[64]])</f>
        <v>32126</v>
      </c>
      <c r="L18" s="8">
        <f>SUM(Table3253[[#This Row],[0]:[4]])</f>
        <v>2174</v>
      </c>
      <c r="M18" s="7">
        <f>SUM(Table3253[[#This Row],[5]:[15]])</f>
        <v>5449</v>
      </c>
      <c r="N18" s="7">
        <f>SUM(Table3253[[#This Row],[16]:[24]])</f>
        <v>9484</v>
      </c>
      <c r="O18" s="7">
        <f>SUM(Table3253[[#This Row],[25]:[49]])</f>
        <v>14019</v>
      </c>
      <c r="P18" s="7">
        <f>SUM(Table3253[[#This Row],[50]:[64]])</f>
        <v>9661</v>
      </c>
      <c r="Q18" s="7">
        <f>SUM(Table3253[[#This Row],[65]:[74]])</f>
        <v>5186</v>
      </c>
      <c r="R18" s="7">
        <f>SUM(Table3253[[#This Row],[75]:[84]])</f>
        <v>3544</v>
      </c>
      <c r="S18" s="8">
        <f>SUM(Table3253[[#This Row],[5]:[9]])</f>
        <v>2362</v>
      </c>
      <c r="T18" s="7">
        <f>SUM(Table3253[[#This Row],[10]:[14]])</f>
        <v>2593</v>
      </c>
      <c r="U18" s="7">
        <f>SUM(Table3253[[#This Row],[15]:[19]])</f>
        <v>3911</v>
      </c>
      <c r="V18" s="7">
        <f>SUM(Table3253[[#This Row],[20]:[24]])</f>
        <v>6067</v>
      </c>
      <c r="W18" s="7">
        <f>SUM(Table3253[[#This Row],[25]:[29]])</f>
        <v>2793</v>
      </c>
      <c r="X18" s="7">
        <f>SUM(Table3253[[#This Row],[30]:[34]])</f>
        <v>2859</v>
      </c>
      <c r="Y18" s="7">
        <f>SUM(Table3253[[#This Row],[35]:[39]])</f>
        <v>2930</v>
      </c>
      <c r="Z18" s="7">
        <f>SUM(Table3253[[#This Row],[40]:[44]])</f>
        <v>2813</v>
      </c>
      <c r="AA18" s="7">
        <f>SUM(Table3253[[#This Row],[45]:[49]])</f>
        <v>2624</v>
      </c>
      <c r="AB18" s="7">
        <f>SUM(Table3253[[#This Row],[50]:[54]])</f>
        <v>3009</v>
      </c>
      <c r="AC18" s="7">
        <f>SUM(Table3253[[#This Row],[55]:[59]])</f>
        <v>3406</v>
      </c>
      <c r="AD18" s="7">
        <f>SUM(Table3253[[#This Row],[60]:[64]])</f>
        <v>3246</v>
      </c>
      <c r="AE18" s="7">
        <f>SUM(Table3253[[#This Row],[65]:[69]])</f>
        <v>2800</v>
      </c>
      <c r="AF18" s="7">
        <f>SUM(Table3253[[#This Row],[70]:[74]])</f>
        <v>2386</v>
      </c>
      <c r="AG18" s="7">
        <f>SUM(Table3253[[#This Row],[75]:[79]])</f>
        <v>2235</v>
      </c>
      <c r="AH18" s="7">
        <f>SUM(Table3253[[#This Row],[80]:[84]])</f>
        <v>1309</v>
      </c>
      <c r="AI18" s="7">
        <f>SUM(Table3253[[#This Row],[85]:[89]])</f>
        <v>668</v>
      </c>
      <c r="AJ18" s="7">
        <f>Table3253[[#This Row],[90]]</f>
        <v>284</v>
      </c>
      <c r="AK18" s="8">
        <v>431</v>
      </c>
      <c r="AL18" s="7">
        <v>395</v>
      </c>
      <c r="AM18" s="7">
        <v>444</v>
      </c>
      <c r="AN18" s="7">
        <v>427</v>
      </c>
      <c r="AO18" s="7">
        <v>477</v>
      </c>
      <c r="AP18" s="7">
        <v>420</v>
      </c>
      <c r="AQ18" s="7">
        <v>473</v>
      </c>
      <c r="AR18" s="7">
        <v>477</v>
      </c>
      <c r="AS18" s="7">
        <v>511</v>
      </c>
      <c r="AT18" s="7">
        <v>481</v>
      </c>
      <c r="AU18" s="7">
        <v>521</v>
      </c>
      <c r="AV18" s="7">
        <v>513</v>
      </c>
      <c r="AW18" s="7">
        <v>547</v>
      </c>
      <c r="AX18" s="7">
        <v>522</v>
      </c>
      <c r="AY18" s="7">
        <v>490</v>
      </c>
      <c r="AZ18" s="7">
        <v>494</v>
      </c>
      <c r="BA18" s="7">
        <v>521</v>
      </c>
      <c r="BB18" s="7">
        <v>517</v>
      </c>
      <c r="BC18" s="7">
        <v>695</v>
      </c>
      <c r="BD18" s="7">
        <v>1684</v>
      </c>
      <c r="BE18" s="7">
        <v>1466</v>
      </c>
      <c r="BF18" s="7">
        <v>1717</v>
      </c>
      <c r="BG18" s="7">
        <v>1210</v>
      </c>
      <c r="BH18" s="7">
        <v>889</v>
      </c>
      <c r="BI18" s="7">
        <v>785</v>
      </c>
      <c r="BJ18" s="7">
        <v>573</v>
      </c>
      <c r="BK18" s="7">
        <v>535</v>
      </c>
      <c r="BL18" s="7">
        <v>555</v>
      </c>
      <c r="BM18" s="7">
        <v>606</v>
      </c>
      <c r="BN18" s="7">
        <v>524</v>
      </c>
      <c r="BO18" s="7">
        <v>531</v>
      </c>
      <c r="BP18" s="7">
        <v>577</v>
      </c>
      <c r="BQ18" s="7">
        <v>576</v>
      </c>
      <c r="BR18" s="7">
        <v>612</v>
      </c>
      <c r="BS18" s="7">
        <v>563</v>
      </c>
      <c r="BT18" s="7">
        <v>595</v>
      </c>
      <c r="BU18" s="7">
        <v>591</v>
      </c>
      <c r="BV18" s="7">
        <v>593</v>
      </c>
      <c r="BW18" s="7">
        <v>589</v>
      </c>
      <c r="BX18" s="7">
        <v>562</v>
      </c>
      <c r="BY18" s="7">
        <v>541</v>
      </c>
      <c r="BZ18" s="7">
        <v>566</v>
      </c>
      <c r="CA18" s="7">
        <v>583</v>
      </c>
      <c r="CB18" s="7">
        <v>565</v>
      </c>
      <c r="CC18" s="7">
        <v>558</v>
      </c>
      <c r="CD18" s="7">
        <v>570</v>
      </c>
      <c r="CE18" s="7">
        <v>530</v>
      </c>
      <c r="CF18" s="7">
        <v>459</v>
      </c>
      <c r="CG18" s="7">
        <v>527</v>
      </c>
      <c r="CH18" s="7">
        <v>538</v>
      </c>
      <c r="CI18" s="7">
        <v>540</v>
      </c>
      <c r="CJ18" s="7">
        <v>561</v>
      </c>
      <c r="CK18" s="7">
        <v>610</v>
      </c>
      <c r="CL18" s="7">
        <v>648</v>
      </c>
      <c r="CM18" s="7">
        <v>650</v>
      </c>
      <c r="CN18" s="7">
        <v>652</v>
      </c>
      <c r="CO18" s="7">
        <v>680</v>
      </c>
      <c r="CP18" s="7">
        <v>707</v>
      </c>
      <c r="CQ18" s="7">
        <v>654</v>
      </c>
      <c r="CR18" s="7">
        <v>713</v>
      </c>
      <c r="CS18" s="7">
        <v>657</v>
      </c>
      <c r="CT18" s="7">
        <v>700</v>
      </c>
      <c r="CU18" s="7">
        <v>702</v>
      </c>
      <c r="CV18" s="7">
        <v>599</v>
      </c>
      <c r="CW18" s="7">
        <v>588</v>
      </c>
      <c r="CX18" s="7">
        <v>615</v>
      </c>
      <c r="CY18" s="7">
        <v>575</v>
      </c>
      <c r="CZ18" s="7">
        <v>550</v>
      </c>
      <c r="DA18" s="7">
        <v>514</v>
      </c>
      <c r="DB18" s="7">
        <v>546</v>
      </c>
      <c r="DC18" s="7">
        <v>494</v>
      </c>
      <c r="DD18" s="7">
        <v>460</v>
      </c>
      <c r="DE18" s="7">
        <v>489</v>
      </c>
      <c r="DF18" s="7">
        <v>513</v>
      </c>
      <c r="DG18" s="7">
        <v>430</v>
      </c>
      <c r="DH18" s="7">
        <v>466</v>
      </c>
      <c r="DI18" s="7">
        <v>483</v>
      </c>
      <c r="DJ18" s="7">
        <v>532</v>
      </c>
      <c r="DK18" s="7">
        <v>397</v>
      </c>
      <c r="DL18" s="7">
        <v>357</v>
      </c>
      <c r="DM18" s="7">
        <v>353</v>
      </c>
      <c r="DN18" s="7">
        <v>281</v>
      </c>
      <c r="DO18" s="7">
        <v>242</v>
      </c>
      <c r="DP18" s="7">
        <v>224</v>
      </c>
      <c r="DQ18" s="7">
        <v>209</v>
      </c>
      <c r="DR18" s="7">
        <v>192</v>
      </c>
      <c r="DS18" s="7">
        <v>162</v>
      </c>
      <c r="DT18" s="7">
        <v>148</v>
      </c>
      <c r="DU18" s="7">
        <v>100</v>
      </c>
      <c r="DV18" s="7">
        <v>66</v>
      </c>
      <c r="DW18" s="7">
        <v>284</v>
      </c>
      <c r="DX18" s="7">
        <f t="shared" si="0"/>
        <v>33164</v>
      </c>
      <c r="DY18" s="7">
        <f t="shared" ref="DY18:DY40" si="4">SUM(BC18:BI18)</f>
        <v>8446</v>
      </c>
      <c r="DZ18" s="7">
        <f t="shared" si="2"/>
        <v>14019</v>
      </c>
      <c r="EA18" s="7">
        <f t="shared" si="3"/>
        <v>9661</v>
      </c>
    </row>
    <row r="19" spans="1:131" x14ac:dyDescent="0.35">
      <c r="A19" s="7">
        <v>2</v>
      </c>
      <c r="B19" t="s">
        <v>361</v>
      </c>
      <c r="C19" s="10" t="s">
        <v>177</v>
      </c>
      <c r="D19" s="10" t="s">
        <v>1152</v>
      </c>
      <c r="E19" s="7">
        <f>SUM(Table3253[[#This Row],[0]:[90]])</f>
        <v>36128</v>
      </c>
      <c r="F19" s="8">
        <f>SUM(Table3253[[#This Row],[0]:[15]])</f>
        <v>6735</v>
      </c>
      <c r="G19" s="7">
        <f>SUM(Table3253[[#This Row],[16]:[64]])</f>
        <v>22015</v>
      </c>
      <c r="H19" s="7">
        <f>SUM(Table3253[[#This Row],[65]:[90]])</f>
        <v>7378</v>
      </c>
      <c r="I19" s="7">
        <f>SUM(Table3253[[#This Row],[85]:[90]])</f>
        <v>686</v>
      </c>
      <c r="J19" s="8">
        <f>SUM(Table3253[[#This Row],[0]:[17]])</f>
        <v>7665</v>
      </c>
      <c r="K19" s="7">
        <f>SUM(Table3253[[#This Row],[18]:[64]])</f>
        <v>21085</v>
      </c>
      <c r="L19" s="8">
        <f>SUM(Table3253[[#This Row],[0]:[4]])</f>
        <v>1832</v>
      </c>
      <c r="M19" s="7">
        <f>SUM(Table3253[[#This Row],[5]:[15]])</f>
        <v>4903</v>
      </c>
      <c r="N19" s="7">
        <f>SUM(Table3253[[#This Row],[16]:[24]])</f>
        <v>3798</v>
      </c>
      <c r="O19" s="7">
        <f>SUM(Table3253[[#This Row],[25]:[49]])</f>
        <v>10543</v>
      </c>
      <c r="P19" s="7">
        <f>SUM(Table3253[[#This Row],[50]:[64]])</f>
        <v>7674</v>
      </c>
      <c r="Q19" s="7">
        <f>SUM(Table3253[[#This Row],[65]:[74]])</f>
        <v>4260</v>
      </c>
      <c r="R19" s="7">
        <f>SUM(Table3253[[#This Row],[75]:[84]])</f>
        <v>2432</v>
      </c>
      <c r="S19" s="8">
        <f>SUM(Table3253[[#This Row],[5]:[9]])</f>
        <v>2091</v>
      </c>
      <c r="T19" s="7">
        <f>SUM(Table3253[[#This Row],[10]:[14]])</f>
        <v>2347</v>
      </c>
      <c r="U19" s="7">
        <f>SUM(Table3253[[#This Row],[15]:[19]])</f>
        <v>2337</v>
      </c>
      <c r="V19" s="7">
        <f>SUM(Table3253[[#This Row],[20]:[24]])</f>
        <v>1926</v>
      </c>
      <c r="W19" s="7">
        <f>SUM(Table3253[[#This Row],[25]:[29]])</f>
        <v>1893</v>
      </c>
      <c r="X19" s="7">
        <f>SUM(Table3253[[#This Row],[30]:[34]])</f>
        <v>2198</v>
      </c>
      <c r="Y19" s="7">
        <f>SUM(Table3253[[#This Row],[35]:[39]])</f>
        <v>2237</v>
      </c>
      <c r="Z19" s="7">
        <f>SUM(Table3253[[#This Row],[40]:[44]])</f>
        <v>2257</v>
      </c>
      <c r="AA19" s="7">
        <f>SUM(Table3253[[#This Row],[45]:[49]])</f>
        <v>1958</v>
      </c>
      <c r="AB19" s="7">
        <f>SUM(Table3253[[#This Row],[50]:[54]])</f>
        <v>2360</v>
      </c>
      <c r="AC19" s="7">
        <f>SUM(Table3253[[#This Row],[55]:[59]])</f>
        <v>2692</v>
      </c>
      <c r="AD19" s="7">
        <f>SUM(Table3253[[#This Row],[60]:[64]])</f>
        <v>2622</v>
      </c>
      <c r="AE19" s="7">
        <f>SUM(Table3253[[#This Row],[65]:[69]])</f>
        <v>2405</v>
      </c>
      <c r="AF19" s="7">
        <f>SUM(Table3253[[#This Row],[70]:[74]])</f>
        <v>1855</v>
      </c>
      <c r="AG19" s="7">
        <f>SUM(Table3253[[#This Row],[75]:[79]])</f>
        <v>1539</v>
      </c>
      <c r="AH19" s="7">
        <f>SUM(Table3253[[#This Row],[80]:[84]])</f>
        <v>893</v>
      </c>
      <c r="AI19" s="7">
        <f>SUM(Table3253[[#This Row],[85]:[89]])</f>
        <v>462</v>
      </c>
      <c r="AJ19" s="7">
        <f>Table3253[[#This Row],[90]]</f>
        <v>224</v>
      </c>
      <c r="AK19" s="8">
        <v>363</v>
      </c>
      <c r="AL19" s="7">
        <v>339</v>
      </c>
      <c r="AM19" s="7">
        <v>354</v>
      </c>
      <c r="AN19" s="7">
        <v>402</v>
      </c>
      <c r="AO19" s="7">
        <v>374</v>
      </c>
      <c r="AP19" s="7">
        <v>428</v>
      </c>
      <c r="AQ19" s="7">
        <v>404</v>
      </c>
      <c r="AR19" s="7">
        <v>395</v>
      </c>
      <c r="AS19" s="7">
        <v>457</v>
      </c>
      <c r="AT19" s="7">
        <v>407</v>
      </c>
      <c r="AU19" s="7">
        <v>438</v>
      </c>
      <c r="AV19" s="7">
        <v>495</v>
      </c>
      <c r="AW19" s="7">
        <v>451</v>
      </c>
      <c r="AX19" s="7">
        <v>508</v>
      </c>
      <c r="AY19" s="7">
        <v>455</v>
      </c>
      <c r="AZ19" s="7">
        <v>465</v>
      </c>
      <c r="BA19" s="7">
        <v>468</v>
      </c>
      <c r="BB19" s="7">
        <v>462</v>
      </c>
      <c r="BC19" s="7">
        <v>457</v>
      </c>
      <c r="BD19" s="7">
        <v>485</v>
      </c>
      <c r="BE19" s="7">
        <v>453</v>
      </c>
      <c r="BF19" s="7">
        <v>465</v>
      </c>
      <c r="BG19" s="7">
        <v>388</v>
      </c>
      <c r="BH19" s="7">
        <v>333</v>
      </c>
      <c r="BI19" s="7">
        <v>287</v>
      </c>
      <c r="BJ19" s="7">
        <v>387</v>
      </c>
      <c r="BK19" s="7">
        <v>353</v>
      </c>
      <c r="BL19" s="7">
        <v>346</v>
      </c>
      <c r="BM19" s="7">
        <v>402</v>
      </c>
      <c r="BN19" s="7">
        <v>405</v>
      </c>
      <c r="BO19" s="7">
        <v>383</v>
      </c>
      <c r="BP19" s="7">
        <v>449</v>
      </c>
      <c r="BQ19" s="7">
        <v>470</v>
      </c>
      <c r="BR19" s="7">
        <v>474</v>
      </c>
      <c r="BS19" s="7">
        <v>422</v>
      </c>
      <c r="BT19" s="7">
        <v>400</v>
      </c>
      <c r="BU19" s="7">
        <v>462</v>
      </c>
      <c r="BV19" s="7">
        <v>444</v>
      </c>
      <c r="BW19" s="7">
        <v>467</v>
      </c>
      <c r="BX19" s="7">
        <v>464</v>
      </c>
      <c r="BY19" s="7">
        <v>468</v>
      </c>
      <c r="BZ19" s="7">
        <v>426</v>
      </c>
      <c r="CA19" s="7">
        <v>445</v>
      </c>
      <c r="CB19" s="7">
        <v>456</v>
      </c>
      <c r="CC19" s="7">
        <v>462</v>
      </c>
      <c r="CD19" s="7">
        <v>431</v>
      </c>
      <c r="CE19" s="7">
        <v>383</v>
      </c>
      <c r="CF19" s="7">
        <v>372</v>
      </c>
      <c r="CG19" s="7">
        <v>403</v>
      </c>
      <c r="CH19" s="7">
        <v>369</v>
      </c>
      <c r="CI19" s="7">
        <v>402</v>
      </c>
      <c r="CJ19" s="7">
        <v>456</v>
      </c>
      <c r="CK19" s="7">
        <v>482</v>
      </c>
      <c r="CL19" s="7">
        <v>528</v>
      </c>
      <c r="CM19" s="7">
        <v>492</v>
      </c>
      <c r="CN19" s="7">
        <v>524</v>
      </c>
      <c r="CO19" s="7">
        <v>509</v>
      </c>
      <c r="CP19" s="7">
        <v>558</v>
      </c>
      <c r="CQ19" s="7">
        <v>515</v>
      </c>
      <c r="CR19" s="7">
        <v>586</v>
      </c>
      <c r="CS19" s="7">
        <v>523</v>
      </c>
      <c r="CT19" s="7">
        <v>518</v>
      </c>
      <c r="CU19" s="7">
        <v>540</v>
      </c>
      <c r="CV19" s="7">
        <v>534</v>
      </c>
      <c r="CW19" s="7">
        <v>507</v>
      </c>
      <c r="CX19" s="7">
        <v>548</v>
      </c>
      <c r="CY19" s="7">
        <v>492</v>
      </c>
      <c r="CZ19" s="7">
        <v>463</v>
      </c>
      <c r="DA19" s="7">
        <v>466</v>
      </c>
      <c r="DB19" s="7">
        <v>436</v>
      </c>
      <c r="DC19" s="7">
        <v>429</v>
      </c>
      <c r="DD19" s="7">
        <v>377</v>
      </c>
      <c r="DE19" s="7">
        <v>329</v>
      </c>
      <c r="DF19" s="7">
        <v>386</v>
      </c>
      <c r="DG19" s="7">
        <v>334</v>
      </c>
      <c r="DH19" s="7">
        <v>350</v>
      </c>
      <c r="DI19" s="7">
        <v>325</v>
      </c>
      <c r="DJ19" s="7">
        <v>346</v>
      </c>
      <c r="DK19" s="7">
        <v>265</v>
      </c>
      <c r="DL19" s="7">
        <v>253</v>
      </c>
      <c r="DM19" s="7">
        <v>261</v>
      </c>
      <c r="DN19" s="7">
        <v>176</v>
      </c>
      <c r="DO19" s="7">
        <v>182</v>
      </c>
      <c r="DP19" s="7">
        <v>140</v>
      </c>
      <c r="DQ19" s="7">
        <v>134</v>
      </c>
      <c r="DR19" s="7">
        <v>126</v>
      </c>
      <c r="DS19" s="7">
        <v>92</v>
      </c>
      <c r="DT19" s="7">
        <v>107</v>
      </c>
      <c r="DU19" s="7">
        <v>70</v>
      </c>
      <c r="DV19" s="7">
        <v>67</v>
      </c>
      <c r="DW19" s="7">
        <v>224</v>
      </c>
      <c r="DX19" s="7">
        <f t="shared" si="0"/>
        <v>22015</v>
      </c>
      <c r="DY19" s="7">
        <f t="shared" si="4"/>
        <v>2868</v>
      </c>
      <c r="DZ19" s="7">
        <f t="shared" si="2"/>
        <v>10543</v>
      </c>
      <c r="EA19" s="7">
        <f t="shared" si="3"/>
        <v>7674</v>
      </c>
    </row>
    <row r="20" spans="1:131" x14ac:dyDescent="0.35">
      <c r="A20" s="7">
        <v>2</v>
      </c>
      <c r="B20" t="s">
        <v>361</v>
      </c>
      <c r="C20" s="10" t="s">
        <v>178</v>
      </c>
      <c r="D20" s="10" t="s">
        <v>1153</v>
      </c>
      <c r="E20" s="7">
        <f>SUM(Table3253[[#This Row],[0]:[90]])</f>
        <v>53445</v>
      </c>
      <c r="F20" s="8">
        <f>SUM(Table3253[[#This Row],[0]:[15]])</f>
        <v>9339</v>
      </c>
      <c r="G20" s="7">
        <f>SUM(Table3253[[#This Row],[16]:[64]])</f>
        <v>32163</v>
      </c>
      <c r="H20" s="7">
        <f>SUM(Table3253[[#This Row],[65]:[90]])</f>
        <v>11943</v>
      </c>
      <c r="I20" s="7">
        <f>SUM(Table3253[[#This Row],[85]:[90]])</f>
        <v>1137</v>
      </c>
      <c r="J20" s="8">
        <f>SUM(Table3253[[#This Row],[0]:[17]])</f>
        <v>10665</v>
      </c>
      <c r="K20" s="7">
        <f>SUM(Table3253[[#This Row],[18]:[64]])</f>
        <v>30837</v>
      </c>
      <c r="L20" s="8">
        <f>SUM(Table3253[[#This Row],[0]:[4]])</f>
        <v>2539</v>
      </c>
      <c r="M20" s="7">
        <f>SUM(Table3253[[#This Row],[5]:[15]])</f>
        <v>6800</v>
      </c>
      <c r="N20" s="7">
        <f>SUM(Table3253[[#This Row],[16]:[24]])</f>
        <v>5146</v>
      </c>
      <c r="O20" s="7">
        <f>SUM(Table3253[[#This Row],[25]:[49]])</f>
        <v>15138</v>
      </c>
      <c r="P20" s="7">
        <f>SUM(Table3253[[#This Row],[50]:[64]])</f>
        <v>11879</v>
      </c>
      <c r="Q20" s="7">
        <f>SUM(Table3253[[#This Row],[65]:[74]])</f>
        <v>6611</v>
      </c>
      <c r="R20" s="7">
        <f>SUM(Table3253[[#This Row],[75]:[84]])</f>
        <v>4195</v>
      </c>
      <c r="S20" s="8">
        <f>SUM(Table3253[[#This Row],[5]:[9]])</f>
        <v>2971</v>
      </c>
      <c r="T20" s="7">
        <f>SUM(Table3253[[#This Row],[10]:[14]])</f>
        <v>3217</v>
      </c>
      <c r="U20" s="7">
        <f>SUM(Table3253[[#This Row],[15]:[19]])</f>
        <v>3035</v>
      </c>
      <c r="V20" s="7">
        <f>SUM(Table3253[[#This Row],[20]:[24]])</f>
        <v>2723</v>
      </c>
      <c r="W20" s="7">
        <f>SUM(Table3253[[#This Row],[25]:[29]])</f>
        <v>2617</v>
      </c>
      <c r="X20" s="7">
        <f>SUM(Table3253[[#This Row],[30]:[34]])</f>
        <v>2935</v>
      </c>
      <c r="Y20" s="7">
        <f>SUM(Table3253[[#This Row],[35]:[39]])</f>
        <v>3211</v>
      </c>
      <c r="Z20" s="7">
        <f>SUM(Table3253[[#This Row],[40]:[44]])</f>
        <v>3355</v>
      </c>
      <c r="AA20" s="7">
        <f>SUM(Table3253[[#This Row],[45]:[49]])</f>
        <v>3020</v>
      </c>
      <c r="AB20" s="7">
        <f>SUM(Table3253[[#This Row],[50]:[54]])</f>
        <v>3582</v>
      </c>
      <c r="AC20" s="7">
        <f>SUM(Table3253[[#This Row],[55]:[59]])</f>
        <v>4265</v>
      </c>
      <c r="AD20" s="7">
        <f>SUM(Table3253[[#This Row],[60]:[64]])</f>
        <v>4032</v>
      </c>
      <c r="AE20" s="7">
        <f>SUM(Table3253[[#This Row],[65]:[69]])</f>
        <v>3566</v>
      </c>
      <c r="AF20" s="7">
        <f>SUM(Table3253[[#This Row],[70]:[74]])</f>
        <v>3045</v>
      </c>
      <c r="AG20" s="7">
        <f>SUM(Table3253[[#This Row],[75]:[79]])</f>
        <v>2649</v>
      </c>
      <c r="AH20" s="7">
        <f>SUM(Table3253[[#This Row],[80]:[84]])</f>
        <v>1546</v>
      </c>
      <c r="AI20" s="7">
        <f>SUM(Table3253[[#This Row],[85]:[89]])</f>
        <v>829</v>
      </c>
      <c r="AJ20" s="7">
        <f>Table3253[[#This Row],[90]]</f>
        <v>308</v>
      </c>
      <c r="AK20" s="8">
        <v>444</v>
      </c>
      <c r="AL20" s="7">
        <v>467</v>
      </c>
      <c r="AM20" s="7">
        <v>495</v>
      </c>
      <c r="AN20" s="7">
        <v>562</v>
      </c>
      <c r="AO20" s="7">
        <v>571</v>
      </c>
      <c r="AP20" s="7">
        <v>557</v>
      </c>
      <c r="AQ20" s="7">
        <v>565</v>
      </c>
      <c r="AR20" s="7">
        <v>565</v>
      </c>
      <c r="AS20" s="7">
        <v>631</v>
      </c>
      <c r="AT20" s="7">
        <v>653</v>
      </c>
      <c r="AU20" s="7">
        <v>638</v>
      </c>
      <c r="AV20" s="7">
        <v>650</v>
      </c>
      <c r="AW20" s="7">
        <v>629</v>
      </c>
      <c r="AX20" s="7">
        <v>640</v>
      </c>
      <c r="AY20" s="7">
        <v>660</v>
      </c>
      <c r="AZ20" s="7">
        <v>612</v>
      </c>
      <c r="BA20" s="7">
        <v>643</v>
      </c>
      <c r="BB20" s="7">
        <v>683</v>
      </c>
      <c r="BC20" s="7">
        <v>533</v>
      </c>
      <c r="BD20" s="7">
        <v>564</v>
      </c>
      <c r="BE20" s="7">
        <v>660</v>
      </c>
      <c r="BF20" s="7">
        <v>670</v>
      </c>
      <c r="BG20" s="7">
        <v>505</v>
      </c>
      <c r="BH20" s="7">
        <v>444</v>
      </c>
      <c r="BI20" s="7">
        <v>444</v>
      </c>
      <c r="BJ20" s="7">
        <v>528</v>
      </c>
      <c r="BK20" s="7">
        <v>515</v>
      </c>
      <c r="BL20" s="7">
        <v>554</v>
      </c>
      <c r="BM20" s="7">
        <v>542</v>
      </c>
      <c r="BN20" s="7">
        <v>478</v>
      </c>
      <c r="BO20" s="7">
        <v>563</v>
      </c>
      <c r="BP20" s="7">
        <v>576</v>
      </c>
      <c r="BQ20" s="7">
        <v>606</v>
      </c>
      <c r="BR20" s="7">
        <v>633</v>
      </c>
      <c r="BS20" s="7">
        <v>557</v>
      </c>
      <c r="BT20" s="7">
        <v>616</v>
      </c>
      <c r="BU20" s="7">
        <v>605</v>
      </c>
      <c r="BV20" s="7">
        <v>653</v>
      </c>
      <c r="BW20" s="7">
        <v>690</v>
      </c>
      <c r="BX20" s="7">
        <v>647</v>
      </c>
      <c r="BY20" s="7">
        <v>667</v>
      </c>
      <c r="BZ20" s="7">
        <v>710</v>
      </c>
      <c r="CA20" s="7">
        <v>695</v>
      </c>
      <c r="CB20" s="7">
        <v>664</v>
      </c>
      <c r="CC20" s="7">
        <v>619</v>
      </c>
      <c r="CD20" s="7">
        <v>656</v>
      </c>
      <c r="CE20" s="7">
        <v>585</v>
      </c>
      <c r="CF20" s="7">
        <v>548</v>
      </c>
      <c r="CG20" s="7">
        <v>585</v>
      </c>
      <c r="CH20" s="7">
        <v>646</v>
      </c>
      <c r="CI20" s="7">
        <v>608</v>
      </c>
      <c r="CJ20" s="7">
        <v>695</v>
      </c>
      <c r="CK20" s="7">
        <v>733</v>
      </c>
      <c r="CL20" s="7">
        <v>813</v>
      </c>
      <c r="CM20" s="7">
        <v>733</v>
      </c>
      <c r="CN20" s="7">
        <v>782</v>
      </c>
      <c r="CO20" s="7">
        <v>795</v>
      </c>
      <c r="CP20" s="7">
        <v>906</v>
      </c>
      <c r="CQ20" s="7">
        <v>865</v>
      </c>
      <c r="CR20" s="7">
        <v>917</v>
      </c>
      <c r="CS20" s="7">
        <v>838</v>
      </c>
      <c r="CT20" s="7">
        <v>845</v>
      </c>
      <c r="CU20" s="7">
        <v>851</v>
      </c>
      <c r="CV20" s="7">
        <v>747</v>
      </c>
      <c r="CW20" s="7">
        <v>751</v>
      </c>
      <c r="CX20" s="7">
        <v>745</v>
      </c>
      <c r="CY20" s="7">
        <v>736</v>
      </c>
      <c r="CZ20" s="7">
        <v>713</v>
      </c>
      <c r="DA20" s="7">
        <v>668</v>
      </c>
      <c r="DB20" s="7">
        <v>704</v>
      </c>
      <c r="DC20" s="7">
        <v>602</v>
      </c>
      <c r="DD20" s="7">
        <v>691</v>
      </c>
      <c r="DE20" s="7">
        <v>588</v>
      </c>
      <c r="DF20" s="7">
        <v>580</v>
      </c>
      <c r="DG20" s="7">
        <v>584</v>
      </c>
      <c r="DH20" s="7">
        <v>574</v>
      </c>
      <c r="DI20" s="7">
        <v>545</v>
      </c>
      <c r="DJ20" s="7">
        <v>648</v>
      </c>
      <c r="DK20" s="7">
        <v>463</v>
      </c>
      <c r="DL20" s="7">
        <v>419</v>
      </c>
      <c r="DM20" s="7">
        <v>419</v>
      </c>
      <c r="DN20" s="7">
        <v>329</v>
      </c>
      <c r="DO20" s="7">
        <v>282</v>
      </c>
      <c r="DP20" s="7">
        <v>257</v>
      </c>
      <c r="DQ20" s="7">
        <v>259</v>
      </c>
      <c r="DR20" s="7">
        <v>218</v>
      </c>
      <c r="DS20" s="7">
        <v>203</v>
      </c>
      <c r="DT20" s="7">
        <v>163</v>
      </c>
      <c r="DU20" s="7">
        <v>130</v>
      </c>
      <c r="DV20" s="7">
        <v>115</v>
      </c>
      <c r="DW20" s="7">
        <v>308</v>
      </c>
      <c r="DX20" s="7">
        <f t="shared" si="0"/>
        <v>32163</v>
      </c>
      <c r="DY20" s="7">
        <f t="shared" si="4"/>
        <v>3820</v>
      </c>
      <c r="DZ20" s="7">
        <f t="shared" si="2"/>
        <v>15138</v>
      </c>
      <c r="EA20" s="7">
        <f t="shared" si="3"/>
        <v>11879</v>
      </c>
    </row>
    <row r="21" spans="1:131" x14ac:dyDescent="0.35">
      <c r="A21" s="7">
        <v>2</v>
      </c>
      <c r="B21" t="s">
        <v>361</v>
      </c>
      <c r="C21" s="10" t="s">
        <v>179</v>
      </c>
      <c r="D21" s="10" t="s">
        <v>1154</v>
      </c>
      <c r="E21" s="7">
        <f>SUM(Table3253[[#This Row],[0]:[90]])</f>
        <v>51461</v>
      </c>
      <c r="F21" s="8">
        <f>SUM(Table3253[[#This Row],[0]:[15]])</f>
        <v>8893</v>
      </c>
      <c r="G21" s="7">
        <f>SUM(Table3253[[#This Row],[16]:[64]])</f>
        <v>32465</v>
      </c>
      <c r="H21" s="7">
        <f>SUM(Table3253[[#This Row],[65]:[90]])</f>
        <v>10103</v>
      </c>
      <c r="I21" s="7">
        <f>SUM(Table3253[[#This Row],[85]:[90]])</f>
        <v>1014</v>
      </c>
      <c r="J21" s="8">
        <f>SUM(Table3253[[#This Row],[0]:[17]])</f>
        <v>10171</v>
      </c>
      <c r="K21" s="7">
        <f>SUM(Table3253[[#This Row],[18]:[64]])</f>
        <v>31187</v>
      </c>
      <c r="L21" s="8">
        <f>SUM(Table3253[[#This Row],[0]:[4]])</f>
        <v>2391</v>
      </c>
      <c r="M21" s="7">
        <f>SUM(Table3253[[#This Row],[5]:[15]])</f>
        <v>6502</v>
      </c>
      <c r="N21" s="7">
        <f>SUM(Table3253[[#This Row],[16]:[24]])</f>
        <v>6806</v>
      </c>
      <c r="O21" s="7">
        <f>SUM(Table3253[[#This Row],[25]:[49]])</f>
        <v>15039</v>
      </c>
      <c r="P21" s="7">
        <f>SUM(Table3253[[#This Row],[50]:[64]])</f>
        <v>10620</v>
      </c>
      <c r="Q21" s="7">
        <f>SUM(Table3253[[#This Row],[65]:[74]])</f>
        <v>5510</v>
      </c>
      <c r="R21" s="7">
        <f>SUM(Table3253[[#This Row],[75]:[84]])</f>
        <v>3579</v>
      </c>
      <c r="S21" s="8">
        <f>SUM(Table3253[[#This Row],[5]:[9]])</f>
        <v>2714</v>
      </c>
      <c r="T21" s="7">
        <f>SUM(Table3253[[#This Row],[10]:[14]])</f>
        <v>3208</v>
      </c>
      <c r="U21" s="7">
        <f>SUM(Table3253[[#This Row],[15]:[19]])</f>
        <v>3219</v>
      </c>
      <c r="V21" s="7">
        <f>SUM(Table3253[[#This Row],[20]:[24]])</f>
        <v>4167</v>
      </c>
      <c r="W21" s="7">
        <f>SUM(Table3253[[#This Row],[25]:[29]])</f>
        <v>3016</v>
      </c>
      <c r="X21" s="7">
        <f>SUM(Table3253[[#This Row],[30]:[34]])</f>
        <v>3111</v>
      </c>
      <c r="Y21" s="7">
        <f>SUM(Table3253[[#This Row],[35]:[39]])</f>
        <v>3129</v>
      </c>
      <c r="Z21" s="7">
        <f>SUM(Table3253[[#This Row],[40]:[44]])</f>
        <v>3101</v>
      </c>
      <c r="AA21" s="7">
        <f>SUM(Table3253[[#This Row],[45]:[49]])</f>
        <v>2682</v>
      </c>
      <c r="AB21" s="7">
        <f>SUM(Table3253[[#This Row],[50]:[54]])</f>
        <v>3482</v>
      </c>
      <c r="AC21" s="7">
        <f>SUM(Table3253[[#This Row],[55]:[59]])</f>
        <v>3643</v>
      </c>
      <c r="AD21" s="7">
        <f>SUM(Table3253[[#This Row],[60]:[64]])</f>
        <v>3495</v>
      </c>
      <c r="AE21" s="7">
        <f>SUM(Table3253[[#This Row],[65]:[69]])</f>
        <v>2952</v>
      </c>
      <c r="AF21" s="7">
        <f>SUM(Table3253[[#This Row],[70]:[74]])</f>
        <v>2558</v>
      </c>
      <c r="AG21" s="7">
        <f>SUM(Table3253[[#This Row],[75]:[79]])</f>
        <v>2296</v>
      </c>
      <c r="AH21" s="7">
        <f>SUM(Table3253[[#This Row],[80]:[84]])</f>
        <v>1283</v>
      </c>
      <c r="AI21" s="7">
        <f>SUM(Table3253[[#This Row],[85]:[89]])</f>
        <v>776</v>
      </c>
      <c r="AJ21" s="7">
        <f>Table3253[[#This Row],[90]]</f>
        <v>238</v>
      </c>
      <c r="AK21" s="8">
        <v>439</v>
      </c>
      <c r="AL21" s="7">
        <v>481</v>
      </c>
      <c r="AM21" s="7">
        <v>500</v>
      </c>
      <c r="AN21" s="7">
        <v>473</v>
      </c>
      <c r="AO21" s="7">
        <v>498</v>
      </c>
      <c r="AP21" s="7">
        <v>539</v>
      </c>
      <c r="AQ21" s="7">
        <v>511</v>
      </c>
      <c r="AR21" s="7">
        <v>548</v>
      </c>
      <c r="AS21" s="7">
        <v>554</v>
      </c>
      <c r="AT21" s="7">
        <v>562</v>
      </c>
      <c r="AU21" s="7">
        <v>631</v>
      </c>
      <c r="AV21" s="7">
        <v>614</v>
      </c>
      <c r="AW21" s="7">
        <v>717</v>
      </c>
      <c r="AX21" s="7">
        <v>605</v>
      </c>
      <c r="AY21" s="7">
        <v>641</v>
      </c>
      <c r="AZ21" s="7">
        <v>580</v>
      </c>
      <c r="BA21" s="7">
        <v>624</v>
      </c>
      <c r="BB21" s="7">
        <v>654</v>
      </c>
      <c r="BC21" s="7">
        <v>649</v>
      </c>
      <c r="BD21" s="7">
        <v>712</v>
      </c>
      <c r="BE21" s="7">
        <v>960</v>
      </c>
      <c r="BF21" s="7">
        <v>1089</v>
      </c>
      <c r="BG21" s="7">
        <v>880</v>
      </c>
      <c r="BH21" s="7">
        <v>666</v>
      </c>
      <c r="BI21" s="7">
        <v>572</v>
      </c>
      <c r="BJ21" s="7">
        <v>583</v>
      </c>
      <c r="BK21" s="7">
        <v>584</v>
      </c>
      <c r="BL21" s="7">
        <v>617</v>
      </c>
      <c r="BM21" s="7">
        <v>594</v>
      </c>
      <c r="BN21" s="7">
        <v>638</v>
      </c>
      <c r="BO21" s="7">
        <v>558</v>
      </c>
      <c r="BP21" s="7">
        <v>623</v>
      </c>
      <c r="BQ21" s="7">
        <v>647</v>
      </c>
      <c r="BR21" s="7">
        <v>641</v>
      </c>
      <c r="BS21" s="7">
        <v>642</v>
      </c>
      <c r="BT21" s="7">
        <v>591</v>
      </c>
      <c r="BU21" s="7">
        <v>670</v>
      </c>
      <c r="BV21" s="7">
        <v>623</v>
      </c>
      <c r="BW21" s="7">
        <v>622</v>
      </c>
      <c r="BX21" s="7">
        <v>623</v>
      </c>
      <c r="BY21" s="7">
        <v>605</v>
      </c>
      <c r="BZ21" s="7">
        <v>641</v>
      </c>
      <c r="CA21" s="7">
        <v>600</v>
      </c>
      <c r="CB21" s="7">
        <v>620</v>
      </c>
      <c r="CC21" s="7">
        <v>635</v>
      </c>
      <c r="CD21" s="7">
        <v>584</v>
      </c>
      <c r="CE21" s="7">
        <v>534</v>
      </c>
      <c r="CF21" s="7">
        <v>474</v>
      </c>
      <c r="CG21" s="7">
        <v>536</v>
      </c>
      <c r="CH21" s="7">
        <v>554</v>
      </c>
      <c r="CI21" s="7">
        <v>590</v>
      </c>
      <c r="CJ21" s="7">
        <v>683</v>
      </c>
      <c r="CK21" s="7">
        <v>695</v>
      </c>
      <c r="CL21" s="7">
        <v>820</v>
      </c>
      <c r="CM21" s="7">
        <v>694</v>
      </c>
      <c r="CN21" s="7">
        <v>701</v>
      </c>
      <c r="CO21" s="7">
        <v>727</v>
      </c>
      <c r="CP21" s="7">
        <v>720</v>
      </c>
      <c r="CQ21" s="7">
        <v>760</v>
      </c>
      <c r="CR21" s="7">
        <v>735</v>
      </c>
      <c r="CS21" s="7">
        <v>786</v>
      </c>
      <c r="CT21" s="7">
        <v>741</v>
      </c>
      <c r="CU21" s="7">
        <v>714</v>
      </c>
      <c r="CV21" s="7">
        <v>685</v>
      </c>
      <c r="CW21" s="7">
        <v>569</v>
      </c>
      <c r="CX21" s="7">
        <v>671</v>
      </c>
      <c r="CY21" s="7">
        <v>601</v>
      </c>
      <c r="CZ21" s="7">
        <v>590</v>
      </c>
      <c r="DA21" s="7">
        <v>547</v>
      </c>
      <c r="DB21" s="7">
        <v>543</v>
      </c>
      <c r="DC21" s="7">
        <v>544</v>
      </c>
      <c r="DD21" s="7">
        <v>499</v>
      </c>
      <c r="DE21" s="7">
        <v>517</v>
      </c>
      <c r="DF21" s="7">
        <v>502</v>
      </c>
      <c r="DG21" s="7">
        <v>496</v>
      </c>
      <c r="DH21" s="7">
        <v>496</v>
      </c>
      <c r="DI21" s="7">
        <v>506</v>
      </c>
      <c r="DJ21" s="7">
        <v>524</v>
      </c>
      <c r="DK21" s="7">
        <v>375</v>
      </c>
      <c r="DL21" s="7">
        <v>395</v>
      </c>
      <c r="DM21" s="7">
        <v>352</v>
      </c>
      <c r="DN21" s="7">
        <v>291</v>
      </c>
      <c r="DO21" s="7">
        <v>233</v>
      </c>
      <c r="DP21" s="7">
        <v>226</v>
      </c>
      <c r="DQ21" s="7">
        <v>181</v>
      </c>
      <c r="DR21" s="7">
        <v>193</v>
      </c>
      <c r="DS21" s="7">
        <v>187</v>
      </c>
      <c r="DT21" s="7">
        <v>161</v>
      </c>
      <c r="DU21" s="7">
        <v>132</v>
      </c>
      <c r="DV21" s="7">
        <v>103</v>
      </c>
      <c r="DW21" s="7">
        <v>238</v>
      </c>
      <c r="DX21" s="7">
        <f t="shared" si="0"/>
        <v>32465</v>
      </c>
      <c r="DY21" s="7">
        <f t="shared" si="4"/>
        <v>5528</v>
      </c>
      <c r="DZ21" s="7">
        <f t="shared" si="2"/>
        <v>15039</v>
      </c>
      <c r="EA21" s="7">
        <f t="shared" si="3"/>
        <v>10620</v>
      </c>
    </row>
    <row r="22" spans="1:131" x14ac:dyDescent="0.35">
      <c r="A22" s="7">
        <v>2</v>
      </c>
      <c r="B22" t="s">
        <v>361</v>
      </c>
      <c r="C22" s="10" t="s">
        <v>180</v>
      </c>
      <c r="D22" s="10" t="s">
        <v>1155</v>
      </c>
      <c r="E22" s="7">
        <f>SUM(Table3253[[#This Row],[0]:[90]])</f>
        <v>33888</v>
      </c>
      <c r="F22" s="8">
        <f>SUM(Table3253[[#This Row],[0]:[15]])</f>
        <v>5830</v>
      </c>
      <c r="G22" s="7">
        <f>SUM(Table3253[[#This Row],[16]:[64]])</f>
        <v>19898</v>
      </c>
      <c r="H22" s="7">
        <f>SUM(Table3253[[#This Row],[65]:[90]])</f>
        <v>8160</v>
      </c>
      <c r="I22" s="7">
        <f>SUM(Table3253[[#This Row],[85]:[90]])</f>
        <v>847</v>
      </c>
      <c r="J22" s="8">
        <f>SUM(Table3253[[#This Row],[0]:[17]])</f>
        <v>6613</v>
      </c>
      <c r="K22" s="7">
        <f>SUM(Table3253[[#This Row],[18]:[64]])</f>
        <v>19115</v>
      </c>
      <c r="L22" s="8">
        <f>SUM(Table3253[[#This Row],[0]:[4]])</f>
        <v>1572</v>
      </c>
      <c r="M22" s="7">
        <f>SUM(Table3253[[#This Row],[5]:[15]])</f>
        <v>4258</v>
      </c>
      <c r="N22" s="7">
        <f>SUM(Table3253[[#This Row],[16]:[24]])</f>
        <v>3345</v>
      </c>
      <c r="O22" s="7">
        <f>SUM(Table3253[[#This Row],[25]:[49]])</f>
        <v>9056</v>
      </c>
      <c r="P22" s="7">
        <f>SUM(Table3253[[#This Row],[50]:[64]])</f>
        <v>7497</v>
      </c>
      <c r="Q22" s="7">
        <f>SUM(Table3253[[#This Row],[65]:[74]])</f>
        <v>4376</v>
      </c>
      <c r="R22" s="7">
        <f>SUM(Table3253[[#This Row],[75]:[84]])</f>
        <v>2937</v>
      </c>
      <c r="S22" s="8">
        <f>SUM(Table3253[[#This Row],[5]:[9]])</f>
        <v>1825</v>
      </c>
      <c r="T22" s="7">
        <f>SUM(Table3253[[#This Row],[10]:[14]])</f>
        <v>2036</v>
      </c>
      <c r="U22" s="7">
        <f>SUM(Table3253[[#This Row],[15]:[19]])</f>
        <v>1969</v>
      </c>
      <c r="V22" s="7">
        <f>SUM(Table3253[[#This Row],[20]:[24]])</f>
        <v>1773</v>
      </c>
      <c r="W22" s="7">
        <f>SUM(Table3253[[#This Row],[25]:[29]])</f>
        <v>1744</v>
      </c>
      <c r="X22" s="7">
        <f>SUM(Table3253[[#This Row],[30]:[34]])</f>
        <v>1806</v>
      </c>
      <c r="Y22" s="7">
        <f>SUM(Table3253[[#This Row],[35]:[39]])</f>
        <v>1805</v>
      </c>
      <c r="Z22" s="7">
        <f>SUM(Table3253[[#This Row],[40]:[44]])</f>
        <v>1880</v>
      </c>
      <c r="AA22" s="7">
        <f>SUM(Table3253[[#This Row],[45]:[49]])</f>
        <v>1821</v>
      </c>
      <c r="AB22" s="7">
        <f>SUM(Table3253[[#This Row],[50]:[54]])</f>
        <v>2183</v>
      </c>
      <c r="AC22" s="7">
        <f>SUM(Table3253[[#This Row],[55]:[59]])</f>
        <v>2631</v>
      </c>
      <c r="AD22" s="7">
        <f>SUM(Table3253[[#This Row],[60]:[64]])</f>
        <v>2683</v>
      </c>
      <c r="AE22" s="7">
        <f>SUM(Table3253[[#This Row],[65]:[69]])</f>
        <v>2297</v>
      </c>
      <c r="AF22" s="7">
        <f>SUM(Table3253[[#This Row],[70]:[74]])</f>
        <v>2079</v>
      </c>
      <c r="AG22" s="7">
        <f>SUM(Table3253[[#This Row],[75]:[79]])</f>
        <v>1919</v>
      </c>
      <c r="AH22" s="7">
        <f>SUM(Table3253[[#This Row],[80]:[84]])</f>
        <v>1018</v>
      </c>
      <c r="AI22" s="7">
        <f>SUM(Table3253[[#This Row],[85]:[89]])</f>
        <v>565</v>
      </c>
      <c r="AJ22" s="7">
        <f>Table3253[[#This Row],[90]]</f>
        <v>282</v>
      </c>
      <c r="AK22" s="8">
        <v>307</v>
      </c>
      <c r="AL22" s="7">
        <v>281</v>
      </c>
      <c r="AM22" s="7">
        <v>320</v>
      </c>
      <c r="AN22" s="7">
        <v>318</v>
      </c>
      <c r="AO22" s="7">
        <v>346</v>
      </c>
      <c r="AP22" s="7">
        <v>359</v>
      </c>
      <c r="AQ22" s="7">
        <v>370</v>
      </c>
      <c r="AR22" s="7">
        <v>375</v>
      </c>
      <c r="AS22" s="7">
        <v>369</v>
      </c>
      <c r="AT22" s="7">
        <v>352</v>
      </c>
      <c r="AU22" s="7">
        <v>414</v>
      </c>
      <c r="AV22" s="7">
        <v>415</v>
      </c>
      <c r="AW22" s="7">
        <v>385</v>
      </c>
      <c r="AX22" s="7">
        <v>432</v>
      </c>
      <c r="AY22" s="7">
        <v>390</v>
      </c>
      <c r="AZ22" s="7">
        <v>397</v>
      </c>
      <c r="BA22" s="7">
        <v>392</v>
      </c>
      <c r="BB22" s="7">
        <v>391</v>
      </c>
      <c r="BC22" s="7">
        <v>373</v>
      </c>
      <c r="BD22" s="7">
        <v>416</v>
      </c>
      <c r="BE22" s="7">
        <v>439</v>
      </c>
      <c r="BF22" s="7">
        <v>417</v>
      </c>
      <c r="BG22" s="7">
        <v>308</v>
      </c>
      <c r="BH22" s="7">
        <v>321</v>
      </c>
      <c r="BI22" s="7">
        <v>288</v>
      </c>
      <c r="BJ22" s="7">
        <v>369</v>
      </c>
      <c r="BK22" s="7">
        <v>340</v>
      </c>
      <c r="BL22" s="7">
        <v>373</v>
      </c>
      <c r="BM22" s="7">
        <v>323</v>
      </c>
      <c r="BN22" s="7">
        <v>339</v>
      </c>
      <c r="BO22" s="7">
        <v>371</v>
      </c>
      <c r="BP22" s="7">
        <v>326</v>
      </c>
      <c r="BQ22" s="7">
        <v>351</v>
      </c>
      <c r="BR22" s="7">
        <v>394</v>
      </c>
      <c r="BS22" s="7">
        <v>364</v>
      </c>
      <c r="BT22" s="7">
        <v>346</v>
      </c>
      <c r="BU22" s="7">
        <v>390</v>
      </c>
      <c r="BV22" s="7">
        <v>346</v>
      </c>
      <c r="BW22" s="7">
        <v>367</v>
      </c>
      <c r="BX22" s="7">
        <v>356</v>
      </c>
      <c r="BY22" s="7">
        <v>396</v>
      </c>
      <c r="BZ22" s="7">
        <v>393</v>
      </c>
      <c r="CA22" s="7">
        <v>343</v>
      </c>
      <c r="CB22" s="7">
        <v>388</v>
      </c>
      <c r="CC22" s="7">
        <v>360</v>
      </c>
      <c r="CD22" s="7">
        <v>396</v>
      </c>
      <c r="CE22" s="7">
        <v>340</v>
      </c>
      <c r="CF22" s="7">
        <v>335</v>
      </c>
      <c r="CG22" s="7">
        <v>378</v>
      </c>
      <c r="CH22" s="7">
        <v>372</v>
      </c>
      <c r="CI22" s="7">
        <v>346</v>
      </c>
      <c r="CJ22" s="7">
        <v>425</v>
      </c>
      <c r="CK22" s="7">
        <v>471</v>
      </c>
      <c r="CL22" s="7">
        <v>464</v>
      </c>
      <c r="CM22" s="7">
        <v>477</v>
      </c>
      <c r="CN22" s="7">
        <v>494</v>
      </c>
      <c r="CO22" s="7">
        <v>528</v>
      </c>
      <c r="CP22" s="7">
        <v>523</v>
      </c>
      <c r="CQ22" s="7">
        <v>564</v>
      </c>
      <c r="CR22" s="7">
        <v>522</v>
      </c>
      <c r="CS22" s="7">
        <v>553</v>
      </c>
      <c r="CT22" s="7">
        <v>563</v>
      </c>
      <c r="CU22" s="7">
        <v>575</v>
      </c>
      <c r="CV22" s="7">
        <v>514</v>
      </c>
      <c r="CW22" s="7">
        <v>478</v>
      </c>
      <c r="CX22" s="7">
        <v>513</v>
      </c>
      <c r="CY22" s="7">
        <v>465</v>
      </c>
      <c r="CZ22" s="7">
        <v>459</v>
      </c>
      <c r="DA22" s="7">
        <v>450</v>
      </c>
      <c r="DB22" s="7">
        <v>410</v>
      </c>
      <c r="DC22" s="7">
        <v>429</v>
      </c>
      <c r="DD22" s="7">
        <v>433</v>
      </c>
      <c r="DE22" s="7">
        <v>395</v>
      </c>
      <c r="DF22" s="7">
        <v>422</v>
      </c>
      <c r="DG22" s="7">
        <v>400</v>
      </c>
      <c r="DH22" s="7">
        <v>457</v>
      </c>
      <c r="DI22" s="7">
        <v>409</v>
      </c>
      <c r="DJ22" s="7">
        <v>445</v>
      </c>
      <c r="DK22" s="7">
        <v>324</v>
      </c>
      <c r="DL22" s="7">
        <v>284</v>
      </c>
      <c r="DM22" s="7">
        <v>245</v>
      </c>
      <c r="DN22" s="7">
        <v>224</v>
      </c>
      <c r="DO22" s="7">
        <v>206</v>
      </c>
      <c r="DP22" s="7">
        <v>172</v>
      </c>
      <c r="DQ22" s="7">
        <v>171</v>
      </c>
      <c r="DR22" s="7">
        <v>150</v>
      </c>
      <c r="DS22" s="7">
        <v>121</v>
      </c>
      <c r="DT22" s="7">
        <v>111</v>
      </c>
      <c r="DU22" s="7">
        <v>105</v>
      </c>
      <c r="DV22" s="7">
        <v>78</v>
      </c>
      <c r="DW22" s="7">
        <v>282</v>
      </c>
      <c r="DX22" s="7">
        <f t="shared" si="0"/>
        <v>19898</v>
      </c>
      <c r="DY22" s="7">
        <f t="shared" si="4"/>
        <v>2562</v>
      </c>
      <c r="DZ22" s="7">
        <f t="shared" si="2"/>
        <v>9056</v>
      </c>
      <c r="EA22" s="7">
        <f t="shared" si="3"/>
        <v>7497</v>
      </c>
    </row>
    <row r="23" spans="1:131" x14ac:dyDescent="0.35">
      <c r="A23" s="7">
        <v>2</v>
      </c>
      <c r="B23" t="s">
        <v>361</v>
      </c>
      <c r="C23" s="10" t="s">
        <v>181</v>
      </c>
      <c r="D23" s="10" t="s">
        <v>1156</v>
      </c>
      <c r="E23" s="7">
        <f>SUM(Table3253[[#This Row],[0]:[90]])</f>
        <v>37041</v>
      </c>
      <c r="F23" s="8">
        <f>SUM(Table3253[[#This Row],[0]:[15]])</f>
        <v>6963</v>
      </c>
      <c r="G23" s="7">
        <f>SUM(Table3253[[#This Row],[16]:[64]])</f>
        <v>22281</v>
      </c>
      <c r="H23" s="7">
        <f>SUM(Table3253[[#This Row],[65]:[90]])</f>
        <v>7797</v>
      </c>
      <c r="I23" s="7">
        <f>SUM(Table3253[[#This Row],[85]:[90]])</f>
        <v>725</v>
      </c>
      <c r="J23" s="8">
        <f>SUM(Table3253[[#This Row],[0]:[17]])</f>
        <v>7892</v>
      </c>
      <c r="K23" s="7">
        <f>SUM(Table3253[[#This Row],[18]:[64]])</f>
        <v>21352</v>
      </c>
      <c r="L23" s="8">
        <f>SUM(Table3253[[#This Row],[0]:[4]])</f>
        <v>2012</v>
      </c>
      <c r="M23" s="7">
        <f>SUM(Table3253[[#This Row],[5]:[15]])</f>
        <v>4951</v>
      </c>
      <c r="N23" s="7">
        <f>SUM(Table3253[[#This Row],[16]:[24]])</f>
        <v>3840</v>
      </c>
      <c r="O23" s="7">
        <f>SUM(Table3253[[#This Row],[25]:[49]])</f>
        <v>10719</v>
      </c>
      <c r="P23" s="7">
        <f>SUM(Table3253[[#This Row],[50]:[64]])</f>
        <v>7722</v>
      </c>
      <c r="Q23" s="7">
        <f>SUM(Table3253[[#This Row],[65]:[74]])</f>
        <v>4268</v>
      </c>
      <c r="R23" s="7">
        <f>SUM(Table3253[[#This Row],[75]:[84]])</f>
        <v>2804</v>
      </c>
      <c r="S23" s="8">
        <f>SUM(Table3253[[#This Row],[5]:[9]])</f>
        <v>2081</v>
      </c>
      <c r="T23" s="7">
        <f>SUM(Table3253[[#This Row],[10]:[14]])</f>
        <v>2404</v>
      </c>
      <c r="U23" s="7">
        <f>SUM(Table3253[[#This Row],[15]:[19]])</f>
        <v>2245</v>
      </c>
      <c r="V23" s="7">
        <f>SUM(Table3253[[#This Row],[20]:[24]])</f>
        <v>2061</v>
      </c>
      <c r="W23" s="7">
        <f>SUM(Table3253[[#This Row],[25]:[29]])</f>
        <v>2057</v>
      </c>
      <c r="X23" s="7">
        <f>SUM(Table3253[[#This Row],[30]:[34]])</f>
        <v>2223</v>
      </c>
      <c r="Y23" s="7">
        <f>SUM(Table3253[[#This Row],[35]:[39]])</f>
        <v>2267</v>
      </c>
      <c r="Z23" s="7">
        <f>SUM(Table3253[[#This Row],[40]:[44]])</f>
        <v>2110</v>
      </c>
      <c r="AA23" s="7">
        <f>SUM(Table3253[[#This Row],[45]:[49]])</f>
        <v>2062</v>
      </c>
      <c r="AB23" s="7">
        <f>SUM(Table3253[[#This Row],[50]:[54]])</f>
        <v>2310</v>
      </c>
      <c r="AC23" s="7">
        <f>SUM(Table3253[[#This Row],[55]:[59]])</f>
        <v>2801</v>
      </c>
      <c r="AD23" s="7">
        <f>SUM(Table3253[[#This Row],[60]:[64]])</f>
        <v>2611</v>
      </c>
      <c r="AE23" s="7">
        <f>SUM(Table3253[[#This Row],[65]:[69]])</f>
        <v>2221</v>
      </c>
      <c r="AF23" s="7">
        <f>SUM(Table3253[[#This Row],[70]:[74]])</f>
        <v>2047</v>
      </c>
      <c r="AG23" s="7">
        <f>SUM(Table3253[[#This Row],[75]:[79]])</f>
        <v>1770</v>
      </c>
      <c r="AH23" s="7">
        <f>SUM(Table3253[[#This Row],[80]:[84]])</f>
        <v>1034</v>
      </c>
      <c r="AI23" s="7">
        <f>SUM(Table3253[[#This Row],[85]:[89]])</f>
        <v>509</v>
      </c>
      <c r="AJ23" s="7">
        <f>Table3253[[#This Row],[90]]</f>
        <v>216</v>
      </c>
      <c r="AK23" s="8">
        <v>404</v>
      </c>
      <c r="AL23" s="7">
        <v>403</v>
      </c>
      <c r="AM23" s="7">
        <v>387</v>
      </c>
      <c r="AN23" s="7">
        <v>412</v>
      </c>
      <c r="AO23" s="7">
        <v>406</v>
      </c>
      <c r="AP23" s="7">
        <v>437</v>
      </c>
      <c r="AQ23" s="7">
        <v>390</v>
      </c>
      <c r="AR23" s="7">
        <v>385</v>
      </c>
      <c r="AS23" s="7">
        <v>444</v>
      </c>
      <c r="AT23" s="7">
        <v>425</v>
      </c>
      <c r="AU23" s="7">
        <v>456</v>
      </c>
      <c r="AV23" s="7">
        <v>462</v>
      </c>
      <c r="AW23" s="7">
        <v>469</v>
      </c>
      <c r="AX23" s="7">
        <v>510</v>
      </c>
      <c r="AY23" s="7">
        <v>507</v>
      </c>
      <c r="AZ23" s="7">
        <v>466</v>
      </c>
      <c r="BA23" s="7">
        <v>468</v>
      </c>
      <c r="BB23" s="7">
        <v>461</v>
      </c>
      <c r="BC23" s="7">
        <v>436</v>
      </c>
      <c r="BD23" s="7">
        <v>414</v>
      </c>
      <c r="BE23" s="7">
        <v>509</v>
      </c>
      <c r="BF23" s="7">
        <v>477</v>
      </c>
      <c r="BG23" s="7">
        <v>403</v>
      </c>
      <c r="BH23" s="7">
        <v>351</v>
      </c>
      <c r="BI23" s="7">
        <v>321</v>
      </c>
      <c r="BJ23" s="7">
        <v>406</v>
      </c>
      <c r="BK23" s="7">
        <v>386</v>
      </c>
      <c r="BL23" s="7">
        <v>394</v>
      </c>
      <c r="BM23" s="7">
        <v>417</v>
      </c>
      <c r="BN23" s="7">
        <v>454</v>
      </c>
      <c r="BO23" s="7">
        <v>407</v>
      </c>
      <c r="BP23" s="7">
        <v>443</v>
      </c>
      <c r="BQ23" s="7">
        <v>466</v>
      </c>
      <c r="BR23" s="7">
        <v>461</v>
      </c>
      <c r="BS23" s="7">
        <v>446</v>
      </c>
      <c r="BT23" s="7">
        <v>422</v>
      </c>
      <c r="BU23" s="7">
        <v>444</v>
      </c>
      <c r="BV23" s="7">
        <v>472</v>
      </c>
      <c r="BW23" s="7">
        <v>449</v>
      </c>
      <c r="BX23" s="7">
        <v>480</v>
      </c>
      <c r="BY23" s="7">
        <v>431</v>
      </c>
      <c r="BZ23" s="7">
        <v>422</v>
      </c>
      <c r="CA23" s="7">
        <v>424</v>
      </c>
      <c r="CB23" s="7">
        <v>416</v>
      </c>
      <c r="CC23" s="7">
        <v>417</v>
      </c>
      <c r="CD23" s="7">
        <v>447</v>
      </c>
      <c r="CE23" s="7">
        <v>422</v>
      </c>
      <c r="CF23" s="7">
        <v>386</v>
      </c>
      <c r="CG23" s="7">
        <v>385</v>
      </c>
      <c r="CH23" s="7">
        <v>422</v>
      </c>
      <c r="CI23" s="7">
        <v>395</v>
      </c>
      <c r="CJ23" s="7">
        <v>471</v>
      </c>
      <c r="CK23" s="7">
        <v>508</v>
      </c>
      <c r="CL23" s="7">
        <v>469</v>
      </c>
      <c r="CM23" s="7">
        <v>467</v>
      </c>
      <c r="CN23" s="7">
        <v>558</v>
      </c>
      <c r="CO23" s="7">
        <v>545</v>
      </c>
      <c r="CP23" s="7">
        <v>546</v>
      </c>
      <c r="CQ23" s="7">
        <v>570</v>
      </c>
      <c r="CR23" s="7">
        <v>582</v>
      </c>
      <c r="CS23" s="7">
        <v>518</v>
      </c>
      <c r="CT23" s="7">
        <v>544</v>
      </c>
      <c r="CU23" s="7">
        <v>541</v>
      </c>
      <c r="CV23" s="7">
        <v>532</v>
      </c>
      <c r="CW23" s="7">
        <v>476</v>
      </c>
      <c r="CX23" s="7">
        <v>409</v>
      </c>
      <c r="CY23" s="7">
        <v>492</v>
      </c>
      <c r="CZ23" s="7">
        <v>448</v>
      </c>
      <c r="DA23" s="7">
        <v>425</v>
      </c>
      <c r="DB23" s="7">
        <v>447</v>
      </c>
      <c r="DC23" s="7">
        <v>441</v>
      </c>
      <c r="DD23" s="7">
        <v>434</v>
      </c>
      <c r="DE23" s="7">
        <v>407</v>
      </c>
      <c r="DF23" s="7">
        <v>389</v>
      </c>
      <c r="DG23" s="7">
        <v>376</v>
      </c>
      <c r="DH23" s="7">
        <v>373</v>
      </c>
      <c r="DI23" s="7">
        <v>377</v>
      </c>
      <c r="DJ23" s="7">
        <v>443</v>
      </c>
      <c r="DK23" s="7">
        <v>322</v>
      </c>
      <c r="DL23" s="7">
        <v>255</v>
      </c>
      <c r="DM23" s="7">
        <v>281</v>
      </c>
      <c r="DN23" s="7">
        <v>245</v>
      </c>
      <c r="DO23" s="7">
        <v>170</v>
      </c>
      <c r="DP23" s="7">
        <v>167</v>
      </c>
      <c r="DQ23" s="7">
        <v>171</v>
      </c>
      <c r="DR23" s="7">
        <v>141</v>
      </c>
      <c r="DS23" s="7">
        <v>120</v>
      </c>
      <c r="DT23" s="7">
        <v>106</v>
      </c>
      <c r="DU23" s="7">
        <v>79</v>
      </c>
      <c r="DV23" s="7">
        <v>63</v>
      </c>
      <c r="DW23" s="7">
        <v>216</v>
      </c>
      <c r="DX23" s="7">
        <f t="shared" si="0"/>
        <v>22281</v>
      </c>
      <c r="DY23" s="7">
        <f t="shared" si="4"/>
        <v>2911</v>
      </c>
      <c r="DZ23" s="7">
        <f t="shared" si="2"/>
        <v>10719</v>
      </c>
      <c r="EA23" s="7">
        <f t="shared" si="3"/>
        <v>7722</v>
      </c>
    </row>
    <row r="24" spans="1:131" x14ac:dyDescent="0.35">
      <c r="A24" s="7">
        <v>3</v>
      </c>
      <c r="B24" t="s">
        <v>360</v>
      </c>
      <c r="C24" s="10" t="s">
        <v>188</v>
      </c>
      <c r="D24" s="10" t="s">
        <v>189</v>
      </c>
      <c r="E24" s="7">
        <f>SUM(Table3253[[#This Row],[0]:[90]])</f>
        <v>30644</v>
      </c>
      <c r="F24" s="8">
        <f>SUM(Table3253[[#This Row],[0]:[15]])</f>
        <v>5468</v>
      </c>
      <c r="G24" s="7">
        <f>SUM(Table3253[[#This Row],[16]:[64]])</f>
        <v>18753</v>
      </c>
      <c r="H24" s="7">
        <f>SUM(Table3253[[#This Row],[65]:[90]])</f>
        <v>6423</v>
      </c>
      <c r="I24" s="7">
        <f>SUM(Table3253[[#This Row],[85]:[90]])</f>
        <v>562</v>
      </c>
      <c r="J24" s="8">
        <f>SUM(Table3253[[#This Row],[0]:[17]])</f>
        <v>6131</v>
      </c>
      <c r="K24" s="7">
        <f>SUM(Table3253[[#This Row],[18]:[64]])</f>
        <v>18090</v>
      </c>
      <c r="L24" s="8">
        <f>SUM(Table3253[[#This Row],[0]:[4]])</f>
        <v>1525</v>
      </c>
      <c r="M24" s="7">
        <f>SUM(Table3253[[#This Row],[5]:[15]])</f>
        <v>3943</v>
      </c>
      <c r="N24" s="7">
        <f>SUM(Table3253[[#This Row],[16]:[24]])</f>
        <v>2923</v>
      </c>
      <c r="O24" s="7">
        <f>SUM(Table3253[[#This Row],[25]:[49]])</f>
        <v>9227</v>
      </c>
      <c r="P24" s="7">
        <f>SUM(Table3253[[#This Row],[50]:[64]])</f>
        <v>6603</v>
      </c>
      <c r="Q24" s="7">
        <f>SUM(Table3253[[#This Row],[65]:[74]])</f>
        <v>3564</v>
      </c>
      <c r="R24" s="7">
        <f>SUM(Table3253[[#This Row],[75]:[84]])</f>
        <v>2297</v>
      </c>
      <c r="S24" s="8">
        <f>SUM(Table3253[[#This Row],[5]:[9]])</f>
        <v>1703</v>
      </c>
      <c r="T24" s="7">
        <f>SUM(Table3253[[#This Row],[10]:[14]])</f>
        <v>1931</v>
      </c>
      <c r="U24" s="7">
        <f>SUM(Table3253[[#This Row],[15]:[19]])</f>
        <v>1612</v>
      </c>
      <c r="V24" s="7">
        <f>SUM(Table3253[[#This Row],[20]:[24]])</f>
        <v>1620</v>
      </c>
      <c r="W24" s="7">
        <f>SUM(Table3253[[#This Row],[25]:[29]])</f>
        <v>1674</v>
      </c>
      <c r="X24" s="7">
        <f>SUM(Table3253[[#This Row],[30]:[34]])</f>
        <v>1893</v>
      </c>
      <c r="Y24" s="7">
        <f>SUM(Table3253[[#This Row],[35]:[39]])</f>
        <v>1995</v>
      </c>
      <c r="Z24" s="7">
        <f>SUM(Table3253[[#This Row],[40]:[44]])</f>
        <v>1936</v>
      </c>
      <c r="AA24" s="7">
        <f>SUM(Table3253[[#This Row],[45]:[49]])</f>
        <v>1729</v>
      </c>
      <c r="AB24" s="7">
        <f>SUM(Table3253[[#This Row],[50]:[54]])</f>
        <v>2041</v>
      </c>
      <c r="AC24" s="7">
        <f>SUM(Table3253[[#This Row],[55]:[59]])</f>
        <v>2283</v>
      </c>
      <c r="AD24" s="7">
        <f>SUM(Table3253[[#This Row],[60]:[64]])</f>
        <v>2279</v>
      </c>
      <c r="AE24" s="7">
        <f>SUM(Table3253[[#This Row],[65]:[69]])</f>
        <v>1877</v>
      </c>
      <c r="AF24" s="7">
        <f>SUM(Table3253[[#This Row],[70]:[74]])</f>
        <v>1687</v>
      </c>
      <c r="AG24" s="7">
        <f>SUM(Table3253[[#This Row],[75]:[79]])</f>
        <v>1466</v>
      </c>
      <c r="AH24" s="7">
        <f>SUM(Table3253[[#This Row],[80]:[84]])</f>
        <v>831</v>
      </c>
      <c r="AI24" s="7">
        <f>SUM(Table3253[[#This Row],[85]:[89]])</f>
        <v>409</v>
      </c>
      <c r="AJ24" s="7">
        <f>Table3253[[#This Row],[90]]</f>
        <v>153</v>
      </c>
      <c r="AK24" s="8">
        <v>274</v>
      </c>
      <c r="AL24" s="7">
        <v>292</v>
      </c>
      <c r="AM24" s="7">
        <v>297</v>
      </c>
      <c r="AN24" s="7">
        <v>330</v>
      </c>
      <c r="AO24" s="7">
        <v>332</v>
      </c>
      <c r="AP24" s="7">
        <v>317</v>
      </c>
      <c r="AQ24" s="7">
        <v>330</v>
      </c>
      <c r="AR24" s="7">
        <v>334</v>
      </c>
      <c r="AS24" s="7">
        <v>357</v>
      </c>
      <c r="AT24" s="7">
        <v>365</v>
      </c>
      <c r="AU24" s="7">
        <v>394</v>
      </c>
      <c r="AV24" s="7">
        <v>365</v>
      </c>
      <c r="AW24" s="7">
        <v>411</v>
      </c>
      <c r="AX24" s="7">
        <v>392</v>
      </c>
      <c r="AY24" s="7">
        <v>369</v>
      </c>
      <c r="AZ24" s="7">
        <v>309</v>
      </c>
      <c r="BA24" s="7">
        <v>320</v>
      </c>
      <c r="BB24" s="7">
        <v>343</v>
      </c>
      <c r="BC24" s="7">
        <v>323</v>
      </c>
      <c r="BD24" s="7">
        <v>317</v>
      </c>
      <c r="BE24" s="7">
        <v>373</v>
      </c>
      <c r="BF24" s="7">
        <v>409</v>
      </c>
      <c r="BG24" s="7">
        <v>307</v>
      </c>
      <c r="BH24" s="7">
        <v>265</v>
      </c>
      <c r="BI24" s="7">
        <v>266</v>
      </c>
      <c r="BJ24" s="7">
        <v>342</v>
      </c>
      <c r="BK24" s="7">
        <v>317</v>
      </c>
      <c r="BL24" s="7">
        <v>343</v>
      </c>
      <c r="BM24" s="7">
        <v>340</v>
      </c>
      <c r="BN24" s="7">
        <v>332</v>
      </c>
      <c r="BO24" s="7">
        <v>330</v>
      </c>
      <c r="BP24" s="7">
        <v>366</v>
      </c>
      <c r="BQ24" s="7">
        <v>414</v>
      </c>
      <c r="BR24" s="7">
        <v>392</v>
      </c>
      <c r="BS24" s="7">
        <v>391</v>
      </c>
      <c r="BT24" s="7">
        <v>392</v>
      </c>
      <c r="BU24" s="7">
        <v>415</v>
      </c>
      <c r="BV24" s="7">
        <v>403</v>
      </c>
      <c r="BW24" s="7">
        <v>386</v>
      </c>
      <c r="BX24" s="7">
        <v>399</v>
      </c>
      <c r="BY24" s="7">
        <v>372</v>
      </c>
      <c r="BZ24" s="7">
        <v>395</v>
      </c>
      <c r="CA24" s="7">
        <v>407</v>
      </c>
      <c r="CB24" s="7">
        <v>381</v>
      </c>
      <c r="CC24" s="7">
        <v>381</v>
      </c>
      <c r="CD24" s="7">
        <v>417</v>
      </c>
      <c r="CE24" s="7">
        <v>338</v>
      </c>
      <c r="CF24" s="7">
        <v>325</v>
      </c>
      <c r="CG24" s="7">
        <v>320</v>
      </c>
      <c r="CH24" s="7">
        <v>329</v>
      </c>
      <c r="CI24" s="7">
        <v>357</v>
      </c>
      <c r="CJ24" s="7">
        <v>394</v>
      </c>
      <c r="CK24" s="7">
        <v>404</v>
      </c>
      <c r="CL24" s="7">
        <v>474</v>
      </c>
      <c r="CM24" s="7">
        <v>412</v>
      </c>
      <c r="CN24" s="7">
        <v>447</v>
      </c>
      <c r="CO24" s="7">
        <v>459</v>
      </c>
      <c r="CP24" s="7">
        <v>482</v>
      </c>
      <c r="CQ24" s="7">
        <v>459</v>
      </c>
      <c r="CR24" s="7">
        <v>436</v>
      </c>
      <c r="CS24" s="7">
        <v>476</v>
      </c>
      <c r="CT24" s="7">
        <v>484</v>
      </c>
      <c r="CU24" s="7">
        <v>446</v>
      </c>
      <c r="CV24" s="7">
        <v>429</v>
      </c>
      <c r="CW24" s="7">
        <v>444</v>
      </c>
      <c r="CX24" s="7">
        <v>409</v>
      </c>
      <c r="CY24" s="7">
        <v>374</v>
      </c>
      <c r="CZ24" s="7">
        <v>379</v>
      </c>
      <c r="DA24" s="7">
        <v>352</v>
      </c>
      <c r="DB24" s="7">
        <v>363</v>
      </c>
      <c r="DC24" s="7">
        <v>341</v>
      </c>
      <c r="DD24" s="7">
        <v>344</v>
      </c>
      <c r="DE24" s="7">
        <v>341</v>
      </c>
      <c r="DF24" s="7">
        <v>343</v>
      </c>
      <c r="DG24" s="7">
        <v>318</v>
      </c>
      <c r="DH24" s="7">
        <v>322</v>
      </c>
      <c r="DI24" s="7">
        <v>321</v>
      </c>
      <c r="DJ24" s="7">
        <v>339</v>
      </c>
      <c r="DK24" s="7">
        <v>265</v>
      </c>
      <c r="DL24" s="7">
        <v>219</v>
      </c>
      <c r="DM24" s="7">
        <v>240</v>
      </c>
      <c r="DN24" s="7">
        <v>194</v>
      </c>
      <c r="DO24" s="7">
        <v>131</v>
      </c>
      <c r="DP24" s="7">
        <v>140</v>
      </c>
      <c r="DQ24" s="7">
        <v>126</v>
      </c>
      <c r="DR24" s="7">
        <v>121</v>
      </c>
      <c r="DS24" s="7">
        <v>74</v>
      </c>
      <c r="DT24" s="7">
        <v>93</v>
      </c>
      <c r="DU24" s="7">
        <v>68</v>
      </c>
      <c r="DV24" s="7">
        <v>53</v>
      </c>
      <c r="DW24" s="7">
        <v>153</v>
      </c>
      <c r="DX24" s="7">
        <f t="shared" si="0"/>
        <v>18753</v>
      </c>
      <c r="DY24" s="7">
        <f t="shared" si="4"/>
        <v>2260</v>
      </c>
      <c r="DZ24" s="7">
        <f t="shared" si="2"/>
        <v>9227</v>
      </c>
      <c r="EA24" s="7">
        <f t="shared" si="3"/>
        <v>6603</v>
      </c>
    </row>
    <row r="25" spans="1:131" x14ac:dyDescent="0.35">
      <c r="A25" s="7">
        <v>3</v>
      </c>
      <c r="B25" t="s">
        <v>360</v>
      </c>
      <c r="C25" s="10" t="s">
        <v>190</v>
      </c>
      <c r="D25" s="10" t="s">
        <v>191</v>
      </c>
      <c r="E25" s="7">
        <f>SUM(Table3253[[#This Row],[0]:[90]])</f>
        <v>26109</v>
      </c>
      <c r="F25" s="8">
        <f>SUM(Table3253[[#This Row],[0]:[15]])</f>
        <v>3034</v>
      </c>
      <c r="G25" s="7">
        <f>SUM(Table3253[[#This Row],[16]:[64]])</f>
        <v>18877</v>
      </c>
      <c r="H25" s="7">
        <f>SUM(Table3253[[#This Row],[65]:[90]])</f>
        <v>4198</v>
      </c>
      <c r="I25" s="7">
        <f>SUM(Table3253[[#This Row],[85]:[90]])</f>
        <v>439</v>
      </c>
      <c r="J25" s="8">
        <f>SUM(Table3253[[#This Row],[0]:[17]])</f>
        <v>3516</v>
      </c>
      <c r="K25" s="7">
        <f>SUM(Table3253[[#This Row],[18]:[64]])</f>
        <v>18395</v>
      </c>
      <c r="L25" s="8">
        <f>SUM(Table3253[[#This Row],[0]:[4]])</f>
        <v>786</v>
      </c>
      <c r="M25" s="7">
        <f>SUM(Table3253[[#This Row],[5]:[15]])</f>
        <v>2248</v>
      </c>
      <c r="N25" s="7">
        <f>SUM(Table3253[[#This Row],[16]:[24]])</f>
        <v>8648</v>
      </c>
      <c r="O25" s="7">
        <f>SUM(Table3253[[#This Row],[25]:[49]])</f>
        <v>6484</v>
      </c>
      <c r="P25" s="7">
        <f>SUM(Table3253[[#This Row],[50]:[64]])</f>
        <v>3745</v>
      </c>
      <c r="Q25" s="7">
        <f>SUM(Table3253[[#This Row],[65]:[74]])</f>
        <v>2112</v>
      </c>
      <c r="R25" s="7">
        <f>SUM(Table3253[[#This Row],[75]:[84]])</f>
        <v>1647</v>
      </c>
      <c r="S25" s="8">
        <f>SUM(Table3253[[#This Row],[5]:[9]])</f>
        <v>909</v>
      </c>
      <c r="T25" s="7">
        <f>SUM(Table3253[[#This Row],[10]:[14]])</f>
        <v>1102</v>
      </c>
      <c r="U25" s="7">
        <f>SUM(Table3253[[#This Row],[15]:[19]])</f>
        <v>2727</v>
      </c>
      <c r="V25" s="7">
        <f>SUM(Table3253[[#This Row],[20]:[24]])</f>
        <v>6158</v>
      </c>
      <c r="W25" s="7">
        <f>SUM(Table3253[[#This Row],[25]:[29]])</f>
        <v>1364</v>
      </c>
      <c r="X25" s="7">
        <f>SUM(Table3253[[#This Row],[30]:[34]])</f>
        <v>1256</v>
      </c>
      <c r="Y25" s="7">
        <f>SUM(Table3253[[#This Row],[35]:[39]])</f>
        <v>1381</v>
      </c>
      <c r="Z25" s="7">
        <f>SUM(Table3253[[#This Row],[40]:[44]])</f>
        <v>1290</v>
      </c>
      <c r="AA25" s="7">
        <f>SUM(Table3253[[#This Row],[45]:[49]])</f>
        <v>1193</v>
      </c>
      <c r="AB25" s="7">
        <f>SUM(Table3253[[#This Row],[50]:[54]])</f>
        <v>1307</v>
      </c>
      <c r="AC25" s="7">
        <f>SUM(Table3253[[#This Row],[55]:[59]])</f>
        <v>1220</v>
      </c>
      <c r="AD25" s="7">
        <f>SUM(Table3253[[#This Row],[60]:[64]])</f>
        <v>1218</v>
      </c>
      <c r="AE25" s="7">
        <f>SUM(Table3253[[#This Row],[65]:[69]])</f>
        <v>1077</v>
      </c>
      <c r="AF25" s="7">
        <f>SUM(Table3253[[#This Row],[70]:[74]])</f>
        <v>1035</v>
      </c>
      <c r="AG25" s="7">
        <f>SUM(Table3253[[#This Row],[75]:[79]])</f>
        <v>1046</v>
      </c>
      <c r="AH25" s="7">
        <f>SUM(Table3253[[#This Row],[80]:[84]])</f>
        <v>601</v>
      </c>
      <c r="AI25" s="7">
        <f>SUM(Table3253[[#This Row],[85]:[89]])</f>
        <v>295</v>
      </c>
      <c r="AJ25" s="7">
        <f>Table3253[[#This Row],[90]]</f>
        <v>144</v>
      </c>
      <c r="AK25" s="8">
        <v>137</v>
      </c>
      <c r="AL25" s="7">
        <v>154</v>
      </c>
      <c r="AM25" s="7">
        <v>167</v>
      </c>
      <c r="AN25" s="7">
        <v>155</v>
      </c>
      <c r="AO25" s="7">
        <v>173</v>
      </c>
      <c r="AP25" s="7">
        <v>151</v>
      </c>
      <c r="AQ25" s="7">
        <v>179</v>
      </c>
      <c r="AR25" s="7">
        <v>172</v>
      </c>
      <c r="AS25" s="7">
        <v>205</v>
      </c>
      <c r="AT25" s="7">
        <v>202</v>
      </c>
      <c r="AU25" s="7">
        <v>223</v>
      </c>
      <c r="AV25" s="7">
        <v>206</v>
      </c>
      <c r="AW25" s="7">
        <v>258</v>
      </c>
      <c r="AX25" s="7">
        <v>198</v>
      </c>
      <c r="AY25" s="7">
        <v>217</v>
      </c>
      <c r="AZ25" s="7">
        <v>237</v>
      </c>
      <c r="BA25" s="7">
        <v>237</v>
      </c>
      <c r="BB25" s="7">
        <v>245</v>
      </c>
      <c r="BC25" s="7">
        <v>447</v>
      </c>
      <c r="BD25" s="7">
        <v>1561</v>
      </c>
      <c r="BE25" s="7">
        <v>1455</v>
      </c>
      <c r="BF25" s="7">
        <v>1809</v>
      </c>
      <c r="BG25" s="7">
        <v>1288</v>
      </c>
      <c r="BH25" s="7">
        <v>860</v>
      </c>
      <c r="BI25" s="7">
        <v>746</v>
      </c>
      <c r="BJ25" s="7">
        <v>315</v>
      </c>
      <c r="BK25" s="7">
        <v>290</v>
      </c>
      <c r="BL25" s="7">
        <v>263</v>
      </c>
      <c r="BM25" s="7">
        <v>267</v>
      </c>
      <c r="BN25" s="7">
        <v>229</v>
      </c>
      <c r="BO25" s="7">
        <v>250</v>
      </c>
      <c r="BP25" s="7">
        <v>252</v>
      </c>
      <c r="BQ25" s="7">
        <v>243</v>
      </c>
      <c r="BR25" s="7">
        <v>264</v>
      </c>
      <c r="BS25" s="7">
        <v>247</v>
      </c>
      <c r="BT25" s="7">
        <v>288</v>
      </c>
      <c r="BU25" s="7">
        <v>276</v>
      </c>
      <c r="BV25" s="7">
        <v>246</v>
      </c>
      <c r="BW25" s="7">
        <v>290</v>
      </c>
      <c r="BX25" s="7">
        <v>281</v>
      </c>
      <c r="BY25" s="7">
        <v>254</v>
      </c>
      <c r="BZ25" s="7">
        <v>259</v>
      </c>
      <c r="CA25" s="7">
        <v>263</v>
      </c>
      <c r="CB25" s="7">
        <v>250</v>
      </c>
      <c r="CC25" s="7">
        <v>264</v>
      </c>
      <c r="CD25" s="7">
        <v>268</v>
      </c>
      <c r="CE25" s="7">
        <v>237</v>
      </c>
      <c r="CF25" s="7">
        <v>208</v>
      </c>
      <c r="CG25" s="7">
        <v>233</v>
      </c>
      <c r="CH25" s="7">
        <v>247</v>
      </c>
      <c r="CI25" s="7">
        <v>230</v>
      </c>
      <c r="CJ25" s="7">
        <v>271</v>
      </c>
      <c r="CK25" s="7">
        <v>268</v>
      </c>
      <c r="CL25" s="7">
        <v>272</v>
      </c>
      <c r="CM25" s="7">
        <v>266</v>
      </c>
      <c r="CN25" s="7">
        <v>235</v>
      </c>
      <c r="CO25" s="7">
        <v>250</v>
      </c>
      <c r="CP25" s="7">
        <v>250</v>
      </c>
      <c r="CQ25" s="7">
        <v>237</v>
      </c>
      <c r="CR25" s="7">
        <v>248</v>
      </c>
      <c r="CS25" s="7">
        <v>246</v>
      </c>
      <c r="CT25" s="7">
        <v>264</v>
      </c>
      <c r="CU25" s="7">
        <v>266</v>
      </c>
      <c r="CV25" s="7">
        <v>223</v>
      </c>
      <c r="CW25" s="7">
        <v>219</v>
      </c>
      <c r="CX25" s="7">
        <v>225</v>
      </c>
      <c r="CY25" s="7">
        <v>221</v>
      </c>
      <c r="CZ25" s="7">
        <v>208</v>
      </c>
      <c r="DA25" s="7">
        <v>226</v>
      </c>
      <c r="DB25" s="7">
        <v>197</v>
      </c>
      <c r="DC25" s="7">
        <v>203</v>
      </c>
      <c r="DD25" s="7">
        <v>206</v>
      </c>
      <c r="DE25" s="7">
        <v>211</v>
      </c>
      <c r="DF25" s="7">
        <v>221</v>
      </c>
      <c r="DG25" s="7">
        <v>194</v>
      </c>
      <c r="DH25" s="7">
        <v>213</v>
      </c>
      <c r="DI25" s="7">
        <v>208</v>
      </c>
      <c r="DJ25" s="7">
        <v>268</v>
      </c>
      <c r="DK25" s="7">
        <v>174</v>
      </c>
      <c r="DL25" s="7">
        <v>183</v>
      </c>
      <c r="DM25" s="7">
        <v>175</v>
      </c>
      <c r="DN25" s="7">
        <v>114</v>
      </c>
      <c r="DO25" s="7">
        <v>110</v>
      </c>
      <c r="DP25" s="7">
        <v>105</v>
      </c>
      <c r="DQ25" s="7">
        <v>97</v>
      </c>
      <c r="DR25" s="7">
        <v>78</v>
      </c>
      <c r="DS25" s="7">
        <v>71</v>
      </c>
      <c r="DT25" s="7">
        <v>69</v>
      </c>
      <c r="DU25" s="7">
        <v>44</v>
      </c>
      <c r="DV25" s="7">
        <v>33</v>
      </c>
      <c r="DW25" s="7">
        <v>144</v>
      </c>
      <c r="DX25" s="7">
        <f t="shared" si="0"/>
        <v>18877</v>
      </c>
      <c r="DY25" s="7">
        <f t="shared" si="4"/>
        <v>8166</v>
      </c>
      <c r="DZ25" s="7">
        <f t="shared" si="2"/>
        <v>6484</v>
      </c>
      <c r="EA25" s="7">
        <f t="shared" si="3"/>
        <v>3745</v>
      </c>
    </row>
    <row r="26" spans="1:131" x14ac:dyDescent="0.35">
      <c r="A26" s="7">
        <v>3</v>
      </c>
      <c r="B26" t="s">
        <v>360</v>
      </c>
      <c r="C26" s="10" t="s">
        <v>192</v>
      </c>
      <c r="D26" s="10" t="s">
        <v>193</v>
      </c>
      <c r="E26" s="7">
        <f>SUM(Table3253[[#This Row],[0]:[90]])</f>
        <v>46990</v>
      </c>
      <c r="F26" s="8">
        <f>SUM(Table3253[[#This Row],[0]:[15]])</f>
        <v>8764</v>
      </c>
      <c r="G26" s="7">
        <f>SUM(Table3253[[#This Row],[16]:[64]])</f>
        <v>28801</v>
      </c>
      <c r="H26" s="7">
        <f>SUM(Table3253[[#This Row],[65]:[90]])</f>
        <v>9425</v>
      </c>
      <c r="I26" s="7">
        <f>SUM(Table3253[[#This Row],[85]:[90]])</f>
        <v>860</v>
      </c>
      <c r="J26" s="8">
        <f>SUM(Table3253[[#This Row],[0]:[17]])</f>
        <v>9975</v>
      </c>
      <c r="K26" s="7">
        <f>SUM(Table3253[[#This Row],[18]:[64]])</f>
        <v>27590</v>
      </c>
      <c r="L26" s="8">
        <f>SUM(Table3253[[#This Row],[0]:[4]])</f>
        <v>2443</v>
      </c>
      <c r="M26" s="7">
        <f>SUM(Table3253[[#This Row],[5]:[15]])</f>
        <v>6321</v>
      </c>
      <c r="N26" s="7">
        <f>SUM(Table3253[[#This Row],[16]:[24]])</f>
        <v>4942</v>
      </c>
      <c r="O26" s="7">
        <f>SUM(Table3253[[#This Row],[25]:[49]])</f>
        <v>13813</v>
      </c>
      <c r="P26" s="7">
        <f>SUM(Table3253[[#This Row],[50]:[64]])</f>
        <v>10046</v>
      </c>
      <c r="Q26" s="7">
        <f>SUM(Table3253[[#This Row],[65]:[74]])</f>
        <v>5430</v>
      </c>
      <c r="R26" s="7">
        <f>SUM(Table3253[[#This Row],[75]:[84]])</f>
        <v>3135</v>
      </c>
      <c r="S26" s="8">
        <f>SUM(Table3253[[#This Row],[5]:[9]])</f>
        <v>2704</v>
      </c>
      <c r="T26" s="7">
        <f>SUM(Table3253[[#This Row],[10]:[14]])</f>
        <v>3016</v>
      </c>
      <c r="U26" s="7">
        <f>SUM(Table3253[[#This Row],[15]:[19]])</f>
        <v>3006</v>
      </c>
      <c r="V26" s="7">
        <f>SUM(Table3253[[#This Row],[20]:[24]])</f>
        <v>2537</v>
      </c>
      <c r="W26" s="7">
        <f>SUM(Table3253[[#This Row],[25]:[29]])</f>
        <v>2512</v>
      </c>
      <c r="X26" s="7">
        <f>SUM(Table3253[[#This Row],[30]:[34]])</f>
        <v>2856</v>
      </c>
      <c r="Y26" s="7">
        <f>SUM(Table3253[[#This Row],[35]:[39]])</f>
        <v>2926</v>
      </c>
      <c r="Z26" s="7">
        <f>SUM(Table3253[[#This Row],[40]:[44]])</f>
        <v>2932</v>
      </c>
      <c r="AA26" s="7">
        <f>SUM(Table3253[[#This Row],[45]:[49]])</f>
        <v>2587</v>
      </c>
      <c r="AB26" s="7">
        <f>SUM(Table3253[[#This Row],[50]:[54]])</f>
        <v>3048</v>
      </c>
      <c r="AC26" s="7">
        <f>SUM(Table3253[[#This Row],[55]:[59]])</f>
        <v>3601</v>
      </c>
      <c r="AD26" s="7">
        <f>SUM(Table3253[[#This Row],[60]:[64]])</f>
        <v>3397</v>
      </c>
      <c r="AE26" s="7">
        <f>SUM(Table3253[[#This Row],[65]:[69]])</f>
        <v>3103</v>
      </c>
      <c r="AF26" s="7">
        <f>SUM(Table3253[[#This Row],[70]:[74]])</f>
        <v>2327</v>
      </c>
      <c r="AG26" s="7">
        <f>SUM(Table3253[[#This Row],[75]:[79]])</f>
        <v>1981</v>
      </c>
      <c r="AH26" s="7">
        <f>SUM(Table3253[[#This Row],[80]:[84]])</f>
        <v>1154</v>
      </c>
      <c r="AI26" s="7">
        <f>SUM(Table3253[[#This Row],[85]:[89]])</f>
        <v>594</v>
      </c>
      <c r="AJ26" s="7">
        <f>Table3253[[#This Row],[90]]</f>
        <v>266</v>
      </c>
      <c r="AK26" s="8">
        <v>501</v>
      </c>
      <c r="AL26" s="7">
        <v>438</v>
      </c>
      <c r="AM26" s="7">
        <v>482</v>
      </c>
      <c r="AN26" s="7">
        <v>517</v>
      </c>
      <c r="AO26" s="7">
        <v>505</v>
      </c>
      <c r="AP26" s="7">
        <v>552</v>
      </c>
      <c r="AQ26" s="7">
        <v>525</v>
      </c>
      <c r="AR26" s="7">
        <v>525</v>
      </c>
      <c r="AS26" s="7">
        <v>582</v>
      </c>
      <c r="AT26" s="7">
        <v>520</v>
      </c>
      <c r="AU26" s="7">
        <v>557</v>
      </c>
      <c r="AV26" s="7">
        <v>636</v>
      </c>
      <c r="AW26" s="7">
        <v>589</v>
      </c>
      <c r="AX26" s="7">
        <v>655</v>
      </c>
      <c r="AY26" s="7">
        <v>579</v>
      </c>
      <c r="AZ26" s="7">
        <v>601</v>
      </c>
      <c r="BA26" s="7">
        <v>623</v>
      </c>
      <c r="BB26" s="7">
        <v>588</v>
      </c>
      <c r="BC26" s="7">
        <v>571</v>
      </c>
      <c r="BD26" s="7">
        <v>623</v>
      </c>
      <c r="BE26" s="7">
        <v>597</v>
      </c>
      <c r="BF26" s="7">
        <v>615</v>
      </c>
      <c r="BG26" s="7">
        <v>510</v>
      </c>
      <c r="BH26" s="7">
        <v>430</v>
      </c>
      <c r="BI26" s="7">
        <v>385</v>
      </c>
      <c r="BJ26" s="7">
        <v>499</v>
      </c>
      <c r="BK26" s="7">
        <v>470</v>
      </c>
      <c r="BL26" s="7">
        <v>476</v>
      </c>
      <c r="BM26" s="7">
        <v>537</v>
      </c>
      <c r="BN26" s="7">
        <v>530</v>
      </c>
      <c r="BO26" s="7">
        <v>510</v>
      </c>
      <c r="BP26" s="7">
        <v>580</v>
      </c>
      <c r="BQ26" s="7">
        <v>592</v>
      </c>
      <c r="BR26" s="7">
        <v>618</v>
      </c>
      <c r="BS26" s="7">
        <v>556</v>
      </c>
      <c r="BT26" s="7">
        <v>534</v>
      </c>
      <c r="BU26" s="7">
        <v>600</v>
      </c>
      <c r="BV26" s="7">
        <v>592</v>
      </c>
      <c r="BW26" s="7">
        <v>612</v>
      </c>
      <c r="BX26" s="7">
        <v>588</v>
      </c>
      <c r="BY26" s="7">
        <v>598</v>
      </c>
      <c r="BZ26" s="7">
        <v>570</v>
      </c>
      <c r="CA26" s="7">
        <v>581</v>
      </c>
      <c r="CB26" s="7">
        <v>597</v>
      </c>
      <c r="CC26" s="7">
        <v>586</v>
      </c>
      <c r="CD26" s="7">
        <v>555</v>
      </c>
      <c r="CE26" s="7">
        <v>512</v>
      </c>
      <c r="CF26" s="7">
        <v>482</v>
      </c>
      <c r="CG26" s="7">
        <v>541</v>
      </c>
      <c r="CH26" s="7">
        <v>497</v>
      </c>
      <c r="CI26" s="7">
        <v>520</v>
      </c>
      <c r="CJ26" s="7">
        <v>588</v>
      </c>
      <c r="CK26" s="7">
        <v>618</v>
      </c>
      <c r="CL26" s="7">
        <v>683</v>
      </c>
      <c r="CM26" s="7">
        <v>639</v>
      </c>
      <c r="CN26" s="7">
        <v>695</v>
      </c>
      <c r="CO26" s="7">
        <v>687</v>
      </c>
      <c r="CP26" s="7">
        <v>756</v>
      </c>
      <c r="CQ26" s="7">
        <v>674</v>
      </c>
      <c r="CR26" s="7">
        <v>789</v>
      </c>
      <c r="CS26" s="7">
        <v>684</v>
      </c>
      <c r="CT26" s="7">
        <v>667</v>
      </c>
      <c r="CU26" s="7">
        <v>726</v>
      </c>
      <c r="CV26" s="7">
        <v>688</v>
      </c>
      <c r="CW26" s="7">
        <v>632</v>
      </c>
      <c r="CX26" s="7">
        <v>715</v>
      </c>
      <c r="CY26" s="7">
        <v>638</v>
      </c>
      <c r="CZ26" s="7">
        <v>601</v>
      </c>
      <c r="DA26" s="7">
        <v>584</v>
      </c>
      <c r="DB26" s="7">
        <v>565</v>
      </c>
      <c r="DC26" s="7">
        <v>538</v>
      </c>
      <c r="DD26" s="7">
        <v>468</v>
      </c>
      <c r="DE26" s="7">
        <v>413</v>
      </c>
      <c r="DF26" s="7">
        <v>490</v>
      </c>
      <c r="DG26" s="7">
        <v>418</v>
      </c>
      <c r="DH26" s="7">
        <v>439</v>
      </c>
      <c r="DI26" s="7">
        <v>428</v>
      </c>
      <c r="DJ26" s="7">
        <v>443</v>
      </c>
      <c r="DK26" s="7">
        <v>352</v>
      </c>
      <c r="DL26" s="7">
        <v>319</v>
      </c>
      <c r="DM26" s="7">
        <v>326</v>
      </c>
      <c r="DN26" s="7">
        <v>231</v>
      </c>
      <c r="DO26" s="7">
        <v>234</v>
      </c>
      <c r="DP26" s="7">
        <v>186</v>
      </c>
      <c r="DQ26" s="7">
        <v>177</v>
      </c>
      <c r="DR26" s="7">
        <v>168</v>
      </c>
      <c r="DS26" s="7">
        <v>128</v>
      </c>
      <c r="DT26" s="7">
        <v>130</v>
      </c>
      <c r="DU26" s="7">
        <v>90</v>
      </c>
      <c r="DV26" s="7">
        <v>78</v>
      </c>
      <c r="DW26" s="7">
        <v>266</v>
      </c>
      <c r="DX26" s="7">
        <f t="shared" si="0"/>
        <v>28801</v>
      </c>
      <c r="DY26" s="7">
        <f t="shared" si="4"/>
        <v>3731</v>
      </c>
      <c r="DZ26" s="7">
        <f t="shared" si="2"/>
        <v>13813</v>
      </c>
      <c r="EA26" s="7">
        <f t="shared" si="3"/>
        <v>10046</v>
      </c>
    </row>
    <row r="27" spans="1:131" x14ac:dyDescent="0.35">
      <c r="A27" s="7">
        <v>3</v>
      </c>
      <c r="B27" t="s">
        <v>360</v>
      </c>
      <c r="C27" s="10" t="s">
        <v>194</v>
      </c>
      <c r="D27" s="10" t="s">
        <v>195</v>
      </c>
      <c r="E27" s="7">
        <f>SUM(Table3253[[#This Row],[0]:[90]])</f>
        <v>33226</v>
      </c>
      <c r="F27" s="8">
        <f>SUM(Table3253[[#This Row],[0]:[15]])</f>
        <v>6143</v>
      </c>
      <c r="G27" s="7">
        <f>SUM(Table3253[[#This Row],[16]:[64]])</f>
        <v>20126</v>
      </c>
      <c r="H27" s="7">
        <f>SUM(Table3253[[#This Row],[65]:[90]])</f>
        <v>6957</v>
      </c>
      <c r="I27" s="7">
        <f>SUM(Table3253[[#This Row],[85]:[90]])</f>
        <v>575</v>
      </c>
      <c r="J27" s="8">
        <f>SUM(Table3253[[#This Row],[0]:[17]])</f>
        <v>6975</v>
      </c>
      <c r="K27" s="7">
        <f>SUM(Table3253[[#This Row],[18]:[64]])</f>
        <v>19294</v>
      </c>
      <c r="L27" s="8">
        <f>SUM(Table3253[[#This Row],[0]:[4]])</f>
        <v>1873</v>
      </c>
      <c r="M27" s="7">
        <f>SUM(Table3253[[#This Row],[5]:[15]])</f>
        <v>4270</v>
      </c>
      <c r="N27" s="7">
        <f>SUM(Table3253[[#This Row],[16]:[24]])</f>
        <v>3466</v>
      </c>
      <c r="O27" s="7">
        <f>SUM(Table3253[[#This Row],[25]:[49]])</f>
        <v>9749</v>
      </c>
      <c r="P27" s="7">
        <f>SUM(Table3253[[#This Row],[50]:[64]])</f>
        <v>6911</v>
      </c>
      <c r="Q27" s="7">
        <f>SUM(Table3253[[#This Row],[65]:[74]])</f>
        <v>3949</v>
      </c>
      <c r="R27" s="7">
        <f>SUM(Table3253[[#This Row],[75]:[84]])</f>
        <v>2433</v>
      </c>
      <c r="S27" s="8">
        <f>SUM(Table3253[[#This Row],[5]:[9]])</f>
        <v>1808</v>
      </c>
      <c r="T27" s="7">
        <f>SUM(Table3253[[#This Row],[10]:[14]])</f>
        <v>2076</v>
      </c>
      <c r="U27" s="7">
        <f>SUM(Table3253[[#This Row],[15]:[19]])</f>
        <v>1912</v>
      </c>
      <c r="V27" s="7">
        <f>SUM(Table3253[[#This Row],[20]:[24]])</f>
        <v>1940</v>
      </c>
      <c r="W27" s="7">
        <f>SUM(Table3253[[#This Row],[25]:[29]])</f>
        <v>1778</v>
      </c>
      <c r="X27" s="7">
        <f>SUM(Table3253[[#This Row],[30]:[34]])</f>
        <v>2018</v>
      </c>
      <c r="Y27" s="7">
        <f>SUM(Table3253[[#This Row],[35]:[39]])</f>
        <v>2050</v>
      </c>
      <c r="Z27" s="7">
        <f>SUM(Table3253[[#This Row],[40]:[44]])</f>
        <v>1985</v>
      </c>
      <c r="AA27" s="7">
        <f>SUM(Table3253[[#This Row],[45]:[49]])</f>
        <v>1918</v>
      </c>
      <c r="AB27" s="7">
        <f>SUM(Table3253[[#This Row],[50]:[54]])</f>
        <v>2077</v>
      </c>
      <c r="AC27" s="7">
        <f>SUM(Table3253[[#This Row],[55]:[59]])</f>
        <v>2573</v>
      </c>
      <c r="AD27" s="7">
        <f>SUM(Table3253[[#This Row],[60]:[64]])</f>
        <v>2261</v>
      </c>
      <c r="AE27" s="7">
        <f>SUM(Table3253[[#This Row],[65]:[69]])</f>
        <v>2070</v>
      </c>
      <c r="AF27" s="7">
        <f>SUM(Table3253[[#This Row],[70]:[74]])</f>
        <v>1879</v>
      </c>
      <c r="AG27" s="7">
        <f>SUM(Table3253[[#This Row],[75]:[79]])</f>
        <v>1556</v>
      </c>
      <c r="AH27" s="7">
        <f>SUM(Table3253[[#This Row],[80]:[84]])</f>
        <v>877</v>
      </c>
      <c r="AI27" s="7">
        <f>SUM(Table3253[[#This Row],[85]:[89]])</f>
        <v>419</v>
      </c>
      <c r="AJ27" s="7">
        <f>Table3253[[#This Row],[90]]</f>
        <v>156</v>
      </c>
      <c r="AK27" s="8">
        <v>356</v>
      </c>
      <c r="AL27" s="7">
        <v>357</v>
      </c>
      <c r="AM27" s="7">
        <v>361</v>
      </c>
      <c r="AN27" s="7">
        <v>401</v>
      </c>
      <c r="AO27" s="7">
        <v>398</v>
      </c>
      <c r="AP27" s="7">
        <v>375</v>
      </c>
      <c r="AQ27" s="7">
        <v>337</v>
      </c>
      <c r="AR27" s="7">
        <v>345</v>
      </c>
      <c r="AS27" s="7">
        <v>379</v>
      </c>
      <c r="AT27" s="7">
        <v>372</v>
      </c>
      <c r="AU27" s="7">
        <v>400</v>
      </c>
      <c r="AV27" s="7">
        <v>425</v>
      </c>
      <c r="AW27" s="7">
        <v>412</v>
      </c>
      <c r="AX27" s="7">
        <v>414</v>
      </c>
      <c r="AY27" s="7">
        <v>425</v>
      </c>
      <c r="AZ27" s="7">
        <v>386</v>
      </c>
      <c r="BA27" s="7">
        <v>432</v>
      </c>
      <c r="BB27" s="7">
        <v>400</v>
      </c>
      <c r="BC27" s="7">
        <v>337</v>
      </c>
      <c r="BD27" s="7">
        <v>357</v>
      </c>
      <c r="BE27" s="7">
        <v>498</v>
      </c>
      <c r="BF27" s="7">
        <v>448</v>
      </c>
      <c r="BG27" s="7">
        <v>361</v>
      </c>
      <c r="BH27" s="7">
        <v>314</v>
      </c>
      <c r="BI27" s="7">
        <v>319</v>
      </c>
      <c r="BJ27" s="7">
        <v>351</v>
      </c>
      <c r="BK27" s="7">
        <v>340</v>
      </c>
      <c r="BL27" s="7">
        <v>358</v>
      </c>
      <c r="BM27" s="7">
        <v>352</v>
      </c>
      <c r="BN27" s="7">
        <v>377</v>
      </c>
      <c r="BO27" s="7">
        <v>349</v>
      </c>
      <c r="BP27" s="7">
        <v>403</v>
      </c>
      <c r="BQ27" s="7">
        <v>419</v>
      </c>
      <c r="BR27" s="7">
        <v>429</v>
      </c>
      <c r="BS27" s="7">
        <v>418</v>
      </c>
      <c r="BT27" s="7">
        <v>394</v>
      </c>
      <c r="BU27" s="7">
        <v>410</v>
      </c>
      <c r="BV27" s="7">
        <v>402</v>
      </c>
      <c r="BW27" s="7">
        <v>437</v>
      </c>
      <c r="BX27" s="7">
        <v>407</v>
      </c>
      <c r="BY27" s="7">
        <v>381</v>
      </c>
      <c r="BZ27" s="7">
        <v>399</v>
      </c>
      <c r="CA27" s="7">
        <v>391</v>
      </c>
      <c r="CB27" s="7">
        <v>433</v>
      </c>
      <c r="CC27" s="7">
        <v>381</v>
      </c>
      <c r="CD27" s="7">
        <v>418</v>
      </c>
      <c r="CE27" s="7">
        <v>391</v>
      </c>
      <c r="CF27" s="7">
        <v>325</v>
      </c>
      <c r="CG27" s="7">
        <v>370</v>
      </c>
      <c r="CH27" s="7">
        <v>414</v>
      </c>
      <c r="CI27" s="7">
        <v>327</v>
      </c>
      <c r="CJ27" s="7">
        <v>403</v>
      </c>
      <c r="CK27" s="7">
        <v>450</v>
      </c>
      <c r="CL27" s="7">
        <v>448</v>
      </c>
      <c r="CM27" s="7">
        <v>449</v>
      </c>
      <c r="CN27" s="7">
        <v>486</v>
      </c>
      <c r="CO27" s="7">
        <v>525</v>
      </c>
      <c r="CP27" s="7">
        <v>516</v>
      </c>
      <c r="CQ27" s="7">
        <v>528</v>
      </c>
      <c r="CR27" s="7">
        <v>518</v>
      </c>
      <c r="CS27" s="7">
        <v>451</v>
      </c>
      <c r="CT27" s="7">
        <v>451</v>
      </c>
      <c r="CU27" s="7">
        <v>473</v>
      </c>
      <c r="CV27" s="7">
        <v>459</v>
      </c>
      <c r="CW27" s="7">
        <v>427</v>
      </c>
      <c r="CX27" s="7">
        <v>398</v>
      </c>
      <c r="CY27" s="7">
        <v>446</v>
      </c>
      <c r="CZ27" s="7">
        <v>409</v>
      </c>
      <c r="DA27" s="7">
        <v>397</v>
      </c>
      <c r="DB27" s="7">
        <v>420</v>
      </c>
      <c r="DC27" s="7">
        <v>399</v>
      </c>
      <c r="DD27" s="7">
        <v>399</v>
      </c>
      <c r="DE27" s="7">
        <v>362</v>
      </c>
      <c r="DF27" s="7">
        <v>365</v>
      </c>
      <c r="DG27" s="7">
        <v>354</v>
      </c>
      <c r="DH27" s="7">
        <v>355</v>
      </c>
      <c r="DI27" s="7">
        <v>322</v>
      </c>
      <c r="DJ27" s="7">
        <v>383</v>
      </c>
      <c r="DK27" s="7">
        <v>276</v>
      </c>
      <c r="DL27" s="7">
        <v>220</v>
      </c>
      <c r="DM27" s="7">
        <v>232</v>
      </c>
      <c r="DN27" s="7">
        <v>191</v>
      </c>
      <c r="DO27" s="7">
        <v>156</v>
      </c>
      <c r="DP27" s="7">
        <v>139</v>
      </c>
      <c r="DQ27" s="7">
        <v>159</v>
      </c>
      <c r="DR27" s="7">
        <v>120</v>
      </c>
      <c r="DS27" s="7">
        <v>100</v>
      </c>
      <c r="DT27" s="7">
        <v>77</v>
      </c>
      <c r="DU27" s="7">
        <v>65</v>
      </c>
      <c r="DV27" s="7">
        <v>57</v>
      </c>
      <c r="DW27" s="7">
        <v>156</v>
      </c>
      <c r="DX27" s="7">
        <f t="shared" si="0"/>
        <v>20126</v>
      </c>
      <c r="DY27" s="7">
        <f t="shared" si="4"/>
        <v>2634</v>
      </c>
      <c r="DZ27" s="7">
        <f t="shared" si="2"/>
        <v>9749</v>
      </c>
      <c r="EA27" s="7">
        <f t="shared" si="3"/>
        <v>6911</v>
      </c>
    </row>
    <row r="28" spans="1:131" x14ac:dyDescent="0.35">
      <c r="A28" s="7">
        <v>3</v>
      </c>
      <c r="B28" t="s">
        <v>360</v>
      </c>
      <c r="C28" s="10" t="s">
        <v>196</v>
      </c>
      <c r="D28" s="10" t="s">
        <v>197</v>
      </c>
      <c r="E28" s="7">
        <f>SUM(Table3253[[#This Row],[0]:[90]])</f>
        <v>27190</v>
      </c>
      <c r="F28" s="8">
        <f>SUM(Table3253[[#This Row],[0]:[15]])</f>
        <v>4460</v>
      </c>
      <c r="G28" s="7">
        <f>SUM(Table3253[[#This Row],[16]:[64]])</f>
        <v>16583</v>
      </c>
      <c r="H28" s="7">
        <f>SUM(Table3253[[#This Row],[65]:[90]])</f>
        <v>6147</v>
      </c>
      <c r="I28" s="7">
        <f>SUM(Table3253[[#This Row],[85]:[90]])</f>
        <v>722</v>
      </c>
      <c r="J28" s="8">
        <f>SUM(Table3253[[#This Row],[0]:[17]])</f>
        <v>5133</v>
      </c>
      <c r="K28" s="7">
        <f>SUM(Table3253[[#This Row],[18]:[64]])</f>
        <v>15910</v>
      </c>
      <c r="L28" s="8">
        <f>SUM(Table3253[[#This Row],[0]:[4]])</f>
        <v>1271</v>
      </c>
      <c r="M28" s="7">
        <f>SUM(Table3253[[#This Row],[5]:[15]])</f>
        <v>3189</v>
      </c>
      <c r="N28" s="7">
        <f>SUM(Table3253[[#This Row],[16]:[24]])</f>
        <v>2669</v>
      </c>
      <c r="O28" s="7">
        <f>SUM(Table3253[[#This Row],[25]:[49]])</f>
        <v>7743</v>
      </c>
      <c r="P28" s="7">
        <f>SUM(Table3253[[#This Row],[50]:[64]])</f>
        <v>6171</v>
      </c>
      <c r="Q28" s="7">
        <f>SUM(Table3253[[#This Row],[65]:[74]])</f>
        <v>3258</v>
      </c>
      <c r="R28" s="7">
        <f>SUM(Table3253[[#This Row],[75]:[84]])</f>
        <v>2167</v>
      </c>
      <c r="S28" s="8">
        <f>SUM(Table3253[[#This Row],[5]:[9]])</f>
        <v>1415</v>
      </c>
      <c r="T28" s="7">
        <f>SUM(Table3253[[#This Row],[10]:[14]])</f>
        <v>1495</v>
      </c>
      <c r="U28" s="7">
        <f>SUM(Table3253[[#This Row],[15]:[19]])</f>
        <v>1568</v>
      </c>
      <c r="V28" s="7">
        <f>SUM(Table3253[[#This Row],[20]:[24]])</f>
        <v>1380</v>
      </c>
      <c r="W28" s="7">
        <f>SUM(Table3253[[#This Row],[25]:[29]])</f>
        <v>1604</v>
      </c>
      <c r="X28" s="7">
        <f>SUM(Table3253[[#This Row],[30]:[34]])</f>
        <v>1570</v>
      </c>
      <c r="Y28" s="7">
        <f>SUM(Table3253[[#This Row],[35]:[39]])</f>
        <v>1570</v>
      </c>
      <c r="Z28" s="7">
        <f>SUM(Table3253[[#This Row],[40]:[44]])</f>
        <v>1610</v>
      </c>
      <c r="AA28" s="7">
        <f>SUM(Table3253[[#This Row],[45]:[49]])</f>
        <v>1389</v>
      </c>
      <c r="AB28" s="7">
        <f>SUM(Table3253[[#This Row],[50]:[54]])</f>
        <v>1935</v>
      </c>
      <c r="AC28" s="7">
        <f>SUM(Table3253[[#This Row],[55]:[59]])</f>
        <v>2137</v>
      </c>
      <c r="AD28" s="7">
        <f>SUM(Table3253[[#This Row],[60]:[64]])</f>
        <v>2099</v>
      </c>
      <c r="AE28" s="7">
        <f>SUM(Table3253[[#This Row],[65]:[69]])</f>
        <v>1750</v>
      </c>
      <c r="AF28" s="7">
        <f>SUM(Table3253[[#This Row],[70]:[74]])</f>
        <v>1508</v>
      </c>
      <c r="AG28" s="7">
        <f>SUM(Table3253[[#This Row],[75]:[79]])</f>
        <v>1362</v>
      </c>
      <c r="AH28" s="7">
        <f>SUM(Table3253[[#This Row],[80]:[84]])</f>
        <v>805</v>
      </c>
      <c r="AI28" s="7">
        <f>SUM(Table3253[[#This Row],[85]:[89]])</f>
        <v>552</v>
      </c>
      <c r="AJ28" s="7">
        <f>Table3253[[#This Row],[90]]</f>
        <v>170</v>
      </c>
      <c r="AK28" s="8">
        <v>248</v>
      </c>
      <c r="AL28" s="7">
        <v>261</v>
      </c>
      <c r="AM28" s="7">
        <v>252</v>
      </c>
      <c r="AN28" s="7">
        <v>240</v>
      </c>
      <c r="AO28" s="7">
        <v>270</v>
      </c>
      <c r="AP28" s="7">
        <v>286</v>
      </c>
      <c r="AQ28" s="7">
        <v>276</v>
      </c>
      <c r="AR28" s="7">
        <v>296</v>
      </c>
      <c r="AS28" s="7">
        <v>277</v>
      </c>
      <c r="AT28" s="7">
        <v>280</v>
      </c>
      <c r="AU28" s="7">
        <v>300</v>
      </c>
      <c r="AV28" s="7">
        <v>281</v>
      </c>
      <c r="AW28" s="7">
        <v>324</v>
      </c>
      <c r="AX28" s="7">
        <v>280</v>
      </c>
      <c r="AY28" s="7">
        <v>310</v>
      </c>
      <c r="AZ28" s="7">
        <v>279</v>
      </c>
      <c r="BA28" s="7">
        <v>314</v>
      </c>
      <c r="BB28" s="7">
        <v>359</v>
      </c>
      <c r="BC28" s="7">
        <v>327</v>
      </c>
      <c r="BD28" s="7">
        <v>289</v>
      </c>
      <c r="BE28" s="7">
        <v>321</v>
      </c>
      <c r="BF28" s="7">
        <v>317</v>
      </c>
      <c r="BG28" s="7">
        <v>300</v>
      </c>
      <c r="BH28" s="7">
        <v>246</v>
      </c>
      <c r="BI28" s="7">
        <v>196</v>
      </c>
      <c r="BJ28" s="7">
        <v>305</v>
      </c>
      <c r="BK28" s="7">
        <v>304</v>
      </c>
      <c r="BL28" s="7">
        <v>314</v>
      </c>
      <c r="BM28" s="7">
        <v>322</v>
      </c>
      <c r="BN28" s="7">
        <v>359</v>
      </c>
      <c r="BO28" s="7">
        <v>272</v>
      </c>
      <c r="BP28" s="7">
        <v>319</v>
      </c>
      <c r="BQ28" s="7">
        <v>317</v>
      </c>
      <c r="BR28" s="7">
        <v>327</v>
      </c>
      <c r="BS28" s="7">
        <v>335</v>
      </c>
      <c r="BT28" s="7">
        <v>287</v>
      </c>
      <c r="BU28" s="7">
        <v>332</v>
      </c>
      <c r="BV28" s="7">
        <v>334</v>
      </c>
      <c r="BW28" s="7">
        <v>306</v>
      </c>
      <c r="BX28" s="7">
        <v>311</v>
      </c>
      <c r="BY28" s="7">
        <v>305</v>
      </c>
      <c r="BZ28" s="7">
        <v>325</v>
      </c>
      <c r="CA28" s="7">
        <v>314</v>
      </c>
      <c r="CB28" s="7">
        <v>332</v>
      </c>
      <c r="CC28" s="7">
        <v>334</v>
      </c>
      <c r="CD28" s="7">
        <v>277</v>
      </c>
      <c r="CE28" s="7">
        <v>279</v>
      </c>
      <c r="CF28" s="7">
        <v>254</v>
      </c>
      <c r="CG28" s="7">
        <v>297</v>
      </c>
      <c r="CH28" s="7">
        <v>282</v>
      </c>
      <c r="CI28" s="7">
        <v>321</v>
      </c>
      <c r="CJ28" s="7">
        <v>373</v>
      </c>
      <c r="CK28" s="7">
        <v>388</v>
      </c>
      <c r="CL28" s="7">
        <v>451</v>
      </c>
      <c r="CM28" s="7">
        <v>402</v>
      </c>
      <c r="CN28" s="7">
        <v>400</v>
      </c>
      <c r="CO28" s="7">
        <v>414</v>
      </c>
      <c r="CP28" s="7">
        <v>418</v>
      </c>
      <c r="CQ28" s="7">
        <v>446</v>
      </c>
      <c r="CR28" s="7">
        <v>459</v>
      </c>
      <c r="CS28" s="7">
        <v>473</v>
      </c>
      <c r="CT28" s="7">
        <v>460</v>
      </c>
      <c r="CU28" s="7">
        <v>437</v>
      </c>
      <c r="CV28" s="7">
        <v>385</v>
      </c>
      <c r="CW28" s="7">
        <v>344</v>
      </c>
      <c r="CX28" s="7">
        <v>398</v>
      </c>
      <c r="CY28" s="7">
        <v>348</v>
      </c>
      <c r="CZ28" s="7">
        <v>348</v>
      </c>
      <c r="DA28" s="7">
        <v>312</v>
      </c>
      <c r="DB28" s="7">
        <v>344</v>
      </c>
      <c r="DC28" s="7">
        <v>352</v>
      </c>
      <c r="DD28" s="7">
        <v>295</v>
      </c>
      <c r="DE28" s="7">
        <v>296</v>
      </c>
      <c r="DF28" s="7">
        <v>278</v>
      </c>
      <c r="DG28" s="7">
        <v>287</v>
      </c>
      <c r="DH28" s="7">
        <v>285</v>
      </c>
      <c r="DI28" s="7">
        <v>304</v>
      </c>
      <c r="DJ28" s="7">
        <v>315</v>
      </c>
      <c r="DK28" s="7">
        <v>222</v>
      </c>
      <c r="DL28" s="7">
        <v>236</v>
      </c>
      <c r="DM28" s="7">
        <v>209</v>
      </c>
      <c r="DN28" s="7">
        <v>184</v>
      </c>
      <c r="DO28" s="7">
        <v>148</v>
      </c>
      <c r="DP28" s="7">
        <v>148</v>
      </c>
      <c r="DQ28" s="7">
        <v>116</v>
      </c>
      <c r="DR28" s="7">
        <v>130</v>
      </c>
      <c r="DS28" s="7">
        <v>147</v>
      </c>
      <c r="DT28" s="7">
        <v>112</v>
      </c>
      <c r="DU28" s="7">
        <v>88</v>
      </c>
      <c r="DV28" s="7">
        <v>75</v>
      </c>
      <c r="DW28" s="7">
        <v>170</v>
      </c>
      <c r="DX28" s="7">
        <f t="shared" si="0"/>
        <v>16583</v>
      </c>
      <c r="DY28" s="7">
        <f t="shared" si="4"/>
        <v>1996</v>
      </c>
      <c r="DZ28" s="7">
        <f t="shared" si="2"/>
        <v>7743</v>
      </c>
      <c r="EA28" s="7">
        <f t="shared" si="3"/>
        <v>6171</v>
      </c>
    </row>
    <row r="29" spans="1:131" x14ac:dyDescent="0.35">
      <c r="A29" s="7">
        <v>3</v>
      </c>
      <c r="B29" t="s">
        <v>360</v>
      </c>
      <c r="C29" s="10" t="s">
        <v>198</v>
      </c>
      <c r="D29" s="10" t="s">
        <v>199</v>
      </c>
      <c r="E29" s="7">
        <f>SUM(Table3253[[#This Row],[0]:[90]])</f>
        <v>40574</v>
      </c>
      <c r="F29" s="8">
        <f>SUM(Table3253[[#This Row],[0]:[15]])</f>
        <v>7435</v>
      </c>
      <c r="G29" s="7">
        <f>SUM(Table3253[[#This Row],[16]:[64]])</f>
        <v>24907</v>
      </c>
      <c r="H29" s="7">
        <f>SUM(Table3253[[#This Row],[65]:[90]])</f>
        <v>8232</v>
      </c>
      <c r="I29" s="7">
        <f>SUM(Table3253[[#This Row],[85]:[90]])</f>
        <v>785</v>
      </c>
      <c r="J29" s="8">
        <f>SUM(Table3253[[#This Row],[0]:[17]])</f>
        <v>8501</v>
      </c>
      <c r="K29" s="7">
        <f>SUM(Table3253[[#This Row],[18]:[64]])</f>
        <v>23841</v>
      </c>
      <c r="L29" s="8">
        <f>SUM(Table3253[[#This Row],[0]:[4]])</f>
        <v>1974</v>
      </c>
      <c r="M29" s="7">
        <f>SUM(Table3253[[#This Row],[5]:[15]])</f>
        <v>5461</v>
      </c>
      <c r="N29" s="7">
        <f>SUM(Table3253[[#This Row],[16]:[24]])</f>
        <v>4090</v>
      </c>
      <c r="O29" s="7">
        <f>SUM(Table3253[[#This Row],[25]:[49]])</f>
        <v>12168</v>
      </c>
      <c r="P29" s="7">
        <f>SUM(Table3253[[#This Row],[50]:[64]])</f>
        <v>8649</v>
      </c>
      <c r="Q29" s="7">
        <f>SUM(Table3253[[#This Row],[65]:[74]])</f>
        <v>4580</v>
      </c>
      <c r="R29" s="7">
        <f>SUM(Table3253[[#This Row],[75]:[84]])</f>
        <v>2867</v>
      </c>
      <c r="S29" s="8">
        <f>SUM(Table3253[[#This Row],[5]:[9]])</f>
        <v>2345</v>
      </c>
      <c r="T29" s="7">
        <f>SUM(Table3253[[#This Row],[10]:[14]])</f>
        <v>2608</v>
      </c>
      <c r="U29" s="7">
        <f>SUM(Table3253[[#This Row],[15]:[19]])</f>
        <v>2469</v>
      </c>
      <c r="V29" s="7">
        <f>SUM(Table3253[[#This Row],[20]:[24]])</f>
        <v>2129</v>
      </c>
      <c r="W29" s="7">
        <f>SUM(Table3253[[#This Row],[25]:[29]])</f>
        <v>2247</v>
      </c>
      <c r="X29" s="7">
        <f>SUM(Table3253[[#This Row],[30]:[34]])</f>
        <v>2515</v>
      </c>
      <c r="Y29" s="7">
        <f>SUM(Table3253[[#This Row],[35]:[39]])</f>
        <v>2509</v>
      </c>
      <c r="Z29" s="7">
        <f>SUM(Table3253[[#This Row],[40]:[44]])</f>
        <v>2643</v>
      </c>
      <c r="AA29" s="7">
        <f>SUM(Table3253[[#This Row],[45]:[49]])</f>
        <v>2254</v>
      </c>
      <c r="AB29" s="7">
        <f>SUM(Table3253[[#This Row],[50]:[54]])</f>
        <v>2707</v>
      </c>
      <c r="AC29" s="7">
        <f>SUM(Table3253[[#This Row],[55]:[59]])</f>
        <v>3081</v>
      </c>
      <c r="AD29" s="7">
        <f>SUM(Table3253[[#This Row],[60]:[64]])</f>
        <v>2861</v>
      </c>
      <c r="AE29" s="7">
        <f>SUM(Table3253[[#This Row],[65]:[69]])</f>
        <v>2505</v>
      </c>
      <c r="AF29" s="7">
        <f>SUM(Table3253[[#This Row],[70]:[74]])</f>
        <v>2075</v>
      </c>
      <c r="AG29" s="7">
        <f>SUM(Table3253[[#This Row],[75]:[79]])</f>
        <v>1816</v>
      </c>
      <c r="AH29" s="7">
        <f>SUM(Table3253[[#This Row],[80]:[84]])</f>
        <v>1051</v>
      </c>
      <c r="AI29" s="7">
        <f>SUM(Table3253[[#This Row],[85]:[89]])</f>
        <v>566</v>
      </c>
      <c r="AJ29" s="7">
        <f>Table3253[[#This Row],[90]]</f>
        <v>219</v>
      </c>
      <c r="AK29" s="8">
        <v>352</v>
      </c>
      <c r="AL29" s="7">
        <v>376</v>
      </c>
      <c r="AM29" s="7">
        <v>410</v>
      </c>
      <c r="AN29" s="7">
        <v>405</v>
      </c>
      <c r="AO29" s="7">
        <v>431</v>
      </c>
      <c r="AP29" s="7">
        <v>442</v>
      </c>
      <c r="AQ29" s="7">
        <v>456</v>
      </c>
      <c r="AR29" s="7">
        <v>440</v>
      </c>
      <c r="AS29" s="7">
        <v>508</v>
      </c>
      <c r="AT29" s="7">
        <v>499</v>
      </c>
      <c r="AU29" s="7">
        <v>515</v>
      </c>
      <c r="AV29" s="7">
        <v>529</v>
      </c>
      <c r="AW29" s="7">
        <v>512</v>
      </c>
      <c r="AX29" s="7">
        <v>516</v>
      </c>
      <c r="AY29" s="7">
        <v>536</v>
      </c>
      <c r="AZ29" s="7">
        <v>508</v>
      </c>
      <c r="BA29" s="7">
        <v>525</v>
      </c>
      <c r="BB29" s="7">
        <v>541</v>
      </c>
      <c r="BC29" s="7">
        <v>459</v>
      </c>
      <c r="BD29" s="7">
        <v>436</v>
      </c>
      <c r="BE29" s="7">
        <v>518</v>
      </c>
      <c r="BF29" s="7">
        <v>515</v>
      </c>
      <c r="BG29" s="7">
        <v>406</v>
      </c>
      <c r="BH29" s="7">
        <v>364</v>
      </c>
      <c r="BI29" s="7">
        <v>326</v>
      </c>
      <c r="BJ29" s="7">
        <v>415</v>
      </c>
      <c r="BK29" s="7">
        <v>438</v>
      </c>
      <c r="BL29" s="7">
        <v>490</v>
      </c>
      <c r="BM29" s="7">
        <v>482</v>
      </c>
      <c r="BN29" s="7">
        <v>422</v>
      </c>
      <c r="BO29" s="7">
        <v>491</v>
      </c>
      <c r="BP29" s="7">
        <v>510</v>
      </c>
      <c r="BQ29" s="7">
        <v>512</v>
      </c>
      <c r="BR29" s="7">
        <v>535</v>
      </c>
      <c r="BS29" s="7">
        <v>467</v>
      </c>
      <c r="BT29" s="7">
        <v>481</v>
      </c>
      <c r="BU29" s="7">
        <v>481</v>
      </c>
      <c r="BV29" s="7">
        <v>510</v>
      </c>
      <c r="BW29" s="7">
        <v>523</v>
      </c>
      <c r="BX29" s="7">
        <v>514</v>
      </c>
      <c r="BY29" s="7">
        <v>548</v>
      </c>
      <c r="BZ29" s="7">
        <v>559</v>
      </c>
      <c r="CA29" s="7">
        <v>529</v>
      </c>
      <c r="CB29" s="7">
        <v>490</v>
      </c>
      <c r="CC29" s="7">
        <v>517</v>
      </c>
      <c r="CD29" s="7">
        <v>483</v>
      </c>
      <c r="CE29" s="7">
        <v>447</v>
      </c>
      <c r="CF29" s="7">
        <v>379</v>
      </c>
      <c r="CG29" s="7">
        <v>438</v>
      </c>
      <c r="CH29" s="7">
        <v>507</v>
      </c>
      <c r="CI29" s="7">
        <v>483</v>
      </c>
      <c r="CJ29" s="7">
        <v>523</v>
      </c>
      <c r="CK29" s="7">
        <v>554</v>
      </c>
      <c r="CL29" s="7">
        <v>605</v>
      </c>
      <c r="CM29" s="7">
        <v>542</v>
      </c>
      <c r="CN29" s="7">
        <v>578</v>
      </c>
      <c r="CO29" s="7">
        <v>568</v>
      </c>
      <c r="CP29" s="7">
        <v>650</v>
      </c>
      <c r="CQ29" s="7">
        <v>620</v>
      </c>
      <c r="CR29" s="7">
        <v>665</v>
      </c>
      <c r="CS29" s="7">
        <v>614</v>
      </c>
      <c r="CT29" s="7">
        <v>608</v>
      </c>
      <c r="CU29" s="7">
        <v>615</v>
      </c>
      <c r="CV29" s="7">
        <v>549</v>
      </c>
      <c r="CW29" s="7">
        <v>475</v>
      </c>
      <c r="CX29" s="7">
        <v>546</v>
      </c>
      <c r="CY29" s="7">
        <v>517</v>
      </c>
      <c r="CZ29" s="7">
        <v>500</v>
      </c>
      <c r="DA29" s="7">
        <v>457</v>
      </c>
      <c r="DB29" s="7">
        <v>485</v>
      </c>
      <c r="DC29" s="7">
        <v>395</v>
      </c>
      <c r="DD29" s="7">
        <v>456</v>
      </c>
      <c r="DE29" s="7">
        <v>419</v>
      </c>
      <c r="DF29" s="7">
        <v>418</v>
      </c>
      <c r="DG29" s="7">
        <v>387</v>
      </c>
      <c r="DH29" s="7">
        <v>395</v>
      </c>
      <c r="DI29" s="7">
        <v>385</v>
      </c>
      <c r="DJ29" s="7">
        <v>433</v>
      </c>
      <c r="DK29" s="7">
        <v>327</v>
      </c>
      <c r="DL29" s="7">
        <v>276</v>
      </c>
      <c r="DM29" s="7">
        <v>276</v>
      </c>
      <c r="DN29" s="7">
        <v>239</v>
      </c>
      <c r="DO29" s="7">
        <v>189</v>
      </c>
      <c r="DP29" s="7">
        <v>174</v>
      </c>
      <c r="DQ29" s="7">
        <v>173</v>
      </c>
      <c r="DR29" s="7">
        <v>152</v>
      </c>
      <c r="DS29" s="7">
        <v>136</v>
      </c>
      <c r="DT29" s="7">
        <v>112</v>
      </c>
      <c r="DU29" s="7">
        <v>94</v>
      </c>
      <c r="DV29" s="7">
        <v>72</v>
      </c>
      <c r="DW29" s="7">
        <v>219</v>
      </c>
      <c r="DX29" s="7">
        <f t="shared" si="0"/>
        <v>24907</v>
      </c>
      <c r="DY29" s="7">
        <f t="shared" si="4"/>
        <v>3024</v>
      </c>
      <c r="DZ29" s="7">
        <f t="shared" si="2"/>
        <v>12168</v>
      </c>
      <c r="EA29" s="7">
        <f t="shared" si="3"/>
        <v>8649</v>
      </c>
    </row>
    <row r="30" spans="1:131" x14ac:dyDescent="0.35">
      <c r="A30" s="7">
        <v>3</v>
      </c>
      <c r="B30" t="s">
        <v>360</v>
      </c>
      <c r="C30" s="10" t="s">
        <v>200</v>
      </c>
      <c r="D30" s="10" t="s">
        <v>201</v>
      </c>
      <c r="E30" s="7">
        <f>SUM(Table3253[[#This Row],[0]:[90]])</f>
        <v>34463</v>
      </c>
      <c r="F30" s="8">
        <f>SUM(Table3253[[#This Row],[0]:[15]])</f>
        <v>6573</v>
      </c>
      <c r="G30" s="7">
        <f>SUM(Table3253[[#This Row],[16]:[64]])</f>
        <v>20597</v>
      </c>
      <c r="H30" s="7">
        <f>SUM(Table3253[[#This Row],[65]:[90]])</f>
        <v>7293</v>
      </c>
      <c r="I30" s="7">
        <f>SUM(Table3253[[#This Row],[85]:[90]])</f>
        <v>766</v>
      </c>
      <c r="J30" s="8">
        <f>SUM(Table3253[[#This Row],[0]:[17]])</f>
        <v>7474</v>
      </c>
      <c r="K30" s="7">
        <f>SUM(Table3253[[#This Row],[18]:[64]])</f>
        <v>19696</v>
      </c>
      <c r="L30" s="8">
        <f>SUM(Table3253[[#This Row],[0]:[4]])</f>
        <v>1821</v>
      </c>
      <c r="M30" s="7">
        <f>SUM(Table3253[[#This Row],[5]:[15]])</f>
        <v>4752</v>
      </c>
      <c r="N30" s="7">
        <f>SUM(Table3253[[#This Row],[16]:[24]])</f>
        <v>3671</v>
      </c>
      <c r="O30" s="7">
        <f>SUM(Table3253[[#This Row],[25]:[49]])</f>
        <v>9657</v>
      </c>
      <c r="P30" s="7">
        <f>SUM(Table3253[[#This Row],[50]:[64]])</f>
        <v>7269</v>
      </c>
      <c r="Q30" s="7">
        <f>SUM(Table3253[[#This Row],[65]:[74]])</f>
        <v>4019</v>
      </c>
      <c r="R30" s="7">
        <f>SUM(Table3253[[#This Row],[75]:[84]])</f>
        <v>2508</v>
      </c>
      <c r="S30" s="8">
        <f>SUM(Table3253[[#This Row],[5]:[9]])</f>
        <v>2071</v>
      </c>
      <c r="T30" s="7">
        <f>SUM(Table3253[[#This Row],[10]:[14]])</f>
        <v>2239</v>
      </c>
      <c r="U30" s="7">
        <f>SUM(Table3253[[#This Row],[15]:[19]])</f>
        <v>2207</v>
      </c>
      <c r="V30" s="7">
        <f>SUM(Table3253[[#This Row],[20]:[24]])</f>
        <v>1906</v>
      </c>
      <c r="W30" s="7">
        <f>SUM(Table3253[[#This Row],[25]:[29]])</f>
        <v>1872</v>
      </c>
      <c r="X30" s="7">
        <f>SUM(Table3253[[#This Row],[30]:[34]])</f>
        <v>1990</v>
      </c>
      <c r="Y30" s="7">
        <f>SUM(Table3253[[#This Row],[35]:[39]])</f>
        <v>1966</v>
      </c>
      <c r="Z30" s="7">
        <f>SUM(Table3253[[#This Row],[40]:[44]])</f>
        <v>1937</v>
      </c>
      <c r="AA30" s="7">
        <f>SUM(Table3253[[#This Row],[45]:[49]])</f>
        <v>1892</v>
      </c>
      <c r="AB30" s="7">
        <f>SUM(Table3253[[#This Row],[50]:[54]])</f>
        <v>2131</v>
      </c>
      <c r="AC30" s="7">
        <f>SUM(Table3253[[#This Row],[55]:[59]])</f>
        <v>2614</v>
      </c>
      <c r="AD30" s="7">
        <f>SUM(Table3253[[#This Row],[60]:[64]])</f>
        <v>2524</v>
      </c>
      <c r="AE30" s="7">
        <f>SUM(Table3253[[#This Row],[65]:[69]])</f>
        <v>2172</v>
      </c>
      <c r="AF30" s="7">
        <f>SUM(Table3253[[#This Row],[70]:[74]])</f>
        <v>1847</v>
      </c>
      <c r="AG30" s="7">
        <f>SUM(Table3253[[#This Row],[75]:[79]])</f>
        <v>1649</v>
      </c>
      <c r="AH30" s="7">
        <f>SUM(Table3253[[#This Row],[80]:[84]])</f>
        <v>859</v>
      </c>
      <c r="AI30" s="7">
        <f>SUM(Table3253[[#This Row],[85]:[89]])</f>
        <v>498</v>
      </c>
      <c r="AJ30" s="7">
        <f>Table3253[[#This Row],[90]]</f>
        <v>268</v>
      </c>
      <c r="AK30" s="8">
        <v>387</v>
      </c>
      <c r="AL30" s="7">
        <v>330</v>
      </c>
      <c r="AM30" s="7">
        <v>369</v>
      </c>
      <c r="AN30" s="7">
        <v>356</v>
      </c>
      <c r="AO30" s="7">
        <v>379</v>
      </c>
      <c r="AP30" s="7">
        <v>416</v>
      </c>
      <c r="AQ30" s="7">
        <v>409</v>
      </c>
      <c r="AR30" s="7">
        <v>415</v>
      </c>
      <c r="AS30" s="7">
        <v>417</v>
      </c>
      <c r="AT30" s="7">
        <v>414</v>
      </c>
      <c r="AU30" s="7">
        <v>452</v>
      </c>
      <c r="AV30" s="7">
        <v>443</v>
      </c>
      <c r="AW30" s="7">
        <v>410</v>
      </c>
      <c r="AX30" s="7">
        <v>486</v>
      </c>
      <c r="AY30" s="7">
        <v>448</v>
      </c>
      <c r="AZ30" s="7">
        <v>442</v>
      </c>
      <c r="BA30" s="7">
        <v>447</v>
      </c>
      <c r="BB30" s="7">
        <v>454</v>
      </c>
      <c r="BC30" s="7">
        <v>440</v>
      </c>
      <c r="BD30" s="7">
        <v>424</v>
      </c>
      <c r="BE30" s="7">
        <v>464</v>
      </c>
      <c r="BF30" s="7">
        <v>457</v>
      </c>
      <c r="BG30" s="7">
        <v>331</v>
      </c>
      <c r="BH30" s="7">
        <v>356</v>
      </c>
      <c r="BI30" s="7">
        <v>298</v>
      </c>
      <c r="BJ30" s="7">
        <v>387</v>
      </c>
      <c r="BK30" s="7">
        <v>353</v>
      </c>
      <c r="BL30" s="7">
        <v>395</v>
      </c>
      <c r="BM30" s="7">
        <v>355</v>
      </c>
      <c r="BN30" s="7">
        <v>382</v>
      </c>
      <c r="BO30" s="7">
        <v>394</v>
      </c>
      <c r="BP30" s="7">
        <v>363</v>
      </c>
      <c r="BQ30" s="7">
        <v>412</v>
      </c>
      <c r="BR30" s="7">
        <v>426</v>
      </c>
      <c r="BS30" s="7">
        <v>395</v>
      </c>
      <c r="BT30" s="7">
        <v>371</v>
      </c>
      <c r="BU30" s="7">
        <v>423</v>
      </c>
      <c r="BV30" s="7">
        <v>386</v>
      </c>
      <c r="BW30" s="7">
        <v>387</v>
      </c>
      <c r="BX30" s="7">
        <v>399</v>
      </c>
      <c r="BY30" s="7">
        <v>412</v>
      </c>
      <c r="BZ30" s="7">
        <v>416</v>
      </c>
      <c r="CA30" s="7">
        <v>357</v>
      </c>
      <c r="CB30" s="7">
        <v>382</v>
      </c>
      <c r="CC30" s="7">
        <v>370</v>
      </c>
      <c r="CD30" s="7">
        <v>413</v>
      </c>
      <c r="CE30" s="7">
        <v>360</v>
      </c>
      <c r="CF30" s="7">
        <v>369</v>
      </c>
      <c r="CG30" s="7">
        <v>374</v>
      </c>
      <c r="CH30" s="7">
        <v>376</v>
      </c>
      <c r="CI30" s="7">
        <v>351</v>
      </c>
      <c r="CJ30" s="7">
        <v>427</v>
      </c>
      <c r="CK30" s="7">
        <v>449</v>
      </c>
      <c r="CL30" s="7">
        <v>444</v>
      </c>
      <c r="CM30" s="7">
        <v>460</v>
      </c>
      <c r="CN30" s="7">
        <v>515</v>
      </c>
      <c r="CO30" s="7">
        <v>522</v>
      </c>
      <c r="CP30" s="7">
        <v>492</v>
      </c>
      <c r="CQ30" s="7">
        <v>559</v>
      </c>
      <c r="CR30" s="7">
        <v>526</v>
      </c>
      <c r="CS30" s="7">
        <v>524</v>
      </c>
      <c r="CT30" s="7">
        <v>553</v>
      </c>
      <c r="CU30" s="7">
        <v>552</v>
      </c>
      <c r="CV30" s="7">
        <v>463</v>
      </c>
      <c r="CW30" s="7">
        <v>432</v>
      </c>
      <c r="CX30" s="7">
        <v>457</v>
      </c>
      <c r="CY30" s="7">
        <v>463</v>
      </c>
      <c r="CZ30" s="7">
        <v>433</v>
      </c>
      <c r="DA30" s="7">
        <v>406</v>
      </c>
      <c r="DB30" s="7">
        <v>413</v>
      </c>
      <c r="DC30" s="7">
        <v>392</v>
      </c>
      <c r="DD30" s="7">
        <v>388</v>
      </c>
      <c r="DE30" s="7">
        <v>351</v>
      </c>
      <c r="DF30" s="7">
        <v>359</v>
      </c>
      <c r="DG30" s="7">
        <v>357</v>
      </c>
      <c r="DH30" s="7">
        <v>360</v>
      </c>
      <c r="DI30" s="7">
        <v>349</v>
      </c>
      <c r="DJ30" s="7">
        <v>418</v>
      </c>
      <c r="DK30" s="7">
        <v>278</v>
      </c>
      <c r="DL30" s="7">
        <v>244</v>
      </c>
      <c r="DM30" s="7">
        <v>224</v>
      </c>
      <c r="DN30" s="7">
        <v>188</v>
      </c>
      <c r="DO30" s="7">
        <v>153</v>
      </c>
      <c r="DP30" s="7">
        <v>157</v>
      </c>
      <c r="DQ30" s="7">
        <v>137</v>
      </c>
      <c r="DR30" s="7">
        <v>125</v>
      </c>
      <c r="DS30" s="7">
        <v>118</v>
      </c>
      <c r="DT30" s="7">
        <v>98</v>
      </c>
      <c r="DU30" s="7">
        <v>81</v>
      </c>
      <c r="DV30" s="7">
        <v>76</v>
      </c>
      <c r="DW30" s="7">
        <v>268</v>
      </c>
      <c r="DX30" s="7">
        <f t="shared" si="0"/>
        <v>20597</v>
      </c>
      <c r="DY30" s="7">
        <f t="shared" si="4"/>
        <v>2770</v>
      </c>
      <c r="DZ30" s="7">
        <f t="shared" si="2"/>
        <v>9657</v>
      </c>
      <c r="EA30" s="7">
        <f t="shared" si="3"/>
        <v>7269</v>
      </c>
    </row>
    <row r="31" spans="1:131" x14ac:dyDescent="0.35">
      <c r="A31" s="7">
        <v>3</v>
      </c>
      <c r="B31" t="s">
        <v>360</v>
      </c>
      <c r="C31" s="10" t="s">
        <v>202</v>
      </c>
      <c r="D31" s="10" t="s">
        <v>203</v>
      </c>
      <c r="E31" s="7">
        <f>SUM(Table3253[[#This Row],[0]:[90]])</f>
        <v>7090</v>
      </c>
      <c r="F31" s="8">
        <f>SUM(Table3253[[#This Row],[0]:[15]])</f>
        <v>1229</v>
      </c>
      <c r="G31" s="7">
        <f>SUM(Table3253[[#This Row],[16]:[64]])</f>
        <v>4224</v>
      </c>
      <c r="H31" s="7">
        <f>SUM(Table3253[[#This Row],[65]:[90]])</f>
        <v>1637</v>
      </c>
      <c r="I31" s="7">
        <f>SUM(Table3253[[#This Row],[85]:[90]])</f>
        <v>169</v>
      </c>
      <c r="J31" s="8">
        <f>SUM(Table3253[[#This Row],[0]:[17]])</f>
        <v>1381</v>
      </c>
      <c r="K31" s="7">
        <f>SUM(Table3253[[#This Row],[18]:[64]])</f>
        <v>4072</v>
      </c>
      <c r="L31" s="8">
        <f>SUM(Table3253[[#This Row],[0]:[4]])</f>
        <v>319</v>
      </c>
      <c r="M31" s="7">
        <f>SUM(Table3253[[#This Row],[5]:[15]])</f>
        <v>910</v>
      </c>
      <c r="N31" s="7">
        <f>SUM(Table3253[[#This Row],[16]:[24]])</f>
        <v>671</v>
      </c>
      <c r="O31" s="7">
        <f>SUM(Table3253[[#This Row],[25]:[49]])</f>
        <v>1912</v>
      </c>
      <c r="P31" s="7">
        <f>SUM(Table3253[[#This Row],[50]:[64]])</f>
        <v>1641</v>
      </c>
      <c r="Q31" s="7">
        <f>SUM(Table3253[[#This Row],[65]:[74]])</f>
        <v>863</v>
      </c>
      <c r="R31" s="7">
        <f>SUM(Table3253[[#This Row],[75]:[84]])</f>
        <v>605</v>
      </c>
      <c r="S31" s="8">
        <f>SUM(Table3253[[#This Row],[5]:[9]])</f>
        <v>364</v>
      </c>
      <c r="T31" s="7">
        <f>SUM(Table3253[[#This Row],[10]:[14]])</f>
        <v>467</v>
      </c>
      <c r="U31" s="7">
        <f>SUM(Table3253[[#This Row],[15]:[19]])</f>
        <v>402</v>
      </c>
      <c r="V31" s="7">
        <f>SUM(Table3253[[#This Row],[20]:[24]])</f>
        <v>348</v>
      </c>
      <c r="W31" s="7">
        <f>SUM(Table3253[[#This Row],[25]:[29]])</f>
        <v>351</v>
      </c>
      <c r="X31" s="7">
        <f>SUM(Table3253[[#This Row],[30]:[34]])</f>
        <v>351</v>
      </c>
      <c r="Y31" s="7">
        <f>SUM(Table3253[[#This Row],[35]:[39]])</f>
        <v>438</v>
      </c>
      <c r="Z31" s="7">
        <f>SUM(Table3253[[#This Row],[40]:[44]])</f>
        <v>395</v>
      </c>
      <c r="AA31" s="7">
        <f>SUM(Table3253[[#This Row],[45]:[49]])</f>
        <v>377</v>
      </c>
      <c r="AB31" s="7">
        <f>SUM(Table3253[[#This Row],[50]:[54]])</f>
        <v>540</v>
      </c>
      <c r="AC31" s="7">
        <f>SUM(Table3253[[#This Row],[55]:[59]])</f>
        <v>573</v>
      </c>
      <c r="AD31" s="7">
        <f>SUM(Table3253[[#This Row],[60]:[64]])</f>
        <v>528</v>
      </c>
      <c r="AE31" s="7">
        <f>SUM(Table3253[[#This Row],[65]:[69]])</f>
        <v>448</v>
      </c>
      <c r="AF31" s="7">
        <f>SUM(Table3253[[#This Row],[70]:[74]])</f>
        <v>415</v>
      </c>
      <c r="AG31" s="7">
        <f>SUM(Table3253[[#This Row],[75]:[79]])</f>
        <v>370</v>
      </c>
      <c r="AH31" s="7">
        <f>SUM(Table3253[[#This Row],[80]:[84]])</f>
        <v>235</v>
      </c>
      <c r="AI31" s="7">
        <f>SUM(Table3253[[#This Row],[85]:[89]])</f>
        <v>136</v>
      </c>
      <c r="AJ31" s="7">
        <f>Table3253[[#This Row],[90]]</f>
        <v>33</v>
      </c>
      <c r="AK31" s="8">
        <v>57</v>
      </c>
      <c r="AL31" s="7">
        <v>62</v>
      </c>
      <c r="AM31" s="7">
        <v>66</v>
      </c>
      <c r="AN31" s="7">
        <v>69</v>
      </c>
      <c r="AO31" s="7">
        <v>65</v>
      </c>
      <c r="AP31" s="7">
        <v>67</v>
      </c>
      <c r="AQ31" s="7">
        <v>58</v>
      </c>
      <c r="AR31" s="7">
        <v>79</v>
      </c>
      <c r="AS31" s="7">
        <v>87</v>
      </c>
      <c r="AT31" s="7">
        <v>73</v>
      </c>
      <c r="AU31" s="7">
        <v>96</v>
      </c>
      <c r="AV31" s="7">
        <v>94</v>
      </c>
      <c r="AW31" s="7">
        <v>106</v>
      </c>
      <c r="AX31" s="7">
        <v>91</v>
      </c>
      <c r="AY31" s="7">
        <v>80</v>
      </c>
      <c r="AZ31" s="7">
        <v>79</v>
      </c>
      <c r="BA31" s="7">
        <v>78</v>
      </c>
      <c r="BB31" s="7">
        <v>74</v>
      </c>
      <c r="BC31" s="7">
        <v>88</v>
      </c>
      <c r="BD31" s="7">
        <v>83</v>
      </c>
      <c r="BE31" s="7">
        <v>77</v>
      </c>
      <c r="BF31" s="7">
        <v>90</v>
      </c>
      <c r="BG31" s="7">
        <v>67</v>
      </c>
      <c r="BH31" s="7">
        <v>57</v>
      </c>
      <c r="BI31" s="7">
        <v>57</v>
      </c>
      <c r="BJ31" s="7">
        <v>68</v>
      </c>
      <c r="BK31" s="7">
        <v>66</v>
      </c>
      <c r="BL31" s="7">
        <v>62</v>
      </c>
      <c r="BM31" s="7">
        <v>91</v>
      </c>
      <c r="BN31" s="7">
        <v>64</v>
      </c>
      <c r="BO31" s="7">
        <v>67</v>
      </c>
      <c r="BP31" s="7">
        <v>65</v>
      </c>
      <c r="BQ31" s="7">
        <v>74</v>
      </c>
      <c r="BR31" s="7">
        <v>83</v>
      </c>
      <c r="BS31" s="7">
        <v>62</v>
      </c>
      <c r="BT31" s="7">
        <v>74</v>
      </c>
      <c r="BU31" s="7">
        <v>85</v>
      </c>
      <c r="BV31" s="7">
        <v>100</v>
      </c>
      <c r="BW31" s="7">
        <v>87</v>
      </c>
      <c r="BX31" s="7">
        <v>92</v>
      </c>
      <c r="BY31" s="7">
        <v>85</v>
      </c>
      <c r="BZ31" s="7">
        <v>70</v>
      </c>
      <c r="CA31" s="7">
        <v>92</v>
      </c>
      <c r="CB31" s="7">
        <v>76</v>
      </c>
      <c r="CC31" s="7">
        <v>72</v>
      </c>
      <c r="CD31" s="7">
        <v>78</v>
      </c>
      <c r="CE31" s="7">
        <v>77</v>
      </c>
      <c r="CF31" s="7">
        <v>77</v>
      </c>
      <c r="CG31" s="7">
        <v>58</v>
      </c>
      <c r="CH31" s="7">
        <v>87</v>
      </c>
      <c r="CI31" s="7">
        <v>115</v>
      </c>
      <c r="CJ31" s="7">
        <v>95</v>
      </c>
      <c r="CK31" s="7">
        <v>114</v>
      </c>
      <c r="CL31" s="7">
        <v>112</v>
      </c>
      <c r="CM31" s="7">
        <v>104</v>
      </c>
      <c r="CN31" s="7">
        <v>113</v>
      </c>
      <c r="CO31" s="7">
        <v>108</v>
      </c>
      <c r="CP31" s="7">
        <v>108</v>
      </c>
      <c r="CQ31" s="7">
        <v>126</v>
      </c>
      <c r="CR31" s="7">
        <v>118</v>
      </c>
      <c r="CS31" s="7">
        <v>108</v>
      </c>
      <c r="CT31" s="7">
        <v>124</v>
      </c>
      <c r="CU31" s="7">
        <v>95</v>
      </c>
      <c r="CV31" s="7">
        <v>99</v>
      </c>
      <c r="CW31" s="7">
        <v>102</v>
      </c>
      <c r="CX31" s="7">
        <v>84</v>
      </c>
      <c r="CY31" s="7">
        <v>95</v>
      </c>
      <c r="CZ31" s="7">
        <v>89</v>
      </c>
      <c r="DA31" s="7">
        <v>96</v>
      </c>
      <c r="DB31" s="7">
        <v>84</v>
      </c>
      <c r="DC31" s="7">
        <v>85</v>
      </c>
      <c r="DD31" s="7">
        <v>84</v>
      </c>
      <c r="DE31" s="7">
        <v>99</v>
      </c>
      <c r="DF31" s="7">
        <v>75</v>
      </c>
      <c r="DG31" s="7">
        <v>72</v>
      </c>
      <c r="DH31" s="7">
        <v>73</v>
      </c>
      <c r="DI31" s="7">
        <v>78</v>
      </c>
      <c r="DJ31" s="7">
        <v>78</v>
      </c>
      <c r="DK31" s="7">
        <v>60</v>
      </c>
      <c r="DL31" s="7">
        <v>81</v>
      </c>
      <c r="DM31" s="7">
        <v>66</v>
      </c>
      <c r="DN31" s="7">
        <v>62</v>
      </c>
      <c r="DO31" s="7">
        <v>55</v>
      </c>
      <c r="DP31" s="7">
        <v>31</v>
      </c>
      <c r="DQ31" s="7">
        <v>21</v>
      </c>
      <c r="DR31" s="7">
        <v>30</v>
      </c>
      <c r="DS31" s="7">
        <v>39</v>
      </c>
      <c r="DT31" s="7">
        <v>33</v>
      </c>
      <c r="DU31" s="7">
        <v>22</v>
      </c>
      <c r="DV31" s="7">
        <v>12</v>
      </c>
      <c r="DW31" s="7">
        <v>33</v>
      </c>
      <c r="DX31" s="7">
        <f t="shared" si="0"/>
        <v>4224</v>
      </c>
      <c r="DY31" s="7">
        <f t="shared" si="4"/>
        <v>519</v>
      </c>
      <c r="DZ31" s="7">
        <f t="shared" si="2"/>
        <v>1912</v>
      </c>
      <c r="EA31" s="7">
        <f t="shared" si="3"/>
        <v>1641</v>
      </c>
    </row>
    <row r="32" spans="1:131" x14ac:dyDescent="0.35">
      <c r="A32" s="7">
        <v>3</v>
      </c>
      <c r="B32" t="s">
        <v>360</v>
      </c>
      <c r="C32" s="10" t="s">
        <v>204</v>
      </c>
      <c r="D32" s="10" t="s">
        <v>205</v>
      </c>
      <c r="E32" s="7">
        <f>SUM(Table3253[[#This Row],[0]:[90]])</f>
        <v>16146</v>
      </c>
      <c r="F32" s="8">
        <f>SUM(Table3253[[#This Row],[0]:[15]])</f>
        <v>2277</v>
      </c>
      <c r="G32" s="7">
        <f>SUM(Table3253[[#This Row],[16]:[64]])</f>
        <v>9118</v>
      </c>
      <c r="H32" s="7">
        <f>SUM(Table3253[[#This Row],[65]:[90]])</f>
        <v>4751</v>
      </c>
      <c r="I32" s="7">
        <f>SUM(Table3253[[#This Row],[85]:[90]])</f>
        <v>483</v>
      </c>
      <c r="J32" s="8">
        <f>SUM(Table3253[[#This Row],[0]:[17]])</f>
        <v>2581</v>
      </c>
      <c r="K32" s="7">
        <f>SUM(Table3253[[#This Row],[18]:[64]])</f>
        <v>8814</v>
      </c>
      <c r="L32" s="8">
        <f>SUM(Table3253[[#This Row],[0]:[4]])</f>
        <v>508</v>
      </c>
      <c r="M32" s="7">
        <f>SUM(Table3253[[#This Row],[5]:[15]])</f>
        <v>1769</v>
      </c>
      <c r="N32" s="7">
        <f>SUM(Table3253[[#This Row],[16]:[24]])</f>
        <v>1339</v>
      </c>
      <c r="O32" s="7">
        <f>SUM(Table3253[[#This Row],[25]:[49]])</f>
        <v>3761</v>
      </c>
      <c r="P32" s="7">
        <f>SUM(Table3253[[#This Row],[50]:[64]])</f>
        <v>4018</v>
      </c>
      <c r="Q32" s="7">
        <f>SUM(Table3253[[#This Row],[65]:[74]])</f>
        <v>2436</v>
      </c>
      <c r="R32" s="7">
        <f>SUM(Table3253[[#This Row],[75]:[84]])</f>
        <v>1832</v>
      </c>
      <c r="S32" s="8">
        <f>SUM(Table3253[[#This Row],[5]:[9]])</f>
        <v>725</v>
      </c>
      <c r="T32" s="7">
        <f>SUM(Table3253[[#This Row],[10]:[14]])</f>
        <v>871</v>
      </c>
      <c r="U32" s="7">
        <f>SUM(Table3253[[#This Row],[15]:[19]])</f>
        <v>813</v>
      </c>
      <c r="V32" s="7">
        <f>SUM(Table3253[[#This Row],[20]:[24]])</f>
        <v>699</v>
      </c>
      <c r="W32" s="7">
        <f>SUM(Table3253[[#This Row],[25]:[29]])</f>
        <v>718</v>
      </c>
      <c r="X32" s="7">
        <f>SUM(Table3253[[#This Row],[30]:[34]])</f>
        <v>683</v>
      </c>
      <c r="Y32" s="7">
        <f>SUM(Table3253[[#This Row],[35]:[39]])</f>
        <v>744</v>
      </c>
      <c r="Z32" s="7">
        <f>SUM(Table3253[[#This Row],[40]:[44]])</f>
        <v>788</v>
      </c>
      <c r="AA32" s="7">
        <f>SUM(Table3253[[#This Row],[45]:[49]])</f>
        <v>828</v>
      </c>
      <c r="AB32" s="7">
        <f>SUM(Table3253[[#This Row],[50]:[54]])</f>
        <v>1140</v>
      </c>
      <c r="AC32" s="7">
        <f>SUM(Table3253[[#This Row],[55]:[59]])</f>
        <v>1356</v>
      </c>
      <c r="AD32" s="7">
        <f>SUM(Table3253[[#This Row],[60]:[64]])</f>
        <v>1522</v>
      </c>
      <c r="AE32" s="7">
        <f>SUM(Table3253[[#This Row],[65]:[69]])</f>
        <v>1239</v>
      </c>
      <c r="AF32" s="7">
        <f>SUM(Table3253[[#This Row],[70]:[74]])</f>
        <v>1197</v>
      </c>
      <c r="AG32" s="7">
        <f>SUM(Table3253[[#This Row],[75]:[79]])</f>
        <v>1162</v>
      </c>
      <c r="AH32" s="7">
        <f>SUM(Table3253[[#This Row],[80]:[84]])</f>
        <v>670</v>
      </c>
      <c r="AI32" s="7">
        <f>SUM(Table3253[[#This Row],[85]:[89]])</f>
        <v>340</v>
      </c>
      <c r="AJ32" s="7">
        <f>Table3253[[#This Row],[90]]</f>
        <v>143</v>
      </c>
      <c r="AK32" s="8">
        <v>76</v>
      </c>
      <c r="AL32" s="7">
        <v>96</v>
      </c>
      <c r="AM32" s="7">
        <v>96</v>
      </c>
      <c r="AN32" s="7">
        <v>121</v>
      </c>
      <c r="AO32" s="7">
        <v>119</v>
      </c>
      <c r="AP32" s="7">
        <v>134</v>
      </c>
      <c r="AQ32" s="7">
        <v>143</v>
      </c>
      <c r="AR32" s="7">
        <v>139</v>
      </c>
      <c r="AS32" s="7">
        <v>154</v>
      </c>
      <c r="AT32" s="7">
        <v>155</v>
      </c>
      <c r="AU32" s="7">
        <v>161</v>
      </c>
      <c r="AV32" s="7">
        <v>170</v>
      </c>
      <c r="AW32" s="7">
        <v>176</v>
      </c>
      <c r="AX32" s="7">
        <v>185</v>
      </c>
      <c r="AY32" s="7">
        <v>179</v>
      </c>
      <c r="AZ32" s="7">
        <v>173</v>
      </c>
      <c r="BA32" s="7">
        <v>140</v>
      </c>
      <c r="BB32" s="7">
        <v>164</v>
      </c>
      <c r="BC32" s="7">
        <v>151</v>
      </c>
      <c r="BD32" s="7">
        <v>185</v>
      </c>
      <c r="BE32" s="7">
        <v>184</v>
      </c>
      <c r="BF32" s="7">
        <v>175</v>
      </c>
      <c r="BG32" s="7">
        <v>124</v>
      </c>
      <c r="BH32" s="7">
        <v>112</v>
      </c>
      <c r="BI32" s="7">
        <v>104</v>
      </c>
      <c r="BJ32" s="7">
        <v>164</v>
      </c>
      <c r="BK32" s="7">
        <v>135</v>
      </c>
      <c r="BL32" s="7">
        <v>138</v>
      </c>
      <c r="BM32" s="7">
        <v>138</v>
      </c>
      <c r="BN32" s="7">
        <v>143</v>
      </c>
      <c r="BO32" s="7">
        <v>150</v>
      </c>
      <c r="BP32" s="7">
        <v>136</v>
      </c>
      <c r="BQ32" s="7">
        <v>133</v>
      </c>
      <c r="BR32" s="7">
        <v>141</v>
      </c>
      <c r="BS32" s="7">
        <v>123</v>
      </c>
      <c r="BT32" s="7">
        <v>149</v>
      </c>
      <c r="BU32" s="7">
        <v>140</v>
      </c>
      <c r="BV32" s="7">
        <v>158</v>
      </c>
      <c r="BW32" s="7">
        <v>156</v>
      </c>
      <c r="BX32" s="7">
        <v>141</v>
      </c>
      <c r="BY32" s="7">
        <v>153</v>
      </c>
      <c r="BZ32" s="7">
        <v>165</v>
      </c>
      <c r="CA32" s="7">
        <v>156</v>
      </c>
      <c r="CB32" s="7">
        <v>168</v>
      </c>
      <c r="CC32" s="7">
        <v>146</v>
      </c>
      <c r="CD32" s="7">
        <v>175</v>
      </c>
      <c r="CE32" s="7">
        <v>153</v>
      </c>
      <c r="CF32" s="7">
        <v>155</v>
      </c>
      <c r="CG32" s="7">
        <v>183</v>
      </c>
      <c r="CH32" s="7">
        <v>162</v>
      </c>
      <c r="CI32" s="7">
        <v>177</v>
      </c>
      <c r="CJ32" s="7">
        <v>217</v>
      </c>
      <c r="CK32" s="7">
        <v>254</v>
      </c>
      <c r="CL32" s="7">
        <v>253</v>
      </c>
      <c r="CM32" s="7">
        <v>239</v>
      </c>
      <c r="CN32" s="7">
        <v>242</v>
      </c>
      <c r="CO32" s="7">
        <v>251</v>
      </c>
      <c r="CP32" s="7">
        <v>288</v>
      </c>
      <c r="CQ32" s="7">
        <v>279</v>
      </c>
      <c r="CR32" s="7">
        <v>296</v>
      </c>
      <c r="CS32" s="7">
        <v>299</v>
      </c>
      <c r="CT32" s="7">
        <v>300</v>
      </c>
      <c r="CU32" s="7">
        <v>313</v>
      </c>
      <c r="CV32" s="7">
        <v>316</v>
      </c>
      <c r="CW32" s="7">
        <v>294</v>
      </c>
      <c r="CX32" s="7">
        <v>269</v>
      </c>
      <c r="CY32" s="7">
        <v>259</v>
      </c>
      <c r="CZ32" s="7">
        <v>256</v>
      </c>
      <c r="DA32" s="7">
        <v>240</v>
      </c>
      <c r="DB32" s="7">
        <v>215</v>
      </c>
      <c r="DC32" s="7">
        <v>234</v>
      </c>
      <c r="DD32" s="7">
        <v>254</v>
      </c>
      <c r="DE32" s="7">
        <v>233</v>
      </c>
      <c r="DF32" s="7">
        <v>243</v>
      </c>
      <c r="DG32" s="7">
        <v>233</v>
      </c>
      <c r="DH32" s="7">
        <v>274</v>
      </c>
      <c r="DI32" s="7">
        <v>250</v>
      </c>
      <c r="DJ32" s="7">
        <v>261</v>
      </c>
      <c r="DK32" s="7">
        <v>192</v>
      </c>
      <c r="DL32" s="7">
        <v>185</v>
      </c>
      <c r="DM32" s="7">
        <v>163</v>
      </c>
      <c r="DN32" s="7">
        <v>143</v>
      </c>
      <c r="DO32" s="7">
        <v>139</v>
      </c>
      <c r="DP32" s="7">
        <v>106</v>
      </c>
      <c r="DQ32" s="7">
        <v>119</v>
      </c>
      <c r="DR32" s="7">
        <v>96</v>
      </c>
      <c r="DS32" s="7">
        <v>72</v>
      </c>
      <c r="DT32" s="7">
        <v>72</v>
      </c>
      <c r="DU32" s="7">
        <v>64</v>
      </c>
      <c r="DV32" s="7">
        <v>36</v>
      </c>
      <c r="DW32" s="7">
        <v>143</v>
      </c>
      <c r="DX32" s="7">
        <f t="shared" si="0"/>
        <v>9118</v>
      </c>
      <c r="DY32" s="7">
        <f t="shared" si="4"/>
        <v>1035</v>
      </c>
      <c r="DZ32" s="7">
        <f t="shared" si="2"/>
        <v>3761</v>
      </c>
      <c r="EA32" s="7">
        <f t="shared" si="3"/>
        <v>4018</v>
      </c>
    </row>
    <row r="33" spans="1:131" x14ac:dyDescent="0.35">
      <c r="A33" s="7">
        <v>4</v>
      </c>
      <c r="B33" t="s">
        <v>359</v>
      </c>
      <c r="C33" s="10" t="s">
        <v>216</v>
      </c>
      <c r="D33" s="10" t="s">
        <v>217</v>
      </c>
      <c r="E33" s="7">
        <f>SUM(Table3253[[#This Row],[0]:[90]])</f>
        <v>5362</v>
      </c>
      <c r="F33" s="8">
        <f>SUM(Table3253[[#This Row],[0]:[15]])</f>
        <v>961</v>
      </c>
      <c r="G33" s="7">
        <f>SUM(Table3253[[#This Row],[16]:[64]])</f>
        <v>3203</v>
      </c>
      <c r="H33" s="7">
        <f>SUM(Table3253[[#This Row],[65]:[90]])</f>
        <v>1198</v>
      </c>
      <c r="I33" s="7">
        <f>SUM(Table3253[[#This Row],[85]:[90]])</f>
        <v>107</v>
      </c>
      <c r="J33" s="8">
        <f>SUM(Table3253[[#This Row],[0]:[17]])</f>
        <v>1090</v>
      </c>
      <c r="K33" s="7">
        <f>SUM(Table3253[[#This Row],[18]:[64]])</f>
        <v>3074</v>
      </c>
      <c r="L33" s="8">
        <f>SUM(Table3253[[#This Row],[0]:[4]])</f>
        <v>255</v>
      </c>
      <c r="M33" s="7">
        <f>SUM(Table3253[[#This Row],[5]:[15]])</f>
        <v>706</v>
      </c>
      <c r="N33" s="7">
        <f>SUM(Table3253[[#This Row],[16]:[24]])</f>
        <v>542</v>
      </c>
      <c r="O33" s="7">
        <f>SUM(Table3253[[#This Row],[25]:[49]])</f>
        <v>1478</v>
      </c>
      <c r="P33" s="7">
        <f>SUM(Table3253[[#This Row],[50]:[64]])</f>
        <v>1183</v>
      </c>
      <c r="Q33" s="7">
        <f>SUM(Table3253[[#This Row],[65]:[74]])</f>
        <v>677</v>
      </c>
      <c r="R33" s="7">
        <f>SUM(Table3253[[#This Row],[75]:[84]])</f>
        <v>414</v>
      </c>
      <c r="S33" s="8">
        <f>SUM(Table3253[[#This Row],[5]:[9]])</f>
        <v>336</v>
      </c>
      <c r="T33" s="7">
        <f>SUM(Table3253[[#This Row],[10]:[14]])</f>
        <v>314</v>
      </c>
      <c r="U33" s="7">
        <f>SUM(Table3253[[#This Row],[15]:[19]])</f>
        <v>284</v>
      </c>
      <c r="V33" s="7">
        <f>SUM(Table3253[[#This Row],[20]:[24]])</f>
        <v>314</v>
      </c>
      <c r="W33" s="7">
        <f>SUM(Table3253[[#This Row],[25]:[29]])</f>
        <v>285</v>
      </c>
      <c r="X33" s="7">
        <f>SUM(Table3253[[#This Row],[30]:[34]])</f>
        <v>282</v>
      </c>
      <c r="Y33" s="7">
        <f>SUM(Table3253[[#This Row],[35]:[39]])</f>
        <v>337</v>
      </c>
      <c r="Z33" s="7">
        <f>SUM(Table3253[[#This Row],[40]:[44]])</f>
        <v>303</v>
      </c>
      <c r="AA33" s="7">
        <f>SUM(Table3253[[#This Row],[45]:[49]])</f>
        <v>271</v>
      </c>
      <c r="AB33" s="7">
        <f>SUM(Table3253[[#This Row],[50]:[54]])</f>
        <v>338</v>
      </c>
      <c r="AC33" s="7">
        <f>SUM(Table3253[[#This Row],[55]:[59]])</f>
        <v>407</v>
      </c>
      <c r="AD33" s="7">
        <f>SUM(Table3253[[#This Row],[60]:[64]])</f>
        <v>438</v>
      </c>
      <c r="AE33" s="7">
        <f>SUM(Table3253[[#This Row],[65]:[69]])</f>
        <v>374</v>
      </c>
      <c r="AF33" s="7">
        <f>SUM(Table3253[[#This Row],[70]:[74]])</f>
        <v>303</v>
      </c>
      <c r="AG33" s="7">
        <f>SUM(Table3253[[#This Row],[75]:[79]])</f>
        <v>262</v>
      </c>
      <c r="AH33" s="7">
        <f>SUM(Table3253[[#This Row],[80]:[84]])</f>
        <v>152</v>
      </c>
      <c r="AI33" s="7">
        <f>SUM(Table3253[[#This Row],[85]:[89]])</f>
        <v>68</v>
      </c>
      <c r="AJ33" s="7">
        <f>Table3253[[#This Row],[90]]</f>
        <v>39</v>
      </c>
      <c r="AK33" s="8">
        <v>31</v>
      </c>
      <c r="AL33" s="8">
        <v>53</v>
      </c>
      <c r="AM33" s="8">
        <v>56</v>
      </c>
      <c r="AN33" s="8">
        <v>54</v>
      </c>
      <c r="AO33" s="8">
        <v>61</v>
      </c>
      <c r="AP33" s="8">
        <v>59</v>
      </c>
      <c r="AQ33" s="8">
        <v>71</v>
      </c>
      <c r="AR33" s="8">
        <v>50</v>
      </c>
      <c r="AS33" s="8">
        <v>82</v>
      </c>
      <c r="AT33" s="8">
        <v>74</v>
      </c>
      <c r="AU33" s="8">
        <v>71</v>
      </c>
      <c r="AV33" s="8">
        <v>62</v>
      </c>
      <c r="AW33" s="8">
        <v>59</v>
      </c>
      <c r="AX33" s="8">
        <v>63</v>
      </c>
      <c r="AY33" s="8">
        <v>59</v>
      </c>
      <c r="AZ33" s="8">
        <v>56</v>
      </c>
      <c r="BA33" s="8">
        <v>57</v>
      </c>
      <c r="BB33" s="8">
        <v>72</v>
      </c>
      <c r="BC33" s="8">
        <v>56</v>
      </c>
      <c r="BD33" s="8">
        <v>43</v>
      </c>
      <c r="BE33" s="8">
        <v>80</v>
      </c>
      <c r="BF33" s="8">
        <v>66</v>
      </c>
      <c r="BG33" s="8">
        <v>57</v>
      </c>
      <c r="BH33" s="8">
        <v>56</v>
      </c>
      <c r="BI33" s="8">
        <v>55</v>
      </c>
      <c r="BJ33" s="8">
        <v>45</v>
      </c>
      <c r="BK33" s="8">
        <v>54</v>
      </c>
      <c r="BL33" s="8">
        <v>61</v>
      </c>
      <c r="BM33" s="8">
        <v>71</v>
      </c>
      <c r="BN33" s="8">
        <v>54</v>
      </c>
      <c r="BO33" s="8">
        <v>57</v>
      </c>
      <c r="BP33" s="8">
        <v>54</v>
      </c>
      <c r="BQ33" s="8">
        <v>48</v>
      </c>
      <c r="BR33" s="8">
        <v>61</v>
      </c>
      <c r="BS33" s="8">
        <v>62</v>
      </c>
      <c r="BT33" s="8">
        <v>66</v>
      </c>
      <c r="BU33" s="8">
        <v>68</v>
      </c>
      <c r="BV33" s="8">
        <v>72</v>
      </c>
      <c r="BW33" s="8">
        <v>65</v>
      </c>
      <c r="BX33" s="8">
        <v>66</v>
      </c>
      <c r="BY33" s="8">
        <v>65</v>
      </c>
      <c r="BZ33" s="8">
        <v>58</v>
      </c>
      <c r="CA33" s="8">
        <v>69</v>
      </c>
      <c r="CB33" s="8">
        <v>48</v>
      </c>
      <c r="CC33" s="8">
        <v>63</v>
      </c>
      <c r="CD33" s="8">
        <v>64</v>
      </c>
      <c r="CE33" s="8">
        <v>53</v>
      </c>
      <c r="CF33" s="8">
        <v>45</v>
      </c>
      <c r="CG33" s="8">
        <v>45</v>
      </c>
      <c r="CH33" s="8">
        <v>64</v>
      </c>
      <c r="CI33" s="8">
        <v>53</v>
      </c>
      <c r="CJ33" s="8">
        <v>67</v>
      </c>
      <c r="CK33" s="8">
        <v>62</v>
      </c>
      <c r="CL33" s="8">
        <v>72</v>
      </c>
      <c r="CM33" s="8">
        <v>84</v>
      </c>
      <c r="CN33" s="8">
        <v>67</v>
      </c>
      <c r="CO33" s="8">
        <v>71</v>
      </c>
      <c r="CP33" s="8">
        <v>93</v>
      </c>
      <c r="CQ33" s="8">
        <v>83</v>
      </c>
      <c r="CR33" s="8">
        <v>93</v>
      </c>
      <c r="CS33" s="8">
        <v>90</v>
      </c>
      <c r="CT33" s="8">
        <v>102</v>
      </c>
      <c r="CU33" s="8">
        <v>93</v>
      </c>
      <c r="CV33" s="8">
        <v>83</v>
      </c>
      <c r="CW33" s="8">
        <v>70</v>
      </c>
      <c r="CX33" s="8">
        <v>80</v>
      </c>
      <c r="CY33" s="8">
        <v>75</v>
      </c>
      <c r="CZ33" s="8">
        <v>85</v>
      </c>
      <c r="DA33" s="8">
        <v>55</v>
      </c>
      <c r="DB33" s="8">
        <v>79</v>
      </c>
      <c r="DC33" s="8">
        <v>58</v>
      </c>
      <c r="DD33" s="8">
        <v>77</v>
      </c>
      <c r="DE33" s="8">
        <v>58</v>
      </c>
      <c r="DF33" s="8">
        <v>55</v>
      </c>
      <c r="DG33" s="8">
        <v>55</v>
      </c>
      <c r="DH33" s="8">
        <v>53</v>
      </c>
      <c r="DI33" s="8">
        <v>52</v>
      </c>
      <c r="DJ33" s="8">
        <v>82</v>
      </c>
      <c r="DK33" s="8">
        <v>43</v>
      </c>
      <c r="DL33" s="8">
        <v>32</v>
      </c>
      <c r="DM33" s="8">
        <v>41</v>
      </c>
      <c r="DN33" s="8">
        <v>35</v>
      </c>
      <c r="DO33" s="8">
        <v>29</v>
      </c>
      <c r="DP33" s="8">
        <v>24</v>
      </c>
      <c r="DQ33" s="8">
        <v>23</v>
      </c>
      <c r="DR33" s="8">
        <v>18</v>
      </c>
      <c r="DS33" s="8">
        <v>21</v>
      </c>
      <c r="DT33" s="8">
        <v>10</v>
      </c>
      <c r="DU33" s="8">
        <v>15</v>
      </c>
      <c r="DV33" s="8">
        <v>4</v>
      </c>
      <c r="DW33" s="8">
        <v>39</v>
      </c>
      <c r="DX33" s="7">
        <f t="shared" si="0"/>
        <v>3203</v>
      </c>
      <c r="DY33" s="7">
        <f t="shared" si="4"/>
        <v>413</v>
      </c>
      <c r="DZ33" s="7">
        <f t="shared" si="2"/>
        <v>1478</v>
      </c>
      <c r="EA33" s="7">
        <f t="shared" si="3"/>
        <v>1183</v>
      </c>
    </row>
    <row r="34" spans="1:131" x14ac:dyDescent="0.35">
      <c r="A34" s="7">
        <v>4</v>
      </c>
      <c r="B34" t="s">
        <v>359</v>
      </c>
      <c r="C34" s="10" t="s">
        <v>218</v>
      </c>
      <c r="D34" s="10" t="s">
        <v>219</v>
      </c>
      <c r="E34" s="7">
        <f>SUM(Table3253[[#This Row],[0]:[90]])</f>
        <v>5539</v>
      </c>
      <c r="F34" s="8">
        <f>SUM(Table3253[[#This Row],[0]:[15]])</f>
        <v>946</v>
      </c>
      <c r="G34" s="7">
        <f>SUM(Table3253[[#This Row],[16]:[64]])</f>
        <v>3386</v>
      </c>
      <c r="H34" s="7">
        <f>SUM(Table3253[[#This Row],[65]:[90]])</f>
        <v>1207</v>
      </c>
      <c r="I34" s="7">
        <f>SUM(Table3253[[#This Row],[85]:[90]])</f>
        <v>111</v>
      </c>
      <c r="J34" s="8">
        <f>SUM(Table3253[[#This Row],[0]:[17]])</f>
        <v>1106</v>
      </c>
      <c r="K34" s="7">
        <f>SUM(Table3253[[#This Row],[18]:[64]])</f>
        <v>3226</v>
      </c>
      <c r="L34" s="8">
        <f>SUM(Table3253[[#This Row],[0]:[4]])</f>
        <v>258</v>
      </c>
      <c r="M34" s="7">
        <f>SUM(Table3253[[#This Row],[5]:[15]])</f>
        <v>688</v>
      </c>
      <c r="N34" s="7">
        <f>SUM(Table3253[[#This Row],[16]:[24]])</f>
        <v>622</v>
      </c>
      <c r="O34" s="7">
        <f>SUM(Table3253[[#This Row],[25]:[49]])</f>
        <v>1528</v>
      </c>
      <c r="P34" s="7">
        <f>SUM(Table3253[[#This Row],[50]:[64]])</f>
        <v>1236</v>
      </c>
      <c r="Q34" s="7">
        <f>SUM(Table3253[[#This Row],[65]:[74]])</f>
        <v>659</v>
      </c>
      <c r="R34" s="7">
        <f>SUM(Table3253[[#This Row],[75]:[84]])</f>
        <v>437</v>
      </c>
      <c r="S34" s="8">
        <f>SUM(Table3253[[#This Row],[5]:[9]])</f>
        <v>297</v>
      </c>
      <c r="T34" s="7">
        <f>SUM(Table3253[[#This Row],[10]:[14]])</f>
        <v>322</v>
      </c>
      <c r="U34" s="7">
        <f>SUM(Table3253[[#This Row],[15]:[19]])</f>
        <v>388</v>
      </c>
      <c r="V34" s="7">
        <f>SUM(Table3253[[#This Row],[20]:[24]])</f>
        <v>303</v>
      </c>
      <c r="W34" s="7">
        <f>SUM(Table3253[[#This Row],[25]:[29]])</f>
        <v>329</v>
      </c>
      <c r="X34" s="7">
        <f>SUM(Table3253[[#This Row],[30]:[34]])</f>
        <v>318</v>
      </c>
      <c r="Y34" s="7">
        <f>SUM(Table3253[[#This Row],[35]:[39]])</f>
        <v>326</v>
      </c>
      <c r="Z34" s="7">
        <f>SUM(Table3253[[#This Row],[40]:[44]])</f>
        <v>277</v>
      </c>
      <c r="AA34" s="7">
        <f>SUM(Table3253[[#This Row],[45]:[49]])</f>
        <v>278</v>
      </c>
      <c r="AB34" s="7">
        <f>SUM(Table3253[[#This Row],[50]:[54]])</f>
        <v>338</v>
      </c>
      <c r="AC34" s="7">
        <f>SUM(Table3253[[#This Row],[55]:[59]])</f>
        <v>459</v>
      </c>
      <c r="AD34" s="7">
        <f>SUM(Table3253[[#This Row],[60]:[64]])</f>
        <v>439</v>
      </c>
      <c r="AE34" s="7">
        <f>SUM(Table3253[[#This Row],[65]:[69]])</f>
        <v>351</v>
      </c>
      <c r="AF34" s="7">
        <f>SUM(Table3253[[#This Row],[70]:[74]])</f>
        <v>308</v>
      </c>
      <c r="AG34" s="7">
        <f>SUM(Table3253[[#This Row],[75]:[79]])</f>
        <v>274</v>
      </c>
      <c r="AH34" s="7">
        <f>SUM(Table3253[[#This Row],[80]:[84]])</f>
        <v>163</v>
      </c>
      <c r="AI34" s="7">
        <f>SUM(Table3253[[#This Row],[85]:[89]])</f>
        <v>81</v>
      </c>
      <c r="AJ34" s="7">
        <f>Table3253[[#This Row],[90]]</f>
        <v>30</v>
      </c>
      <c r="AK34" s="8">
        <v>50</v>
      </c>
      <c r="AL34" s="8">
        <v>56</v>
      </c>
      <c r="AM34" s="8">
        <v>52</v>
      </c>
      <c r="AN34" s="8">
        <v>45</v>
      </c>
      <c r="AO34" s="8">
        <v>55</v>
      </c>
      <c r="AP34" s="8">
        <v>65</v>
      </c>
      <c r="AQ34" s="8">
        <v>63</v>
      </c>
      <c r="AR34" s="8">
        <v>59</v>
      </c>
      <c r="AS34" s="8">
        <v>59</v>
      </c>
      <c r="AT34" s="8">
        <v>51</v>
      </c>
      <c r="AU34" s="8">
        <v>64</v>
      </c>
      <c r="AV34" s="8">
        <v>51</v>
      </c>
      <c r="AW34" s="8">
        <v>63</v>
      </c>
      <c r="AX34" s="8">
        <v>72</v>
      </c>
      <c r="AY34" s="8">
        <v>72</v>
      </c>
      <c r="AZ34" s="8">
        <v>69</v>
      </c>
      <c r="BA34" s="8">
        <v>67</v>
      </c>
      <c r="BB34" s="8">
        <v>93</v>
      </c>
      <c r="BC34" s="8">
        <v>83</v>
      </c>
      <c r="BD34" s="8">
        <v>76</v>
      </c>
      <c r="BE34" s="8">
        <v>69</v>
      </c>
      <c r="BF34" s="8">
        <v>71</v>
      </c>
      <c r="BG34" s="8">
        <v>54</v>
      </c>
      <c r="BH34" s="8">
        <v>60</v>
      </c>
      <c r="BI34" s="8">
        <v>49</v>
      </c>
      <c r="BJ34" s="8">
        <v>59</v>
      </c>
      <c r="BK34" s="8">
        <v>53</v>
      </c>
      <c r="BL34" s="8">
        <v>67</v>
      </c>
      <c r="BM34" s="8">
        <v>77</v>
      </c>
      <c r="BN34" s="8">
        <v>73</v>
      </c>
      <c r="BO34" s="8">
        <v>58</v>
      </c>
      <c r="BP34" s="8">
        <v>64</v>
      </c>
      <c r="BQ34" s="8">
        <v>72</v>
      </c>
      <c r="BR34" s="8">
        <v>60</v>
      </c>
      <c r="BS34" s="8">
        <v>64</v>
      </c>
      <c r="BT34" s="8">
        <v>62</v>
      </c>
      <c r="BU34" s="8">
        <v>75</v>
      </c>
      <c r="BV34" s="8">
        <v>65</v>
      </c>
      <c r="BW34" s="8">
        <v>62</v>
      </c>
      <c r="BX34" s="8">
        <v>62</v>
      </c>
      <c r="BY34" s="8">
        <v>65</v>
      </c>
      <c r="BZ34" s="8">
        <v>55</v>
      </c>
      <c r="CA34" s="8">
        <v>57</v>
      </c>
      <c r="CB34" s="8">
        <v>48</v>
      </c>
      <c r="CC34" s="8">
        <v>52</v>
      </c>
      <c r="CD34" s="8">
        <v>61</v>
      </c>
      <c r="CE34" s="8">
        <v>51</v>
      </c>
      <c r="CF34" s="8">
        <v>61</v>
      </c>
      <c r="CG34" s="8">
        <v>54</v>
      </c>
      <c r="CH34" s="8">
        <v>51</v>
      </c>
      <c r="CI34" s="8">
        <v>51</v>
      </c>
      <c r="CJ34" s="8">
        <v>71</v>
      </c>
      <c r="CK34" s="8">
        <v>81</v>
      </c>
      <c r="CL34" s="8">
        <v>68</v>
      </c>
      <c r="CM34" s="8">
        <v>67</v>
      </c>
      <c r="CN34" s="8">
        <v>89</v>
      </c>
      <c r="CO34" s="8">
        <v>80</v>
      </c>
      <c r="CP34" s="8">
        <v>89</v>
      </c>
      <c r="CQ34" s="8">
        <v>103</v>
      </c>
      <c r="CR34" s="8">
        <v>98</v>
      </c>
      <c r="CS34" s="8">
        <v>89</v>
      </c>
      <c r="CT34" s="8">
        <v>93</v>
      </c>
      <c r="CU34" s="8">
        <v>101</v>
      </c>
      <c r="CV34" s="8">
        <v>77</v>
      </c>
      <c r="CW34" s="8">
        <v>79</v>
      </c>
      <c r="CX34" s="8">
        <v>71</v>
      </c>
      <c r="CY34" s="8">
        <v>80</v>
      </c>
      <c r="CZ34" s="8">
        <v>77</v>
      </c>
      <c r="DA34" s="8">
        <v>48</v>
      </c>
      <c r="DB34" s="8">
        <v>75</v>
      </c>
      <c r="DC34" s="8">
        <v>62</v>
      </c>
      <c r="DD34" s="8">
        <v>76</v>
      </c>
      <c r="DE34" s="8">
        <v>55</v>
      </c>
      <c r="DF34" s="8">
        <v>57</v>
      </c>
      <c r="DG34" s="8">
        <v>58</v>
      </c>
      <c r="DH34" s="8">
        <v>53</v>
      </c>
      <c r="DI34" s="8">
        <v>63</v>
      </c>
      <c r="DJ34" s="8">
        <v>76</v>
      </c>
      <c r="DK34" s="8">
        <v>41</v>
      </c>
      <c r="DL34" s="8">
        <v>41</v>
      </c>
      <c r="DM34" s="8">
        <v>44</v>
      </c>
      <c r="DN34" s="8">
        <v>40</v>
      </c>
      <c r="DO34" s="8">
        <v>28</v>
      </c>
      <c r="DP34" s="8">
        <v>30</v>
      </c>
      <c r="DQ34" s="8">
        <v>21</v>
      </c>
      <c r="DR34" s="8">
        <v>21</v>
      </c>
      <c r="DS34" s="8">
        <v>21</v>
      </c>
      <c r="DT34" s="8">
        <v>22</v>
      </c>
      <c r="DU34" s="8">
        <v>8</v>
      </c>
      <c r="DV34" s="8">
        <v>9</v>
      </c>
      <c r="DW34" s="8">
        <v>30</v>
      </c>
      <c r="DX34" s="7">
        <f t="shared" si="0"/>
        <v>3386</v>
      </c>
      <c r="DY34" s="7">
        <f t="shared" si="4"/>
        <v>462</v>
      </c>
      <c r="DZ34" s="7">
        <f t="shared" si="2"/>
        <v>1528</v>
      </c>
      <c r="EA34" s="7">
        <f t="shared" si="3"/>
        <v>1236</v>
      </c>
    </row>
    <row r="35" spans="1:131" x14ac:dyDescent="0.35">
      <c r="A35" s="7">
        <v>4</v>
      </c>
      <c r="B35" t="s">
        <v>359</v>
      </c>
      <c r="C35" s="10" t="s">
        <v>220</v>
      </c>
      <c r="D35" s="10" t="s">
        <v>221</v>
      </c>
      <c r="E35" s="7">
        <f>SUM(Table3253[[#This Row],[0]:[90]])</f>
        <v>7755</v>
      </c>
      <c r="F35" s="8">
        <f>SUM(Table3253[[#This Row],[0]:[15]])</f>
        <v>1692</v>
      </c>
      <c r="G35" s="7">
        <f>SUM(Table3253[[#This Row],[16]:[64]])</f>
        <v>4536</v>
      </c>
      <c r="H35" s="7">
        <f>SUM(Table3253[[#This Row],[65]:[90]])</f>
        <v>1527</v>
      </c>
      <c r="I35" s="7">
        <f>SUM(Table3253[[#This Row],[85]:[90]])</f>
        <v>163</v>
      </c>
      <c r="J35" s="8">
        <f>SUM(Table3253[[#This Row],[0]:[17]])</f>
        <v>1891</v>
      </c>
      <c r="K35" s="7">
        <f>SUM(Table3253[[#This Row],[18]:[64]])</f>
        <v>4337</v>
      </c>
      <c r="L35" s="8">
        <f>SUM(Table3253[[#This Row],[0]:[4]])</f>
        <v>445</v>
      </c>
      <c r="M35" s="7">
        <f>SUM(Table3253[[#This Row],[5]:[15]])</f>
        <v>1247</v>
      </c>
      <c r="N35" s="7">
        <f>SUM(Table3253[[#This Row],[16]:[24]])</f>
        <v>806</v>
      </c>
      <c r="O35" s="7">
        <f>SUM(Table3253[[#This Row],[25]:[49]])</f>
        <v>2145</v>
      </c>
      <c r="P35" s="7">
        <f>SUM(Table3253[[#This Row],[50]:[64]])</f>
        <v>1585</v>
      </c>
      <c r="Q35" s="7">
        <f>SUM(Table3253[[#This Row],[65]:[74]])</f>
        <v>836</v>
      </c>
      <c r="R35" s="7">
        <f>SUM(Table3253[[#This Row],[75]:[84]])</f>
        <v>528</v>
      </c>
      <c r="S35" s="8">
        <f>SUM(Table3253[[#This Row],[5]:[9]])</f>
        <v>517</v>
      </c>
      <c r="T35" s="7">
        <f>SUM(Table3253[[#This Row],[10]:[14]])</f>
        <v>616</v>
      </c>
      <c r="U35" s="7">
        <f>SUM(Table3253[[#This Row],[15]:[19]])</f>
        <v>508</v>
      </c>
      <c r="V35" s="7">
        <f>SUM(Table3253[[#This Row],[20]:[24]])</f>
        <v>412</v>
      </c>
      <c r="W35" s="7">
        <f>SUM(Table3253[[#This Row],[25]:[29]])</f>
        <v>416</v>
      </c>
      <c r="X35" s="7">
        <f>SUM(Table3253[[#This Row],[30]:[34]])</f>
        <v>438</v>
      </c>
      <c r="Y35" s="7">
        <f>SUM(Table3253[[#This Row],[35]:[39]])</f>
        <v>433</v>
      </c>
      <c r="Z35" s="7">
        <f>SUM(Table3253[[#This Row],[40]:[44]])</f>
        <v>429</v>
      </c>
      <c r="AA35" s="7">
        <f>SUM(Table3253[[#This Row],[45]:[49]])</f>
        <v>429</v>
      </c>
      <c r="AB35" s="7">
        <f>SUM(Table3253[[#This Row],[50]:[54]])</f>
        <v>455</v>
      </c>
      <c r="AC35" s="7">
        <f>SUM(Table3253[[#This Row],[55]:[59]])</f>
        <v>562</v>
      </c>
      <c r="AD35" s="7">
        <f>SUM(Table3253[[#This Row],[60]:[64]])</f>
        <v>568</v>
      </c>
      <c r="AE35" s="7">
        <f>SUM(Table3253[[#This Row],[65]:[69]])</f>
        <v>469</v>
      </c>
      <c r="AF35" s="7">
        <f>SUM(Table3253[[#This Row],[70]:[74]])</f>
        <v>367</v>
      </c>
      <c r="AG35" s="7">
        <f>SUM(Table3253[[#This Row],[75]:[79]])</f>
        <v>346</v>
      </c>
      <c r="AH35" s="7">
        <f>SUM(Table3253[[#This Row],[80]:[84]])</f>
        <v>182</v>
      </c>
      <c r="AI35" s="7">
        <f>SUM(Table3253[[#This Row],[85]:[89]])</f>
        <v>94</v>
      </c>
      <c r="AJ35" s="7">
        <f>Table3253[[#This Row],[90]]</f>
        <v>69</v>
      </c>
      <c r="AK35" s="8">
        <v>99</v>
      </c>
      <c r="AL35" s="8">
        <v>83</v>
      </c>
      <c r="AM35" s="8">
        <v>80</v>
      </c>
      <c r="AN35" s="8">
        <v>92</v>
      </c>
      <c r="AO35" s="8">
        <v>91</v>
      </c>
      <c r="AP35" s="8">
        <v>101</v>
      </c>
      <c r="AQ35" s="8">
        <v>92</v>
      </c>
      <c r="AR35" s="8">
        <v>96</v>
      </c>
      <c r="AS35" s="8">
        <v>115</v>
      </c>
      <c r="AT35" s="8">
        <v>113</v>
      </c>
      <c r="AU35" s="8">
        <v>117</v>
      </c>
      <c r="AV35" s="8">
        <v>121</v>
      </c>
      <c r="AW35" s="8">
        <v>109</v>
      </c>
      <c r="AX35" s="8">
        <v>132</v>
      </c>
      <c r="AY35" s="8">
        <v>137</v>
      </c>
      <c r="AZ35" s="8">
        <v>114</v>
      </c>
      <c r="BA35" s="8">
        <v>105</v>
      </c>
      <c r="BB35" s="8">
        <v>94</v>
      </c>
      <c r="BC35" s="8">
        <v>95</v>
      </c>
      <c r="BD35" s="8">
        <v>100</v>
      </c>
      <c r="BE35" s="8">
        <v>105</v>
      </c>
      <c r="BF35" s="8">
        <v>107</v>
      </c>
      <c r="BG35" s="8">
        <v>73</v>
      </c>
      <c r="BH35" s="8">
        <v>75</v>
      </c>
      <c r="BI35" s="8">
        <v>52</v>
      </c>
      <c r="BJ35" s="8">
        <v>93</v>
      </c>
      <c r="BK35" s="8">
        <v>84</v>
      </c>
      <c r="BL35" s="8">
        <v>73</v>
      </c>
      <c r="BM35" s="8">
        <v>72</v>
      </c>
      <c r="BN35" s="8">
        <v>94</v>
      </c>
      <c r="BO35" s="8">
        <v>86</v>
      </c>
      <c r="BP35" s="8">
        <v>82</v>
      </c>
      <c r="BQ35" s="8">
        <v>91</v>
      </c>
      <c r="BR35" s="8">
        <v>93</v>
      </c>
      <c r="BS35" s="8">
        <v>86</v>
      </c>
      <c r="BT35" s="8">
        <v>84</v>
      </c>
      <c r="BU35" s="8">
        <v>85</v>
      </c>
      <c r="BV35" s="8">
        <v>101</v>
      </c>
      <c r="BW35" s="8">
        <v>79</v>
      </c>
      <c r="BX35" s="8">
        <v>84</v>
      </c>
      <c r="BY35" s="8">
        <v>83</v>
      </c>
      <c r="BZ35" s="8">
        <v>100</v>
      </c>
      <c r="CA35" s="8">
        <v>81</v>
      </c>
      <c r="CB35" s="8">
        <v>79</v>
      </c>
      <c r="CC35" s="8">
        <v>86</v>
      </c>
      <c r="CD35" s="8">
        <v>92</v>
      </c>
      <c r="CE35" s="8">
        <v>85</v>
      </c>
      <c r="CF35" s="8">
        <v>88</v>
      </c>
      <c r="CG35" s="8">
        <v>83</v>
      </c>
      <c r="CH35" s="8">
        <v>81</v>
      </c>
      <c r="CI35" s="8">
        <v>78</v>
      </c>
      <c r="CJ35" s="8">
        <v>108</v>
      </c>
      <c r="CK35" s="8">
        <v>85</v>
      </c>
      <c r="CL35" s="8">
        <v>90</v>
      </c>
      <c r="CM35" s="8">
        <v>94</v>
      </c>
      <c r="CN35" s="8">
        <v>113</v>
      </c>
      <c r="CO35" s="8">
        <v>105</v>
      </c>
      <c r="CP35" s="8">
        <v>99</v>
      </c>
      <c r="CQ35" s="8">
        <v>124</v>
      </c>
      <c r="CR35" s="8">
        <v>121</v>
      </c>
      <c r="CS35" s="8">
        <v>114</v>
      </c>
      <c r="CT35" s="8">
        <v>130</v>
      </c>
      <c r="CU35" s="8">
        <v>116</v>
      </c>
      <c r="CV35" s="8">
        <v>114</v>
      </c>
      <c r="CW35" s="8">
        <v>94</v>
      </c>
      <c r="CX35" s="8">
        <v>82</v>
      </c>
      <c r="CY35" s="8">
        <v>106</v>
      </c>
      <c r="CZ35" s="8">
        <v>92</v>
      </c>
      <c r="DA35" s="8">
        <v>87</v>
      </c>
      <c r="DB35" s="8">
        <v>102</v>
      </c>
      <c r="DC35" s="8">
        <v>78</v>
      </c>
      <c r="DD35" s="8">
        <v>75</v>
      </c>
      <c r="DE35" s="8">
        <v>80</v>
      </c>
      <c r="DF35" s="8">
        <v>69</v>
      </c>
      <c r="DG35" s="8">
        <v>65</v>
      </c>
      <c r="DH35" s="8">
        <v>72</v>
      </c>
      <c r="DI35" s="8">
        <v>72</v>
      </c>
      <c r="DJ35" s="8">
        <v>86</v>
      </c>
      <c r="DK35" s="8">
        <v>66</v>
      </c>
      <c r="DL35" s="8">
        <v>50</v>
      </c>
      <c r="DM35" s="8">
        <v>51</v>
      </c>
      <c r="DN35" s="8">
        <v>35</v>
      </c>
      <c r="DO35" s="8">
        <v>23</v>
      </c>
      <c r="DP35" s="8">
        <v>32</v>
      </c>
      <c r="DQ35" s="8">
        <v>41</v>
      </c>
      <c r="DR35" s="8">
        <v>27</v>
      </c>
      <c r="DS35" s="8">
        <v>28</v>
      </c>
      <c r="DT35" s="8">
        <v>12</v>
      </c>
      <c r="DU35" s="8">
        <v>14</v>
      </c>
      <c r="DV35" s="8">
        <v>13</v>
      </c>
      <c r="DW35" s="8">
        <v>69</v>
      </c>
      <c r="DX35" s="7">
        <f t="shared" si="0"/>
        <v>4536</v>
      </c>
      <c r="DY35" s="7">
        <f t="shared" si="4"/>
        <v>607</v>
      </c>
      <c r="DZ35" s="7">
        <f t="shared" si="2"/>
        <v>2145</v>
      </c>
      <c r="EA35" s="7">
        <f t="shared" si="3"/>
        <v>1585</v>
      </c>
    </row>
    <row r="36" spans="1:131" x14ac:dyDescent="0.35">
      <c r="A36" s="7">
        <v>4</v>
      </c>
      <c r="B36" t="s">
        <v>359</v>
      </c>
      <c r="C36" s="10" t="s">
        <v>222</v>
      </c>
      <c r="D36" s="10" t="s">
        <v>223</v>
      </c>
      <c r="E36" s="7">
        <f>SUM(Table3253[[#This Row],[0]:[90]])</f>
        <v>2332</v>
      </c>
      <c r="F36" s="8">
        <f>SUM(Table3253[[#This Row],[0]:[15]])</f>
        <v>392</v>
      </c>
      <c r="G36" s="7">
        <f>SUM(Table3253[[#This Row],[16]:[64]])</f>
        <v>1242</v>
      </c>
      <c r="H36" s="7">
        <f>SUM(Table3253[[#This Row],[65]:[90]])</f>
        <v>698</v>
      </c>
      <c r="I36" s="7">
        <f>SUM(Table3253[[#This Row],[85]:[90]])</f>
        <v>78</v>
      </c>
      <c r="J36" s="8">
        <f>SUM(Table3253[[#This Row],[0]:[17]])</f>
        <v>435</v>
      </c>
      <c r="K36" s="7">
        <f>SUM(Table3253[[#This Row],[18]:[64]])</f>
        <v>1199</v>
      </c>
      <c r="L36" s="8">
        <f>SUM(Table3253[[#This Row],[0]:[4]])</f>
        <v>91</v>
      </c>
      <c r="M36" s="7">
        <f>SUM(Table3253[[#This Row],[5]:[15]])</f>
        <v>301</v>
      </c>
      <c r="N36" s="7">
        <f>SUM(Table3253[[#This Row],[16]:[24]])</f>
        <v>164</v>
      </c>
      <c r="O36" s="7">
        <f>SUM(Table3253[[#This Row],[25]:[49]])</f>
        <v>551</v>
      </c>
      <c r="P36" s="7">
        <f>SUM(Table3253[[#This Row],[50]:[64]])</f>
        <v>527</v>
      </c>
      <c r="Q36" s="7">
        <f>SUM(Table3253[[#This Row],[65]:[74]])</f>
        <v>346</v>
      </c>
      <c r="R36" s="7">
        <f>SUM(Table3253[[#This Row],[75]:[84]])</f>
        <v>274</v>
      </c>
      <c r="S36" s="8">
        <f>SUM(Table3253[[#This Row],[5]:[9]])</f>
        <v>115</v>
      </c>
      <c r="T36" s="7">
        <f>SUM(Table3253[[#This Row],[10]:[14]])</f>
        <v>154</v>
      </c>
      <c r="U36" s="7">
        <f>SUM(Table3253[[#This Row],[15]:[19]])</f>
        <v>124</v>
      </c>
      <c r="V36" s="7">
        <f>SUM(Table3253[[#This Row],[20]:[24]])</f>
        <v>72</v>
      </c>
      <c r="W36" s="7">
        <f>SUM(Table3253[[#This Row],[25]:[29]])</f>
        <v>108</v>
      </c>
      <c r="X36" s="7">
        <f>SUM(Table3253[[#This Row],[30]:[34]])</f>
        <v>110</v>
      </c>
      <c r="Y36" s="7">
        <f>SUM(Table3253[[#This Row],[35]:[39]])</f>
        <v>98</v>
      </c>
      <c r="Z36" s="7">
        <f>SUM(Table3253[[#This Row],[40]:[44]])</f>
        <v>124</v>
      </c>
      <c r="AA36" s="7">
        <f>SUM(Table3253[[#This Row],[45]:[49]])</f>
        <v>111</v>
      </c>
      <c r="AB36" s="7">
        <f>SUM(Table3253[[#This Row],[50]:[54]])</f>
        <v>149</v>
      </c>
      <c r="AC36" s="7">
        <f>SUM(Table3253[[#This Row],[55]:[59]])</f>
        <v>181</v>
      </c>
      <c r="AD36" s="7">
        <f>SUM(Table3253[[#This Row],[60]:[64]])</f>
        <v>197</v>
      </c>
      <c r="AE36" s="7">
        <f>SUM(Table3253[[#This Row],[65]:[69]])</f>
        <v>168</v>
      </c>
      <c r="AF36" s="7">
        <f>SUM(Table3253[[#This Row],[70]:[74]])</f>
        <v>178</v>
      </c>
      <c r="AG36" s="7">
        <f>SUM(Table3253[[#This Row],[75]:[79]])</f>
        <v>165</v>
      </c>
      <c r="AH36" s="7">
        <f>SUM(Table3253[[#This Row],[80]:[84]])</f>
        <v>109</v>
      </c>
      <c r="AI36" s="7">
        <f>SUM(Table3253[[#This Row],[85]:[89]])</f>
        <v>49</v>
      </c>
      <c r="AJ36" s="7">
        <f>Table3253[[#This Row],[90]]</f>
        <v>29</v>
      </c>
      <c r="AK36" s="8">
        <v>13</v>
      </c>
      <c r="AL36" s="8">
        <v>23</v>
      </c>
      <c r="AM36" s="8">
        <v>18</v>
      </c>
      <c r="AN36" s="8">
        <v>19</v>
      </c>
      <c r="AO36" s="8">
        <v>18</v>
      </c>
      <c r="AP36" s="8">
        <v>17</v>
      </c>
      <c r="AQ36" s="8">
        <v>27</v>
      </c>
      <c r="AR36" s="8">
        <v>21</v>
      </c>
      <c r="AS36" s="8">
        <v>20</v>
      </c>
      <c r="AT36" s="8">
        <v>30</v>
      </c>
      <c r="AU36" s="8">
        <v>29</v>
      </c>
      <c r="AV36" s="8">
        <v>24</v>
      </c>
      <c r="AW36" s="8">
        <v>38</v>
      </c>
      <c r="AX36" s="8">
        <v>36</v>
      </c>
      <c r="AY36" s="8">
        <v>27</v>
      </c>
      <c r="AZ36" s="8">
        <v>32</v>
      </c>
      <c r="BA36" s="8">
        <v>21</v>
      </c>
      <c r="BB36" s="8">
        <v>22</v>
      </c>
      <c r="BC36" s="8">
        <v>23</v>
      </c>
      <c r="BD36" s="8">
        <v>26</v>
      </c>
      <c r="BE36" s="8">
        <v>14</v>
      </c>
      <c r="BF36" s="8">
        <v>16</v>
      </c>
      <c r="BG36" s="8">
        <v>14</v>
      </c>
      <c r="BH36" s="8">
        <v>15</v>
      </c>
      <c r="BI36" s="8">
        <v>13</v>
      </c>
      <c r="BJ36" s="8">
        <v>26</v>
      </c>
      <c r="BK36" s="8">
        <v>24</v>
      </c>
      <c r="BL36" s="8">
        <v>18</v>
      </c>
      <c r="BM36" s="8">
        <v>20</v>
      </c>
      <c r="BN36" s="8">
        <v>20</v>
      </c>
      <c r="BO36" s="8">
        <v>25</v>
      </c>
      <c r="BP36" s="8">
        <v>23</v>
      </c>
      <c r="BQ36" s="8">
        <v>24</v>
      </c>
      <c r="BR36" s="8">
        <v>23</v>
      </c>
      <c r="BS36" s="8">
        <v>15</v>
      </c>
      <c r="BT36" s="8">
        <v>19</v>
      </c>
      <c r="BU36" s="8">
        <v>22</v>
      </c>
      <c r="BV36" s="8">
        <v>19</v>
      </c>
      <c r="BW36" s="8">
        <v>19</v>
      </c>
      <c r="BX36" s="8">
        <v>19</v>
      </c>
      <c r="BY36" s="8">
        <v>20</v>
      </c>
      <c r="BZ36" s="8">
        <v>28</v>
      </c>
      <c r="CA36" s="8">
        <v>25</v>
      </c>
      <c r="CB36" s="8">
        <v>21</v>
      </c>
      <c r="CC36" s="8">
        <v>30</v>
      </c>
      <c r="CD36" s="8">
        <v>20</v>
      </c>
      <c r="CE36" s="8">
        <v>20</v>
      </c>
      <c r="CF36" s="8">
        <v>19</v>
      </c>
      <c r="CG36" s="8">
        <v>30</v>
      </c>
      <c r="CH36" s="8">
        <v>22</v>
      </c>
      <c r="CI36" s="8">
        <v>29</v>
      </c>
      <c r="CJ36" s="8">
        <v>24</v>
      </c>
      <c r="CK36" s="8">
        <v>30</v>
      </c>
      <c r="CL36" s="8">
        <v>33</v>
      </c>
      <c r="CM36" s="8">
        <v>33</v>
      </c>
      <c r="CN36" s="8">
        <v>30</v>
      </c>
      <c r="CO36" s="8">
        <v>39</v>
      </c>
      <c r="CP36" s="8">
        <v>36</v>
      </c>
      <c r="CQ36" s="8">
        <v>32</v>
      </c>
      <c r="CR36" s="8">
        <v>44</v>
      </c>
      <c r="CS36" s="8">
        <v>40</v>
      </c>
      <c r="CT36" s="8">
        <v>42</v>
      </c>
      <c r="CU36" s="8">
        <v>37</v>
      </c>
      <c r="CV36" s="8">
        <v>47</v>
      </c>
      <c r="CW36" s="8">
        <v>31</v>
      </c>
      <c r="CX36" s="8">
        <v>39</v>
      </c>
      <c r="CY36" s="8">
        <v>42</v>
      </c>
      <c r="CZ36" s="8">
        <v>28</v>
      </c>
      <c r="DA36" s="8">
        <v>35</v>
      </c>
      <c r="DB36" s="8">
        <v>24</v>
      </c>
      <c r="DC36" s="8">
        <v>27</v>
      </c>
      <c r="DD36" s="8">
        <v>35</v>
      </c>
      <c r="DE36" s="8">
        <v>40</v>
      </c>
      <c r="DF36" s="8">
        <v>41</v>
      </c>
      <c r="DG36" s="8">
        <v>35</v>
      </c>
      <c r="DH36" s="8">
        <v>37</v>
      </c>
      <c r="DI36" s="8">
        <v>36</v>
      </c>
      <c r="DJ36" s="8">
        <v>40</v>
      </c>
      <c r="DK36" s="8">
        <v>28</v>
      </c>
      <c r="DL36" s="8">
        <v>24</v>
      </c>
      <c r="DM36" s="8">
        <v>20</v>
      </c>
      <c r="DN36" s="8">
        <v>22</v>
      </c>
      <c r="DO36" s="8">
        <v>22</v>
      </c>
      <c r="DP36" s="8">
        <v>18</v>
      </c>
      <c r="DQ36" s="8">
        <v>27</v>
      </c>
      <c r="DR36" s="8">
        <v>14</v>
      </c>
      <c r="DS36" s="8">
        <v>6</v>
      </c>
      <c r="DT36" s="8">
        <v>10</v>
      </c>
      <c r="DU36" s="8">
        <v>16</v>
      </c>
      <c r="DV36" s="8">
        <v>3</v>
      </c>
      <c r="DW36" s="8">
        <v>29</v>
      </c>
      <c r="DX36" s="7">
        <f t="shared" si="0"/>
        <v>1242</v>
      </c>
      <c r="DY36" s="7">
        <f t="shared" si="4"/>
        <v>121</v>
      </c>
      <c r="DZ36" s="7">
        <f t="shared" si="2"/>
        <v>551</v>
      </c>
      <c r="EA36" s="7">
        <f t="shared" si="3"/>
        <v>527</v>
      </c>
    </row>
    <row r="37" spans="1:131" x14ac:dyDescent="0.35">
      <c r="A37" s="7">
        <v>4</v>
      </c>
      <c r="B37" t="s">
        <v>359</v>
      </c>
      <c r="C37" s="10" t="s">
        <v>224</v>
      </c>
      <c r="D37" s="10" t="s">
        <v>225</v>
      </c>
      <c r="E37" s="7">
        <f>SUM(Table3253[[#This Row],[0]:[90]])</f>
        <v>5544</v>
      </c>
      <c r="F37" s="8">
        <f>SUM(Table3253[[#This Row],[0]:[15]])</f>
        <v>795</v>
      </c>
      <c r="G37" s="7">
        <f>SUM(Table3253[[#This Row],[16]:[64]])</f>
        <v>3424</v>
      </c>
      <c r="H37" s="7">
        <f>SUM(Table3253[[#This Row],[65]:[90]])</f>
        <v>1325</v>
      </c>
      <c r="I37" s="7">
        <f>SUM(Table3253[[#This Row],[85]:[90]])</f>
        <v>163</v>
      </c>
      <c r="J37" s="8">
        <f>SUM(Table3253[[#This Row],[0]:[17]])</f>
        <v>909</v>
      </c>
      <c r="K37" s="7">
        <f>SUM(Table3253[[#This Row],[18]:[64]])</f>
        <v>3310</v>
      </c>
      <c r="L37" s="8">
        <f>SUM(Table3253[[#This Row],[0]:[4]])</f>
        <v>216</v>
      </c>
      <c r="M37" s="7">
        <f>SUM(Table3253[[#This Row],[5]:[15]])</f>
        <v>579</v>
      </c>
      <c r="N37" s="7">
        <f>SUM(Table3253[[#This Row],[16]:[24]])</f>
        <v>793</v>
      </c>
      <c r="O37" s="7">
        <f>SUM(Table3253[[#This Row],[25]:[49]])</f>
        <v>1660</v>
      </c>
      <c r="P37" s="7">
        <f>SUM(Table3253[[#This Row],[50]:[64]])</f>
        <v>971</v>
      </c>
      <c r="Q37" s="7">
        <f>SUM(Table3253[[#This Row],[65]:[74]])</f>
        <v>616</v>
      </c>
      <c r="R37" s="7">
        <f>SUM(Table3253[[#This Row],[75]:[84]])</f>
        <v>546</v>
      </c>
      <c r="S37" s="8">
        <f>SUM(Table3253[[#This Row],[5]:[9]])</f>
        <v>266</v>
      </c>
      <c r="T37" s="7">
        <f>SUM(Table3253[[#This Row],[10]:[14]])</f>
        <v>252</v>
      </c>
      <c r="U37" s="7">
        <f>SUM(Table3253[[#This Row],[15]:[19]])</f>
        <v>305</v>
      </c>
      <c r="V37" s="7">
        <f>SUM(Table3253[[#This Row],[20]:[24]])</f>
        <v>549</v>
      </c>
      <c r="W37" s="7">
        <f>SUM(Table3253[[#This Row],[25]:[29]])</f>
        <v>340</v>
      </c>
      <c r="X37" s="7">
        <f>SUM(Table3253[[#This Row],[30]:[34]])</f>
        <v>339</v>
      </c>
      <c r="Y37" s="7">
        <f>SUM(Table3253[[#This Row],[35]:[39]])</f>
        <v>351</v>
      </c>
      <c r="Z37" s="7">
        <f>SUM(Table3253[[#This Row],[40]:[44]])</f>
        <v>359</v>
      </c>
      <c r="AA37" s="7">
        <f>SUM(Table3253[[#This Row],[45]:[49]])</f>
        <v>271</v>
      </c>
      <c r="AB37" s="7">
        <f>SUM(Table3253[[#This Row],[50]:[54]])</f>
        <v>350</v>
      </c>
      <c r="AC37" s="7">
        <f>SUM(Table3253[[#This Row],[55]:[59]])</f>
        <v>330</v>
      </c>
      <c r="AD37" s="7">
        <f>SUM(Table3253[[#This Row],[60]:[64]])</f>
        <v>291</v>
      </c>
      <c r="AE37" s="7">
        <f>SUM(Table3253[[#This Row],[65]:[69]])</f>
        <v>329</v>
      </c>
      <c r="AF37" s="7">
        <f>SUM(Table3253[[#This Row],[70]:[74]])</f>
        <v>287</v>
      </c>
      <c r="AG37" s="7">
        <f>SUM(Table3253[[#This Row],[75]:[79]])</f>
        <v>325</v>
      </c>
      <c r="AH37" s="7">
        <f>SUM(Table3253[[#This Row],[80]:[84]])</f>
        <v>221</v>
      </c>
      <c r="AI37" s="7">
        <f>SUM(Table3253[[#This Row],[85]:[89]])</f>
        <v>109</v>
      </c>
      <c r="AJ37" s="7">
        <f>Table3253[[#This Row],[90]]</f>
        <v>54</v>
      </c>
      <c r="AK37" s="8">
        <v>42</v>
      </c>
      <c r="AL37" s="8">
        <v>40</v>
      </c>
      <c r="AM37" s="8">
        <v>50</v>
      </c>
      <c r="AN37" s="8">
        <v>36</v>
      </c>
      <c r="AO37" s="8">
        <v>48</v>
      </c>
      <c r="AP37" s="8">
        <v>41</v>
      </c>
      <c r="AQ37" s="8">
        <v>48</v>
      </c>
      <c r="AR37" s="8">
        <v>53</v>
      </c>
      <c r="AS37" s="8">
        <v>61</v>
      </c>
      <c r="AT37" s="8">
        <v>63</v>
      </c>
      <c r="AU37" s="8">
        <v>42</v>
      </c>
      <c r="AV37" s="8">
        <v>44</v>
      </c>
      <c r="AW37" s="8">
        <v>59</v>
      </c>
      <c r="AX37" s="8">
        <v>51</v>
      </c>
      <c r="AY37" s="8">
        <v>56</v>
      </c>
      <c r="AZ37" s="8">
        <v>61</v>
      </c>
      <c r="BA37" s="8">
        <v>60</v>
      </c>
      <c r="BB37" s="8">
        <v>54</v>
      </c>
      <c r="BC37" s="8">
        <v>60</v>
      </c>
      <c r="BD37" s="8">
        <v>70</v>
      </c>
      <c r="BE37" s="8">
        <v>113</v>
      </c>
      <c r="BF37" s="8">
        <v>146</v>
      </c>
      <c r="BG37" s="8">
        <v>106</v>
      </c>
      <c r="BH37" s="8">
        <v>103</v>
      </c>
      <c r="BI37" s="8">
        <v>81</v>
      </c>
      <c r="BJ37" s="8">
        <v>60</v>
      </c>
      <c r="BK37" s="8">
        <v>73</v>
      </c>
      <c r="BL37" s="8">
        <v>75</v>
      </c>
      <c r="BM37" s="8">
        <v>63</v>
      </c>
      <c r="BN37" s="8">
        <v>69</v>
      </c>
      <c r="BO37" s="8">
        <v>64</v>
      </c>
      <c r="BP37" s="8">
        <v>67</v>
      </c>
      <c r="BQ37" s="8">
        <v>64</v>
      </c>
      <c r="BR37" s="8">
        <v>71</v>
      </c>
      <c r="BS37" s="8">
        <v>73</v>
      </c>
      <c r="BT37" s="8">
        <v>64</v>
      </c>
      <c r="BU37" s="8">
        <v>72</v>
      </c>
      <c r="BV37" s="8">
        <v>60</v>
      </c>
      <c r="BW37" s="8">
        <v>78</v>
      </c>
      <c r="BX37" s="8">
        <v>77</v>
      </c>
      <c r="BY37" s="8">
        <v>68</v>
      </c>
      <c r="BZ37" s="8">
        <v>73</v>
      </c>
      <c r="CA37" s="8">
        <v>72</v>
      </c>
      <c r="CB37" s="8">
        <v>84</v>
      </c>
      <c r="CC37" s="8">
        <v>62</v>
      </c>
      <c r="CD37" s="8">
        <v>75</v>
      </c>
      <c r="CE37" s="8">
        <v>42</v>
      </c>
      <c r="CF37" s="8">
        <v>46</v>
      </c>
      <c r="CG37" s="8">
        <v>54</v>
      </c>
      <c r="CH37" s="8">
        <v>54</v>
      </c>
      <c r="CI37" s="8">
        <v>62</v>
      </c>
      <c r="CJ37" s="8">
        <v>71</v>
      </c>
      <c r="CK37" s="8">
        <v>70</v>
      </c>
      <c r="CL37" s="8">
        <v>65</v>
      </c>
      <c r="CM37" s="8">
        <v>82</v>
      </c>
      <c r="CN37" s="8">
        <v>65</v>
      </c>
      <c r="CO37" s="8">
        <v>65</v>
      </c>
      <c r="CP37" s="8">
        <v>64</v>
      </c>
      <c r="CQ37" s="8">
        <v>70</v>
      </c>
      <c r="CR37" s="8">
        <v>66</v>
      </c>
      <c r="CS37" s="8">
        <v>53</v>
      </c>
      <c r="CT37" s="8">
        <v>55</v>
      </c>
      <c r="CU37" s="8">
        <v>66</v>
      </c>
      <c r="CV37" s="8">
        <v>60</v>
      </c>
      <c r="CW37" s="8">
        <v>57</v>
      </c>
      <c r="CX37" s="8">
        <v>72</v>
      </c>
      <c r="CY37" s="8">
        <v>61</v>
      </c>
      <c r="CZ37" s="8">
        <v>63</v>
      </c>
      <c r="DA37" s="8">
        <v>66</v>
      </c>
      <c r="DB37" s="8">
        <v>67</v>
      </c>
      <c r="DC37" s="8">
        <v>48</v>
      </c>
      <c r="DD37" s="8">
        <v>50</v>
      </c>
      <c r="DE37" s="8">
        <v>64</v>
      </c>
      <c r="DF37" s="8">
        <v>65</v>
      </c>
      <c r="DG37" s="8">
        <v>60</v>
      </c>
      <c r="DH37" s="8">
        <v>67</v>
      </c>
      <c r="DI37" s="8">
        <v>65</v>
      </c>
      <c r="DJ37" s="8">
        <v>82</v>
      </c>
      <c r="DK37" s="8">
        <v>52</v>
      </c>
      <c r="DL37" s="8">
        <v>59</v>
      </c>
      <c r="DM37" s="8">
        <v>60</v>
      </c>
      <c r="DN37" s="8">
        <v>45</v>
      </c>
      <c r="DO37" s="8">
        <v>48</v>
      </c>
      <c r="DP37" s="8">
        <v>39</v>
      </c>
      <c r="DQ37" s="8">
        <v>29</v>
      </c>
      <c r="DR37" s="8">
        <v>35</v>
      </c>
      <c r="DS37" s="8">
        <v>23</v>
      </c>
      <c r="DT37" s="8">
        <v>27</v>
      </c>
      <c r="DU37" s="8">
        <v>11</v>
      </c>
      <c r="DV37" s="8">
        <v>13</v>
      </c>
      <c r="DW37" s="8">
        <v>54</v>
      </c>
      <c r="DX37" s="7">
        <f t="shared" si="0"/>
        <v>3424</v>
      </c>
      <c r="DY37" s="7">
        <f t="shared" si="4"/>
        <v>679</v>
      </c>
      <c r="DZ37" s="7">
        <f t="shared" si="2"/>
        <v>1660</v>
      </c>
      <c r="EA37" s="7">
        <f t="shared" si="3"/>
        <v>971</v>
      </c>
    </row>
    <row r="38" spans="1:131" x14ac:dyDescent="0.35">
      <c r="A38" s="7">
        <v>4</v>
      </c>
      <c r="B38" t="s">
        <v>359</v>
      </c>
      <c r="C38" s="10" t="s">
        <v>226</v>
      </c>
      <c r="D38" s="10" t="s">
        <v>227</v>
      </c>
      <c r="E38" s="7">
        <f>SUM(Table3253[[#This Row],[0]:[90]])</f>
        <v>5039</v>
      </c>
      <c r="F38" s="8">
        <f>SUM(Table3253[[#This Row],[0]:[15]])</f>
        <v>853</v>
      </c>
      <c r="G38" s="7">
        <f>SUM(Table3253[[#This Row],[16]:[64]])</f>
        <v>3058</v>
      </c>
      <c r="H38" s="7">
        <f>SUM(Table3253[[#This Row],[65]:[90]])</f>
        <v>1128</v>
      </c>
      <c r="I38" s="7">
        <f>SUM(Table3253[[#This Row],[85]:[90]])</f>
        <v>108</v>
      </c>
      <c r="J38" s="8">
        <f>SUM(Table3253[[#This Row],[0]:[17]])</f>
        <v>986</v>
      </c>
      <c r="K38" s="7">
        <f>SUM(Table3253[[#This Row],[18]:[64]])</f>
        <v>2925</v>
      </c>
      <c r="L38" s="8">
        <f>SUM(Table3253[[#This Row],[0]:[4]])</f>
        <v>245</v>
      </c>
      <c r="M38" s="7">
        <f>SUM(Table3253[[#This Row],[5]:[15]])</f>
        <v>608</v>
      </c>
      <c r="N38" s="7">
        <f>SUM(Table3253[[#This Row],[16]:[24]])</f>
        <v>473</v>
      </c>
      <c r="O38" s="7">
        <f>SUM(Table3253[[#This Row],[25]:[49]])</f>
        <v>1479</v>
      </c>
      <c r="P38" s="7">
        <f>SUM(Table3253[[#This Row],[50]:[64]])</f>
        <v>1106</v>
      </c>
      <c r="Q38" s="7">
        <f>SUM(Table3253[[#This Row],[65]:[74]])</f>
        <v>619</v>
      </c>
      <c r="R38" s="7">
        <f>SUM(Table3253[[#This Row],[75]:[84]])</f>
        <v>401</v>
      </c>
      <c r="S38" s="8">
        <f>SUM(Table3253[[#This Row],[5]:[9]])</f>
        <v>286</v>
      </c>
      <c r="T38" s="7">
        <f>SUM(Table3253[[#This Row],[10]:[14]])</f>
        <v>266</v>
      </c>
      <c r="U38" s="7">
        <f>SUM(Table3253[[#This Row],[15]:[19]])</f>
        <v>292</v>
      </c>
      <c r="V38" s="7">
        <f>SUM(Table3253[[#This Row],[20]:[24]])</f>
        <v>237</v>
      </c>
      <c r="W38" s="7">
        <f>SUM(Table3253[[#This Row],[25]:[29]])</f>
        <v>270</v>
      </c>
      <c r="X38" s="7">
        <f>SUM(Table3253[[#This Row],[30]:[34]])</f>
        <v>284</v>
      </c>
      <c r="Y38" s="7">
        <f>SUM(Table3253[[#This Row],[35]:[39]])</f>
        <v>290</v>
      </c>
      <c r="Z38" s="7">
        <f>SUM(Table3253[[#This Row],[40]:[44]])</f>
        <v>352</v>
      </c>
      <c r="AA38" s="7">
        <f>SUM(Table3253[[#This Row],[45]:[49]])</f>
        <v>283</v>
      </c>
      <c r="AB38" s="7">
        <f>SUM(Table3253[[#This Row],[50]:[54]])</f>
        <v>338</v>
      </c>
      <c r="AC38" s="7">
        <f>SUM(Table3253[[#This Row],[55]:[59]])</f>
        <v>403</v>
      </c>
      <c r="AD38" s="7">
        <f>SUM(Table3253[[#This Row],[60]:[64]])</f>
        <v>365</v>
      </c>
      <c r="AE38" s="7">
        <f>SUM(Table3253[[#This Row],[65]:[69]])</f>
        <v>340</v>
      </c>
      <c r="AF38" s="7">
        <f>SUM(Table3253[[#This Row],[70]:[74]])</f>
        <v>279</v>
      </c>
      <c r="AG38" s="7">
        <f>SUM(Table3253[[#This Row],[75]:[79]])</f>
        <v>253</v>
      </c>
      <c r="AH38" s="7">
        <f>SUM(Table3253[[#This Row],[80]:[84]])</f>
        <v>148</v>
      </c>
      <c r="AI38" s="7">
        <f>SUM(Table3253[[#This Row],[85]:[89]])</f>
        <v>90</v>
      </c>
      <c r="AJ38" s="7">
        <f>Table3253[[#This Row],[90]]</f>
        <v>18</v>
      </c>
      <c r="AK38" s="8">
        <v>33</v>
      </c>
      <c r="AL38" s="8">
        <v>48</v>
      </c>
      <c r="AM38" s="8">
        <v>52</v>
      </c>
      <c r="AN38" s="8">
        <v>59</v>
      </c>
      <c r="AO38" s="8">
        <v>53</v>
      </c>
      <c r="AP38" s="8">
        <v>48</v>
      </c>
      <c r="AQ38" s="8">
        <v>51</v>
      </c>
      <c r="AR38" s="8">
        <v>54</v>
      </c>
      <c r="AS38" s="8">
        <v>57</v>
      </c>
      <c r="AT38" s="8">
        <v>76</v>
      </c>
      <c r="AU38" s="8">
        <v>47</v>
      </c>
      <c r="AV38" s="8">
        <v>44</v>
      </c>
      <c r="AW38" s="8">
        <v>51</v>
      </c>
      <c r="AX38" s="8">
        <v>54</v>
      </c>
      <c r="AY38" s="8">
        <v>70</v>
      </c>
      <c r="AZ38" s="8">
        <v>56</v>
      </c>
      <c r="BA38" s="8">
        <v>56</v>
      </c>
      <c r="BB38" s="8">
        <v>77</v>
      </c>
      <c r="BC38" s="8">
        <v>59</v>
      </c>
      <c r="BD38" s="8">
        <v>44</v>
      </c>
      <c r="BE38" s="8">
        <v>51</v>
      </c>
      <c r="BF38" s="8">
        <v>58</v>
      </c>
      <c r="BG38" s="8">
        <v>42</v>
      </c>
      <c r="BH38" s="8">
        <v>50</v>
      </c>
      <c r="BI38" s="8">
        <v>36</v>
      </c>
      <c r="BJ38" s="8">
        <v>56</v>
      </c>
      <c r="BK38" s="8">
        <v>58</v>
      </c>
      <c r="BL38" s="8">
        <v>50</v>
      </c>
      <c r="BM38" s="8">
        <v>54</v>
      </c>
      <c r="BN38" s="8">
        <v>52</v>
      </c>
      <c r="BO38" s="8">
        <v>48</v>
      </c>
      <c r="BP38" s="8">
        <v>56</v>
      </c>
      <c r="BQ38" s="8">
        <v>66</v>
      </c>
      <c r="BR38" s="8">
        <v>65</v>
      </c>
      <c r="BS38" s="8">
        <v>49</v>
      </c>
      <c r="BT38" s="8">
        <v>50</v>
      </c>
      <c r="BU38" s="8">
        <v>47</v>
      </c>
      <c r="BV38" s="8">
        <v>66</v>
      </c>
      <c r="BW38" s="8">
        <v>60</v>
      </c>
      <c r="BX38" s="8">
        <v>67</v>
      </c>
      <c r="BY38" s="8">
        <v>79</v>
      </c>
      <c r="BZ38" s="8">
        <v>70</v>
      </c>
      <c r="CA38" s="8">
        <v>65</v>
      </c>
      <c r="CB38" s="8">
        <v>68</v>
      </c>
      <c r="CC38" s="8">
        <v>70</v>
      </c>
      <c r="CD38" s="8">
        <v>63</v>
      </c>
      <c r="CE38" s="8">
        <v>63</v>
      </c>
      <c r="CF38" s="8">
        <v>52</v>
      </c>
      <c r="CG38" s="8">
        <v>49</v>
      </c>
      <c r="CH38" s="8">
        <v>56</v>
      </c>
      <c r="CI38" s="8">
        <v>64</v>
      </c>
      <c r="CJ38" s="8">
        <v>61</v>
      </c>
      <c r="CK38" s="8">
        <v>72</v>
      </c>
      <c r="CL38" s="8">
        <v>80</v>
      </c>
      <c r="CM38" s="8">
        <v>61</v>
      </c>
      <c r="CN38" s="8">
        <v>85</v>
      </c>
      <c r="CO38" s="8">
        <v>67</v>
      </c>
      <c r="CP38" s="8">
        <v>92</v>
      </c>
      <c r="CQ38" s="8">
        <v>80</v>
      </c>
      <c r="CR38" s="8">
        <v>79</v>
      </c>
      <c r="CS38" s="8">
        <v>73</v>
      </c>
      <c r="CT38" s="8">
        <v>88</v>
      </c>
      <c r="CU38" s="8">
        <v>75</v>
      </c>
      <c r="CV38" s="8">
        <v>74</v>
      </c>
      <c r="CW38" s="8">
        <v>55</v>
      </c>
      <c r="CX38" s="8">
        <v>75</v>
      </c>
      <c r="CY38" s="8">
        <v>60</v>
      </c>
      <c r="CZ38" s="8">
        <v>68</v>
      </c>
      <c r="DA38" s="8">
        <v>63</v>
      </c>
      <c r="DB38" s="8">
        <v>74</v>
      </c>
      <c r="DC38" s="8">
        <v>61</v>
      </c>
      <c r="DD38" s="8">
        <v>67</v>
      </c>
      <c r="DE38" s="8">
        <v>53</v>
      </c>
      <c r="DF38" s="8">
        <v>46</v>
      </c>
      <c r="DG38" s="8">
        <v>52</v>
      </c>
      <c r="DH38" s="8">
        <v>50</v>
      </c>
      <c r="DI38" s="8">
        <v>41</v>
      </c>
      <c r="DJ38" s="8">
        <v>66</v>
      </c>
      <c r="DK38" s="8">
        <v>56</v>
      </c>
      <c r="DL38" s="8">
        <v>40</v>
      </c>
      <c r="DM38" s="8">
        <v>36</v>
      </c>
      <c r="DN38" s="8">
        <v>36</v>
      </c>
      <c r="DO38" s="8">
        <v>22</v>
      </c>
      <c r="DP38" s="8">
        <v>28</v>
      </c>
      <c r="DQ38" s="8">
        <v>26</v>
      </c>
      <c r="DR38" s="8">
        <v>21</v>
      </c>
      <c r="DS38" s="8">
        <v>20</v>
      </c>
      <c r="DT38" s="8">
        <v>18</v>
      </c>
      <c r="DU38" s="8">
        <v>13</v>
      </c>
      <c r="DV38" s="8">
        <v>18</v>
      </c>
      <c r="DW38" s="8">
        <v>18</v>
      </c>
      <c r="DX38" s="7">
        <f t="shared" si="0"/>
        <v>3058</v>
      </c>
      <c r="DY38" s="7">
        <f t="shared" si="4"/>
        <v>340</v>
      </c>
      <c r="DZ38" s="7">
        <f t="shared" si="2"/>
        <v>1479</v>
      </c>
      <c r="EA38" s="7">
        <f t="shared" si="3"/>
        <v>1106</v>
      </c>
    </row>
    <row r="39" spans="1:131" x14ac:dyDescent="0.35">
      <c r="A39" s="7">
        <v>4</v>
      </c>
      <c r="B39" t="s">
        <v>359</v>
      </c>
      <c r="C39" s="10" t="s">
        <v>228</v>
      </c>
      <c r="D39" s="10" t="s">
        <v>176</v>
      </c>
      <c r="E39" s="7">
        <f>SUM(Table3253[[#This Row],[0]:[90]])</f>
        <v>8164</v>
      </c>
      <c r="F39" s="8">
        <f>SUM(Table3253[[#This Row],[0]:[15]])</f>
        <v>1570</v>
      </c>
      <c r="G39" s="7">
        <f>SUM(Table3253[[#This Row],[16]:[64]])</f>
        <v>4836</v>
      </c>
      <c r="H39" s="7">
        <f>SUM(Table3253[[#This Row],[65]:[90]])</f>
        <v>1758</v>
      </c>
      <c r="I39" s="7">
        <f>SUM(Table3253[[#This Row],[85]:[90]])</f>
        <v>233</v>
      </c>
      <c r="J39" s="8">
        <f>SUM(Table3253[[#This Row],[0]:[17]])</f>
        <v>1790</v>
      </c>
      <c r="K39" s="7">
        <f>SUM(Table3253[[#This Row],[18]:[64]])</f>
        <v>4616</v>
      </c>
      <c r="L39" s="8">
        <f>SUM(Table3253[[#This Row],[0]:[4]])</f>
        <v>432</v>
      </c>
      <c r="M39" s="7">
        <f>SUM(Table3253[[#This Row],[5]:[15]])</f>
        <v>1138</v>
      </c>
      <c r="N39" s="7">
        <f>SUM(Table3253[[#This Row],[16]:[24]])</f>
        <v>898</v>
      </c>
      <c r="O39" s="7">
        <f>SUM(Table3253[[#This Row],[25]:[49]])</f>
        <v>2277</v>
      </c>
      <c r="P39" s="7">
        <f>SUM(Table3253[[#This Row],[50]:[64]])</f>
        <v>1661</v>
      </c>
      <c r="Q39" s="7">
        <f>SUM(Table3253[[#This Row],[65]:[74]])</f>
        <v>941</v>
      </c>
      <c r="R39" s="7">
        <f>SUM(Table3253[[#This Row],[75]:[84]])</f>
        <v>584</v>
      </c>
      <c r="S39" s="8">
        <f>SUM(Table3253[[#This Row],[5]:[9]])</f>
        <v>510</v>
      </c>
      <c r="T39" s="7">
        <f>SUM(Table3253[[#This Row],[10]:[14]])</f>
        <v>543</v>
      </c>
      <c r="U39" s="7">
        <f>SUM(Table3253[[#This Row],[15]:[19]])</f>
        <v>513</v>
      </c>
      <c r="V39" s="7">
        <f>SUM(Table3253[[#This Row],[20]:[24]])</f>
        <v>470</v>
      </c>
      <c r="W39" s="7">
        <f>SUM(Table3253[[#This Row],[25]:[29]])</f>
        <v>501</v>
      </c>
      <c r="X39" s="7">
        <f>SUM(Table3253[[#This Row],[30]:[34]])</f>
        <v>455</v>
      </c>
      <c r="Y39" s="7">
        <f>SUM(Table3253[[#This Row],[35]:[39]])</f>
        <v>422</v>
      </c>
      <c r="Z39" s="7">
        <f>SUM(Table3253[[#This Row],[40]:[44]])</f>
        <v>437</v>
      </c>
      <c r="AA39" s="7">
        <f>SUM(Table3253[[#This Row],[45]:[49]])</f>
        <v>462</v>
      </c>
      <c r="AB39" s="7">
        <f>SUM(Table3253[[#This Row],[50]:[54]])</f>
        <v>512</v>
      </c>
      <c r="AC39" s="7">
        <f>SUM(Table3253[[#This Row],[55]:[59]])</f>
        <v>617</v>
      </c>
      <c r="AD39" s="7">
        <f>SUM(Table3253[[#This Row],[60]:[64]])</f>
        <v>532</v>
      </c>
      <c r="AE39" s="7">
        <f>SUM(Table3253[[#This Row],[65]:[69]])</f>
        <v>517</v>
      </c>
      <c r="AF39" s="7">
        <f>SUM(Table3253[[#This Row],[70]:[74]])</f>
        <v>424</v>
      </c>
      <c r="AG39" s="7">
        <f>SUM(Table3253[[#This Row],[75]:[79]])</f>
        <v>380</v>
      </c>
      <c r="AH39" s="7">
        <f>SUM(Table3253[[#This Row],[80]:[84]])</f>
        <v>204</v>
      </c>
      <c r="AI39" s="7">
        <f>SUM(Table3253[[#This Row],[85]:[89]])</f>
        <v>148</v>
      </c>
      <c r="AJ39" s="7">
        <f>Table3253[[#This Row],[90]]</f>
        <v>85</v>
      </c>
      <c r="AK39" s="8">
        <v>89</v>
      </c>
      <c r="AL39" s="8">
        <v>64</v>
      </c>
      <c r="AM39" s="8">
        <v>95</v>
      </c>
      <c r="AN39" s="8">
        <v>85</v>
      </c>
      <c r="AO39" s="8">
        <v>99</v>
      </c>
      <c r="AP39" s="8">
        <v>114</v>
      </c>
      <c r="AQ39" s="8">
        <v>96</v>
      </c>
      <c r="AR39" s="8">
        <v>107</v>
      </c>
      <c r="AS39" s="8">
        <v>100</v>
      </c>
      <c r="AT39" s="8">
        <v>93</v>
      </c>
      <c r="AU39" s="8">
        <v>116</v>
      </c>
      <c r="AV39" s="8">
        <v>113</v>
      </c>
      <c r="AW39" s="8">
        <v>104</v>
      </c>
      <c r="AX39" s="8">
        <v>114</v>
      </c>
      <c r="AY39" s="8">
        <v>96</v>
      </c>
      <c r="AZ39" s="8">
        <v>85</v>
      </c>
      <c r="BA39" s="8">
        <v>107</v>
      </c>
      <c r="BB39" s="8">
        <v>113</v>
      </c>
      <c r="BC39" s="8">
        <v>105</v>
      </c>
      <c r="BD39" s="8">
        <v>103</v>
      </c>
      <c r="BE39" s="8">
        <v>122</v>
      </c>
      <c r="BF39" s="8">
        <v>119</v>
      </c>
      <c r="BG39" s="8">
        <v>76</v>
      </c>
      <c r="BH39" s="8">
        <v>88</v>
      </c>
      <c r="BI39" s="8">
        <v>65</v>
      </c>
      <c r="BJ39" s="8">
        <v>109</v>
      </c>
      <c r="BK39" s="8">
        <v>83</v>
      </c>
      <c r="BL39" s="8">
        <v>110</v>
      </c>
      <c r="BM39" s="8">
        <v>97</v>
      </c>
      <c r="BN39" s="8">
        <v>102</v>
      </c>
      <c r="BO39" s="8">
        <v>93</v>
      </c>
      <c r="BP39" s="8">
        <v>73</v>
      </c>
      <c r="BQ39" s="8">
        <v>92</v>
      </c>
      <c r="BR39" s="8">
        <v>95</v>
      </c>
      <c r="BS39" s="8">
        <v>102</v>
      </c>
      <c r="BT39" s="8">
        <v>73</v>
      </c>
      <c r="BU39" s="8">
        <v>89</v>
      </c>
      <c r="BV39" s="8">
        <v>87</v>
      </c>
      <c r="BW39" s="8">
        <v>79</v>
      </c>
      <c r="BX39" s="8">
        <v>94</v>
      </c>
      <c r="BY39" s="8">
        <v>82</v>
      </c>
      <c r="BZ39" s="8">
        <v>97</v>
      </c>
      <c r="CA39" s="8">
        <v>86</v>
      </c>
      <c r="CB39" s="8">
        <v>94</v>
      </c>
      <c r="CC39" s="8">
        <v>78</v>
      </c>
      <c r="CD39" s="8">
        <v>108</v>
      </c>
      <c r="CE39" s="8">
        <v>87</v>
      </c>
      <c r="CF39" s="8">
        <v>77</v>
      </c>
      <c r="CG39" s="8">
        <v>88</v>
      </c>
      <c r="CH39" s="8">
        <v>102</v>
      </c>
      <c r="CI39" s="8">
        <v>99</v>
      </c>
      <c r="CJ39" s="8">
        <v>79</v>
      </c>
      <c r="CK39" s="8">
        <v>114</v>
      </c>
      <c r="CL39" s="8">
        <v>110</v>
      </c>
      <c r="CM39" s="8">
        <v>110</v>
      </c>
      <c r="CN39" s="8">
        <v>122</v>
      </c>
      <c r="CO39" s="8">
        <v>141</v>
      </c>
      <c r="CP39" s="8">
        <v>103</v>
      </c>
      <c r="CQ39" s="8">
        <v>138</v>
      </c>
      <c r="CR39" s="8">
        <v>113</v>
      </c>
      <c r="CS39" s="8">
        <v>110</v>
      </c>
      <c r="CT39" s="8">
        <v>104</v>
      </c>
      <c r="CU39" s="8">
        <v>121</v>
      </c>
      <c r="CV39" s="8">
        <v>101</v>
      </c>
      <c r="CW39" s="8">
        <v>96</v>
      </c>
      <c r="CX39" s="8">
        <v>124</v>
      </c>
      <c r="CY39" s="8">
        <v>98</v>
      </c>
      <c r="CZ39" s="8">
        <v>99</v>
      </c>
      <c r="DA39" s="8">
        <v>112</v>
      </c>
      <c r="DB39" s="8">
        <v>84</v>
      </c>
      <c r="DC39" s="8">
        <v>83</v>
      </c>
      <c r="DD39" s="8">
        <v>86</v>
      </c>
      <c r="DE39" s="8">
        <v>77</v>
      </c>
      <c r="DF39" s="8">
        <v>87</v>
      </c>
      <c r="DG39" s="8">
        <v>91</v>
      </c>
      <c r="DH39" s="8">
        <v>86</v>
      </c>
      <c r="DI39" s="8">
        <v>88</v>
      </c>
      <c r="DJ39" s="8">
        <v>93</v>
      </c>
      <c r="DK39" s="8">
        <v>59</v>
      </c>
      <c r="DL39" s="8">
        <v>54</v>
      </c>
      <c r="DM39" s="8">
        <v>52</v>
      </c>
      <c r="DN39" s="8">
        <v>54</v>
      </c>
      <c r="DO39" s="8">
        <v>33</v>
      </c>
      <c r="DP39" s="8">
        <v>38</v>
      </c>
      <c r="DQ39" s="8">
        <v>27</v>
      </c>
      <c r="DR39" s="8">
        <v>39</v>
      </c>
      <c r="DS39" s="8">
        <v>32</v>
      </c>
      <c r="DT39" s="8">
        <v>30</v>
      </c>
      <c r="DU39" s="8">
        <v>23</v>
      </c>
      <c r="DV39" s="8">
        <v>24</v>
      </c>
      <c r="DW39" s="8">
        <v>85</v>
      </c>
      <c r="DX39" s="7">
        <f t="shared" si="0"/>
        <v>4836</v>
      </c>
      <c r="DY39" s="7">
        <f t="shared" si="4"/>
        <v>678</v>
      </c>
      <c r="DZ39" s="7">
        <f t="shared" si="2"/>
        <v>2277</v>
      </c>
      <c r="EA39" s="7">
        <f t="shared" si="3"/>
        <v>1661</v>
      </c>
    </row>
    <row r="40" spans="1:131" x14ac:dyDescent="0.35">
      <c r="A40" s="7">
        <v>4</v>
      </c>
      <c r="B40" t="s">
        <v>359</v>
      </c>
      <c r="C40" s="10" t="s">
        <v>229</v>
      </c>
      <c r="D40" s="10" t="s">
        <v>230</v>
      </c>
      <c r="E40" s="7">
        <f>SUM(Table3253[[#This Row],[0]:[90]])</f>
        <v>2753</v>
      </c>
      <c r="F40" s="8">
        <f>SUM(Table3253[[#This Row],[0]:[15]])</f>
        <v>421</v>
      </c>
      <c r="G40" s="7">
        <f>SUM(Table3253[[#This Row],[16]:[64]])</f>
        <v>1609</v>
      </c>
      <c r="H40" s="7">
        <f>SUM(Table3253[[#This Row],[65]:[90]])</f>
        <v>723</v>
      </c>
      <c r="I40" s="7">
        <f>SUM(Table3253[[#This Row],[85]:[90]])</f>
        <v>65</v>
      </c>
      <c r="J40" s="8">
        <f>SUM(Table3253[[#This Row],[0]:[17]])</f>
        <v>473</v>
      </c>
      <c r="K40" s="7">
        <f>SUM(Table3253[[#This Row],[18]:[64]])</f>
        <v>1557</v>
      </c>
      <c r="L40" s="8">
        <f>SUM(Table3253[[#This Row],[0]:[4]])</f>
        <v>109</v>
      </c>
      <c r="M40" s="7">
        <f>SUM(Table3253[[#This Row],[5]:[15]])</f>
        <v>312</v>
      </c>
      <c r="N40" s="7">
        <f>SUM(Table3253[[#This Row],[16]:[24]])</f>
        <v>245</v>
      </c>
      <c r="O40" s="7">
        <f>SUM(Table3253[[#This Row],[25]:[49]])</f>
        <v>717</v>
      </c>
      <c r="P40" s="7">
        <f>SUM(Table3253[[#This Row],[50]:[64]])</f>
        <v>647</v>
      </c>
      <c r="Q40" s="7">
        <f>SUM(Table3253[[#This Row],[65]:[74]])</f>
        <v>423</v>
      </c>
      <c r="R40" s="7">
        <f>SUM(Table3253[[#This Row],[75]:[84]])</f>
        <v>235</v>
      </c>
      <c r="S40" s="8">
        <f>SUM(Table3253[[#This Row],[5]:[9]])</f>
        <v>156</v>
      </c>
      <c r="T40" s="7">
        <f>SUM(Table3253[[#This Row],[10]:[14]])</f>
        <v>136</v>
      </c>
      <c r="U40" s="7">
        <f>SUM(Table3253[[#This Row],[15]:[19]])</f>
        <v>120</v>
      </c>
      <c r="V40" s="7">
        <f>SUM(Table3253[[#This Row],[20]:[24]])</f>
        <v>145</v>
      </c>
      <c r="W40" s="7">
        <f>SUM(Table3253[[#This Row],[25]:[29]])</f>
        <v>108</v>
      </c>
      <c r="X40" s="7">
        <f>SUM(Table3253[[#This Row],[30]:[34]])</f>
        <v>116</v>
      </c>
      <c r="Y40" s="7">
        <f>SUM(Table3253[[#This Row],[35]:[39]])</f>
        <v>172</v>
      </c>
      <c r="Z40" s="7">
        <f>SUM(Table3253[[#This Row],[40]:[44]])</f>
        <v>159</v>
      </c>
      <c r="AA40" s="7">
        <f>SUM(Table3253[[#This Row],[45]:[49]])</f>
        <v>162</v>
      </c>
      <c r="AB40" s="7">
        <f>SUM(Table3253[[#This Row],[50]:[54]])</f>
        <v>195</v>
      </c>
      <c r="AC40" s="7">
        <f>SUM(Table3253[[#This Row],[55]:[59]])</f>
        <v>235</v>
      </c>
      <c r="AD40" s="7">
        <f>SUM(Table3253[[#This Row],[60]:[64]])</f>
        <v>217</v>
      </c>
      <c r="AE40" s="7">
        <f>SUM(Table3253[[#This Row],[65]:[69]])</f>
        <v>233</v>
      </c>
      <c r="AF40" s="7">
        <f>SUM(Table3253[[#This Row],[70]:[74]])</f>
        <v>190</v>
      </c>
      <c r="AG40" s="7">
        <f>SUM(Table3253[[#This Row],[75]:[79]])</f>
        <v>141</v>
      </c>
      <c r="AH40" s="7">
        <f>SUM(Table3253[[#This Row],[80]:[84]])</f>
        <v>94</v>
      </c>
      <c r="AI40" s="7">
        <f>SUM(Table3253[[#This Row],[85]:[89]])</f>
        <v>42</v>
      </c>
      <c r="AJ40" s="7">
        <f>Table3253[[#This Row],[90]]</f>
        <v>23</v>
      </c>
      <c r="AK40" s="8">
        <v>27</v>
      </c>
      <c r="AL40" s="8">
        <v>24</v>
      </c>
      <c r="AM40" s="8">
        <v>21</v>
      </c>
      <c r="AN40" s="8">
        <v>21</v>
      </c>
      <c r="AO40" s="8">
        <v>16</v>
      </c>
      <c r="AP40" s="8">
        <v>30</v>
      </c>
      <c r="AQ40" s="8">
        <v>30</v>
      </c>
      <c r="AR40" s="8">
        <v>29</v>
      </c>
      <c r="AS40" s="8">
        <v>40</v>
      </c>
      <c r="AT40" s="8">
        <v>27</v>
      </c>
      <c r="AU40" s="8">
        <v>31</v>
      </c>
      <c r="AV40" s="8">
        <v>33</v>
      </c>
      <c r="AW40" s="8">
        <v>24</v>
      </c>
      <c r="AX40" s="8">
        <v>28</v>
      </c>
      <c r="AY40" s="8">
        <v>20</v>
      </c>
      <c r="AZ40" s="8">
        <v>20</v>
      </c>
      <c r="BA40" s="8">
        <v>27</v>
      </c>
      <c r="BB40" s="8">
        <v>25</v>
      </c>
      <c r="BC40" s="8">
        <v>26</v>
      </c>
      <c r="BD40" s="8">
        <v>22</v>
      </c>
      <c r="BE40" s="8">
        <v>30</v>
      </c>
      <c r="BF40" s="8">
        <v>41</v>
      </c>
      <c r="BG40" s="8">
        <v>26</v>
      </c>
      <c r="BH40" s="8">
        <v>23</v>
      </c>
      <c r="BI40" s="8">
        <v>25</v>
      </c>
      <c r="BJ40" s="8">
        <v>21</v>
      </c>
      <c r="BK40" s="8">
        <v>13</v>
      </c>
      <c r="BL40" s="8">
        <v>27</v>
      </c>
      <c r="BM40" s="8">
        <v>32</v>
      </c>
      <c r="BN40" s="8">
        <v>15</v>
      </c>
      <c r="BO40" s="8">
        <v>19</v>
      </c>
      <c r="BP40" s="8">
        <v>27</v>
      </c>
      <c r="BQ40" s="8">
        <v>28</v>
      </c>
      <c r="BR40" s="8">
        <v>19</v>
      </c>
      <c r="BS40" s="8">
        <v>23</v>
      </c>
      <c r="BT40" s="8">
        <v>30</v>
      </c>
      <c r="BU40" s="8">
        <v>28</v>
      </c>
      <c r="BV40" s="8">
        <v>32</v>
      </c>
      <c r="BW40" s="8">
        <v>48</v>
      </c>
      <c r="BX40" s="8">
        <v>34</v>
      </c>
      <c r="BY40" s="8">
        <v>24</v>
      </c>
      <c r="BZ40" s="8">
        <v>33</v>
      </c>
      <c r="CA40" s="8">
        <v>27</v>
      </c>
      <c r="CB40" s="8">
        <v>36</v>
      </c>
      <c r="CC40" s="8">
        <v>39</v>
      </c>
      <c r="CD40" s="8">
        <v>33</v>
      </c>
      <c r="CE40" s="8">
        <v>32</v>
      </c>
      <c r="CF40" s="8">
        <v>35</v>
      </c>
      <c r="CG40" s="8">
        <v>30</v>
      </c>
      <c r="CH40" s="8">
        <v>32</v>
      </c>
      <c r="CI40" s="8">
        <v>28</v>
      </c>
      <c r="CJ40" s="8">
        <v>37</v>
      </c>
      <c r="CK40" s="8">
        <v>45</v>
      </c>
      <c r="CL40" s="8">
        <v>48</v>
      </c>
      <c r="CM40" s="8">
        <v>37</v>
      </c>
      <c r="CN40" s="8">
        <v>43</v>
      </c>
      <c r="CO40" s="8">
        <v>43</v>
      </c>
      <c r="CP40" s="8">
        <v>44</v>
      </c>
      <c r="CQ40" s="8">
        <v>51</v>
      </c>
      <c r="CR40" s="8">
        <v>54</v>
      </c>
      <c r="CS40" s="8">
        <v>43</v>
      </c>
      <c r="CT40" s="8">
        <v>43</v>
      </c>
      <c r="CU40" s="8">
        <v>43</v>
      </c>
      <c r="CV40" s="8">
        <v>45</v>
      </c>
      <c r="CW40" s="8">
        <v>43</v>
      </c>
      <c r="CX40" s="8">
        <v>59</v>
      </c>
      <c r="CY40" s="8">
        <v>42</v>
      </c>
      <c r="CZ40" s="8">
        <v>38</v>
      </c>
      <c r="DA40" s="8">
        <v>43</v>
      </c>
      <c r="DB40" s="8">
        <v>51</v>
      </c>
      <c r="DC40" s="8">
        <v>50</v>
      </c>
      <c r="DD40" s="8">
        <v>34</v>
      </c>
      <c r="DE40" s="8">
        <v>40</v>
      </c>
      <c r="DF40" s="8">
        <v>38</v>
      </c>
      <c r="DG40" s="8">
        <v>28</v>
      </c>
      <c r="DH40" s="8">
        <v>26</v>
      </c>
      <c r="DI40" s="8">
        <v>40</v>
      </c>
      <c r="DJ40" s="8">
        <v>31</v>
      </c>
      <c r="DK40" s="8">
        <v>25</v>
      </c>
      <c r="DL40" s="8">
        <v>19</v>
      </c>
      <c r="DM40" s="8">
        <v>34</v>
      </c>
      <c r="DN40" s="8">
        <v>24</v>
      </c>
      <c r="DO40" s="8">
        <v>16</v>
      </c>
      <c r="DP40" s="8">
        <v>10</v>
      </c>
      <c r="DQ40" s="8">
        <v>10</v>
      </c>
      <c r="DR40" s="8">
        <v>15</v>
      </c>
      <c r="DS40" s="8">
        <v>6</v>
      </c>
      <c r="DT40" s="8">
        <v>9</v>
      </c>
      <c r="DU40" s="8">
        <v>7</v>
      </c>
      <c r="DV40" s="8">
        <v>5</v>
      </c>
      <c r="DW40" s="8">
        <v>23</v>
      </c>
      <c r="DX40" s="7">
        <f t="shared" si="0"/>
        <v>1609</v>
      </c>
      <c r="DY40" s="7">
        <f t="shared" si="4"/>
        <v>193</v>
      </c>
      <c r="DZ40" s="7">
        <f t="shared" si="2"/>
        <v>717</v>
      </c>
      <c r="EA40" s="7">
        <f t="shared" si="3"/>
        <v>647</v>
      </c>
    </row>
    <row r="41" spans="1:131" x14ac:dyDescent="0.35">
      <c r="A41" s="7">
        <v>4</v>
      </c>
      <c r="B41" t="s">
        <v>359</v>
      </c>
      <c r="C41" s="10" t="s">
        <v>231</v>
      </c>
      <c r="D41" s="10" t="s">
        <v>232</v>
      </c>
      <c r="E41" s="7">
        <f>SUM(Table3253[[#This Row],[0]:[90]])</f>
        <v>8108</v>
      </c>
      <c r="F41" s="7">
        <f>SUM(Table3253[[#This Row],[0]:[15]])</f>
        <v>1493</v>
      </c>
      <c r="G41" s="7">
        <f>SUM(Table3253[[#This Row],[16]:[64]])</f>
        <v>5100</v>
      </c>
      <c r="H41" s="7">
        <f>SUM(Table3253[[#This Row],[65]:[90]])</f>
        <v>1515</v>
      </c>
      <c r="I41" s="7">
        <f>SUM(Table3253[[#This Row],[85]:[90]])</f>
        <v>147</v>
      </c>
      <c r="J41" s="7">
        <f>SUM(Table3253[[#This Row],[0]:[17]])</f>
        <v>1649</v>
      </c>
      <c r="K41" s="7">
        <f>SUM(Table3253[[#This Row],[18]:[64]])</f>
        <v>4944</v>
      </c>
      <c r="L41" s="7">
        <f>SUM(Table3253[[#This Row],[0]:[4]])</f>
        <v>438</v>
      </c>
      <c r="M41" s="7">
        <f>SUM(Table3253[[#This Row],[5]:[15]])</f>
        <v>1055</v>
      </c>
      <c r="N41" s="7">
        <f>SUM(Table3253[[#This Row],[16]:[24]])</f>
        <v>763</v>
      </c>
      <c r="O41" s="7">
        <f>SUM(Table3253[[#This Row],[25]:[49]])</f>
        <v>2610</v>
      </c>
      <c r="P41" s="7">
        <f>SUM(Table3253[[#This Row],[50]:[64]])</f>
        <v>1727</v>
      </c>
      <c r="Q41" s="7">
        <f>SUM(Table3253[[#This Row],[65]:[74]])</f>
        <v>815</v>
      </c>
      <c r="R41" s="7">
        <f>SUM(Table3253[[#This Row],[75]:[84]])</f>
        <v>553</v>
      </c>
      <c r="S41" s="7">
        <f>SUM(Table3253[[#This Row],[5]:[9]])</f>
        <v>484</v>
      </c>
      <c r="T41" s="7">
        <f>SUM(Table3253[[#This Row],[10]:[14]])</f>
        <v>491</v>
      </c>
      <c r="U41" s="7">
        <f>SUM(Table3253[[#This Row],[15]:[19]])</f>
        <v>408</v>
      </c>
      <c r="V41" s="7">
        <f>SUM(Table3253[[#This Row],[20]:[24]])</f>
        <v>435</v>
      </c>
      <c r="W41" s="7">
        <f>SUM(Table3253[[#This Row],[25]:[29]])</f>
        <v>544</v>
      </c>
      <c r="X41" s="7">
        <f>SUM(Table3253[[#This Row],[30]:[34]])</f>
        <v>580</v>
      </c>
      <c r="Y41" s="7">
        <f>SUM(Table3253[[#This Row],[35]:[39]])</f>
        <v>553</v>
      </c>
      <c r="Z41" s="7">
        <f>SUM(Table3253[[#This Row],[40]:[44]])</f>
        <v>491</v>
      </c>
      <c r="AA41" s="7">
        <f>SUM(Table3253[[#This Row],[45]:[49]])</f>
        <v>442</v>
      </c>
      <c r="AB41" s="7">
        <f>SUM(Table3253[[#This Row],[50]:[54]])</f>
        <v>505</v>
      </c>
      <c r="AC41" s="7">
        <f>SUM(Table3253[[#This Row],[55]:[59]])</f>
        <v>588</v>
      </c>
      <c r="AD41" s="7">
        <f>SUM(Table3253[[#This Row],[60]:[64]])</f>
        <v>634</v>
      </c>
      <c r="AE41" s="7">
        <f>SUM(Table3253[[#This Row],[65]:[69]])</f>
        <v>419</v>
      </c>
      <c r="AF41" s="7">
        <f>SUM(Table3253[[#This Row],[70]:[74]])</f>
        <v>396</v>
      </c>
      <c r="AG41" s="7">
        <f>SUM(Table3253[[#This Row],[75]:[79]])</f>
        <v>328</v>
      </c>
      <c r="AH41" s="7">
        <f>SUM(Table3253[[#This Row],[80]:[84]])</f>
        <v>225</v>
      </c>
      <c r="AI41" s="7">
        <f>SUM(Table3253[[#This Row],[85]:[89]])</f>
        <v>118</v>
      </c>
      <c r="AJ41" s="7">
        <f>Table3253[[#This Row],[90]]</f>
        <v>29</v>
      </c>
      <c r="AK41" s="8">
        <v>73</v>
      </c>
      <c r="AL41" s="8">
        <v>92</v>
      </c>
      <c r="AM41" s="8">
        <v>99</v>
      </c>
      <c r="AN41" s="8">
        <v>84</v>
      </c>
      <c r="AO41" s="8">
        <v>90</v>
      </c>
      <c r="AP41" s="8">
        <v>82</v>
      </c>
      <c r="AQ41" s="8">
        <v>103</v>
      </c>
      <c r="AR41" s="8">
        <v>89</v>
      </c>
      <c r="AS41" s="8">
        <v>101</v>
      </c>
      <c r="AT41" s="8">
        <v>109</v>
      </c>
      <c r="AU41" s="8">
        <v>102</v>
      </c>
      <c r="AV41" s="8">
        <v>100</v>
      </c>
      <c r="AW41" s="8">
        <v>88</v>
      </c>
      <c r="AX41" s="8">
        <v>100</v>
      </c>
      <c r="AY41" s="8">
        <v>101</v>
      </c>
      <c r="AZ41" s="8">
        <v>80</v>
      </c>
      <c r="BA41" s="8">
        <v>82</v>
      </c>
      <c r="BB41" s="8">
        <v>74</v>
      </c>
      <c r="BC41" s="8">
        <v>91</v>
      </c>
      <c r="BD41" s="8">
        <v>81</v>
      </c>
      <c r="BE41" s="8">
        <v>101</v>
      </c>
      <c r="BF41" s="8">
        <v>108</v>
      </c>
      <c r="BG41" s="8">
        <v>79</v>
      </c>
      <c r="BH41" s="8">
        <v>69</v>
      </c>
      <c r="BI41" s="8">
        <v>78</v>
      </c>
      <c r="BJ41" s="8">
        <v>112</v>
      </c>
      <c r="BK41" s="8">
        <v>82</v>
      </c>
      <c r="BL41" s="8">
        <v>123</v>
      </c>
      <c r="BM41" s="8">
        <v>122</v>
      </c>
      <c r="BN41" s="8">
        <v>105</v>
      </c>
      <c r="BO41" s="8">
        <v>103</v>
      </c>
      <c r="BP41" s="8">
        <v>115</v>
      </c>
      <c r="BQ41" s="8">
        <v>124</v>
      </c>
      <c r="BR41" s="8">
        <v>116</v>
      </c>
      <c r="BS41" s="8">
        <v>122</v>
      </c>
      <c r="BT41" s="8">
        <v>120</v>
      </c>
      <c r="BU41" s="8">
        <v>110</v>
      </c>
      <c r="BV41" s="8">
        <v>115</v>
      </c>
      <c r="BW41" s="8">
        <v>94</v>
      </c>
      <c r="BX41" s="8">
        <v>114</v>
      </c>
      <c r="BY41" s="8">
        <v>78</v>
      </c>
      <c r="BZ41" s="8">
        <v>89</v>
      </c>
      <c r="CA41" s="8">
        <v>111</v>
      </c>
      <c r="CB41" s="8">
        <v>91</v>
      </c>
      <c r="CC41" s="8">
        <v>122</v>
      </c>
      <c r="CD41" s="8">
        <v>96</v>
      </c>
      <c r="CE41" s="8">
        <v>103</v>
      </c>
      <c r="CF41" s="8">
        <v>72</v>
      </c>
      <c r="CG41" s="8">
        <v>80</v>
      </c>
      <c r="CH41" s="8">
        <v>91</v>
      </c>
      <c r="CI41" s="8">
        <v>94</v>
      </c>
      <c r="CJ41" s="8">
        <v>93</v>
      </c>
      <c r="CK41" s="8">
        <v>93</v>
      </c>
      <c r="CL41" s="8">
        <v>121</v>
      </c>
      <c r="CM41" s="8">
        <v>104</v>
      </c>
      <c r="CN41" s="8">
        <v>108</v>
      </c>
      <c r="CO41" s="8">
        <v>127</v>
      </c>
      <c r="CP41" s="8">
        <v>127</v>
      </c>
      <c r="CQ41" s="8">
        <v>121</v>
      </c>
      <c r="CR41" s="8">
        <v>105</v>
      </c>
      <c r="CS41" s="8">
        <v>129</v>
      </c>
      <c r="CT41" s="8">
        <v>138</v>
      </c>
      <c r="CU41" s="8">
        <v>123</v>
      </c>
      <c r="CV41" s="8">
        <v>124</v>
      </c>
      <c r="CW41" s="8">
        <v>120</v>
      </c>
      <c r="CX41" s="8">
        <v>88</v>
      </c>
      <c r="CY41" s="8">
        <v>90</v>
      </c>
      <c r="CZ41" s="8">
        <v>75</v>
      </c>
      <c r="DA41" s="8">
        <v>83</v>
      </c>
      <c r="DB41" s="8">
        <v>83</v>
      </c>
      <c r="DC41" s="8">
        <v>82</v>
      </c>
      <c r="DD41" s="8">
        <v>84</v>
      </c>
      <c r="DE41" s="8">
        <v>77</v>
      </c>
      <c r="DF41" s="8">
        <v>85</v>
      </c>
      <c r="DG41" s="8">
        <v>68</v>
      </c>
      <c r="DH41" s="8">
        <v>62</v>
      </c>
      <c r="DI41" s="8">
        <v>69</v>
      </c>
      <c r="DJ41" s="8">
        <v>81</v>
      </c>
      <c r="DK41" s="8">
        <v>62</v>
      </c>
      <c r="DL41" s="8">
        <v>54</v>
      </c>
      <c r="DM41" s="8">
        <v>55</v>
      </c>
      <c r="DN41" s="8">
        <v>49</v>
      </c>
      <c r="DO41" s="8">
        <v>39</v>
      </c>
      <c r="DP41" s="8">
        <v>37</v>
      </c>
      <c r="DQ41" s="8">
        <v>45</v>
      </c>
      <c r="DR41" s="8">
        <v>39</v>
      </c>
      <c r="DS41" s="8">
        <v>23</v>
      </c>
      <c r="DT41" s="8">
        <v>27</v>
      </c>
      <c r="DU41" s="8">
        <v>23</v>
      </c>
      <c r="DV41" s="8">
        <v>6</v>
      </c>
      <c r="DW41" s="8">
        <v>29</v>
      </c>
      <c r="DX41" s="7">
        <f t="shared" si="0"/>
        <v>5100</v>
      </c>
      <c r="DY41" s="7">
        <f t="shared" ref="DY41:DY72" si="5">SUM(BC41:BI41)</f>
        <v>607</v>
      </c>
      <c r="DZ41" s="7">
        <f t="shared" ref="DZ41:DZ72" si="6">SUM(BJ41:CH41)</f>
        <v>2610</v>
      </c>
      <c r="EA41" s="7">
        <f t="shared" ref="EA41:EA72" si="7">SUM(CI41:CW41)</f>
        <v>1727</v>
      </c>
    </row>
    <row r="42" spans="1:131" x14ac:dyDescent="0.35">
      <c r="A42" s="7">
        <v>4</v>
      </c>
      <c r="B42" t="s">
        <v>359</v>
      </c>
      <c r="C42" s="10" t="s">
        <v>233</v>
      </c>
      <c r="D42" s="10" t="s">
        <v>234</v>
      </c>
      <c r="E42" s="7">
        <f>SUM(Table3253[[#This Row],[0]:[90]])</f>
        <v>5645</v>
      </c>
      <c r="F42" s="7">
        <f>SUM(Table3253[[#This Row],[0]:[15]])</f>
        <v>954</v>
      </c>
      <c r="G42" s="7">
        <f>SUM(Table3253[[#This Row],[16]:[64]])</f>
        <v>3649</v>
      </c>
      <c r="H42" s="7">
        <f>SUM(Table3253[[#This Row],[65]:[90]])</f>
        <v>1042</v>
      </c>
      <c r="I42" s="7">
        <f>SUM(Table3253[[#This Row],[85]:[90]])</f>
        <v>69</v>
      </c>
      <c r="J42" s="7">
        <f>SUM(Table3253[[#This Row],[0]:[17]])</f>
        <v>1089</v>
      </c>
      <c r="K42" s="7">
        <f>SUM(Table3253[[#This Row],[18]:[64]])</f>
        <v>3514</v>
      </c>
      <c r="L42" s="7">
        <f>SUM(Table3253[[#This Row],[0]:[4]])</f>
        <v>237</v>
      </c>
      <c r="M42" s="7">
        <f>SUM(Table3253[[#This Row],[5]:[15]])</f>
        <v>717</v>
      </c>
      <c r="N42" s="7">
        <f>SUM(Table3253[[#This Row],[16]:[24]])</f>
        <v>595</v>
      </c>
      <c r="O42" s="7">
        <f>SUM(Table3253[[#This Row],[25]:[49]])</f>
        <v>1842</v>
      </c>
      <c r="P42" s="7">
        <f>SUM(Table3253[[#This Row],[50]:[64]])</f>
        <v>1212</v>
      </c>
      <c r="Q42" s="7">
        <f>SUM(Table3253[[#This Row],[65]:[74]])</f>
        <v>607</v>
      </c>
      <c r="R42" s="7">
        <f>SUM(Table3253[[#This Row],[75]:[84]])</f>
        <v>366</v>
      </c>
      <c r="S42" s="7">
        <f>SUM(Table3253[[#This Row],[5]:[9]])</f>
        <v>294</v>
      </c>
      <c r="T42" s="7">
        <f>SUM(Table3253[[#This Row],[10]:[14]])</f>
        <v>364</v>
      </c>
      <c r="U42" s="7">
        <f>SUM(Table3253[[#This Row],[15]:[19]])</f>
        <v>327</v>
      </c>
      <c r="V42" s="7">
        <f>SUM(Table3253[[#This Row],[20]:[24]])</f>
        <v>327</v>
      </c>
      <c r="W42" s="7">
        <f>SUM(Table3253[[#This Row],[25]:[29]])</f>
        <v>334</v>
      </c>
      <c r="X42" s="7">
        <f>SUM(Table3253[[#This Row],[30]:[34]])</f>
        <v>331</v>
      </c>
      <c r="Y42" s="7">
        <f>SUM(Table3253[[#This Row],[35]:[39]])</f>
        <v>408</v>
      </c>
      <c r="Z42" s="7">
        <f>SUM(Table3253[[#This Row],[40]:[44]])</f>
        <v>421</v>
      </c>
      <c r="AA42" s="7">
        <f>SUM(Table3253[[#This Row],[45]:[49]])</f>
        <v>348</v>
      </c>
      <c r="AB42" s="7">
        <f>SUM(Table3253[[#This Row],[50]:[54]])</f>
        <v>412</v>
      </c>
      <c r="AC42" s="7">
        <f>SUM(Table3253[[#This Row],[55]:[59]])</f>
        <v>397</v>
      </c>
      <c r="AD42" s="7">
        <f>SUM(Table3253[[#This Row],[60]:[64]])</f>
        <v>403</v>
      </c>
      <c r="AE42" s="7">
        <f>SUM(Table3253[[#This Row],[65]:[69]])</f>
        <v>311</v>
      </c>
      <c r="AF42" s="7">
        <f>SUM(Table3253[[#This Row],[70]:[74]])</f>
        <v>296</v>
      </c>
      <c r="AG42" s="7">
        <f>SUM(Table3253[[#This Row],[75]:[79]])</f>
        <v>252</v>
      </c>
      <c r="AH42" s="7">
        <f>SUM(Table3253[[#This Row],[80]:[84]])</f>
        <v>114</v>
      </c>
      <c r="AI42" s="7">
        <f>SUM(Table3253[[#This Row],[85]:[89]])</f>
        <v>46</v>
      </c>
      <c r="AJ42" s="7">
        <f>Table3253[[#This Row],[90]]</f>
        <v>23</v>
      </c>
      <c r="AK42" s="8">
        <v>39</v>
      </c>
      <c r="AL42" s="8">
        <v>45</v>
      </c>
      <c r="AM42" s="8">
        <v>40</v>
      </c>
      <c r="AN42" s="8">
        <v>57</v>
      </c>
      <c r="AO42" s="8">
        <v>56</v>
      </c>
      <c r="AP42" s="8">
        <v>52</v>
      </c>
      <c r="AQ42" s="8">
        <v>56</v>
      </c>
      <c r="AR42" s="8">
        <v>56</v>
      </c>
      <c r="AS42" s="8">
        <v>67</v>
      </c>
      <c r="AT42" s="8">
        <v>63</v>
      </c>
      <c r="AU42" s="8">
        <v>70</v>
      </c>
      <c r="AV42" s="8">
        <v>74</v>
      </c>
      <c r="AW42" s="8">
        <v>84</v>
      </c>
      <c r="AX42" s="8">
        <v>76</v>
      </c>
      <c r="AY42" s="8">
        <v>60</v>
      </c>
      <c r="AZ42" s="8">
        <v>59</v>
      </c>
      <c r="BA42" s="8">
        <v>69</v>
      </c>
      <c r="BB42" s="8">
        <v>66</v>
      </c>
      <c r="BC42" s="8">
        <v>74</v>
      </c>
      <c r="BD42" s="8">
        <v>59</v>
      </c>
      <c r="BE42" s="8">
        <v>82</v>
      </c>
      <c r="BF42" s="8">
        <v>84</v>
      </c>
      <c r="BG42" s="8">
        <v>67</v>
      </c>
      <c r="BH42" s="8">
        <v>45</v>
      </c>
      <c r="BI42" s="8">
        <v>49</v>
      </c>
      <c r="BJ42" s="8">
        <v>69</v>
      </c>
      <c r="BK42" s="8">
        <v>64</v>
      </c>
      <c r="BL42" s="8">
        <v>77</v>
      </c>
      <c r="BM42" s="8">
        <v>63</v>
      </c>
      <c r="BN42" s="8">
        <v>61</v>
      </c>
      <c r="BO42" s="8">
        <v>65</v>
      </c>
      <c r="BP42" s="8">
        <v>58</v>
      </c>
      <c r="BQ42" s="8">
        <v>70</v>
      </c>
      <c r="BR42" s="8">
        <v>68</v>
      </c>
      <c r="BS42" s="8">
        <v>70</v>
      </c>
      <c r="BT42" s="8">
        <v>84</v>
      </c>
      <c r="BU42" s="8">
        <v>91</v>
      </c>
      <c r="BV42" s="8">
        <v>85</v>
      </c>
      <c r="BW42" s="8">
        <v>77</v>
      </c>
      <c r="BX42" s="8">
        <v>71</v>
      </c>
      <c r="BY42" s="8">
        <v>85</v>
      </c>
      <c r="BZ42" s="8">
        <v>80</v>
      </c>
      <c r="CA42" s="8">
        <v>101</v>
      </c>
      <c r="CB42" s="8">
        <v>85</v>
      </c>
      <c r="CC42" s="8">
        <v>70</v>
      </c>
      <c r="CD42" s="8">
        <v>94</v>
      </c>
      <c r="CE42" s="8">
        <v>57</v>
      </c>
      <c r="CF42" s="8">
        <v>72</v>
      </c>
      <c r="CG42" s="8">
        <v>58</v>
      </c>
      <c r="CH42" s="8">
        <v>67</v>
      </c>
      <c r="CI42" s="8">
        <v>62</v>
      </c>
      <c r="CJ42" s="8">
        <v>91</v>
      </c>
      <c r="CK42" s="8">
        <v>86</v>
      </c>
      <c r="CL42" s="8">
        <v>87</v>
      </c>
      <c r="CM42" s="8">
        <v>86</v>
      </c>
      <c r="CN42" s="8">
        <v>89</v>
      </c>
      <c r="CO42" s="8">
        <v>68</v>
      </c>
      <c r="CP42" s="8">
        <v>84</v>
      </c>
      <c r="CQ42" s="8">
        <v>79</v>
      </c>
      <c r="CR42" s="8">
        <v>77</v>
      </c>
      <c r="CS42" s="8">
        <v>85</v>
      </c>
      <c r="CT42" s="8">
        <v>80</v>
      </c>
      <c r="CU42" s="8">
        <v>82</v>
      </c>
      <c r="CV42" s="8">
        <v>86</v>
      </c>
      <c r="CW42" s="8">
        <v>70</v>
      </c>
      <c r="CX42" s="8">
        <v>65</v>
      </c>
      <c r="CY42" s="8">
        <v>60</v>
      </c>
      <c r="CZ42" s="8">
        <v>73</v>
      </c>
      <c r="DA42" s="8">
        <v>60</v>
      </c>
      <c r="DB42" s="8">
        <v>53</v>
      </c>
      <c r="DC42" s="8">
        <v>64</v>
      </c>
      <c r="DD42" s="8">
        <v>63</v>
      </c>
      <c r="DE42" s="8">
        <v>50</v>
      </c>
      <c r="DF42" s="8">
        <v>62</v>
      </c>
      <c r="DG42" s="8">
        <v>57</v>
      </c>
      <c r="DH42" s="8">
        <v>63</v>
      </c>
      <c r="DI42" s="8">
        <v>59</v>
      </c>
      <c r="DJ42" s="8">
        <v>50</v>
      </c>
      <c r="DK42" s="8">
        <v>46</v>
      </c>
      <c r="DL42" s="8">
        <v>34</v>
      </c>
      <c r="DM42" s="8">
        <v>25</v>
      </c>
      <c r="DN42" s="8">
        <v>26</v>
      </c>
      <c r="DO42" s="8">
        <v>24</v>
      </c>
      <c r="DP42" s="8">
        <v>21</v>
      </c>
      <c r="DQ42" s="8">
        <v>18</v>
      </c>
      <c r="DR42" s="8">
        <v>10</v>
      </c>
      <c r="DS42" s="8">
        <v>7</v>
      </c>
      <c r="DT42" s="8">
        <v>15</v>
      </c>
      <c r="DU42" s="8">
        <v>6</v>
      </c>
      <c r="DV42" s="8">
        <v>8</v>
      </c>
      <c r="DW42" s="8">
        <v>23</v>
      </c>
      <c r="DX42" s="7">
        <f t="shared" si="0"/>
        <v>3649</v>
      </c>
      <c r="DY42" s="7">
        <f t="shared" si="5"/>
        <v>460</v>
      </c>
      <c r="DZ42" s="7">
        <f t="shared" si="6"/>
        <v>1842</v>
      </c>
      <c r="EA42" s="7">
        <f t="shared" si="7"/>
        <v>1212</v>
      </c>
    </row>
    <row r="43" spans="1:131" x14ac:dyDescent="0.35">
      <c r="A43" s="7">
        <v>4</v>
      </c>
      <c r="B43" t="s">
        <v>359</v>
      </c>
      <c r="C43" s="10" t="s">
        <v>235</v>
      </c>
      <c r="D43" s="10" t="s">
        <v>236</v>
      </c>
      <c r="E43" s="7">
        <f>SUM(Table3253[[#This Row],[0]:[90]])</f>
        <v>2956</v>
      </c>
      <c r="F43" s="7">
        <f>SUM(Table3253[[#This Row],[0]:[15]])</f>
        <v>445</v>
      </c>
      <c r="G43" s="7">
        <f>SUM(Table3253[[#This Row],[16]:[64]])</f>
        <v>1780</v>
      </c>
      <c r="H43" s="7">
        <f>SUM(Table3253[[#This Row],[65]:[90]])</f>
        <v>731</v>
      </c>
      <c r="I43" s="7">
        <f>SUM(Table3253[[#This Row],[85]:[90]])</f>
        <v>51</v>
      </c>
      <c r="J43" s="7">
        <f>SUM(Table3253[[#This Row],[0]:[17]])</f>
        <v>522</v>
      </c>
      <c r="K43" s="7">
        <f>SUM(Table3253[[#This Row],[18]:[64]])</f>
        <v>1703</v>
      </c>
      <c r="L43" s="7">
        <f>SUM(Table3253[[#This Row],[0]:[4]])</f>
        <v>127</v>
      </c>
      <c r="M43" s="7">
        <f>SUM(Table3253[[#This Row],[5]:[15]])</f>
        <v>318</v>
      </c>
      <c r="N43" s="7">
        <f>SUM(Table3253[[#This Row],[16]:[24]])</f>
        <v>336</v>
      </c>
      <c r="O43" s="7">
        <f>SUM(Table3253[[#This Row],[25]:[49]])</f>
        <v>791</v>
      </c>
      <c r="P43" s="7">
        <f>SUM(Table3253[[#This Row],[50]:[64]])</f>
        <v>653</v>
      </c>
      <c r="Q43" s="7">
        <f>SUM(Table3253[[#This Row],[65]:[74]])</f>
        <v>446</v>
      </c>
      <c r="R43" s="7">
        <f>SUM(Table3253[[#This Row],[75]:[84]])</f>
        <v>234</v>
      </c>
      <c r="S43" s="7">
        <f>SUM(Table3253[[#This Row],[5]:[9]])</f>
        <v>128</v>
      </c>
      <c r="T43" s="7">
        <f>SUM(Table3253[[#This Row],[10]:[14]])</f>
        <v>166</v>
      </c>
      <c r="U43" s="7">
        <f>SUM(Table3253[[#This Row],[15]:[19]])</f>
        <v>186</v>
      </c>
      <c r="V43" s="7">
        <f>SUM(Table3253[[#This Row],[20]:[24]])</f>
        <v>174</v>
      </c>
      <c r="W43" s="7">
        <f>SUM(Table3253[[#This Row],[25]:[29]])</f>
        <v>146</v>
      </c>
      <c r="X43" s="7">
        <f>SUM(Table3253[[#This Row],[30]:[34]])</f>
        <v>169</v>
      </c>
      <c r="Y43" s="7">
        <f>SUM(Table3253[[#This Row],[35]:[39]])</f>
        <v>153</v>
      </c>
      <c r="Z43" s="7">
        <f>SUM(Table3253[[#This Row],[40]:[44]])</f>
        <v>156</v>
      </c>
      <c r="AA43" s="7">
        <f>SUM(Table3253[[#This Row],[45]:[49]])</f>
        <v>167</v>
      </c>
      <c r="AB43" s="7">
        <f>SUM(Table3253[[#This Row],[50]:[54]])</f>
        <v>188</v>
      </c>
      <c r="AC43" s="7">
        <f>SUM(Table3253[[#This Row],[55]:[59]])</f>
        <v>231</v>
      </c>
      <c r="AD43" s="7">
        <f>SUM(Table3253[[#This Row],[60]:[64]])</f>
        <v>234</v>
      </c>
      <c r="AE43" s="7">
        <f>SUM(Table3253[[#This Row],[65]:[69]])</f>
        <v>229</v>
      </c>
      <c r="AF43" s="7">
        <f>SUM(Table3253[[#This Row],[70]:[74]])</f>
        <v>217</v>
      </c>
      <c r="AG43" s="7">
        <f>SUM(Table3253[[#This Row],[75]:[79]])</f>
        <v>150</v>
      </c>
      <c r="AH43" s="7">
        <f>SUM(Table3253[[#This Row],[80]:[84]])</f>
        <v>84</v>
      </c>
      <c r="AI43" s="7">
        <f>SUM(Table3253[[#This Row],[85]:[89]])</f>
        <v>36</v>
      </c>
      <c r="AJ43" s="7">
        <f>Table3253[[#This Row],[90]]</f>
        <v>15</v>
      </c>
      <c r="AK43" s="8">
        <v>20</v>
      </c>
      <c r="AL43" s="8">
        <v>19</v>
      </c>
      <c r="AM43" s="8">
        <v>25</v>
      </c>
      <c r="AN43" s="8">
        <v>25</v>
      </c>
      <c r="AO43" s="8">
        <v>38</v>
      </c>
      <c r="AP43" s="8">
        <v>25</v>
      </c>
      <c r="AQ43" s="8">
        <v>22</v>
      </c>
      <c r="AR43" s="8">
        <v>23</v>
      </c>
      <c r="AS43" s="8">
        <v>32</v>
      </c>
      <c r="AT43" s="8">
        <v>26</v>
      </c>
      <c r="AU43" s="8">
        <v>35</v>
      </c>
      <c r="AV43" s="8">
        <v>38</v>
      </c>
      <c r="AW43" s="8">
        <v>38</v>
      </c>
      <c r="AX43" s="8">
        <v>29</v>
      </c>
      <c r="AY43" s="8">
        <v>26</v>
      </c>
      <c r="AZ43" s="8">
        <v>24</v>
      </c>
      <c r="BA43" s="8">
        <v>42</v>
      </c>
      <c r="BB43" s="8">
        <v>35</v>
      </c>
      <c r="BC43" s="8">
        <v>38</v>
      </c>
      <c r="BD43" s="8">
        <v>47</v>
      </c>
      <c r="BE43" s="8">
        <v>41</v>
      </c>
      <c r="BF43" s="8">
        <v>44</v>
      </c>
      <c r="BG43" s="8">
        <v>36</v>
      </c>
      <c r="BH43" s="8">
        <v>28</v>
      </c>
      <c r="BI43" s="8">
        <v>25</v>
      </c>
      <c r="BJ43" s="8">
        <v>40</v>
      </c>
      <c r="BK43" s="8">
        <v>25</v>
      </c>
      <c r="BL43" s="8">
        <v>22</v>
      </c>
      <c r="BM43" s="8">
        <v>31</v>
      </c>
      <c r="BN43" s="8">
        <v>28</v>
      </c>
      <c r="BO43" s="8">
        <v>38</v>
      </c>
      <c r="BP43" s="8">
        <v>34</v>
      </c>
      <c r="BQ43" s="8">
        <v>27</v>
      </c>
      <c r="BR43" s="8">
        <v>35</v>
      </c>
      <c r="BS43" s="8">
        <v>35</v>
      </c>
      <c r="BT43" s="8">
        <v>33</v>
      </c>
      <c r="BU43" s="8">
        <v>28</v>
      </c>
      <c r="BV43" s="8">
        <v>28</v>
      </c>
      <c r="BW43" s="8">
        <v>37</v>
      </c>
      <c r="BX43" s="8">
        <v>27</v>
      </c>
      <c r="BY43" s="8">
        <v>32</v>
      </c>
      <c r="BZ43" s="8">
        <v>31</v>
      </c>
      <c r="CA43" s="8">
        <v>32</v>
      </c>
      <c r="CB43" s="8">
        <v>30</v>
      </c>
      <c r="CC43" s="8">
        <v>31</v>
      </c>
      <c r="CD43" s="8">
        <v>31</v>
      </c>
      <c r="CE43" s="8">
        <v>34</v>
      </c>
      <c r="CF43" s="8">
        <v>34</v>
      </c>
      <c r="CG43" s="8">
        <v>31</v>
      </c>
      <c r="CH43" s="8">
        <v>37</v>
      </c>
      <c r="CI43" s="8">
        <v>33</v>
      </c>
      <c r="CJ43" s="8">
        <v>32</v>
      </c>
      <c r="CK43" s="8">
        <v>31</v>
      </c>
      <c r="CL43" s="8">
        <v>46</v>
      </c>
      <c r="CM43" s="8">
        <v>46</v>
      </c>
      <c r="CN43" s="8">
        <v>41</v>
      </c>
      <c r="CO43" s="8">
        <v>48</v>
      </c>
      <c r="CP43" s="8">
        <v>53</v>
      </c>
      <c r="CQ43" s="8">
        <v>45</v>
      </c>
      <c r="CR43" s="8">
        <v>44</v>
      </c>
      <c r="CS43" s="8">
        <v>47</v>
      </c>
      <c r="CT43" s="8">
        <v>36</v>
      </c>
      <c r="CU43" s="8">
        <v>50</v>
      </c>
      <c r="CV43" s="8">
        <v>61</v>
      </c>
      <c r="CW43" s="8">
        <v>40</v>
      </c>
      <c r="CX43" s="8">
        <v>51</v>
      </c>
      <c r="CY43" s="8">
        <v>46</v>
      </c>
      <c r="CZ43" s="8">
        <v>51</v>
      </c>
      <c r="DA43" s="8">
        <v>34</v>
      </c>
      <c r="DB43" s="8">
        <v>47</v>
      </c>
      <c r="DC43" s="8">
        <v>47</v>
      </c>
      <c r="DD43" s="8">
        <v>57</v>
      </c>
      <c r="DE43" s="8">
        <v>35</v>
      </c>
      <c r="DF43" s="8">
        <v>45</v>
      </c>
      <c r="DG43" s="8">
        <v>33</v>
      </c>
      <c r="DH43" s="8">
        <v>44</v>
      </c>
      <c r="DI43" s="8">
        <v>32</v>
      </c>
      <c r="DJ43" s="8">
        <v>25</v>
      </c>
      <c r="DK43" s="8">
        <v>24</v>
      </c>
      <c r="DL43" s="8">
        <v>25</v>
      </c>
      <c r="DM43" s="8">
        <v>17</v>
      </c>
      <c r="DN43" s="8">
        <v>17</v>
      </c>
      <c r="DO43" s="8">
        <v>19</v>
      </c>
      <c r="DP43" s="8">
        <v>13</v>
      </c>
      <c r="DQ43" s="8">
        <v>18</v>
      </c>
      <c r="DR43" s="8">
        <v>11</v>
      </c>
      <c r="DS43" s="8">
        <v>5</v>
      </c>
      <c r="DT43" s="8">
        <v>7</v>
      </c>
      <c r="DU43" s="8">
        <v>9</v>
      </c>
      <c r="DV43" s="8">
        <v>4</v>
      </c>
      <c r="DW43" s="8">
        <v>15</v>
      </c>
      <c r="DX43" s="7">
        <f t="shared" si="0"/>
        <v>1780</v>
      </c>
      <c r="DY43" s="7">
        <f t="shared" si="5"/>
        <v>259</v>
      </c>
      <c r="DZ43" s="7">
        <f t="shared" si="6"/>
        <v>791</v>
      </c>
      <c r="EA43" s="7">
        <f t="shared" si="7"/>
        <v>653</v>
      </c>
    </row>
    <row r="44" spans="1:131" x14ac:dyDescent="0.35">
      <c r="A44" s="7">
        <v>4</v>
      </c>
      <c r="B44" t="s">
        <v>359</v>
      </c>
      <c r="C44" s="10" t="s">
        <v>237</v>
      </c>
      <c r="D44" s="10" t="s">
        <v>238</v>
      </c>
      <c r="E44" s="7">
        <f>SUM(Table3253[[#This Row],[0]:[90]])</f>
        <v>4819</v>
      </c>
      <c r="F44" s="7">
        <f>SUM(Table3253[[#This Row],[0]:[15]])</f>
        <v>818</v>
      </c>
      <c r="G44" s="7">
        <f>SUM(Table3253[[#This Row],[16]:[64]])</f>
        <v>2909</v>
      </c>
      <c r="H44" s="7">
        <f>SUM(Table3253[[#This Row],[65]:[90]])</f>
        <v>1092</v>
      </c>
      <c r="I44" s="7">
        <f>SUM(Table3253[[#This Row],[85]:[90]])</f>
        <v>149</v>
      </c>
      <c r="J44" s="7">
        <f>SUM(Table3253[[#This Row],[0]:[17]])</f>
        <v>945</v>
      </c>
      <c r="K44" s="7">
        <f>SUM(Table3253[[#This Row],[18]:[64]])</f>
        <v>2782</v>
      </c>
      <c r="L44" s="7">
        <f>SUM(Table3253[[#This Row],[0]:[4]])</f>
        <v>230</v>
      </c>
      <c r="M44" s="7">
        <f>SUM(Table3253[[#This Row],[5]:[15]])</f>
        <v>588</v>
      </c>
      <c r="N44" s="7">
        <f>SUM(Table3253[[#This Row],[16]:[24]])</f>
        <v>466</v>
      </c>
      <c r="O44" s="7">
        <f>SUM(Table3253[[#This Row],[25]:[49]])</f>
        <v>1352</v>
      </c>
      <c r="P44" s="7">
        <f>SUM(Table3253[[#This Row],[50]:[64]])</f>
        <v>1091</v>
      </c>
      <c r="Q44" s="7">
        <f>SUM(Table3253[[#This Row],[65]:[74]])</f>
        <v>531</v>
      </c>
      <c r="R44" s="7">
        <f>SUM(Table3253[[#This Row],[75]:[84]])</f>
        <v>412</v>
      </c>
      <c r="S44" s="7">
        <f>SUM(Table3253[[#This Row],[5]:[9]])</f>
        <v>255</v>
      </c>
      <c r="T44" s="7">
        <f>SUM(Table3253[[#This Row],[10]:[14]])</f>
        <v>279</v>
      </c>
      <c r="U44" s="7">
        <f>SUM(Table3253[[#This Row],[15]:[19]])</f>
        <v>296</v>
      </c>
      <c r="V44" s="7">
        <f>SUM(Table3253[[#This Row],[20]:[24]])</f>
        <v>224</v>
      </c>
      <c r="W44" s="7">
        <f>SUM(Table3253[[#This Row],[25]:[29]])</f>
        <v>268</v>
      </c>
      <c r="X44" s="7">
        <f>SUM(Table3253[[#This Row],[30]:[34]])</f>
        <v>289</v>
      </c>
      <c r="Y44" s="7">
        <f>SUM(Table3253[[#This Row],[35]:[39]])</f>
        <v>322</v>
      </c>
      <c r="Z44" s="7">
        <f>SUM(Table3253[[#This Row],[40]:[44]])</f>
        <v>247</v>
      </c>
      <c r="AA44" s="7">
        <f>SUM(Table3253[[#This Row],[45]:[49]])</f>
        <v>226</v>
      </c>
      <c r="AB44" s="7">
        <f>SUM(Table3253[[#This Row],[50]:[54]])</f>
        <v>354</v>
      </c>
      <c r="AC44" s="7">
        <f>SUM(Table3253[[#This Row],[55]:[59]])</f>
        <v>391</v>
      </c>
      <c r="AD44" s="7">
        <f>SUM(Table3253[[#This Row],[60]:[64]])</f>
        <v>346</v>
      </c>
      <c r="AE44" s="7">
        <f>SUM(Table3253[[#This Row],[65]:[69]])</f>
        <v>305</v>
      </c>
      <c r="AF44" s="7">
        <f>SUM(Table3253[[#This Row],[70]:[74]])</f>
        <v>226</v>
      </c>
      <c r="AG44" s="7">
        <f>SUM(Table3253[[#This Row],[75]:[79]])</f>
        <v>240</v>
      </c>
      <c r="AH44" s="7">
        <f>SUM(Table3253[[#This Row],[80]:[84]])</f>
        <v>172</v>
      </c>
      <c r="AI44" s="7">
        <f>SUM(Table3253[[#This Row],[85]:[89]])</f>
        <v>116</v>
      </c>
      <c r="AJ44" s="7">
        <f>Table3253[[#This Row],[90]]</f>
        <v>33</v>
      </c>
      <c r="AK44" s="8">
        <v>38</v>
      </c>
      <c r="AL44" s="8">
        <v>49</v>
      </c>
      <c r="AM44" s="8">
        <v>47</v>
      </c>
      <c r="AN44" s="8">
        <v>54</v>
      </c>
      <c r="AO44" s="8">
        <v>42</v>
      </c>
      <c r="AP44" s="8">
        <v>49</v>
      </c>
      <c r="AQ44" s="8">
        <v>51</v>
      </c>
      <c r="AR44" s="8">
        <v>48</v>
      </c>
      <c r="AS44" s="8">
        <v>58</v>
      </c>
      <c r="AT44" s="8">
        <v>49</v>
      </c>
      <c r="AU44" s="8">
        <v>55</v>
      </c>
      <c r="AV44" s="8">
        <v>48</v>
      </c>
      <c r="AW44" s="8">
        <v>57</v>
      </c>
      <c r="AX44" s="8">
        <v>61</v>
      </c>
      <c r="AY44" s="8">
        <v>58</v>
      </c>
      <c r="AZ44" s="8">
        <v>54</v>
      </c>
      <c r="BA44" s="8">
        <v>60</v>
      </c>
      <c r="BB44" s="8">
        <v>67</v>
      </c>
      <c r="BC44" s="8">
        <v>61</v>
      </c>
      <c r="BD44" s="8">
        <v>54</v>
      </c>
      <c r="BE44" s="8">
        <v>55</v>
      </c>
      <c r="BF44" s="8">
        <v>44</v>
      </c>
      <c r="BG44" s="8">
        <v>43</v>
      </c>
      <c r="BH44" s="8">
        <v>43</v>
      </c>
      <c r="BI44" s="8">
        <v>39</v>
      </c>
      <c r="BJ44" s="8">
        <v>42</v>
      </c>
      <c r="BK44" s="8">
        <v>59</v>
      </c>
      <c r="BL44" s="8">
        <v>51</v>
      </c>
      <c r="BM44" s="8">
        <v>42</v>
      </c>
      <c r="BN44" s="8">
        <v>74</v>
      </c>
      <c r="BO44" s="8">
        <v>57</v>
      </c>
      <c r="BP44" s="8">
        <v>62</v>
      </c>
      <c r="BQ44" s="8">
        <v>45</v>
      </c>
      <c r="BR44" s="8">
        <v>53</v>
      </c>
      <c r="BS44" s="8">
        <v>72</v>
      </c>
      <c r="BT44" s="8">
        <v>50</v>
      </c>
      <c r="BU44" s="8">
        <v>65</v>
      </c>
      <c r="BV44" s="8">
        <v>60</v>
      </c>
      <c r="BW44" s="8">
        <v>72</v>
      </c>
      <c r="BX44" s="8">
        <v>75</v>
      </c>
      <c r="BY44" s="8">
        <v>58</v>
      </c>
      <c r="BZ44" s="8">
        <v>53</v>
      </c>
      <c r="CA44" s="8">
        <v>49</v>
      </c>
      <c r="CB44" s="8">
        <v>43</v>
      </c>
      <c r="CC44" s="8">
        <v>44</v>
      </c>
      <c r="CD44" s="8">
        <v>41</v>
      </c>
      <c r="CE44" s="8">
        <v>40</v>
      </c>
      <c r="CF44" s="8">
        <v>50</v>
      </c>
      <c r="CG44" s="8">
        <v>45</v>
      </c>
      <c r="CH44" s="8">
        <v>50</v>
      </c>
      <c r="CI44" s="8">
        <v>62</v>
      </c>
      <c r="CJ44" s="8">
        <v>71</v>
      </c>
      <c r="CK44" s="8">
        <v>65</v>
      </c>
      <c r="CL44" s="8">
        <v>85</v>
      </c>
      <c r="CM44" s="8">
        <v>71</v>
      </c>
      <c r="CN44" s="8">
        <v>64</v>
      </c>
      <c r="CO44" s="8">
        <v>73</v>
      </c>
      <c r="CP44" s="8">
        <v>82</v>
      </c>
      <c r="CQ44" s="8">
        <v>88</v>
      </c>
      <c r="CR44" s="8">
        <v>84</v>
      </c>
      <c r="CS44" s="8">
        <v>72</v>
      </c>
      <c r="CT44" s="8">
        <v>68</v>
      </c>
      <c r="CU44" s="8">
        <v>81</v>
      </c>
      <c r="CV44" s="8">
        <v>71</v>
      </c>
      <c r="CW44" s="8">
        <v>54</v>
      </c>
      <c r="CX44" s="8">
        <v>67</v>
      </c>
      <c r="CY44" s="8">
        <v>70</v>
      </c>
      <c r="CZ44" s="8">
        <v>49</v>
      </c>
      <c r="DA44" s="8">
        <v>52</v>
      </c>
      <c r="DB44" s="8">
        <v>67</v>
      </c>
      <c r="DC44" s="8">
        <v>57</v>
      </c>
      <c r="DD44" s="8">
        <v>42</v>
      </c>
      <c r="DE44" s="8">
        <v>37</v>
      </c>
      <c r="DF44" s="8">
        <v>40</v>
      </c>
      <c r="DG44" s="8">
        <v>50</v>
      </c>
      <c r="DH44" s="8">
        <v>59</v>
      </c>
      <c r="DI44" s="8">
        <v>43</v>
      </c>
      <c r="DJ44" s="8">
        <v>46</v>
      </c>
      <c r="DK44" s="8">
        <v>48</v>
      </c>
      <c r="DL44" s="8">
        <v>44</v>
      </c>
      <c r="DM44" s="8">
        <v>38</v>
      </c>
      <c r="DN44" s="8">
        <v>43</v>
      </c>
      <c r="DO44" s="8">
        <v>32</v>
      </c>
      <c r="DP44" s="8">
        <v>38</v>
      </c>
      <c r="DQ44" s="8">
        <v>21</v>
      </c>
      <c r="DR44" s="8">
        <v>33</v>
      </c>
      <c r="DS44" s="8">
        <v>31</v>
      </c>
      <c r="DT44" s="8">
        <v>20</v>
      </c>
      <c r="DU44" s="8">
        <v>17</v>
      </c>
      <c r="DV44" s="8">
        <v>15</v>
      </c>
      <c r="DW44" s="8">
        <v>33</v>
      </c>
      <c r="DX44" s="7">
        <f t="shared" si="0"/>
        <v>2909</v>
      </c>
      <c r="DY44" s="7">
        <f t="shared" si="5"/>
        <v>339</v>
      </c>
      <c r="DZ44" s="7">
        <f t="shared" si="6"/>
        <v>1352</v>
      </c>
      <c r="EA44" s="7">
        <f t="shared" si="7"/>
        <v>1091</v>
      </c>
    </row>
    <row r="45" spans="1:131" x14ac:dyDescent="0.35">
      <c r="A45" s="7">
        <v>4</v>
      </c>
      <c r="B45" t="s">
        <v>359</v>
      </c>
      <c r="C45" s="10" t="s">
        <v>239</v>
      </c>
      <c r="D45" s="10" t="s">
        <v>240</v>
      </c>
      <c r="E45" s="7">
        <f>SUM(Table3253[[#This Row],[0]:[90]])</f>
        <v>4733</v>
      </c>
      <c r="F45" s="7">
        <f>SUM(Table3253[[#This Row],[0]:[15]])</f>
        <v>696</v>
      </c>
      <c r="G45" s="7">
        <f>SUM(Table3253[[#This Row],[16]:[64]])</f>
        <v>2882</v>
      </c>
      <c r="H45" s="7">
        <f>SUM(Table3253[[#This Row],[65]:[90]])</f>
        <v>1155</v>
      </c>
      <c r="I45" s="7">
        <f>SUM(Table3253[[#This Row],[85]:[90]])</f>
        <v>115</v>
      </c>
      <c r="J45" s="7">
        <f>SUM(Table3253[[#This Row],[0]:[17]])</f>
        <v>823</v>
      </c>
      <c r="K45" s="7">
        <f>SUM(Table3253[[#This Row],[18]:[64]])</f>
        <v>2755</v>
      </c>
      <c r="L45" s="7">
        <f>SUM(Table3253[[#This Row],[0]:[4]])</f>
        <v>178</v>
      </c>
      <c r="M45" s="7">
        <f>SUM(Table3253[[#This Row],[5]:[15]])</f>
        <v>518</v>
      </c>
      <c r="N45" s="7">
        <f>SUM(Table3253[[#This Row],[16]:[24]])</f>
        <v>501</v>
      </c>
      <c r="O45" s="7">
        <f>SUM(Table3253[[#This Row],[25]:[49]])</f>
        <v>1178</v>
      </c>
      <c r="P45" s="7">
        <f>SUM(Table3253[[#This Row],[50]:[64]])</f>
        <v>1203</v>
      </c>
      <c r="Q45" s="7">
        <f>SUM(Table3253[[#This Row],[65]:[74]])</f>
        <v>647</v>
      </c>
      <c r="R45" s="7">
        <f>SUM(Table3253[[#This Row],[75]:[84]])</f>
        <v>393</v>
      </c>
      <c r="S45" s="7">
        <f>SUM(Table3253[[#This Row],[5]:[9]])</f>
        <v>236</v>
      </c>
      <c r="T45" s="7">
        <f>SUM(Table3253[[#This Row],[10]:[14]])</f>
        <v>234</v>
      </c>
      <c r="U45" s="7">
        <f>SUM(Table3253[[#This Row],[15]:[19]])</f>
        <v>298</v>
      </c>
      <c r="V45" s="7">
        <f>SUM(Table3253[[#This Row],[20]:[24]])</f>
        <v>251</v>
      </c>
      <c r="W45" s="7">
        <f>SUM(Table3253[[#This Row],[25]:[29]])</f>
        <v>233</v>
      </c>
      <c r="X45" s="7">
        <f>SUM(Table3253[[#This Row],[30]:[34]])</f>
        <v>216</v>
      </c>
      <c r="Y45" s="7">
        <f>SUM(Table3253[[#This Row],[35]:[39]])</f>
        <v>232</v>
      </c>
      <c r="Z45" s="7">
        <f>SUM(Table3253[[#This Row],[40]:[44]])</f>
        <v>270</v>
      </c>
      <c r="AA45" s="7">
        <f>SUM(Table3253[[#This Row],[45]:[49]])</f>
        <v>227</v>
      </c>
      <c r="AB45" s="7">
        <f>SUM(Table3253[[#This Row],[50]:[54]])</f>
        <v>378</v>
      </c>
      <c r="AC45" s="7">
        <f>SUM(Table3253[[#This Row],[55]:[59]])</f>
        <v>422</v>
      </c>
      <c r="AD45" s="7">
        <f>SUM(Table3253[[#This Row],[60]:[64]])</f>
        <v>403</v>
      </c>
      <c r="AE45" s="7">
        <f>SUM(Table3253[[#This Row],[65]:[69]])</f>
        <v>350</v>
      </c>
      <c r="AF45" s="7">
        <f>SUM(Table3253[[#This Row],[70]:[74]])</f>
        <v>297</v>
      </c>
      <c r="AG45" s="7">
        <f>SUM(Table3253[[#This Row],[75]:[79]])</f>
        <v>253</v>
      </c>
      <c r="AH45" s="7">
        <f>SUM(Table3253[[#This Row],[80]:[84]])</f>
        <v>140</v>
      </c>
      <c r="AI45" s="7">
        <f>SUM(Table3253[[#This Row],[85]:[89]])</f>
        <v>95</v>
      </c>
      <c r="AJ45" s="7">
        <f>Table3253[[#This Row],[90]]</f>
        <v>20</v>
      </c>
      <c r="AK45" s="8">
        <v>32</v>
      </c>
      <c r="AL45" s="8">
        <v>27</v>
      </c>
      <c r="AM45" s="8">
        <v>42</v>
      </c>
      <c r="AN45" s="8">
        <v>37</v>
      </c>
      <c r="AO45" s="8">
        <v>40</v>
      </c>
      <c r="AP45" s="8">
        <v>55</v>
      </c>
      <c r="AQ45" s="8">
        <v>34</v>
      </c>
      <c r="AR45" s="8">
        <v>57</v>
      </c>
      <c r="AS45" s="8">
        <v>43</v>
      </c>
      <c r="AT45" s="8">
        <v>47</v>
      </c>
      <c r="AU45" s="8">
        <v>51</v>
      </c>
      <c r="AV45" s="8">
        <v>38</v>
      </c>
      <c r="AW45" s="8">
        <v>43</v>
      </c>
      <c r="AX45" s="8">
        <v>52</v>
      </c>
      <c r="AY45" s="8">
        <v>50</v>
      </c>
      <c r="AZ45" s="8">
        <v>48</v>
      </c>
      <c r="BA45" s="8">
        <v>67</v>
      </c>
      <c r="BB45" s="8">
        <v>60</v>
      </c>
      <c r="BC45" s="8">
        <v>59</v>
      </c>
      <c r="BD45" s="8">
        <v>64</v>
      </c>
      <c r="BE45" s="8">
        <v>44</v>
      </c>
      <c r="BF45" s="8">
        <v>75</v>
      </c>
      <c r="BG45" s="8">
        <v>53</v>
      </c>
      <c r="BH45" s="8">
        <v>50</v>
      </c>
      <c r="BI45" s="8">
        <v>29</v>
      </c>
      <c r="BJ45" s="8">
        <v>59</v>
      </c>
      <c r="BK45" s="8">
        <v>44</v>
      </c>
      <c r="BL45" s="8">
        <v>41</v>
      </c>
      <c r="BM45" s="8">
        <v>45</v>
      </c>
      <c r="BN45" s="8">
        <v>44</v>
      </c>
      <c r="BO45" s="8">
        <v>27</v>
      </c>
      <c r="BP45" s="8">
        <v>35</v>
      </c>
      <c r="BQ45" s="8">
        <v>62</v>
      </c>
      <c r="BR45" s="8">
        <v>50</v>
      </c>
      <c r="BS45" s="8">
        <v>42</v>
      </c>
      <c r="BT45" s="8">
        <v>46</v>
      </c>
      <c r="BU45" s="8">
        <v>50</v>
      </c>
      <c r="BV45" s="8">
        <v>48</v>
      </c>
      <c r="BW45" s="8">
        <v>42</v>
      </c>
      <c r="BX45" s="8">
        <v>46</v>
      </c>
      <c r="BY45" s="8">
        <v>44</v>
      </c>
      <c r="BZ45" s="8">
        <v>44</v>
      </c>
      <c r="CA45" s="8">
        <v>54</v>
      </c>
      <c r="CB45" s="8">
        <v>61</v>
      </c>
      <c r="CC45" s="8">
        <v>67</v>
      </c>
      <c r="CD45" s="8">
        <v>52</v>
      </c>
      <c r="CE45" s="8">
        <v>48</v>
      </c>
      <c r="CF45" s="8">
        <v>34</v>
      </c>
      <c r="CG45" s="8">
        <v>46</v>
      </c>
      <c r="CH45" s="8">
        <v>47</v>
      </c>
      <c r="CI45" s="8">
        <v>56</v>
      </c>
      <c r="CJ45" s="8">
        <v>76</v>
      </c>
      <c r="CK45" s="8">
        <v>82</v>
      </c>
      <c r="CL45" s="8">
        <v>81</v>
      </c>
      <c r="CM45" s="8">
        <v>83</v>
      </c>
      <c r="CN45" s="8">
        <v>87</v>
      </c>
      <c r="CO45" s="8">
        <v>72</v>
      </c>
      <c r="CP45" s="8">
        <v>85</v>
      </c>
      <c r="CQ45" s="8">
        <v>99</v>
      </c>
      <c r="CR45" s="8">
        <v>79</v>
      </c>
      <c r="CS45" s="8">
        <v>100</v>
      </c>
      <c r="CT45" s="8">
        <v>80</v>
      </c>
      <c r="CU45" s="8">
        <v>87</v>
      </c>
      <c r="CV45" s="8">
        <v>72</v>
      </c>
      <c r="CW45" s="8">
        <v>64</v>
      </c>
      <c r="CX45" s="8">
        <v>79</v>
      </c>
      <c r="CY45" s="8">
        <v>72</v>
      </c>
      <c r="CZ45" s="8">
        <v>61</v>
      </c>
      <c r="DA45" s="8">
        <v>68</v>
      </c>
      <c r="DB45" s="8">
        <v>70</v>
      </c>
      <c r="DC45" s="8">
        <v>73</v>
      </c>
      <c r="DD45" s="8">
        <v>61</v>
      </c>
      <c r="DE45" s="8">
        <v>59</v>
      </c>
      <c r="DF45" s="8">
        <v>52</v>
      </c>
      <c r="DG45" s="8">
        <v>52</v>
      </c>
      <c r="DH45" s="8">
        <v>39</v>
      </c>
      <c r="DI45" s="8">
        <v>53</v>
      </c>
      <c r="DJ45" s="8">
        <v>69</v>
      </c>
      <c r="DK45" s="8">
        <v>44</v>
      </c>
      <c r="DL45" s="8">
        <v>48</v>
      </c>
      <c r="DM45" s="8">
        <v>39</v>
      </c>
      <c r="DN45" s="8">
        <v>32</v>
      </c>
      <c r="DO45" s="8">
        <v>24</v>
      </c>
      <c r="DP45" s="8">
        <v>28</v>
      </c>
      <c r="DQ45" s="8">
        <v>17</v>
      </c>
      <c r="DR45" s="8">
        <v>26</v>
      </c>
      <c r="DS45" s="8">
        <v>28</v>
      </c>
      <c r="DT45" s="8">
        <v>12</v>
      </c>
      <c r="DU45" s="8">
        <v>20</v>
      </c>
      <c r="DV45" s="8">
        <v>9</v>
      </c>
      <c r="DW45" s="8">
        <v>20</v>
      </c>
      <c r="DX45" s="7">
        <f t="shared" si="0"/>
        <v>2882</v>
      </c>
      <c r="DY45" s="7">
        <f t="shared" si="5"/>
        <v>374</v>
      </c>
      <c r="DZ45" s="7">
        <f t="shared" si="6"/>
        <v>1178</v>
      </c>
      <c r="EA45" s="7">
        <f t="shared" si="7"/>
        <v>1203</v>
      </c>
    </row>
    <row r="46" spans="1:131" x14ac:dyDescent="0.35">
      <c r="A46" s="7">
        <v>4</v>
      </c>
      <c r="B46" t="s">
        <v>359</v>
      </c>
      <c r="C46" s="10" t="s">
        <v>241</v>
      </c>
      <c r="D46" s="10" t="s">
        <v>242</v>
      </c>
      <c r="E46" s="7">
        <f>SUM(Table3253[[#This Row],[0]:[90]])</f>
        <v>2403</v>
      </c>
      <c r="F46" s="7">
        <f>SUM(Table3253[[#This Row],[0]:[15]])</f>
        <v>390</v>
      </c>
      <c r="G46" s="7">
        <f>SUM(Table3253[[#This Row],[16]:[64]])</f>
        <v>1563</v>
      </c>
      <c r="H46" s="7">
        <f>SUM(Table3253[[#This Row],[65]:[90]])</f>
        <v>450</v>
      </c>
      <c r="I46" s="7">
        <f>SUM(Table3253[[#This Row],[85]:[90]])</f>
        <v>42</v>
      </c>
      <c r="J46" s="7">
        <f>SUM(Table3253[[#This Row],[0]:[17]])</f>
        <v>444</v>
      </c>
      <c r="K46" s="7">
        <f>SUM(Table3253[[#This Row],[18]:[64]])</f>
        <v>1509</v>
      </c>
      <c r="L46" s="7">
        <f>SUM(Table3253[[#This Row],[0]:[4]])</f>
        <v>113</v>
      </c>
      <c r="M46" s="7">
        <f>SUM(Table3253[[#This Row],[5]:[15]])</f>
        <v>277</v>
      </c>
      <c r="N46" s="7">
        <f>SUM(Table3253[[#This Row],[16]:[24]])</f>
        <v>274</v>
      </c>
      <c r="O46" s="7">
        <f>SUM(Table3253[[#This Row],[25]:[49]])</f>
        <v>771</v>
      </c>
      <c r="P46" s="7">
        <f>SUM(Table3253[[#This Row],[50]:[64]])</f>
        <v>518</v>
      </c>
      <c r="Q46" s="7">
        <f>SUM(Table3253[[#This Row],[65]:[74]])</f>
        <v>247</v>
      </c>
      <c r="R46" s="7">
        <f>SUM(Table3253[[#This Row],[75]:[84]])</f>
        <v>161</v>
      </c>
      <c r="S46" s="7">
        <f>SUM(Table3253[[#This Row],[5]:[9]])</f>
        <v>110</v>
      </c>
      <c r="T46" s="7">
        <f>SUM(Table3253[[#This Row],[10]:[14]])</f>
        <v>142</v>
      </c>
      <c r="U46" s="7">
        <f>SUM(Table3253[[#This Row],[15]:[19]])</f>
        <v>128</v>
      </c>
      <c r="V46" s="7">
        <f>SUM(Table3253[[#This Row],[20]:[24]])</f>
        <v>171</v>
      </c>
      <c r="W46" s="7">
        <f>SUM(Table3253[[#This Row],[25]:[29]])</f>
        <v>159</v>
      </c>
      <c r="X46" s="7">
        <f>SUM(Table3253[[#This Row],[30]:[34]])</f>
        <v>137</v>
      </c>
      <c r="Y46" s="7">
        <f>SUM(Table3253[[#This Row],[35]:[39]])</f>
        <v>171</v>
      </c>
      <c r="Z46" s="7">
        <f>SUM(Table3253[[#This Row],[40]:[44]])</f>
        <v>158</v>
      </c>
      <c r="AA46" s="7">
        <f>SUM(Table3253[[#This Row],[45]:[49]])</f>
        <v>146</v>
      </c>
      <c r="AB46" s="7">
        <f>SUM(Table3253[[#This Row],[50]:[54]])</f>
        <v>134</v>
      </c>
      <c r="AC46" s="7">
        <f>SUM(Table3253[[#This Row],[55]:[59]])</f>
        <v>193</v>
      </c>
      <c r="AD46" s="7">
        <f>SUM(Table3253[[#This Row],[60]:[64]])</f>
        <v>191</v>
      </c>
      <c r="AE46" s="7">
        <f>SUM(Table3253[[#This Row],[65]:[69]])</f>
        <v>118</v>
      </c>
      <c r="AF46" s="7">
        <f>SUM(Table3253[[#This Row],[70]:[74]])</f>
        <v>129</v>
      </c>
      <c r="AG46" s="7">
        <f>SUM(Table3253[[#This Row],[75]:[79]])</f>
        <v>111</v>
      </c>
      <c r="AH46" s="7">
        <f>SUM(Table3253[[#This Row],[80]:[84]])</f>
        <v>50</v>
      </c>
      <c r="AI46" s="7">
        <f>SUM(Table3253[[#This Row],[85]:[89]])</f>
        <v>36</v>
      </c>
      <c r="AJ46" s="7">
        <f>Table3253[[#This Row],[90]]</f>
        <v>6</v>
      </c>
      <c r="AK46" s="8">
        <v>26</v>
      </c>
      <c r="AL46" s="8">
        <v>30</v>
      </c>
      <c r="AM46" s="8">
        <v>14</v>
      </c>
      <c r="AN46" s="8">
        <v>19</v>
      </c>
      <c r="AO46" s="8">
        <v>24</v>
      </c>
      <c r="AP46" s="8">
        <v>28</v>
      </c>
      <c r="AQ46" s="8">
        <v>23</v>
      </c>
      <c r="AR46" s="8">
        <v>11</v>
      </c>
      <c r="AS46" s="8">
        <v>22</v>
      </c>
      <c r="AT46" s="8">
        <v>26</v>
      </c>
      <c r="AU46" s="8">
        <v>22</v>
      </c>
      <c r="AV46" s="8">
        <v>22</v>
      </c>
      <c r="AW46" s="8">
        <v>38</v>
      </c>
      <c r="AX46" s="8">
        <v>34</v>
      </c>
      <c r="AY46" s="8">
        <v>26</v>
      </c>
      <c r="AZ46" s="8">
        <v>25</v>
      </c>
      <c r="BA46" s="8">
        <v>30</v>
      </c>
      <c r="BB46" s="8">
        <v>24</v>
      </c>
      <c r="BC46" s="8">
        <v>29</v>
      </c>
      <c r="BD46" s="8">
        <v>20</v>
      </c>
      <c r="BE46" s="8">
        <v>49</v>
      </c>
      <c r="BF46" s="8">
        <v>36</v>
      </c>
      <c r="BG46" s="8">
        <v>31</v>
      </c>
      <c r="BH46" s="8">
        <v>31</v>
      </c>
      <c r="BI46" s="8">
        <v>24</v>
      </c>
      <c r="BJ46" s="8">
        <v>29</v>
      </c>
      <c r="BK46" s="8">
        <v>30</v>
      </c>
      <c r="BL46" s="8">
        <v>35</v>
      </c>
      <c r="BM46" s="8">
        <v>33</v>
      </c>
      <c r="BN46" s="8">
        <v>32</v>
      </c>
      <c r="BO46" s="8">
        <v>26</v>
      </c>
      <c r="BP46" s="8">
        <v>26</v>
      </c>
      <c r="BQ46" s="8">
        <v>26</v>
      </c>
      <c r="BR46" s="8">
        <v>28</v>
      </c>
      <c r="BS46" s="8">
        <v>31</v>
      </c>
      <c r="BT46" s="8">
        <v>32</v>
      </c>
      <c r="BU46" s="8">
        <v>34</v>
      </c>
      <c r="BV46" s="8">
        <v>35</v>
      </c>
      <c r="BW46" s="8">
        <v>33</v>
      </c>
      <c r="BX46" s="8">
        <v>37</v>
      </c>
      <c r="BY46" s="8">
        <v>33</v>
      </c>
      <c r="BZ46" s="8">
        <v>29</v>
      </c>
      <c r="CA46" s="8">
        <v>37</v>
      </c>
      <c r="CB46" s="8">
        <v>25</v>
      </c>
      <c r="CC46" s="8">
        <v>34</v>
      </c>
      <c r="CD46" s="8">
        <v>32</v>
      </c>
      <c r="CE46" s="8">
        <v>26</v>
      </c>
      <c r="CF46" s="8">
        <v>22</v>
      </c>
      <c r="CG46" s="8">
        <v>29</v>
      </c>
      <c r="CH46" s="8">
        <v>37</v>
      </c>
      <c r="CI46" s="8">
        <v>19</v>
      </c>
      <c r="CJ46" s="8">
        <v>28</v>
      </c>
      <c r="CK46" s="8">
        <v>34</v>
      </c>
      <c r="CL46" s="8">
        <v>23</v>
      </c>
      <c r="CM46" s="8">
        <v>30</v>
      </c>
      <c r="CN46" s="8">
        <v>35</v>
      </c>
      <c r="CO46" s="8">
        <v>48</v>
      </c>
      <c r="CP46" s="8">
        <v>38</v>
      </c>
      <c r="CQ46" s="8">
        <v>32</v>
      </c>
      <c r="CR46" s="8">
        <v>40</v>
      </c>
      <c r="CS46" s="8">
        <v>36</v>
      </c>
      <c r="CT46" s="8">
        <v>37</v>
      </c>
      <c r="CU46" s="8">
        <v>37</v>
      </c>
      <c r="CV46" s="8">
        <v>46</v>
      </c>
      <c r="CW46" s="8">
        <v>35</v>
      </c>
      <c r="CX46" s="8">
        <v>22</v>
      </c>
      <c r="CY46" s="8">
        <v>26</v>
      </c>
      <c r="CZ46" s="8">
        <v>24</v>
      </c>
      <c r="DA46" s="8">
        <v>24</v>
      </c>
      <c r="DB46" s="8">
        <v>22</v>
      </c>
      <c r="DC46" s="8">
        <v>26</v>
      </c>
      <c r="DD46" s="8">
        <v>25</v>
      </c>
      <c r="DE46" s="8">
        <v>24</v>
      </c>
      <c r="DF46" s="8">
        <v>32</v>
      </c>
      <c r="DG46" s="8">
        <v>22</v>
      </c>
      <c r="DH46" s="8">
        <v>20</v>
      </c>
      <c r="DI46" s="8">
        <v>29</v>
      </c>
      <c r="DJ46" s="8">
        <v>28</v>
      </c>
      <c r="DK46" s="8">
        <v>15</v>
      </c>
      <c r="DL46" s="8">
        <v>19</v>
      </c>
      <c r="DM46" s="8">
        <v>12</v>
      </c>
      <c r="DN46" s="8">
        <v>11</v>
      </c>
      <c r="DO46" s="8">
        <v>7</v>
      </c>
      <c r="DP46" s="8">
        <v>7</v>
      </c>
      <c r="DQ46" s="8">
        <v>13</v>
      </c>
      <c r="DR46" s="8">
        <v>10</v>
      </c>
      <c r="DS46" s="8">
        <v>9</v>
      </c>
      <c r="DT46" s="8">
        <v>10</v>
      </c>
      <c r="DU46" s="8">
        <v>4</v>
      </c>
      <c r="DV46" s="8">
        <v>3</v>
      </c>
      <c r="DW46" s="8">
        <v>6</v>
      </c>
      <c r="DX46" s="7">
        <f t="shared" si="0"/>
        <v>1563</v>
      </c>
      <c r="DY46" s="7">
        <f t="shared" si="5"/>
        <v>220</v>
      </c>
      <c r="DZ46" s="7">
        <f t="shared" si="6"/>
        <v>771</v>
      </c>
      <c r="EA46" s="7">
        <f t="shared" si="7"/>
        <v>518</v>
      </c>
    </row>
    <row r="47" spans="1:131" x14ac:dyDescent="0.35">
      <c r="A47" s="7">
        <v>4</v>
      </c>
      <c r="B47" t="s">
        <v>359</v>
      </c>
      <c r="C47" s="10" t="s">
        <v>243</v>
      </c>
      <c r="D47" s="10" t="s">
        <v>244</v>
      </c>
      <c r="E47" s="7">
        <f>SUM(Table3253[[#This Row],[0]:[90]])</f>
        <v>2925</v>
      </c>
      <c r="F47" s="7">
        <f>SUM(Table3253[[#This Row],[0]:[15]])</f>
        <v>450</v>
      </c>
      <c r="G47" s="7">
        <f>SUM(Table3253[[#This Row],[16]:[64]])</f>
        <v>1905</v>
      </c>
      <c r="H47" s="7">
        <f>SUM(Table3253[[#This Row],[65]:[90]])</f>
        <v>570</v>
      </c>
      <c r="I47" s="7">
        <f>SUM(Table3253[[#This Row],[85]:[90]])</f>
        <v>72</v>
      </c>
      <c r="J47" s="7">
        <f>SUM(Table3253[[#This Row],[0]:[17]])</f>
        <v>517</v>
      </c>
      <c r="K47" s="7">
        <f>SUM(Table3253[[#This Row],[18]:[64]])</f>
        <v>1838</v>
      </c>
      <c r="L47" s="7">
        <f>SUM(Table3253[[#This Row],[0]:[4]])</f>
        <v>137</v>
      </c>
      <c r="M47" s="7">
        <f>SUM(Table3253[[#This Row],[5]:[15]])</f>
        <v>313</v>
      </c>
      <c r="N47" s="7">
        <f>SUM(Table3253[[#This Row],[16]:[24]])</f>
        <v>318</v>
      </c>
      <c r="O47" s="7">
        <f>SUM(Table3253[[#This Row],[25]:[49]])</f>
        <v>941</v>
      </c>
      <c r="P47" s="7">
        <f>SUM(Table3253[[#This Row],[50]:[64]])</f>
        <v>646</v>
      </c>
      <c r="Q47" s="7">
        <f>SUM(Table3253[[#This Row],[65]:[74]])</f>
        <v>294</v>
      </c>
      <c r="R47" s="7">
        <f>SUM(Table3253[[#This Row],[75]:[84]])</f>
        <v>204</v>
      </c>
      <c r="S47" s="7">
        <f>SUM(Table3253[[#This Row],[5]:[9]])</f>
        <v>132</v>
      </c>
      <c r="T47" s="7">
        <f>SUM(Table3253[[#This Row],[10]:[14]])</f>
        <v>154</v>
      </c>
      <c r="U47" s="7">
        <f>SUM(Table3253[[#This Row],[15]:[19]])</f>
        <v>182</v>
      </c>
      <c r="V47" s="7">
        <f>SUM(Table3253[[#This Row],[20]:[24]])</f>
        <v>163</v>
      </c>
      <c r="W47" s="7">
        <f>SUM(Table3253[[#This Row],[25]:[29]])</f>
        <v>146</v>
      </c>
      <c r="X47" s="7">
        <f>SUM(Table3253[[#This Row],[30]:[34]])</f>
        <v>178</v>
      </c>
      <c r="Y47" s="7">
        <f>SUM(Table3253[[#This Row],[35]:[39]])</f>
        <v>197</v>
      </c>
      <c r="Z47" s="7">
        <f>SUM(Table3253[[#This Row],[40]:[44]])</f>
        <v>226</v>
      </c>
      <c r="AA47" s="7">
        <f>SUM(Table3253[[#This Row],[45]:[49]])</f>
        <v>194</v>
      </c>
      <c r="AB47" s="7">
        <f>SUM(Table3253[[#This Row],[50]:[54]])</f>
        <v>236</v>
      </c>
      <c r="AC47" s="7">
        <f>SUM(Table3253[[#This Row],[55]:[59]])</f>
        <v>204</v>
      </c>
      <c r="AD47" s="7">
        <f>SUM(Table3253[[#This Row],[60]:[64]])</f>
        <v>206</v>
      </c>
      <c r="AE47" s="7">
        <f>SUM(Table3253[[#This Row],[65]:[69]])</f>
        <v>144</v>
      </c>
      <c r="AF47" s="7">
        <f>SUM(Table3253[[#This Row],[70]:[74]])</f>
        <v>150</v>
      </c>
      <c r="AG47" s="7">
        <f>SUM(Table3253[[#This Row],[75]:[79]])</f>
        <v>118</v>
      </c>
      <c r="AH47" s="7">
        <f>SUM(Table3253[[#This Row],[80]:[84]])</f>
        <v>86</v>
      </c>
      <c r="AI47" s="7">
        <f>SUM(Table3253[[#This Row],[85]:[89]])</f>
        <v>48</v>
      </c>
      <c r="AJ47" s="7">
        <f>Table3253[[#This Row],[90]]</f>
        <v>24</v>
      </c>
      <c r="AK47" s="8">
        <v>30</v>
      </c>
      <c r="AL47" s="8">
        <v>29</v>
      </c>
      <c r="AM47" s="8">
        <v>28</v>
      </c>
      <c r="AN47" s="8">
        <v>24</v>
      </c>
      <c r="AO47" s="8">
        <v>26</v>
      </c>
      <c r="AP47" s="8">
        <v>20</v>
      </c>
      <c r="AQ47" s="8">
        <v>29</v>
      </c>
      <c r="AR47" s="8">
        <v>23</v>
      </c>
      <c r="AS47" s="8">
        <v>30</v>
      </c>
      <c r="AT47" s="8">
        <v>30</v>
      </c>
      <c r="AU47" s="8">
        <v>28</v>
      </c>
      <c r="AV47" s="8">
        <v>37</v>
      </c>
      <c r="AW47" s="8">
        <v>31</v>
      </c>
      <c r="AX47" s="8">
        <v>29</v>
      </c>
      <c r="AY47" s="8">
        <v>29</v>
      </c>
      <c r="AZ47" s="8">
        <v>27</v>
      </c>
      <c r="BA47" s="8">
        <v>35</v>
      </c>
      <c r="BB47" s="8">
        <v>32</v>
      </c>
      <c r="BC47" s="8">
        <v>34</v>
      </c>
      <c r="BD47" s="8">
        <v>54</v>
      </c>
      <c r="BE47" s="8">
        <v>37</v>
      </c>
      <c r="BF47" s="8">
        <v>40</v>
      </c>
      <c r="BG47" s="8">
        <v>35</v>
      </c>
      <c r="BH47" s="8">
        <v>21</v>
      </c>
      <c r="BI47" s="8">
        <v>30</v>
      </c>
      <c r="BJ47" s="8">
        <v>33</v>
      </c>
      <c r="BK47" s="8">
        <v>23</v>
      </c>
      <c r="BL47" s="8">
        <v>36</v>
      </c>
      <c r="BM47" s="8">
        <v>21</v>
      </c>
      <c r="BN47" s="8">
        <v>33</v>
      </c>
      <c r="BO47" s="8">
        <v>45</v>
      </c>
      <c r="BP47" s="8">
        <v>39</v>
      </c>
      <c r="BQ47" s="8">
        <v>29</v>
      </c>
      <c r="BR47" s="8">
        <v>28</v>
      </c>
      <c r="BS47" s="8">
        <v>37</v>
      </c>
      <c r="BT47" s="8">
        <v>46</v>
      </c>
      <c r="BU47" s="8">
        <v>36</v>
      </c>
      <c r="BV47" s="8">
        <v>32</v>
      </c>
      <c r="BW47" s="8">
        <v>41</v>
      </c>
      <c r="BX47" s="8">
        <v>42</v>
      </c>
      <c r="BY47" s="8">
        <v>43</v>
      </c>
      <c r="BZ47" s="8">
        <v>54</v>
      </c>
      <c r="CA47" s="8">
        <v>41</v>
      </c>
      <c r="CB47" s="8">
        <v>50</v>
      </c>
      <c r="CC47" s="8">
        <v>38</v>
      </c>
      <c r="CD47" s="8">
        <v>39</v>
      </c>
      <c r="CE47" s="8">
        <v>33</v>
      </c>
      <c r="CF47" s="8">
        <v>35</v>
      </c>
      <c r="CG47" s="8">
        <v>36</v>
      </c>
      <c r="CH47" s="8">
        <v>51</v>
      </c>
      <c r="CI47" s="8">
        <v>44</v>
      </c>
      <c r="CJ47" s="8">
        <v>49</v>
      </c>
      <c r="CK47" s="8">
        <v>45</v>
      </c>
      <c r="CL47" s="8">
        <v>49</v>
      </c>
      <c r="CM47" s="8">
        <v>49</v>
      </c>
      <c r="CN47" s="8">
        <v>29</v>
      </c>
      <c r="CO47" s="8">
        <v>41</v>
      </c>
      <c r="CP47" s="8">
        <v>47</v>
      </c>
      <c r="CQ47" s="8">
        <v>45</v>
      </c>
      <c r="CR47" s="8">
        <v>42</v>
      </c>
      <c r="CS47" s="8">
        <v>42</v>
      </c>
      <c r="CT47" s="8">
        <v>40</v>
      </c>
      <c r="CU47" s="8">
        <v>55</v>
      </c>
      <c r="CV47" s="8">
        <v>36</v>
      </c>
      <c r="CW47" s="8">
        <v>33</v>
      </c>
      <c r="CX47" s="8">
        <v>24</v>
      </c>
      <c r="CY47" s="8">
        <v>25</v>
      </c>
      <c r="CZ47" s="8">
        <v>31</v>
      </c>
      <c r="DA47" s="8">
        <v>30</v>
      </c>
      <c r="DB47" s="8">
        <v>34</v>
      </c>
      <c r="DC47" s="8">
        <v>43</v>
      </c>
      <c r="DD47" s="8">
        <v>21</v>
      </c>
      <c r="DE47" s="8">
        <v>26</v>
      </c>
      <c r="DF47" s="8">
        <v>33</v>
      </c>
      <c r="DG47" s="8">
        <v>27</v>
      </c>
      <c r="DH47" s="8">
        <v>30</v>
      </c>
      <c r="DI47" s="8">
        <v>29</v>
      </c>
      <c r="DJ47" s="8">
        <v>21</v>
      </c>
      <c r="DK47" s="8">
        <v>22</v>
      </c>
      <c r="DL47" s="8">
        <v>16</v>
      </c>
      <c r="DM47" s="8">
        <v>20</v>
      </c>
      <c r="DN47" s="8">
        <v>16</v>
      </c>
      <c r="DO47" s="8">
        <v>17</v>
      </c>
      <c r="DP47" s="8">
        <v>17</v>
      </c>
      <c r="DQ47" s="8">
        <v>16</v>
      </c>
      <c r="DR47" s="8">
        <v>10</v>
      </c>
      <c r="DS47" s="8">
        <v>13</v>
      </c>
      <c r="DT47" s="8">
        <v>8</v>
      </c>
      <c r="DU47" s="8">
        <v>5</v>
      </c>
      <c r="DV47" s="8">
        <v>12</v>
      </c>
      <c r="DW47" s="8">
        <v>24</v>
      </c>
      <c r="DX47" s="7">
        <f t="shared" si="0"/>
        <v>1905</v>
      </c>
      <c r="DY47" s="7">
        <f t="shared" si="5"/>
        <v>251</v>
      </c>
      <c r="DZ47" s="7">
        <f t="shared" si="6"/>
        <v>941</v>
      </c>
      <c r="EA47" s="7">
        <f t="shared" si="7"/>
        <v>646</v>
      </c>
    </row>
    <row r="48" spans="1:131" x14ac:dyDescent="0.35">
      <c r="A48" s="7">
        <v>4</v>
      </c>
      <c r="B48" t="s">
        <v>359</v>
      </c>
      <c r="C48" s="10" t="s">
        <v>245</v>
      </c>
      <c r="D48" s="10" t="s">
        <v>246</v>
      </c>
      <c r="E48" s="7">
        <f>SUM(Table3253[[#This Row],[0]:[90]])</f>
        <v>2600</v>
      </c>
      <c r="F48" s="7">
        <f>SUM(Table3253[[#This Row],[0]:[15]])</f>
        <v>549</v>
      </c>
      <c r="G48" s="7">
        <f>SUM(Table3253[[#This Row],[16]:[64]])</f>
        <v>1605</v>
      </c>
      <c r="H48" s="7">
        <f>SUM(Table3253[[#This Row],[65]:[90]])</f>
        <v>446</v>
      </c>
      <c r="I48" s="7">
        <f>SUM(Table3253[[#This Row],[85]:[90]])</f>
        <v>31</v>
      </c>
      <c r="J48" s="7">
        <f>SUM(Table3253[[#This Row],[0]:[17]])</f>
        <v>613</v>
      </c>
      <c r="K48" s="7">
        <f>SUM(Table3253[[#This Row],[18]:[64]])</f>
        <v>1541</v>
      </c>
      <c r="L48" s="7">
        <f>SUM(Table3253[[#This Row],[0]:[4]])</f>
        <v>132</v>
      </c>
      <c r="M48" s="7">
        <f>SUM(Table3253[[#This Row],[5]:[15]])</f>
        <v>417</v>
      </c>
      <c r="N48" s="7">
        <f>SUM(Table3253[[#This Row],[16]:[24]])</f>
        <v>265</v>
      </c>
      <c r="O48" s="7">
        <f>SUM(Table3253[[#This Row],[25]:[49]])</f>
        <v>808</v>
      </c>
      <c r="P48" s="7">
        <f>SUM(Table3253[[#This Row],[50]:[64]])</f>
        <v>532</v>
      </c>
      <c r="Q48" s="7">
        <f>SUM(Table3253[[#This Row],[65]:[74]])</f>
        <v>252</v>
      </c>
      <c r="R48" s="7">
        <f>SUM(Table3253[[#This Row],[75]:[84]])</f>
        <v>163</v>
      </c>
      <c r="S48" s="7">
        <f>SUM(Table3253[[#This Row],[5]:[9]])</f>
        <v>183</v>
      </c>
      <c r="T48" s="7">
        <f>SUM(Table3253[[#This Row],[10]:[14]])</f>
        <v>195</v>
      </c>
      <c r="U48" s="7">
        <f>SUM(Table3253[[#This Row],[15]:[19]])</f>
        <v>154</v>
      </c>
      <c r="V48" s="7">
        <f>SUM(Table3253[[#This Row],[20]:[24]])</f>
        <v>150</v>
      </c>
      <c r="W48" s="7">
        <f>SUM(Table3253[[#This Row],[25]:[29]])</f>
        <v>149</v>
      </c>
      <c r="X48" s="7">
        <f>SUM(Table3253[[#This Row],[30]:[34]])</f>
        <v>190</v>
      </c>
      <c r="Y48" s="7">
        <f>SUM(Table3253[[#This Row],[35]:[39]])</f>
        <v>158</v>
      </c>
      <c r="Z48" s="7">
        <f>SUM(Table3253[[#This Row],[40]:[44]])</f>
        <v>146</v>
      </c>
      <c r="AA48" s="7">
        <f>SUM(Table3253[[#This Row],[45]:[49]])</f>
        <v>165</v>
      </c>
      <c r="AB48" s="7">
        <f>SUM(Table3253[[#This Row],[50]:[54]])</f>
        <v>169</v>
      </c>
      <c r="AC48" s="7">
        <f>SUM(Table3253[[#This Row],[55]:[59]])</f>
        <v>202</v>
      </c>
      <c r="AD48" s="7">
        <f>SUM(Table3253[[#This Row],[60]:[64]])</f>
        <v>161</v>
      </c>
      <c r="AE48" s="7">
        <f>SUM(Table3253[[#This Row],[65]:[69]])</f>
        <v>121</v>
      </c>
      <c r="AF48" s="7">
        <f>SUM(Table3253[[#This Row],[70]:[74]])</f>
        <v>131</v>
      </c>
      <c r="AG48" s="7">
        <f>SUM(Table3253[[#This Row],[75]:[79]])</f>
        <v>103</v>
      </c>
      <c r="AH48" s="7">
        <f>SUM(Table3253[[#This Row],[80]:[84]])</f>
        <v>60</v>
      </c>
      <c r="AI48" s="7">
        <f>SUM(Table3253[[#This Row],[85]:[89]])</f>
        <v>22</v>
      </c>
      <c r="AJ48" s="7">
        <f>Table3253[[#This Row],[90]]</f>
        <v>9</v>
      </c>
      <c r="AK48" s="8">
        <v>21</v>
      </c>
      <c r="AL48" s="8">
        <v>23</v>
      </c>
      <c r="AM48" s="8">
        <v>28</v>
      </c>
      <c r="AN48" s="8">
        <v>22</v>
      </c>
      <c r="AO48" s="8">
        <v>38</v>
      </c>
      <c r="AP48" s="8">
        <v>33</v>
      </c>
      <c r="AQ48" s="8">
        <v>36</v>
      </c>
      <c r="AR48" s="8">
        <v>41</v>
      </c>
      <c r="AS48" s="8">
        <v>38</v>
      </c>
      <c r="AT48" s="8">
        <v>35</v>
      </c>
      <c r="AU48" s="8">
        <v>43</v>
      </c>
      <c r="AV48" s="8">
        <v>34</v>
      </c>
      <c r="AW48" s="8">
        <v>29</v>
      </c>
      <c r="AX48" s="8">
        <v>52</v>
      </c>
      <c r="AY48" s="8">
        <v>37</v>
      </c>
      <c r="AZ48" s="8">
        <v>39</v>
      </c>
      <c r="BA48" s="8">
        <v>29</v>
      </c>
      <c r="BB48" s="8">
        <v>35</v>
      </c>
      <c r="BC48" s="8">
        <v>22</v>
      </c>
      <c r="BD48" s="8">
        <v>29</v>
      </c>
      <c r="BE48" s="8">
        <v>35</v>
      </c>
      <c r="BF48" s="8">
        <v>37</v>
      </c>
      <c r="BG48" s="8">
        <v>23</v>
      </c>
      <c r="BH48" s="8">
        <v>26</v>
      </c>
      <c r="BI48" s="8">
        <v>29</v>
      </c>
      <c r="BJ48" s="8">
        <v>33</v>
      </c>
      <c r="BK48" s="8">
        <v>28</v>
      </c>
      <c r="BL48" s="8">
        <v>29</v>
      </c>
      <c r="BM48" s="8">
        <v>26</v>
      </c>
      <c r="BN48" s="8">
        <v>33</v>
      </c>
      <c r="BO48" s="8">
        <v>33</v>
      </c>
      <c r="BP48" s="8">
        <v>43</v>
      </c>
      <c r="BQ48" s="8">
        <v>41</v>
      </c>
      <c r="BR48" s="8">
        <v>39</v>
      </c>
      <c r="BS48" s="8">
        <v>34</v>
      </c>
      <c r="BT48" s="8">
        <v>28</v>
      </c>
      <c r="BU48" s="8">
        <v>21</v>
      </c>
      <c r="BV48" s="8">
        <v>38</v>
      </c>
      <c r="BW48" s="8">
        <v>40</v>
      </c>
      <c r="BX48" s="8">
        <v>31</v>
      </c>
      <c r="BY48" s="8">
        <v>27</v>
      </c>
      <c r="BZ48" s="8">
        <v>28</v>
      </c>
      <c r="CA48" s="8">
        <v>36</v>
      </c>
      <c r="CB48" s="8">
        <v>29</v>
      </c>
      <c r="CC48" s="8">
        <v>26</v>
      </c>
      <c r="CD48" s="8">
        <v>35</v>
      </c>
      <c r="CE48" s="8">
        <v>27</v>
      </c>
      <c r="CF48" s="8">
        <v>35</v>
      </c>
      <c r="CG48" s="8">
        <v>34</v>
      </c>
      <c r="CH48" s="8">
        <v>34</v>
      </c>
      <c r="CI48" s="8">
        <v>20</v>
      </c>
      <c r="CJ48" s="8">
        <v>39</v>
      </c>
      <c r="CK48" s="8">
        <v>49</v>
      </c>
      <c r="CL48" s="8">
        <v>33</v>
      </c>
      <c r="CM48" s="8">
        <v>28</v>
      </c>
      <c r="CN48" s="8">
        <v>40</v>
      </c>
      <c r="CO48" s="8">
        <v>33</v>
      </c>
      <c r="CP48" s="8">
        <v>45</v>
      </c>
      <c r="CQ48" s="8">
        <v>39</v>
      </c>
      <c r="CR48" s="8">
        <v>45</v>
      </c>
      <c r="CS48" s="8">
        <v>37</v>
      </c>
      <c r="CT48" s="8">
        <v>37</v>
      </c>
      <c r="CU48" s="8">
        <v>35</v>
      </c>
      <c r="CV48" s="8">
        <v>19</v>
      </c>
      <c r="CW48" s="8">
        <v>33</v>
      </c>
      <c r="CX48" s="8">
        <v>28</v>
      </c>
      <c r="CY48" s="8">
        <v>17</v>
      </c>
      <c r="CZ48" s="8">
        <v>27</v>
      </c>
      <c r="DA48" s="8">
        <v>26</v>
      </c>
      <c r="DB48" s="8">
        <v>23</v>
      </c>
      <c r="DC48" s="8">
        <v>25</v>
      </c>
      <c r="DD48" s="8">
        <v>24</v>
      </c>
      <c r="DE48" s="8">
        <v>27</v>
      </c>
      <c r="DF48" s="8">
        <v>27</v>
      </c>
      <c r="DG48" s="8">
        <v>28</v>
      </c>
      <c r="DH48" s="8">
        <v>23</v>
      </c>
      <c r="DI48" s="8">
        <v>26</v>
      </c>
      <c r="DJ48" s="8">
        <v>23</v>
      </c>
      <c r="DK48" s="8">
        <v>14</v>
      </c>
      <c r="DL48" s="8">
        <v>17</v>
      </c>
      <c r="DM48" s="8">
        <v>14</v>
      </c>
      <c r="DN48" s="8">
        <v>9</v>
      </c>
      <c r="DO48" s="8">
        <v>8</v>
      </c>
      <c r="DP48" s="8">
        <v>11</v>
      </c>
      <c r="DQ48" s="8">
        <v>18</v>
      </c>
      <c r="DR48" s="8">
        <v>4</v>
      </c>
      <c r="DS48" s="8">
        <v>7</v>
      </c>
      <c r="DT48" s="8">
        <v>7</v>
      </c>
      <c r="DU48" s="8">
        <v>1</v>
      </c>
      <c r="DV48" s="8">
        <v>3</v>
      </c>
      <c r="DW48" s="8">
        <v>9</v>
      </c>
      <c r="DX48" s="7">
        <f t="shared" si="0"/>
        <v>1605</v>
      </c>
      <c r="DY48" s="7">
        <f t="shared" si="5"/>
        <v>201</v>
      </c>
      <c r="DZ48" s="7">
        <f t="shared" si="6"/>
        <v>808</v>
      </c>
      <c r="EA48" s="7">
        <f t="shared" si="7"/>
        <v>532</v>
      </c>
    </row>
    <row r="49" spans="1:131" x14ac:dyDescent="0.35">
      <c r="A49" s="7">
        <v>4</v>
      </c>
      <c r="B49" t="s">
        <v>359</v>
      </c>
      <c r="C49" s="10" t="s">
        <v>247</v>
      </c>
      <c r="D49" s="10" t="s">
        <v>248</v>
      </c>
      <c r="E49" s="7">
        <f>SUM(Table3253[[#This Row],[0]:[90]])</f>
        <v>6175</v>
      </c>
      <c r="F49" s="7">
        <f>SUM(Table3253[[#This Row],[0]:[15]])</f>
        <v>1329</v>
      </c>
      <c r="G49" s="7">
        <f>SUM(Table3253[[#This Row],[16]:[64]])</f>
        <v>3957</v>
      </c>
      <c r="H49" s="7">
        <f>SUM(Table3253[[#This Row],[65]:[90]])</f>
        <v>889</v>
      </c>
      <c r="I49" s="7">
        <f>SUM(Table3253[[#This Row],[85]:[90]])</f>
        <v>32</v>
      </c>
      <c r="J49" s="7">
        <f>SUM(Table3253[[#This Row],[0]:[17]])</f>
        <v>1509</v>
      </c>
      <c r="K49" s="7">
        <f>SUM(Table3253[[#This Row],[18]:[64]])</f>
        <v>3777</v>
      </c>
      <c r="L49" s="7">
        <f>SUM(Table3253[[#This Row],[0]:[4]])</f>
        <v>326</v>
      </c>
      <c r="M49" s="7">
        <f>SUM(Table3253[[#This Row],[5]:[15]])</f>
        <v>1003</v>
      </c>
      <c r="N49" s="7">
        <f>SUM(Table3253[[#This Row],[16]:[24]])</f>
        <v>682</v>
      </c>
      <c r="O49" s="7">
        <f>SUM(Table3253[[#This Row],[25]:[49]])</f>
        <v>2054</v>
      </c>
      <c r="P49" s="7">
        <f>SUM(Table3253[[#This Row],[50]:[64]])</f>
        <v>1221</v>
      </c>
      <c r="Q49" s="7">
        <f>SUM(Table3253[[#This Row],[65]:[74]])</f>
        <v>547</v>
      </c>
      <c r="R49" s="7">
        <f>SUM(Table3253[[#This Row],[75]:[84]])</f>
        <v>310</v>
      </c>
      <c r="S49" s="7">
        <f>SUM(Table3253[[#This Row],[5]:[9]])</f>
        <v>413</v>
      </c>
      <c r="T49" s="7">
        <f>SUM(Table3253[[#This Row],[10]:[14]])</f>
        <v>515</v>
      </c>
      <c r="U49" s="7">
        <f>SUM(Table3253[[#This Row],[15]:[19]])</f>
        <v>422</v>
      </c>
      <c r="V49" s="7">
        <f>SUM(Table3253[[#This Row],[20]:[24]])</f>
        <v>335</v>
      </c>
      <c r="W49" s="7">
        <f>SUM(Table3253[[#This Row],[25]:[29]])</f>
        <v>409</v>
      </c>
      <c r="X49" s="7">
        <f>SUM(Table3253[[#This Row],[30]:[34]])</f>
        <v>512</v>
      </c>
      <c r="Y49" s="7">
        <f>SUM(Table3253[[#This Row],[35]:[39]])</f>
        <v>411</v>
      </c>
      <c r="Z49" s="7">
        <f>SUM(Table3253[[#This Row],[40]:[44]])</f>
        <v>417</v>
      </c>
      <c r="AA49" s="7">
        <f>SUM(Table3253[[#This Row],[45]:[49]])</f>
        <v>305</v>
      </c>
      <c r="AB49" s="7">
        <f>SUM(Table3253[[#This Row],[50]:[54]])</f>
        <v>418</v>
      </c>
      <c r="AC49" s="7">
        <f>SUM(Table3253[[#This Row],[55]:[59]])</f>
        <v>422</v>
      </c>
      <c r="AD49" s="7">
        <f>SUM(Table3253[[#This Row],[60]:[64]])</f>
        <v>381</v>
      </c>
      <c r="AE49" s="7">
        <f>SUM(Table3253[[#This Row],[65]:[69]])</f>
        <v>300</v>
      </c>
      <c r="AF49" s="7">
        <f>SUM(Table3253[[#This Row],[70]:[74]])</f>
        <v>247</v>
      </c>
      <c r="AG49" s="7">
        <f>SUM(Table3253[[#This Row],[75]:[79]])</f>
        <v>209</v>
      </c>
      <c r="AH49" s="7">
        <f>SUM(Table3253[[#This Row],[80]:[84]])</f>
        <v>101</v>
      </c>
      <c r="AI49" s="7">
        <f>SUM(Table3253[[#This Row],[85]:[89]])</f>
        <v>18</v>
      </c>
      <c r="AJ49" s="7">
        <f>Table3253[[#This Row],[90]]</f>
        <v>14</v>
      </c>
      <c r="AK49" s="8">
        <v>63</v>
      </c>
      <c r="AL49" s="8">
        <v>66</v>
      </c>
      <c r="AM49" s="8">
        <v>70</v>
      </c>
      <c r="AN49" s="8">
        <v>65</v>
      </c>
      <c r="AO49" s="8">
        <v>62</v>
      </c>
      <c r="AP49" s="8">
        <v>84</v>
      </c>
      <c r="AQ49" s="8">
        <v>79</v>
      </c>
      <c r="AR49" s="8">
        <v>72</v>
      </c>
      <c r="AS49" s="8">
        <v>92</v>
      </c>
      <c r="AT49" s="8">
        <v>86</v>
      </c>
      <c r="AU49" s="8">
        <v>108</v>
      </c>
      <c r="AV49" s="8">
        <v>101</v>
      </c>
      <c r="AW49" s="8">
        <v>102</v>
      </c>
      <c r="AX49" s="8">
        <v>90</v>
      </c>
      <c r="AY49" s="8">
        <v>114</v>
      </c>
      <c r="AZ49" s="8">
        <v>75</v>
      </c>
      <c r="BA49" s="8">
        <v>97</v>
      </c>
      <c r="BB49" s="8">
        <v>83</v>
      </c>
      <c r="BC49" s="8">
        <v>84</v>
      </c>
      <c r="BD49" s="8">
        <v>83</v>
      </c>
      <c r="BE49" s="8">
        <v>76</v>
      </c>
      <c r="BF49" s="8">
        <v>90</v>
      </c>
      <c r="BG49" s="8">
        <v>61</v>
      </c>
      <c r="BH49" s="8">
        <v>63</v>
      </c>
      <c r="BI49" s="8">
        <v>45</v>
      </c>
      <c r="BJ49" s="8">
        <v>69</v>
      </c>
      <c r="BK49" s="8">
        <v>68</v>
      </c>
      <c r="BL49" s="8">
        <v>91</v>
      </c>
      <c r="BM49" s="8">
        <v>95</v>
      </c>
      <c r="BN49" s="8">
        <v>86</v>
      </c>
      <c r="BO49" s="8">
        <v>91</v>
      </c>
      <c r="BP49" s="8">
        <v>103</v>
      </c>
      <c r="BQ49" s="8">
        <v>115</v>
      </c>
      <c r="BR49" s="8">
        <v>109</v>
      </c>
      <c r="BS49" s="8">
        <v>94</v>
      </c>
      <c r="BT49" s="8">
        <v>72</v>
      </c>
      <c r="BU49" s="8">
        <v>84</v>
      </c>
      <c r="BV49" s="8">
        <v>86</v>
      </c>
      <c r="BW49" s="8">
        <v>79</v>
      </c>
      <c r="BX49" s="8">
        <v>90</v>
      </c>
      <c r="BY49" s="8">
        <v>80</v>
      </c>
      <c r="BZ49" s="8">
        <v>88</v>
      </c>
      <c r="CA49" s="8">
        <v>79</v>
      </c>
      <c r="CB49" s="8">
        <v>77</v>
      </c>
      <c r="CC49" s="8">
        <v>93</v>
      </c>
      <c r="CD49" s="8">
        <v>70</v>
      </c>
      <c r="CE49" s="8">
        <v>65</v>
      </c>
      <c r="CF49" s="8">
        <v>39</v>
      </c>
      <c r="CG49" s="8">
        <v>64</v>
      </c>
      <c r="CH49" s="8">
        <v>67</v>
      </c>
      <c r="CI49" s="8">
        <v>76</v>
      </c>
      <c r="CJ49" s="8">
        <v>87</v>
      </c>
      <c r="CK49" s="8">
        <v>79</v>
      </c>
      <c r="CL49" s="8">
        <v>90</v>
      </c>
      <c r="CM49" s="8">
        <v>86</v>
      </c>
      <c r="CN49" s="8">
        <v>85</v>
      </c>
      <c r="CO49" s="8">
        <v>81</v>
      </c>
      <c r="CP49" s="8">
        <v>90</v>
      </c>
      <c r="CQ49" s="8">
        <v>79</v>
      </c>
      <c r="CR49" s="8">
        <v>87</v>
      </c>
      <c r="CS49" s="8">
        <v>84</v>
      </c>
      <c r="CT49" s="8">
        <v>82</v>
      </c>
      <c r="CU49" s="8">
        <v>69</v>
      </c>
      <c r="CV49" s="8">
        <v>86</v>
      </c>
      <c r="CW49" s="8">
        <v>60</v>
      </c>
      <c r="CX49" s="8">
        <v>64</v>
      </c>
      <c r="CY49" s="8">
        <v>58</v>
      </c>
      <c r="CZ49" s="8">
        <v>65</v>
      </c>
      <c r="DA49" s="8">
        <v>57</v>
      </c>
      <c r="DB49" s="8">
        <v>56</v>
      </c>
      <c r="DC49" s="8">
        <v>38</v>
      </c>
      <c r="DD49" s="8">
        <v>45</v>
      </c>
      <c r="DE49" s="8">
        <v>58</v>
      </c>
      <c r="DF49" s="8">
        <v>53</v>
      </c>
      <c r="DG49" s="8">
        <v>53</v>
      </c>
      <c r="DH49" s="8">
        <v>54</v>
      </c>
      <c r="DI49" s="8">
        <v>35</v>
      </c>
      <c r="DJ49" s="8">
        <v>51</v>
      </c>
      <c r="DK49" s="8">
        <v>33</v>
      </c>
      <c r="DL49" s="8">
        <v>36</v>
      </c>
      <c r="DM49" s="8">
        <v>27</v>
      </c>
      <c r="DN49" s="8">
        <v>27</v>
      </c>
      <c r="DO49" s="8">
        <v>17</v>
      </c>
      <c r="DP49" s="8">
        <v>20</v>
      </c>
      <c r="DQ49" s="8">
        <v>10</v>
      </c>
      <c r="DR49" s="8">
        <v>6</v>
      </c>
      <c r="DS49" s="8">
        <v>3</v>
      </c>
      <c r="DT49" s="8">
        <v>5</v>
      </c>
      <c r="DU49" s="8">
        <v>2</v>
      </c>
      <c r="DV49" s="8">
        <v>2</v>
      </c>
      <c r="DW49" s="8">
        <v>14</v>
      </c>
      <c r="DX49" s="7">
        <f t="shared" si="0"/>
        <v>3957</v>
      </c>
      <c r="DY49" s="7">
        <f t="shared" si="5"/>
        <v>502</v>
      </c>
      <c r="DZ49" s="7">
        <f t="shared" si="6"/>
        <v>2054</v>
      </c>
      <c r="EA49" s="7">
        <f t="shared" si="7"/>
        <v>1221</v>
      </c>
    </row>
    <row r="50" spans="1:131" x14ac:dyDescent="0.35">
      <c r="A50" s="7">
        <v>4</v>
      </c>
      <c r="B50" t="s">
        <v>359</v>
      </c>
      <c r="C50" s="10" t="s">
        <v>249</v>
      </c>
      <c r="D50" s="10" t="s">
        <v>250</v>
      </c>
      <c r="E50" s="7">
        <f>SUM(Table3253[[#This Row],[0]:[90]])</f>
        <v>7420</v>
      </c>
      <c r="F50" s="7">
        <f>SUM(Table3253[[#This Row],[0]:[15]])</f>
        <v>1376</v>
      </c>
      <c r="G50" s="7">
        <f>SUM(Table3253[[#This Row],[16]:[64]])</f>
        <v>4451</v>
      </c>
      <c r="H50" s="7">
        <f>SUM(Table3253[[#This Row],[65]:[90]])</f>
        <v>1593</v>
      </c>
      <c r="I50" s="7">
        <f>SUM(Table3253[[#This Row],[85]:[90]])</f>
        <v>121</v>
      </c>
      <c r="J50" s="7">
        <f>SUM(Table3253[[#This Row],[0]:[17]])</f>
        <v>1562</v>
      </c>
      <c r="K50" s="7">
        <f>SUM(Table3253[[#This Row],[18]:[64]])</f>
        <v>4265</v>
      </c>
      <c r="L50" s="7">
        <f>SUM(Table3253[[#This Row],[0]:[4]])</f>
        <v>433</v>
      </c>
      <c r="M50" s="7">
        <f>SUM(Table3253[[#This Row],[5]:[15]])</f>
        <v>943</v>
      </c>
      <c r="N50" s="7">
        <f>SUM(Table3253[[#This Row],[16]:[24]])</f>
        <v>731</v>
      </c>
      <c r="O50" s="7">
        <f>SUM(Table3253[[#This Row],[25]:[49]])</f>
        <v>2121</v>
      </c>
      <c r="P50" s="7">
        <f>SUM(Table3253[[#This Row],[50]:[64]])</f>
        <v>1599</v>
      </c>
      <c r="Q50" s="7">
        <f>SUM(Table3253[[#This Row],[65]:[74]])</f>
        <v>893</v>
      </c>
      <c r="R50" s="7">
        <f>SUM(Table3253[[#This Row],[75]:[84]])</f>
        <v>579</v>
      </c>
      <c r="S50" s="7">
        <f>SUM(Table3253[[#This Row],[5]:[9]])</f>
        <v>401</v>
      </c>
      <c r="T50" s="7">
        <f>SUM(Table3253[[#This Row],[10]:[14]])</f>
        <v>466</v>
      </c>
      <c r="U50" s="7">
        <f>SUM(Table3253[[#This Row],[15]:[19]])</f>
        <v>420</v>
      </c>
      <c r="V50" s="7">
        <f>SUM(Table3253[[#This Row],[20]:[24]])</f>
        <v>387</v>
      </c>
      <c r="W50" s="7">
        <f>SUM(Table3253[[#This Row],[25]:[29]])</f>
        <v>340</v>
      </c>
      <c r="X50" s="7">
        <f>SUM(Table3253[[#This Row],[30]:[34]])</f>
        <v>400</v>
      </c>
      <c r="Y50" s="7">
        <f>SUM(Table3253[[#This Row],[35]:[39]])</f>
        <v>444</v>
      </c>
      <c r="Z50" s="7">
        <f>SUM(Table3253[[#This Row],[40]:[44]])</f>
        <v>488</v>
      </c>
      <c r="AA50" s="7">
        <f>SUM(Table3253[[#This Row],[45]:[49]])</f>
        <v>449</v>
      </c>
      <c r="AB50" s="7">
        <f>SUM(Table3253[[#This Row],[50]:[54]])</f>
        <v>502</v>
      </c>
      <c r="AC50" s="7">
        <f>SUM(Table3253[[#This Row],[55]:[59]])</f>
        <v>585</v>
      </c>
      <c r="AD50" s="7">
        <f>SUM(Table3253[[#This Row],[60]:[64]])</f>
        <v>512</v>
      </c>
      <c r="AE50" s="7">
        <f>SUM(Table3253[[#This Row],[65]:[69]])</f>
        <v>494</v>
      </c>
      <c r="AF50" s="7">
        <f>SUM(Table3253[[#This Row],[70]:[74]])</f>
        <v>399</v>
      </c>
      <c r="AG50" s="7">
        <f>SUM(Table3253[[#This Row],[75]:[79]])</f>
        <v>347</v>
      </c>
      <c r="AH50" s="7">
        <f>SUM(Table3253[[#This Row],[80]:[84]])</f>
        <v>232</v>
      </c>
      <c r="AI50" s="7">
        <f>SUM(Table3253[[#This Row],[85]:[89]])</f>
        <v>87</v>
      </c>
      <c r="AJ50" s="7">
        <f>Table3253[[#This Row],[90]]</f>
        <v>34</v>
      </c>
      <c r="AK50" s="8">
        <v>82</v>
      </c>
      <c r="AL50" s="8">
        <v>79</v>
      </c>
      <c r="AM50" s="8">
        <v>73</v>
      </c>
      <c r="AN50" s="8">
        <v>106</v>
      </c>
      <c r="AO50" s="8">
        <v>93</v>
      </c>
      <c r="AP50" s="8">
        <v>84</v>
      </c>
      <c r="AQ50" s="8">
        <v>80</v>
      </c>
      <c r="AR50" s="8">
        <v>79</v>
      </c>
      <c r="AS50" s="8">
        <v>81</v>
      </c>
      <c r="AT50" s="8">
        <v>77</v>
      </c>
      <c r="AU50" s="8">
        <v>94</v>
      </c>
      <c r="AV50" s="8">
        <v>102</v>
      </c>
      <c r="AW50" s="8">
        <v>99</v>
      </c>
      <c r="AX50" s="8">
        <v>76</v>
      </c>
      <c r="AY50" s="8">
        <v>95</v>
      </c>
      <c r="AZ50" s="8">
        <v>76</v>
      </c>
      <c r="BA50" s="8">
        <v>88</v>
      </c>
      <c r="BB50" s="8">
        <v>98</v>
      </c>
      <c r="BC50" s="8">
        <v>75</v>
      </c>
      <c r="BD50" s="8">
        <v>83</v>
      </c>
      <c r="BE50" s="8">
        <v>96</v>
      </c>
      <c r="BF50" s="8">
        <v>97</v>
      </c>
      <c r="BG50" s="8">
        <v>63</v>
      </c>
      <c r="BH50" s="8">
        <v>71</v>
      </c>
      <c r="BI50" s="8">
        <v>60</v>
      </c>
      <c r="BJ50" s="8">
        <v>73</v>
      </c>
      <c r="BK50" s="8">
        <v>70</v>
      </c>
      <c r="BL50" s="8">
        <v>71</v>
      </c>
      <c r="BM50" s="8">
        <v>72</v>
      </c>
      <c r="BN50" s="8">
        <v>54</v>
      </c>
      <c r="BO50" s="8">
        <v>60</v>
      </c>
      <c r="BP50" s="8">
        <v>80</v>
      </c>
      <c r="BQ50" s="8">
        <v>89</v>
      </c>
      <c r="BR50" s="8">
        <v>91</v>
      </c>
      <c r="BS50" s="8">
        <v>80</v>
      </c>
      <c r="BT50" s="8">
        <v>80</v>
      </c>
      <c r="BU50" s="8">
        <v>97</v>
      </c>
      <c r="BV50" s="8">
        <v>82</v>
      </c>
      <c r="BW50" s="8">
        <v>100</v>
      </c>
      <c r="BX50" s="8">
        <v>85</v>
      </c>
      <c r="BY50" s="8">
        <v>96</v>
      </c>
      <c r="BZ50" s="8">
        <v>89</v>
      </c>
      <c r="CA50" s="8">
        <v>95</v>
      </c>
      <c r="CB50" s="8">
        <v>118</v>
      </c>
      <c r="CC50" s="8">
        <v>90</v>
      </c>
      <c r="CD50" s="8">
        <v>100</v>
      </c>
      <c r="CE50" s="8">
        <v>94</v>
      </c>
      <c r="CF50" s="8">
        <v>70</v>
      </c>
      <c r="CG50" s="8">
        <v>94</v>
      </c>
      <c r="CH50" s="8">
        <v>91</v>
      </c>
      <c r="CI50" s="8">
        <v>77</v>
      </c>
      <c r="CJ50" s="8">
        <v>97</v>
      </c>
      <c r="CK50" s="8">
        <v>100</v>
      </c>
      <c r="CL50" s="8">
        <v>115</v>
      </c>
      <c r="CM50" s="8">
        <v>113</v>
      </c>
      <c r="CN50" s="8">
        <v>109</v>
      </c>
      <c r="CO50" s="8">
        <v>116</v>
      </c>
      <c r="CP50" s="8">
        <v>107</v>
      </c>
      <c r="CQ50" s="8">
        <v>126</v>
      </c>
      <c r="CR50" s="8">
        <v>127</v>
      </c>
      <c r="CS50" s="8">
        <v>104</v>
      </c>
      <c r="CT50" s="8">
        <v>100</v>
      </c>
      <c r="CU50" s="8">
        <v>100</v>
      </c>
      <c r="CV50" s="8">
        <v>101</v>
      </c>
      <c r="CW50" s="8">
        <v>107</v>
      </c>
      <c r="CX50" s="8">
        <v>95</v>
      </c>
      <c r="CY50" s="8">
        <v>101</v>
      </c>
      <c r="CZ50" s="8">
        <v>101</v>
      </c>
      <c r="DA50" s="8">
        <v>87</v>
      </c>
      <c r="DB50" s="8">
        <v>110</v>
      </c>
      <c r="DC50" s="8">
        <v>75</v>
      </c>
      <c r="DD50" s="8">
        <v>90</v>
      </c>
      <c r="DE50" s="8">
        <v>76</v>
      </c>
      <c r="DF50" s="8">
        <v>89</v>
      </c>
      <c r="DG50" s="8">
        <v>69</v>
      </c>
      <c r="DH50" s="8">
        <v>81</v>
      </c>
      <c r="DI50" s="8">
        <v>69</v>
      </c>
      <c r="DJ50" s="8">
        <v>83</v>
      </c>
      <c r="DK50" s="8">
        <v>52</v>
      </c>
      <c r="DL50" s="8">
        <v>62</v>
      </c>
      <c r="DM50" s="8">
        <v>56</v>
      </c>
      <c r="DN50" s="8">
        <v>46</v>
      </c>
      <c r="DO50" s="8">
        <v>49</v>
      </c>
      <c r="DP50" s="8">
        <v>43</v>
      </c>
      <c r="DQ50" s="8">
        <v>38</v>
      </c>
      <c r="DR50" s="8">
        <v>25</v>
      </c>
      <c r="DS50" s="8">
        <v>31</v>
      </c>
      <c r="DT50" s="8">
        <v>9</v>
      </c>
      <c r="DU50" s="8">
        <v>10</v>
      </c>
      <c r="DV50" s="8">
        <v>12</v>
      </c>
      <c r="DW50" s="8">
        <v>34</v>
      </c>
      <c r="DX50" s="7">
        <f t="shared" si="0"/>
        <v>4451</v>
      </c>
      <c r="DY50" s="7">
        <f t="shared" si="5"/>
        <v>545</v>
      </c>
      <c r="DZ50" s="7">
        <f t="shared" si="6"/>
        <v>2121</v>
      </c>
      <c r="EA50" s="7">
        <f t="shared" si="7"/>
        <v>1599</v>
      </c>
    </row>
    <row r="51" spans="1:131" x14ac:dyDescent="0.35">
      <c r="A51" s="7">
        <v>4</v>
      </c>
      <c r="B51" t="s">
        <v>359</v>
      </c>
      <c r="C51" s="10" t="s">
        <v>251</v>
      </c>
      <c r="D51" s="10" t="s">
        <v>252</v>
      </c>
      <c r="E51" s="7">
        <f>SUM(Table3253[[#This Row],[0]:[90]])</f>
        <v>5585</v>
      </c>
      <c r="F51" s="7">
        <f>SUM(Table3253[[#This Row],[0]:[15]])</f>
        <v>1074</v>
      </c>
      <c r="G51" s="7">
        <f>SUM(Table3253[[#This Row],[16]:[64]])</f>
        <v>3433</v>
      </c>
      <c r="H51" s="7">
        <f>SUM(Table3253[[#This Row],[65]:[90]])</f>
        <v>1078</v>
      </c>
      <c r="I51" s="7">
        <f>SUM(Table3253[[#This Row],[85]:[90]])</f>
        <v>82</v>
      </c>
      <c r="J51" s="7">
        <f>SUM(Table3253[[#This Row],[0]:[17]])</f>
        <v>1225</v>
      </c>
      <c r="K51" s="7">
        <f>SUM(Table3253[[#This Row],[18]:[64]])</f>
        <v>3282</v>
      </c>
      <c r="L51" s="7">
        <f>SUM(Table3253[[#This Row],[0]:[4]])</f>
        <v>314</v>
      </c>
      <c r="M51" s="7">
        <f>SUM(Table3253[[#This Row],[5]:[15]])</f>
        <v>760</v>
      </c>
      <c r="N51" s="7">
        <f>SUM(Table3253[[#This Row],[16]:[24]])</f>
        <v>594</v>
      </c>
      <c r="O51" s="7">
        <f>SUM(Table3253[[#This Row],[25]:[49]])</f>
        <v>1676</v>
      </c>
      <c r="P51" s="7">
        <f>SUM(Table3253[[#This Row],[50]:[64]])</f>
        <v>1163</v>
      </c>
      <c r="Q51" s="7">
        <f>SUM(Table3253[[#This Row],[65]:[74]])</f>
        <v>628</v>
      </c>
      <c r="R51" s="7">
        <f>SUM(Table3253[[#This Row],[75]:[84]])</f>
        <v>368</v>
      </c>
      <c r="S51" s="7">
        <f>SUM(Table3253[[#This Row],[5]:[9]])</f>
        <v>325</v>
      </c>
      <c r="T51" s="7">
        <f>SUM(Table3253[[#This Row],[10]:[14]])</f>
        <v>354</v>
      </c>
      <c r="U51" s="7">
        <f>SUM(Table3253[[#This Row],[15]:[19]])</f>
        <v>383</v>
      </c>
      <c r="V51" s="7">
        <f>SUM(Table3253[[#This Row],[20]:[24]])</f>
        <v>292</v>
      </c>
      <c r="W51" s="7">
        <f>SUM(Table3253[[#This Row],[25]:[29]])</f>
        <v>301</v>
      </c>
      <c r="X51" s="7">
        <f>SUM(Table3253[[#This Row],[30]:[34]])</f>
        <v>408</v>
      </c>
      <c r="Y51" s="7">
        <f>SUM(Table3253[[#This Row],[35]:[39]])</f>
        <v>335</v>
      </c>
      <c r="Z51" s="7">
        <f>SUM(Table3253[[#This Row],[40]:[44]])</f>
        <v>346</v>
      </c>
      <c r="AA51" s="7">
        <f>SUM(Table3253[[#This Row],[45]:[49]])</f>
        <v>286</v>
      </c>
      <c r="AB51" s="7">
        <f>SUM(Table3253[[#This Row],[50]:[54]])</f>
        <v>361</v>
      </c>
      <c r="AC51" s="7">
        <f>SUM(Table3253[[#This Row],[55]:[59]])</f>
        <v>420</v>
      </c>
      <c r="AD51" s="7">
        <f>SUM(Table3253[[#This Row],[60]:[64]])</f>
        <v>382</v>
      </c>
      <c r="AE51" s="7">
        <f>SUM(Table3253[[#This Row],[65]:[69]])</f>
        <v>345</v>
      </c>
      <c r="AF51" s="7">
        <f>SUM(Table3253[[#This Row],[70]:[74]])</f>
        <v>283</v>
      </c>
      <c r="AG51" s="7">
        <f>SUM(Table3253[[#This Row],[75]:[79]])</f>
        <v>247</v>
      </c>
      <c r="AH51" s="7">
        <f>SUM(Table3253[[#This Row],[80]:[84]])</f>
        <v>121</v>
      </c>
      <c r="AI51" s="7">
        <f>SUM(Table3253[[#This Row],[85]:[89]])</f>
        <v>63</v>
      </c>
      <c r="AJ51" s="7">
        <f>Table3253[[#This Row],[90]]</f>
        <v>19</v>
      </c>
      <c r="AK51" s="8">
        <v>67</v>
      </c>
      <c r="AL51" s="8">
        <v>52</v>
      </c>
      <c r="AM51" s="8">
        <v>65</v>
      </c>
      <c r="AN51" s="8">
        <v>63</v>
      </c>
      <c r="AO51" s="8">
        <v>67</v>
      </c>
      <c r="AP51" s="8">
        <v>76</v>
      </c>
      <c r="AQ51" s="8">
        <v>66</v>
      </c>
      <c r="AR51" s="8">
        <v>68</v>
      </c>
      <c r="AS51" s="8">
        <v>67</v>
      </c>
      <c r="AT51" s="8">
        <v>48</v>
      </c>
      <c r="AU51" s="8">
        <v>69</v>
      </c>
      <c r="AV51" s="8">
        <v>66</v>
      </c>
      <c r="AW51" s="8">
        <v>74</v>
      </c>
      <c r="AX51" s="8">
        <v>77</v>
      </c>
      <c r="AY51" s="8">
        <v>68</v>
      </c>
      <c r="AZ51" s="8">
        <v>81</v>
      </c>
      <c r="BA51" s="8">
        <v>79</v>
      </c>
      <c r="BB51" s="8">
        <v>72</v>
      </c>
      <c r="BC51" s="8">
        <v>66</v>
      </c>
      <c r="BD51" s="8">
        <v>85</v>
      </c>
      <c r="BE51" s="8">
        <v>71</v>
      </c>
      <c r="BF51" s="8">
        <v>67</v>
      </c>
      <c r="BG51" s="8">
        <v>65</v>
      </c>
      <c r="BH51" s="8">
        <v>48</v>
      </c>
      <c r="BI51" s="8">
        <v>41</v>
      </c>
      <c r="BJ51" s="8">
        <v>72</v>
      </c>
      <c r="BK51" s="8">
        <v>43</v>
      </c>
      <c r="BL51" s="8">
        <v>58</v>
      </c>
      <c r="BM51" s="8">
        <v>66</v>
      </c>
      <c r="BN51" s="8">
        <v>62</v>
      </c>
      <c r="BO51" s="8">
        <v>71</v>
      </c>
      <c r="BP51" s="8">
        <v>89</v>
      </c>
      <c r="BQ51" s="8">
        <v>71</v>
      </c>
      <c r="BR51" s="8">
        <v>99</v>
      </c>
      <c r="BS51" s="8">
        <v>78</v>
      </c>
      <c r="BT51" s="8">
        <v>64</v>
      </c>
      <c r="BU51" s="8">
        <v>86</v>
      </c>
      <c r="BV51" s="8">
        <v>72</v>
      </c>
      <c r="BW51" s="8">
        <v>57</v>
      </c>
      <c r="BX51" s="8">
        <v>56</v>
      </c>
      <c r="BY51" s="8">
        <v>67</v>
      </c>
      <c r="BZ51" s="8">
        <v>74</v>
      </c>
      <c r="CA51" s="8">
        <v>69</v>
      </c>
      <c r="CB51" s="8">
        <v>59</v>
      </c>
      <c r="CC51" s="8">
        <v>77</v>
      </c>
      <c r="CD51" s="8">
        <v>58</v>
      </c>
      <c r="CE51" s="8">
        <v>58</v>
      </c>
      <c r="CF51" s="8">
        <v>62</v>
      </c>
      <c r="CG51" s="8">
        <v>59</v>
      </c>
      <c r="CH51" s="8">
        <v>49</v>
      </c>
      <c r="CI51" s="8">
        <v>63</v>
      </c>
      <c r="CJ51" s="8">
        <v>67</v>
      </c>
      <c r="CK51" s="8">
        <v>70</v>
      </c>
      <c r="CL51" s="8">
        <v>81</v>
      </c>
      <c r="CM51" s="8">
        <v>80</v>
      </c>
      <c r="CN51" s="8">
        <v>72</v>
      </c>
      <c r="CO51" s="8">
        <v>74</v>
      </c>
      <c r="CP51" s="8">
        <v>86</v>
      </c>
      <c r="CQ51" s="8">
        <v>85</v>
      </c>
      <c r="CR51" s="8">
        <v>103</v>
      </c>
      <c r="CS51" s="8">
        <v>72</v>
      </c>
      <c r="CT51" s="8">
        <v>73</v>
      </c>
      <c r="CU51" s="8">
        <v>67</v>
      </c>
      <c r="CV51" s="8">
        <v>90</v>
      </c>
      <c r="CW51" s="8">
        <v>80</v>
      </c>
      <c r="CX51" s="8">
        <v>74</v>
      </c>
      <c r="CY51" s="8">
        <v>65</v>
      </c>
      <c r="CZ51" s="8">
        <v>67</v>
      </c>
      <c r="DA51" s="8">
        <v>68</v>
      </c>
      <c r="DB51" s="8">
        <v>71</v>
      </c>
      <c r="DC51" s="8">
        <v>61</v>
      </c>
      <c r="DD51" s="8">
        <v>61</v>
      </c>
      <c r="DE51" s="8">
        <v>44</v>
      </c>
      <c r="DF51" s="8">
        <v>67</v>
      </c>
      <c r="DG51" s="8">
        <v>50</v>
      </c>
      <c r="DH51" s="8">
        <v>52</v>
      </c>
      <c r="DI51" s="8">
        <v>53</v>
      </c>
      <c r="DJ51" s="8">
        <v>63</v>
      </c>
      <c r="DK51" s="8">
        <v>36</v>
      </c>
      <c r="DL51" s="8">
        <v>43</v>
      </c>
      <c r="DM51" s="8">
        <v>34</v>
      </c>
      <c r="DN51" s="8">
        <v>25</v>
      </c>
      <c r="DO51" s="8">
        <v>21</v>
      </c>
      <c r="DP51" s="8">
        <v>22</v>
      </c>
      <c r="DQ51" s="8">
        <v>19</v>
      </c>
      <c r="DR51" s="8">
        <v>10</v>
      </c>
      <c r="DS51" s="8">
        <v>16</v>
      </c>
      <c r="DT51" s="8">
        <v>16</v>
      </c>
      <c r="DU51" s="8">
        <v>7</v>
      </c>
      <c r="DV51" s="8">
        <v>14</v>
      </c>
      <c r="DW51" s="8">
        <v>19</v>
      </c>
      <c r="DX51" s="7">
        <f t="shared" si="0"/>
        <v>3433</v>
      </c>
      <c r="DY51" s="7">
        <f t="shared" si="5"/>
        <v>443</v>
      </c>
      <c r="DZ51" s="7">
        <f t="shared" si="6"/>
        <v>1676</v>
      </c>
      <c r="EA51" s="7">
        <f t="shared" si="7"/>
        <v>1163</v>
      </c>
    </row>
    <row r="52" spans="1:131" x14ac:dyDescent="0.35">
      <c r="A52" s="7">
        <v>4</v>
      </c>
      <c r="B52" t="s">
        <v>359</v>
      </c>
      <c r="C52" s="10" t="s">
        <v>253</v>
      </c>
      <c r="D52" s="10" t="s">
        <v>254</v>
      </c>
      <c r="E52" s="7">
        <f>SUM(Table3253[[#This Row],[0]:[90]])</f>
        <v>5854</v>
      </c>
      <c r="F52" s="7">
        <f>SUM(Table3253[[#This Row],[0]:[15]])</f>
        <v>1164</v>
      </c>
      <c r="G52" s="7">
        <f>SUM(Table3253[[#This Row],[16]:[64]])</f>
        <v>3583</v>
      </c>
      <c r="H52" s="7">
        <f>SUM(Table3253[[#This Row],[65]:[90]])</f>
        <v>1107</v>
      </c>
      <c r="I52" s="7">
        <f>SUM(Table3253[[#This Row],[85]:[90]])</f>
        <v>68</v>
      </c>
      <c r="J52" s="7">
        <f>SUM(Table3253[[#This Row],[0]:[17]])</f>
        <v>1298</v>
      </c>
      <c r="K52" s="7">
        <f>SUM(Table3253[[#This Row],[18]:[64]])</f>
        <v>3449</v>
      </c>
      <c r="L52" s="7">
        <f>SUM(Table3253[[#This Row],[0]:[4]])</f>
        <v>314</v>
      </c>
      <c r="M52" s="7">
        <f>SUM(Table3253[[#This Row],[5]:[15]])</f>
        <v>850</v>
      </c>
      <c r="N52" s="7">
        <f>SUM(Table3253[[#This Row],[16]:[24]])</f>
        <v>541</v>
      </c>
      <c r="O52" s="7">
        <f>SUM(Table3253[[#This Row],[25]:[49]])</f>
        <v>1794</v>
      </c>
      <c r="P52" s="7">
        <f>SUM(Table3253[[#This Row],[50]:[64]])</f>
        <v>1248</v>
      </c>
      <c r="Q52" s="7">
        <f>SUM(Table3253[[#This Row],[65]:[74]])</f>
        <v>648</v>
      </c>
      <c r="R52" s="7">
        <f>SUM(Table3253[[#This Row],[75]:[84]])</f>
        <v>391</v>
      </c>
      <c r="S52" s="7">
        <f>SUM(Table3253[[#This Row],[5]:[9]])</f>
        <v>318</v>
      </c>
      <c r="T52" s="7">
        <f>SUM(Table3253[[#This Row],[10]:[14]])</f>
        <v>460</v>
      </c>
      <c r="U52" s="7">
        <f>SUM(Table3253[[#This Row],[15]:[19]])</f>
        <v>323</v>
      </c>
      <c r="V52" s="7">
        <f>SUM(Table3253[[#This Row],[20]:[24]])</f>
        <v>290</v>
      </c>
      <c r="W52" s="7">
        <f>SUM(Table3253[[#This Row],[25]:[29]])</f>
        <v>303</v>
      </c>
      <c r="X52" s="7">
        <f>SUM(Table3253[[#This Row],[30]:[34]])</f>
        <v>387</v>
      </c>
      <c r="Y52" s="7">
        <f>SUM(Table3253[[#This Row],[35]:[39]])</f>
        <v>407</v>
      </c>
      <c r="Z52" s="7">
        <f>SUM(Table3253[[#This Row],[40]:[44]])</f>
        <v>372</v>
      </c>
      <c r="AA52" s="7">
        <f>SUM(Table3253[[#This Row],[45]:[49]])</f>
        <v>325</v>
      </c>
      <c r="AB52" s="7">
        <f>SUM(Table3253[[#This Row],[50]:[54]])</f>
        <v>397</v>
      </c>
      <c r="AC52" s="7">
        <f>SUM(Table3253[[#This Row],[55]:[59]])</f>
        <v>432</v>
      </c>
      <c r="AD52" s="7">
        <f>SUM(Table3253[[#This Row],[60]:[64]])</f>
        <v>419</v>
      </c>
      <c r="AE52" s="7">
        <f>SUM(Table3253[[#This Row],[65]:[69]])</f>
        <v>353</v>
      </c>
      <c r="AF52" s="7">
        <f>SUM(Table3253[[#This Row],[70]:[74]])</f>
        <v>295</v>
      </c>
      <c r="AG52" s="7">
        <f>SUM(Table3253[[#This Row],[75]:[79]])</f>
        <v>243</v>
      </c>
      <c r="AH52" s="7">
        <f>SUM(Table3253[[#This Row],[80]:[84]])</f>
        <v>148</v>
      </c>
      <c r="AI52" s="7">
        <f>SUM(Table3253[[#This Row],[85]:[89]])</f>
        <v>48</v>
      </c>
      <c r="AJ52" s="7">
        <f>Table3253[[#This Row],[90]]</f>
        <v>20</v>
      </c>
      <c r="AK52" s="8">
        <v>69</v>
      </c>
      <c r="AL52" s="8">
        <v>68</v>
      </c>
      <c r="AM52" s="8">
        <v>54</v>
      </c>
      <c r="AN52" s="8">
        <v>60</v>
      </c>
      <c r="AO52" s="8">
        <v>63</v>
      </c>
      <c r="AP52" s="8">
        <v>69</v>
      </c>
      <c r="AQ52" s="8">
        <v>54</v>
      </c>
      <c r="AR52" s="8">
        <v>79</v>
      </c>
      <c r="AS52" s="8">
        <v>49</v>
      </c>
      <c r="AT52" s="8">
        <v>67</v>
      </c>
      <c r="AU52" s="8">
        <v>88</v>
      </c>
      <c r="AV52" s="8">
        <v>81</v>
      </c>
      <c r="AW52" s="8">
        <v>110</v>
      </c>
      <c r="AX52" s="8">
        <v>80</v>
      </c>
      <c r="AY52" s="8">
        <v>101</v>
      </c>
      <c r="AZ52" s="8">
        <v>72</v>
      </c>
      <c r="BA52" s="8">
        <v>58</v>
      </c>
      <c r="BB52" s="8">
        <v>76</v>
      </c>
      <c r="BC52" s="8">
        <v>45</v>
      </c>
      <c r="BD52" s="8">
        <v>72</v>
      </c>
      <c r="BE52" s="8">
        <v>74</v>
      </c>
      <c r="BF52" s="8">
        <v>68</v>
      </c>
      <c r="BG52" s="8">
        <v>58</v>
      </c>
      <c r="BH52" s="8">
        <v>46</v>
      </c>
      <c r="BI52" s="8">
        <v>44</v>
      </c>
      <c r="BJ52" s="8">
        <v>58</v>
      </c>
      <c r="BK52" s="8">
        <v>60</v>
      </c>
      <c r="BL52" s="8">
        <v>53</v>
      </c>
      <c r="BM52" s="8">
        <v>57</v>
      </c>
      <c r="BN52" s="8">
        <v>75</v>
      </c>
      <c r="BO52" s="8">
        <v>55</v>
      </c>
      <c r="BP52" s="8">
        <v>80</v>
      </c>
      <c r="BQ52" s="8">
        <v>85</v>
      </c>
      <c r="BR52" s="8">
        <v>83</v>
      </c>
      <c r="BS52" s="8">
        <v>84</v>
      </c>
      <c r="BT52" s="8">
        <v>83</v>
      </c>
      <c r="BU52" s="8">
        <v>84</v>
      </c>
      <c r="BV52" s="8">
        <v>73</v>
      </c>
      <c r="BW52" s="8">
        <v>88</v>
      </c>
      <c r="BX52" s="8">
        <v>79</v>
      </c>
      <c r="BY52" s="8">
        <v>71</v>
      </c>
      <c r="BZ52" s="8">
        <v>88</v>
      </c>
      <c r="CA52" s="8">
        <v>66</v>
      </c>
      <c r="CB52" s="8">
        <v>74</v>
      </c>
      <c r="CC52" s="8">
        <v>73</v>
      </c>
      <c r="CD52" s="8">
        <v>84</v>
      </c>
      <c r="CE52" s="8">
        <v>63</v>
      </c>
      <c r="CF52" s="8">
        <v>56</v>
      </c>
      <c r="CG52" s="8">
        <v>62</v>
      </c>
      <c r="CH52" s="8">
        <v>60</v>
      </c>
      <c r="CI52" s="8">
        <v>64</v>
      </c>
      <c r="CJ52" s="8">
        <v>78</v>
      </c>
      <c r="CK52" s="8">
        <v>82</v>
      </c>
      <c r="CL52" s="8">
        <v>104</v>
      </c>
      <c r="CM52" s="8">
        <v>69</v>
      </c>
      <c r="CN52" s="8">
        <v>73</v>
      </c>
      <c r="CO52" s="8">
        <v>88</v>
      </c>
      <c r="CP52" s="8">
        <v>100</v>
      </c>
      <c r="CQ52" s="8">
        <v>85</v>
      </c>
      <c r="CR52" s="8">
        <v>86</v>
      </c>
      <c r="CS52" s="8">
        <v>91</v>
      </c>
      <c r="CT52" s="8">
        <v>98</v>
      </c>
      <c r="CU52" s="8">
        <v>78</v>
      </c>
      <c r="CV52" s="8">
        <v>66</v>
      </c>
      <c r="CW52" s="8">
        <v>86</v>
      </c>
      <c r="CX52" s="8">
        <v>69</v>
      </c>
      <c r="CY52" s="8">
        <v>66</v>
      </c>
      <c r="CZ52" s="8">
        <v>85</v>
      </c>
      <c r="DA52" s="8">
        <v>66</v>
      </c>
      <c r="DB52" s="8">
        <v>67</v>
      </c>
      <c r="DC52" s="8">
        <v>52</v>
      </c>
      <c r="DD52" s="8">
        <v>60</v>
      </c>
      <c r="DE52" s="8">
        <v>63</v>
      </c>
      <c r="DF52" s="8">
        <v>63</v>
      </c>
      <c r="DG52" s="8">
        <v>57</v>
      </c>
      <c r="DH52" s="8">
        <v>53</v>
      </c>
      <c r="DI52" s="8">
        <v>67</v>
      </c>
      <c r="DJ52" s="8">
        <v>55</v>
      </c>
      <c r="DK52" s="8">
        <v>35</v>
      </c>
      <c r="DL52" s="8">
        <v>33</v>
      </c>
      <c r="DM52" s="8">
        <v>44</v>
      </c>
      <c r="DN52" s="8">
        <v>31</v>
      </c>
      <c r="DO52" s="8">
        <v>22</v>
      </c>
      <c r="DP52" s="8">
        <v>25</v>
      </c>
      <c r="DQ52" s="8">
        <v>26</v>
      </c>
      <c r="DR52" s="8">
        <v>19</v>
      </c>
      <c r="DS52" s="8">
        <v>9</v>
      </c>
      <c r="DT52" s="8">
        <v>3</v>
      </c>
      <c r="DU52" s="8">
        <v>12</v>
      </c>
      <c r="DV52" s="8">
        <v>5</v>
      </c>
      <c r="DW52" s="8">
        <v>20</v>
      </c>
      <c r="DX52" s="7">
        <f t="shared" si="0"/>
        <v>3583</v>
      </c>
      <c r="DY52" s="7">
        <f t="shared" si="5"/>
        <v>407</v>
      </c>
      <c r="DZ52" s="7">
        <f t="shared" si="6"/>
        <v>1794</v>
      </c>
      <c r="EA52" s="7">
        <f t="shared" si="7"/>
        <v>1248</v>
      </c>
    </row>
    <row r="53" spans="1:131" x14ac:dyDescent="0.35">
      <c r="A53" s="7">
        <v>4</v>
      </c>
      <c r="B53" t="s">
        <v>359</v>
      </c>
      <c r="C53" s="10" t="s">
        <v>255</v>
      </c>
      <c r="D53" s="10" t="s">
        <v>256</v>
      </c>
      <c r="E53" s="7">
        <f>SUM(Table3253[[#This Row],[0]:[90]])</f>
        <v>5108</v>
      </c>
      <c r="F53" s="7">
        <f>SUM(Table3253[[#This Row],[0]:[15]])</f>
        <v>1009</v>
      </c>
      <c r="G53" s="7">
        <f>SUM(Table3253[[#This Row],[16]:[64]])</f>
        <v>3268</v>
      </c>
      <c r="H53" s="7">
        <f>SUM(Table3253[[#This Row],[65]:[90]])</f>
        <v>831</v>
      </c>
      <c r="I53" s="7">
        <f>SUM(Table3253[[#This Row],[85]:[90]])</f>
        <v>83</v>
      </c>
      <c r="J53" s="7">
        <f>SUM(Table3253[[#This Row],[0]:[17]])</f>
        <v>1174</v>
      </c>
      <c r="K53" s="7">
        <f>SUM(Table3253[[#This Row],[18]:[64]])</f>
        <v>3103</v>
      </c>
      <c r="L53" s="7">
        <f>SUM(Table3253[[#This Row],[0]:[4]])</f>
        <v>269</v>
      </c>
      <c r="M53" s="7">
        <f>SUM(Table3253[[#This Row],[5]:[15]])</f>
        <v>740</v>
      </c>
      <c r="N53" s="7">
        <f>SUM(Table3253[[#This Row],[16]:[24]])</f>
        <v>585</v>
      </c>
      <c r="O53" s="7">
        <f>SUM(Table3253[[#This Row],[25]:[49]])</f>
        <v>1621</v>
      </c>
      <c r="P53" s="7">
        <f>SUM(Table3253[[#This Row],[50]:[64]])</f>
        <v>1062</v>
      </c>
      <c r="Q53" s="7">
        <f>SUM(Table3253[[#This Row],[65]:[74]])</f>
        <v>482</v>
      </c>
      <c r="R53" s="7">
        <f>SUM(Table3253[[#This Row],[75]:[84]])</f>
        <v>266</v>
      </c>
      <c r="S53" s="7">
        <f>SUM(Table3253[[#This Row],[5]:[9]])</f>
        <v>308</v>
      </c>
      <c r="T53" s="7">
        <f>SUM(Table3253[[#This Row],[10]:[14]])</f>
        <v>357</v>
      </c>
      <c r="U53" s="7">
        <f>SUM(Table3253[[#This Row],[15]:[19]])</f>
        <v>365</v>
      </c>
      <c r="V53" s="7">
        <f>SUM(Table3253[[#This Row],[20]:[24]])</f>
        <v>295</v>
      </c>
      <c r="W53" s="7">
        <f>SUM(Table3253[[#This Row],[25]:[29]])</f>
        <v>304</v>
      </c>
      <c r="X53" s="7">
        <f>SUM(Table3253[[#This Row],[30]:[34]])</f>
        <v>326</v>
      </c>
      <c r="Y53" s="7">
        <f>SUM(Table3253[[#This Row],[35]:[39]])</f>
        <v>316</v>
      </c>
      <c r="Z53" s="7">
        <f>SUM(Table3253[[#This Row],[40]:[44]])</f>
        <v>376</v>
      </c>
      <c r="AA53" s="7">
        <f>SUM(Table3253[[#This Row],[45]:[49]])</f>
        <v>299</v>
      </c>
      <c r="AB53" s="7">
        <f>SUM(Table3253[[#This Row],[50]:[54]])</f>
        <v>355</v>
      </c>
      <c r="AC53" s="7">
        <f>SUM(Table3253[[#This Row],[55]:[59]])</f>
        <v>378</v>
      </c>
      <c r="AD53" s="7">
        <f>SUM(Table3253[[#This Row],[60]:[64]])</f>
        <v>329</v>
      </c>
      <c r="AE53" s="7">
        <f>SUM(Table3253[[#This Row],[65]:[69]])</f>
        <v>272</v>
      </c>
      <c r="AF53" s="7">
        <f>SUM(Table3253[[#This Row],[70]:[74]])</f>
        <v>210</v>
      </c>
      <c r="AG53" s="7">
        <f>SUM(Table3253[[#This Row],[75]:[79]])</f>
        <v>170</v>
      </c>
      <c r="AH53" s="7">
        <f>SUM(Table3253[[#This Row],[80]:[84]])</f>
        <v>96</v>
      </c>
      <c r="AI53" s="7">
        <f>SUM(Table3253[[#This Row],[85]:[89]])</f>
        <v>70</v>
      </c>
      <c r="AJ53" s="7">
        <f>Table3253[[#This Row],[90]]</f>
        <v>13</v>
      </c>
      <c r="AK53" s="8">
        <v>57</v>
      </c>
      <c r="AL53" s="8">
        <v>41</v>
      </c>
      <c r="AM53" s="8">
        <v>50</v>
      </c>
      <c r="AN53" s="8">
        <v>51</v>
      </c>
      <c r="AO53" s="8">
        <v>70</v>
      </c>
      <c r="AP53" s="8">
        <v>70</v>
      </c>
      <c r="AQ53" s="8">
        <v>61</v>
      </c>
      <c r="AR53" s="8">
        <v>52</v>
      </c>
      <c r="AS53" s="8">
        <v>73</v>
      </c>
      <c r="AT53" s="8">
        <v>52</v>
      </c>
      <c r="AU53" s="8">
        <v>62</v>
      </c>
      <c r="AV53" s="8">
        <v>80</v>
      </c>
      <c r="AW53" s="8">
        <v>82</v>
      </c>
      <c r="AX53" s="8">
        <v>60</v>
      </c>
      <c r="AY53" s="8">
        <v>73</v>
      </c>
      <c r="AZ53" s="8">
        <v>75</v>
      </c>
      <c r="BA53" s="8">
        <v>83</v>
      </c>
      <c r="BB53" s="8">
        <v>82</v>
      </c>
      <c r="BC53" s="8">
        <v>58</v>
      </c>
      <c r="BD53" s="8">
        <v>67</v>
      </c>
      <c r="BE53" s="8">
        <v>73</v>
      </c>
      <c r="BF53" s="8">
        <v>69</v>
      </c>
      <c r="BG53" s="8">
        <v>64</v>
      </c>
      <c r="BH53" s="8">
        <v>40</v>
      </c>
      <c r="BI53" s="8">
        <v>49</v>
      </c>
      <c r="BJ53" s="8">
        <v>57</v>
      </c>
      <c r="BK53" s="8">
        <v>58</v>
      </c>
      <c r="BL53" s="8">
        <v>67</v>
      </c>
      <c r="BM53" s="8">
        <v>72</v>
      </c>
      <c r="BN53" s="8">
        <v>50</v>
      </c>
      <c r="BO53" s="8">
        <v>82</v>
      </c>
      <c r="BP53" s="8">
        <v>58</v>
      </c>
      <c r="BQ53" s="8">
        <v>64</v>
      </c>
      <c r="BR53" s="8">
        <v>69</v>
      </c>
      <c r="BS53" s="8">
        <v>53</v>
      </c>
      <c r="BT53" s="8">
        <v>62</v>
      </c>
      <c r="BU53" s="8">
        <v>62</v>
      </c>
      <c r="BV53" s="8">
        <v>59</v>
      </c>
      <c r="BW53" s="8">
        <v>64</v>
      </c>
      <c r="BX53" s="8">
        <v>69</v>
      </c>
      <c r="BY53" s="8">
        <v>83</v>
      </c>
      <c r="BZ53" s="8">
        <v>75</v>
      </c>
      <c r="CA53" s="8">
        <v>65</v>
      </c>
      <c r="CB53" s="8">
        <v>76</v>
      </c>
      <c r="CC53" s="8">
        <v>77</v>
      </c>
      <c r="CD53" s="8">
        <v>63</v>
      </c>
      <c r="CE53" s="8">
        <v>51</v>
      </c>
      <c r="CF53" s="8">
        <v>49</v>
      </c>
      <c r="CG53" s="8">
        <v>71</v>
      </c>
      <c r="CH53" s="8">
        <v>65</v>
      </c>
      <c r="CI53" s="8">
        <v>74</v>
      </c>
      <c r="CJ53" s="8">
        <v>61</v>
      </c>
      <c r="CK53" s="8">
        <v>69</v>
      </c>
      <c r="CL53" s="8">
        <v>88</v>
      </c>
      <c r="CM53" s="8">
        <v>63</v>
      </c>
      <c r="CN53" s="8">
        <v>73</v>
      </c>
      <c r="CO53" s="8">
        <v>73</v>
      </c>
      <c r="CP53" s="8">
        <v>71</v>
      </c>
      <c r="CQ53" s="8">
        <v>80</v>
      </c>
      <c r="CR53" s="8">
        <v>81</v>
      </c>
      <c r="CS53" s="8">
        <v>72</v>
      </c>
      <c r="CT53" s="8">
        <v>70</v>
      </c>
      <c r="CU53" s="8">
        <v>71</v>
      </c>
      <c r="CV53" s="8">
        <v>68</v>
      </c>
      <c r="CW53" s="8">
        <v>48</v>
      </c>
      <c r="CX53" s="8">
        <v>63</v>
      </c>
      <c r="CY53" s="8">
        <v>64</v>
      </c>
      <c r="CZ53" s="8">
        <v>43</v>
      </c>
      <c r="DA53" s="8">
        <v>51</v>
      </c>
      <c r="DB53" s="8">
        <v>51</v>
      </c>
      <c r="DC53" s="8">
        <v>40</v>
      </c>
      <c r="DD53" s="8">
        <v>52</v>
      </c>
      <c r="DE53" s="8">
        <v>38</v>
      </c>
      <c r="DF53" s="8">
        <v>39</v>
      </c>
      <c r="DG53" s="8">
        <v>41</v>
      </c>
      <c r="DH53" s="8">
        <v>40</v>
      </c>
      <c r="DI53" s="8">
        <v>35</v>
      </c>
      <c r="DJ53" s="8">
        <v>41</v>
      </c>
      <c r="DK53" s="8">
        <v>30</v>
      </c>
      <c r="DL53" s="8">
        <v>24</v>
      </c>
      <c r="DM53" s="8">
        <v>33</v>
      </c>
      <c r="DN53" s="8">
        <v>17</v>
      </c>
      <c r="DO53" s="8">
        <v>11</v>
      </c>
      <c r="DP53" s="8">
        <v>20</v>
      </c>
      <c r="DQ53" s="8">
        <v>15</v>
      </c>
      <c r="DR53" s="8">
        <v>19</v>
      </c>
      <c r="DS53" s="8">
        <v>15</v>
      </c>
      <c r="DT53" s="8">
        <v>13</v>
      </c>
      <c r="DU53" s="8">
        <v>12</v>
      </c>
      <c r="DV53" s="8">
        <v>11</v>
      </c>
      <c r="DW53" s="8">
        <v>13</v>
      </c>
      <c r="DX53" s="7">
        <f t="shared" si="0"/>
        <v>3268</v>
      </c>
      <c r="DY53" s="7">
        <f t="shared" si="5"/>
        <v>420</v>
      </c>
      <c r="DZ53" s="7">
        <f t="shared" si="6"/>
        <v>1621</v>
      </c>
      <c r="EA53" s="7">
        <f t="shared" si="7"/>
        <v>1062</v>
      </c>
    </row>
    <row r="54" spans="1:131" x14ac:dyDescent="0.35">
      <c r="A54" s="7">
        <v>4</v>
      </c>
      <c r="B54" t="s">
        <v>359</v>
      </c>
      <c r="C54" s="10" t="s">
        <v>257</v>
      </c>
      <c r="D54" s="10" t="s">
        <v>258</v>
      </c>
      <c r="E54" s="7">
        <f>SUM(Table3253[[#This Row],[0]:[90]])</f>
        <v>8206</v>
      </c>
      <c r="F54" s="7">
        <f>SUM(Table3253[[#This Row],[0]:[15]])</f>
        <v>1352</v>
      </c>
      <c r="G54" s="7">
        <f>SUM(Table3253[[#This Row],[16]:[64]])</f>
        <v>4872</v>
      </c>
      <c r="H54" s="7">
        <f>SUM(Table3253[[#This Row],[65]:[90]])</f>
        <v>1982</v>
      </c>
      <c r="I54" s="7">
        <f>SUM(Table3253[[#This Row],[85]:[90]])</f>
        <v>241</v>
      </c>
      <c r="J54" s="7">
        <f>SUM(Table3253[[#This Row],[0]:[17]])</f>
        <v>1557</v>
      </c>
      <c r="K54" s="7">
        <f>SUM(Table3253[[#This Row],[18]:[64]])</f>
        <v>4667</v>
      </c>
      <c r="L54" s="7">
        <f>SUM(Table3253[[#This Row],[0]:[4]])</f>
        <v>374</v>
      </c>
      <c r="M54" s="7">
        <f>SUM(Table3253[[#This Row],[5]:[15]])</f>
        <v>978</v>
      </c>
      <c r="N54" s="7">
        <f>SUM(Table3253[[#This Row],[16]:[24]])</f>
        <v>728</v>
      </c>
      <c r="O54" s="7">
        <f>SUM(Table3253[[#This Row],[25]:[49]])</f>
        <v>2331</v>
      </c>
      <c r="P54" s="7">
        <f>SUM(Table3253[[#This Row],[50]:[64]])</f>
        <v>1813</v>
      </c>
      <c r="Q54" s="7">
        <f>SUM(Table3253[[#This Row],[65]:[74]])</f>
        <v>1041</v>
      </c>
      <c r="R54" s="7">
        <f>SUM(Table3253[[#This Row],[75]:[84]])</f>
        <v>700</v>
      </c>
      <c r="S54" s="7">
        <f>SUM(Table3253[[#This Row],[5]:[9]])</f>
        <v>391</v>
      </c>
      <c r="T54" s="7">
        <f>SUM(Table3253[[#This Row],[10]:[14]])</f>
        <v>481</v>
      </c>
      <c r="U54" s="7">
        <f>SUM(Table3253[[#This Row],[15]:[19]])</f>
        <v>462</v>
      </c>
      <c r="V54" s="7">
        <f>SUM(Table3253[[#This Row],[20]:[24]])</f>
        <v>372</v>
      </c>
      <c r="W54" s="7">
        <f>SUM(Table3253[[#This Row],[25]:[29]])</f>
        <v>404</v>
      </c>
      <c r="X54" s="7">
        <f>SUM(Table3253[[#This Row],[30]:[34]])</f>
        <v>443</v>
      </c>
      <c r="Y54" s="7">
        <f>SUM(Table3253[[#This Row],[35]:[39]])</f>
        <v>495</v>
      </c>
      <c r="Z54" s="7">
        <f>SUM(Table3253[[#This Row],[40]:[44]])</f>
        <v>553</v>
      </c>
      <c r="AA54" s="7">
        <f>SUM(Table3253[[#This Row],[45]:[49]])</f>
        <v>436</v>
      </c>
      <c r="AB54" s="7">
        <f>SUM(Table3253[[#This Row],[50]:[54]])</f>
        <v>509</v>
      </c>
      <c r="AC54" s="7">
        <f>SUM(Table3253[[#This Row],[55]:[59]])</f>
        <v>666</v>
      </c>
      <c r="AD54" s="7">
        <f>SUM(Table3253[[#This Row],[60]:[64]])</f>
        <v>638</v>
      </c>
      <c r="AE54" s="7">
        <f>SUM(Table3253[[#This Row],[65]:[69]])</f>
        <v>574</v>
      </c>
      <c r="AF54" s="7">
        <f>SUM(Table3253[[#This Row],[70]:[74]])</f>
        <v>467</v>
      </c>
      <c r="AG54" s="7">
        <f>SUM(Table3253[[#This Row],[75]:[79]])</f>
        <v>424</v>
      </c>
      <c r="AH54" s="7">
        <f>SUM(Table3253[[#This Row],[80]:[84]])</f>
        <v>276</v>
      </c>
      <c r="AI54" s="7">
        <f>SUM(Table3253[[#This Row],[85]:[89]])</f>
        <v>164</v>
      </c>
      <c r="AJ54" s="7">
        <f>Table3253[[#This Row],[90]]</f>
        <v>77</v>
      </c>
      <c r="AK54" s="8">
        <v>75</v>
      </c>
      <c r="AL54" s="8">
        <v>72</v>
      </c>
      <c r="AM54" s="8">
        <v>71</v>
      </c>
      <c r="AN54" s="8">
        <v>86</v>
      </c>
      <c r="AO54" s="8">
        <v>70</v>
      </c>
      <c r="AP54" s="8">
        <v>69</v>
      </c>
      <c r="AQ54" s="8">
        <v>77</v>
      </c>
      <c r="AR54" s="8">
        <v>82</v>
      </c>
      <c r="AS54" s="8">
        <v>79</v>
      </c>
      <c r="AT54" s="8">
        <v>84</v>
      </c>
      <c r="AU54" s="8">
        <v>96</v>
      </c>
      <c r="AV54" s="8">
        <v>101</v>
      </c>
      <c r="AW54" s="8">
        <v>98</v>
      </c>
      <c r="AX54" s="8">
        <v>101</v>
      </c>
      <c r="AY54" s="8">
        <v>85</v>
      </c>
      <c r="AZ54" s="8">
        <v>106</v>
      </c>
      <c r="BA54" s="8">
        <v>102</v>
      </c>
      <c r="BB54" s="8">
        <v>103</v>
      </c>
      <c r="BC54" s="8">
        <v>81</v>
      </c>
      <c r="BD54" s="8">
        <v>70</v>
      </c>
      <c r="BE54" s="8">
        <v>97</v>
      </c>
      <c r="BF54" s="8">
        <v>99</v>
      </c>
      <c r="BG54" s="8">
        <v>72</v>
      </c>
      <c r="BH54" s="8">
        <v>52</v>
      </c>
      <c r="BI54" s="8">
        <v>52</v>
      </c>
      <c r="BJ54" s="8">
        <v>78</v>
      </c>
      <c r="BK54" s="8">
        <v>92</v>
      </c>
      <c r="BL54" s="8">
        <v>87</v>
      </c>
      <c r="BM54" s="8">
        <v>89</v>
      </c>
      <c r="BN54" s="8">
        <v>58</v>
      </c>
      <c r="BO54" s="8">
        <v>85</v>
      </c>
      <c r="BP54" s="8">
        <v>83</v>
      </c>
      <c r="BQ54" s="8">
        <v>92</v>
      </c>
      <c r="BR54" s="8">
        <v>99</v>
      </c>
      <c r="BS54" s="8">
        <v>84</v>
      </c>
      <c r="BT54" s="8">
        <v>100</v>
      </c>
      <c r="BU54" s="8">
        <v>99</v>
      </c>
      <c r="BV54" s="8">
        <v>100</v>
      </c>
      <c r="BW54" s="8">
        <v>101</v>
      </c>
      <c r="BX54" s="8">
        <v>95</v>
      </c>
      <c r="BY54" s="8">
        <v>112</v>
      </c>
      <c r="BZ54" s="8">
        <v>125</v>
      </c>
      <c r="CA54" s="8">
        <v>123</v>
      </c>
      <c r="CB54" s="8">
        <v>93</v>
      </c>
      <c r="CC54" s="8">
        <v>100</v>
      </c>
      <c r="CD54" s="8">
        <v>83</v>
      </c>
      <c r="CE54" s="8">
        <v>89</v>
      </c>
      <c r="CF54" s="8">
        <v>76</v>
      </c>
      <c r="CG54" s="8">
        <v>79</v>
      </c>
      <c r="CH54" s="8">
        <v>109</v>
      </c>
      <c r="CI54" s="8">
        <v>96</v>
      </c>
      <c r="CJ54" s="8">
        <v>104</v>
      </c>
      <c r="CK54" s="8">
        <v>93</v>
      </c>
      <c r="CL54" s="8">
        <v>107</v>
      </c>
      <c r="CM54" s="8">
        <v>109</v>
      </c>
      <c r="CN54" s="8">
        <v>123</v>
      </c>
      <c r="CO54" s="8">
        <v>133</v>
      </c>
      <c r="CP54" s="8">
        <v>140</v>
      </c>
      <c r="CQ54" s="8">
        <v>120</v>
      </c>
      <c r="CR54" s="8">
        <v>150</v>
      </c>
      <c r="CS54" s="8">
        <v>135</v>
      </c>
      <c r="CT54" s="8">
        <v>130</v>
      </c>
      <c r="CU54" s="8">
        <v>143</v>
      </c>
      <c r="CV54" s="8">
        <v>112</v>
      </c>
      <c r="CW54" s="8">
        <v>118</v>
      </c>
      <c r="CX54" s="8">
        <v>117</v>
      </c>
      <c r="CY54" s="8">
        <v>128</v>
      </c>
      <c r="CZ54" s="8">
        <v>110</v>
      </c>
      <c r="DA54" s="8">
        <v>109</v>
      </c>
      <c r="DB54" s="8">
        <v>110</v>
      </c>
      <c r="DC54" s="8">
        <v>76</v>
      </c>
      <c r="DD54" s="8">
        <v>117</v>
      </c>
      <c r="DE54" s="8">
        <v>97</v>
      </c>
      <c r="DF54" s="8">
        <v>102</v>
      </c>
      <c r="DG54" s="8">
        <v>75</v>
      </c>
      <c r="DH54" s="8">
        <v>90</v>
      </c>
      <c r="DI54" s="8">
        <v>91</v>
      </c>
      <c r="DJ54" s="8">
        <v>99</v>
      </c>
      <c r="DK54" s="8">
        <v>82</v>
      </c>
      <c r="DL54" s="8">
        <v>62</v>
      </c>
      <c r="DM54" s="8">
        <v>72</v>
      </c>
      <c r="DN54" s="8">
        <v>71</v>
      </c>
      <c r="DO54" s="8">
        <v>50</v>
      </c>
      <c r="DP54" s="8">
        <v>36</v>
      </c>
      <c r="DQ54" s="8">
        <v>47</v>
      </c>
      <c r="DR54" s="8">
        <v>49</v>
      </c>
      <c r="DS54" s="8">
        <v>40</v>
      </c>
      <c r="DT54" s="8">
        <v>34</v>
      </c>
      <c r="DU54" s="8">
        <v>28</v>
      </c>
      <c r="DV54" s="8">
        <v>13</v>
      </c>
      <c r="DW54" s="8">
        <v>77</v>
      </c>
      <c r="DX54" s="7">
        <f t="shared" si="0"/>
        <v>4872</v>
      </c>
      <c r="DY54" s="7">
        <f t="shared" si="5"/>
        <v>523</v>
      </c>
      <c r="DZ54" s="7">
        <f t="shared" si="6"/>
        <v>2331</v>
      </c>
      <c r="EA54" s="7">
        <f t="shared" si="7"/>
        <v>1813</v>
      </c>
    </row>
    <row r="55" spans="1:131" x14ac:dyDescent="0.35">
      <c r="A55" s="7">
        <v>4</v>
      </c>
      <c r="B55" t="s">
        <v>359</v>
      </c>
      <c r="C55" s="10" t="s">
        <v>259</v>
      </c>
      <c r="D55" s="10" t="s">
        <v>260</v>
      </c>
      <c r="E55" s="7">
        <f>SUM(Table3253[[#This Row],[0]:[90]])</f>
        <v>8140</v>
      </c>
      <c r="F55" s="7">
        <f>SUM(Table3253[[#This Row],[0]:[15]])</f>
        <v>1553</v>
      </c>
      <c r="G55" s="7">
        <f>SUM(Table3253[[#This Row],[16]:[64]])</f>
        <v>5074</v>
      </c>
      <c r="H55" s="7">
        <f>SUM(Table3253[[#This Row],[65]:[90]])</f>
        <v>1513</v>
      </c>
      <c r="I55" s="7">
        <f>SUM(Table3253[[#This Row],[85]:[90]])</f>
        <v>125</v>
      </c>
      <c r="J55" s="7">
        <f>SUM(Table3253[[#This Row],[0]:[17]])</f>
        <v>1752</v>
      </c>
      <c r="K55" s="7">
        <f>SUM(Table3253[[#This Row],[18]:[64]])</f>
        <v>4875</v>
      </c>
      <c r="L55" s="7">
        <f>SUM(Table3253[[#This Row],[0]:[4]])</f>
        <v>434</v>
      </c>
      <c r="M55" s="7">
        <f>SUM(Table3253[[#This Row],[5]:[15]])</f>
        <v>1119</v>
      </c>
      <c r="N55" s="7">
        <f>SUM(Table3253[[#This Row],[16]:[24]])</f>
        <v>870</v>
      </c>
      <c r="O55" s="7">
        <f>SUM(Table3253[[#This Row],[25]:[49]])</f>
        <v>2474</v>
      </c>
      <c r="P55" s="7">
        <f>SUM(Table3253[[#This Row],[50]:[64]])</f>
        <v>1730</v>
      </c>
      <c r="Q55" s="7">
        <f>SUM(Table3253[[#This Row],[65]:[74]])</f>
        <v>859</v>
      </c>
      <c r="R55" s="7">
        <f>SUM(Table3253[[#This Row],[75]:[84]])</f>
        <v>529</v>
      </c>
      <c r="S55" s="7">
        <f>SUM(Table3253[[#This Row],[5]:[9]])</f>
        <v>468</v>
      </c>
      <c r="T55" s="7">
        <f>SUM(Table3253[[#This Row],[10]:[14]])</f>
        <v>542</v>
      </c>
      <c r="U55" s="7">
        <f>SUM(Table3253[[#This Row],[15]:[19]])</f>
        <v>500</v>
      </c>
      <c r="V55" s="7">
        <f>SUM(Table3253[[#This Row],[20]:[24]])</f>
        <v>479</v>
      </c>
      <c r="W55" s="7">
        <f>SUM(Table3253[[#This Row],[25]:[29]])</f>
        <v>436</v>
      </c>
      <c r="X55" s="7">
        <f>SUM(Table3253[[#This Row],[30]:[34]])</f>
        <v>496</v>
      </c>
      <c r="Y55" s="7">
        <f>SUM(Table3253[[#This Row],[35]:[39]])</f>
        <v>572</v>
      </c>
      <c r="Z55" s="7">
        <f>SUM(Table3253[[#This Row],[40]:[44]])</f>
        <v>523</v>
      </c>
      <c r="AA55" s="7">
        <f>SUM(Table3253[[#This Row],[45]:[49]])</f>
        <v>447</v>
      </c>
      <c r="AB55" s="7">
        <f>SUM(Table3253[[#This Row],[50]:[54]])</f>
        <v>537</v>
      </c>
      <c r="AC55" s="7">
        <f>SUM(Table3253[[#This Row],[55]:[59]])</f>
        <v>616</v>
      </c>
      <c r="AD55" s="7">
        <f>SUM(Table3253[[#This Row],[60]:[64]])</f>
        <v>577</v>
      </c>
      <c r="AE55" s="7">
        <f>SUM(Table3253[[#This Row],[65]:[69]])</f>
        <v>513</v>
      </c>
      <c r="AF55" s="7">
        <f>SUM(Table3253[[#This Row],[70]:[74]])</f>
        <v>346</v>
      </c>
      <c r="AG55" s="7">
        <f>SUM(Table3253[[#This Row],[75]:[79]])</f>
        <v>347</v>
      </c>
      <c r="AH55" s="7">
        <f>SUM(Table3253[[#This Row],[80]:[84]])</f>
        <v>182</v>
      </c>
      <c r="AI55" s="7">
        <f>SUM(Table3253[[#This Row],[85]:[89]])</f>
        <v>79</v>
      </c>
      <c r="AJ55" s="7">
        <f>Table3253[[#This Row],[90]]</f>
        <v>46</v>
      </c>
      <c r="AK55" s="8">
        <v>84</v>
      </c>
      <c r="AL55" s="8">
        <v>65</v>
      </c>
      <c r="AM55" s="8">
        <v>91</v>
      </c>
      <c r="AN55" s="8">
        <v>96</v>
      </c>
      <c r="AO55" s="8">
        <v>98</v>
      </c>
      <c r="AP55" s="8">
        <v>93</v>
      </c>
      <c r="AQ55" s="8">
        <v>104</v>
      </c>
      <c r="AR55" s="8">
        <v>82</v>
      </c>
      <c r="AS55" s="8">
        <v>95</v>
      </c>
      <c r="AT55" s="8">
        <v>94</v>
      </c>
      <c r="AU55" s="8">
        <v>96</v>
      </c>
      <c r="AV55" s="8">
        <v>109</v>
      </c>
      <c r="AW55" s="8">
        <v>110</v>
      </c>
      <c r="AX55" s="8">
        <v>111</v>
      </c>
      <c r="AY55" s="8">
        <v>116</v>
      </c>
      <c r="AZ55" s="8">
        <v>109</v>
      </c>
      <c r="BA55" s="8">
        <v>106</v>
      </c>
      <c r="BB55" s="8">
        <v>93</v>
      </c>
      <c r="BC55" s="8">
        <v>86</v>
      </c>
      <c r="BD55" s="8">
        <v>106</v>
      </c>
      <c r="BE55" s="8">
        <v>115</v>
      </c>
      <c r="BF55" s="8">
        <v>116</v>
      </c>
      <c r="BG55" s="8">
        <v>89</v>
      </c>
      <c r="BH55" s="8">
        <v>78</v>
      </c>
      <c r="BI55" s="8">
        <v>81</v>
      </c>
      <c r="BJ55" s="8">
        <v>81</v>
      </c>
      <c r="BK55" s="8">
        <v>82</v>
      </c>
      <c r="BL55" s="8">
        <v>83</v>
      </c>
      <c r="BM55" s="8">
        <v>96</v>
      </c>
      <c r="BN55" s="8">
        <v>94</v>
      </c>
      <c r="BO55" s="8">
        <v>88</v>
      </c>
      <c r="BP55" s="8">
        <v>92</v>
      </c>
      <c r="BQ55" s="8">
        <v>114</v>
      </c>
      <c r="BR55" s="8">
        <v>88</v>
      </c>
      <c r="BS55" s="8">
        <v>114</v>
      </c>
      <c r="BT55" s="8">
        <v>96</v>
      </c>
      <c r="BU55" s="8">
        <v>117</v>
      </c>
      <c r="BV55" s="8">
        <v>128</v>
      </c>
      <c r="BW55" s="8">
        <v>119</v>
      </c>
      <c r="BX55" s="8">
        <v>112</v>
      </c>
      <c r="BY55" s="8">
        <v>109</v>
      </c>
      <c r="BZ55" s="8">
        <v>92</v>
      </c>
      <c r="CA55" s="8">
        <v>105</v>
      </c>
      <c r="CB55" s="8">
        <v>107</v>
      </c>
      <c r="CC55" s="8">
        <v>110</v>
      </c>
      <c r="CD55" s="8">
        <v>107</v>
      </c>
      <c r="CE55" s="8">
        <v>83</v>
      </c>
      <c r="CF55" s="8">
        <v>82</v>
      </c>
      <c r="CG55" s="8">
        <v>96</v>
      </c>
      <c r="CH55" s="8">
        <v>79</v>
      </c>
      <c r="CI55" s="8">
        <v>88</v>
      </c>
      <c r="CJ55" s="8">
        <v>112</v>
      </c>
      <c r="CK55" s="8">
        <v>106</v>
      </c>
      <c r="CL55" s="8">
        <v>108</v>
      </c>
      <c r="CM55" s="8">
        <v>123</v>
      </c>
      <c r="CN55" s="8">
        <v>128</v>
      </c>
      <c r="CO55" s="8">
        <v>120</v>
      </c>
      <c r="CP55" s="8">
        <v>127</v>
      </c>
      <c r="CQ55" s="8">
        <v>111</v>
      </c>
      <c r="CR55" s="8">
        <v>130</v>
      </c>
      <c r="CS55" s="8">
        <v>113</v>
      </c>
      <c r="CT55" s="8">
        <v>129</v>
      </c>
      <c r="CU55" s="8">
        <v>116</v>
      </c>
      <c r="CV55" s="8">
        <v>114</v>
      </c>
      <c r="CW55" s="8">
        <v>105</v>
      </c>
      <c r="CX55" s="8">
        <v>121</v>
      </c>
      <c r="CY55" s="8">
        <v>110</v>
      </c>
      <c r="CZ55" s="8">
        <v>89</v>
      </c>
      <c r="DA55" s="8">
        <v>95</v>
      </c>
      <c r="DB55" s="8">
        <v>98</v>
      </c>
      <c r="DC55" s="8">
        <v>75</v>
      </c>
      <c r="DD55" s="8">
        <v>67</v>
      </c>
      <c r="DE55" s="8">
        <v>64</v>
      </c>
      <c r="DF55" s="8">
        <v>72</v>
      </c>
      <c r="DG55" s="8">
        <v>68</v>
      </c>
      <c r="DH55" s="8">
        <v>73</v>
      </c>
      <c r="DI55" s="8">
        <v>66</v>
      </c>
      <c r="DJ55" s="8">
        <v>95</v>
      </c>
      <c r="DK55" s="8">
        <v>59</v>
      </c>
      <c r="DL55" s="8">
        <v>54</v>
      </c>
      <c r="DM55" s="8">
        <v>60</v>
      </c>
      <c r="DN55" s="8">
        <v>32</v>
      </c>
      <c r="DO55" s="8">
        <v>31</v>
      </c>
      <c r="DP55" s="8">
        <v>30</v>
      </c>
      <c r="DQ55" s="8">
        <v>29</v>
      </c>
      <c r="DR55" s="8">
        <v>24</v>
      </c>
      <c r="DS55" s="8">
        <v>18</v>
      </c>
      <c r="DT55" s="8">
        <v>21</v>
      </c>
      <c r="DU55" s="8">
        <v>8</v>
      </c>
      <c r="DV55" s="8">
        <v>8</v>
      </c>
      <c r="DW55" s="8">
        <v>46</v>
      </c>
      <c r="DX55" s="7">
        <f t="shared" si="0"/>
        <v>5074</v>
      </c>
      <c r="DY55" s="7">
        <f t="shared" si="5"/>
        <v>671</v>
      </c>
      <c r="DZ55" s="7">
        <f t="shared" si="6"/>
        <v>2474</v>
      </c>
      <c r="EA55" s="7">
        <f t="shared" si="7"/>
        <v>1730</v>
      </c>
    </row>
    <row r="56" spans="1:131" x14ac:dyDescent="0.35">
      <c r="A56" s="7">
        <v>4</v>
      </c>
      <c r="B56" t="s">
        <v>359</v>
      </c>
      <c r="C56" s="10" t="s">
        <v>261</v>
      </c>
      <c r="D56" s="10" t="s">
        <v>262</v>
      </c>
      <c r="E56" s="7">
        <f>SUM(Table3253[[#This Row],[0]:[90]])</f>
        <v>6285</v>
      </c>
      <c r="F56" s="7">
        <f>SUM(Table3253[[#This Row],[0]:[15]])</f>
        <v>434</v>
      </c>
      <c r="G56" s="7">
        <f>SUM(Table3253[[#This Row],[16]:[64]])</f>
        <v>5100</v>
      </c>
      <c r="H56" s="7">
        <f>SUM(Table3253[[#This Row],[65]:[90]])</f>
        <v>751</v>
      </c>
      <c r="I56" s="7">
        <f>SUM(Table3253[[#This Row],[85]:[90]])</f>
        <v>103</v>
      </c>
      <c r="J56" s="7">
        <f>SUM(Table3253[[#This Row],[0]:[17]])</f>
        <v>513</v>
      </c>
      <c r="K56" s="7">
        <f>SUM(Table3253[[#This Row],[18]:[64]])</f>
        <v>5021</v>
      </c>
      <c r="L56" s="7">
        <f>SUM(Table3253[[#This Row],[0]:[4]])</f>
        <v>124</v>
      </c>
      <c r="M56" s="7">
        <f>SUM(Table3253[[#This Row],[5]:[15]])</f>
        <v>310</v>
      </c>
      <c r="N56" s="7">
        <f>SUM(Table3253[[#This Row],[16]:[24]])</f>
        <v>3107</v>
      </c>
      <c r="O56" s="7">
        <f>SUM(Table3253[[#This Row],[25]:[49]])</f>
        <v>1374</v>
      </c>
      <c r="P56" s="7">
        <f>SUM(Table3253[[#This Row],[50]:[64]])</f>
        <v>619</v>
      </c>
      <c r="Q56" s="7">
        <f>SUM(Table3253[[#This Row],[65]:[74]])</f>
        <v>379</v>
      </c>
      <c r="R56" s="7">
        <f>SUM(Table3253[[#This Row],[75]:[84]])</f>
        <v>269</v>
      </c>
      <c r="S56" s="7">
        <f>SUM(Table3253[[#This Row],[5]:[9]])</f>
        <v>118</v>
      </c>
      <c r="T56" s="7">
        <f>SUM(Table3253[[#This Row],[10]:[14]])</f>
        <v>164</v>
      </c>
      <c r="U56" s="7">
        <f>SUM(Table3253[[#This Row],[15]:[19]])</f>
        <v>745</v>
      </c>
      <c r="V56" s="7">
        <f>SUM(Table3253[[#This Row],[20]:[24]])</f>
        <v>2390</v>
      </c>
      <c r="W56" s="7">
        <f>SUM(Table3253[[#This Row],[25]:[29]])</f>
        <v>373</v>
      </c>
      <c r="X56" s="7">
        <f>SUM(Table3253[[#This Row],[30]:[34]])</f>
        <v>323</v>
      </c>
      <c r="Y56" s="7">
        <f>SUM(Table3253[[#This Row],[35]:[39]])</f>
        <v>283</v>
      </c>
      <c r="Z56" s="7">
        <f>SUM(Table3253[[#This Row],[40]:[44]])</f>
        <v>208</v>
      </c>
      <c r="AA56" s="7">
        <f>SUM(Table3253[[#This Row],[45]:[49]])</f>
        <v>187</v>
      </c>
      <c r="AB56" s="7">
        <f>SUM(Table3253[[#This Row],[50]:[54]])</f>
        <v>202</v>
      </c>
      <c r="AC56" s="7">
        <f>SUM(Table3253[[#This Row],[55]:[59]])</f>
        <v>188</v>
      </c>
      <c r="AD56" s="7">
        <f>SUM(Table3253[[#This Row],[60]:[64]])</f>
        <v>229</v>
      </c>
      <c r="AE56" s="7">
        <f>SUM(Table3253[[#This Row],[65]:[69]])</f>
        <v>186</v>
      </c>
      <c r="AF56" s="7">
        <f>SUM(Table3253[[#This Row],[70]:[74]])</f>
        <v>193</v>
      </c>
      <c r="AG56" s="7">
        <f>SUM(Table3253[[#This Row],[75]:[79]])</f>
        <v>168</v>
      </c>
      <c r="AH56" s="7">
        <f>SUM(Table3253[[#This Row],[80]:[84]])</f>
        <v>101</v>
      </c>
      <c r="AI56" s="7">
        <f>SUM(Table3253[[#This Row],[85]:[89]])</f>
        <v>70</v>
      </c>
      <c r="AJ56" s="7">
        <f>Table3253[[#This Row],[90]]</f>
        <v>33</v>
      </c>
      <c r="AK56" s="8">
        <v>19</v>
      </c>
      <c r="AL56" s="8">
        <v>20</v>
      </c>
      <c r="AM56" s="8">
        <v>27</v>
      </c>
      <c r="AN56" s="8">
        <v>28</v>
      </c>
      <c r="AO56" s="8">
        <v>30</v>
      </c>
      <c r="AP56" s="8">
        <v>21</v>
      </c>
      <c r="AQ56" s="8">
        <v>33</v>
      </c>
      <c r="AR56" s="8">
        <v>19</v>
      </c>
      <c r="AS56" s="8">
        <v>28</v>
      </c>
      <c r="AT56" s="8">
        <v>17</v>
      </c>
      <c r="AU56" s="8">
        <v>40</v>
      </c>
      <c r="AV56" s="8">
        <v>32</v>
      </c>
      <c r="AW56" s="8">
        <v>29</v>
      </c>
      <c r="AX56" s="8">
        <v>36</v>
      </c>
      <c r="AY56" s="8">
        <v>27</v>
      </c>
      <c r="AZ56" s="8">
        <v>28</v>
      </c>
      <c r="BA56" s="8">
        <v>33</v>
      </c>
      <c r="BB56" s="8">
        <v>46</v>
      </c>
      <c r="BC56" s="8">
        <v>118</v>
      </c>
      <c r="BD56" s="8">
        <v>520</v>
      </c>
      <c r="BE56" s="8">
        <v>546</v>
      </c>
      <c r="BF56" s="8">
        <v>757</v>
      </c>
      <c r="BG56" s="8">
        <v>519</v>
      </c>
      <c r="BH56" s="8">
        <v>306</v>
      </c>
      <c r="BI56" s="8">
        <v>262</v>
      </c>
      <c r="BJ56" s="8">
        <v>86</v>
      </c>
      <c r="BK56" s="8">
        <v>75</v>
      </c>
      <c r="BL56" s="8">
        <v>70</v>
      </c>
      <c r="BM56" s="8">
        <v>83</v>
      </c>
      <c r="BN56" s="8">
        <v>59</v>
      </c>
      <c r="BO56" s="8">
        <v>78</v>
      </c>
      <c r="BP56" s="8">
        <v>70</v>
      </c>
      <c r="BQ56" s="8">
        <v>50</v>
      </c>
      <c r="BR56" s="8">
        <v>63</v>
      </c>
      <c r="BS56" s="8">
        <v>62</v>
      </c>
      <c r="BT56" s="8">
        <v>68</v>
      </c>
      <c r="BU56" s="8">
        <v>51</v>
      </c>
      <c r="BV56" s="8">
        <v>69</v>
      </c>
      <c r="BW56" s="8">
        <v>49</v>
      </c>
      <c r="BX56" s="8">
        <v>46</v>
      </c>
      <c r="BY56" s="8">
        <v>35</v>
      </c>
      <c r="BZ56" s="8">
        <v>38</v>
      </c>
      <c r="CA56" s="8">
        <v>45</v>
      </c>
      <c r="CB56" s="8">
        <v>46</v>
      </c>
      <c r="CC56" s="8">
        <v>44</v>
      </c>
      <c r="CD56" s="8">
        <v>45</v>
      </c>
      <c r="CE56" s="8">
        <v>44</v>
      </c>
      <c r="CF56" s="8">
        <v>34</v>
      </c>
      <c r="CG56" s="8">
        <v>28</v>
      </c>
      <c r="CH56" s="8">
        <v>36</v>
      </c>
      <c r="CI56" s="8">
        <v>40</v>
      </c>
      <c r="CJ56" s="8">
        <v>39</v>
      </c>
      <c r="CK56" s="8">
        <v>37</v>
      </c>
      <c r="CL56" s="8">
        <v>50</v>
      </c>
      <c r="CM56" s="8">
        <v>36</v>
      </c>
      <c r="CN56" s="8">
        <v>34</v>
      </c>
      <c r="CO56" s="8">
        <v>34</v>
      </c>
      <c r="CP56" s="8">
        <v>47</v>
      </c>
      <c r="CQ56" s="8">
        <v>39</v>
      </c>
      <c r="CR56" s="8">
        <v>34</v>
      </c>
      <c r="CS56" s="8">
        <v>39</v>
      </c>
      <c r="CT56" s="8">
        <v>57</v>
      </c>
      <c r="CU56" s="8">
        <v>52</v>
      </c>
      <c r="CV56" s="8">
        <v>41</v>
      </c>
      <c r="CW56" s="8">
        <v>40</v>
      </c>
      <c r="CX56" s="8">
        <v>32</v>
      </c>
      <c r="CY56" s="8">
        <v>42</v>
      </c>
      <c r="CZ56" s="8">
        <v>38</v>
      </c>
      <c r="DA56" s="8">
        <v>29</v>
      </c>
      <c r="DB56" s="8">
        <v>45</v>
      </c>
      <c r="DC56" s="8">
        <v>41</v>
      </c>
      <c r="DD56" s="8">
        <v>34</v>
      </c>
      <c r="DE56" s="8">
        <v>47</v>
      </c>
      <c r="DF56" s="8">
        <v>41</v>
      </c>
      <c r="DG56" s="8">
        <v>30</v>
      </c>
      <c r="DH56" s="8">
        <v>31</v>
      </c>
      <c r="DI56" s="8">
        <v>30</v>
      </c>
      <c r="DJ56" s="8">
        <v>46</v>
      </c>
      <c r="DK56" s="8">
        <v>30</v>
      </c>
      <c r="DL56" s="8">
        <v>31</v>
      </c>
      <c r="DM56" s="8">
        <v>33</v>
      </c>
      <c r="DN56" s="8">
        <v>21</v>
      </c>
      <c r="DO56" s="8">
        <v>18</v>
      </c>
      <c r="DP56" s="8">
        <v>14</v>
      </c>
      <c r="DQ56" s="8">
        <v>15</v>
      </c>
      <c r="DR56" s="8">
        <v>21</v>
      </c>
      <c r="DS56" s="8">
        <v>14</v>
      </c>
      <c r="DT56" s="8">
        <v>18</v>
      </c>
      <c r="DU56" s="8">
        <v>8</v>
      </c>
      <c r="DV56" s="8">
        <v>9</v>
      </c>
      <c r="DW56" s="8">
        <v>33</v>
      </c>
      <c r="DX56" s="7">
        <f t="shared" si="0"/>
        <v>5100</v>
      </c>
      <c r="DY56" s="7">
        <f t="shared" si="5"/>
        <v>3028</v>
      </c>
      <c r="DZ56" s="7">
        <f t="shared" si="6"/>
        <v>1374</v>
      </c>
      <c r="EA56" s="7">
        <f t="shared" si="7"/>
        <v>619</v>
      </c>
    </row>
    <row r="57" spans="1:131" x14ac:dyDescent="0.35">
      <c r="A57" s="7">
        <v>4</v>
      </c>
      <c r="B57" t="s">
        <v>359</v>
      </c>
      <c r="C57" s="10" t="s">
        <v>263</v>
      </c>
      <c r="D57" s="10" t="s">
        <v>264</v>
      </c>
      <c r="E57" s="7">
        <f>SUM(Table3253[[#This Row],[0]:[90]])</f>
        <v>2506</v>
      </c>
      <c r="F57" s="7">
        <f>SUM(Table3253[[#This Row],[0]:[15]])</f>
        <v>399</v>
      </c>
      <c r="G57" s="7">
        <f>SUM(Table3253[[#This Row],[16]:[64]])</f>
        <v>1402</v>
      </c>
      <c r="H57" s="7">
        <f>SUM(Table3253[[#This Row],[65]:[90]])</f>
        <v>705</v>
      </c>
      <c r="I57" s="7">
        <f>SUM(Table3253[[#This Row],[85]:[90]])</f>
        <v>68</v>
      </c>
      <c r="J57" s="7">
        <f>SUM(Table3253[[#This Row],[0]:[17]])</f>
        <v>447</v>
      </c>
      <c r="K57" s="7">
        <f>SUM(Table3253[[#This Row],[18]:[64]])</f>
        <v>1354</v>
      </c>
      <c r="L57" s="7">
        <f>SUM(Table3253[[#This Row],[0]:[4]])</f>
        <v>92</v>
      </c>
      <c r="M57" s="7">
        <f>SUM(Table3253[[#This Row],[5]:[15]])</f>
        <v>307</v>
      </c>
      <c r="N57" s="7">
        <f>SUM(Table3253[[#This Row],[16]:[24]])</f>
        <v>223</v>
      </c>
      <c r="O57" s="7">
        <f>SUM(Table3253[[#This Row],[25]:[49]])</f>
        <v>597</v>
      </c>
      <c r="P57" s="7">
        <f>SUM(Table3253[[#This Row],[50]:[64]])</f>
        <v>582</v>
      </c>
      <c r="Q57" s="7">
        <f>SUM(Table3253[[#This Row],[65]:[74]])</f>
        <v>370</v>
      </c>
      <c r="R57" s="7">
        <f>SUM(Table3253[[#This Row],[75]:[84]])</f>
        <v>267</v>
      </c>
      <c r="S57" s="7">
        <f>SUM(Table3253[[#This Row],[5]:[9]])</f>
        <v>133</v>
      </c>
      <c r="T57" s="7">
        <f>SUM(Table3253[[#This Row],[10]:[14]])</f>
        <v>144</v>
      </c>
      <c r="U57" s="7">
        <f>SUM(Table3253[[#This Row],[15]:[19]])</f>
        <v>134</v>
      </c>
      <c r="V57" s="7">
        <f>SUM(Table3253[[#This Row],[20]:[24]])</f>
        <v>119</v>
      </c>
      <c r="W57" s="7">
        <f>SUM(Table3253[[#This Row],[25]:[29]])</f>
        <v>120</v>
      </c>
      <c r="X57" s="7">
        <f>SUM(Table3253[[#This Row],[30]:[34]])</f>
        <v>113</v>
      </c>
      <c r="Y57" s="7">
        <f>SUM(Table3253[[#This Row],[35]:[39]])</f>
        <v>112</v>
      </c>
      <c r="Z57" s="7">
        <f>SUM(Table3253[[#This Row],[40]:[44]])</f>
        <v>127</v>
      </c>
      <c r="AA57" s="7">
        <f>SUM(Table3253[[#This Row],[45]:[49]])</f>
        <v>125</v>
      </c>
      <c r="AB57" s="7">
        <f>SUM(Table3253[[#This Row],[50]:[54]])</f>
        <v>179</v>
      </c>
      <c r="AC57" s="7">
        <f>SUM(Table3253[[#This Row],[55]:[59]])</f>
        <v>175</v>
      </c>
      <c r="AD57" s="7">
        <f>SUM(Table3253[[#This Row],[60]:[64]])</f>
        <v>228</v>
      </c>
      <c r="AE57" s="7">
        <f>SUM(Table3253[[#This Row],[65]:[69]])</f>
        <v>187</v>
      </c>
      <c r="AF57" s="7">
        <f>SUM(Table3253[[#This Row],[70]:[74]])</f>
        <v>183</v>
      </c>
      <c r="AG57" s="7">
        <f>SUM(Table3253[[#This Row],[75]:[79]])</f>
        <v>168</v>
      </c>
      <c r="AH57" s="7">
        <f>SUM(Table3253[[#This Row],[80]:[84]])</f>
        <v>99</v>
      </c>
      <c r="AI57" s="7">
        <f>SUM(Table3253[[#This Row],[85]:[89]])</f>
        <v>52</v>
      </c>
      <c r="AJ57" s="7">
        <f>Table3253[[#This Row],[90]]</f>
        <v>16</v>
      </c>
      <c r="AK57" s="8">
        <v>15</v>
      </c>
      <c r="AL57" s="8">
        <v>17</v>
      </c>
      <c r="AM57" s="8">
        <v>21</v>
      </c>
      <c r="AN57" s="8">
        <v>17</v>
      </c>
      <c r="AO57" s="8">
        <v>22</v>
      </c>
      <c r="AP57" s="8">
        <v>33</v>
      </c>
      <c r="AQ57" s="8">
        <v>30</v>
      </c>
      <c r="AR57" s="8">
        <v>20</v>
      </c>
      <c r="AS57" s="8">
        <v>26</v>
      </c>
      <c r="AT57" s="8">
        <v>24</v>
      </c>
      <c r="AU57" s="8">
        <v>24</v>
      </c>
      <c r="AV57" s="8">
        <v>18</v>
      </c>
      <c r="AW57" s="8">
        <v>36</v>
      </c>
      <c r="AX57" s="8">
        <v>34</v>
      </c>
      <c r="AY57" s="8">
        <v>32</v>
      </c>
      <c r="AZ57" s="8">
        <v>30</v>
      </c>
      <c r="BA57" s="8">
        <v>22</v>
      </c>
      <c r="BB57" s="8">
        <v>26</v>
      </c>
      <c r="BC57" s="8">
        <v>31</v>
      </c>
      <c r="BD57" s="8">
        <v>25</v>
      </c>
      <c r="BE57" s="8">
        <v>32</v>
      </c>
      <c r="BF57" s="8">
        <v>22</v>
      </c>
      <c r="BG57" s="8">
        <v>21</v>
      </c>
      <c r="BH57" s="8">
        <v>23</v>
      </c>
      <c r="BI57" s="8">
        <v>21</v>
      </c>
      <c r="BJ57" s="8">
        <v>29</v>
      </c>
      <c r="BK57" s="8">
        <v>26</v>
      </c>
      <c r="BL57" s="8">
        <v>20</v>
      </c>
      <c r="BM57" s="8">
        <v>25</v>
      </c>
      <c r="BN57" s="8">
        <v>20</v>
      </c>
      <c r="BO57" s="8">
        <v>30</v>
      </c>
      <c r="BP57" s="8">
        <v>18</v>
      </c>
      <c r="BQ57" s="8">
        <v>15</v>
      </c>
      <c r="BR57" s="8">
        <v>24</v>
      </c>
      <c r="BS57" s="8">
        <v>26</v>
      </c>
      <c r="BT57" s="8">
        <v>24</v>
      </c>
      <c r="BU57" s="8">
        <v>21</v>
      </c>
      <c r="BV57" s="8">
        <v>20</v>
      </c>
      <c r="BW57" s="8">
        <v>25</v>
      </c>
      <c r="BX57" s="8">
        <v>22</v>
      </c>
      <c r="BY57" s="8">
        <v>28</v>
      </c>
      <c r="BZ57" s="8">
        <v>23</v>
      </c>
      <c r="CA57" s="8">
        <v>20</v>
      </c>
      <c r="CB57" s="8">
        <v>19</v>
      </c>
      <c r="CC57" s="8">
        <v>37</v>
      </c>
      <c r="CD57" s="8">
        <v>24</v>
      </c>
      <c r="CE57" s="8">
        <v>27</v>
      </c>
      <c r="CF57" s="8">
        <v>23</v>
      </c>
      <c r="CG57" s="8">
        <v>21</v>
      </c>
      <c r="CH57" s="8">
        <v>30</v>
      </c>
      <c r="CI57" s="8">
        <v>26</v>
      </c>
      <c r="CJ57" s="8">
        <v>34</v>
      </c>
      <c r="CK57" s="8">
        <v>48</v>
      </c>
      <c r="CL57" s="8">
        <v>31</v>
      </c>
      <c r="CM57" s="8">
        <v>40</v>
      </c>
      <c r="CN57" s="8">
        <v>23</v>
      </c>
      <c r="CO57" s="8">
        <v>33</v>
      </c>
      <c r="CP57" s="8">
        <v>35</v>
      </c>
      <c r="CQ57" s="8">
        <v>40</v>
      </c>
      <c r="CR57" s="8">
        <v>44</v>
      </c>
      <c r="CS57" s="8">
        <v>46</v>
      </c>
      <c r="CT57" s="8">
        <v>42</v>
      </c>
      <c r="CU57" s="8">
        <v>49</v>
      </c>
      <c r="CV57" s="8">
        <v>39</v>
      </c>
      <c r="CW57" s="8">
        <v>52</v>
      </c>
      <c r="CX57" s="8">
        <v>38</v>
      </c>
      <c r="CY57" s="8">
        <v>38</v>
      </c>
      <c r="CZ57" s="8">
        <v>32</v>
      </c>
      <c r="DA57" s="8">
        <v>37</v>
      </c>
      <c r="DB57" s="8">
        <v>42</v>
      </c>
      <c r="DC57" s="8">
        <v>40</v>
      </c>
      <c r="DD57" s="8">
        <v>33</v>
      </c>
      <c r="DE57" s="8">
        <v>37</v>
      </c>
      <c r="DF57" s="8">
        <v>32</v>
      </c>
      <c r="DG57" s="8">
        <v>41</v>
      </c>
      <c r="DH57" s="8">
        <v>48</v>
      </c>
      <c r="DI57" s="8">
        <v>31</v>
      </c>
      <c r="DJ57" s="8">
        <v>32</v>
      </c>
      <c r="DK57" s="8">
        <v>26</v>
      </c>
      <c r="DL57" s="8">
        <v>31</v>
      </c>
      <c r="DM57" s="8">
        <v>29</v>
      </c>
      <c r="DN57" s="8">
        <v>21</v>
      </c>
      <c r="DO57" s="8">
        <v>23</v>
      </c>
      <c r="DP57" s="8">
        <v>13</v>
      </c>
      <c r="DQ57" s="8">
        <v>13</v>
      </c>
      <c r="DR57" s="8">
        <v>18</v>
      </c>
      <c r="DS57" s="8">
        <v>11</v>
      </c>
      <c r="DT57" s="8">
        <v>10</v>
      </c>
      <c r="DU57" s="8">
        <v>6</v>
      </c>
      <c r="DV57" s="8">
        <v>7</v>
      </c>
      <c r="DW57" s="8">
        <v>16</v>
      </c>
      <c r="DX57" s="7">
        <f t="shared" si="0"/>
        <v>1402</v>
      </c>
      <c r="DY57" s="7">
        <f t="shared" si="5"/>
        <v>175</v>
      </c>
      <c r="DZ57" s="7">
        <f t="shared" si="6"/>
        <v>597</v>
      </c>
      <c r="EA57" s="7">
        <f t="shared" si="7"/>
        <v>582</v>
      </c>
    </row>
    <row r="58" spans="1:131" x14ac:dyDescent="0.35">
      <c r="A58" s="7">
        <v>4</v>
      </c>
      <c r="B58" t="s">
        <v>359</v>
      </c>
      <c r="C58" s="10" t="s">
        <v>265</v>
      </c>
      <c r="D58" s="10" t="s">
        <v>183</v>
      </c>
      <c r="E58" s="7">
        <f>SUM(Table3253[[#This Row],[0]:[90]])</f>
        <v>5348</v>
      </c>
      <c r="F58" s="7">
        <f>SUM(Table3253[[#This Row],[0]:[15]])</f>
        <v>1004</v>
      </c>
      <c r="G58" s="7">
        <f>SUM(Table3253[[#This Row],[16]:[64]])</f>
        <v>3134</v>
      </c>
      <c r="H58" s="7">
        <f>SUM(Table3253[[#This Row],[65]:[90]])</f>
        <v>1210</v>
      </c>
      <c r="I58" s="7">
        <f>SUM(Table3253[[#This Row],[85]:[90]])</f>
        <v>107</v>
      </c>
      <c r="J58" s="7">
        <f>SUM(Table3253[[#This Row],[0]:[17]])</f>
        <v>1135</v>
      </c>
      <c r="K58" s="7">
        <f>SUM(Table3253[[#This Row],[18]:[64]])</f>
        <v>3003</v>
      </c>
      <c r="L58" s="7">
        <f>SUM(Table3253[[#This Row],[0]:[4]])</f>
        <v>315</v>
      </c>
      <c r="M58" s="7">
        <f>SUM(Table3253[[#This Row],[5]:[15]])</f>
        <v>689</v>
      </c>
      <c r="N58" s="7">
        <f>SUM(Table3253[[#This Row],[16]:[24]])</f>
        <v>532</v>
      </c>
      <c r="O58" s="7">
        <f>SUM(Table3253[[#This Row],[25]:[49]])</f>
        <v>1474</v>
      </c>
      <c r="P58" s="7">
        <f>SUM(Table3253[[#This Row],[50]:[64]])</f>
        <v>1128</v>
      </c>
      <c r="Q58" s="7">
        <f>SUM(Table3253[[#This Row],[65]:[74]])</f>
        <v>681</v>
      </c>
      <c r="R58" s="7">
        <f>SUM(Table3253[[#This Row],[75]:[84]])</f>
        <v>422</v>
      </c>
      <c r="S58" s="7">
        <f>SUM(Table3253[[#This Row],[5]:[9]])</f>
        <v>298</v>
      </c>
      <c r="T58" s="7">
        <f>SUM(Table3253[[#This Row],[10]:[14]])</f>
        <v>329</v>
      </c>
      <c r="U58" s="7">
        <f>SUM(Table3253[[#This Row],[15]:[19]])</f>
        <v>305</v>
      </c>
      <c r="V58" s="7">
        <f>SUM(Table3253[[#This Row],[20]:[24]])</f>
        <v>289</v>
      </c>
      <c r="W58" s="7">
        <f>SUM(Table3253[[#This Row],[25]:[29]])</f>
        <v>272</v>
      </c>
      <c r="X58" s="7">
        <f>SUM(Table3253[[#This Row],[30]:[34]])</f>
        <v>344</v>
      </c>
      <c r="Y58" s="7">
        <f>SUM(Table3253[[#This Row],[35]:[39]])</f>
        <v>278</v>
      </c>
      <c r="Z58" s="7">
        <f>SUM(Table3253[[#This Row],[40]:[44]])</f>
        <v>291</v>
      </c>
      <c r="AA58" s="7">
        <f>SUM(Table3253[[#This Row],[45]:[49]])</f>
        <v>289</v>
      </c>
      <c r="AB58" s="7">
        <f>SUM(Table3253[[#This Row],[50]:[54]])</f>
        <v>322</v>
      </c>
      <c r="AC58" s="7">
        <f>SUM(Table3253[[#This Row],[55]:[59]])</f>
        <v>441</v>
      </c>
      <c r="AD58" s="7">
        <f>SUM(Table3253[[#This Row],[60]:[64]])</f>
        <v>365</v>
      </c>
      <c r="AE58" s="7">
        <f>SUM(Table3253[[#This Row],[65]:[69]])</f>
        <v>364</v>
      </c>
      <c r="AF58" s="7">
        <f>SUM(Table3253[[#This Row],[70]:[74]])</f>
        <v>317</v>
      </c>
      <c r="AG58" s="7">
        <f>SUM(Table3253[[#This Row],[75]:[79]])</f>
        <v>267</v>
      </c>
      <c r="AH58" s="7">
        <f>SUM(Table3253[[#This Row],[80]:[84]])</f>
        <v>155</v>
      </c>
      <c r="AI58" s="7">
        <f>SUM(Table3253[[#This Row],[85]:[89]])</f>
        <v>77</v>
      </c>
      <c r="AJ58" s="7">
        <f>Table3253[[#This Row],[90]]</f>
        <v>30</v>
      </c>
      <c r="AK58" s="8">
        <v>70</v>
      </c>
      <c r="AL58" s="8">
        <v>55</v>
      </c>
      <c r="AM58" s="8">
        <v>61</v>
      </c>
      <c r="AN58" s="8">
        <v>66</v>
      </c>
      <c r="AO58" s="8">
        <v>63</v>
      </c>
      <c r="AP58" s="8">
        <v>59</v>
      </c>
      <c r="AQ58" s="8">
        <v>61</v>
      </c>
      <c r="AR58" s="8">
        <v>61</v>
      </c>
      <c r="AS58" s="8">
        <v>57</v>
      </c>
      <c r="AT58" s="8">
        <v>60</v>
      </c>
      <c r="AU58" s="8">
        <v>71</v>
      </c>
      <c r="AV58" s="8">
        <v>60</v>
      </c>
      <c r="AW58" s="8">
        <v>51</v>
      </c>
      <c r="AX58" s="8">
        <v>82</v>
      </c>
      <c r="AY58" s="8">
        <v>65</v>
      </c>
      <c r="AZ58" s="8">
        <v>62</v>
      </c>
      <c r="BA58" s="8">
        <v>76</v>
      </c>
      <c r="BB58" s="8">
        <v>55</v>
      </c>
      <c r="BC58" s="8">
        <v>55</v>
      </c>
      <c r="BD58" s="8">
        <v>57</v>
      </c>
      <c r="BE58" s="8">
        <v>78</v>
      </c>
      <c r="BF58" s="8">
        <v>60</v>
      </c>
      <c r="BG58" s="8">
        <v>59</v>
      </c>
      <c r="BH58" s="8">
        <v>47</v>
      </c>
      <c r="BI58" s="8">
        <v>45</v>
      </c>
      <c r="BJ58" s="8">
        <v>48</v>
      </c>
      <c r="BK58" s="8">
        <v>63</v>
      </c>
      <c r="BL58" s="8">
        <v>44</v>
      </c>
      <c r="BM58" s="8">
        <v>45</v>
      </c>
      <c r="BN58" s="8">
        <v>72</v>
      </c>
      <c r="BO58" s="8">
        <v>62</v>
      </c>
      <c r="BP58" s="8">
        <v>70</v>
      </c>
      <c r="BQ58" s="8">
        <v>63</v>
      </c>
      <c r="BR58" s="8">
        <v>78</v>
      </c>
      <c r="BS58" s="8">
        <v>71</v>
      </c>
      <c r="BT58" s="8">
        <v>52</v>
      </c>
      <c r="BU58" s="8">
        <v>60</v>
      </c>
      <c r="BV58" s="8">
        <v>60</v>
      </c>
      <c r="BW58" s="8">
        <v>58</v>
      </c>
      <c r="BX58" s="8">
        <v>48</v>
      </c>
      <c r="BY58" s="8">
        <v>62</v>
      </c>
      <c r="BZ58" s="8">
        <v>60</v>
      </c>
      <c r="CA58" s="8">
        <v>52</v>
      </c>
      <c r="CB58" s="8">
        <v>62</v>
      </c>
      <c r="CC58" s="8">
        <v>55</v>
      </c>
      <c r="CD58" s="8">
        <v>60</v>
      </c>
      <c r="CE58" s="8">
        <v>61</v>
      </c>
      <c r="CF58" s="8">
        <v>50</v>
      </c>
      <c r="CG58" s="8">
        <v>60</v>
      </c>
      <c r="CH58" s="8">
        <v>58</v>
      </c>
      <c r="CI58" s="8">
        <v>43</v>
      </c>
      <c r="CJ58" s="8">
        <v>51</v>
      </c>
      <c r="CK58" s="8">
        <v>80</v>
      </c>
      <c r="CL58" s="8">
        <v>66</v>
      </c>
      <c r="CM58" s="8">
        <v>82</v>
      </c>
      <c r="CN58" s="8">
        <v>86</v>
      </c>
      <c r="CO58" s="8">
        <v>87</v>
      </c>
      <c r="CP58" s="8">
        <v>97</v>
      </c>
      <c r="CQ58" s="8">
        <v>79</v>
      </c>
      <c r="CR58" s="8">
        <v>92</v>
      </c>
      <c r="CS58" s="8">
        <v>75</v>
      </c>
      <c r="CT58" s="8">
        <v>88</v>
      </c>
      <c r="CU58" s="8">
        <v>68</v>
      </c>
      <c r="CV58" s="8">
        <v>69</v>
      </c>
      <c r="CW58" s="8">
        <v>65</v>
      </c>
      <c r="CX58" s="8">
        <v>68</v>
      </c>
      <c r="CY58" s="8">
        <v>82</v>
      </c>
      <c r="CZ58" s="8">
        <v>71</v>
      </c>
      <c r="DA58" s="8">
        <v>79</v>
      </c>
      <c r="DB58" s="8">
        <v>64</v>
      </c>
      <c r="DC58" s="8">
        <v>67</v>
      </c>
      <c r="DD58" s="8">
        <v>79</v>
      </c>
      <c r="DE58" s="8">
        <v>69</v>
      </c>
      <c r="DF58" s="8">
        <v>52</v>
      </c>
      <c r="DG58" s="8">
        <v>50</v>
      </c>
      <c r="DH58" s="8">
        <v>66</v>
      </c>
      <c r="DI58" s="8">
        <v>54</v>
      </c>
      <c r="DJ58" s="8">
        <v>68</v>
      </c>
      <c r="DK58" s="8">
        <v>46</v>
      </c>
      <c r="DL58" s="8">
        <v>33</v>
      </c>
      <c r="DM58" s="8">
        <v>41</v>
      </c>
      <c r="DN58" s="8">
        <v>37</v>
      </c>
      <c r="DO58" s="8">
        <v>21</v>
      </c>
      <c r="DP58" s="8">
        <v>31</v>
      </c>
      <c r="DQ58" s="8">
        <v>25</v>
      </c>
      <c r="DR58" s="8">
        <v>26</v>
      </c>
      <c r="DS58" s="8">
        <v>14</v>
      </c>
      <c r="DT58" s="8">
        <v>11</v>
      </c>
      <c r="DU58" s="8">
        <v>16</v>
      </c>
      <c r="DV58" s="8">
        <v>10</v>
      </c>
      <c r="DW58" s="8">
        <v>30</v>
      </c>
      <c r="DX58" s="7">
        <f t="shared" si="0"/>
        <v>3134</v>
      </c>
      <c r="DY58" s="7">
        <f t="shared" si="5"/>
        <v>401</v>
      </c>
      <c r="DZ58" s="7">
        <f t="shared" si="6"/>
        <v>1474</v>
      </c>
      <c r="EA58" s="7">
        <f t="shared" si="7"/>
        <v>1128</v>
      </c>
    </row>
    <row r="59" spans="1:131" x14ac:dyDescent="0.35">
      <c r="A59" s="7">
        <v>4</v>
      </c>
      <c r="B59" t="s">
        <v>359</v>
      </c>
      <c r="C59" s="10" t="s">
        <v>266</v>
      </c>
      <c r="D59" s="10" t="s">
        <v>267</v>
      </c>
      <c r="E59" s="7">
        <f>SUM(Table3253[[#This Row],[0]:[90]])</f>
        <v>7521</v>
      </c>
      <c r="F59" s="7">
        <f>SUM(Table3253[[#This Row],[0]:[15]])</f>
        <v>1195</v>
      </c>
      <c r="G59" s="7">
        <f>SUM(Table3253[[#This Row],[16]:[64]])</f>
        <v>4588</v>
      </c>
      <c r="H59" s="7">
        <f>SUM(Table3253[[#This Row],[65]:[90]])</f>
        <v>1738</v>
      </c>
      <c r="I59" s="7">
        <f>SUM(Table3253[[#This Row],[85]:[90]])</f>
        <v>160</v>
      </c>
      <c r="J59" s="7">
        <f>SUM(Table3253[[#This Row],[0]:[17]])</f>
        <v>1358</v>
      </c>
      <c r="K59" s="7">
        <f>SUM(Table3253[[#This Row],[18]:[64]])</f>
        <v>4425</v>
      </c>
      <c r="L59" s="7">
        <f>SUM(Table3253[[#This Row],[0]:[4]])</f>
        <v>327</v>
      </c>
      <c r="M59" s="7">
        <f>SUM(Table3253[[#This Row],[5]:[15]])</f>
        <v>868</v>
      </c>
      <c r="N59" s="7">
        <f>SUM(Table3253[[#This Row],[16]:[24]])</f>
        <v>615</v>
      </c>
      <c r="O59" s="7">
        <f>SUM(Table3253[[#This Row],[25]:[49]])</f>
        <v>2328</v>
      </c>
      <c r="P59" s="7">
        <f>SUM(Table3253[[#This Row],[50]:[64]])</f>
        <v>1645</v>
      </c>
      <c r="Q59" s="7">
        <f>SUM(Table3253[[#This Row],[65]:[74]])</f>
        <v>900</v>
      </c>
      <c r="R59" s="7">
        <f>SUM(Table3253[[#This Row],[75]:[84]])</f>
        <v>678</v>
      </c>
      <c r="S59" s="7">
        <f>SUM(Table3253[[#This Row],[5]:[9]])</f>
        <v>358</v>
      </c>
      <c r="T59" s="7">
        <f>SUM(Table3253[[#This Row],[10]:[14]])</f>
        <v>430</v>
      </c>
      <c r="U59" s="7">
        <f>SUM(Table3253[[#This Row],[15]:[19]])</f>
        <v>386</v>
      </c>
      <c r="V59" s="7">
        <f>SUM(Table3253[[#This Row],[20]:[24]])</f>
        <v>309</v>
      </c>
      <c r="W59" s="7">
        <f>SUM(Table3253[[#This Row],[25]:[29]])</f>
        <v>294</v>
      </c>
      <c r="X59" s="7">
        <f>SUM(Table3253[[#This Row],[30]:[34]])</f>
        <v>418</v>
      </c>
      <c r="Y59" s="7">
        <f>SUM(Table3253[[#This Row],[35]:[39]])</f>
        <v>535</v>
      </c>
      <c r="Z59" s="7">
        <f>SUM(Table3253[[#This Row],[40]:[44]])</f>
        <v>524</v>
      </c>
      <c r="AA59" s="7">
        <f>SUM(Table3253[[#This Row],[45]:[49]])</f>
        <v>557</v>
      </c>
      <c r="AB59" s="7">
        <f>SUM(Table3253[[#This Row],[50]:[54]])</f>
        <v>554</v>
      </c>
      <c r="AC59" s="7">
        <f>SUM(Table3253[[#This Row],[55]:[59]])</f>
        <v>557</v>
      </c>
      <c r="AD59" s="7">
        <f>SUM(Table3253[[#This Row],[60]:[64]])</f>
        <v>534</v>
      </c>
      <c r="AE59" s="7">
        <f>SUM(Table3253[[#This Row],[65]:[69]])</f>
        <v>460</v>
      </c>
      <c r="AF59" s="7">
        <f>SUM(Table3253[[#This Row],[70]:[74]])</f>
        <v>440</v>
      </c>
      <c r="AG59" s="7">
        <f>SUM(Table3253[[#This Row],[75]:[79]])</f>
        <v>443</v>
      </c>
      <c r="AH59" s="7">
        <f>SUM(Table3253[[#This Row],[80]:[84]])</f>
        <v>235</v>
      </c>
      <c r="AI59" s="7">
        <f>SUM(Table3253[[#This Row],[85]:[89]])</f>
        <v>112</v>
      </c>
      <c r="AJ59" s="7">
        <f>Table3253[[#This Row],[90]]</f>
        <v>48</v>
      </c>
      <c r="AK59" s="8">
        <v>56</v>
      </c>
      <c r="AL59" s="8">
        <v>70</v>
      </c>
      <c r="AM59" s="8">
        <v>58</v>
      </c>
      <c r="AN59" s="8">
        <v>72</v>
      </c>
      <c r="AO59" s="8">
        <v>71</v>
      </c>
      <c r="AP59" s="8">
        <v>68</v>
      </c>
      <c r="AQ59" s="8">
        <v>73</v>
      </c>
      <c r="AR59" s="8">
        <v>63</v>
      </c>
      <c r="AS59" s="8">
        <v>76</v>
      </c>
      <c r="AT59" s="8">
        <v>78</v>
      </c>
      <c r="AU59" s="8">
        <v>95</v>
      </c>
      <c r="AV59" s="8">
        <v>82</v>
      </c>
      <c r="AW59" s="8">
        <v>99</v>
      </c>
      <c r="AX59" s="8">
        <v>78</v>
      </c>
      <c r="AY59" s="8">
        <v>76</v>
      </c>
      <c r="AZ59" s="8">
        <v>80</v>
      </c>
      <c r="BA59" s="8">
        <v>75</v>
      </c>
      <c r="BB59" s="8">
        <v>88</v>
      </c>
      <c r="BC59" s="8">
        <v>64</v>
      </c>
      <c r="BD59" s="8">
        <v>79</v>
      </c>
      <c r="BE59" s="8">
        <v>69</v>
      </c>
      <c r="BF59" s="8">
        <v>67</v>
      </c>
      <c r="BG59" s="8">
        <v>63</v>
      </c>
      <c r="BH59" s="8">
        <v>57</v>
      </c>
      <c r="BI59" s="8">
        <v>53</v>
      </c>
      <c r="BJ59" s="8">
        <v>70</v>
      </c>
      <c r="BK59" s="8">
        <v>52</v>
      </c>
      <c r="BL59" s="8">
        <v>51</v>
      </c>
      <c r="BM59" s="8">
        <v>64</v>
      </c>
      <c r="BN59" s="8">
        <v>57</v>
      </c>
      <c r="BO59" s="8">
        <v>61</v>
      </c>
      <c r="BP59" s="8">
        <v>80</v>
      </c>
      <c r="BQ59" s="8">
        <v>91</v>
      </c>
      <c r="BR59" s="8">
        <v>98</v>
      </c>
      <c r="BS59" s="8">
        <v>88</v>
      </c>
      <c r="BT59" s="8">
        <v>107</v>
      </c>
      <c r="BU59" s="8">
        <v>105</v>
      </c>
      <c r="BV59" s="8">
        <v>88</v>
      </c>
      <c r="BW59" s="8">
        <v>123</v>
      </c>
      <c r="BX59" s="8">
        <v>112</v>
      </c>
      <c r="BY59" s="8">
        <v>108</v>
      </c>
      <c r="BZ59" s="8">
        <v>105</v>
      </c>
      <c r="CA59" s="8">
        <v>110</v>
      </c>
      <c r="CB59" s="8">
        <v>88</v>
      </c>
      <c r="CC59" s="8">
        <v>113</v>
      </c>
      <c r="CD59" s="8">
        <v>113</v>
      </c>
      <c r="CE59" s="8">
        <v>116</v>
      </c>
      <c r="CF59" s="8">
        <v>99</v>
      </c>
      <c r="CG59" s="8">
        <v>119</v>
      </c>
      <c r="CH59" s="8">
        <v>110</v>
      </c>
      <c r="CI59" s="8">
        <v>91</v>
      </c>
      <c r="CJ59" s="8">
        <v>117</v>
      </c>
      <c r="CK59" s="8">
        <v>120</v>
      </c>
      <c r="CL59" s="8">
        <v>113</v>
      </c>
      <c r="CM59" s="8">
        <v>113</v>
      </c>
      <c r="CN59" s="8">
        <v>101</v>
      </c>
      <c r="CO59" s="8">
        <v>115</v>
      </c>
      <c r="CP59" s="8">
        <v>119</v>
      </c>
      <c r="CQ59" s="8">
        <v>103</v>
      </c>
      <c r="CR59" s="8">
        <v>119</v>
      </c>
      <c r="CS59" s="8">
        <v>108</v>
      </c>
      <c r="CT59" s="8">
        <v>106</v>
      </c>
      <c r="CU59" s="8">
        <v>122</v>
      </c>
      <c r="CV59" s="8">
        <v>87</v>
      </c>
      <c r="CW59" s="8">
        <v>111</v>
      </c>
      <c r="CX59" s="8">
        <v>96</v>
      </c>
      <c r="CY59" s="8">
        <v>98</v>
      </c>
      <c r="CZ59" s="8">
        <v>86</v>
      </c>
      <c r="DA59" s="8">
        <v>99</v>
      </c>
      <c r="DB59" s="8">
        <v>81</v>
      </c>
      <c r="DC59" s="8">
        <v>90</v>
      </c>
      <c r="DD59" s="8">
        <v>93</v>
      </c>
      <c r="DE59" s="8">
        <v>75</v>
      </c>
      <c r="DF59" s="8">
        <v>100</v>
      </c>
      <c r="DG59" s="8">
        <v>82</v>
      </c>
      <c r="DH59" s="8">
        <v>95</v>
      </c>
      <c r="DI59" s="8">
        <v>96</v>
      </c>
      <c r="DJ59" s="8">
        <v>109</v>
      </c>
      <c r="DK59" s="8">
        <v>76</v>
      </c>
      <c r="DL59" s="8">
        <v>67</v>
      </c>
      <c r="DM59" s="8">
        <v>65</v>
      </c>
      <c r="DN59" s="8">
        <v>48</v>
      </c>
      <c r="DO59" s="8">
        <v>38</v>
      </c>
      <c r="DP59" s="8">
        <v>43</v>
      </c>
      <c r="DQ59" s="8">
        <v>41</v>
      </c>
      <c r="DR59" s="8">
        <v>28</v>
      </c>
      <c r="DS59" s="8">
        <v>33</v>
      </c>
      <c r="DT59" s="8">
        <v>21</v>
      </c>
      <c r="DU59" s="8">
        <v>19</v>
      </c>
      <c r="DV59" s="8">
        <v>11</v>
      </c>
      <c r="DW59" s="8">
        <v>48</v>
      </c>
      <c r="DX59" s="7">
        <f t="shared" si="0"/>
        <v>4588</v>
      </c>
      <c r="DY59" s="7">
        <f t="shared" si="5"/>
        <v>452</v>
      </c>
      <c r="DZ59" s="7">
        <f t="shared" si="6"/>
        <v>2328</v>
      </c>
      <c r="EA59" s="7">
        <f t="shared" si="7"/>
        <v>1645</v>
      </c>
    </row>
    <row r="60" spans="1:131" x14ac:dyDescent="0.35">
      <c r="A60" s="7">
        <v>4</v>
      </c>
      <c r="B60" t="s">
        <v>359</v>
      </c>
      <c r="C60" s="10" t="s">
        <v>268</v>
      </c>
      <c r="D60" s="10" t="s">
        <v>269</v>
      </c>
      <c r="E60" s="7">
        <f>SUM(Table3253[[#This Row],[0]:[90]])</f>
        <v>5461</v>
      </c>
      <c r="F60" s="7">
        <f>SUM(Table3253[[#This Row],[0]:[15]])</f>
        <v>1018</v>
      </c>
      <c r="G60" s="7">
        <f>SUM(Table3253[[#This Row],[16]:[64]])</f>
        <v>3256</v>
      </c>
      <c r="H60" s="7">
        <f>SUM(Table3253[[#This Row],[65]:[90]])</f>
        <v>1187</v>
      </c>
      <c r="I60" s="7">
        <f>SUM(Table3253[[#This Row],[85]:[90]])</f>
        <v>126</v>
      </c>
      <c r="J60" s="7">
        <f>SUM(Table3253[[#This Row],[0]:[17]])</f>
        <v>1164</v>
      </c>
      <c r="K60" s="7">
        <f>SUM(Table3253[[#This Row],[18]:[64]])</f>
        <v>3110</v>
      </c>
      <c r="L60" s="7">
        <f>SUM(Table3253[[#This Row],[0]:[4]])</f>
        <v>263</v>
      </c>
      <c r="M60" s="7">
        <f>SUM(Table3253[[#This Row],[5]:[15]])</f>
        <v>755</v>
      </c>
      <c r="N60" s="7">
        <f>SUM(Table3253[[#This Row],[16]:[24]])</f>
        <v>589</v>
      </c>
      <c r="O60" s="7">
        <f>SUM(Table3253[[#This Row],[25]:[49]])</f>
        <v>1472</v>
      </c>
      <c r="P60" s="7">
        <f>SUM(Table3253[[#This Row],[50]:[64]])</f>
        <v>1195</v>
      </c>
      <c r="Q60" s="7">
        <f>SUM(Table3253[[#This Row],[65]:[74]])</f>
        <v>669</v>
      </c>
      <c r="R60" s="7">
        <f>SUM(Table3253[[#This Row],[75]:[84]])</f>
        <v>392</v>
      </c>
      <c r="S60" s="7">
        <f>SUM(Table3253[[#This Row],[5]:[9]])</f>
        <v>355</v>
      </c>
      <c r="T60" s="7">
        <f>SUM(Table3253[[#This Row],[10]:[14]])</f>
        <v>335</v>
      </c>
      <c r="U60" s="7">
        <f>SUM(Table3253[[#This Row],[15]:[19]])</f>
        <v>358</v>
      </c>
      <c r="V60" s="7">
        <f>SUM(Table3253[[#This Row],[20]:[24]])</f>
        <v>296</v>
      </c>
      <c r="W60" s="7">
        <f>SUM(Table3253[[#This Row],[25]:[29]])</f>
        <v>296</v>
      </c>
      <c r="X60" s="7">
        <f>SUM(Table3253[[#This Row],[30]:[34]])</f>
        <v>306</v>
      </c>
      <c r="Y60" s="7">
        <f>SUM(Table3253[[#This Row],[35]:[39]])</f>
        <v>275</v>
      </c>
      <c r="Z60" s="7">
        <f>SUM(Table3253[[#This Row],[40]:[44]])</f>
        <v>307</v>
      </c>
      <c r="AA60" s="7">
        <f>SUM(Table3253[[#This Row],[45]:[49]])</f>
        <v>288</v>
      </c>
      <c r="AB60" s="7">
        <f>SUM(Table3253[[#This Row],[50]:[54]])</f>
        <v>333</v>
      </c>
      <c r="AC60" s="7">
        <f>SUM(Table3253[[#This Row],[55]:[59]])</f>
        <v>417</v>
      </c>
      <c r="AD60" s="7">
        <f>SUM(Table3253[[#This Row],[60]:[64]])</f>
        <v>445</v>
      </c>
      <c r="AE60" s="7">
        <f>SUM(Table3253[[#This Row],[65]:[69]])</f>
        <v>378</v>
      </c>
      <c r="AF60" s="7">
        <f>SUM(Table3253[[#This Row],[70]:[74]])</f>
        <v>291</v>
      </c>
      <c r="AG60" s="7">
        <f>SUM(Table3253[[#This Row],[75]:[79]])</f>
        <v>240</v>
      </c>
      <c r="AH60" s="7">
        <f>SUM(Table3253[[#This Row],[80]:[84]])</f>
        <v>152</v>
      </c>
      <c r="AI60" s="7">
        <f>SUM(Table3253[[#This Row],[85]:[89]])</f>
        <v>87</v>
      </c>
      <c r="AJ60" s="7">
        <f>Table3253[[#This Row],[90]]</f>
        <v>39</v>
      </c>
      <c r="AK60" s="8">
        <v>51</v>
      </c>
      <c r="AL60" s="8">
        <v>55</v>
      </c>
      <c r="AM60" s="8">
        <v>54</v>
      </c>
      <c r="AN60" s="8">
        <v>46</v>
      </c>
      <c r="AO60" s="8">
        <v>57</v>
      </c>
      <c r="AP60" s="8">
        <v>68</v>
      </c>
      <c r="AQ60" s="8">
        <v>70</v>
      </c>
      <c r="AR60" s="8">
        <v>78</v>
      </c>
      <c r="AS60" s="8">
        <v>68</v>
      </c>
      <c r="AT60" s="8">
        <v>71</v>
      </c>
      <c r="AU60" s="8">
        <v>56</v>
      </c>
      <c r="AV60" s="8">
        <v>68</v>
      </c>
      <c r="AW60" s="8">
        <v>76</v>
      </c>
      <c r="AX60" s="8">
        <v>71</v>
      </c>
      <c r="AY60" s="8">
        <v>64</v>
      </c>
      <c r="AZ60" s="8">
        <v>65</v>
      </c>
      <c r="BA60" s="8">
        <v>85</v>
      </c>
      <c r="BB60" s="8">
        <v>61</v>
      </c>
      <c r="BC60" s="8">
        <v>69</v>
      </c>
      <c r="BD60" s="8">
        <v>78</v>
      </c>
      <c r="BE60" s="8">
        <v>63</v>
      </c>
      <c r="BF60" s="8">
        <v>68</v>
      </c>
      <c r="BG60" s="8">
        <v>69</v>
      </c>
      <c r="BH60" s="8">
        <v>54</v>
      </c>
      <c r="BI60" s="8">
        <v>42</v>
      </c>
      <c r="BJ60" s="8">
        <v>49</v>
      </c>
      <c r="BK60" s="8">
        <v>67</v>
      </c>
      <c r="BL60" s="8">
        <v>55</v>
      </c>
      <c r="BM60" s="8">
        <v>66</v>
      </c>
      <c r="BN60" s="8">
        <v>59</v>
      </c>
      <c r="BO60" s="8">
        <v>48</v>
      </c>
      <c r="BP60" s="8">
        <v>56</v>
      </c>
      <c r="BQ60" s="8">
        <v>74</v>
      </c>
      <c r="BR60" s="8">
        <v>71</v>
      </c>
      <c r="BS60" s="8">
        <v>57</v>
      </c>
      <c r="BT60" s="8">
        <v>55</v>
      </c>
      <c r="BU60" s="8">
        <v>59</v>
      </c>
      <c r="BV60" s="8">
        <v>42</v>
      </c>
      <c r="BW60" s="8">
        <v>51</v>
      </c>
      <c r="BX60" s="8">
        <v>68</v>
      </c>
      <c r="BY60" s="8">
        <v>79</v>
      </c>
      <c r="BZ60" s="8">
        <v>59</v>
      </c>
      <c r="CA60" s="8">
        <v>66</v>
      </c>
      <c r="CB60" s="8">
        <v>56</v>
      </c>
      <c r="CC60" s="8">
        <v>47</v>
      </c>
      <c r="CD60" s="8">
        <v>67</v>
      </c>
      <c r="CE60" s="8">
        <v>52</v>
      </c>
      <c r="CF60" s="8">
        <v>57</v>
      </c>
      <c r="CG60" s="8">
        <v>56</v>
      </c>
      <c r="CH60" s="8">
        <v>56</v>
      </c>
      <c r="CI60" s="8">
        <v>52</v>
      </c>
      <c r="CJ60" s="8">
        <v>66</v>
      </c>
      <c r="CK60" s="8">
        <v>72</v>
      </c>
      <c r="CL60" s="8">
        <v>75</v>
      </c>
      <c r="CM60" s="8">
        <v>68</v>
      </c>
      <c r="CN60" s="8">
        <v>90</v>
      </c>
      <c r="CO60" s="8">
        <v>79</v>
      </c>
      <c r="CP60" s="8">
        <v>85</v>
      </c>
      <c r="CQ60" s="8">
        <v>80</v>
      </c>
      <c r="CR60" s="8">
        <v>83</v>
      </c>
      <c r="CS60" s="8">
        <v>91</v>
      </c>
      <c r="CT60" s="8">
        <v>99</v>
      </c>
      <c r="CU60" s="8">
        <v>102</v>
      </c>
      <c r="CV60" s="8">
        <v>81</v>
      </c>
      <c r="CW60" s="8">
        <v>72</v>
      </c>
      <c r="CX60" s="8">
        <v>98</v>
      </c>
      <c r="CY60" s="8">
        <v>76</v>
      </c>
      <c r="CZ60" s="8">
        <v>70</v>
      </c>
      <c r="DA60" s="8">
        <v>74</v>
      </c>
      <c r="DB60" s="8">
        <v>60</v>
      </c>
      <c r="DC60" s="8">
        <v>63</v>
      </c>
      <c r="DD60" s="8">
        <v>53</v>
      </c>
      <c r="DE60" s="8">
        <v>54</v>
      </c>
      <c r="DF60" s="8">
        <v>65</v>
      </c>
      <c r="DG60" s="8">
        <v>56</v>
      </c>
      <c r="DH60" s="8">
        <v>62</v>
      </c>
      <c r="DI60" s="8">
        <v>52</v>
      </c>
      <c r="DJ60" s="8">
        <v>46</v>
      </c>
      <c r="DK60" s="8">
        <v>44</v>
      </c>
      <c r="DL60" s="8">
        <v>36</v>
      </c>
      <c r="DM60" s="8">
        <v>43</v>
      </c>
      <c r="DN60" s="8">
        <v>35</v>
      </c>
      <c r="DO60" s="8">
        <v>29</v>
      </c>
      <c r="DP60" s="8">
        <v>20</v>
      </c>
      <c r="DQ60" s="8">
        <v>25</v>
      </c>
      <c r="DR60" s="8">
        <v>23</v>
      </c>
      <c r="DS60" s="8">
        <v>15</v>
      </c>
      <c r="DT60" s="8">
        <v>20</v>
      </c>
      <c r="DU60" s="8">
        <v>14</v>
      </c>
      <c r="DV60" s="8">
        <v>15</v>
      </c>
      <c r="DW60" s="8">
        <v>39</v>
      </c>
      <c r="DX60" s="7">
        <f t="shared" si="0"/>
        <v>3256</v>
      </c>
      <c r="DY60" s="7">
        <f t="shared" si="5"/>
        <v>443</v>
      </c>
      <c r="DZ60" s="7">
        <f t="shared" si="6"/>
        <v>1472</v>
      </c>
      <c r="EA60" s="7">
        <f t="shared" si="7"/>
        <v>1195</v>
      </c>
    </row>
    <row r="61" spans="1:131" x14ac:dyDescent="0.35">
      <c r="A61" s="7">
        <v>4</v>
      </c>
      <c r="B61" t="s">
        <v>359</v>
      </c>
      <c r="C61" s="10" t="s">
        <v>270</v>
      </c>
      <c r="D61" s="10" t="s">
        <v>271</v>
      </c>
      <c r="E61" s="7">
        <f>SUM(Table3253[[#This Row],[0]:[90]])</f>
        <v>2758</v>
      </c>
      <c r="F61" s="7">
        <f>SUM(Table3253[[#This Row],[0]:[15]])</f>
        <v>507</v>
      </c>
      <c r="G61" s="7">
        <f>SUM(Table3253[[#This Row],[16]:[64]])</f>
        <v>1477</v>
      </c>
      <c r="H61" s="7">
        <f>SUM(Table3253[[#This Row],[65]:[90]])</f>
        <v>774</v>
      </c>
      <c r="I61" s="7">
        <f>SUM(Table3253[[#This Row],[85]:[90]])</f>
        <v>106</v>
      </c>
      <c r="J61" s="7">
        <f>SUM(Table3253[[#This Row],[0]:[17]])</f>
        <v>570</v>
      </c>
      <c r="K61" s="7">
        <f>SUM(Table3253[[#This Row],[18]:[64]])</f>
        <v>1414</v>
      </c>
      <c r="L61" s="7">
        <f>SUM(Table3253[[#This Row],[0]:[4]])</f>
        <v>118</v>
      </c>
      <c r="M61" s="7">
        <f>SUM(Table3253[[#This Row],[5]:[15]])</f>
        <v>389</v>
      </c>
      <c r="N61" s="7">
        <f>SUM(Table3253[[#This Row],[16]:[24]])</f>
        <v>235</v>
      </c>
      <c r="O61" s="7">
        <f>SUM(Table3253[[#This Row],[25]:[49]])</f>
        <v>646</v>
      </c>
      <c r="P61" s="7">
        <f>SUM(Table3253[[#This Row],[50]:[64]])</f>
        <v>596</v>
      </c>
      <c r="Q61" s="7">
        <f>SUM(Table3253[[#This Row],[65]:[74]])</f>
        <v>394</v>
      </c>
      <c r="R61" s="7">
        <f>SUM(Table3253[[#This Row],[75]:[84]])</f>
        <v>274</v>
      </c>
      <c r="S61" s="7">
        <f>SUM(Table3253[[#This Row],[5]:[9]])</f>
        <v>189</v>
      </c>
      <c r="T61" s="7">
        <f>SUM(Table3253[[#This Row],[10]:[14]])</f>
        <v>177</v>
      </c>
      <c r="U61" s="7">
        <f>SUM(Table3253[[#This Row],[15]:[19]])</f>
        <v>139</v>
      </c>
      <c r="V61" s="7">
        <f>SUM(Table3253[[#This Row],[20]:[24]])</f>
        <v>119</v>
      </c>
      <c r="W61" s="7">
        <f>SUM(Table3253[[#This Row],[25]:[29]])</f>
        <v>82</v>
      </c>
      <c r="X61" s="7">
        <f>SUM(Table3253[[#This Row],[30]:[34]])</f>
        <v>120</v>
      </c>
      <c r="Y61" s="7">
        <f>SUM(Table3253[[#This Row],[35]:[39]])</f>
        <v>140</v>
      </c>
      <c r="Z61" s="7">
        <f>SUM(Table3253[[#This Row],[40]:[44]])</f>
        <v>163</v>
      </c>
      <c r="AA61" s="7">
        <f>SUM(Table3253[[#This Row],[45]:[49]])</f>
        <v>141</v>
      </c>
      <c r="AB61" s="7">
        <f>SUM(Table3253[[#This Row],[50]:[54]])</f>
        <v>181</v>
      </c>
      <c r="AC61" s="7">
        <f>SUM(Table3253[[#This Row],[55]:[59]])</f>
        <v>206</v>
      </c>
      <c r="AD61" s="7">
        <f>SUM(Table3253[[#This Row],[60]:[64]])</f>
        <v>209</v>
      </c>
      <c r="AE61" s="7">
        <f>SUM(Table3253[[#This Row],[65]:[69]])</f>
        <v>205</v>
      </c>
      <c r="AF61" s="7">
        <f>SUM(Table3253[[#This Row],[70]:[74]])</f>
        <v>189</v>
      </c>
      <c r="AG61" s="7">
        <f>SUM(Table3253[[#This Row],[75]:[79]])</f>
        <v>172</v>
      </c>
      <c r="AH61" s="7">
        <f>SUM(Table3253[[#This Row],[80]:[84]])</f>
        <v>102</v>
      </c>
      <c r="AI61" s="7">
        <f>SUM(Table3253[[#This Row],[85]:[89]])</f>
        <v>83</v>
      </c>
      <c r="AJ61" s="7">
        <f>Table3253[[#This Row],[90]]</f>
        <v>23</v>
      </c>
      <c r="AK61" s="8">
        <v>17</v>
      </c>
      <c r="AL61" s="8">
        <v>21</v>
      </c>
      <c r="AM61" s="8">
        <v>24</v>
      </c>
      <c r="AN61" s="8">
        <v>29</v>
      </c>
      <c r="AO61" s="8">
        <v>27</v>
      </c>
      <c r="AP61" s="8">
        <v>34</v>
      </c>
      <c r="AQ61" s="8">
        <v>36</v>
      </c>
      <c r="AR61" s="8">
        <v>34</v>
      </c>
      <c r="AS61" s="8">
        <v>41</v>
      </c>
      <c r="AT61" s="8">
        <v>44</v>
      </c>
      <c r="AU61" s="8">
        <v>32</v>
      </c>
      <c r="AV61" s="8">
        <v>36</v>
      </c>
      <c r="AW61" s="8">
        <v>32</v>
      </c>
      <c r="AX61" s="8">
        <v>34</v>
      </c>
      <c r="AY61" s="8">
        <v>43</v>
      </c>
      <c r="AZ61" s="8">
        <v>23</v>
      </c>
      <c r="BA61" s="8">
        <v>32</v>
      </c>
      <c r="BB61" s="8">
        <v>31</v>
      </c>
      <c r="BC61" s="8">
        <v>27</v>
      </c>
      <c r="BD61" s="8">
        <v>26</v>
      </c>
      <c r="BE61" s="8">
        <v>21</v>
      </c>
      <c r="BF61" s="8">
        <v>27</v>
      </c>
      <c r="BG61" s="8">
        <v>31</v>
      </c>
      <c r="BH61" s="8">
        <v>20</v>
      </c>
      <c r="BI61" s="8">
        <v>20</v>
      </c>
      <c r="BJ61" s="8">
        <v>20</v>
      </c>
      <c r="BK61" s="8">
        <v>17</v>
      </c>
      <c r="BL61" s="8">
        <v>17</v>
      </c>
      <c r="BM61" s="8">
        <v>10</v>
      </c>
      <c r="BN61" s="8">
        <v>18</v>
      </c>
      <c r="BO61" s="8">
        <v>19</v>
      </c>
      <c r="BP61" s="8">
        <v>19</v>
      </c>
      <c r="BQ61" s="8">
        <v>30</v>
      </c>
      <c r="BR61" s="8">
        <v>31</v>
      </c>
      <c r="BS61" s="8">
        <v>21</v>
      </c>
      <c r="BT61" s="8">
        <v>21</v>
      </c>
      <c r="BU61" s="8">
        <v>22</v>
      </c>
      <c r="BV61" s="8">
        <v>33</v>
      </c>
      <c r="BW61" s="8">
        <v>30</v>
      </c>
      <c r="BX61" s="8">
        <v>34</v>
      </c>
      <c r="BY61" s="8">
        <v>32</v>
      </c>
      <c r="BZ61" s="8">
        <v>35</v>
      </c>
      <c r="CA61" s="8">
        <v>32</v>
      </c>
      <c r="CB61" s="8">
        <v>35</v>
      </c>
      <c r="CC61" s="8">
        <v>29</v>
      </c>
      <c r="CD61" s="8">
        <v>26</v>
      </c>
      <c r="CE61" s="8">
        <v>20</v>
      </c>
      <c r="CF61" s="8">
        <v>32</v>
      </c>
      <c r="CG61" s="8">
        <v>31</v>
      </c>
      <c r="CH61" s="8">
        <v>32</v>
      </c>
      <c r="CI61" s="8">
        <v>32</v>
      </c>
      <c r="CJ61" s="8">
        <v>35</v>
      </c>
      <c r="CK61" s="8">
        <v>35</v>
      </c>
      <c r="CL61" s="8">
        <v>42</v>
      </c>
      <c r="CM61" s="8">
        <v>37</v>
      </c>
      <c r="CN61" s="8">
        <v>46</v>
      </c>
      <c r="CO61" s="8">
        <v>34</v>
      </c>
      <c r="CP61" s="8">
        <v>38</v>
      </c>
      <c r="CQ61" s="8">
        <v>43</v>
      </c>
      <c r="CR61" s="8">
        <v>45</v>
      </c>
      <c r="CS61" s="8">
        <v>42</v>
      </c>
      <c r="CT61" s="8">
        <v>43</v>
      </c>
      <c r="CU61" s="8">
        <v>43</v>
      </c>
      <c r="CV61" s="8">
        <v>42</v>
      </c>
      <c r="CW61" s="8">
        <v>39</v>
      </c>
      <c r="CX61" s="8">
        <v>44</v>
      </c>
      <c r="CY61" s="8">
        <v>32</v>
      </c>
      <c r="CZ61" s="8">
        <v>40</v>
      </c>
      <c r="DA61" s="8">
        <v>45</v>
      </c>
      <c r="DB61" s="8">
        <v>44</v>
      </c>
      <c r="DC61" s="8">
        <v>52</v>
      </c>
      <c r="DD61" s="8">
        <v>33</v>
      </c>
      <c r="DE61" s="8">
        <v>37</v>
      </c>
      <c r="DF61" s="8">
        <v>31</v>
      </c>
      <c r="DG61" s="8">
        <v>36</v>
      </c>
      <c r="DH61" s="8">
        <v>26</v>
      </c>
      <c r="DI61" s="8">
        <v>30</v>
      </c>
      <c r="DJ61" s="8">
        <v>44</v>
      </c>
      <c r="DK61" s="8">
        <v>35</v>
      </c>
      <c r="DL61" s="8">
        <v>37</v>
      </c>
      <c r="DM61" s="8">
        <v>32</v>
      </c>
      <c r="DN61" s="8">
        <v>26</v>
      </c>
      <c r="DO61" s="8">
        <v>17</v>
      </c>
      <c r="DP61" s="8">
        <v>10</v>
      </c>
      <c r="DQ61" s="8">
        <v>17</v>
      </c>
      <c r="DR61" s="8">
        <v>19</v>
      </c>
      <c r="DS61" s="8">
        <v>16</v>
      </c>
      <c r="DT61" s="8">
        <v>21</v>
      </c>
      <c r="DU61" s="8">
        <v>16</v>
      </c>
      <c r="DV61" s="8">
        <v>11</v>
      </c>
      <c r="DW61" s="8">
        <v>23</v>
      </c>
      <c r="DX61" s="7">
        <f t="shared" si="0"/>
        <v>1477</v>
      </c>
      <c r="DY61" s="7">
        <f t="shared" si="5"/>
        <v>172</v>
      </c>
      <c r="DZ61" s="7">
        <f t="shared" si="6"/>
        <v>646</v>
      </c>
      <c r="EA61" s="7">
        <f t="shared" si="7"/>
        <v>596</v>
      </c>
    </row>
    <row r="62" spans="1:131" x14ac:dyDescent="0.35">
      <c r="A62" s="7">
        <v>4</v>
      </c>
      <c r="B62" t="s">
        <v>359</v>
      </c>
      <c r="C62" s="10" t="s">
        <v>272</v>
      </c>
      <c r="D62" s="10" t="s">
        <v>273</v>
      </c>
      <c r="E62" s="7">
        <f>SUM(Table3253[[#This Row],[0]:[90]])</f>
        <v>2557</v>
      </c>
      <c r="F62" s="7">
        <f>SUM(Table3253[[#This Row],[0]:[15]])</f>
        <v>420</v>
      </c>
      <c r="G62" s="7">
        <f>SUM(Table3253[[#This Row],[16]:[64]])</f>
        <v>1546</v>
      </c>
      <c r="H62" s="7">
        <f>SUM(Table3253[[#This Row],[65]:[90]])</f>
        <v>591</v>
      </c>
      <c r="I62" s="7">
        <f>SUM(Table3253[[#This Row],[85]:[90]])</f>
        <v>45</v>
      </c>
      <c r="J62" s="7">
        <f>SUM(Table3253[[#This Row],[0]:[17]])</f>
        <v>469</v>
      </c>
      <c r="K62" s="7">
        <f>SUM(Table3253[[#This Row],[18]:[64]])</f>
        <v>1497</v>
      </c>
      <c r="L62" s="7">
        <f>SUM(Table3253[[#This Row],[0]:[4]])</f>
        <v>142</v>
      </c>
      <c r="M62" s="7">
        <f>SUM(Table3253[[#This Row],[5]:[15]])</f>
        <v>278</v>
      </c>
      <c r="N62" s="7">
        <f>SUM(Table3253[[#This Row],[16]:[24]])</f>
        <v>230</v>
      </c>
      <c r="O62" s="7">
        <f>SUM(Table3253[[#This Row],[25]:[49]])</f>
        <v>709</v>
      </c>
      <c r="P62" s="7">
        <f>SUM(Table3253[[#This Row],[50]:[64]])</f>
        <v>607</v>
      </c>
      <c r="Q62" s="7">
        <f>SUM(Table3253[[#This Row],[65]:[74]])</f>
        <v>342</v>
      </c>
      <c r="R62" s="7">
        <f>SUM(Table3253[[#This Row],[75]:[84]])</f>
        <v>204</v>
      </c>
      <c r="S62" s="7">
        <f>SUM(Table3253[[#This Row],[5]:[9]])</f>
        <v>119</v>
      </c>
      <c r="T62" s="7">
        <f>SUM(Table3253[[#This Row],[10]:[14]])</f>
        <v>133</v>
      </c>
      <c r="U62" s="7">
        <f>SUM(Table3253[[#This Row],[15]:[19]])</f>
        <v>119</v>
      </c>
      <c r="V62" s="7">
        <f>SUM(Table3253[[#This Row],[20]:[24]])</f>
        <v>137</v>
      </c>
      <c r="W62" s="7">
        <f>SUM(Table3253[[#This Row],[25]:[29]])</f>
        <v>120</v>
      </c>
      <c r="X62" s="7">
        <f>SUM(Table3253[[#This Row],[30]:[34]])</f>
        <v>157</v>
      </c>
      <c r="Y62" s="7">
        <f>SUM(Table3253[[#This Row],[35]:[39]])</f>
        <v>170</v>
      </c>
      <c r="Z62" s="7">
        <f>SUM(Table3253[[#This Row],[40]:[44]])</f>
        <v>132</v>
      </c>
      <c r="AA62" s="7">
        <f>SUM(Table3253[[#This Row],[45]:[49]])</f>
        <v>130</v>
      </c>
      <c r="AB62" s="7">
        <f>SUM(Table3253[[#This Row],[50]:[54]])</f>
        <v>182</v>
      </c>
      <c r="AC62" s="7">
        <f>SUM(Table3253[[#This Row],[55]:[59]])</f>
        <v>221</v>
      </c>
      <c r="AD62" s="7">
        <f>SUM(Table3253[[#This Row],[60]:[64]])</f>
        <v>204</v>
      </c>
      <c r="AE62" s="7">
        <f>SUM(Table3253[[#This Row],[65]:[69]])</f>
        <v>182</v>
      </c>
      <c r="AF62" s="7">
        <f>SUM(Table3253[[#This Row],[70]:[74]])</f>
        <v>160</v>
      </c>
      <c r="AG62" s="7">
        <f>SUM(Table3253[[#This Row],[75]:[79]])</f>
        <v>144</v>
      </c>
      <c r="AH62" s="7">
        <f>SUM(Table3253[[#This Row],[80]:[84]])</f>
        <v>60</v>
      </c>
      <c r="AI62" s="7">
        <f>SUM(Table3253[[#This Row],[85]:[89]])</f>
        <v>27</v>
      </c>
      <c r="AJ62" s="7">
        <f>Table3253[[#This Row],[90]]</f>
        <v>18</v>
      </c>
      <c r="AK62" s="8">
        <v>23</v>
      </c>
      <c r="AL62" s="8">
        <v>25</v>
      </c>
      <c r="AM62" s="8">
        <v>27</v>
      </c>
      <c r="AN62" s="8">
        <v>35</v>
      </c>
      <c r="AO62" s="8">
        <v>32</v>
      </c>
      <c r="AP62" s="8">
        <v>32</v>
      </c>
      <c r="AQ62" s="8">
        <v>21</v>
      </c>
      <c r="AR62" s="8">
        <v>15</v>
      </c>
      <c r="AS62" s="8">
        <v>25</v>
      </c>
      <c r="AT62" s="8">
        <v>26</v>
      </c>
      <c r="AU62" s="8">
        <v>29</v>
      </c>
      <c r="AV62" s="8">
        <v>27</v>
      </c>
      <c r="AW62" s="8">
        <v>29</v>
      </c>
      <c r="AX62" s="8">
        <v>24</v>
      </c>
      <c r="AY62" s="8">
        <v>24</v>
      </c>
      <c r="AZ62" s="8">
        <v>26</v>
      </c>
      <c r="BA62" s="8">
        <v>21</v>
      </c>
      <c r="BB62" s="8">
        <v>28</v>
      </c>
      <c r="BC62" s="8">
        <v>17</v>
      </c>
      <c r="BD62" s="8">
        <v>27</v>
      </c>
      <c r="BE62" s="8">
        <v>23</v>
      </c>
      <c r="BF62" s="8">
        <v>40</v>
      </c>
      <c r="BG62" s="8">
        <v>24</v>
      </c>
      <c r="BH62" s="8">
        <v>25</v>
      </c>
      <c r="BI62" s="8">
        <v>25</v>
      </c>
      <c r="BJ62" s="8">
        <v>17</v>
      </c>
      <c r="BK62" s="8">
        <v>33</v>
      </c>
      <c r="BL62" s="8">
        <v>21</v>
      </c>
      <c r="BM62" s="8">
        <v>27</v>
      </c>
      <c r="BN62" s="8">
        <v>22</v>
      </c>
      <c r="BO62" s="8">
        <v>34</v>
      </c>
      <c r="BP62" s="8">
        <v>27</v>
      </c>
      <c r="BQ62" s="8">
        <v>29</v>
      </c>
      <c r="BR62" s="8">
        <v>31</v>
      </c>
      <c r="BS62" s="8">
        <v>36</v>
      </c>
      <c r="BT62" s="8">
        <v>30</v>
      </c>
      <c r="BU62" s="8">
        <v>33</v>
      </c>
      <c r="BV62" s="8">
        <v>37</v>
      </c>
      <c r="BW62" s="8">
        <v>30</v>
      </c>
      <c r="BX62" s="8">
        <v>40</v>
      </c>
      <c r="BY62" s="8">
        <v>25</v>
      </c>
      <c r="BZ62" s="8">
        <v>34</v>
      </c>
      <c r="CA62" s="8">
        <v>32</v>
      </c>
      <c r="CB62" s="8">
        <v>21</v>
      </c>
      <c r="CC62" s="8">
        <v>20</v>
      </c>
      <c r="CD62" s="8">
        <v>30</v>
      </c>
      <c r="CE62" s="8">
        <v>39</v>
      </c>
      <c r="CF62" s="8">
        <v>29</v>
      </c>
      <c r="CG62" s="8">
        <v>19</v>
      </c>
      <c r="CH62" s="8">
        <v>13</v>
      </c>
      <c r="CI62" s="8">
        <v>41</v>
      </c>
      <c r="CJ62" s="8">
        <v>41</v>
      </c>
      <c r="CK62" s="8">
        <v>34</v>
      </c>
      <c r="CL62" s="8">
        <v>43</v>
      </c>
      <c r="CM62" s="8">
        <v>23</v>
      </c>
      <c r="CN62" s="8">
        <v>49</v>
      </c>
      <c r="CO62" s="8">
        <v>43</v>
      </c>
      <c r="CP62" s="8">
        <v>46</v>
      </c>
      <c r="CQ62" s="8">
        <v>46</v>
      </c>
      <c r="CR62" s="8">
        <v>37</v>
      </c>
      <c r="CS62" s="8">
        <v>47</v>
      </c>
      <c r="CT62" s="8">
        <v>41</v>
      </c>
      <c r="CU62" s="8">
        <v>34</v>
      </c>
      <c r="CV62" s="8">
        <v>39</v>
      </c>
      <c r="CW62" s="8">
        <v>43</v>
      </c>
      <c r="CX62" s="8">
        <v>47</v>
      </c>
      <c r="CY62" s="8">
        <v>44</v>
      </c>
      <c r="CZ62" s="8">
        <v>40</v>
      </c>
      <c r="DA62" s="8">
        <v>28</v>
      </c>
      <c r="DB62" s="8">
        <v>23</v>
      </c>
      <c r="DC62" s="8">
        <v>28</v>
      </c>
      <c r="DD62" s="8">
        <v>42</v>
      </c>
      <c r="DE62" s="8">
        <v>31</v>
      </c>
      <c r="DF62" s="8">
        <v>21</v>
      </c>
      <c r="DG62" s="8">
        <v>38</v>
      </c>
      <c r="DH62" s="8">
        <v>31</v>
      </c>
      <c r="DI62" s="8">
        <v>29</v>
      </c>
      <c r="DJ62" s="8">
        <v>34</v>
      </c>
      <c r="DK62" s="8">
        <v>29</v>
      </c>
      <c r="DL62" s="8">
        <v>21</v>
      </c>
      <c r="DM62" s="8">
        <v>20</v>
      </c>
      <c r="DN62" s="8">
        <v>14</v>
      </c>
      <c r="DO62" s="8">
        <v>11</v>
      </c>
      <c r="DP62" s="8">
        <v>10</v>
      </c>
      <c r="DQ62" s="8">
        <v>5</v>
      </c>
      <c r="DR62" s="8">
        <v>6</v>
      </c>
      <c r="DS62" s="8">
        <v>5</v>
      </c>
      <c r="DT62" s="8">
        <v>5</v>
      </c>
      <c r="DU62" s="8">
        <v>5</v>
      </c>
      <c r="DV62" s="8">
        <v>6</v>
      </c>
      <c r="DW62" s="8">
        <v>18</v>
      </c>
      <c r="DX62" s="7">
        <f t="shared" ref="DX62:DX91" si="8">G62</f>
        <v>1546</v>
      </c>
      <c r="DY62" s="7">
        <f t="shared" si="5"/>
        <v>181</v>
      </c>
      <c r="DZ62" s="7">
        <f t="shared" si="6"/>
        <v>709</v>
      </c>
      <c r="EA62" s="7">
        <f t="shared" si="7"/>
        <v>607</v>
      </c>
    </row>
    <row r="63" spans="1:131" x14ac:dyDescent="0.35">
      <c r="A63" s="7">
        <v>4</v>
      </c>
      <c r="B63" t="s">
        <v>359</v>
      </c>
      <c r="C63" s="10" t="s">
        <v>274</v>
      </c>
      <c r="D63" s="10" t="s">
        <v>275</v>
      </c>
      <c r="E63" s="7">
        <f>SUM(Table3253[[#This Row],[0]:[90]])</f>
        <v>4410</v>
      </c>
      <c r="F63" s="7">
        <f>SUM(Table3253[[#This Row],[0]:[15]])</f>
        <v>568</v>
      </c>
      <c r="G63" s="7">
        <f>SUM(Table3253[[#This Row],[16]:[64]])</f>
        <v>2655</v>
      </c>
      <c r="H63" s="7">
        <f>SUM(Table3253[[#This Row],[65]:[90]])</f>
        <v>1187</v>
      </c>
      <c r="I63" s="7">
        <f>SUM(Table3253[[#This Row],[85]:[90]])</f>
        <v>125</v>
      </c>
      <c r="J63" s="7">
        <f>SUM(Table3253[[#This Row],[0]:[17]])</f>
        <v>633</v>
      </c>
      <c r="K63" s="7">
        <f>SUM(Table3253[[#This Row],[18]:[64]])</f>
        <v>2590</v>
      </c>
      <c r="L63" s="7">
        <f>SUM(Table3253[[#This Row],[0]:[4]])</f>
        <v>147</v>
      </c>
      <c r="M63" s="7">
        <f>SUM(Table3253[[#This Row],[5]:[15]])</f>
        <v>421</v>
      </c>
      <c r="N63" s="7">
        <f>SUM(Table3253[[#This Row],[16]:[24]])</f>
        <v>438</v>
      </c>
      <c r="O63" s="7">
        <f>SUM(Table3253[[#This Row],[25]:[49]])</f>
        <v>1148</v>
      </c>
      <c r="P63" s="7">
        <f>SUM(Table3253[[#This Row],[50]:[64]])</f>
        <v>1069</v>
      </c>
      <c r="Q63" s="7">
        <f>SUM(Table3253[[#This Row],[65]:[74]])</f>
        <v>613</v>
      </c>
      <c r="R63" s="7">
        <f>SUM(Table3253[[#This Row],[75]:[84]])</f>
        <v>449</v>
      </c>
      <c r="S63" s="7">
        <f>SUM(Table3253[[#This Row],[5]:[9]])</f>
        <v>180</v>
      </c>
      <c r="T63" s="7">
        <f>SUM(Table3253[[#This Row],[10]:[14]])</f>
        <v>201</v>
      </c>
      <c r="U63" s="7">
        <f>SUM(Table3253[[#This Row],[15]:[19]])</f>
        <v>219</v>
      </c>
      <c r="V63" s="7">
        <f>SUM(Table3253[[#This Row],[20]:[24]])</f>
        <v>259</v>
      </c>
      <c r="W63" s="7">
        <f>SUM(Table3253[[#This Row],[25]:[29]])</f>
        <v>276</v>
      </c>
      <c r="X63" s="7">
        <f>SUM(Table3253[[#This Row],[30]:[34]])</f>
        <v>206</v>
      </c>
      <c r="Y63" s="7">
        <f>SUM(Table3253[[#This Row],[35]:[39]])</f>
        <v>207</v>
      </c>
      <c r="Z63" s="7">
        <f>SUM(Table3253[[#This Row],[40]:[44]])</f>
        <v>223</v>
      </c>
      <c r="AA63" s="7">
        <f>SUM(Table3253[[#This Row],[45]:[49]])</f>
        <v>236</v>
      </c>
      <c r="AB63" s="7">
        <f>SUM(Table3253[[#This Row],[50]:[54]])</f>
        <v>300</v>
      </c>
      <c r="AC63" s="7">
        <f>SUM(Table3253[[#This Row],[55]:[59]])</f>
        <v>352</v>
      </c>
      <c r="AD63" s="7">
        <f>SUM(Table3253[[#This Row],[60]:[64]])</f>
        <v>417</v>
      </c>
      <c r="AE63" s="7">
        <f>SUM(Table3253[[#This Row],[65]:[69]])</f>
        <v>301</v>
      </c>
      <c r="AF63" s="7">
        <f>SUM(Table3253[[#This Row],[70]:[74]])</f>
        <v>312</v>
      </c>
      <c r="AG63" s="7">
        <f>SUM(Table3253[[#This Row],[75]:[79]])</f>
        <v>284</v>
      </c>
      <c r="AH63" s="7">
        <f>SUM(Table3253[[#This Row],[80]:[84]])</f>
        <v>165</v>
      </c>
      <c r="AI63" s="7">
        <f>SUM(Table3253[[#This Row],[85]:[89]])</f>
        <v>80</v>
      </c>
      <c r="AJ63" s="7">
        <f>Table3253[[#This Row],[90]]</f>
        <v>45</v>
      </c>
      <c r="AK63" s="8">
        <v>18</v>
      </c>
      <c r="AL63" s="8">
        <v>28</v>
      </c>
      <c r="AM63" s="8">
        <v>26</v>
      </c>
      <c r="AN63" s="8">
        <v>34</v>
      </c>
      <c r="AO63" s="8">
        <v>41</v>
      </c>
      <c r="AP63" s="8">
        <v>33</v>
      </c>
      <c r="AQ63" s="8">
        <v>33</v>
      </c>
      <c r="AR63" s="8">
        <v>47</v>
      </c>
      <c r="AS63" s="8">
        <v>38</v>
      </c>
      <c r="AT63" s="8">
        <v>29</v>
      </c>
      <c r="AU63" s="8">
        <v>41</v>
      </c>
      <c r="AV63" s="8">
        <v>42</v>
      </c>
      <c r="AW63" s="8">
        <v>36</v>
      </c>
      <c r="AX63" s="8">
        <v>41</v>
      </c>
      <c r="AY63" s="8">
        <v>41</v>
      </c>
      <c r="AZ63" s="8">
        <v>40</v>
      </c>
      <c r="BA63" s="8">
        <v>25</v>
      </c>
      <c r="BB63" s="8">
        <v>40</v>
      </c>
      <c r="BC63" s="8">
        <v>41</v>
      </c>
      <c r="BD63" s="8">
        <v>73</v>
      </c>
      <c r="BE63" s="8">
        <v>71</v>
      </c>
      <c r="BF63" s="8">
        <v>76</v>
      </c>
      <c r="BG63" s="8">
        <v>38</v>
      </c>
      <c r="BH63" s="8">
        <v>43</v>
      </c>
      <c r="BI63" s="8">
        <v>31</v>
      </c>
      <c r="BJ63" s="8">
        <v>62</v>
      </c>
      <c r="BK63" s="8">
        <v>49</v>
      </c>
      <c r="BL63" s="8">
        <v>58</v>
      </c>
      <c r="BM63" s="8">
        <v>53</v>
      </c>
      <c r="BN63" s="8">
        <v>54</v>
      </c>
      <c r="BO63" s="8">
        <v>44</v>
      </c>
      <c r="BP63" s="8">
        <v>39</v>
      </c>
      <c r="BQ63" s="8">
        <v>41</v>
      </c>
      <c r="BR63" s="8">
        <v>42</v>
      </c>
      <c r="BS63" s="8">
        <v>40</v>
      </c>
      <c r="BT63" s="8">
        <v>44</v>
      </c>
      <c r="BU63" s="8">
        <v>41</v>
      </c>
      <c r="BV63" s="8">
        <v>47</v>
      </c>
      <c r="BW63" s="8">
        <v>46</v>
      </c>
      <c r="BX63" s="8">
        <v>29</v>
      </c>
      <c r="BY63" s="8">
        <v>41</v>
      </c>
      <c r="BZ63" s="8">
        <v>48</v>
      </c>
      <c r="CA63" s="8">
        <v>42</v>
      </c>
      <c r="CB63" s="8">
        <v>54</v>
      </c>
      <c r="CC63" s="8">
        <v>38</v>
      </c>
      <c r="CD63" s="8">
        <v>64</v>
      </c>
      <c r="CE63" s="8">
        <v>37</v>
      </c>
      <c r="CF63" s="8">
        <v>48</v>
      </c>
      <c r="CG63" s="8">
        <v>48</v>
      </c>
      <c r="CH63" s="8">
        <v>39</v>
      </c>
      <c r="CI63" s="8">
        <v>42</v>
      </c>
      <c r="CJ63" s="8">
        <v>73</v>
      </c>
      <c r="CK63" s="8">
        <v>54</v>
      </c>
      <c r="CL63" s="8">
        <v>67</v>
      </c>
      <c r="CM63" s="8">
        <v>64</v>
      </c>
      <c r="CN63" s="8">
        <v>61</v>
      </c>
      <c r="CO63" s="8">
        <v>59</v>
      </c>
      <c r="CP63" s="8">
        <v>78</v>
      </c>
      <c r="CQ63" s="8">
        <v>80</v>
      </c>
      <c r="CR63" s="8">
        <v>74</v>
      </c>
      <c r="CS63" s="8">
        <v>80</v>
      </c>
      <c r="CT63" s="8">
        <v>82</v>
      </c>
      <c r="CU63" s="8">
        <v>84</v>
      </c>
      <c r="CV63" s="8">
        <v>91</v>
      </c>
      <c r="CW63" s="8">
        <v>80</v>
      </c>
      <c r="CX63" s="8">
        <v>58</v>
      </c>
      <c r="CY63" s="8">
        <v>52</v>
      </c>
      <c r="CZ63" s="8">
        <v>64</v>
      </c>
      <c r="DA63" s="8">
        <v>65</v>
      </c>
      <c r="DB63" s="8">
        <v>62</v>
      </c>
      <c r="DC63" s="8">
        <v>63</v>
      </c>
      <c r="DD63" s="8">
        <v>78</v>
      </c>
      <c r="DE63" s="8">
        <v>58</v>
      </c>
      <c r="DF63" s="8">
        <v>65</v>
      </c>
      <c r="DG63" s="8">
        <v>48</v>
      </c>
      <c r="DH63" s="8">
        <v>66</v>
      </c>
      <c r="DI63" s="8">
        <v>65</v>
      </c>
      <c r="DJ63" s="8">
        <v>61</v>
      </c>
      <c r="DK63" s="8">
        <v>46</v>
      </c>
      <c r="DL63" s="8">
        <v>46</v>
      </c>
      <c r="DM63" s="8">
        <v>46</v>
      </c>
      <c r="DN63" s="8">
        <v>36</v>
      </c>
      <c r="DO63" s="8">
        <v>26</v>
      </c>
      <c r="DP63" s="8">
        <v>29</v>
      </c>
      <c r="DQ63" s="8">
        <v>28</v>
      </c>
      <c r="DR63" s="8">
        <v>26</v>
      </c>
      <c r="DS63" s="8">
        <v>18</v>
      </c>
      <c r="DT63" s="8">
        <v>17</v>
      </c>
      <c r="DU63" s="8">
        <v>13</v>
      </c>
      <c r="DV63" s="8">
        <v>6</v>
      </c>
      <c r="DW63" s="8">
        <v>45</v>
      </c>
      <c r="DX63" s="7">
        <f t="shared" si="8"/>
        <v>2655</v>
      </c>
      <c r="DY63" s="7">
        <f t="shared" si="5"/>
        <v>373</v>
      </c>
      <c r="DZ63" s="7">
        <f t="shared" si="6"/>
        <v>1148</v>
      </c>
      <c r="EA63" s="7">
        <f t="shared" si="7"/>
        <v>1069</v>
      </c>
    </row>
    <row r="64" spans="1:131" x14ac:dyDescent="0.35">
      <c r="A64" s="7">
        <v>4</v>
      </c>
      <c r="B64" t="s">
        <v>359</v>
      </c>
      <c r="C64" s="10" t="s">
        <v>276</v>
      </c>
      <c r="D64" s="10" t="s">
        <v>277</v>
      </c>
      <c r="E64" s="7">
        <f>SUM(Table3253[[#This Row],[0]:[90]])</f>
        <v>4860</v>
      </c>
      <c r="F64" s="7">
        <f>SUM(Table3253[[#This Row],[0]:[15]])</f>
        <v>775</v>
      </c>
      <c r="G64" s="7">
        <f>SUM(Table3253[[#This Row],[16]:[64]])</f>
        <v>2850</v>
      </c>
      <c r="H64" s="7">
        <f>SUM(Table3253[[#This Row],[65]:[90]])</f>
        <v>1235</v>
      </c>
      <c r="I64" s="7">
        <f>SUM(Table3253[[#This Row],[85]:[90]])</f>
        <v>145</v>
      </c>
      <c r="J64" s="7">
        <f>SUM(Table3253[[#This Row],[0]:[17]])</f>
        <v>912</v>
      </c>
      <c r="K64" s="7">
        <f>SUM(Table3253[[#This Row],[18]:[64]])</f>
        <v>2713</v>
      </c>
      <c r="L64" s="7">
        <f>SUM(Table3253[[#This Row],[0]:[4]])</f>
        <v>211</v>
      </c>
      <c r="M64" s="7">
        <f>SUM(Table3253[[#This Row],[5]:[15]])</f>
        <v>564</v>
      </c>
      <c r="N64" s="7">
        <f>SUM(Table3253[[#This Row],[16]:[24]])</f>
        <v>481</v>
      </c>
      <c r="O64" s="7">
        <f>SUM(Table3253[[#This Row],[25]:[49]])</f>
        <v>1290</v>
      </c>
      <c r="P64" s="7">
        <f>SUM(Table3253[[#This Row],[50]:[64]])</f>
        <v>1079</v>
      </c>
      <c r="Q64" s="7">
        <f>SUM(Table3253[[#This Row],[65]:[74]])</f>
        <v>668</v>
      </c>
      <c r="R64" s="7">
        <f>SUM(Table3253[[#This Row],[75]:[84]])</f>
        <v>422</v>
      </c>
      <c r="S64" s="7">
        <f>SUM(Table3253[[#This Row],[5]:[9]])</f>
        <v>228</v>
      </c>
      <c r="T64" s="7">
        <f>SUM(Table3253[[#This Row],[10]:[14]])</f>
        <v>286</v>
      </c>
      <c r="U64" s="7">
        <f>SUM(Table3253[[#This Row],[15]:[19]])</f>
        <v>295</v>
      </c>
      <c r="V64" s="7">
        <f>SUM(Table3253[[#This Row],[20]:[24]])</f>
        <v>236</v>
      </c>
      <c r="W64" s="7">
        <f>SUM(Table3253[[#This Row],[25]:[29]])</f>
        <v>257</v>
      </c>
      <c r="X64" s="7">
        <f>SUM(Table3253[[#This Row],[30]:[34]])</f>
        <v>232</v>
      </c>
      <c r="Y64" s="7">
        <f>SUM(Table3253[[#This Row],[35]:[39]])</f>
        <v>248</v>
      </c>
      <c r="Z64" s="7">
        <f>SUM(Table3253[[#This Row],[40]:[44]])</f>
        <v>269</v>
      </c>
      <c r="AA64" s="7">
        <f>SUM(Table3253[[#This Row],[45]:[49]])</f>
        <v>284</v>
      </c>
      <c r="AB64" s="7">
        <f>SUM(Table3253[[#This Row],[50]:[54]])</f>
        <v>341</v>
      </c>
      <c r="AC64" s="7">
        <f>SUM(Table3253[[#This Row],[55]:[59]])</f>
        <v>385</v>
      </c>
      <c r="AD64" s="7">
        <f>SUM(Table3253[[#This Row],[60]:[64]])</f>
        <v>353</v>
      </c>
      <c r="AE64" s="7">
        <f>SUM(Table3253[[#This Row],[65]:[69]])</f>
        <v>343</v>
      </c>
      <c r="AF64" s="7">
        <f>SUM(Table3253[[#This Row],[70]:[74]])</f>
        <v>325</v>
      </c>
      <c r="AG64" s="7">
        <f>SUM(Table3253[[#This Row],[75]:[79]])</f>
        <v>261</v>
      </c>
      <c r="AH64" s="7">
        <f>SUM(Table3253[[#This Row],[80]:[84]])</f>
        <v>161</v>
      </c>
      <c r="AI64" s="7">
        <f>SUM(Table3253[[#This Row],[85]:[89]])</f>
        <v>87</v>
      </c>
      <c r="AJ64" s="7">
        <f>Table3253[[#This Row],[90]]</f>
        <v>58</v>
      </c>
      <c r="AK64" s="8">
        <v>52</v>
      </c>
      <c r="AL64" s="8">
        <v>39</v>
      </c>
      <c r="AM64" s="8">
        <v>31</v>
      </c>
      <c r="AN64" s="8">
        <v>41</v>
      </c>
      <c r="AO64" s="8">
        <v>48</v>
      </c>
      <c r="AP64" s="8">
        <v>41</v>
      </c>
      <c r="AQ64" s="8">
        <v>49</v>
      </c>
      <c r="AR64" s="8">
        <v>50</v>
      </c>
      <c r="AS64" s="8">
        <v>50</v>
      </c>
      <c r="AT64" s="8">
        <v>38</v>
      </c>
      <c r="AU64" s="8">
        <v>57</v>
      </c>
      <c r="AV64" s="8">
        <v>59</v>
      </c>
      <c r="AW64" s="8">
        <v>60</v>
      </c>
      <c r="AX64" s="8">
        <v>46</v>
      </c>
      <c r="AY64" s="8">
        <v>64</v>
      </c>
      <c r="AZ64" s="8">
        <v>50</v>
      </c>
      <c r="BA64" s="8">
        <v>58</v>
      </c>
      <c r="BB64" s="8">
        <v>79</v>
      </c>
      <c r="BC64" s="8">
        <v>63</v>
      </c>
      <c r="BD64" s="8">
        <v>45</v>
      </c>
      <c r="BE64" s="8">
        <v>59</v>
      </c>
      <c r="BF64" s="8">
        <v>49</v>
      </c>
      <c r="BG64" s="8">
        <v>42</v>
      </c>
      <c r="BH64" s="8">
        <v>51</v>
      </c>
      <c r="BI64" s="8">
        <v>35</v>
      </c>
      <c r="BJ64" s="8">
        <v>47</v>
      </c>
      <c r="BK64" s="8">
        <v>65</v>
      </c>
      <c r="BL64" s="8">
        <v>45</v>
      </c>
      <c r="BM64" s="8">
        <v>53</v>
      </c>
      <c r="BN64" s="8">
        <v>47</v>
      </c>
      <c r="BO64" s="8">
        <v>38</v>
      </c>
      <c r="BP64" s="8">
        <v>65</v>
      </c>
      <c r="BQ64" s="8">
        <v>43</v>
      </c>
      <c r="BR64" s="8">
        <v>52</v>
      </c>
      <c r="BS64" s="8">
        <v>34</v>
      </c>
      <c r="BT64" s="8">
        <v>48</v>
      </c>
      <c r="BU64" s="8">
        <v>48</v>
      </c>
      <c r="BV64" s="8">
        <v>60</v>
      </c>
      <c r="BW64" s="8">
        <v>49</v>
      </c>
      <c r="BX64" s="8">
        <v>43</v>
      </c>
      <c r="BY64" s="8">
        <v>56</v>
      </c>
      <c r="BZ64" s="8">
        <v>57</v>
      </c>
      <c r="CA64" s="8">
        <v>51</v>
      </c>
      <c r="CB64" s="8">
        <v>55</v>
      </c>
      <c r="CC64" s="8">
        <v>50</v>
      </c>
      <c r="CD64" s="8">
        <v>61</v>
      </c>
      <c r="CE64" s="8">
        <v>53</v>
      </c>
      <c r="CF64" s="8">
        <v>48</v>
      </c>
      <c r="CG64" s="8">
        <v>64</v>
      </c>
      <c r="CH64" s="8">
        <v>58</v>
      </c>
      <c r="CI64" s="8">
        <v>64</v>
      </c>
      <c r="CJ64" s="8">
        <v>57</v>
      </c>
      <c r="CK64" s="8">
        <v>78</v>
      </c>
      <c r="CL64" s="8">
        <v>71</v>
      </c>
      <c r="CM64" s="8">
        <v>71</v>
      </c>
      <c r="CN64" s="8">
        <v>81</v>
      </c>
      <c r="CO64" s="8">
        <v>74</v>
      </c>
      <c r="CP64" s="8">
        <v>75</v>
      </c>
      <c r="CQ64" s="8">
        <v>71</v>
      </c>
      <c r="CR64" s="8">
        <v>84</v>
      </c>
      <c r="CS64" s="8">
        <v>68</v>
      </c>
      <c r="CT64" s="8">
        <v>87</v>
      </c>
      <c r="CU64" s="8">
        <v>77</v>
      </c>
      <c r="CV64" s="8">
        <v>62</v>
      </c>
      <c r="CW64" s="8">
        <v>59</v>
      </c>
      <c r="CX64" s="8">
        <v>75</v>
      </c>
      <c r="CY64" s="8">
        <v>68</v>
      </c>
      <c r="CZ64" s="8">
        <v>80</v>
      </c>
      <c r="DA64" s="8">
        <v>55</v>
      </c>
      <c r="DB64" s="8">
        <v>65</v>
      </c>
      <c r="DC64" s="8">
        <v>63</v>
      </c>
      <c r="DD64" s="8">
        <v>68</v>
      </c>
      <c r="DE64" s="8">
        <v>75</v>
      </c>
      <c r="DF64" s="8">
        <v>57</v>
      </c>
      <c r="DG64" s="8">
        <v>62</v>
      </c>
      <c r="DH64" s="8">
        <v>59</v>
      </c>
      <c r="DI64" s="8">
        <v>53</v>
      </c>
      <c r="DJ64" s="8">
        <v>68</v>
      </c>
      <c r="DK64" s="8">
        <v>45</v>
      </c>
      <c r="DL64" s="8">
        <v>36</v>
      </c>
      <c r="DM64" s="8">
        <v>43</v>
      </c>
      <c r="DN64" s="8">
        <v>33</v>
      </c>
      <c r="DO64" s="8">
        <v>31</v>
      </c>
      <c r="DP64" s="8">
        <v>27</v>
      </c>
      <c r="DQ64" s="8">
        <v>27</v>
      </c>
      <c r="DR64" s="8">
        <v>15</v>
      </c>
      <c r="DS64" s="8">
        <v>23</v>
      </c>
      <c r="DT64" s="8">
        <v>22</v>
      </c>
      <c r="DU64" s="8">
        <v>14</v>
      </c>
      <c r="DV64" s="8">
        <v>13</v>
      </c>
      <c r="DW64" s="8">
        <v>58</v>
      </c>
      <c r="DX64" s="7">
        <f t="shared" si="8"/>
        <v>2850</v>
      </c>
      <c r="DY64" s="7">
        <f t="shared" si="5"/>
        <v>344</v>
      </c>
      <c r="DZ64" s="7">
        <f t="shared" si="6"/>
        <v>1290</v>
      </c>
      <c r="EA64" s="7">
        <f t="shared" si="7"/>
        <v>1079</v>
      </c>
    </row>
    <row r="65" spans="1:131" x14ac:dyDescent="0.35">
      <c r="A65" s="7">
        <v>4</v>
      </c>
      <c r="B65" t="s">
        <v>359</v>
      </c>
      <c r="C65" s="10" t="s">
        <v>278</v>
      </c>
      <c r="D65" s="10" t="s">
        <v>279</v>
      </c>
      <c r="E65" s="7">
        <f>SUM(Table3253[[#This Row],[0]:[90]])</f>
        <v>5384</v>
      </c>
      <c r="F65" s="7">
        <f>SUM(Table3253[[#This Row],[0]:[15]])</f>
        <v>975</v>
      </c>
      <c r="G65" s="7">
        <f>SUM(Table3253[[#This Row],[16]:[64]])</f>
        <v>3354</v>
      </c>
      <c r="H65" s="7">
        <f>SUM(Table3253[[#This Row],[65]:[90]])</f>
        <v>1055</v>
      </c>
      <c r="I65" s="7">
        <f>SUM(Table3253[[#This Row],[85]:[90]])</f>
        <v>75</v>
      </c>
      <c r="J65" s="7">
        <f>SUM(Table3253[[#This Row],[0]:[17]])</f>
        <v>1110</v>
      </c>
      <c r="K65" s="7">
        <f>SUM(Table3253[[#This Row],[18]:[64]])</f>
        <v>3219</v>
      </c>
      <c r="L65" s="7">
        <f>SUM(Table3253[[#This Row],[0]:[4]])</f>
        <v>264</v>
      </c>
      <c r="M65" s="7">
        <f>SUM(Table3253[[#This Row],[5]:[15]])</f>
        <v>711</v>
      </c>
      <c r="N65" s="7">
        <f>SUM(Table3253[[#This Row],[16]:[24]])</f>
        <v>555</v>
      </c>
      <c r="O65" s="7">
        <f>SUM(Table3253[[#This Row],[25]:[49]])</f>
        <v>1643</v>
      </c>
      <c r="P65" s="7">
        <f>SUM(Table3253[[#This Row],[50]:[64]])</f>
        <v>1156</v>
      </c>
      <c r="Q65" s="7">
        <f>SUM(Table3253[[#This Row],[65]:[74]])</f>
        <v>590</v>
      </c>
      <c r="R65" s="7">
        <f>SUM(Table3253[[#This Row],[75]:[84]])</f>
        <v>390</v>
      </c>
      <c r="S65" s="7">
        <f>SUM(Table3253[[#This Row],[5]:[9]])</f>
        <v>272</v>
      </c>
      <c r="T65" s="7">
        <f>SUM(Table3253[[#This Row],[10]:[14]])</f>
        <v>360</v>
      </c>
      <c r="U65" s="7">
        <f>SUM(Table3253[[#This Row],[15]:[19]])</f>
        <v>362</v>
      </c>
      <c r="V65" s="7">
        <f>SUM(Table3253[[#This Row],[20]:[24]])</f>
        <v>272</v>
      </c>
      <c r="W65" s="7">
        <f>SUM(Table3253[[#This Row],[25]:[29]])</f>
        <v>304</v>
      </c>
      <c r="X65" s="7">
        <f>SUM(Table3253[[#This Row],[30]:[34]])</f>
        <v>341</v>
      </c>
      <c r="Y65" s="7">
        <f>SUM(Table3253[[#This Row],[35]:[39]])</f>
        <v>350</v>
      </c>
      <c r="Z65" s="7">
        <f>SUM(Table3253[[#This Row],[40]:[44]])</f>
        <v>375</v>
      </c>
      <c r="AA65" s="7">
        <f>SUM(Table3253[[#This Row],[45]:[49]])</f>
        <v>273</v>
      </c>
      <c r="AB65" s="7">
        <f>SUM(Table3253[[#This Row],[50]:[54]])</f>
        <v>360</v>
      </c>
      <c r="AC65" s="7">
        <f>SUM(Table3253[[#This Row],[55]:[59]])</f>
        <v>435</v>
      </c>
      <c r="AD65" s="7">
        <f>SUM(Table3253[[#This Row],[60]:[64]])</f>
        <v>361</v>
      </c>
      <c r="AE65" s="7">
        <f>SUM(Table3253[[#This Row],[65]:[69]])</f>
        <v>325</v>
      </c>
      <c r="AF65" s="7">
        <f>SUM(Table3253[[#This Row],[70]:[74]])</f>
        <v>265</v>
      </c>
      <c r="AG65" s="7">
        <f>SUM(Table3253[[#This Row],[75]:[79]])</f>
        <v>226</v>
      </c>
      <c r="AH65" s="7">
        <f>SUM(Table3253[[#This Row],[80]:[84]])</f>
        <v>164</v>
      </c>
      <c r="AI65" s="7">
        <f>SUM(Table3253[[#This Row],[85]:[89]])</f>
        <v>51</v>
      </c>
      <c r="AJ65" s="7">
        <f>Table3253[[#This Row],[90]]</f>
        <v>24</v>
      </c>
      <c r="AK65" s="8">
        <v>42</v>
      </c>
      <c r="AL65" s="8">
        <v>62</v>
      </c>
      <c r="AM65" s="8">
        <v>45</v>
      </c>
      <c r="AN65" s="8">
        <v>59</v>
      </c>
      <c r="AO65" s="8">
        <v>56</v>
      </c>
      <c r="AP65" s="8">
        <v>56</v>
      </c>
      <c r="AQ65" s="8">
        <v>44</v>
      </c>
      <c r="AR65" s="8">
        <v>43</v>
      </c>
      <c r="AS65" s="8">
        <v>58</v>
      </c>
      <c r="AT65" s="8">
        <v>71</v>
      </c>
      <c r="AU65" s="8">
        <v>57</v>
      </c>
      <c r="AV65" s="8">
        <v>85</v>
      </c>
      <c r="AW65" s="8">
        <v>67</v>
      </c>
      <c r="AX65" s="8">
        <v>80</v>
      </c>
      <c r="AY65" s="8">
        <v>71</v>
      </c>
      <c r="AZ65" s="8">
        <v>79</v>
      </c>
      <c r="BA65" s="8">
        <v>65</v>
      </c>
      <c r="BB65" s="8">
        <v>70</v>
      </c>
      <c r="BC65" s="8">
        <v>74</v>
      </c>
      <c r="BD65" s="8">
        <v>74</v>
      </c>
      <c r="BE65" s="8">
        <v>71</v>
      </c>
      <c r="BF65" s="8">
        <v>62</v>
      </c>
      <c r="BG65" s="8">
        <v>52</v>
      </c>
      <c r="BH65" s="8">
        <v>42</v>
      </c>
      <c r="BI65" s="8">
        <v>45</v>
      </c>
      <c r="BJ65" s="8">
        <v>55</v>
      </c>
      <c r="BK65" s="8">
        <v>56</v>
      </c>
      <c r="BL65" s="8">
        <v>47</v>
      </c>
      <c r="BM65" s="8">
        <v>61</v>
      </c>
      <c r="BN65" s="8">
        <v>85</v>
      </c>
      <c r="BO65" s="8">
        <v>59</v>
      </c>
      <c r="BP65" s="8">
        <v>68</v>
      </c>
      <c r="BQ65" s="8">
        <v>80</v>
      </c>
      <c r="BR65" s="8">
        <v>71</v>
      </c>
      <c r="BS65" s="8">
        <v>63</v>
      </c>
      <c r="BT65" s="8">
        <v>70</v>
      </c>
      <c r="BU65" s="8">
        <v>64</v>
      </c>
      <c r="BV65" s="8">
        <v>65</v>
      </c>
      <c r="BW65" s="8">
        <v>79</v>
      </c>
      <c r="BX65" s="8">
        <v>72</v>
      </c>
      <c r="BY65" s="8">
        <v>81</v>
      </c>
      <c r="BZ65" s="8">
        <v>70</v>
      </c>
      <c r="CA65" s="8">
        <v>67</v>
      </c>
      <c r="CB65" s="8">
        <v>82</v>
      </c>
      <c r="CC65" s="8">
        <v>75</v>
      </c>
      <c r="CD65" s="8">
        <v>65</v>
      </c>
      <c r="CE65" s="8">
        <v>52</v>
      </c>
      <c r="CF65" s="8">
        <v>40</v>
      </c>
      <c r="CG65" s="8">
        <v>54</v>
      </c>
      <c r="CH65" s="8">
        <v>62</v>
      </c>
      <c r="CI65" s="8">
        <v>72</v>
      </c>
      <c r="CJ65" s="8">
        <v>72</v>
      </c>
      <c r="CK65" s="8">
        <v>78</v>
      </c>
      <c r="CL65" s="8">
        <v>74</v>
      </c>
      <c r="CM65" s="8">
        <v>64</v>
      </c>
      <c r="CN65" s="8">
        <v>79</v>
      </c>
      <c r="CO65" s="8">
        <v>82</v>
      </c>
      <c r="CP65" s="8">
        <v>95</v>
      </c>
      <c r="CQ65" s="8">
        <v>80</v>
      </c>
      <c r="CR65" s="8">
        <v>99</v>
      </c>
      <c r="CS65" s="8">
        <v>66</v>
      </c>
      <c r="CT65" s="8">
        <v>73</v>
      </c>
      <c r="CU65" s="8">
        <v>75</v>
      </c>
      <c r="CV65" s="8">
        <v>70</v>
      </c>
      <c r="CW65" s="8">
        <v>77</v>
      </c>
      <c r="CX65" s="8">
        <v>66</v>
      </c>
      <c r="CY65" s="8">
        <v>67</v>
      </c>
      <c r="CZ65" s="8">
        <v>68</v>
      </c>
      <c r="DA65" s="8">
        <v>64</v>
      </c>
      <c r="DB65" s="8">
        <v>60</v>
      </c>
      <c r="DC65" s="8">
        <v>54</v>
      </c>
      <c r="DD65" s="8">
        <v>49</v>
      </c>
      <c r="DE65" s="8">
        <v>48</v>
      </c>
      <c r="DF65" s="8">
        <v>61</v>
      </c>
      <c r="DG65" s="8">
        <v>53</v>
      </c>
      <c r="DH65" s="8">
        <v>54</v>
      </c>
      <c r="DI65" s="8">
        <v>38</v>
      </c>
      <c r="DJ65" s="8">
        <v>46</v>
      </c>
      <c r="DK65" s="8">
        <v>41</v>
      </c>
      <c r="DL65" s="8">
        <v>47</v>
      </c>
      <c r="DM65" s="8">
        <v>49</v>
      </c>
      <c r="DN65" s="8">
        <v>37</v>
      </c>
      <c r="DO65" s="8">
        <v>37</v>
      </c>
      <c r="DP65" s="8">
        <v>23</v>
      </c>
      <c r="DQ65" s="8">
        <v>18</v>
      </c>
      <c r="DR65" s="8">
        <v>16</v>
      </c>
      <c r="DS65" s="8">
        <v>12</v>
      </c>
      <c r="DT65" s="8">
        <v>10</v>
      </c>
      <c r="DU65" s="8">
        <v>7</v>
      </c>
      <c r="DV65" s="8">
        <v>6</v>
      </c>
      <c r="DW65" s="8">
        <v>24</v>
      </c>
      <c r="DX65" s="7">
        <f t="shared" si="8"/>
        <v>3354</v>
      </c>
      <c r="DY65" s="7">
        <f t="shared" si="5"/>
        <v>420</v>
      </c>
      <c r="DZ65" s="7">
        <f t="shared" si="6"/>
        <v>1643</v>
      </c>
      <c r="EA65" s="7">
        <f t="shared" si="7"/>
        <v>1156</v>
      </c>
    </row>
    <row r="66" spans="1:131" x14ac:dyDescent="0.35">
      <c r="A66" s="7">
        <v>4</v>
      </c>
      <c r="B66" t="s">
        <v>359</v>
      </c>
      <c r="C66" s="10" t="s">
        <v>280</v>
      </c>
      <c r="D66" s="10" t="s">
        <v>281</v>
      </c>
      <c r="E66" s="7">
        <f>SUM(Table3253[[#This Row],[0]:[90]])</f>
        <v>7521</v>
      </c>
      <c r="F66" s="7">
        <f>SUM(Table3253[[#This Row],[0]:[15]])</f>
        <v>717</v>
      </c>
      <c r="G66" s="7">
        <f>SUM(Table3253[[#This Row],[16]:[64]])</f>
        <v>6155</v>
      </c>
      <c r="H66" s="7">
        <f>SUM(Table3253[[#This Row],[65]:[90]])</f>
        <v>649</v>
      </c>
      <c r="I66" s="7">
        <f>SUM(Table3253[[#This Row],[85]:[90]])</f>
        <v>60</v>
      </c>
      <c r="J66" s="7">
        <f>SUM(Table3253[[#This Row],[0]:[17]])</f>
        <v>857</v>
      </c>
      <c r="K66" s="7">
        <f>SUM(Table3253[[#This Row],[18]:[64]])</f>
        <v>6015</v>
      </c>
      <c r="L66" s="7">
        <f>SUM(Table3253[[#This Row],[0]:[4]])</f>
        <v>154</v>
      </c>
      <c r="M66" s="7">
        <f>SUM(Table3253[[#This Row],[5]:[15]])</f>
        <v>563</v>
      </c>
      <c r="N66" s="7">
        <f>SUM(Table3253[[#This Row],[16]:[24]])</f>
        <v>4180</v>
      </c>
      <c r="O66" s="7">
        <f>SUM(Table3253[[#This Row],[25]:[49]])</f>
        <v>1301</v>
      </c>
      <c r="P66" s="7">
        <f>SUM(Table3253[[#This Row],[50]:[64]])</f>
        <v>674</v>
      </c>
      <c r="Q66" s="7">
        <f>SUM(Table3253[[#This Row],[65]:[74]])</f>
        <v>338</v>
      </c>
      <c r="R66" s="7">
        <f>SUM(Table3253[[#This Row],[75]:[84]])</f>
        <v>251</v>
      </c>
      <c r="S66" s="7">
        <f>SUM(Table3253[[#This Row],[5]:[9]])</f>
        <v>205</v>
      </c>
      <c r="T66" s="7">
        <f>SUM(Table3253[[#This Row],[10]:[14]])</f>
        <v>285</v>
      </c>
      <c r="U66" s="7">
        <f>SUM(Table3253[[#This Row],[15]:[19]])</f>
        <v>1323</v>
      </c>
      <c r="V66" s="7">
        <f>SUM(Table3253[[#This Row],[20]:[24]])</f>
        <v>2930</v>
      </c>
      <c r="W66" s="7">
        <f>SUM(Table3253[[#This Row],[25]:[29]])</f>
        <v>390</v>
      </c>
      <c r="X66" s="7">
        <f>SUM(Table3253[[#This Row],[30]:[34]])</f>
        <v>202</v>
      </c>
      <c r="Y66" s="7">
        <f>SUM(Table3253[[#This Row],[35]:[39]])</f>
        <v>248</v>
      </c>
      <c r="Z66" s="7">
        <f>SUM(Table3253[[#This Row],[40]:[44]])</f>
        <v>237</v>
      </c>
      <c r="AA66" s="7">
        <f>SUM(Table3253[[#This Row],[45]:[49]])</f>
        <v>224</v>
      </c>
      <c r="AB66" s="7">
        <f>SUM(Table3253[[#This Row],[50]:[54]])</f>
        <v>243</v>
      </c>
      <c r="AC66" s="7">
        <f>SUM(Table3253[[#This Row],[55]:[59]])</f>
        <v>196</v>
      </c>
      <c r="AD66" s="7">
        <f>SUM(Table3253[[#This Row],[60]:[64]])</f>
        <v>235</v>
      </c>
      <c r="AE66" s="7">
        <f>SUM(Table3253[[#This Row],[65]:[69]])</f>
        <v>158</v>
      </c>
      <c r="AF66" s="7">
        <f>SUM(Table3253[[#This Row],[70]:[74]])</f>
        <v>180</v>
      </c>
      <c r="AG66" s="7">
        <f>SUM(Table3253[[#This Row],[75]:[79]])</f>
        <v>160</v>
      </c>
      <c r="AH66" s="7">
        <f>SUM(Table3253[[#This Row],[80]:[84]])</f>
        <v>91</v>
      </c>
      <c r="AI66" s="7">
        <f>SUM(Table3253[[#This Row],[85]:[89]])</f>
        <v>43</v>
      </c>
      <c r="AJ66" s="7">
        <f>Table3253[[#This Row],[90]]</f>
        <v>17</v>
      </c>
      <c r="AK66" s="8">
        <v>24</v>
      </c>
      <c r="AL66" s="8">
        <v>29</v>
      </c>
      <c r="AM66" s="8">
        <v>39</v>
      </c>
      <c r="AN66" s="8">
        <v>28</v>
      </c>
      <c r="AO66" s="8">
        <v>34</v>
      </c>
      <c r="AP66" s="8">
        <v>27</v>
      </c>
      <c r="AQ66" s="8">
        <v>38</v>
      </c>
      <c r="AR66" s="8">
        <v>41</v>
      </c>
      <c r="AS66" s="8">
        <v>50</v>
      </c>
      <c r="AT66" s="8">
        <v>49</v>
      </c>
      <c r="AU66" s="8">
        <v>53</v>
      </c>
      <c r="AV66" s="8">
        <v>55</v>
      </c>
      <c r="AW66" s="8">
        <v>73</v>
      </c>
      <c r="AX66" s="8">
        <v>43</v>
      </c>
      <c r="AY66" s="8">
        <v>61</v>
      </c>
      <c r="AZ66" s="8">
        <v>73</v>
      </c>
      <c r="BA66" s="8">
        <v>73</v>
      </c>
      <c r="BB66" s="8">
        <v>67</v>
      </c>
      <c r="BC66" s="8">
        <v>212</v>
      </c>
      <c r="BD66" s="8">
        <v>898</v>
      </c>
      <c r="BE66" s="8">
        <v>736</v>
      </c>
      <c r="BF66" s="8">
        <v>844</v>
      </c>
      <c r="BG66" s="8">
        <v>603</v>
      </c>
      <c r="BH66" s="8">
        <v>395</v>
      </c>
      <c r="BI66" s="8">
        <v>352</v>
      </c>
      <c r="BJ66" s="8">
        <v>107</v>
      </c>
      <c r="BK66" s="8">
        <v>95</v>
      </c>
      <c r="BL66" s="8">
        <v>70</v>
      </c>
      <c r="BM66" s="8">
        <v>65</v>
      </c>
      <c r="BN66" s="8">
        <v>53</v>
      </c>
      <c r="BO66" s="8">
        <v>52</v>
      </c>
      <c r="BP66" s="8">
        <v>40</v>
      </c>
      <c r="BQ66" s="8">
        <v>41</v>
      </c>
      <c r="BR66" s="8">
        <v>36</v>
      </c>
      <c r="BS66" s="8">
        <v>33</v>
      </c>
      <c r="BT66" s="8">
        <v>58</v>
      </c>
      <c r="BU66" s="8">
        <v>52</v>
      </c>
      <c r="BV66" s="8">
        <v>38</v>
      </c>
      <c r="BW66" s="8">
        <v>47</v>
      </c>
      <c r="BX66" s="8">
        <v>53</v>
      </c>
      <c r="BY66" s="8">
        <v>51</v>
      </c>
      <c r="BZ66" s="8">
        <v>48</v>
      </c>
      <c r="CA66" s="8">
        <v>45</v>
      </c>
      <c r="CB66" s="8">
        <v>40</v>
      </c>
      <c r="CC66" s="8">
        <v>53</v>
      </c>
      <c r="CD66" s="8">
        <v>44</v>
      </c>
      <c r="CE66" s="8">
        <v>44</v>
      </c>
      <c r="CF66" s="8">
        <v>40</v>
      </c>
      <c r="CG66" s="8">
        <v>39</v>
      </c>
      <c r="CH66" s="8">
        <v>57</v>
      </c>
      <c r="CI66" s="8">
        <v>44</v>
      </c>
      <c r="CJ66" s="8">
        <v>54</v>
      </c>
      <c r="CK66" s="8">
        <v>49</v>
      </c>
      <c r="CL66" s="8">
        <v>53</v>
      </c>
      <c r="CM66" s="8">
        <v>43</v>
      </c>
      <c r="CN66" s="8">
        <v>40</v>
      </c>
      <c r="CO66" s="8">
        <v>45</v>
      </c>
      <c r="CP66" s="8">
        <v>38</v>
      </c>
      <c r="CQ66" s="8">
        <v>36</v>
      </c>
      <c r="CR66" s="8">
        <v>37</v>
      </c>
      <c r="CS66" s="8">
        <v>58</v>
      </c>
      <c r="CT66" s="8">
        <v>58</v>
      </c>
      <c r="CU66" s="8">
        <v>48</v>
      </c>
      <c r="CV66" s="8">
        <v>43</v>
      </c>
      <c r="CW66" s="8">
        <v>28</v>
      </c>
      <c r="CX66" s="8">
        <v>35</v>
      </c>
      <c r="CY66" s="8">
        <v>37</v>
      </c>
      <c r="CZ66" s="8">
        <v>27</v>
      </c>
      <c r="DA66" s="8">
        <v>38</v>
      </c>
      <c r="DB66" s="8">
        <v>21</v>
      </c>
      <c r="DC66" s="8">
        <v>37</v>
      </c>
      <c r="DD66" s="8">
        <v>37</v>
      </c>
      <c r="DE66" s="8">
        <v>43</v>
      </c>
      <c r="DF66" s="8">
        <v>31</v>
      </c>
      <c r="DG66" s="8">
        <v>32</v>
      </c>
      <c r="DH66" s="8">
        <v>31</v>
      </c>
      <c r="DI66" s="8">
        <v>30</v>
      </c>
      <c r="DJ66" s="8">
        <v>41</v>
      </c>
      <c r="DK66" s="8">
        <v>26</v>
      </c>
      <c r="DL66" s="8">
        <v>32</v>
      </c>
      <c r="DM66" s="8">
        <v>35</v>
      </c>
      <c r="DN66" s="8">
        <v>11</v>
      </c>
      <c r="DO66" s="8">
        <v>16</v>
      </c>
      <c r="DP66" s="8">
        <v>16</v>
      </c>
      <c r="DQ66" s="8">
        <v>13</v>
      </c>
      <c r="DR66" s="8">
        <v>7</v>
      </c>
      <c r="DS66" s="8">
        <v>6</v>
      </c>
      <c r="DT66" s="8">
        <v>15</v>
      </c>
      <c r="DU66" s="8">
        <v>9</v>
      </c>
      <c r="DV66" s="8">
        <v>6</v>
      </c>
      <c r="DW66" s="8">
        <v>17</v>
      </c>
      <c r="DX66" s="7">
        <f t="shared" si="8"/>
        <v>6155</v>
      </c>
      <c r="DY66" s="7">
        <f t="shared" si="5"/>
        <v>4040</v>
      </c>
      <c r="DZ66" s="7">
        <f t="shared" si="6"/>
        <v>1301</v>
      </c>
      <c r="EA66" s="7">
        <f t="shared" si="7"/>
        <v>674</v>
      </c>
    </row>
    <row r="67" spans="1:131" x14ac:dyDescent="0.35">
      <c r="A67" s="7">
        <v>4</v>
      </c>
      <c r="B67" t="s">
        <v>359</v>
      </c>
      <c r="C67" s="10" t="s">
        <v>282</v>
      </c>
      <c r="D67" s="10" t="s">
        <v>283</v>
      </c>
      <c r="E67" s="7">
        <f>SUM(Table3253[[#This Row],[0]:[90]])</f>
        <v>2437</v>
      </c>
      <c r="F67" s="7">
        <f>SUM(Table3253[[#This Row],[0]:[15]])</f>
        <v>328</v>
      </c>
      <c r="G67" s="7">
        <f>SUM(Table3253[[#This Row],[16]:[64]])</f>
        <v>1437</v>
      </c>
      <c r="H67" s="7">
        <f>SUM(Table3253[[#This Row],[65]:[90]])</f>
        <v>672</v>
      </c>
      <c r="I67" s="7">
        <f>SUM(Table3253[[#This Row],[85]:[90]])</f>
        <v>125</v>
      </c>
      <c r="J67" s="7">
        <f>SUM(Table3253[[#This Row],[0]:[17]])</f>
        <v>373</v>
      </c>
      <c r="K67" s="7">
        <f>SUM(Table3253[[#This Row],[18]:[64]])</f>
        <v>1392</v>
      </c>
      <c r="L67" s="7">
        <f>SUM(Table3253[[#This Row],[0]:[4]])</f>
        <v>96</v>
      </c>
      <c r="M67" s="7">
        <f>SUM(Table3253[[#This Row],[5]:[15]])</f>
        <v>232</v>
      </c>
      <c r="N67" s="7">
        <f>SUM(Table3253[[#This Row],[16]:[24]])</f>
        <v>237</v>
      </c>
      <c r="O67" s="7">
        <f>SUM(Table3253[[#This Row],[25]:[49]])</f>
        <v>673</v>
      </c>
      <c r="P67" s="7">
        <f>SUM(Table3253[[#This Row],[50]:[64]])</f>
        <v>527</v>
      </c>
      <c r="Q67" s="7">
        <f>SUM(Table3253[[#This Row],[65]:[74]])</f>
        <v>295</v>
      </c>
      <c r="R67" s="7">
        <f>SUM(Table3253[[#This Row],[75]:[84]])</f>
        <v>252</v>
      </c>
      <c r="S67" s="7">
        <f>SUM(Table3253[[#This Row],[5]:[9]])</f>
        <v>109</v>
      </c>
      <c r="T67" s="7">
        <f>SUM(Table3253[[#This Row],[10]:[14]])</f>
        <v>92</v>
      </c>
      <c r="U67" s="7">
        <f>SUM(Table3253[[#This Row],[15]:[19]])</f>
        <v>138</v>
      </c>
      <c r="V67" s="7">
        <f>SUM(Table3253[[#This Row],[20]:[24]])</f>
        <v>130</v>
      </c>
      <c r="W67" s="7">
        <f>SUM(Table3253[[#This Row],[25]:[29]])</f>
        <v>138</v>
      </c>
      <c r="X67" s="7">
        <f>SUM(Table3253[[#This Row],[30]:[34]])</f>
        <v>152</v>
      </c>
      <c r="Y67" s="7">
        <f>SUM(Table3253[[#This Row],[35]:[39]])</f>
        <v>124</v>
      </c>
      <c r="Z67" s="7">
        <f>SUM(Table3253[[#This Row],[40]:[44]])</f>
        <v>120</v>
      </c>
      <c r="AA67" s="7">
        <f>SUM(Table3253[[#This Row],[45]:[49]])</f>
        <v>139</v>
      </c>
      <c r="AB67" s="7">
        <f>SUM(Table3253[[#This Row],[50]:[54]])</f>
        <v>156</v>
      </c>
      <c r="AC67" s="7">
        <f>SUM(Table3253[[#This Row],[55]:[59]])</f>
        <v>154</v>
      </c>
      <c r="AD67" s="7">
        <f>SUM(Table3253[[#This Row],[60]:[64]])</f>
        <v>217</v>
      </c>
      <c r="AE67" s="7">
        <f>SUM(Table3253[[#This Row],[65]:[69]])</f>
        <v>165</v>
      </c>
      <c r="AF67" s="7">
        <f>SUM(Table3253[[#This Row],[70]:[74]])</f>
        <v>130</v>
      </c>
      <c r="AG67" s="7">
        <f>SUM(Table3253[[#This Row],[75]:[79]])</f>
        <v>158</v>
      </c>
      <c r="AH67" s="7">
        <f>SUM(Table3253[[#This Row],[80]:[84]])</f>
        <v>94</v>
      </c>
      <c r="AI67" s="7">
        <f>SUM(Table3253[[#This Row],[85]:[89]])</f>
        <v>95</v>
      </c>
      <c r="AJ67" s="7">
        <f>Table3253[[#This Row],[90]]</f>
        <v>30</v>
      </c>
      <c r="AK67" s="8">
        <v>19</v>
      </c>
      <c r="AL67" s="8">
        <v>26</v>
      </c>
      <c r="AM67" s="8">
        <v>18</v>
      </c>
      <c r="AN67" s="8">
        <v>16</v>
      </c>
      <c r="AO67" s="8">
        <v>17</v>
      </c>
      <c r="AP67" s="8">
        <v>18</v>
      </c>
      <c r="AQ67" s="8">
        <v>31</v>
      </c>
      <c r="AR67" s="8">
        <v>24</v>
      </c>
      <c r="AS67" s="8">
        <v>14</v>
      </c>
      <c r="AT67" s="8">
        <v>22</v>
      </c>
      <c r="AU67" s="8">
        <v>14</v>
      </c>
      <c r="AV67" s="8">
        <v>20</v>
      </c>
      <c r="AW67" s="8">
        <v>19</v>
      </c>
      <c r="AX67" s="8">
        <v>17</v>
      </c>
      <c r="AY67" s="8">
        <v>22</v>
      </c>
      <c r="AZ67" s="8">
        <v>31</v>
      </c>
      <c r="BA67" s="8">
        <v>19</v>
      </c>
      <c r="BB67" s="8">
        <v>26</v>
      </c>
      <c r="BC67" s="8">
        <v>35</v>
      </c>
      <c r="BD67" s="8">
        <v>27</v>
      </c>
      <c r="BE67" s="8">
        <v>34</v>
      </c>
      <c r="BF67" s="8">
        <v>30</v>
      </c>
      <c r="BG67" s="8">
        <v>27</v>
      </c>
      <c r="BH67" s="8">
        <v>24</v>
      </c>
      <c r="BI67" s="8">
        <v>15</v>
      </c>
      <c r="BJ67" s="8">
        <v>27</v>
      </c>
      <c r="BK67" s="8">
        <v>24</v>
      </c>
      <c r="BL67" s="8">
        <v>25</v>
      </c>
      <c r="BM67" s="8">
        <v>28</v>
      </c>
      <c r="BN67" s="8">
        <v>34</v>
      </c>
      <c r="BO67" s="8">
        <v>26</v>
      </c>
      <c r="BP67" s="8">
        <v>31</v>
      </c>
      <c r="BQ67" s="8">
        <v>40</v>
      </c>
      <c r="BR67" s="8">
        <v>29</v>
      </c>
      <c r="BS67" s="8">
        <v>26</v>
      </c>
      <c r="BT67" s="8">
        <v>28</v>
      </c>
      <c r="BU67" s="8">
        <v>30</v>
      </c>
      <c r="BV67" s="8">
        <v>25</v>
      </c>
      <c r="BW67" s="8">
        <v>17</v>
      </c>
      <c r="BX67" s="8">
        <v>24</v>
      </c>
      <c r="BY67" s="8">
        <v>20</v>
      </c>
      <c r="BZ67" s="8">
        <v>22</v>
      </c>
      <c r="CA67" s="8">
        <v>22</v>
      </c>
      <c r="CB67" s="8">
        <v>26</v>
      </c>
      <c r="CC67" s="8">
        <v>30</v>
      </c>
      <c r="CD67" s="8">
        <v>20</v>
      </c>
      <c r="CE67" s="8">
        <v>32</v>
      </c>
      <c r="CF67" s="8">
        <v>24</v>
      </c>
      <c r="CG67" s="8">
        <v>27</v>
      </c>
      <c r="CH67" s="8">
        <v>36</v>
      </c>
      <c r="CI67" s="8">
        <v>21</v>
      </c>
      <c r="CJ67" s="8">
        <v>28</v>
      </c>
      <c r="CK67" s="8">
        <v>30</v>
      </c>
      <c r="CL67" s="8">
        <v>37</v>
      </c>
      <c r="CM67" s="8">
        <v>40</v>
      </c>
      <c r="CN67" s="8">
        <v>33</v>
      </c>
      <c r="CO67" s="8">
        <v>32</v>
      </c>
      <c r="CP67" s="8">
        <v>28</v>
      </c>
      <c r="CQ67" s="8">
        <v>32</v>
      </c>
      <c r="CR67" s="8">
        <v>29</v>
      </c>
      <c r="CS67" s="8">
        <v>53</v>
      </c>
      <c r="CT67" s="8">
        <v>53</v>
      </c>
      <c r="CU67" s="8">
        <v>48</v>
      </c>
      <c r="CV67" s="8">
        <v>30</v>
      </c>
      <c r="CW67" s="8">
        <v>33</v>
      </c>
      <c r="CX67" s="8">
        <v>43</v>
      </c>
      <c r="CY67" s="8">
        <v>35</v>
      </c>
      <c r="CZ67" s="8">
        <v>29</v>
      </c>
      <c r="DA67" s="8">
        <v>32</v>
      </c>
      <c r="DB67" s="8">
        <v>26</v>
      </c>
      <c r="DC67" s="8">
        <v>33</v>
      </c>
      <c r="DD67" s="8">
        <v>27</v>
      </c>
      <c r="DE67" s="8">
        <v>29</v>
      </c>
      <c r="DF67" s="8">
        <v>26</v>
      </c>
      <c r="DG67" s="8">
        <v>15</v>
      </c>
      <c r="DH67" s="8">
        <v>27</v>
      </c>
      <c r="DI67" s="8">
        <v>42</v>
      </c>
      <c r="DJ67" s="8">
        <v>31</v>
      </c>
      <c r="DK67" s="8">
        <v>27</v>
      </c>
      <c r="DL67" s="8">
        <v>31</v>
      </c>
      <c r="DM67" s="8">
        <v>33</v>
      </c>
      <c r="DN67" s="8">
        <v>17</v>
      </c>
      <c r="DO67" s="8">
        <v>15</v>
      </c>
      <c r="DP67" s="8">
        <v>19</v>
      </c>
      <c r="DQ67" s="8">
        <v>10</v>
      </c>
      <c r="DR67" s="8">
        <v>14</v>
      </c>
      <c r="DS67" s="8">
        <v>30</v>
      </c>
      <c r="DT67" s="8">
        <v>22</v>
      </c>
      <c r="DU67" s="8">
        <v>13</v>
      </c>
      <c r="DV67" s="8">
        <v>16</v>
      </c>
      <c r="DW67" s="8">
        <v>30</v>
      </c>
      <c r="DX67" s="7">
        <f t="shared" si="8"/>
        <v>1437</v>
      </c>
      <c r="DY67" s="7">
        <f t="shared" si="5"/>
        <v>192</v>
      </c>
      <c r="DZ67" s="7">
        <f t="shared" si="6"/>
        <v>673</v>
      </c>
      <c r="EA67" s="7">
        <f t="shared" si="7"/>
        <v>527</v>
      </c>
    </row>
    <row r="68" spans="1:131" x14ac:dyDescent="0.35">
      <c r="A68" s="7">
        <v>4</v>
      </c>
      <c r="B68" t="s">
        <v>359</v>
      </c>
      <c r="C68" s="10" t="s">
        <v>284</v>
      </c>
      <c r="D68" s="10" t="s">
        <v>285</v>
      </c>
      <c r="E68" s="7">
        <f>SUM(Table3253[[#This Row],[0]:[90]])</f>
        <v>7618</v>
      </c>
      <c r="F68" s="7">
        <f>SUM(Table3253[[#This Row],[0]:[15]])</f>
        <v>1343</v>
      </c>
      <c r="G68" s="7">
        <f>SUM(Table3253[[#This Row],[16]:[64]])</f>
        <v>4768</v>
      </c>
      <c r="H68" s="7">
        <f>SUM(Table3253[[#This Row],[65]:[90]])</f>
        <v>1507</v>
      </c>
      <c r="I68" s="7">
        <f>SUM(Table3253[[#This Row],[85]:[90]])</f>
        <v>144</v>
      </c>
      <c r="J68" s="7">
        <f>SUM(Table3253[[#This Row],[0]:[17]])</f>
        <v>1517</v>
      </c>
      <c r="K68" s="7">
        <f>SUM(Table3253[[#This Row],[18]:[64]])</f>
        <v>4594</v>
      </c>
      <c r="L68" s="7">
        <f>SUM(Table3253[[#This Row],[0]:[4]])</f>
        <v>412</v>
      </c>
      <c r="M68" s="7">
        <f>SUM(Table3253[[#This Row],[5]:[15]])</f>
        <v>931</v>
      </c>
      <c r="N68" s="7">
        <f>SUM(Table3253[[#This Row],[16]:[24]])</f>
        <v>691</v>
      </c>
      <c r="O68" s="7">
        <f>SUM(Table3253[[#This Row],[25]:[49]])</f>
        <v>2412</v>
      </c>
      <c r="P68" s="7">
        <f>SUM(Table3253[[#This Row],[50]:[64]])</f>
        <v>1665</v>
      </c>
      <c r="Q68" s="7">
        <f>SUM(Table3253[[#This Row],[65]:[74]])</f>
        <v>830</v>
      </c>
      <c r="R68" s="7">
        <f>SUM(Table3253[[#This Row],[75]:[84]])</f>
        <v>533</v>
      </c>
      <c r="S68" s="7">
        <f>SUM(Table3253[[#This Row],[5]:[9]])</f>
        <v>412</v>
      </c>
      <c r="T68" s="7">
        <f>SUM(Table3253[[#This Row],[10]:[14]])</f>
        <v>457</v>
      </c>
      <c r="U68" s="7">
        <f>SUM(Table3253[[#This Row],[15]:[19]])</f>
        <v>384</v>
      </c>
      <c r="V68" s="7">
        <f>SUM(Table3253[[#This Row],[20]:[24]])</f>
        <v>369</v>
      </c>
      <c r="W68" s="7">
        <f>SUM(Table3253[[#This Row],[25]:[29]])</f>
        <v>536</v>
      </c>
      <c r="X68" s="7">
        <f>SUM(Table3253[[#This Row],[30]:[34]])</f>
        <v>500</v>
      </c>
      <c r="Y68" s="7">
        <f>SUM(Table3253[[#This Row],[35]:[39]])</f>
        <v>484</v>
      </c>
      <c r="Z68" s="7">
        <f>SUM(Table3253[[#This Row],[40]:[44]])</f>
        <v>506</v>
      </c>
      <c r="AA68" s="7">
        <f>SUM(Table3253[[#This Row],[45]:[49]])</f>
        <v>386</v>
      </c>
      <c r="AB68" s="7">
        <f>SUM(Table3253[[#This Row],[50]:[54]])</f>
        <v>498</v>
      </c>
      <c r="AC68" s="7">
        <f>SUM(Table3253[[#This Row],[55]:[59]])</f>
        <v>583</v>
      </c>
      <c r="AD68" s="7">
        <f>SUM(Table3253[[#This Row],[60]:[64]])</f>
        <v>584</v>
      </c>
      <c r="AE68" s="7">
        <f>SUM(Table3253[[#This Row],[65]:[69]])</f>
        <v>436</v>
      </c>
      <c r="AF68" s="7">
        <f>SUM(Table3253[[#This Row],[70]:[74]])</f>
        <v>394</v>
      </c>
      <c r="AG68" s="7">
        <f>SUM(Table3253[[#This Row],[75]:[79]])</f>
        <v>348</v>
      </c>
      <c r="AH68" s="7">
        <f>SUM(Table3253[[#This Row],[80]:[84]])</f>
        <v>185</v>
      </c>
      <c r="AI68" s="7">
        <f>SUM(Table3253[[#This Row],[85]:[89]])</f>
        <v>117</v>
      </c>
      <c r="AJ68" s="7">
        <f>Table3253[[#This Row],[90]]</f>
        <v>27</v>
      </c>
      <c r="AK68" s="8">
        <v>83</v>
      </c>
      <c r="AL68" s="8">
        <v>87</v>
      </c>
      <c r="AM68" s="8">
        <v>83</v>
      </c>
      <c r="AN68" s="8">
        <v>69</v>
      </c>
      <c r="AO68" s="8">
        <v>90</v>
      </c>
      <c r="AP68" s="8">
        <v>82</v>
      </c>
      <c r="AQ68" s="8">
        <v>82</v>
      </c>
      <c r="AR68" s="8">
        <v>81</v>
      </c>
      <c r="AS68" s="8">
        <v>83</v>
      </c>
      <c r="AT68" s="8">
        <v>84</v>
      </c>
      <c r="AU68" s="8">
        <v>96</v>
      </c>
      <c r="AV68" s="8">
        <v>94</v>
      </c>
      <c r="AW68" s="8">
        <v>107</v>
      </c>
      <c r="AX68" s="8">
        <v>75</v>
      </c>
      <c r="AY68" s="8">
        <v>85</v>
      </c>
      <c r="AZ68" s="8">
        <v>62</v>
      </c>
      <c r="BA68" s="8">
        <v>85</v>
      </c>
      <c r="BB68" s="8">
        <v>89</v>
      </c>
      <c r="BC68" s="8">
        <v>76</v>
      </c>
      <c r="BD68" s="8">
        <v>72</v>
      </c>
      <c r="BE68" s="8">
        <v>95</v>
      </c>
      <c r="BF68" s="8">
        <v>75</v>
      </c>
      <c r="BG68" s="8">
        <v>88</v>
      </c>
      <c r="BH68" s="8">
        <v>50</v>
      </c>
      <c r="BI68" s="8">
        <v>61</v>
      </c>
      <c r="BJ68" s="8">
        <v>104</v>
      </c>
      <c r="BK68" s="8">
        <v>86</v>
      </c>
      <c r="BL68" s="8">
        <v>111</v>
      </c>
      <c r="BM68" s="8">
        <v>117</v>
      </c>
      <c r="BN68" s="8">
        <v>118</v>
      </c>
      <c r="BO68" s="8">
        <v>87</v>
      </c>
      <c r="BP68" s="8">
        <v>98</v>
      </c>
      <c r="BQ68" s="8">
        <v>100</v>
      </c>
      <c r="BR68" s="8">
        <v>100</v>
      </c>
      <c r="BS68" s="8">
        <v>115</v>
      </c>
      <c r="BT68" s="8">
        <v>92</v>
      </c>
      <c r="BU68" s="8">
        <v>109</v>
      </c>
      <c r="BV68" s="8">
        <v>98</v>
      </c>
      <c r="BW68" s="8">
        <v>92</v>
      </c>
      <c r="BX68" s="8">
        <v>93</v>
      </c>
      <c r="BY68" s="8">
        <v>97</v>
      </c>
      <c r="BZ68" s="8">
        <v>110</v>
      </c>
      <c r="CA68" s="8">
        <v>95</v>
      </c>
      <c r="CB68" s="8">
        <v>106</v>
      </c>
      <c r="CC68" s="8">
        <v>98</v>
      </c>
      <c r="CD68" s="8">
        <v>84</v>
      </c>
      <c r="CE68" s="8">
        <v>86</v>
      </c>
      <c r="CF68" s="8">
        <v>75</v>
      </c>
      <c r="CG68" s="8">
        <v>76</v>
      </c>
      <c r="CH68" s="8">
        <v>65</v>
      </c>
      <c r="CI68" s="8">
        <v>89</v>
      </c>
      <c r="CJ68" s="8">
        <v>90</v>
      </c>
      <c r="CK68" s="8">
        <v>93</v>
      </c>
      <c r="CL68" s="8">
        <v>122</v>
      </c>
      <c r="CM68" s="8">
        <v>104</v>
      </c>
      <c r="CN68" s="8">
        <v>87</v>
      </c>
      <c r="CO68" s="8">
        <v>134</v>
      </c>
      <c r="CP68" s="8">
        <v>108</v>
      </c>
      <c r="CQ68" s="8">
        <v>121</v>
      </c>
      <c r="CR68" s="8">
        <v>133</v>
      </c>
      <c r="CS68" s="8">
        <v>126</v>
      </c>
      <c r="CT68" s="8">
        <v>127</v>
      </c>
      <c r="CU68" s="8">
        <v>115</v>
      </c>
      <c r="CV68" s="8">
        <v>114</v>
      </c>
      <c r="CW68" s="8">
        <v>102</v>
      </c>
      <c r="CX68" s="8">
        <v>96</v>
      </c>
      <c r="CY68" s="8">
        <v>79</v>
      </c>
      <c r="CZ68" s="8">
        <v>102</v>
      </c>
      <c r="DA68" s="8">
        <v>74</v>
      </c>
      <c r="DB68" s="8">
        <v>85</v>
      </c>
      <c r="DC68" s="8">
        <v>95</v>
      </c>
      <c r="DD68" s="8">
        <v>75</v>
      </c>
      <c r="DE68" s="8">
        <v>77</v>
      </c>
      <c r="DF68" s="8">
        <v>73</v>
      </c>
      <c r="DG68" s="8">
        <v>74</v>
      </c>
      <c r="DH68" s="8">
        <v>78</v>
      </c>
      <c r="DI68" s="8">
        <v>78</v>
      </c>
      <c r="DJ68" s="8">
        <v>81</v>
      </c>
      <c r="DK68" s="8">
        <v>48</v>
      </c>
      <c r="DL68" s="8">
        <v>63</v>
      </c>
      <c r="DM68" s="8">
        <v>51</v>
      </c>
      <c r="DN68" s="8">
        <v>46</v>
      </c>
      <c r="DO68" s="8">
        <v>30</v>
      </c>
      <c r="DP68" s="8">
        <v>23</v>
      </c>
      <c r="DQ68" s="8">
        <v>35</v>
      </c>
      <c r="DR68" s="8">
        <v>30</v>
      </c>
      <c r="DS68" s="8">
        <v>27</v>
      </c>
      <c r="DT68" s="8">
        <v>28</v>
      </c>
      <c r="DU68" s="8">
        <v>16</v>
      </c>
      <c r="DV68" s="8">
        <v>16</v>
      </c>
      <c r="DW68" s="8">
        <v>27</v>
      </c>
      <c r="DX68" s="7">
        <f t="shared" si="8"/>
        <v>4768</v>
      </c>
      <c r="DY68" s="7">
        <f t="shared" si="5"/>
        <v>517</v>
      </c>
      <c r="DZ68" s="7">
        <f t="shared" si="6"/>
        <v>2412</v>
      </c>
      <c r="EA68" s="7">
        <f t="shared" si="7"/>
        <v>1665</v>
      </c>
    </row>
    <row r="69" spans="1:131" x14ac:dyDescent="0.35">
      <c r="A69" s="7">
        <v>4</v>
      </c>
      <c r="B69" t="s">
        <v>359</v>
      </c>
      <c r="C69" s="10" t="s">
        <v>286</v>
      </c>
      <c r="D69" s="10" t="s">
        <v>184</v>
      </c>
      <c r="E69" s="7">
        <f>SUM(Table3253[[#This Row],[0]:[90]])</f>
        <v>5756</v>
      </c>
      <c r="F69" s="7">
        <f>SUM(Table3253[[#This Row],[0]:[15]])</f>
        <v>1295</v>
      </c>
      <c r="G69" s="7">
        <f>SUM(Table3253[[#This Row],[16]:[64]])</f>
        <v>3577</v>
      </c>
      <c r="H69" s="7">
        <f>SUM(Table3253[[#This Row],[65]:[90]])</f>
        <v>884</v>
      </c>
      <c r="I69" s="7">
        <f>SUM(Table3253[[#This Row],[85]:[90]])</f>
        <v>91</v>
      </c>
      <c r="J69" s="7">
        <f>SUM(Table3253[[#This Row],[0]:[17]])</f>
        <v>1470</v>
      </c>
      <c r="K69" s="7">
        <f>SUM(Table3253[[#This Row],[18]:[64]])</f>
        <v>3402</v>
      </c>
      <c r="L69" s="7">
        <f>SUM(Table3253[[#This Row],[0]:[4]])</f>
        <v>351</v>
      </c>
      <c r="M69" s="7">
        <f>SUM(Table3253[[#This Row],[5]:[15]])</f>
        <v>944</v>
      </c>
      <c r="N69" s="7">
        <f>SUM(Table3253[[#This Row],[16]:[24]])</f>
        <v>673</v>
      </c>
      <c r="O69" s="7">
        <f>SUM(Table3253[[#This Row],[25]:[49]])</f>
        <v>1823</v>
      </c>
      <c r="P69" s="7">
        <f>SUM(Table3253[[#This Row],[50]:[64]])</f>
        <v>1081</v>
      </c>
      <c r="Q69" s="7">
        <f>SUM(Table3253[[#This Row],[65]:[74]])</f>
        <v>528</v>
      </c>
      <c r="R69" s="7">
        <f>SUM(Table3253[[#This Row],[75]:[84]])</f>
        <v>265</v>
      </c>
      <c r="S69" s="7">
        <f>SUM(Table3253[[#This Row],[5]:[9]])</f>
        <v>418</v>
      </c>
      <c r="T69" s="7">
        <f>SUM(Table3253[[#This Row],[10]:[14]])</f>
        <v>437</v>
      </c>
      <c r="U69" s="7">
        <f>SUM(Table3253[[#This Row],[15]:[19]])</f>
        <v>435</v>
      </c>
      <c r="V69" s="7">
        <f>SUM(Table3253[[#This Row],[20]:[24]])</f>
        <v>327</v>
      </c>
      <c r="W69" s="7">
        <f>SUM(Table3253[[#This Row],[25]:[29]])</f>
        <v>334</v>
      </c>
      <c r="X69" s="7">
        <f>SUM(Table3253[[#This Row],[30]:[34]])</f>
        <v>383</v>
      </c>
      <c r="Y69" s="7">
        <f>SUM(Table3253[[#This Row],[35]:[39]])</f>
        <v>387</v>
      </c>
      <c r="Z69" s="7">
        <f>SUM(Table3253[[#This Row],[40]:[44]])</f>
        <v>393</v>
      </c>
      <c r="AA69" s="7">
        <f>SUM(Table3253[[#This Row],[45]:[49]])</f>
        <v>326</v>
      </c>
      <c r="AB69" s="7">
        <f>SUM(Table3253[[#This Row],[50]:[54]])</f>
        <v>343</v>
      </c>
      <c r="AC69" s="7">
        <f>SUM(Table3253[[#This Row],[55]:[59]])</f>
        <v>397</v>
      </c>
      <c r="AD69" s="7">
        <f>SUM(Table3253[[#This Row],[60]:[64]])</f>
        <v>341</v>
      </c>
      <c r="AE69" s="7">
        <f>SUM(Table3253[[#This Row],[65]:[69]])</f>
        <v>296</v>
      </c>
      <c r="AF69" s="7">
        <f>SUM(Table3253[[#This Row],[70]:[74]])</f>
        <v>232</v>
      </c>
      <c r="AG69" s="7">
        <f>SUM(Table3253[[#This Row],[75]:[79]])</f>
        <v>158</v>
      </c>
      <c r="AH69" s="7">
        <f>SUM(Table3253[[#This Row],[80]:[84]])</f>
        <v>107</v>
      </c>
      <c r="AI69" s="7">
        <f>SUM(Table3253[[#This Row],[85]:[89]])</f>
        <v>65</v>
      </c>
      <c r="AJ69" s="7">
        <f>Table3253[[#This Row],[90]]</f>
        <v>26</v>
      </c>
      <c r="AK69" s="8">
        <v>74</v>
      </c>
      <c r="AL69" s="8">
        <v>58</v>
      </c>
      <c r="AM69" s="8">
        <v>65</v>
      </c>
      <c r="AN69" s="8">
        <v>85</v>
      </c>
      <c r="AO69" s="8">
        <v>69</v>
      </c>
      <c r="AP69" s="8">
        <v>83</v>
      </c>
      <c r="AQ69" s="8">
        <v>92</v>
      </c>
      <c r="AR69" s="8">
        <v>81</v>
      </c>
      <c r="AS69" s="8">
        <v>90</v>
      </c>
      <c r="AT69" s="8">
        <v>72</v>
      </c>
      <c r="AU69" s="8">
        <v>87</v>
      </c>
      <c r="AV69" s="8">
        <v>86</v>
      </c>
      <c r="AW69" s="8">
        <v>70</v>
      </c>
      <c r="AX69" s="8">
        <v>102</v>
      </c>
      <c r="AY69" s="8">
        <v>92</v>
      </c>
      <c r="AZ69" s="8">
        <v>89</v>
      </c>
      <c r="BA69" s="8">
        <v>75</v>
      </c>
      <c r="BB69" s="8">
        <v>100</v>
      </c>
      <c r="BC69" s="8">
        <v>84</v>
      </c>
      <c r="BD69" s="8">
        <v>87</v>
      </c>
      <c r="BE69" s="8">
        <v>76</v>
      </c>
      <c r="BF69" s="8">
        <v>82</v>
      </c>
      <c r="BG69" s="8">
        <v>58</v>
      </c>
      <c r="BH69" s="8">
        <v>59</v>
      </c>
      <c r="BI69" s="8">
        <v>52</v>
      </c>
      <c r="BJ69" s="8">
        <v>72</v>
      </c>
      <c r="BK69" s="8">
        <v>72</v>
      </c>
      <c r="BL69" s="8">
        <v>62</v>
      </c>
      <c r="BM69" s="8">
        <v>64</v>
      </c>
      <c r="BN69" s="8">
        <v>64</v>
      </c>
      <c r="BO69" s="8">
        <v>71</v>
      </c>
      <c r="BP69" s="8">
        <v>80</v>
      </c>
      <c r="BQ69" s="8">
        <v>88</v>
      </c>
      <c r="BR69" s="8">
        <v>82</v>
      </c>
      <c r="BS69" s="8">
        <v>62</v>
      </c>
      <c r="BT69" s="8">
        <v>67</v>
      </c>
      <c r="BU69" s="8">
        <v>87</v>
      </c>
      <c r="BV69" s="8">
        <v>78</v>
      </c>
      <c r="BW69" s="8">
        <v>73</v>
      </c>
      <c r="BX69" s="8">
        <v>82</v>
      </c>
      <c r="BY69" s="8">
        <v>82</v>
      </c>
      <c r="BZ69" s="8">
        <v>69</v>
      </c>
      <c r="CA69" s="8">
        <v>67</v>
      </c>
      <c r="CB69" s="8">
        <v>95</v>
      </c>
      <c r="CC69" s="8">
        <v>80</v>
      </c>
      <c r="CD69" s="8">
        <v>71</v>
      </c>
      <c r="CE69" s="8">
        <v>68</v>
      </c>
      <c r="CF69" s="8">
        <v>57</v>
      </c>
      <c r="CG69" s="8">
        <v>73</v>
      </c>
      <c r="CH69" s="8">
        <v>57</v>
      </c>
      <c r="CI69" s="8">
        <v>57</v>
      </c>
      <c r="CJ69" s="8">
        <v>63</v>
      </c>
      <c r="CK69" s="8">
        <v>67</v>
      </c>
      <c r="CL69" s="8">
        <v>85</v>
      </c>
      <c r="CM69" s="8">
        <v>71</v>
      </c>
      <c r="CN69" s="8">
        <v>72</v>
      </c>
      <c r="CO69" s="8">
        <v>72</v>
      </c>
      <c r="CP69" s="8">
        <v>87</v>
      </c>
      <c r="CQ69" s="8">
        <v>75</v>
      </c>
      <c r="CR69" s="8">
        <v>91</v>
      </c>
      <c r="CS69" s="8">
        <v>77</v>
      </c>
      <c r="CT69" s="8">
        <v>73</v>
      </c>
      <c r="CU69" s="8">
        <v>67</v>
      </c>
      <c r="CV69" s="8">
        <v>62</v>
      </c>
      <c r="CW69" s="8">
        <v>62</v>
      </c>
      <c r="CX69" s="8">
        <v>62</v>
      </c>
      <c r="CY69" s="8">
        <v>68</v>
      </c>
      <c r="CZ69" s="8">
        <v>64</v>
      </c>
      <c r="DA69" s="8">
        <v>57</v>
      </c>
      <c r="DB69" s="8">
        <v>45</v>
      </c>
      <c r="DC69" s="8">
        <v>69</v>
      </c>
      <c r="DD69" s="8">
        <v>43</v>
      </c>
      <c r="DE69" s="8">
        <v>42</v>
      </c>
      <c r="DF69" s="8">
        <v>44</v>
      </c>
      <c r="DG69" s="8">
        <v>34</v>
      </c>
      <c r="DH69" s="8">
        <v>38</v>
      </c>
      <c r="DI69" s="8">
        <v>28</v>
      </c>
      <c r="DJ69" s="8">
        <v>39</v>
      </c>
      <c r="DK69" s="8">
        <v>33</v>
      </c>
      <c r="DL69" s="8">
        <v>20</v>
      </c>
      <c r="DM69" s="8">
        <v>29</v>
      </c>
      <c r="DN69" s="8">
        <v>21</v>
      </c>
      <c r="DO69" s="8">
        <v>23</v>
      </c>
      <c r="DP69" s="8">
        <v>19</v>
      </c>
      <c r="DQ69" s="8">
        <v>15</v>
      </c>
      <c r="DR69" s="8">
        <v>20</v>
      </c>
      <c r="DS69" s="8">
        <v>13</v>
      </c>
      <c r="DT69" s="8">
        <v>13</v>
      </c>
      <c r="DU69" s="8">
        <v>11</v>
      </c>
      <c r="DV69" s="8">
        <v>8</v>
      </c>
      <c r="DW69" s="8">
        <v>26</v>
      </c>
      <c r="DX69" s="7">
        <f t="shared" si="8"/>
        <v>3577</v>
      </c>
      <c r="DY69" s="7">
        <f t="shared" si="5"/>
        <v>498</v>
      </c>
      <c r="DZ69" s="7">
        <f t="shared" si="6"/>
        <v>1823</v>
      </c>
      <c r="EA69" s="7">
        <f t="shared" si="7"/>
        <v>1081</v>
      </c>
    </row>
    <row r="70" spans="1:131" x14ac:dyDescent="0.35">
      <c r="A70" s="7">
        <v>4</v>
      </c>
      <c r="B70" t="s">
        <v>359</v>
      </c>
      <c r="C70" s="10" t="s">
        <v>287</v>
      </c>
      <c r="D70" s="10" t="s">
        <v>288</v>
      </c>
      <c r="E70" s="7">
        <f>SUM(Table3253[[#This Row],[0]:[90]])</f>
        <v>2337</v>
      </c>
      <c r="F70" s="7">
        <f>SUM(Table3253[[#This Row],[0]:[15]])</f>
        <v>394</v>
      </c>
      <c r="G70" s="7">
        <f>SUM(Table3253[[#This Row],[16]:[64]])</f>
        <v>1395</v>
      </c>
      <c r="H70" s="7">
        <f>SUM(Table3253[[#This Row],[65]:[90]])</f>
        <v>548</v>
      </c>
      <c r="I70" s="7">
        <f>SUM(Table3253[[#This Row],[85]:[90]])</f>
        <v>38</v>
      </c>
      <c r="J70" s="7">
        <f>SUM(Table3253[[#This Row],[0]:[17]])</f>
        <v>446</v>
      </c>
      <c r="K70" s="7">
        <f>SUM(Table3253[[#This Row],[18]:[64]])</f>
        <v>1343</v>
      </c>
      <c r="L70" s="7">
        <f>SUM(Table3253[[#This Row],[0]:[4]])</f>
        <v>116</v>
      </c>
      <c r="M70" s="7">
        <f>SUM(Table3253[[#This Row],[5]:[15]])</f>
        <v>278</v>
      </c>
      <c r="N70" s="7">
        <f>SUM(Table3253[[#This Row],[16]:[24]])</f>
        <v>230</v>
      </c>
      <c r="O70" s="7">
        <f>SUM(Table3253[[#This Row],[25]:[49]])</f>
        <v>652</v>
      </c>
      <c r="P70" s="7">
        <f>SUM(Table3253[[#This Row],[50]:[64]])</f>
        <v>513</v>
      </c>
      <c r="Q70" s="7">
        <f>SUM(Table3253[[#This Row],[65]:[74]])</f>
        <v>322</v>
      </c>
      <c r="R70" s="7">
        <f>SUM(Table3253[[#This Row],[75]:[84]])</f>
        <v>188</v>
      </c>
      <c r="S70" s="7">
        <f>SUM(Table3253[[#This Row],[5]:[9]])</f>
        <v>130</v>
      </c>
      <c r="T70" s="7">
        <f>SUM(Table3253[[#This Row],[10]:[14]])</f>
        <v>125</v>
      </c>
      <c r="U70" s="7">
        <f>SUM(Table3253[[#This Row],[15]:[19]])</f>
        <v>120</v>
      </c>
      <c r="V70" s="7">
        <f>SUM(Table3253[[#This Row],[20]:[24]])</f>
        <v>133</v>
      </c>
      <c r="W70" s="7">
        <f>SUM(Table3253[[#This Row],[25]:[29]])</f>
        <v>149</v>
      </c>
      <c r="X70" s="7">
        <f>SUM(Table3253[[#This Row],[30]:[34]])</f>
        <v>143</v>
      </c>
      <c r="Y70" s="7">
        <f>SUM(Table3253[[#This Row],[35]:[39]])</f>
        <v>122</v>
      </c>
      <c r="Z70" s="7">
        <f>SUM(Table3253[[#This Row],[40]:[44]])</f>
        <v>121</v>
      </c>
      <c r="AA70" s="7">
        <f>SUM(Table3253[[#This Row],[45]:[49]])</f>
        <v>117</v>
      </c>
      <c r="AB70" s="7">
        <f>SUM(Table3253[[#This Row],[50]:[54]])</f>
        <v>153</v>
      </c>
      <c r="AC70" s="7">
        <f>SUM(Table3253[[#This Row],[55]:[59]])</f>
        <v>167</v>
      </c>
      <c r="AD70" s="7">
        <f>SUM(Table3253[[#This Row],[60]:[64]])</f>
        <v>193</v>
      </c>
      <c r="AE70" s="7">
        <f>SUM(Table3253[[#This Row],[65]:[69]])</f>
        <v>170</v>
      </c>
      <c r="AF70" s="7">
        <f>SUM(Table3253[[#This Row],[70]:[74]])</f>
        <v>152</v>
      </c>
      <c r="AG70" s="7">
        <f>SUM(Table3253[[#This Row],[75]:[79]])</f>
        <v>131</v>
      </c>
      <c r="AH70" s="7">
        <f>SUM(Table3253[[#This Row],[80]:[84]])</f>
        <v>57</v>
      </c>
      <c r="AI70" s="7">
        <f>SUM(Table3253[[#This Row],[85]:[89]])</f>
        <v>25</v>
      </c>
      <c r="AJ70" s="7">
        <f>Table3253[[#This Row],[90]]</f>
        <v>13</v>
      </c>
      <c r="AK70" s="8">
        <v>20</v>
      </c>
      <c r="AL70" s="8">
        <v>23</v>
      </c>
      <c r="AM70" s="8">
        <v>21</v>
      </c>
      <c r="AN70" s="8">
        <v>27</v>
      </c>
      <c r="AO70" s="8">
        <v>25</v>
      </c>
      <c r="AP70" s="8">
        <v>20</v>
      </c>
      <c r="AQ70" s="8">
        <v>22</v>
      </c>
      <c r="AR70" s="8">
        <v>26</v>
      </c>
      <c r="AS70" s="8">
        <v>32</v>
      </c>
      <c r="AT70" s="8">
        <v>30</v>
      </c>
      <c r="AU70" s="8">
        <v>28</v>
      </c>
      <c r="AV70" s="8">
        <v>22</v>
      </c>
      <c r="AW70" s="8">
        <v>21</v>
      </c>
      <c r="AX70" s="8">
        <v>32</v>
      </c>
      <c r="AY70" s="8">
        <v>22</v>
      </c>
      <c r="AZ70" s="8">
        <v>23</v>
      </c>
      <c r="BA70" s="8">
        <v>27</v>
      </c>
      <c r="BB70" s="8">
        <v>25</v>
      </c>
      <c r="BC70" s="8">
        <v>25</v>
      </c>
      <c r="BD70" s="8">
        <v>20</v>
      </c>
      <c r="BE70" s="8">
        <v>19</v>
      </c>
      <c r="BF70" s="8">
        <v>43</v>
      </c>
      <c r="BG70" s="8">
        <v>22</v>
      </c>
      <c r="BH70" s="8">
        <v>26</v>
      </c>
      <c r="BI70" s="8">
        <v>23</v>
      </c>
      <c r="BJ70" s="8">
        <v>40</v>
      </c>
      <c r="BK70" s="8">
        <v>30</v>
      </c>
      <c r="BL70" s="8">
        <v>23</v>
      </c>
      <c r="BM70" s="8">
        <v>33</v>
      </c>
      <c r="BN70" s="8">
        <v>23</v>
      </c>
      <c r="BO70" s="8">
        <v>25</v>
      </c>
      <c r="BP70" s="8">
        <v>25</v>
      </c>
      <c r="BQ70" s="8">
        <v>37</v>
      </c>
      <c r="BR70" s="8">
        <v>27</v>
      </c>
      <c r="BS70" s="8">
        <v>29</v>
      </c>
      <c r="BT70" s="8">
        <v>20</v>
      </c>
      <c r="BU70" s="8">
        <v>27</v>
      </c>
      <c r="BV70" s="8">
        <v>22</v>
      </c>
      <c r="BW70" s="8">
        <v>25</v>
      </c>
      <c r="BX70" s="8">
        <v>28</v>
      </c>
      <c r="BY70" s="8">
        <v>23</v>
      </c>
      <c r="BZ70" s="8">
        <v>32</v>
      </c>
      <c r="CA70" s="8">
        <v>18</v>
      </c>
      <c r="CB70" s="8">
        <v>27</v>
      </c>
      <c r="CC70" s="8">
        <v>21</v>
      </c>
      <c r="CD70" s="8">
        <v>26</v>
      </c>
      <c r="CE70" s="8">
        <v>22</v>
      </c>
      <c r="CF70" s="8">
        <v>23</v>
      </c>
      <c r="CG70" s="8">
        <v>24</v>
      </c>
      <c r="CH70" s="8">
        <v>22</v>
      </c>
      <c r="CI70" s="8">
        <v>25</v>
      </c>
      <c r="CJ70" s="8">
        <v>27</v>
      </c>
      <c r="CK70" s="8">
        <v>32</v>
      </c>
      <c r="CL70" s="8">
        <v>30</v>
      </c>
      <c r="CM70" s="8">
        <v>39</v>
      </c>
      <c r="CN70" s="8">
        <v>37</v>
      </c>
      <c r="CO70" s="8">
        <v>32</v>
      </c>
      <c r="CP70" s="8">
        <v>33</v>
      </c>
      <c r="CQ70" s="8">
        <v>29</v>
      </c>
      <c r="CR70" s="8">
        <v>36</v>
      </c>
      <c r="CS70" s="8">
        <v>55</v>
      </c>
      <c r="CT70" s="8">
        <v>35</v>
      </c>
      <c r="CU70" s="8">
        <v>35</v>
      </c>
      <c r="CV70" s="8">
        <v>37</v>
      </c>
      <c r="CW70" s="8">
        <v>31</v>
      </c>
      <c r="CX70" s="8">
        <v>40</v>
      </c>
      <c r="CY70" s="8">
        <v>30</v>
      </c>
      <c r="CZ70" s="8">
        <v>36</v>
      </c>
      <c r="DA70" s="8">
        <v>32</v>
      </c>
      <c r="DB70" s="8">
        <v>32</v>
      </c>
      <c r="DC70" s="8">
        <v>34</v>
      </c>
      <c r="DD70" s="8">
        <v>28</v>
      </c>
      <c r="DE70" s="8">
        <v>34</v>
      </c>
      <c r="DF70" s="8">
        <v>34</v>
      </c>
      <c r="DG70" s="8">
        <v>22</v>
      </c>
      <c r="DH70" s="8">
        <v>28</v>
      </c>
      <c r="DI70" s="8">
        <v>37</v>
      </c>
      <c r="DJ70" s="8">
        <v>26</v>
      </c>
      <c r="DK70" s="8">
        <v>25</v>
      </c>
      <c r="DL70" s="8">
        <v>15</v>
      </c>
      <c r="DM70" s="8">
        <v>12</v>
      </c>
      <c r="DN70" s="8">
        <v>15</v>
      </c>
      <c r="DO70" s="8">
        <v>11</v>
      </c>
      <c r="DP70" s="8">
        <v>12</v>
      </c>
      <c r="DQ70" s="8">
        <v>7</v>
      </c>
      <c r="DR70" s="8">
        <v>10</v>
      </c>
      <c r="DS70" s="8">
        <v>4</v>
      </c>
      <c r="DT70" s="8">
        <v>5</v>
      </c>
      <c r="DU70" s="8">
        <v>2</v>
      </c>
      <c r="DV70" s="8">
        <v>4</v>
      </c>
      <c r="DW70" s="8">
        <v>13</v>
      </c>
      <c r="DX70" s="7">
        <f t="shared" si="8"/>
        <v>1395</v>
      </c>
      <c r="DY70" s="7">
        <f t="shared" si="5"/>
        <v>178</v>
      </c>
      <c r="DZ70" s="7">
        <f t="shared" si="6"/>
        <v>652</v>
      </c>
      <c r="EA70" s="7">
        <f t="shared" si="7"/>
        <v>513</v>
      </c>
    </row>
    <row r="71" spans="1:131" x14ac:dyDescent="0.35">
      <c r="A71" s="7">
        <v>4</v>
      </c>
      <c r="B71" t="s">
        <v>359</v>
      </c>
      <c r="C71" s="10" t="s">
        <v>289</v>
      </c>
      <c r="D71" s="10" t="s">
        <v>290</v>
      </c>
      <c r="E71" s="7">
        <f>SUM(Table3253[[#This Row],[0]:[90]])</f>
        <v>5113</v>
      </c>
      <c r="F71" s="7">
        <f>SUM(Table3253[[#This Row],[0]:[15]])</f>
        <v>890</v>
      </c>
      <c r="G71" s="7">
        <f>SUM(Table3253[[#This Row],[16]:[64]])</f>
        <v>3131</v>
      </c>
      <c r="H71" s="7">
        <f>SUM(Table3253[[#This Row],[65]:[90]])</f>
        <v>1092</v>
      </c>
      <c r="I71" s="7">
        <f>SUM(Table3253[[#This Row],[85]:[90]])</f>
        <v>104</v>
      </c>
      <c r="J71" s="7">
        <f>SUM(Table3253[[#This Row],[0]:[17]])</f>
        <v>1007</v>
      </c>
      <c r="K71" s="7">
        <f>SUM(Table3253[[#This Row],[18]:[64]])</f>
        <v>3014</v>
      </c>
      <c r="L71" s="7">
        <f>SUM(Table3253[[#This Row],[0]:[4]])</f>
        <v>259</v>
      </c>
      <c r="M71" s="7">
        <f>SUM(Table3253[[#This Row],[5]:[15]])</f>
        <v>631</v>
      </c>
      <c r="N71" s="7">
        <f>SUM(Table3253[[#This Row],[16]:[24]])</f>
        <v>513</v>
      </c>
      <c r="O71" s="7">
        <f>SUM(Table3253[[#This Row],[25]:[49]])</f>
        <v>1545</v>
      </c>
      <c r="P71" s="7">
        <f>SUM(Table3253[[#This Row],[50]:[64]])</f>
        <v>1073</v>
      </c>
      <c r="Q71" s="7">
        <f>SUM(Table3253[[#This Row],[65]:[74]])</f>
        <v>607</v>
      </c>
      <c r="R71" s="7">
        <f>SUM(Table3253[[#This Row],[75]:[84]])</f>
        <v>381</v>
      </c>
      <c r="S71" s="7">
        <f>SUM(Table3253[[#This Row],[5]:[9]])</f>
        <v>280</v>
      </c>
      <c r="T71" s="7">
        <f>SUM(Table3253[[#This Row],[10]:[14]])</f>
        <v>295</v>
      </c>
      <c r="U71" s="7">
        <f>SUM(Table3253[[#This Row],[15]:[19]])</f>
        <v>285</v>
      </c>
      <c r="V71" s="7">
        <f>SUM(Table3253[[#This Row],[20]:[24]])</f>
        <v>284</v>
      </c>
      <c r="W71" s="7">
        <f>SUM(Table3253[[#This Row],[25]:[29]])</f>
        <v>289</v>
      </c>
      <c r="X71" s="7">
        <f>SUM(Table3253[[#This Row],[30]:[34]])</f>
        <v>312</v>
      </c>
      <c r="Y71" s="7">
        <f>SUM(Table3253[[#This Row],[35]:[39]])</f>
        <v>305</v>
      </c>
      <c r="Z71" s="7">
        <f>SUM(Table3253[[#This Row],[40]:[44]])</f>
        <v>355</v>
      </c>
      <c r="AA71" s="7">
        <f>SUM(Table3253[[#This Row],[45]:[49]])</f>
        <v>284</v>
      </c>
      <c r="AB71" s="7">
        <f>SUM(Table3253[[#This Row],[50]:[54]])</f>
        <v>360</v>
      </c>
      <c r="AC71" s="7">
        <f>SUM(Table3253[[#This Row],[55]:[59]])</f>
        <v>385</v>
      </c>
      <c r="AD71" s="7">
        <f>SUM(Table3253[[#This Row],[60]:[64]])</f>
        <v>328</v>
      </c>
      <c r="AE71" s="7">
        <f>SUM(Table3253[[#This Row],[65]:[69]])</f>
        <v>317</v>
      </c>
      <c r="AF71" s="7">
        <f>SUM(Table3253[[#This Row],[70]:[74]])</f>
        <v>290</v>
      </c>
      <c r="AG71" s="7">
        <f>SUM(Table3253[[#This Row],[75]:[79]])</f>
        <v>243</v>
      </c>
      <c r="AH71" s="7">
        <f>SUM(Table3253[[#This Row],[80]:[84]])</f>
        <v>138</v>
      </c>
      <c r="AI71" s="7">
        <f>SUM(Table3253[[#This Row],[85]:[89]])</f>
        <v>80</v>
      </c>
      <c r="AJ71" s="7">
        <f>Table3253[[#This Row],[90]]</f>
        <v>24</v>
      </c>
      <c r="AK71" s="8">
        <v>49</v>
      </c>
      <c r="AL71" s="8">
        <v>49</v>
      </c>
      <c r="AM71" s="8">
        <v>58</v>
      </c>
      <c r="AN71" s="8">
        <v>50</v>
      </c>
      <c r="AO71" s="8">
        <v>53</v>
      </c>
      <c r="AP71" s="8">
        <v>65</v>
      </c>
      <c r="AQ71" s="8">
        <v>44</v>
      </c>
      <c r="AR71" s="8">
        <v>55</v>
      </c>
      <c r="AS71" s="8">
        <v>53</v>
      </c>
      <c r="AT71" s="8">
        <v>63</v>
      </c>
      <c r="AU71" s="8">
        <v>60</v>
      </c>
      <c r="AV71" s="8">
        <v>45</v>
      </c>
      <c r="AW71" s="8">
        <v>76</v>
      </c>
      <c r="AX71" s="8">
        <v>61</v>
      </c>
      <c r="AY71" s="8">
        <v>53</v>
      </c>
      <c r="AZ71" s="8">
        <v>56</v>
      </c>
      <c r="BA71" s="8">
        <v>48</v>
      </c>
      <c r="BB71" s="8">
        <v>69</v>
      </c>
      <c r="BC71" s="8">
        <v>62</v>
      </c>
      <c r="BD71" s="8">
        <v>50</v>
      </c>
      <c r="BE71" s="8">
        <v>62</v>
      </c>
      <c r="BF71" s="8">
        <v>69</v>
      </c>
      <c r="BG71" s="8">
        <v>67</v>
      </c>
      <c r="BH71" s="8">
        <v>48</v>
      </c>
      <c r="BI71" s="8">
        <v>38</v>
      </c>
      <c r="BJ71" s="8">
        <v>49</v>
      </c>
      <c r="BK71" s="8">
        <v>54</v>
      </c>
      <c r="BL71" s="8">
        <v>63</v>
      </c>
      <c r="BM71" s="8">
        <v>58</v>
      </c>
      <c r="BN71" s="8">
        <v>65</v>
      </c>
      <c r="BO71" s="8">
        <v>58</v>
      </c>
      <c r="BP71" s="8">
        <v>65</v>
      </c>
      <c r="BQ71" s="8">
        <v>53</v>
      </c>
      <c r="BR71" s="8">
        <v>69</v>
      </c>
      <c r="BS71" s="8">
        <v>67</v>
      </c>
      <c r="BT71" s="8">
        <v>47</v>
      </c>
      <c r="BU71" s="8">
        <v>71</v>
      </c>
      <c r="BV71" s="8">
        <v>68</v>
      </c>
      <c r="BW71" s="8">
        <v>63</v>
      </c>
      <c r="BX71" s="8">
        <v>56</v>
      </c>
      <c r="BY71" s="8">
        <v>64</v>
      </c>
      <c r="BZ71" s="8">
        <v>68</v>
      </c>
      <c r="CA71" s="8">
        <v>75</v>
      </c>
      <c r="CB71" s="8">
        <v>69</v>
      </c>
      <c r="CC71" s="8">
        <v>79</v>
      </c>
      <c r="CD71" s="8">
        <v>62</v>
      </c>
      <c r="CE71" s="8">
        <v>48</v>
      </c>
      <c r="CF71" s="8">
        <v>46</v>
      </c>
      <c r="CG71" s="8">
        <v>77</v>
      </c>
      <c r="CH71" s="8">
        <v>51</v>
      </c>
      <c r="CI71" s="8">
        <v>58</v>
      </c>
      <c r="CJ71" s="8">
        <v>70</v>
      </c>
      <c r="CK71" s="8">
        <v>75</v>
      </c>
      <c r="CL71" s="8">
        <v>95</v>
      </c>
      <c r="CM71" s="8">
        <v>62</v>
      </c>
      <c r="CN71" s="8">
        <v>85</v>
      </c>
      <c r="CO71" s="8">
        <v>81</v>
      </c>
      <c r="CP71" s="8">
        <v>71</v>
      </c>
      <c r="CQ71" s="8">
        <v>72</v>
      </c>
      <c r="CR71" s="8">
        <v>76</v>
      </c>
      <c r="CS71" s="8">
        <v>78</v>
      </c>
      <c r="CT71" s="8">
        <v>70</v>
      </c>
      <c r="CU71" s="8">
        <v>53</v>
      </c>
      <c r="CV71" s="8">
        <v>63</v>
      </c>
      <c r="CW71" s="8">
        <v>64</v>
      </c>
      <c r="CX71" s="8">
        <v>79</v>
      </c>
      <c r="CY71" s="8">
        <v>59</v>
      </c>
      <c r="CZ71" s="8">
        <v>60</v>
      </c>
      <c r="DA71" s="8">
        <v>55</v>
      </c>
      <c r="DB71" s="8">
        <v>64</v>
      </c>
      <c r="DC71" s="8">
        <v>58</v>
      </c>
      <c r="DD71" s="8">
        <v>53</v>
      </c>
      <c r="DE71" s="8">
        <v>57</v>
      </c>
      <c r="DF71" s="8">
        <v>58</v>
      </c>
      <c r="DG71" s="8">
        <v>64</v>
      </c>
      <c r="DH71" s="8">
        <v>60</v>
      </c>
      <c r="DI71" s="8">
        <v>60</v>
      </c>
      <c r="DJ71" s="8">
        <v>51</v>
      </c>
      <c r="DK71" s="8">
        <v>35</v>
      </c>
      <c r="DL71" s="8">
        <v>37</v>
      </c>
      <c r="DM71" s="8">
        <v>36</v>
      </c>
      <c r="DN71" s="8">
        <v>34</v>
      </c>
      <c r="DO71" s="8">
        <v>24</v>
      </c>
      <c r="DP71" s="8">
        <v>28</v>
      </c>
      <c r="DQ71" s="8">
        <v>16</v>
      </c>
      <c r="DR71" s="8">
        <v>20</v>
      </c>
      <c r="DS71" s="8">
        <v>19</v>
      </c>
      <c r="DT71" s="8">
        <v>15</v>
      </c>
      <c r="DU71" s="8">
        <v>13</v>
      </c>
      <c r="DV71" s="8">
        <v>13</v>
      </c>
      <c r="DW71" s="8">
        <v>24</v>
      </c>
      <c r="DX71" s="7">
        <f t="shared" si="8"/>
        <v>3131</v>
      </c>
      <c r="DY71" s="7">
        <f t="shared" si="5"/>
        <v>396</v>
      </c>
      <c r="DZ71" s="7">
        <f t="shared" si="6"/>
        <v>1545</v>
      </c>
      <c r="EA71" s="7">
        <f t="shared" si="7"/>
        <v>1073</v>
      </c>
    </row>
    <row r="72" spans="1:131" x14ac:dyDescent="0.35">
      <c r="A72" s="7">
        <v>4</v>
      </c>
      <c r="B72" t="s">
        <v>359</v>
      </c>
      <c r="C72" s="10" t="s">
        <v>291</v>
      </c>
      <c r="D72" s="10" t="s">
        <v>185</v>
      </c>
      <c r="E72" s="7">
        <f>SUM(Table3253[[#This Row],[0]:[90]])</f>
        <v>5589</v>
      </c>
      <c r="F72" s="7">
        <f>SUM(Table3253[[#This Row],[0]:[15]])</f>
        <v>979</v>
      </c>
      <c r="G72" s="7">
        <f>SUM(Table3253[[#This Row],[16]:[64]])</f>
        <v>3397</v>
      </c>
      <c r="H72" s="7">
        <f>SUM(Table3253[[#This Row],[65]:[90]])</f>
        <v>1213</v>
      </c>
      <c r="I72" s="7">
        <f>SUM(Table3253[[#This Row],[85]:[90]])</f>
        <v>154</v>
      </c>
      <c r="J72" s="7">
        <f>SUM(Table3253[[#This Row],[0]:[17]])</f>
        <v>1123</v>
      </c>
      <c r="K72" s="7">
        <f>SUM(Table3253[[#This Row],[18]:[64]])</f>
        <v>3253</v>
      </c>
      <c r="L72" s="7">
        <f>SUM(Table3253[[#This Row],[0]:[4]])</f>
        <v>251</v>
      </c>
      <c r="M72" s="7">
        <f>SUM(Table3253[[#This Row],[5]:[15]])</f>
        <v>728</v>
      </c>
      <c r="N72" s="7">
        <f>SUM(Table3253[[#This Row],[16]:[24]])</f>
        <v>571</v>
      </c>
      <c r="O72" s="7">
        <f>SUM(Table3253[[#This Row],[25]:[49]])</f>
        <v>1549</v>
      </c>
      <c r="P72" s="7">
        <f>SUM(Table3253[[#This Row],[50]:[64]])</f>
        <v>1277</v>
      </c>
      <c r="Q72" s="7">
        <f>SUM(Table3253[[#This Row],[65]:[74]])</f>
        <v>708</v>
      </c>
      <c r="R72" s="7">
        <f>SUM(Table3253[[#This Row],[75]:[84]])</f>
        <v>351</v>
      </c>
      <c r="S72" s="7">
        <f>SUM(Table3253[[#This Row],[5]:[9]])</f>
        <v>301</v>
      </c>
      <c r="T72" s="7">
        <f>SUM(Table3253[[#This Row],[10]:[14]])</f>
        <v>353</v>
      </c>
      <c r="U72" s="7">
        <f>SUM(Table3253[[#This Row],[15]:[19]])</f>
        <v>347</v>
      </c>
      <c r="V72" s="7">
        <f>SUM(Table3253[[#This Row],[20]:[24]])</f>
        <v>298</v>
      </c>
      <c r="W72" s="7">
        <f>SUM(Table3253[[#This Row],[25]:[29]])</f>
        <v>230</v>
      </c>
      <c r="X72" s="7">
        <f>SUM(Table3253[[#This Row],[30]:[34]])</f>
        <v>289</v>
      </c>
      <c r="Y72" s="7">
        <f>SUM(Table3253[[#This Row],[35]:[39]])</f>
        <v>364</v>
      </c>
      <c r="Z72" s="7">
        <f>SUM(Table3253[[#This Row],[40]:[44]])</f>
        <v>350</v>
      </c>
      <c r="AA72" s="7">
        <f>SUM(Table3253[[#This Row],[45]:[49]])</f>
        <v>316</v>
      </c>
      <c r="AB72" s="7">
        <f>SUM(Table3253[[#This Row],[50]:[54]])</f>
        <v>406</v>
      </c>
      <c r="AC72" s="7">
        <f>SUM(Table3253[[#This Row],[55]:[59]])</f>
        <v>395</v>
      </c>
      <c r="AD72" s="7">
        <f>SUM(Table3253[[#This Row],[60]:[64]])</f>
        <v>476</v>
      </c>
      <c r="AE72" s="7">
        <f>SUM(Table3253[[#This Row],[65]:[69]])</f>
        <v>427</v>
      </c>
      <c r="AF72" s="7">
        <f>SUM(Table3253[[#This Row],[70]:[74]])</f>
        <v>281</v>
      </c>
      <c r="AG72" s="7">
        <f>SUM(Table3253[[#This Row],[75]:[79]])</f>
        <v>241</v>
      </c>
      <c r="AH72" s="7">
        <f>SUM(Table3253[[#This Row],[80]:[84]])</f>
        <v>110</v>
      </c>
      <c r="AI72" s="7">
        <f>SUM(Table3253[[#This Row],[85]:[89]])</f>
        <v>99</v>
      </c>
      <c r="AJ72" s="7">
        <f>Table3253[[#This Row],[90]]</f>
        <v>55</v>
      </c>
      <c r="AK72" s="8">
        <v>51</v>
      </c>
      <c r="AL72" s="8">
        <v>47</v>
      </c>
      <c r="AM72" s="8">
        <v>51</v>
      </c>
      <c r="AN72" s="8">
        <v>61</v>
      </c>
      <c r="AO72" s="8">
        <v>41</v>
      </c>
      <c r="AP72" s="8">
        <v>61</v>
      </c>
      <c r="AQ72" s="8">
        <v>47</v>
      </c>
      <c r="AR72" s="8">
        <v>56</v>
      </c>
      <c r="AS72" s="8">
        <v>76</v>
      </c>
      <c r="AT72" s="8">
        <v>61</v>
      </c>
      <c r="AU72" s="8">
        <v>70</v>
      </c>
      <c r="AV72" s="8">
        <v>82</v>
      </c>
      <c r="AW72" s="8">
        <v>60</v>
      </c>
      <c r="AX72" s="8">
        <v>79</v>
      </c>
      <c r="AY72" s="8">
        <v>62</v>
      </c>
      <c r="AZ72" s="8">
        <v>74</v>
      </c>
      <c r="BA72" s="8">
        <v>71</v>
      </c>
      <c r="BB72" s="8">
        <v>73</v>
      </c>
      <c r="BC72" s="8">
        <v>70</v>
      </c>
      <c r="BD72" s="8">
        <v>59</v>
      </c>
      <c r="BE72" s="8">
        <v>81</v>
      </c>
      <c r="BF72" s="8">
        <v>76</v>
      </c>
      <c r="BG72" s="8">
        <v>49</v>
      </c>
      <c r="BH72" s="8">
        <v>52</v>
      </c>
      <c r="BI72" s="8">
        <v>40</v>
      </c>
      <c r="BJ72" s="8">
        <v>45</v>
      </c>
      <c r="BK72" s="8">
        <v>44</v>
      </c>
      <c r="BL72" s="8">
        <v>41</v>
      </c>
      <c r="BM72" s="8">
        <v>48</v>
      </c>
      <c r="BN72" s="8">
        <v>52</v>
      </c>
      <c r="BO72" s="8">
        <v>48</v>
      </c>
      <c r="BP72" s="8">
        <v>68</v>
      </c>
      <c r="BQ72" s="8">
        <v>55</v>
      </c>
      <c r="BR72" s="8">
        <v>61</v>
      </c>
      <c r="BS72" s="8">
        <v>57</v>
      </c>
      <c r="BT72" s="8">
        <v>60</v>
      </c>
      <c r="BU72" s="8">
        <v>66</v>
      </c>
      <c r="BV72" s="8">
        <v>84</v>
      </c>
      <c r="BW72" s="8">
        <v>76</v>
      </c>
      <c r="BX72" s="8">
        <v>78</v>
      </c>
      <c r="BY72" s="8">
        <v>68</v>
      </c>
      <c r="BZ72" s="8">
        <v>60</v>
      </c>
      <c r="CA72" s="8">
        <v>81</v>
      </c>
      <c r="CB72" s="8">
        <v>71</v>
      </c>
      <c r="CC72" s="8">
        <v>70</v>
      </c>
      <c r="CD72" s="8">
        <v>71</v>
      </c>
      <c r="CE72" s="8">
        <v>62</v>
      </c>
      <c r="CF72" s="8">
        <v>58</v>
      </c>
      <c r="CG72" s="8">
        <v>65</v>
      </c>
      <c r="CH72" s="8">
        <v>60</v>
      </c>
      <c r="CI72" s="8">
        <v>67</v>
      </c>
      <c r="CJ72" s="8">
        <v>80</v>
      </c>
      <c r="CK72" s="8">
        <v>84</v>
      </c>
      <c r="CL72" s="8">
        <v>87</v>
      </c>
      <c r="CM72" s="8">
        <v>88</v>
      </c>
      <c r="CN72" s="8">
        <v>86</v>
      </c>
      <c r="CO72" s="8">
        <v>75</v>
      </c>
      <c r="CP72" s="8">
        <v>75</v>
      </c>
      <c r="CQ72" s="8">
        <v>76</v>
      </c>
      <c r="CR72" s="8">
        <v>83</v>
      </c>
      <c r="CS72" s="8">
        <v>100</v>
      </c>
      <c r="CT72" s="8">
        <v>84</v>
      </c>
      <c r="CU72" s="8">
        <v>108</v>
      </c>
      <c r="CV72" s="8">
        <v>96</v>
      </c>
      <c r="CW72" s="8">
        <v>88</v>
      </c>
      <c r="CX72" s="8">
        <v>94</v>
      </c>
      <c r="CY72" s="8">
        <v>90</v>
      </c>
      <c r="CZ72" s="8">
        <v>83</v>
      </c>
      <c r="DA72" s="8">
        <v>87</v>
      </c>
      <c r="DB72" s="8">
        <v>73</v>
      </c>
      <c r="DC72" s="8">
        <v>66</v>
      </c>
      <c r="DD72" s="8">
        <v>66</v>
      </c>
      <c r="DE72" s="8">
        <v>44</v>
      </c>
      <c r="DF72" s="8">
        <v>52</v>
      </c>
      <c r="DG72" s="8">
        <v>53</v>
      </c>
      <c r="DH72" s="8">
        <v>46</v>
      </c>
      <c r="DI72" s="8">
        <v>65</v>
      </c>
      <c r="DJ72" s="8">
        <v>49</v>
      </c>
      <c r="DK72" s="8">
        <v>44</v>
      </c>
      <c r="DL72" s="8">
        <v>37</v>
      </c>
      <c r="DM72" s="8">
        <v>31</v>
      </c>
      <c r="DN72" s="8">
        <v>13</v>
      </c>
      <c r="DO72" s="8">
        <v>21</v>
      </c>
      <c r="DP72" s="8">
        <v>23</v>
      </c>
      <c r="DQ72" s="8">
        <v>22</v>
      </c>
      <c r="DR72" s="8">
        <v>26</v>
      </c>
      <c r="DS72" s="8">
        <v>22</v>
      </c>
      <c r="DT72" s="8">
        <v>24</v>
      </c>
      <c r="DU72" s="8">
        <v>16</v>
      </c>
      <c r="DV72" s="8">
        <v>11</v>
      </c>
      <c r="DW72" s="8">
        <v>55</v>
      </c>
      <c r="DX72" s="7">
        <f t="shared" si="8"/>
        <v>3397</v>
      </c>
      <c r="DY72" s="7">
        <f t="shared" si="5"/>
        <v>427</v>
      </c>
      <c r="DZ72" s="7">
        <f t="shared" si="6"/>
        <v>1549</v>
      </c>
      <c r="EA72" s="7">
        <f t="shared" si="7"/>
        <v>1277</v>
      </c>
    </row>
    <row r="73" spans="1:131" x14ac:dyDescent="0.35">
      <c r="A73" s="7">
        <v>4</v>
      </c>
      <c r="B73" t="s">
        <v>359</v>
      </c>
      <c r="C73" s="10" t="s">
        <v>292</v>
      </c>
      <c r="D73" s="10" t="s">
        <v>293</v>
      </c>
      <c r="E73" s="7">
        <f>SUM(Table3253[[#This Row],[0]:[90]])</f>
        <v>4839</v>
      </c>
      <c r="F73" s="7">
        <f>SUM(Table3253[[#This Row],[0]:[15]])</f>
        <v>836</v>
      </c>
      <c r="G73" s="7">
        <f>SUM(Table3253[[#This Row],[16]:[64]])</f>
        <v>2865</v>
      </c>
      <c r="H73" s="7">
        <f>SUM(Table3253[[#This Row],[65]:[90]])</f>
        <v>1138</v>
      </c>
      <c r="I73" s="7">
        <f>SUM(Table3253[[#This Row],[85]:[90]])</f>
        <v>130</v>
      </c>
      <c r="J73" s="7">
        <f>SUM(Table3253[[#This Row],[0]:[17]])</f>
        <v>939</v>
      </c>
      <c r="K73" s="7">
        <f>SUM(Table3253[[#This Row],[18]:[64]])</f>
        <v>2762</v>
      </c>
      <c r="L73" s="7">
        <f>SUM(Table3253[[#This Row],[0]:[4]])</f>
        <v>223</v>
      </c>
      <c r="M73" s="7">
        <f>SUM(Table3253[[#This Row],[5]:[15]])</f>
        <v>613</v>
      </c>
      <c r="N73" s="7">
        <f>SUM(Table3253[[#This Row],[16]:[24]])</f>
        <v>431</v>
      </c>
      <c r="O73" s="7">
        <f>SUM(Table3253[[#This Row],[25]:[49]])</f>
        <v>1319</v>
      </c>
      <c r="P73" s="7">
        <f>SUM(Table3253[[#This Row],[50]:[64]])</f>
        <v>1115</v>
      </c>
      <c r="Q73" s="7">
        <f>SUM(Table3253[[#This Row],[65]:[74]])</f>
        <v>578</v>
      </c>
      <c r="R73" s="7">
        <f>SUM(Table3253[[#This Row],[75]:[84]])</f>
        <v>430</v>
      </c>
      <c r="S73" s="7">
        <f>SUM(Table3253[[#This Row],[5]:[9]])</f>
        <v>243</v>
      </c>
      <c r="T73" s="7">
        <f>SUM(Table3253[[#This Row],[10]:[14]])</f>
        <v>323</v>
      </c>
      <c r="U73" s="7">
        <f>SUM(Table3253[[#This Row],[15]:[19]])</f>
        <v>265</v>
      </c>
      <c r="V73" s="7">
        <f>SUM(Table3253[[#This Row],[20]:[24]])</f>
        <v>213</v>
      </c>
      <c r="W73" s="7">
        <f>SUM(Table3253[[#This Row],[25]:[29]])</f>
        <v>232</v>
      </c>
      <c r="X73" s="7">
        <f>SUM(Table3253[[#This Row],[30]:[34]])</f>
        <v>227</v>
      </c>
      <c r="Y73" s="7">
        <f>SUM(Table3253[[#This Row],[35]:[39]])</f>
        <v>311</v>
      </c>
      <c r="Z73" s="7">
        <f>SUM(Table3253[[#This Row],[40]:[44]])</f>
        <v>289</v>
      </c>
      <c r="AA73" s="7">
        <f>SUM(Table3253[[#This Row],[45]:[49]])</f>
        <v>260</v>
      </c>
      <c r="AB73" s="7">
        <f>SUM(Table3253[[#This Row],[50]:[54]])</f>
        <v>389</v>
      </c>
      <c r="AC73" s="7">
        <f>SUM(Table3253[[#This Row],[55]:[59]])</f>
        <v>389</v>
      </c>
      <c r="AD73" s="7">
        <f>SUM(Table3253[[#This Row],[60]:[64]])</f>
        <v>337</v>
      </c>
      <c r="AE73" s="7">
        <f>SUM(Table3253[[#This Row],[65]:[69]])</f>
        <v>284</v>
      </c>
      <c r="AF73" s="7">
        <f>SUM(Table3253[[#This Row],[70]:[74]])</f>
        <v>294</v>
      </c>
      <c r="AG73" s="7">
        <f>SUM(Table3253[[#This Row],[75]:[79]])</f>
        <v>251</v>
      </c>
      <c r="AH73" s="7">
        <f>SUM(Table3253[[#This Row],[80]:[84]])</f>
        <v>179</v>
      </c>
      <c r="AI73" s="7">
        <f>SUM(Table3253[[#This Row],[85]:[89]])</f>
        <v>110</v>
      </c>
      <c r="AJ73" s="7">
        <f>Table3253[[#This Row],[90]]</f>
        <v>20</v>
      </c>
      <c r="AK73" s="8">
        <v>38</v>
      </c>
      <c r="AL73" s="8">
        <v>48</v>
      </c>
      <c r="AM73" s="8">
        <v>40</v>
      </c>
      <c r="AN73" s="8">
        <v>51</v>
      </c>
      <c r="AO73" s="8">
        <v>46</v>
      </c>
      <c r="AP73" s="8">
        <v>43</v>
      </c>
      <c r="AQ73" s="8">
        <v>40</v>
      </c>
      <c r="AR73" s="8">
        <v>55</v>
      </c>
      <c r="AS73" s="8">
        <v>57</v>
      </c>
      <c r="AT73" s="8">
        <v>48</v>
      </c>
      <c r="AU73" s="8">
        <v>68</v>
      </c>
      <c r="AV73" s="8">
        <v>68</v>
      </c>
      <c r="AW73" s="8">
        <v>72</v>
      </c>
      <c r="AX73" s="8">
        <v>64</v>
      </c>
      <c r="AY73" s="8">
        <v>51</v>
      </c>
      <c r="AZ73" s="8">
        <v>47</v>
      </c>
      <c r="BA73" s="8">
        <v>54</v>
      </c>
      <c r="BB73" s="8">
        <v>49</v>
      </c>
      <c r="BC73" s="8">
        <v>62</v>
      </c>
      <c r="BD73" s="8">
        <v>53</v>
      </c>
      <c r="BE73" s="8">
        <v>48</v>
      </c>
      <c r="BF73" s="8">
        <v>50</v>
      </c>
      <c r="BG73" s="8">
        <v>39</v>
      </c>
      <c r="BH73" s="8">
        <v>40</v>
      </c>
      <c r="BI73" s="8">
        <v>36</v>
      </c>
      <c r="BJ73" s="8">
        <v>44</v>
      </c>
      <c r="BK73" s="8">
        <v>44</v>
      </c>
      <c r="BL73" s="8">
        <v>41</v>
      </c>
      <c r="BM73" s="8">
        <v>62</v>
      </c>
      <c r="BN73" s="8">
        <v>41</v>
      </c>
      <c r="BO73" s="8">
        <v>46</v>
      </c>
      <c r="BP73" s="8">
        <v>42</v>
      </c>
      <c r="BQ73" s="8">
        <v>50</v>
      </c>
      <c r="BR73" s="8">
        <v>48</v>
      </c>
      <c r="BS73" s="8">
        <v>41</v>
      </c>
      <c r="BT73" s="8">
        <v>49</v>
      </c>
      <c r="BU73" s="8">
        <v>56</v>
      </c>
      <c r="BV73" s="8">
        <v>74</v>
      </c>
      <c r="BW73" s="8">
        <v>62</v>
      </c>
      <c r="BX73" s="8">
        <v>70</v>
      </c>
      <c r="BY73" s="8">
        <v>62</v>
      </c>
      <c r="BZ73" s="8">
        <v>50</v>
      </c>
      <c r="CA73" s="8">
        <v>66</v>
      </c>
      <c r="CB73" s="8">
        <v>54</v>
      </c>
      <c r="CC73" s="8">
        <v>57</v>
      </c>
      <c r="CD73" s="8">
        <v>55</v>
      </c>
      <c r="CE73" s="8">
        <v>57</v>
      </c>
      <c r="CF73" s="8">
        <v>52</v>
      </c>
      <c r="CG73" s="8">
        <v>39</v>
      </c>
      <c r="CH73" s="8">
        <v>57</v>
      </c>
      <c r="CI73" s="8">
        <v>78</v>
      </c>
      <c r="CJ73" s="8">
        <v>74</v>
      </c>
      <c r="CK73" s="8">
        <v>85</v>
      </c>
      <c r="CL73" s="8">
        <v>79</v>
      </c>
      <c r="CM73" s="8">
        <v>73</v>
      </c>
      <c r="CN73" s="8">
        <v>77</v>
      </c>
      <c r="CO73" s="8">
        <v>72</v>
      </c>
      <c r="CP73" s="8">
        <v>73</v>
      </c>
      <c r="CQ73" s="8">
        <v>86</v>
      </c>
      <c r="CR73" s="8">
        <v>81</v>
      </c>
      <c r="CS73" s="8">
        <v>66</v>
      </c>
      <c r="CT73" s="8">
        <v>79</v>
      </c>
      <c r="CU73" s="8">
        <v>64</v>
      </c>
      <c r="CV73" s="8">
        <v>64</v>
      </c>
      <c r="CW73" s="8">
        <v>64</v>
      </c>
      <c r="CX73" s="8">
        <v>47</v>
      </c>
      <c r="CY73" s="8">
        <v>61</v>
      </c>
      <c r="CZ73" s="8">
        <v>59</v>
      </c>
      <c r="DA73" s="8">
        <v>64</v>
      </c>
      <c r="DB73" s="8">
        <v>53</v>
      </c>
      <c r="DC73" s="8">
        <v>51</v>
      </c>
      <c r="DD73" s="8">
        <v>64</v>
      </c>
      <c r="DE73" s="8">
        <v>70</v>
      </c>
      <c r="DF73" s="8">
        <v>55</v>
      </c>
      <c r="DG73" s="8">
        <v>54</v>
      </c>
      <c r="DH73" s="8">
        <v>52</v>
      </c>
      <c r="DI73" s="8">
        <v>48</v>
      </c>
      <c r="DJ73" s="8">
        <v>55</v>
      </c>
      <c r="DK73" s="8">
        <v>41</v>
      </c>
      <c r="DL73" s="8">
        <v>55</v>
      </c>
      <c r="DM73" s="8">
        <v>50</v>
      </c>
      <c r="DN73" s="8">
        <v>48</v>
      </c>
      <c r="DO73" s="8">
        <v>43</v>
      </c>
      <c r="DP73" s="8">
        <v>25</v>
      </c>
      <c r="DQ73" s="8">
        <v>13</v>
      </c>
      <c r="DR73" s="8">
        <v>24</v>
      </c>
      <c r="DS73" s="8">
        <v>32</v>
      </c>
      <c r="DT73" s="8">
        <v>26</v>
      </c>
      <c r="DU73" s="8">
        <v>18</v>
      </c>
      <c r="DV73" s="8">
        <v>10</v>
      </c>
      <c r="DW73" s="8">
        <v>20</v>
      </c>
      <c r="DX73" s="7">
        <f t="shared" si="8"/>
        <v>2865</v>
      </c>
      <c r="DY73" s="7">
        <f t="shared" ref="DY73:DY91" si="9">SUM(BC73:BI73)</f>
        <v>328</v>
      </c>
      <c r="DZ73" s="7">
        <f t="shared" ref="DZ73:DZ91" si="10">SUM(BJ73:CH73)</f>
        <v>1319</v>
      </c>
      <c r="EA73" s="7">
        <f t="shared" ref="EA73:EA91" si="11">SUM(CI73:CW73)</f>
        <v>1115</v>
      </c>
    </row>
    <row r="74" spans="1:131" x14ac:dyDescent="0.35">
      <c r="A74" s="7">
        <v>4</v>
      </c>
      <c r="B74" t="s">
        <v>359</v>
      </c>
      <c r="C74" s="10" t="s">
        <v>294</v>
      </c>
      <c r="D74" s="10" t="s">
        <v>295</v>
      </c>
      <c r="E74" s="7">
        <f>SUM(Table3253[[#This Row],[0]:[90]])</f>
        <v>8706</v>
      </c>
      <c r="F74" s="7">
        <f>SUM(Table3253[[#This Row],[0]:[15]])</f>
        <v>1626</v>
      </c>
      <c r="G74" s="7">
        <f>SUM(Table3253[[#This Row],[16]:[64]])</f>
        <v>5241</v>
      </c>
      <c r="H74" s="7">
        <f>SUM(Table3253[[#This Row],[65]:[90]])</f>
        <v>1839</v>
      </c>
      <c r="I74" s="7">
        <f>SUM(Table3253[[#This Row],[85]:[90]])</f>
        <v>180</v>
      </c>
      <c r="J74" s="7">
        <f>SUM(Table3253[[#This Row],[0]:[17]])</f>
        <v>1863</v>
      </c>
      <c r="K74" s="7">
        <f>SUM(Table3253[[#This Row],[18]:[64]])</f>
        <v>5004</v>
      </c>
      <c r="L74" s="7">
        <f>SUM(Table3253[[#This Row],[0]:[4]])</f>
        <v>486</v>
      </c>
      <c r="M74" s="7">
        <f>SUM(Table3253[[#This Row],[5]:[15]])</f>
        <v>1140</v>
      </c>
      <c r="N74" s="7">
        <f>SUM(Table3253[[#This Row],[16]:[24]])</f>
        <v>949</v>
      </c>
      <c r="O74" s="7">
        <f>SUM(Table3253[[#This Row],[25]:[49]])</f>
        <v>2508</v>
      </c>
      <c r="P74" s="7">
        <f>SUM(Table3253[[#This Row],[50]:[64]])</f>
        <v>1784</v>
      </c>
      <c r="Q74" s="7">
        <f>SUM(Table3253[[#This Row],[65]:[74]])</f>
        <v>1034</v>
      </c>
      <c r="R74" s="7">
        <f>SUM(Table3253[[#This Row],[75]:[84]])</f>
        <v>625</v>
      </c>
      <c r="S74" s="7">
        <f>SUM(Table3253[[#This Row],[5]:[9]])</f>
        <v>510</v>
      </c>
      <c r="T74" s="7">
        <f>SUM(Table3253[[#This Row],[10]:[14]])</f>
        <v>522</v>
      </c>
      <c r="U74" s="7">
        <f>SUM(Table3253[[#This Row],[15]:[19]])</f>
        <v>542</v>
      </c>
      <c r="V74" s="7">
        <f>SUM(Table3253[[#This Row],[20]:[24]])</f>
        <v>515</v>
      </c>
      <c r="W74" s="7">
        <f>SUM(Table3253[[#This Row],[25]:[29]])</f>
        <v>423</v>
      </c>
      <c r="X74" s="7">
        <f>SUM(Table3253[[#This Row],[30]:[34]])</f>
        <v>556</v>
      </c>
      <c r="Y74" s="7">
        <f>SUM(Table3253[[#This Row],[35]:[39]])</f>
        <v>534</v>
      </c>
      <c r="Z74" s="7">
        <f>SUM(Table3253[[#This Row],[40]:[44]])</f>
        <v>500</v>
      </c>
      <c r="AA74" s="7">
        <f>SUM(Table3253[[#This Row],[45]:[49]])</f>
        <v>495</v>
      </c>
      <c r="AB74" s="7">
        <f>SUM(Table3253[[#This Row],[50]:[54]])</f>
        <v>533</v>
      </c>
      <c r="AC74" s="7">
        <f>SUM(Table3253[[#This Row],[55]:[59]])</f>
        <v>663</v>
      </c>
      <c r="AD74" s="7">
        <f>SUM(Table3253[[#This Row],[60]:[64]])</f>
        <v>588</v>
      </c>
      <c r="AE74" s="7">
        <f>SUM(Table3253[[#This Row],[65]:[69]])</f>
        <v>526</v>
      </c>
      <c r="AF74" s="7">
        <f>SUM(Table3253[[#This Row],[70]:[74]])</f>
        <v>508</v>
      </c>
      <c r="AG74" s="7">
        <f>SUM(Table3253[[#This Row],[75]:[79]])</f>
        <v>437</v>
      </c>
      <c r="AH74" s="7">
        <f>SUM(Table3253[[#This Row],[80]:[84]])</f>
        <v>188</v>
      </c>
      <c r="AI74" s="7">
        <f>SUM(Table3253[[#This Row],[85]:[89]])</f>
        <v>116</v>
      </c>
      <c r="AJ74" s="7">
        <f>Table3253[[#This Row],[90]]</f>
        <v>64</v>
      </c>
      <c r="AK74" s="8">
        <v>105</v>
      </c>
      <c r="AL74" s="8">
        <v>94</v>
      </c>
      <c r="AM74" s="8">
        <v>91</v>
      </c>
      <c r="AN74" s="8">
        <v>90</v>
      </c>
      <c r="AO74" s="8">
        <v>106</v>
      </c>
      <c r="AP74" s="8">
        <v>85</v>
      </c>
      <c r="AQ74" s="8">
        <v>115</v>
      </c>
      <c r="AR74" s="8">
        <v>102</v>
      </c>
      <c r="AS74" s="8">
        <v>113</v>
      </c>
      <c r="AT74" s="8">
        <v>95</v>
      </c>
      <c r="AU74" s="8">
        <v>113</v>
      </c>
      <c r="AV74" s="8">
        <v>108</v>
      </c>
      <c r="AW74" s="8">
        <v>91</v>
      </c>
      <c r="AX74" s="8">
        <v>106</v>
      </c>
      <c r="AY74" s="8">
        <v>104</v>
      </c>
      <c r="AZ74" s="8">
        <v>108</v>
      </c>
      <c r="BA74" s="8">
        <v>120</v>
      </c>
      <c r="BB74" s="8">
        <v>117</v>
      </c>
      <c r="BC74" s="8">
        <v>99</v>
      </c>
      <c r="BD74" s="8">
        <v>98</v>
      </c>
      <c r="BE74" s="8">
        <v>118</v>
      </c>
      <c r="BF74" s="8">
        <v>110</v>
      </c>
      <c r="BG74" s="8">
        <v>98</v>
      </c>
      <c r="BH74" s="8">
        <v>97</v>
      </c>
      <c r="BI74" s="8">
        <v>92</v>
      </c>
      <c r="BJ74" s="8">
        <v>88</v>
      </c>
      <c r="BK74" s="8">
        <v>86</v>
      </c>
      <c r="BL74" s="8">
        <v>89</v>
      </c>
      <c r="BM74" s="8">
        <v>70</v>
      </c>
      <c r="BN74" s="8">
        <v>90</v>
      </c>
      <c r="BO74" s="8">
        <v>109</v>
      </c>
      <c r="BP74" s="8">
        <v>109</v>
      </c>
      <c r="BQ74" s="8">
        <v>115</v>
      </c>
      <c r="BR74" s="8">
        <v>125</v>
      </c>
      <c r="BS74" s="8">
        <v>98</v>
      </c>
      <c r="BT74" s="8">
        <v>114</v>
      </c>
      <c r="BU74" s="8">
        <v>114</v>
      </c>
      <c r="BV74" s="8">
        <v>102</v>
      </c>
      <c r="BW74" s="8">
        <v>103</v>
      </c>
      <c r="BX74" s="8">
        <v>101</v>
      </c>
      <c r="BY74" s="8">
        <v>114</v>
      </c>
      <c r="BZ74" s="8">
        <v>100</v>
      </c>
      <c r="CA74" s="8">
        <v>85</v>
      </c>
      <c r="CB74" s="8">
        <v>104</v>
      </c>
      <c r="CC74" s="8">
        <v>97</v>
      </c>
      <c r="CD74" s="8">
        <v>96</v>
      </c>
      <c r="CE74" s="8">
        <v>97</v>
      </c>
      <c r="CF74" s="8">
        <v>101</v>
      </c>
      <c r="CG74" s="8">
        <v>96</v>
      </c>
      <c r="CH74" s="8">
        <v>105</v>
      </c>
      <c r="CI74" s="8">
        <v>77</v>
      </c>
      <c r="CJ74" s="8">
        <v>121</v>
      </c>
      <c r="CK74" s="8">
        <v>98</v>
      </c>
      <c r="CL74" s="8">
        <v>115</v>
      </c>
      <c r="CM74" s="8">
        <v>122</v>
      </c>
      <c r="CN74" s="8">
        <v>132</v>
      </c>
      <c r="CO74" s="8">
        <v>126</v>
      </c>
      <c r="CP74" s="8">
        <v>139</v>
      </c>
      <c r="CQ74" s="8">
        <v>141</v>
      </c>
      <c r="CR74" s="8">
        <v>125</v>
      </c>
      <c r="CS74" s="8">
        <v>124</v>
      </c>
      <c r="CT74" s="8">
        <v>135</v>
      </c>
      <c r="CU74" s="8">
        <v>130</v>
      </c>
      <c r="CV74" s="8">
        <v>108</v>
      </c>
      <c r="CW74" s="8">
        <v>91</v>
      </c>
      <c r="CX74" s="8">
        <v>128</v>
      </c>
      <c r="CY74" s="8">
        <v>102</v>
      </c>
      <c r="CZ74" s="8">
        <v>109</v>
      </c>
      <c r="DA74" s="8">
        <v>98</v>
      </c>
      <c r="DB74" s="8">
        <v>89</v>
      </c>
      <c r="DC74" s="8">
        <v>116</v>
      </c>
      <c r="DD74" s="8">
        <v>104</v>
      </c>
      <c r="DE74" s="8">
        <v>91</v>
      </c>
      <c r="DF74" s="8">
        <v>97</v>
      </c>
      <c r="DG74" s="8">
        <v>100</v>
      </c>
      <c r="DH74" s="8">
        <v>103</v>
      </c>
      <c r="DI74" s="8">
        <v>87</v>
      </c>
      <c r="DJ74" s="8">
        <v>110</v>
      </c>
      <c r="DK74" s="8">
        <v>73</v>
      </c>
      <c r="DL74" s="8">
        <v>64</v>
      </c>
      <c r="DM74" s="8">
        <v>45</v>
      </c>
      <c r="DN74" s="8">
        <v>45</v>
      </c>
      <c r="DO74" s="8">
        <v>40</v>
      </c>
      <c r="DP74" s="8">
        <v>31</v>
      </c>
      <c r="DQ74" s="8">
        <v>27</v>
      </c>
      <c r="DR74" s="8">
        <v>29</v>
      </c>
      <c r="DS74" s="8">
        <v>20</v>
      </c>
      <c r="DT74" s="8">
        <v>20</v>
      </c>
      <c r="DU74" s="8">
        <v>26</v>
      </c>
      <c r="DV74" s="8">
        <v>21</v>
      </c>
      <c r="DW74" s="8">
        <v>64</v>
      </c>
      <c r="DX74" s="7">
        <f t="shared" si="8"/>
        <v>5241</v>
      </c>
      <c r="DY74" s="7">
        <f t="shared" si="9"/>
        <v>712</v>
      </c>
      <c r="DZ74" s="7">
        <f t="shared" si="10"/>
        <v>2508</v>
      </c>
      <c r="EA74" s="7">
        <f t="shared" si="11"/>
        <v>1784</v>
      </c>
    </row>
    <row r="75" spans="1:131" x14ac:dyDescent="0.35">
      <c r="A75" s="7">
        <v>4</v>
      </c>
      <c r="B75" t="s">
        <v>359</v>
      </c>
      <c r="C75" s="10" t="s">
        <v>296</v>
      </c>
      <c r="D75" s="10" t="s">
        <v>186</v>
      </c>
      <c r="E75" s="7">
        <f>SUM(Table3253[[#This Row],[0]:[90]])</f>
        <v>5897</v>
      </c>
      <c r="F75" s="7">
        <f>SUM(Table3253[[#This Row],[0]:[15]])</f>
        <v>1005</v>
      </c>
      <c r="G75" s="7">
        <f>SUM(Table3253[[#This Row],[16]:[64]])</f>
        <v>3656</v>
      </c>
      <c r="H75" s="7">
        <f>SUM(Table3253[[#This Row],[65]:[90]])</f>
        <v>1236</v>
      </c>
      <c r="I75" s="7">
        <f>SUM(Table3253[[#This Row],[85]:[90]])</f>
        <v>100</v>
      </c>
      <c r="J75" s="7">
        <f>SUM(Table3253[[#This Row],[0]:[17]])</f>
        <v>1145</v>
      </c>
      <c r="K75" s="7">
        <f>SUM(Table3253[[#This Row],[18]:[64]])</f>
        <v>3516</v>
      </c>
      <c r="L75" s="7">
        <f>SUM(Table3253[[#This Row],[0]:[4]])</f>
        <v>290</v>
      </c>
      <c r="M75" s="7">
        <f>SUM(Table3253[[#This Row],[5]:[15]])</f>
        <v>715</v>
      </c>
      <c r="N75" s="7">
        <f>SUM(Table3253[[#This Row],[16]:[24]])</f>
        <v>694</v>
      </c>
      <c r="O75" s="7">
        <f>SUM(Table3253[[#This Row],[25]:[49]])</f>
        <v>1764</v>
      </c>
      <c r="P75" s="7">
        <f>SUM(Table3253[[#This Row],[50]:[64]])</f>
        <v>1198</v>
      </c>
      <c r="Q75" s="7">
        <f>SUM(Table3253[[#This Row],[65]:[74]])</f>
        <v>694</v>
      </c>
      <c r="R75" s="7">
        <f>SUM(Table3253[[#This Row],[75]:[84]])</f>
        <v>442</v>
      </c>
      <c r="S75" s="7">
        <f>SUM(Table3253[[#This Row],[5]:[9]])</f>
        <v>283</v>
      </c>
      <c r="T75" s="7">
        <f>SUM(Table3253[[#This Row],[10]:[14]])</f>
        <v>353</v>
      </c>
      <c r="U75" s="7">
        <f>SUM(Table3253[[#This Row],[15]:[19]])</f>
        <v>356</v>
      </c>
      <c r="V75" s="7">
        <f>SUM(Table3253[[#This Row],[20]:[24]])</f>
        <v>417</v>
      </c>
      <c r="W75" s="7">
        <f>SUM(Table3253[[#This Row],[25]:[29]])</f>
        <v>347</v>
      </c>
      <c r="X75" s="7">
        <f>SUM(Table3253[[#This Row],[30]:[34]])</f>
        <v>340</v>
      </c>
      <c r="Y75" s="7">
        <f>SUM(Table3253[[#This Row],[35]:[39]])</f>
        <v>343</v>
      </c>
      <c r="Z75" s="7">
        <f>SUM(Table3253[[#This Row],[40]:[44]])</f>
        <v>388</v>
      </c>
      <c r="AA75" s="7">
        <f>SUM(Table3253[[#This Row],[45]:[49]])</f>
        <v>346</v>
      </c>
      <c r="AB75" s="7">
        <f>SUM(Table3253[[#This Row],[50]:[54]])</f>
        <v>390</v>
      </c>
      <c r="AC75" s="7">
        <f>SUM(Table3253[[#This Row],[55]:[59]])</f>
        <v>424</v>
      </c>
      <c r="AD75" s="7">
        <f>SUM(Table3253[[#This Row],[60]:[64]])</f>
        <v>384</v>
      </c>
      <c r="AE75" s="7">
        <f>SUM(Table3253[[#This Row],[65]:[69]])</f>
        <v>363</v>
      </c>
      <c r="AF75" s="7">
        <f>SUM(Table3253[[#This Row],[70]:[74]])</f>
        <v>331</v>
      </c>
      <c r="AG75" s="7">
        <f>SUM(Table3253[[#This Row],[75]:[79]])</f>
        <v>296</v>
      </c>
      <c r="AH75" s="7">
        <f>SUM(Table3253[[#This Row],[80]:[84]])</f>
        <v>146</v>
      </c>
      <c r="AI75" s="7">
        <f>SUM(Table3253[[#This Row],[85]:[89]])</f>
        <v>76</v>
      </c>
      <c r="AJ75" s="7">
        <f>Table3253[[#This Row],[90]]</f>
        <v>24</v>
      </c>
      <c r="AK75" s="8">
        <v>54</v>
      </c>
      <c r="AL75" s="8">
        <v>55</v>
      </c>
      <c r="AM75" s="8">
        <v>63</v>
      </c>
      <c r="AN75" s="8">
        <v>59</v>
      </c>
      <c r="AO75" s="8">
        <v>59</v>
      </c>
      <c r="AP75" s="8">
        <v>61</v>
      </c>
      <c r="AQ75" s="8">
        <v>43</v>
      </c>
      <c r="AR75" s="8">
        <v>57</v>
      </c>
      <c r="AS75" s="8">
        <v>60</v>
      </c>
      <c r="AT75" s="8">
        <v>62</v>
      </c>
      <c r="AU75" s="8">
        <v>64</v>
      </c>
      <c r="AV75" s="8">
        <v>71</v>
      </c>
      <c r="AW75" s="8">
        <v>79</v>
      </c>
      <c r="AX75" s="8">
        <v>71</v>
      </c>
      <c r="AY75" s="8">
        <v>68</v>
      </c>
      <c r="AZ75" s="8">
        <v>79</v>
      </c>
      <c r="BA75" s="8">
        <v>69</v>
      </c>
      <c r="BB75" s="8">
        <v>71</v>
      </c>
      <c r="BC75" s="8">
        <v>72</v>
      </c>
      <c r="BD75" s="8">
        <v>65</v>
      </c>
      <c r="BE75" s="8">
        <v>88</v>
      </c>
      <c r="BF75" s="8">
        <v>92</v>
      </c>
      <c r="BG75" s="8">
        <v>101</v>
      </c>
      <c r="BH75" s="8">
        <v>67</v>
      </c>
      <c r="BI75" s="8">
        <v>69</v>
      </c>
      <c r="BJ75" s="8">
        <v>76</v>
      </c>
      <c r="BK75" s="8">
        <v>64</v>
      </c>
      <c r="BL75" s="8">
        <v>66</v>
      </c>
      <c r="BM75" s="8">
        <v>61</v>
      </c>
      <c r="BN75" s="8">
        <v>80</v>
      </c>
      <c r="BO75" s="8">
        <v>70</v>
      </c>
      <c r="BP75" s="8">
        <v>69</v>
      </c>
      <c r="BQ75" s="8">
        <v>71</v>
      </c>
      <c r="BR75" s="8">
        <v>57</v>
      </c>
      <c r="BS75" s="8">
        <v>73</v>
      </c>
      <c r="BT75" s="8">
        <v>58</v>
      </c>
      <c r="BU75" s="8">
        <v>71</v>
      </c>
      <c r="BV75" s="8">
        <v>60</v>
      </c>
      <c r="BW75" s="8">
        <v>74</v>
      </c>
      <c r="BX75" s="8">
        <v>80</v>
      </c>
      <c r="BY75" s="8">
        <v>76</v>
      </c>
      <c r="BZ75" s="8">
        <v>69</v>
      </c>
      <c r="CA75" s="8">
        <v>81</v>
      </c>
      <c r="CB75" s="8">
        <v>89</v>
      </c>
      <c r="CC75" s="8">
        <v>73</v>
      </c>
      <c r="CD75" s="8">
        <v>68</v>
      </c>
      <c r="CE75" s="8">
        <v>78</v>
      </c>
      <c r="CF75" s="8">
        <v>63</v>
      </c>
      <c r="CG75" s="8">
        <v>57</v>
      </c>
      <c r="CH75" s="8">
        <v>80</v>
      </c>
      <c r="CI75" s="8">
        <v>76</v>
      </c>
      <c r="CJ75" s="8">
        <v>74</v>
      </c>
      <c r="CK75" s="8">
        <v>76</v>
      </c>
      <c r="CL75" s="8">
        <v>83</v>
      </c>
      <c r="CM75" s="8">
        <v>81</v>
      </c>
      <c r="CN75" s="8">
        <v>86</v>
      </c>
      <c r="CO75" s="8">
        <v>85</v>
      </c>
      <c r="CP75" s="8">
        <v>80</v>
      </c>
      <c r="CQ75" s="8">
        <v>90</v>
      </c>
      <c r="CR75" s="8">
        <v>83</v>
      </c>
      <c r="CS75" s="8">
        <v>67</v>
      </c>
      <c r="CT75" s="8">
        <v>77</v>
      </c>
      <c r="CU75" s="8">
        <v>90</v>
      </c>
      <c r="CV75" s="8">
        <v>84</v>
      </c>
      <c r="CW75" s="8">
        <v>66</v>
      </c>
      <c r="CX75" s="8">
        <v>57</v>
      </c>
      <c r="CY75" s="8">
        <v>95</v>
      </c>
      <c r="CZ75" s="8">
        <v>75</v>
      </c>
      <c r="DA75" s="8">
        <v>65</v>
      </c>
      <c r="DB75" s="8">
        <v>71</v>
      </c>
      <c r="DC75" s="8">
        <v>83</v>
      </c>
      <c r="DD75" s="8">
        <v>62</v>
      </c>
      <c r="DE75" s="8">
        <v>54</v>
      </c>
      <c r="DF75" s="8">
        <v>63</v>
      </c>
      <c r="DG75" s="8">
        <v>69</v>
      </c>
      <c r="DH75" s="8">
        <v>66</v>
      </c>
      <c r="DI75" s="8">
        <v>61</v>
      </c>
      <c r="DJ75" s="8">
        <v>74</v>
      </c>
      <c r="DK75" s="8">
        <v>73</v>
      </c>
      <c r="DL75" s="8">
        <v>22</v>
      </c>
      <c r="DM75" s="8">
        <v>42</v>
      </c>
      <c r="DN75" s="8">
        <v>31</v>
      </c>
      <c r="DO75" s="8">
        <v>26</v>
      </c>
      <c r="DP75" s="8">
        <v>22</v>
      </c>
      <c r="DQ75" s="8">
        <v>25</v>
      </c>
      <c r="DR75" s="8">
        <v>19</v>
      </c>
      <c r="DS75" s="8">
        <v>16</v>
      </c>
      <c r="DT75" s="8">
        <v>18</v>
      </c>
      <c r="DU75" s="8">
        <v>11</v>
      </c>
      <c r="DV75" s="8">
        <v>12</v>
      </c>
      <c r="DW75" s="8">
        <v>24</v>
      </c>
      <c r="DX75" s="7">
        <f t="shared" si="8"/>
        <v>3656</v>
      </c>
      <c r="DY75" s="7">
        <f t="shared" si="9"/>
        <v>554</v>
      </c>
      <c r="DZ75" s="7">
        <f t="shared" si="10"/>
        <v>1764</v>
      </c>
      <c r="EA75" s="7">
        <f t="shared" si="11"/>
        <v>1198</v>
      </c>
    </row>
    <row r="76" spans="1:131" x14ac:dyDescent="0.35">
      <c r="A76" s="7">
        <v>4</v>
      </c>
      <c r="B76" t="s">
        <v>359</v>
      </c>
      <c r="C76" s="10" t="s">
        <v>297</v>
      </c>
      <c r="D76" s="10" t="s">
        <v>187</v>
      </c>
      <c r="E76" s="7">
        <f>SUM(Table3253[[#This Row],[0]:[90]])</f>
        <v>5265</v>
      </c>
      <c r="F76" s="7">
        <f>SUM(Table3253[[#This Row],[0]:[15]])</f>
        <v>949</v>
      </c>
      <c r="G76" s="7">
        <f>SUM(Table3253[[#This Row],[16]:[64]])</f>
        <v>3100</v>
      </c>
      <c r="H76" s="7">
        <f>SUM(Table3253[[#This Row],[65]:[90]])</f>
        <v>1216</v>
      </c>
      <c r="I76" s="7">
        <f>SUM(Table3253[[#This Row],[85]:[90]])</f>
        <v>113</v>
      </c>
      <c r="J76" s="7">
        <f>SUM(Table3253[[#This Row],[0]:[17]])</f>
        <v>1074</v>
      </c>
      <c r="K76" s="7">
        <f>SUM(Table3253[[#This Row],[18]:[64]])</f>
        <v>2975</v>
      </c>
      <c r="L76" s="7">
        <f>SUM(Table3253[[#This Row],[0]:[4]])</f>
        <v>236</v>
      </c>
      <c r="M76" s="7">
        <f>SUM(Table3253[[#This Row],[5]:[15]])</f>
        <v>713</v>
      </c>
      <c r="N76" s="7">
        <f>SUM(Table3253[[#This Row],[16]:[24]])</f>
        <v>501</v>
      </c>
      <c r="O76" s="7">
        <f>SUM(Table3253[[#This Row],[25]:[49]])</f>
        <v>1492</v>
      </c>
      <c r="P76" s="7">
        <f>SUM(Table3253[[#This Row],[50]:[64]])</f>
        <v>1107</v>
      </c>
      <c r="Q76" s="7">
        <f>SUM(Table3253[[#This Row],[65]:[74]])</f>
        <v>680</v>
      </c>
      <c r="R76" s="7">
        <f>SUM(Table3253[[#This Row],[75]:[84]])</f>
        <v>423</v>
      </c>
      <c r="S76" s="7">
        <f>SUM(Table3253[[#This Row],[5]:[9]])</f>
        <v>305</v>
      </c>
      <c r="T76" s="7">
        <f>SUM(Table3253[[#This Row],[10]:[14]])</f>
        <v>334</v>
      </c>
      <c r="U76" s="7">
        <f>SUM(Table3253[[#This Row],[15]:[19]])</f>
        <v>310</v>
      </c>
      <c r="V76" s="7">
        <f>SUM(Table3253[[#This Row],[20]:[24]])</f>
        <v>265</v>
      </c>
      <c r="W76" s="7">
        <f>SUM(Table3253[[#This Row],[25]:[29]])</f>
        <v>283</v>
      </c>
      <c r="X76" s="7">
        <f>SUM(Table3253[[#This Row],[30]:[34]])</f>
        <v>304</v>
      </c>
      <c r="Y76" s="7">
        <f>SUM(Table3253[[#This Row],[35]:[39]])</f>
        <v>316</v>
      </c>
      <c r="Z76" s="7">
        <f>SUM(Table3253[[#This Row],[40]:[44]])</f>
        <v>278</v>
      </c>
      <c r="AA76" s="7">
        <f>SUM(Table3253[[#This Row],[45]:[49]])</f>
        <v>311</v>
      </c>
      <c r="AB76" s="7">
        <f>SUM(Table3253[[#This Row],[50]:[54]])</f>
        <v>351</v>
      </c>
      <c r="AC76" s="7">
        <f>SUM(Table3253[[#This Row],[55]:[59]])</f>
        <v>407</v>
      </c>
      <c r="AD76" s="7">
        <f>SUM(Table3253[[#This Row],[60]:[64]])</f>
        <v>349</v>
      </c>
      <c r="AE76" s="7">
        <f>SUM(Table3253[[#This Row],[65]:[69]])</f>
        <v>383</v>
      </c>
      <c r="AF76" s="7">
        <f>SUM(Table3253[[#This Row],[70]:[74]])</f>
        <v>297</v>
      </c>
      <c r="AG76" s="7">
        <f>SUM(Table3253[[#This Row],[75]:[79]])</f>
        <v>288</v>
      </c>
      <c r="AH76" s="7">
        <f>SUM(Table3253[[#This Row],[80]:[84]])</f>
        <v>135</v>
      </c>
      <c r="AI76" s="7">
        <f>SUM(Table3253[[#This Row],[85]:[89]])</f>
        <v>88</v>
      </c>
      <c r="AJ76" s="7">
        <f>Table3253[[#This Row],[90]]</f>
        <v>25</v>
      </c>
      <c r="AK76" s="8">
        <v>42</v>
      </c>
      <c r="AL76" s="8">
        <v>44</v>
      </c>
      <c r="AM76" s="8">
        <v>56</v>
      </c>
      <c r="AN76" s="8">
        <v>43</v>
      </c>
      <c r="AO76" s="8">
        <v>51</v>
      </c>
      <c r="AP76" s="8">
        <v>58</v>
      </c>
      <c r="AQ76" s="8">
        <v>55</v>
      </c>
      <c r="AR76" s="8">
        <v>68</v>
      </c>
      <c r="AS76" s="8">
        <v>60</v>
      </c>
      <c r="AT76" s="8">
        <v>64</v>
      </c>
      <c r="AU76" s="8">
        <v>60</v>
      </c>
      <c r="AV76" s="8">
        <v>71</v>
      </c>
      <c r="AW76" s="8">
        <v>64</v>
      </c>
      <c r="AX76" s="8">
        <v>68</v>
      </c>
      <c r="AY76" s="8">
        <v>71</v>
      </c>
      <c r="AZ76" s="8">
        <v>74</v>
      </c>
      <c r="BA76" s="8">
        <v>67</v>
      </c>
      <c r="BB76" s="8">
        <v>58</v>
      </c>
      <c r="BC76" s="8">
        <v>65</v>
      </c>
      <c r="BD76" s="8">
        <v>46</v>
      </c>
      <c r="BE76" s="8">
        <v>69</v>
      </c>
      <c r="BF76" s="8">
        <v>56</v>
      </c>
      <c r="BG76" s="8">
        <v>53</v>
      </c>
      <c r="BH76" s="8">
        <v>57</v>
      </c>
      <c r="BI76" s="8">
        <v>30</v>
      </c>
      <c r="BJ76" s="8">
        <v>44</v>
      </c>
      <c r="BK76" s="8">
        <v>56</v>
      </c>
      <c r="BL76" s="8">
        <v>70</v>
      </c>
      <c r="BM76" s="8">
        <v>56</v>
      </c>
      <c r="BN76" s="8">
        <v>57</v>
      </c>
      <c r="BO76" s="8">
        <v>50</v>
      </c>
      <c r="BP76" s="8">
        <v>75</v>
      </c>
      <c r="BQ76" s="8">
        <v>58</v>
      </c>
      <c r="BR76" s="8">
        <v>67</v>
      </c>
      <c r="BS76" s="8">
        <v>54</v>
      </c>
      <c r="BT76" s="8">
        <v>59</v>
      </c>
      <c r="BU76" s="8">
        <v>67</v>
      </c>
      <c r="BV76" s="8">
        <v>59</v>
      </c>
      <c r="BW76" s="8">
        <v>75</v>
      </c>
      <c r="BX76" s="8">
        <v>56</v>
      </c>
      <c r="BY76" s="8">
        <v>61</v>
      </c>
      <c r="BZ76" s="8">
        <v>61</v>
      </c>
      <c r="CA76" s="8">
        <v>51</v>
      </c>
      <c r="CB76" s="8">
        <v>53</v>
      </c>
      <c r="CC76" s="8">
        <v>52</v>
      </c>
      <c r="CD76" s="8">
        <v>71</v>
      </c>
      <c r="CE76" s="8">
        <v>66</v>
      </c>
      <c r="CF76" s="8">
        <v>50</v>
      </c>
      <c r="CG76" s="8">
        <v>61</v>
      </c>
      <c r="CH76" s="8">
        <v>63</v>
      </c>
      <c r="CI76" s="8">
        <v>57</v>
      </c>
      <c r="CJ76" s="8">
        <v>57</v>
      </c>
      <c r="CK76" s="8">
        <v>85</v>
      </c>
      <c r="CL76" s="8">
        <v>88</v>
      </c>
      <c r="CM76" s="8">
        <v>64</v>
      </c>
      <c r="CN76" s="8">
        <v>75</v>
      </c>
      <c r="CO76" s="8">
        <v>72</v>
      </c>
      <c r="CP76" s="8">
        <v>75</v>
      </c>
      <c r="CQ76" s="8">
        <v>94</v>
      </c>
      <c r="CR76" s="8">
        <v>91</v>
      </c>
      <c r="CS76" s="8">
        <v>80</v>
      </c>
      <c r="CT76" s="8">
        <v>60</v>
      </c>
      <c r="CU76" s="8">
        <v>77</v>
      </c>
      <c r="CV76" s="8">
        <v>71</v>
      </c>
      <c r="CW76" s="8">
        <v>61</v>
      </c>
      <c r="CX76" s="8">
        <v>95</v>
      </c>
      <c r="CY76" s="8">
        <v>89</v>
      </c>
      <c r="CZ76" s="8">
        <v>72</v>
      </c>
      <c r="DA76" s="8">
        <v>67</v>
      </c>
      <c r="DB76" s="8">
        <v>60</v>
      </c>
      <c r="DC76" s="8">
        <v>55</v>
      </c>
      <c r="DD76" s="8">
        <v>55</v>
      </c>
      <c r="DE76" s="8">
        <v>63</v>
      </c>
      <c r="DF76" s="8">
        <v>67</v>
      </c>
      <c r="DG76" s="8">
        <v>57</v>
      </c>
      <c r="DH76" s="8">
        <v>60</v>
      </c>
      <c r="DI76" s="8">
        <v>76</v>
      </c>
      <c r="DJ76" s="8">
        <v>53</v>
      </c>
      <c r="DK76" s="8">
        <v>48</v>
      </c>
      <c r="DL76" s="8">
        <v>51</v>
      </c>
      <c r="DM76" s="8">
        <v>35</v>
      </c>
      <c r="DN76" s="8">
        <v>28</v>
      </c>
      <c r="DO76" s="8">
        <v>35</v>
      </c>
      <c r="DP76" s="8">
        <v>18</v>
      </c>
      <c r="DQ76" s="8">
        <v>19</v>
      </c>
      <c r="DR76" s="8">
        <v>25</v>
      </c>
      <c r="DS76" s="8">
        <v>19</v>
      </c>
      <c r="DT76" s="8">
        <v>17</v>
      </c>
      <c r="DU76" s="8">
        <v>18</v>
      </c>
      <c r="DV76" s="8">
        <v>9</v>
      </c>
      <c r="DW76" s="8">
        <v>25</v>
      </c>
      <c r="DX76" s="7">
        <f t="shared" si="8"/>
        <v>3100</v>
      </c>
      <c r="DY76" s="7">
        <f t="shared" si="9"/>
        <v>376</v>
      </c>
      <c r="DZ76" s="7">
        <f t="shared" si="10"/>
        <v>1492</v>
      </c>
      <c r="EA76" s="7">
        <f t="shared" si="11"/>
        <v>1107</v>
      </c>
    </row>
    <row r="77" spans="1:131" x14ac:dyDescent="0.35">
      <c r="A77" s="7">
        <v>4</v>
      </c>
      <c r="B77" t="s">
        <v>359</v>
      </c>
      <c r="C77" s="10" t="s">
        <v>298</v>
      </c>
      <c r="D77" s="10" t="s">
        <v>299</v>
      </c>
      <c r="E77" s="7">
        <f>SUM(Table3253[[#This Row],[0]:[90]])</f>
        <v>2936</v>
      </c>
      <c r="F77" s="7">
        <f>SUM(Table3253[[#This Row],[0]:[15]])</f>
        <v>519</v>
      </c>
      <c r="G77" s="7">
        <f>SUM(Table3253[[#This Row],[16]:[64]])</f>
        <v>1829</v>
      </c>
      <c r="H77" s="7">
        <f>SUM(Table3253[[#This Row],[65]:[90]])</f>
        <v>588</v>
      </c>
      <c r="I77" s="7">
        <f>SUM(Table3253[[#This Row],[85]:[90]])</f>
        <v>51</v>
      </c>
      <c r="J77" s="7">
        <f>SUM(Table3253[[#This Row],[0]:[17]])</f>
        <v>579</v>
      </c>
      <c r="K77" s="7">
        <f>SUM(Table3253[[#This Row],[18]:[64]])</f>
        <v>1769</v>
      </c>
      <c r="L77" s="7">
        <f>SUM(Table3253[[#This Row],[0]:[4]])</f>
        <v>190</v>
      </c>
      <c r="M77" s="7">
        <f>SUM(Table3253[[#This Row],[5]:[15]])</f>
        <v>329</v>
      </c>
      <c r="N77" s="7">
        <f>SUM(Table3253[[#This Row],[16]:[24]])</f>
        <v>278</v>
      </c>
      <c r="O77" s="7">
        <f>SUM(Table3253[[#This Row],[25]:[49]])</f>
        <v>921</v>
      </c>
      <c r="P77" s="7">
        <f>SUM(Table3253[[#This Row],[50]:[64]])</f>
        <v>630</v>
      </c>
      <c r="Q77" s="7">
        <f>SUM(Table3253[[#This Row],[65]:[74]])</f>
        <v>305</v>
      </c>
      <c r="R77" s="7">
        <f>SUM(Table3253[[#This Row],[75]:[84]])</f>
        <v>232</v>
      </c>
      <c r="S77" s="7">
        <f>SUM(Table3253[[#This Row],[5]:[9]])</f>
        <v>133</v>
      </c>
      <c r="T77" s="7">
        <f>SUM(Table3253[[#This Row],[10]:[14]])</f>
        <v>166</v>
      </c>
      <c r="U77" s="7">
        <f>SUM(Table3253[[#This Row],[15]:[19]])</f>
        <v>150</v>
      </c>
      <c r="V77" s="7">
        <f>SUM(Table3253[[#This Row],[20]:[24]])</f>
        <v>158</v>
      </c>
      <c r="W77" s="7">
        <f>SUM(Table3253[[#This Row],[25]:[29]])</f>
        <v>193</v>
      </c>
      <c r="X77" s="7">
        <f>SUM(Table3253[[#This Row],[30]:[34]])</f>
        <v>205</v>
      </c>
      <c r="Y77" s="7">
        <f>SUM(Table3253[[#This Row],[35]:[39]])</f>
        <v>159</v>
      </c>
      <c r="Z77" s="7">
        <f>SUM(Table3253[[#This Row],[40]:[44]])</f>
        <v>179</v>
      </c>
      <c r="AA77" s="7">
        <f>SUM(Table3253[[#This Row],[45]:[49]])</f>
        <v>185</v>
      </c>
      <c r="AB77" s="7">
        <f>SUM(Table3253[[#This Row],[50]:[54]])</f>
        <v>168</v>
      </c>
      <c r="AC77" s="7">
        <f>SUM(Table3253[[#This Row],[55]:[59]])</f>
        <v>264</v>
      </c>
      <c r="AD77" s="7">
        <f>SUM(Table3253[[#This Row],[60]:[64]])</f>
        <v>198</v>
      </c>
      <c r="AE77" s="7">
        <f>SUM(Table3253[[#This Row],[65]:[69]])</f>
        <v>179</v>
      </c>
      <c r="AF77" s="7">
        <f>SUM(Table3253[[#This Row],[70]:[74]])</f>
        <v>126</v>
      </c>
      <c r="AG77" s="7">
        <f>SUM(Table3253[[#This Row],[75]:[79]])</f>
        <v>146</v>
      </c>
      <c r="AH77" s="7">
        <f>SUM(Table3253[[#This Row],[80]:[84]])</f>
        <v>86</v>
      </c>
      <c r="AI77" s="7">
        <f>SUM(Table3253[[#This Row],[85]:[89]])</f>
        <v>34</v>
      </c>
      <c r="AJ77" s="7">
        <f>Table3253[[#This Row],[90]]</f>
        <v>17</v>
      </c>
      <c r="AK77" s="8">
        <v>45</v>
      </c>
      <c r="AL77" s="8">
        <v>35</v>
      </c>
      <c r="AM77" s="8">
        <v>38</v>
      </c>
      <c r="AN77" s="8">
        <v>38</v>
      </c>
      <c r="AO77" s="8">
        <v>34</v>
      </c>
      <c r="AP77" s="8">
        <v>24</v>
      </c>
      <c r="AQ77" s="8">
        <v>24</v>
      </c>
      <c r="AR77" s="8">
        <v>38</v>
      </c>
      <c r="AS77" s="8">
        <v>22</v>
      </c>
      <c r="AT77" s="8">
        <v>25</v>
      </c>
      <c r="AU77" s="8">
        <v>27</v>
      </c>
      <c r="AV77" s="8">
        <v>32</v>
      </c>
      <c r="AW77" s="8">
        <v>45</v>
      </c>
      <c r="AX77" s="8">
        <v>34</v>
      </c>
      <c r="AY77" s="8">
        <v>28</v>
      </c>
      <c r="AZ77" s="8">
        <v>30</v>
      </c>
      <c r="BA77" s="8">
        <v>31</v>
      </c>
      <c r="BB77" s="8">
        <v>29</v>
      </c>
      <c r="BC77" s="8">
        <v>25</v>
      </c>
      <c r="BD77" s="8">
        <v>35</v>
      </c>
      <c r="BE77" s="8">
        <v>44</v>
      </c>
      <c r="BF77" s="8">
        <v>39</v>
      </c>
      <c r="BG77" s="8">
        <v>33</v>
      </c>
      <c r="BH77" s="8">
        <v>26</v>
      </c>
      <c r="BI77" s="8">
        <v>16</v>
      </c>
      <c r="BJ77" s="8">
        <v>31</v>
      </c>
      <c r="BK77" s="8">
        <v>40</v>
      </c>
      <c r="BL77" s="8">
        <v>44</v>
      </c>
      <c r="BM77" s="8">
        <v>40</v>
      </c>
      <c r="BN77" s="8">
        <v>38</v>
      </c>
      <c r="BO77" s="8">
        <v>41</v>
      </c>
      <c r="BP77" s="8">
        <v>35</v>
      </c>
      <c r="BQ77" s="8">
        <v>37</v>
      </c>
      <c r="BR77" s="8">
        <v>56</v>
      </c>
      <c r="BS77" s="8">
        <v>36</v>
      </c>
      <c r="BT77" s="8">
        <v>29</v>
      </c>
      <c r="BU77" s="8">
        <v>24</v>
      </c>
      <c r="BV77" s="8">
        <v>36</v>
      </c>
      <c r="BW77" s="8">
        <v>43</v>
      </c>
      <c r="BX77" s="8">
        <v>27</v>
      </c>
      <c r="BY77" s="8">
        <v>42</v>
      </c>
      <c r="BZ77" s="8">
        <v>42</v>
      </c>
      <c r="CA77" s="8">
        <v>29</v>
      </c>
      <c r="CB77" s="8">
        <v>36</v>
      </c>
      <c r="CC77" s="8">
        <v>30</v>
      </c>
      <c r="CD77" s="8">
        <v>36</v>
      </c>
      <c r="CE77" s="8">
        <v>36</v>
      </c>
      <c r="CF77" s="8">
        <v>33</v>
      </c>
      <c r="CG77" s="8">
        <v>49</v>
      </c>
      <c r="CH77" s="8">
        <v>31</v>
      </c>
      <c r="CI77" s="8">
        <v>28</v>
      </c>
      <c r="CJ77" s="8">
        <v>27</v>
      </c>
      <c r="CK77" s="8">
        <v>28</v>
      </c>
      <c r="CL77" s="8">
        <v>42</v>
      </c>
      <c r="CM77" s="8">
        <v>43</v>
      </c>
      <c r="CN77" s="8">
        <v>43</v>
      </c>
      <c r="CO77" s="8">
        <v>51</v>
      </c>
      <c r="CP77" s="8">
        <v>62</v>
      </c>
      <c r="CQ77" s="8">
        <v>44</v>
      </c>
      <c r="CR77" s="8">
        <v>64</v>
      </c>
      <c r="CS77" s="8">
        <v>42</v>
      </c>
      <c r="CT77" s="8">
        <v>36</v>
      </c>
      <c r="CU77" s="8">
        <v>52</v>
      </c>
      <c r="CV77" s="8">
        <v>33</v>
      </c>
      <c r="CW77" s="8">
        <v>35</v>
      </c>
      <c r="CX77" s="8">
        <v>42</v>
      </c>
      <c r="CY77" s="8">
        <v>31</v>
      </c>
      <c r="CZ77" s="8">
        <v>34</v>
      </c>
      <c r="DA77" s="8">
        <v>33</v>
      </c>
      <c r="DB77" s="8">
        <v>39</v>
      </c>
      <c r="DC77" s="8">
        <v>26</v>
      </c>
      <c r="DD77" s="8">
        <v>20</v>
      </c>
      <c r="DE77" s="8">
        <v>25</v>
      </c>
      <c r="DF77" s="8">
        <v>28</v>
      </c>
      <c r="DG77" s="8">
        <v>27</v>
      </c>
      <c r="DH77" s="8">
        <v>39</v>
      </c>
      <c r="DI77" s="8">
        <v>29</v>
      </c>
      <c r="DJ77" s="8">
        <v>21</v>
      </c>
      <c r="DK77" s="8">
        <v>36</v>
      </c>
      <c r="DL77" s="8">
        <v>21</v>
      </c>
      <c r="DM77" s="8">
        <v>21</v>
      </c>
      <c r="DN77" s="8">
        <v>21</v>
      </c>
      <c r="DO77" s="8">
        <v>24</v>
      </c>
      <c r="DP77" s="8">
        <v>15</v>
      </c>
      <c r="DQ77" s="8">
        <v>5</v>
      </c>
      <c r="DR77" s="8">
        <v>12</v>
      </c>
      <c r="DS77" s="8">
        <v>9</v>
      </c>
      <c r="DT77" s="8">
        <v>6</v>
      </c>
      <c r="DU77" s="8">
        <v>4</v>
      </c>
      <c r="DV77" s="8">
        <v>3</v>
      </c>
      <c r="DW77" s="8">
        <v>17</v>
      </c>
      <c r="DX77" s="7">
        <f t="shared" si="8"/>
        <v>1829</v>
      </c>
      <c r="DY77" s="7">
        <f t="shared" si="9"/>
        <v>218</v>
      </c>
      <c r="DZ77" s="7">
        <f t="shared" si="10"/>
        <v>921</v>
      </c>
      <c r="EA77" s="7">
        <f t="shared" si="11"/>
        <v>630</v>
      </c>
    </row>
    <row r="78" spans="1:131" x14ac:dyDescent="0.35">
      <c r="A78" s="7">
        <v>4</v>
      </c>
      <c r="B78" t="s">
        <v>359</v>
      </c>
      <c r="C78" s="10" t="s">
        <v>300</v>
      </c>
      <c r="D78" s="10" t="s">
        <v>301</v>
      </c>
      <c r="E78" s="7">
        <f>SUM(Table3253[[#This Row],[0]:[90]])</f>
        <v>5782</v>
      </c>
      <c r="F78" s="7">
        <f>SUM(Table3253[[#This Row],[0]:[15]])</f>
        <v>1089</v>
      </c>
      <c r="G78" s="7">
        <f>SUM(Table3253[[#This Row],[16]:[64]])</f>
        <v>3569</v>
      </c>
      <c r="H78" s="7">
        <f>SUM(Table3253[[#This Row],[65]:[90]])</f>
        <v>1124</v>
      </c>
      <c r="I78" s="7">
        <f>SUM(Table3253[[#This Row],[85]:[90]])</f>
        <v>82</v>
      </c>
      <c r="J78" s="7">
        <f>SUM(Table3253[[#This Row],[0]:[17]])</f>
        <v>1237</v>
      </c>
      <c r="K78" s="7">
        <f>SUM(Table3253[[#This Row],[18]:[64]])</f>
        <v>3421</v>
      </c>
      <c r="L78" s="7">
        <f>SUM(Table3253[[#This Row],[0]:[4]])</f>
        <v>299</v>
      </c>
      <c r="M78" s="7">
        <f>SUM(Table3253[[#This Row],[5]:[15]])</f>
        <v>790</v>
      </c>
      <c r="N78" s="7">
        <f>SUM(Table3253[[#This Row],[16]:[24]])</f>
        <v>616</v>
      </c>
      <c r="O78" s="7">
        <f>SUM(Table3253[[#This Row],[25]:[49]])</f>
        <v>1675</v>
      </c>
      <c r="P78" s="7">
        <f>SUM(Table3253[[#This Row],[50]:[64]])</f>
        <v>1278</v>
      </c>
      <c r="Q78" s="7">
        <f>SUM(Table3253[[#This Row],[65]:[74]])</f>
        <v>658</v>
      </c>
      <c r="R78" s="7">
        <f>SUM(Table3253[[#This Row],[75]:[84]])</f>
        <v>384</v>
      </c>
      <c r="S78" s="7">
        <f>SUM(Table3253[[#This Row],[5]:[9]])</f>
        <v>343</v>
      </c>
      <c r="T78" s="7">
        <f>SUM(Table3253[[#This Row],[10]:[14]])</f>
        <v>374</v>
      </c>
      <c r="U78" s="7">
        <f>SUM(Table3253[[#This Row],[15]:[19]])</f>
        <v>368</v>
      </c>
      <c r="V78" s="7">
        <f>SUM(Table3253[[#This Row],[20]:[24]])</f>
        <v>321</v>
      </c>
      <c r="W78" s="7">
        <f>SUM(Table3253[[#This Row],[25]:[29]])</f>
        <v>330</v>
      </c>
      <c r="X78" s="7">
        <f>SUM(Table3253[[#This Row],[30]:[34]])</f>
        <v>345</v>
      </c>
      <c r="Y78" s="7">
        <f>SUM(Table3253[[#This Row],[35]:[39]])</f>
        <v>354</v>
      </c>
      <c r="Z78" s="7">
        <f>SUM(Table3253[[#This Row],[40]:[44]])</f>
        <v>324</v>
      </c>
      <c r="AA78" s="7">
        <f>SUM(Table3253[[#This Row],[45]:[49]])</f>
        <v>322</v>
      </c>
      <c r="AB78" s="7">
        <f>SUM(Table3253[[#This Row],[50]:[54]])</f>
        <v>369</v>
      </c>
      <c r="AC78" s="7">
        <f>SUM(Table3253[[#This Row],[55]:[59]])</f>
        <v>471</v>
      </c>
      <c r="AD78" s="7">
        <f>SUM(Table3253[[#This Row],[60]:[64]])</f>
        <v>438</v>
      </c>
      <c r="AE78" s="7">
        <f>SUM(Table3253[[#This Row],[65]:[69]])</f>
        <v>405</v>
      </c>
      <c r="AF78" s="7">
        <f>SUM(Table3253[[#This Row],[70]:[74]])</f>
        <v>253</v>
      </c>
      <c r="AG78" s="7">
        <f>SUM(Table3253[[#This Row],[75]:[79]])</f>
        <v>247</v>
      </c>
      <c r="AH78" s="7">
        <f>SUM(Table3253[[#This Row],[80]:[84]])</f>
        <v>137</v>
      </c>
      <c r="AI78" s="7">
        <f>SUM(Table3253[[#This Row],[85]:[89]])</f>
        <v>65</v>
      </c>
      <c r="AJ78" s="7">
        <f>Table3253[[#This Row],[90]]</f>
        <v>17</v>
      </c>
      <c r="AK78" s="8">
        <v>67</v>
      </c>
      <c r="AL78" s="8">
        <v>45</v>
      </c>
      <c r="AM78" s="8">
        <v>69</v>
      </c>
      <c r="AN78" s="8">
        <v>54</v>
      </c>
      <c r="AO78" s="8">
        <v>64</v>
      </c>
      <c r="AP78" s="8">
        <v>69</v>
      </c>
      <c r="AQ78" s="8">
        <v>63</v>
      </c>
      <c r="AR78" s="8">
        <v>66</v>
      </c>
      <c r="AS78" s="8">
        <v>81</v>
      </c>
      <c r="AT78" s="8">
        <v>64</v>
      </c>
      <c r="AU78" s="8">
        <v>70</v>
      </c>
      <c r="AV78" s="8">
        <v>75</v>
      </c>
      <c r="AW78" s="8">
        <v>77</v>
      </c>
      <c r="AX78" s="8">
        <v>79</v>
      </c>
      <c r="AY78" s="8">
        <v>73</v>
      </c>
      <c r="AZ78" s="8">
        <v>73</v>
      </c>
      <c r="BA78" s="8">
        <v>80</v>
      </c>
      <c r="BB78" s="8">
        <v>68</v>
      </c>
      <c r="BC78" s="8">
        <v>74</v>
      </c>
      <c r="BD78" s="8">
        <v>73</v>
      </c>
      <c r="BE78" s="8">
        <v>65</v>
      </c>
      <c r="BF78" s="8">
        <v>77</v>
      </c>
      <c r="BG78" s="8">
        <v>70</v>
      </c>
      <c r="BH78" s="8">
        <v>54</v>
      </c>
      <c r="BI78" s="8">
        <v>55</v>
      </c>
      <c r="BJ78" s="8">
        <v>62</v>
      </c>
      <c r="BK78" s="8">
        <v>55</v>
      </c>
      <c r="BL78" s="8">
        <v>69</v>
      </c>
      <c r="BM78" s="8">
        <v>78</v>
      </c>
      <c r="BN78" s="8">
        <v>66</v>
      </c>
      <c r="BO78" s="8">
        <v>58</v>
      </c>
      <c r="BP78" s="8">
        <v>68</v>
      </c>
      <c r="BQ78" s="8">
        <v>63</v>
      </c>
      <c r="BR78" s="8">
        <v>88</v>
      </c>
      <c r="BS78" s="8">
        <v>68</v>
      </c>
      <c r="BT78" s="8">
        <v>65</v>
      </c>
      <c r="BU78" s="8">
        <v>83</v>
      </c>
      <c r="BV78" s="8">
        <v>68</v>
      </c>
      <c r="BW78" s="8">
        <v>68</v>
      </c>
      <c r="BX78" s="8">
        <v>70</v>
      </c>
      <c r="BY78" s="8">
        <v>60</v>
      </c>
      <c r="BZ78" s="8">
        <v>72</v>
      </c>
      <c r="CA78" s="8">
        <v>73</v>
      </c>
      <c r="CB78" s="8">
        <v>63</v>
      </c>
      <c r="CC78" s="8">
        <v>56</v>
      </c>
      <c r="CD78" s="8">
        <v>56</v>
      </c>
      <c r="CE78" s="8">
        <v>65</v>
      </c>
      <c r="CF78" s="8">
        <v>62</v>
      </c>
      <c r="CG78" s="8">
        <v>59</v>
      </c>
      <c r="CH78" s="8">
        <v>80</v>
      </c>
      <c r="CI78" s="8">
        <v>80</v>
      </c>
      <c r="CJ78" s="8">
        <v>62</v>
      </c>
      <c r="CK78" s="8">
        <v>76</v>
      </c>
      <c r="CL78" s="8">
        <v>82</v>
      </c>
      <c r="CM78" s="8">
        <v>69</v>
      </c>
      <c r="CN78" s="8">
        <v>95</v>
      </c>
      <c r="CO78" s="8">
        <v>100</v>
      </c>
      <c r="CP78" s="8">
        <v>92</v>
      </c>
      <c r="CQ78" s="8">
        <v>86</v>
      </c>
      <c r="CR78" s="8">
        <v>98</v>
      </c>
      <c r="CS78" s="8">
        <v>90</v>
      </c>
      <c r="CT78" s="8">
        <v>91</v>
      </c>
      <c r="CU78" s="8">
        <v>93</v>
      </c>
      <c r="CV78" s="8">
        <v>83</v>
      </c>
      <c r="CW78" s="8">
        <v>81</v>
      </c>
      <c r="CX78" s="8">
        <v>100</v>
      </c>
      <c r="CY78" s="8">
        <v>90</v>
      </c>
      <c r="CZ78" s="8">
        <v>77</v>
      </c>
      <c r="DA78" s="8">
        <v>69</v>
      </c>
      <c r="DB78" s="8">
        <v>69</v>
      </c>
      <c r="DC78" s="8">
        <v>68</v>
      </c>
      <c r="DD78" s="8">
        <v>44</v>
      </c>
      <c r="DE78" s="8">
        <v>52</v>
      </c>
      <c r="DF78" s="8">
        <v>47</v>
      </c>
      <c r="DG78" s="8">
        <v>42</v>
      </c>
      <c r="DH78" s="8">
        <v>40</v>
      </c>
      <c r="DI78" s="8">
        <v>59</v>
      </c>
      <c r="DJ78" s="8">
        <v>62</v>
      </c>
      <c r="DK78" s="8">
        <v>38</v>
      </c>
      <c r="DL78" s="8">
        <v>48</v>
      </c>
      <c r="DM78" s="8">
        <v>33</v>
      </c>
      <c r="DN78" s="8">
        <v>27</v>
      </c>
      <c r="DO78" s="8">
        <v>28</v>
      </c>
      <c r="DP78" s="8">
        <v>23</v>
      </c>
      <c r="DQ78" s="8">
        <v>26</v>
      </c>
      <c r="DR78" s="8">
        <v>17</v>
      </c>
      <c r="DS78" s="8">
        <v>19</v>
      </c>
      <c r="DT78" s="8">
        <v>12</v>
      </c>
      <c r="DU78" s="8">
        <v>11</v>
      </c>
      <c r="DV78" s="8">
        <v>6</v>
      </c>
      <c r="DW78" s="8">
        <v>17</v>
      </c>
      <c r="DX78" s="7">
        <f t="shared" si="8"/>
        <v>3569</v>
      </c>
      <c r="DY78" s="7">
        <f t="shared" si="9"/>
        <v>468</v>
      </c>
      <c r="DZ78" s="7">
        <f t="shared" si="10"/>
        <v>1675</v>
      </c>
      <c r="EA78" s="7">
        <f t="shared" si="11"/>
        <v>1278</v>
      </c>
    </row>
    <row r="79" spans="1:131" x14ac:dyDescent="0.35">
      <c r="A79" s="7">
        <v>4</v>
      </c>
      <c r="B79" t="s">
        <v>359</v>
      </c>
      <c r="C79" s="10" t="s">
        <v>302</v>
      </c>
      <c r="D79" s="10" t="s">
        <v>303</v>
      </c>
      <c r="E79" s="7">
        <f>SUM(Table3253[[#This Row],[0]:[90]])</f>
        <v>5420</v>
      </c>
      <c r="F79" s="7">
        <f>SUM(Table3253[[#This Row],[0]:[15]])</f>
        <v>1103</v>
      </c>
      <c r="G79" s="7">
        <f>SUM(Table3253[[#This Row],[16]:[64]])</f>
        <v>3318</v>
      </c>
      <c r="H79" s="7">
        <f>SUM(Table3253[[#This Row],[65]:[90]])</f>
        <v>999</v>
      </c>
      <c r="I79" s="7">
        <f>SUM(Table3253[[#This Row],[85]:[90]])</f>
        <v>74</v>
      </c>
      <c r="J79" s="7">
        <f>SUM(Table3253[[#This Row],[0]:[17]])</f>
        <v>1246</v>
      </c>
      <c r="K79" s="7">
        <f>SUM(Table3253[[#This Row],[18]:[64]])</f>
        <v>3175</v>
      </c>
      <c r="L79" s="7">
        <f>SUM(Table3253[[#This Row],[0]:[4]])</f>
        <v>379</v>
      </c>
      <c r="M79" s="7">
        <f>SUM(Table3253[[#This Row],[5]:[15]])</f>
        <v>724</v>
      </c>
      <c r="N79" s="7">
        <f>SUM(Table3253[[#This Row],[16]:[24]])</f>
        <v>499</v>
      </c>
      <c r="O79" s="7">
        <f>SUM(Table3253[[#This Row],[25]:[49]])</f>
        <v>1767</v>
      </c>
      <c r="P79" s="7">
        <f>SUM(Table3253[[#This Row],[50]:[64]])</f>
        <v>1052</v>
      </c>
      <c r="Q79" s="7">
        <f>SUM(Table3253[[#This Row],[65]:[74]])</f>
        <v>569</v>
      </c>
      <c r="R79" s="7">
        <f>SUM(Table3253[[#This Row],[75]:[84]])</f>
        <v>356</v>
      </c>
      <c r="S79" s="7">
        <f>SUM(Table3253[[#This Row],[5]:[9]])</f>
        <v>334</v>
      </c>
      <c r="T79" s="7">
        <f>SUM(Table3253[[#This Row],[10]:[14]])</f>
        <v>323</v>
      </c>
      <c r="U79" s="7">
        <f>SUM(Table3253[[#This Row],[15]:[19]])</f>
        <v>301</v>
      </c>
      <c r="V79" s="7">
        <f>SUM(Table3253[[#This Row],[20]:[24]])</f>
        <v>265</v>
      </c>
      <c r="W79" s="7">
        <f>SUM(Table3253[[#This Row],[25]:[29]])</f>
        <v>316</v>
      </c>
      <c r="X79" s="7">
        <f>SUM(Table3253[[#This Row],[30]:[34]])</f>
        <v>423</v>
      </c>
      <c r="Y79" s="7">
        <f>SUM(Table3253[[#This Row],[35]:[39]])</f>
        <v>399</v>
      </c>
      <c r="Z79" s="7">
        <f>SUM(Table3253[[#This Row],[40]:[44]])</f>
        <v>317</v>
      </c>
      <c r="AA79" s="7">
        <f>SUM(Table3253[[#This Row],[45]:[49]])</f>
        <v>312</v>
      </c>
      <c r="AB79" s="7">
        <f>SUM(Table3253[[#This Row],[50]:[54]])</f>
        <v>332</v>
      </c>
      <c r="AC79" s="7">
        <f>SUM(Table3253[[#This Row],[55]:[59]])</f>
        <v>386</v>
      </c>
      <c r="AD79" s="7">
        <f>SUM(Table3253[[#This Row],[60]:[64]])</f>
        <v>334</v>
      </c>
      <c r="AE79" s="7">
        <f>SUM(Table3253[[#This Row],[65]:[69]])</f>
        <v>279</v>
      </c>
      <c r="AF79" s="7">
        <f>SUM(Table3253[[#This Row],[70]:[74]])</f>
        <v>290</v>
      </c>
      <c r="AG79" s="7">
        <f>SUM(Table3253[[#This Row],[75]:[79]])</f>
        <v>216</v>
      </c>
      <c r="AH79" s="7">
        <f>SUM(Table3253[[#This Row],[80]:[84]])</f>
        <v>140</v>
      </c>
      <c r="AI79" s="7">
        <f>SUM(Table3253[[#This Row],[85]:[89]])</f>
        <v>42</v>
      </c>
      <c r="AJ79" s="7">
        <f>Table3253[[#This Row],[90]]</f>
        <v>32</v>
      </c>
      <c r="AK79" s="8">
        <v>76</v>
      </c>
      <c r="AL79" s="8">
        <v>77</v>
      </c>
      <c r="AM79" s="8">
        <v>72</v>
      </c>
      <c r="AN79" s="8">
        <v>80</v>
      </c>
      <c r="AO79" s="8">
        <v>74</v>
      </c>
      <c r="AP79" s="8">
        <v>76</v>
      </c>
      <c r="AQ79" s="8">
        <v>67</v>
      </c>
      <c r="AR79" s="8">
        <v>59</v>
      </c>
      <c r="AS79" s="8">
        <v>71</v>
      </c>
      <c r="AT79" s="8">
        <v>61</v>
      </c>
      <c r="AU79" s="8">
        <v>49</v>
      </c>
      <c r="AV79" s="8">
        <v>72</v>
      </c>
      <c r="AW79" s="8">
        <v>67</v>
      </c>
      <c r="AX79" s="8">
        <v>60</v>
      </c>
      <c r="AY79" s="8">
        <v>75</v>
      </c>
      <c r="AZ79" s="8">
        <v>67</v>
      </c>
      <c r="BA79" s="8">
        <v>68</v>
      </c>
      <c r="BB79" s="8">
        <v>75</v>
      </c>
      <c r="BC79" s="8">
        <v>46</v>
      </c>
      <c r="BD79" s="8">
        <v>45</v>
      </c>
      <c r="BE79" s="8">
        <v>69</v>
      </c>
      <c r="BF79" s="8">
        <v>67</v>
      </c>
      <c r="BG79" s="8">
        <v>46</v>
      </c>
      <c r="BH79" s="8">
        <v>39</v>
      </c>
      <c r="BI79" s="8">
        <v>44</v>
      </c>
      <c r="BJ79" s="8">
        <v>61</v>
      </c>
      <c r="BK79" s="8">
        <v>55</v>
      </c>
      <c r="BL79" s="8">
        <v>67</v>
      </c>
      <c r="BM79" s="8">
        <v>69</v>
      </c>
      <c r="BN79" s="8">
        <v>64</v>
      </c>
      <c r="BO79" s="8">
        <v>63</v>
      </c>
      <c r="BP79" s="8">
        <v>83</v>
      </c>
      <c r="BQ79" s="8">
        <v>100</v>
      </c>
      <c r="BR79" s="8">
        <v>98</v>
      </c>
      <c r="BS79" s="8">
        <v>79</v>
      </c>
      <c r="BT79" s="8">
        <v>87</v>
      </c>
      <c r="BU79" s="8">
        <v>69</v>
      </c>
      <c r="BV79" s="8">
        <v>75</v>
      </c>
      <c r="BW79" s="8">
        <v>80</v>
      </c>
      <c r="BX79" s="8">
        <v>88</v>
      </c>
      <c r="BY79" s="8">
        <v>60</v>
      </c>
      <c r="BZ79" s="8">
        <v>67</v>
      </c>
      <c r="CA79" s="8">
        <v>64</v>
      </c>
      <c r="CB79" s="8">
        <v>61</v>
      </c>
      <c r="CC79" s="8">
        <v>65</v>
      </c>
      <c r="CD79" s="8">
        <v>77</v>
      </c>
      <c r="CE79" s="8">
        <v>62</v>
      </c>
      <c r="CF79" s="8">
        <v>49</v>
      </c>
      <c r="CG79" s="8">
        <v>57</v>
      </c>
      <c r="CH79" s="8">
        <v>67</v>
      </c>
      <c r="CI79" s="8">
        <v>54</v>
      </c>
      <c r="CJ79" s="8">
        <v>71</v>
      </c>
      <c r="CK79" s="8">
        <v>78</v>
      </c>
      <c r="CL79" s="8">
        <v>71</v>
      </c>
      <c r="CM79" s="8">
        <v>58</v>
      </c>
      <c r="CN79" s="8">
        <v>77</v>
      </c>
      <c r="CO79" s="8">
        <v>74</v>
      </c>
      <c r="CP79" s="8">
        <v>73</v>
      </c>
      <c r="CQ79" s="8">
        <v>76</v>
      </c>
      <c r="CR79" s="8">
        <v>86</v>
      </c>
      <c r="CS79" s="8">
        <v>61</v>
      </c>
      <c r="CT79" s="8">
        <v>55</v>
      </c>
      <c r="CU79" s="8">
        <v>70</v>
      </c>
      <c r="CV79" s="8">
        <v>76</v>
      </c>
      <c r="CW79" s="8">
        <v>72</v>
      </c>
      <c r="CX79" s="8">
        <v>62</v>
      </c>
      <c r="CY79" s="8">
        <v>47</v>
      </c>
      <c r="CZ79" s="8">
        <v>54</v>
      </c>
      <c r="DA79" s="8">
        <v>54</v>
      </c>
      <c r="DB79" s="8">
        <v>62</v>
      </c>
      <c r="DC79" s="8">
        <v>65</v>
      </c>
      <c r="DD79" s="8">
        <v>50</v>
      </c>
      <c r="DE79" s="8">
        <v>58</v>
      </c>
      <c r="DF79" s="8">
        <v>63</v>
      </c>
      <c r="DG79" s="8">
        <v>54</v>
      </c>
      <c r="DH79" s="8">
        <v>47</v>
      </c>
      <c r="DI79" s="8">
        <v>49</v>
      </c>
      <c r="DJ79" s="8">
        <v>51</v>
      </c>
      <c r="DK79" s="8">
        <v>36</v>
      </c>
      <c r="DL79" s="8">
        <v>33</v>
      </c>
      <c r="DM79" s="8">
        <v>40</v>
      </c>
      <c r="DN79" s="8">
        <v>38</v>
      </c>
      <c r="DO79" s="8">
        <v>18</v>
      </c>
      <c r="DP79" s="8">
        <v>17</v>
      </c>
      <c r="DQ79" s="8">
        <v>27</v>
      </c>
      <c r="DR79" s="8">
        <v>13</v>
      </c>
      <c r="DS79" s="8">
        <v>6</v>
      </c>
      <c r="DT79" s="8">
        <v>8</v>
      </c>
      <c r="DU79" s="8">
        <v>9</v>
      </c>
      <c r="DV79" s="8">
        <v>6</v>
      </c>
      <c r="DW79" s="8">
        <v>32</v>
      </c>
      <c r="DX79" s="7">
        <f t="shared" si="8"/>
        <v>3318</v>
      </c>
      <c r="DY79" s="7">
        <f t="shared" si="9"/>
        <v>356</v>
      </c>
      <c r="DZ79" s="7">
        <f t="shared" si="10"/>
        <v>1767</v>
      </c>
      <c r="EA79" s="7">
        <f t="shared" si="11"/>
        <v>1052</v>
      </c>
    </row>
    <row r="80" spans="1:131" x14ac:dyDescent="0.35">
      <c r="A80" s="7">
        <v>4</v>
      </c>
      <c r="B80" t="s">
        <v>359</v>
      </c>
      <c r="C80" s="10" t="s">
        <v>304</v>
      </c>
      <c r="D80" s="10" t="s">
        <v>305</v>
      </c>
      <c r="E80" s="7">
        <f>SUM(Table3253[[#This Row],[0]:[90]])</f>
        <v>2227</v>
      </c>
      <c r="F80" s="7">
        <f>SUM(Table3253[[#This Row],[0]:[15]])</f>
        <v>293</v>
      </c>
      <c r="G80" s="7">
        <f>SUM(Table3253[[#This Row],[16]:[64]])</f>
        <v>1211</v>
      </c>
      <c r="H80" s="7">
        <f>SUM(Table3253[[#This Row],[65]:[90]])</f>
        <v>723</v>
      </c>
      <c r="I80" s="7">
        <f>SUM(Table3253[[#This Row],[85]:[90]])</f>
        <v>59</v>
      </c>
      <c r="J80" s="7">
        <f>SUM(Table3253[[#This Row],[0]:[17]])</f>
        <v>337</v>
      </c>
      <c r="K80" s="7">
        <f>SUM(Table3253[[#This Row],[18]:[64]])</f>
        <v>1167</v>
      </c>
      <c r="L80" s="7">
        <f>SUM(Table3253[[#This Row],[0]:[4]])</f>
        <v>54</v>
      </c>
      <c r="M80" s="7">
        <f>SUM(Table3253[[#This Row],[5]:[15]])</f>
        <v>239</v>
      </c>
      <c r="N80" s="7">
        <f>SUM(Table3253[[#This Row],[16]:[24]])</f>
        <v>150</v>
      </c>
      <c r="O80" s="7">
        <f>SUM(Table3253[[#This Row],[25]:[49]])</f>
        <v>429</v>
      </c>
      <c r="P80" s="7">
        <f>SUM(Table3253[[#This Row],[50]:[64]])</f>
        <v>632</v>
      </c>
      <c r="Q80" s="7">
        <f>SUM(Table3253[[#This Row],[65]:[74]])</f>
        <v>375</v>
      </c>
      <c r="R80" s="7">
        <f>SUM(Table3253[[#This Row],[75]:[84]])</f>
        <v>289</v>
      </c>
      <c r="S80" s="7">
        <f>SUM(Table3253[[#This Row],[5]:[9]])</f>
        <v>76</v>
      </c>
      <c r="T80" s="7">
        <f>SUM(Table3253[[#This Row],[10]:[14]])</f>
        <v>137</v>
      </c>
      <c r="U80" s="7">
        <f>SUM(Table3253[[#This Row],[15]:[19]])</f>
        <v>110</v>
      </c>
      <c r="V80" s="7">
        <f>SUM(Table3253[[#This Row],[20]:[24]])</f>
        <v>66</v>
      </c>
      <c r="W80" s="7">
        <f>SUM(Table3253[[#This Row],[25]:[29]])</f>
        <v>48</v>
      </c>
      <c r="X80" s="7">
        <f>SUM(Table3253[[#This Row],[30]:[34]])</f>
        <v>91</v>
      </c>
      <c r="Y80" s="7">
        <f>SUM(Table3253[[#This Row],[35]:[39]])</f>
        <v>80</v>
      </c>
      <c r="Z80" s="7">
        <f>SUM(Table3253[[#This Row],[40]:[44]])</f>
        <v>109</v>
      </c>
      <c r="AA80" s="7">
        <f>SUM(Table3253[[#This Row],[45]:[49]])</f>
        <v>101</v>
      </c>
      <c r="AB80" s="7">
        <f>SUM(Table3253[[#This Row],[50]:[54]])</f>
        <v>163</v>
      </c>
      <c r="AC80" s="7">
        <f>SUM(Table3253[[#This Row],[55]:[59]])</f>
        <v>205</v>
      </c>
      <c r="AD80" s="7">
        <f>SUM(Table3253[[#This Row],[60]:[64]])</f>
        <v>264</v>
      </c>
      <c r="AE80" s="7">
        <f>SUM(Table3253[[#This Row],[65]:[69]])</f>
        <v>196</v>
      </c>
      <c r="AF80" s="7">
        <f>SUM(Table3253[[#This Row],[70]:[74]])</f>
        <v>179</v>
      </c>
      <c r="AG80" s="7">
        <f>SUM(Table3253[[#This Row],[75]:[79]])</f>
        <v>187</v>
      </c>
      <c r="AH80" s="7">
        <f>SUM(Table3253[[#This Row],[80]:[84]])</f>
        <v>102</v>
      </c>
      <c r="AI80" s="7">
        <f>SUM(Table3253[[#This Row],[85]:[89]])</f>
        <v>47</v>
      </c>
      <c r="AJ80" s="7">
        <f>Table3253[[#This Row],[90]]</f>
        <v>12</v>
      </c>
      <c r="AK80" s="8">
        <v>9</v>
      </c>
      <c r="AL80" s="8">
        <v>7</v>
      </c>
      <c r="AM80" s="8">
        <v>10</v>
      </c>
      <c r="AN80" s="8">
        <v>15</v>
      </c>
      <c r="AO80" s="8">
        <v>13</v>
      </c>
      <c r="AP80" s="8">
        <v>14</v>
      </c>
      <c r="AQ80" s="8">
        <v>13</v>
      </c>
      <c r="AR80" s="8">
        <v>15</v>
      </c>
      <c r="AS80" s="8">
        <v>17</v>
      </c>
      <c r="AT80" s="8">
        <v>17</v>
      </c>
      <c r="AU80" s="8">
        <v>24</v>
      </c>
      <c r="AV80" s="8">
        <v>35</v>
      </c>
      <c r="AW80" s="8">
        <v>24</v>
      </c>
      <c r="AX80" s="8">
        <v>25</v>
      </c>
      <c r="AY80" s="8">
        <v>29</v>
      </c>
      <c r="AZ80" s="8">
        <v>26</v>
      </c>
      <c r="BA80" s="8">
        <v>24</v>
      </c>
      <c r="BB80" s="8">
        <v>20</v>
      </c>
      <c r="BC80" s="8">
        <v>17</v>
      </c>
      <c r="BD80" s="8">
        <v>23</v>
      </c>
      <c r="BE80" s="8">
        <v>19</v>
      </c>
      <c r="BF80" s="8">
        <v>21</v>
      </c>
      <c r="BG80" s="8">
        <v>10</v>
      </c>
      <c r="BH80" s="8">
        <v>8</v>
      </c>
      <c r="BI80" s="8">
        <v>8</v>
      </c>
      <c r="BJ80" s="8">
        <v>11</v>
      </c>
      <c r="BK80" s="8">
        <v>10</v>
      </c>
      <c r="BL80" s="8">
        <v>8</v>
      </c>
      <c r="BM80" s="8">
        <v>7</v>
      </c>
      <c r="BN80" s="8">
        <v>12</v>
      </c>
      <c r="BO80" s="8">
        <v>15</v>
      </c>
      <c r="BP80" s="8">
        <v>17</v>
      </c>
      <c r="BQ80" s="8">
        <v>14</v>
      </c>
      <c r="BR80" s="8">
        <v>24</v>
      </c>
      <c r="BS80" s="8">
        <v>21</v>
      </c>
      <c r="BT80" s="8">
        <v>13</v>
      </c>
      <c r="BU80" s="8">
        <v>19</v>
      </c>
      <c r="BV80" s="8">
        <v>16</v>
      </c>
      <c r="BW80" s="8">
        <v>15</v>
      </c>
      <c r="BX80" s="8">
        <v>17</v>
      </c>
      <c r="BY80" s="8">
        <v>26</v>
      </c>
      <c r="BZ80" s="8">
        <v>16</v>
      </c>
      <c r="CA80" s="8">
        <v>27</v>
      </c>
      <c r="CB80" s="8">
        <v>23</v>
      </c>
      <c r="CC80" s="8">
        <v>17</v>
      </c>
      <c r="CD80" s="8">
        <v>20</v>
      </c>
      <c r="CE80" s="8">
        <v>14</v>
      </c>
      <c r="CF80" s="8">
        <v>24</v>
      </c>
      <c r="CG80" s="8">
        <v>27</v>
      </c>
      <c r="CH80" s="8">
        <v>16</v>
      </c>
      <c r="CI80" s="8">
        <v>28</v>
      </c>
      <c r="CJ80" s="8">
        <v>30</v>
      </c>
      <c r="CK80" s="8">
        <v>41</v>
      </c>
      <c r="CL80" s="8">
        <v>27</v>
      </c>
      <c r="CM80" s="8">
        <v>37</v>
      </c>
      <c r="CN80" s="8">
        <v>41</v>
      </c>
      <c r="CO80" s="8">
        <v>35</v>
      </c>
      <c r="CP80" s="8">
        <v>51</v>
      </c>
      <c r="CQ80" s="8">
        <v>44</v>
      </c>
      <c r="CR80" s="8">
        <v>34</v>
      </c>
      <c r="CS80" s="8">
        <v>60</v>
      </c>
      <c r="CT80" s="8">
        <v>62</v>
      </c>
      <c r="CU80" s="8">
        <v>48</v>
      </c>
      <c r="CV80" s="8">
        <v>47</v>
      </c>
      <c r="CW80" s="8">
        <v>47</v>
      </c>
      <c r="CX80" s="8">
        <v>44</v>
      </c>
      <c r="CY80" s="8">
        <v>41</v>
      </c>
      <c r="CZ80" s="8">
        <v>49</v>
      </c>
      <c r="DA80" s="8">
        <v>31</v>
      </c>
      <c r="DB80" s="8">
        <v>31</v>
      </c>
      <c r="DC80" s="8">
        <v>40</v>
      </c>
      <c r="DD80" s="8">
        <v>32</v>
      </c>
      <c r="DE80" s="8">
        <v>33</v>
      </c>
      <c r="DF80" s="8">
        <v>42</v>
      </c>
      <c r="DG80" s="8">
        <v>32</v>
      </c>
      <c r="DH80" s="8">
        <v>44</v>
      </c>
      <c r="DI80" s="8">
        <v>42</v>
      </c>
      <c r="DJ80" s="8">
        <v>38</v>
      </c>
      <c r="DK80" s="8">
        <v>37</v>
      </c>
      <c r="DL80" s="8">
        <v>26</v>
      </c>
      <c r="DM80" s="8">
        <v>20</v>
      </c>
      <c r="DN80" s="8">
        <v>21</v>
      </c>
      <c r="DO80" s="8">
        <v>27</v>
      </c>
      <c r="DP80" s="8">
        <v>12</v>
      </c>
      <c r="DQ80" s="8">
        <v>22</v>
      </c>
      <c r="DR80" s="8">
        <v>11</v>
      </c>
      <c r="DS80" s="8">
        <v>13</v>
      </c>
      <c r="DT80" s="8">
        <v>11</v>
      </c>
      <c r="DU80" s="8">
        <v>6</v>
      </c>
      <c r="DV80" s="8">
        <v>6</v>
      </c>
      <c r="DW80" s="8">
        <v>12</v>
      </c>
      <c r="DX80" s="7">
        <f t="shared" si="8"/>
        <v>1211</v>
      </c>
      <c r="DY80" s="7">
        <f t="shared" si="9"/>
        <v>106</v>
      </c>
      <c r="DZ80" s="7">
        <f t="shared" si="10"/>
        <v>429</v>
      </c>
      <c r="EA80" s="7">
        <f t="shared" si="11"/>
        <v>632</v>
      </c>
    </row>
    <row r="81" spans="1:131" x14ac:dyDescent="0.35">
      <c r="A81" s="7">
        <v>4</v>
      </c>
      <c r="B81" t="s">
        <v>359</v>
      </c>
      <c r="C81" s="10" t="s">
        <v>306</v>
      </c>
      <c r="D81" s="10" t="s">
        <v>307</v>
      </c>
      <c r="E81" s="7">
        <f>SUM(Table3253[[#This Row],[0]:[90]])</f>
        <v>4679</v>
      </c>
      <c r="F81" s="7">
        <f>SUM(Table3253[[#This Row],[0]:[15]])</f>
        <v>641</v>
      </c>
      <c r="G81" s="7">
        <f>SUM(Table3253[[#This Row],[16]:[64]])</f>
        <v>2627</v>
      </c>
      <c r="H81" s="7">
        <f>SUM(Table3253[[#This Row],[65]:[90]])</f>
        <v>1411</v>
      </c>
      <c r="I81" s="7">
        <f>SUM(Table3253[[#This Row],[85]:[90]])</f>
        <v>170</v>
      </c>
      <c r="J81" s="7">
        <f>SUM(Table3253[[#This Row],[0]:[17]])</f>
        <v>744</v>
      </c>
      <c r="K81" s="7">
        <f>SUM(Table3253[[#This Row],[18]:[64]])</f>
        <v>2524</v>
      </c>
      <c r="L81" s="7">
        <f>SUM(Table3253[[#This Row],[0]:[4]])</f>
        <v>133</v>
      </c>
      <c r="M81" s="7">
        <f>SUM(Table3253[[#This Row],[5]:[15]])</f>
        <v>508</v>
      </c>
      <c r="N81" s="7">
        <f>SUM(Table3253[[#This Row],[16]:[24]])</f>
        <v>383</v>
      </c>
      <c r="O81" s="7">
        <f>SUM(Table3253[[#This Row],[25]:[49]])</f>
        <v>1051</v>
      </c>
      <c r="P81" s="7">
        <f>SUM(Table3253[[#This Row],[50]:[64]])</f>
        <v>1193</v>
      </c>
      <c r="Q81" s="7">
        <f>SUM(Table3253[[#This Row],[65]:[74]])</f>
        <v>722</v>
      </c>
      <c r="R81" s="7">
        <f>SUM(Table3253[[#This Row],[75]:[84]])</f>
        <v>519</v>
      </c>
      <c r="S81" s="7">
        <f>SUM(Table3253[[#This Row],[5]:[9]])</f>
        <v>229</v>
      </c>
      <c r="T81" s="7">
        <f>SUM(Table3253[[#This Row],[10]:[14]])</f>
        <v>235</v>
      </c>
      <c r="U81" s="7">
        <f>SUM(Table3253[[#This Row],[15]:[19]])</f>
        <v>229</v>
      </c>
      <c r="V81" s="7">
        <f>SUM(Table3253[[#This Row],[20]:[24]])</f>
        <v>198</v>
      </c>
      <c r="W81" s="7">
        <f>SUM(Table3253[[#This Row],[25]:[29]])</f>
        <v>172</v>
      </c>
      <c r="X81" s="7">
        <f>SUM(Table3253[[#This Row],[30]:[34]])</f>
        <v>187</v>
      </c>
      <c r="Y81" s="7">
        <f>SUM(Table3253[[#This Row],[35]:[39]])</f>
        <v>253</v>
      </c>
      <c r="Z81" s="7">
        <f>SUM(Table3253[[#This Row],[40]:[44]])</f>
        <v>196</v>
      </c>
      <c r="AA81" s="7">
        <f>SUM(Table3253[[#This Row],[45]:[49]])</f>
        <v>243</v>
      </c>
      <c r="AB81" s="7">
        <f>SUM(Table3253[[#This Row],[50]:[54]])</f>
        <v>343</v>
      </c>
      <c r="AC81" s="7">
        <f>SUM(Table3253[[#This Row],[55]:[59]])</f>
        <v>433</v>
      </c>
      <c r="AD81" s="7">
        <f>SUM(Table3253[[#This Row],[60]:[64]])</f>
        <v>417</v>
      </c>
      <c r="AE81" s="7">
        <f>SUM(Table3253[[#This Row],[65]:[69]])</f>
        <v>383</v>
      </c>
      <c r="AF81" s="7">
        <f>SUM(Table3253[[#This Row],[70]:[74]])</f>
        <v>339</v>
      </c>
      <c r="AG81" s="7">
        <f>SUM(Table3253[[#This Row],[75]:[79]])</f>
        <v>343</v>
      </c>
      <c r="AH81" s="7">
        <f>SUM(Table3253[[#This Row],[80]:[84]])</f>
        <v>176</v>
      </c>
      <c r="AI81" s="7">
        <f>SUM(Table3253[[#This Row],[85]:[89]])</f>
        <v>132</v>
      </c>
      <c r="AJ81" s="7">
        <f>Table3253[[#This Row],[90]]</f>
        <v>38</v>
      </c>
      <c r="AK81" s="8">
        <v>17</v>
      </c>
      <c r="AL81" s="8">
        <v>25</v>
      </c>
      <c r="AM81" s="8">
        <v>24</v>
      </c>
      <c r="AN81" s="8">
        <v>36</v>
      </c>
      <c r="AO81" s="8">
        <v>31</v>
      </c>
      <c r="AP81" s="8">
        <v>37</v>
      </c>
      <c r="AQ81" s="8">
        <v>40</v>
      </c>
      <c r="AR81" s="8">
        <v>47</v>
      </c>
      <c r="AS81" s="8">
        <v>48</v>
      </c>
      <c r="AT81" s="8">
        <v>57</v>
      </c>
      <c r="AU81" s="8">
        <v>47</v>
      </c>
      <c r="AV81" s="8">
        <v>50</v>
      </c>
      <c r="AW81" s="8">
        <v>43</v>
      </c>
      <c r="AX81" s="8">
        <v>48</v>
      </c>
      <c r="AY81" s="8">
        <v>47</v>
      </c>
      <c r="AZ81" s="8">
        <v>44</v>
      </c>
      <c r="BA81" s="8">
        <v>46</v>
      </c>
      <c r="BB81" s="8">
        <v>57</v>
      </c>
      <c r="BC81" s="8">
        <v>38</v>
      </c>
      <c r="BD81" s="8">
        <v>44</v>
      </c>
      <c r="BE81" s="8">
        <v>51</v>
      </c>
      <c r="BF81" s="8">
        <v>50</v>
      </c>
      <c r="BG81" s="8">
        <v>42</v>
      </c>
      <c r="BH81" s="8">
        <v>24</v>
      </c>
      <c r="BI81" s="8">
        <v>31</v>
      </c>
      <c r="BJ81" s="8">
        <v>41</v>
      </c>
      <c r="BK81" s="8">
        <v>26</v>
      </c>
      <c r="BL81" s="8">
        <v>41</v>
      </c>
      <c r="BM81" s="8">
        <v>26</v>
      </c>
      <c r="BN81" s="8">
        <v>38</v>
      </c>
      <c r="BO81" s="8">
        <v>42</v>
      </c>
      <c r="BP81" s="8">
        <v>41</v>
      </c>
      <c r="BQ81" s="8">
        <v>40</v>
      </c>
      <c r="BR81" s="8">
        <v>38</v>
      </c>
      <c r="BS81" s="8">
        <v>26</v>
      </c>
      <c r="BT81" s="8">
        <v>44</v>
      </c>
      <c r="BU81" s="8">
        <v>35</v>
      </c>
      <c r="BV81" s="8">
        <v>61</v>
      </c>
      <c r="BW81" s="8">
        <v>63</v>
      </c>
      <c r="BX81" s="8">
        <v>50</v>
      </c>
      <c r="BY81" s="8">
        <v>34</v>
      </c>
      <c r="BZ81" s="8">
        <v>42</v>
      </c>
      <c r="CA81" s="8">
        <v>51</v>
      </c>
      <c r="CB81" s="8">
        <v>46</v>
      </c>
      <c r="CC81" s="8">
        <v>23</v>
      </c>
      <c r="CD81" s="8">
        <v>48</v>
      </c>
      <c r="CE81" s="8">
        <v>44</v>
      </c>
      <c r="CF81" s="8">
        <v>49</v>
      </c>
      <c r="CG81" s="8">
        <v>44</v>
      </c>
      <c r="CH81" s="8">
        <v>58</v>
      </c>
      <c r="CI81" s="8">
        <v>50</v>
      </c>
      <c r="CJ81" s="8">
        <v>55</v>
      </c>
      <c r="CK81" s="8">
        <v>80</v>
      </c>
      <c r="CL81" s="8">
        <v>86</v>
      </c>
      <c r="CM81" s="8">
        <v>72</v>
      </c>
      <c r="CN81" s="8">
        <v>77</v>
      </c>
      <c r="CO81" s="8">
        <v>85</v>
      </c>
      <c r="CP81" s="8">
        <v>95</v>
      </c>
      <c r="CQ81" s="8">
        <v>81</v>
      </c>
      <c r="CR81" s="8">
        <v>95</v>
      </c>
      <c r="CS81" s="8">
        <v>80</v>
      </c>
      <c r="CT81" s="8">
        <v>67</v>
      </c>
      <c r="CU81" s="8">
        <v>105</v>
      </c>
      <c r="CV81" s="8">
        <v>81</v>
      </c>
      <c r="CW81" s="8">
        <v>84</v>
      </c>
      <c r="CX81" s="8">
        <v>80</v>
      </c>
      <c r="CY81" s="8">
        <v>91</v>
      </c>
      <c r="CZ81" s="8">
        <v>80</v>
      </c>
      <c r="DA81" s="8">
        <v>74</v>
      </c>
      <c r="DB81" s="8">
        <v>58</v>
      </c>
      <c r="DC81" s="8">
        <v>67</v>
      </c>
      <c r="DD81" s="8">
        <v>71</v>
      </c>
      <c r="DE81" s="8">
        <v>69</v>
      </c>
      <c r="DF81" s="8">
        <v>54</v>
      </c>
      <c r="DG81" s="8">
        <v>78</v>
      </c>
      <c r="DH81" s="8">
        <v>73</v>
      </c>
      <c r="DI81" s="8">
        <v>69</v>
      </c>
      <c r="DJ81" s="8">
        <v>90</v>
      </c>
      <c r="DK81" s="8">
        <v>55</v>
      </c>
      <c r="DL81" s="8">
        <v>56</v>
      </c>
      <c r="DM81" s="8">
        <v>46</v>
      </c>
      <c r="DN81" s="8">
        <v>35</v>
      </c>
      <c r="DO81" s="8">
        <v>41</v>
      </c>
      <c r="DP81" s="8">
        <v>28</v>
      </c>
      <c r="DQ81" s="8">
        <v>26</v>
      </c>
      <c r="DR81" s="8">
        <v>33</v>
      </c>
      <c r="DS81" s="8">
        <v>28</v>
      </c>
      <c r="DT81" s="8">
        <v>30</v>
      </c>
      <c r="DU81" s="8">
        <v>23</v>
      </c>
      <c r="DV81" s="8">
        <v>18</v>
      </c>
      <c r="DW81" s="8">
        <v>38</v>
      </c>
      <c r="DX81" s="7">
        <f t="shared" si="8"/>
        <v>2627</v>
      </c>
      <c r="DY81" s="7">
        <f t="shared" si="9"/>
        <v>280</v>
      </c>
      <c r="DZ81" s="7">
        <f t="shared" si="10"/>
        <v>1051</v>
      </c>
      <c r="EA81" s="7">
        <f t="shared" si="11"/>
        <v>1193</v>
      </c>
    </row>
    <row r="82" spans="1:131" x14ac:dyDescent="0.35">
      <c r="A82" s="7">
        <v>4</v>
      </c>
      <c r="B82" t="s">
        <v>359</v>
      </c>
      <c r="C82" s="10" t="s">
        <v>308</v>
      </c>
      <c r="D82" s="10" t="s">
        <v>309</v>
      </c>
      <c r="E82" s="7">
        <f>SUM(Table3253[[#This Row],[0]:[90]])</f>
        <v>5269</v>
      </c>
      <c r="F82" s="7">
        <f>SUM(Table3253[[#This Row],[0]:[15]])</f>
        <v>955</v>
      </c>
      <c r="G82" s="7">
        <f>SUM(Table3253[[#This Row],[16]:[64]])</f>
        <v>3134</v>
      </c>
      <c r="H82" s="7">
        <f>SUM(Table3253[[#This Row],[65]:[90]])</f>
        <v>1180</v>
      </c>
      <c r="I82" s="7">
        <f>SUM(Table3253[[#This Row],[85]:[90]])</f>
        <v>98</v>
      </c>
      <c r="J82" s="7">
        <f>SUM(Table3253[[#This Row],[0]:[17]])</f>
        <v>1074</v>
      </c>
      <c r="K82" s="7">
        <f>SUM(Table3253[[#This Row],[18]:[64]])</f>
        <v>3015</v>
      </c>
      <c r="L82" s="7">
        <f>SUM(Table3253[[#This Row],[0]:[4]])</f>
        <v>260</v>
      </c>
      <c r="M82" s="7">
        <f>SUM(Table3253[[#This Row],[5]:[15]])</f>
        <v>695</v>
      </c>
      <c r="N82" s="7">
        <f>SUM(Table3253[[#This Row],[16]:[24]])</f>
        <v>505</v>
      </c>
      <c r="O82" s="7">
        <f>SUM(Table3253[[#This Row],[25]:[49]])</f>
        <v>1465</v>
      </c>
      <c r="P82" s="7">
        <f>SUM(Table3253[[#This Row],[50]:[64]])</f>
        <v>1164</v>
      </c>
      <c r="Q82" s="7">
        <f>SUM(Table3253[[#This Row],[65]:[74]])</f>
        <v>656</v>
      </c>
      <c r="R82" s="7">
        <f>SUM(Table3253[[#This Row],[75]:[84]])</f>
        <v>426</v>
      </c>
      <c r="S82" s="7">
        <f>SUM(Table3253[[#This Row],[5]:[9]])</f>
        <v>297</v>
      </c>
      <c r="T82" s="7">
        <f>SUM(Table3253[[#This Row],[10]:[14]])</f>
        <v>324</v>
      </c>
      <c r="U82" s="7">
        <f>SUM(Table3253[[#This Row],[15]:[19]])</f>
        <v>317</v>
      </c>
      <c r="V82" s="7">
        <f>SUM(Table3253[[#This Row],[20]:[24]])</f>
        <v>262</v>
      </c>
      <c r="W82" s="7">
        <f>SUM(Table3253[[#This Row],[25]:[29]])</f>
        <v>256</v>
      </c>
      <c r="X82" s="7">
        <f>SUM(Table3253[[#This Row],[30]:[34]])</f>
        <v>258</v>
      </c>
      <c r="Y82" s="7">
        <f>SUM(Table3253[[#This Row],[35]:[39]])</f>
        <v>336</v>
      </c>
      <c r="Z82" s="7">
        <f>SUM(Table3253[[#This Row],[40]:[44]])</f>
        <v>337</v>
      </c>
      <c r="AA82" s="7">
        <f>SUM(Table3253[[#This Row],[45]:[49]])</f>
        <v>278</v>
      </c>
      <c r="AB82" s="7">
        <f>SUM(Table3253[[#This Row],[50]:[54]])</f>
        <v>325</v>
      </c>
      <c r="AC82" s="7">
        <f>SUM(Table3253[[#This Row],[55]:[59]])</f>
        <v>405</v>
      </c>
      <c r="AD82" s="7">
        <f>SUM(Table3253[[#This Row],[60]:[64]])</f>
        <v>434</v>
      </c>
      <c r="AE82" s="7">
        <f>SUM(Table3253[[#This Row],[65]:[69]])</f>
        <v>375</v>
      </c>
      <c r="AF82" s="7">
        <f>SUM(Table3253[[#This Row],[70]:[74]])</f>
        <v>281</v>
      </c>
      <c r="AG82" s="7">
        <f>SUM(Table3253[[#This Row],[75]:[79]])</f>
        <v>280</v>
      </c>
      <c r="AH82" s="7">
        <f>SUM(Table3253[[#This Row],[80]:[84]])</f>
        <v>146</v>
      </c>
      <c r="AI82" s="7">
        <f>SUM(Table3253[[#This Row],[85]:[89]])</f>
        <v>67</v>
      </c>
      <c r="AJ82" s="7">
        <f>Table3253[[#This Row],[90]]</f>
        <v>31</v>
      </c>
      <c r="AK82" s="8">
        <v>57</v>
      </c>
      <c r="AL82" s="8">
        <v>43</v>
      </c>
      <c r="AM82" s="8">
        <v>58</v>
      </c>
      <c r="AN82" s="8">
        <v>58</v>
      </c>
      <c r="AO82" s="8">
        <v>44</v>
      </c>
      <c r="AP82" s="8">
        <v>62</v>
      </c>
      <c r="AQ82" s="8">
        <v>55</v>
      </c>
      <c r="AR82" s="8">
        <v>61</v>
      </c>
      <c r="AS82" s="8">
        <v>55</v>
      </c>
      <c r="AT82" s="8">
        <v>64</v>
      </c>
      <c r="AU82" s="8">
        <v>67</v>
      </c>
      <c r="AV82" s="8">
        <v>73</v>
      </c>
      <c r="AW82" s="8">
        <v>51</v>
      </c>
      <c r="AX82" s="8">
        <v>74</v>
      </c>
      <c r="AY82" s="8">
        <v>59</v>
      </c>
      <c r="AZ82" s="8">
        <v>74</v>
      </c>
      <c r="BA82" s="8">
        <v>70</v>
      </c>
      <c r="BB82" s="8">
        <v>49</v>
      </c>
      <c r="BC82" s="8">
        <v>56</v>
      </c>
      <c r="BD82" s="8">
        <v>68</v>
      </c>
      <c r="BE82" s="8">
        <v>61</v>
      </c>
      <c r="BF82" s="8">
        <v>52</v>
      </c>
      <c r="BG82" s="8">
        <v>51</v>
      </c>
      <c r="BH82" s="8">
        <v>44</v>
      </c>
      <c r="BI82" s="8">
        <v>54</v>
      </c>
      <c r="BJ82" s="8">
        <v>41</v>
      </c>
      <c r="BK82" s="8">
        <v>60</v>
      </c>
      <c r="BL82" s="8">
        <v>68</v>
      </c>
      <c r="BM82" s="8">
        <v>50</v>
      </c>
      <c r="BN82" s="8">
        <v>37</v>
      </c>
      <c r="BO82" s="8">
        <v>55</v>
      </c>
      <c r="BP82" s="8">
        <v>45</v>
      </c>
      <c r="BQ82" s="8">
        <v>47</v>
      </c>
      <c r="BR82" s="8">
        <v>57</v>
      </c>
      <c r="BS82" s="8">
        <v>54</v>
      </c>
      <c r="BT82" s="8">
        <v>58</v>
      </c>
      <c r="BU82" s="8">
        <v>80</v>
      </c>
      <c r="BV82" s="8">
        <v>54</v>
      </c>
      <c r="BW82" s="8">
        <v>75</v>
      </c>
      <c r="BX82" s="8">
        <v>69</v>
      </c>
      <c r="BY82" s="8">
        <v>80</v>
      </c>
      <c r="BZ82" s="8">
        <v>76</v>
      </c>
      <c r="CA82" s="8">
        <v>54</v>
      </c>
      <c r="CB82" s="8">
        <v>69</v>
      </c>
      <c r="CC82" s="8">
        <v>58</v>
      </c>
      <c r="CD82" s="8">
        <v>63</v>
      </c>
      <c r="CE82" s="8">
        <v>56</v>
      </c>
      <c r="CF82" s="8">
        <v>41</v>
      </c>
      <c r="CG82" s="8">
        <v>66</v>
      </c>
      <c r="CH82" s="8">
        <v>52</v>
      </c>
      <c r="CI82" s="8">
        <v>45</v>
      </c>
      <c r="CJ82" s="8">
        <v>58</v>
      </c>
      <c r="CK82" s="8">
        <v>81</v>
      </c>
      <c r="CL82" s="8">
        <v>74</v>
      </c>
      <c r="CM82" s="8">
        <v>67</v>
      </c>
      <c r="CN82" s="8">
        <v>83</v>
      </c>
      <c r="CO82" s="8">
        <v>89</v>
      </c>
      <c r="CP82" s="8">
        <v>76</v>
      </c>
      <c r="CQ82" s="8">
        <v>78</v>
      </c>
      <c r="CR82" s="8">
        <v>79</v>
      </c>
      <c r="CS82" s="8">
        <v>87</v>
      </c>
      <c r="CT82" s="8">
        <v>90</v>
      </c>
      <c r="CU82" s="8">
        <v>101</v>
      </c>
      <c r="CV82" s="8">
        <v>79</v>
      </c>
      <c r="CW82" s="8">
        <v>77</v>
      </c>
      <c r="CX82" s="8">
        <v>79</v>
      </c>
      <c r="CY82" s="8">
        <v>81</v>
      </c>
      <c r="CZ82" s="8">
        <v>70</v>
      </c>
      <c r="DA82" s="8">
        <v>70</v>
      </c>
      <c r="DB82" s="8">
        <v>75</v>
      </c>
      <c r="DC82" s="8">
        <v>58</v>
      </c>
      <c r="DD82" s="8">
        <v>60</v>
      </c>
      <c r="DE82" s="8">
        <v>55</v>
      </c>
      <c r="DF82" s="8">
        <v>55</v>
      </c>
      <c r="DG82" s="8">
        <v>53</v>
      </c>
      <c r="DH82" s="8">
        <v>69</v>
      </c>
      <c r="DI82" s="8">
        <v>56</v>
      </c>
      <c r="DJ82" s="8">
        <v>68</v>
      </c>
      <c r="DK82" s="8">
        <v>49</v>
      </c>
      <c r="DL82" s="8">
        <v>38</v>
      </c>
      <c r="DM82" s="8">
        <v>31</v>
      </c>
      <c r="DN82" s="8">
        <v>25</v>
      </c>
      <c r="DO82" s="8">
        <v>33</v>
      </c>
      <c r="DP82" s="8">
        <v>30</v>
      </c>
      <c r="DQ82" s="8">
        <v>27</v>
      </c>
      <c r="DR82" s="8">
        <v>13</v>
      </c>
      <c r="DS82" s="8">
        <v>17</v>
      </c>
      <c r="DT82" s="8">
        <v>13</v>
      </c>
      <c r="DU82" s="8">
        <v>14</v>
      </c>
      <c r="DV82" s="8">
        <v>10</v>
      </c>
      <c r="DW82" s="8">
        <v>31</v>
      </c>
      <c r="DX82" s="7">
        <f t="shared" si="8"/>
        <v>3134</v>
      </c>
      <c r="DY82" s="7">
        <f t="shared" si="9"/>
        <v>386</v>
      </c>
      <c r="DZ82" s="7">
        <f t="shared" si="10"/>
        <v>1465</v>
      </c>
      <c r="EA82" s="7">
        <f t="shared" si="11"/>
        <v>1164</v>
      </c>
    </row>
    <row r="83" spans="1:131" x14ac:dyDescent="0.35">
      <c r="A83" s="7">
        <v>4</v>
      </c>
      <c r="B83" t="s">
        <v>359</v>
      </c>
      <c r="C83" s="10" t="s">
        <v>310</v>
      </c>
      <c r="D83" s="10" t="s">
        <v>311</v>
      </c>
      <c r="E83" s="7">
        <f>SUM(Table3253[[#This Row],[0]:[90]])</f>
        <v>4786</v>
      </c>
      <c r="F83" s="7">
        <f>SUM(Table3253[[#This Row],[0]:[15]])</f>
        <v>844</v>
      </c>
      <c r="G83" s="7">
        <f>SUM(Table3253[[#This Row],[16]:[64]])</f>
        <v>2889</v>
      </c>
      <c r="H83" s="7">
        <f>SUM(Table3253[[#This Row],[65]:[90]])</f>
        <v>1053</v>
      </c>
      <c r="I83" s="7">
        <f>SUM(Table3253[[#This Row],[85]:[90]])</f>
        <v>72</v>
      </c>
      <c r="J83" s="7">
        <f>SUM(Table3253[[#This Row],[0]:[17]])</f>
        <v>966</v>
      </c>
      <c r="K83" s="7">
        <f>SUM(Table3253[[#This Row],[18]:[64]])</f>
        <v>2767</v>
      </c>
      <c r="L83" s="7">
        <f>SUM(Table3253[[#This Row],[0]:[4]])</f>
        <v>221</v>
      </c>
      <c r="M83" s="7">
        <f>SUM(Table3253[[#This Row],[5]:[15]])</f>
        <v>623</v>
      </c>
      <c r="N83" s="7">
        <f>SUM(Table3253[[#This Row],[16]:[24]])</f>
        <v>521</v>
      </c>
      <c r="O83" s="7">
        <f>SUM(Table3253[[#This Row],[25]:[49]])</f>
        <v>1288</v>
      </c>
      <c r="P83" s="7">
        <f>SUM(Table3253[[#This Row],[50]:[64]])</f>
        <v>1080</v>
      </c>
      <c r="Q83" s="7">
        <f>SUM(Table3253[[#This Row],[65]:[74]])</f>
        <v>652</v>
      </c>
      <c r="R83" s="7">
        <f>SUM(Table3253[[#This Row],[75]:[84]])</f>
        <v>329</v>
      </c>
      <c r="S83" s="7">
        <f>SUM(Table3253[[#This Row],[5]:[9]])</f>
        <v>257</v>
      </c>
      <c r="T83" s="7">
        <f>SUM(Table3253[[#This Row],[10]:[14]])</f>
        <v>308</v>
      </c>
      <c r="U83" s="7">
        <f>SUM(Table3253[[#This Row],[15]:[19]])</f>
        <v>286</v>
      </c>
      <c r="V83" s="7">
        <f>SUM(Table3253[[#This Row],[20]:[24]])</f>
        <v>293</v>
      </c>
      <c r="W83" s="7">
        <f>SUM(Table3253[[#This Row],[25]:[29]])</f>
        <v>227</v>
      </c>
      <c r="X83" s="7">
        <f>SUM(Table3253[[#This Row],[30]:[34]])</f>
        <v>251</v>
      </c>
      <c r="Y83" s="7">
        <f>SUM(Table3253[[#This Row],[35]:[39]])</f>
        <v>259</v>
      </c>
      <c r="Z83" s="7">
        <f>SUM(Table3253[[#This Row],[40]:[44]])</f>
        <v>268</v>
      </c>
      <c r="AA83" s="7">
        <f>SUM(Table3253[[#This Row],[45]:[49]])</f>
        <v>283</v>
      </c>
      <c r="AB83" s="7">
        <f>SUM(Table3253[[#This Row],[50]:[54]])</f>
        <v>320</v>
      </c>
      <c r="AC83" s="7">
        <f>SUM(Table3253[[#This Row],[55]:[59]])</f>
        <v>396</v>
      </c>
      <c r="AD83" s="7">
        <f>SUM(Table3253[[#This Row],[60]:[64]])</f>
        <v>364</v>
      </c>
      <c r="AE83" s="7">
        <f>SUM(Table3253[[#This Row],[65]:[69]])</f>
        <v>339</v>
      </c>
      <c r="AF83" s="7">
        <f>SUM(Table3253[[#This Row],[70]:[74]])</f>
        <v>313</v>
      </c>
      <c r="AG83" s="7">
        <f>SUM(Table3253[[#This Row],[75]:[79]])</f>
        <v>217</v>
      </c>
      <c r="AH83" s="7">
        <f>SUM(Table3253[[#This Row],[80]:[84]])</f>
        <v>112</v>
      </c>
      <c r="AI83" s="7">
        <f>SUM(Table3253[[#This Row],[85]:[89]])</f>
        <v>55</v>
      </c>
      <c r="AJ83" s="7">
        <f>Table3253[[#This Row],[90]]</f>
        <v>17</v>
      </c>
      <c r="AK83" s="8">
        <v>35</v>
      </c>
      <c r="AL83" s="8">
        <v>34</v>
      </c>
      <c r="AM83" s="8">
        <v>49</v>
      </c>
      <c r="AN83" s="8">
        <v>47</v>
      </c>
      <c r="AO83" s="8">
        <v>56</v>
      </c>
      <c r="AP83" s="8">
        <v>46</v>
      </c>
      <c r="AQ83" s="8">
        <v>39</v>
      </c>
      <c r="AR83" s="8">
        <v>52</v>
      </c>
      <c r="AS83" s="8">
        <v>56</v>
      </c>
      <c r="AT83" s="8">
        <v>64</v>
      </c>
      <c r="AU83" s="8">
        <v>63</v>
      </c>
      <c r="AV83" s="8">
        <v>58</v>
      </c>
      <c r="AW83" s="8">
        <v>54</v>
      </c>
      <c r="AX83" s="8">
        <v>75</v>
      </c>
      <c r="AY83" s="8">
        <v>58</v>
      </c>
      <c r="AZ83" s="8">
        <v>58</v>
      </c>
      <c r="BA83" s="8">
        <v>70</v>
      </c>
      <c r="BB83" s="8">
        <v>52</v>
      </c>
      <c r="BC83" s="8">
        <v>56</v>
      </c>
      <c r="BD83" s="8">
        <v>50</v>
      </c>
      <c r="BE83" s="8">
        <v>89</v>
      </c>
      <c r="BF83" s="8">
        <v>76</v>
      </c>
      <c r="BG83" s="8">
        <v>32</v>
      </c>
      <c r="BH83" s="8">
        <v>45</v>
      </c>
      <c r="BI83" s="8">
        <v>51</v>
      </c>
      <c r="BJ83" s="8">
        <v>46</v>
      </c>
      <c r="BK83" s="8">
        <v>39</v>
      </c>
      <c r="BL83" s="8">
        <v>48</v>
      </c>
      <c r="BM83" s="8">
        <v>49</v>
      </c>
      <c r="BN83" s="8">
        <v>45</v>
      </c>
      <c r="BO83" s="8">
        <v>48</v>
      </c>
      <c r="BP83" s="8">
        <v>48</v>
      </c>
      <c r="BQ83" s="8">
        <v>52</v>
      </c>
      <c r="BR83" s="8">
        <v>50</v>
      </c>
      <c r="BS83" s="8">
        <v>53</v>
      </c>
      <c r="BT83" s="8">
        <v>59</v>
      </c>
      <c r="BU83" s="8">
        <v>48</v>
      </c>
      <c r="BV83" s="8">
        <v>49</v>
      </c>
      <c r="BW83" s="8">
        <v>59</v>
      </c>
      <c r="BX83" s="8">
        <v>44</v>
      </c>
      <c r="BY83" s="8">
        <v>37</v>
      </c>
      <c r="BZ83" s="8">
        <v>72</v>
      </c>
      <c r="CA83" s="8">
        <v>44</v>
      </c>
      <c r="CB83" s="8">
        <v>63</v>
      </c>
      <c r="CC83" s="8">
        <v>52</v>
      </c>
      <c r="CD83" s="8">
        <v>60</v>
      </c>
      <c r="CE83" s="8">
        <v>52</v>
      </c>
      <c r="CF83" s="8">
        <v>56</v>
      </c>
      <c r="CG83" s="8">
        <v>61</v>
      </c>
      <c r="CH83" s="8">
        <v>54</v>
      </c>
      <c r="CI83" s="8">
        <v>52</v>
      </c>
      <c r="CJ83" s="8">
        <v>62</v>
      </c>
      <c r="CK83" s="8">
        <v>62</v>
      </c>
      <c r="CL83" s="8">
        <v>70</v>
      </c>
      <c r="CM83" s="8">
        <v>74</v>
      </c>
      <c r="CN83" s="8">
        <v>65</v>
      </c>
      <c r="CO83" s="8">
        <v>78</v>
      </c>
      <c r="CP83" s="8">
        <v>87</v>
      </c>
      <c r="CQ83" s="8">
        <v>91</v>
      </c>
      <c r="CR83" s="8">
        <v>75</v>
      </c>
      <c r="CS83" s="8">
        <v>78</v>
      </c>
      <c r="CT83" s="8">
        <v>86</v>
      </c>
      <c r="CU83" s="8">
        <v>67</v>
      </c>
      <c r="CV83" s="8">
        <v>66</v>
      </c>
      <c r="CW83" s="8">
        <v>67</v>
      </c>
      <c r="CX83" s="8">
        <v>67</v>
      </c>
      <c r="CY83" s="8">
        <v>74</v>
      </c>
      <c r="CZ83" s="8">
        <v>53</v>
      </c>
      <c r="DA83" s="8">
        <v>76</v>
      </c>
      <c r="DB83" s="8">
        <v>69</v>
      </c>
      <c r="DC83" s="8">
        <v>56</v>
      </c>
      <c r="DD83" s="8">
        <v>72</v>
      </c>
      <c r="DE83" s="8">
        <v>56</v>
      </c>
      <c r="DF83" s="8">
        <v>59</v>
      </c>
      <c r="DG83" s="8">
        <v>70</v>
      </c>
      <c r="DH83" s="8">
        <v>50</v>
      </c>
      <c r="DI83" s="8">
        <v>38</v>
      </c>
      <c r="DJ83" s="8">
        <v>58</v>
      </c>
      <c r="DK83" s="8">
        <v>32</v>
      </c>
      <c r="DL83" s="8">
        <v>39</v>
      </c>
      <c r="DM83" s="8">
        <v>36</v>
      </c>
      <c r="DN83" s="8">
        <v>19</v>
      </c>
      <c r="DO83" s="8">
        <v>17</v>
      </c>
      <c r="DP83" s="8">
        <v>18</v>
      </c>
      <c r="DQ83" s="8">
        <v>22</v>
      </c>
      <c r="DR83" s="8">
        <v>14</v>
      </c>
      <c r="DS83" s="8">
        <v>12</v>
      </c>
      <c r="DT83" s="8">
        <v>13</v>
      </c>
      <c r="DU83" s="8">
        <v>7</v>
      </c>
      <c r="DV83" s="8">
        <v>9</v>
      </c>
      <c r="DW83" s="8">
        <v>17</v>
      </c>
      <c r="DX83" s="7">
        <f t="shared" si="8"/>
        <v>2889</v>
      </c>
      <c r="DY83" s="7">
        <f t="shared" si="9"/>
        <v>399</v>
      </c>
      <c r="DZ83" s="7">
        <f t="shared" si="10"/>
        <v>1288</v>
      </c>
      <c r="EA83" s="7">
        <f t="shared" si="11"/>
        <v>1080</v>
      </c>
    </row>
    <row r="84" spans="1:131" x14ac:dyDescent="0.35">
      <c r="A84" s="7">
        <v>5</v>
      </c>
      <c r="B84" t="s">
        <v>355</v>
      </c>
      <c r="C84" s="10" t="s">
        <v>135</v>
      </c>
      <c r="D84" s="10" t="s">
        <v>136</v>
      </c>
      <c r="E84" s="7">
        <f>SUM(Table3253[[#This Row],[0]:[90]])</f>
        <v>262432</v>
      </c>
      <c r="F84" s="9">
        <f>SUM(Table3253[[#This Row],[0]:[15]])</f>
        <v>45383</v>
      </c>
      <c r="G84" s="7">
        <f>SUM(Table3253[[#This Row],[16]:[64]])</f>
        <v>161986</v>
      </c>
      <c r="H84" s="7">
        <f>SUM(Table3253[[#This Row],[65]:[90]])</f>
        <v>55063</v>
      </c>
      <c r="I84" s="7">
        <f>SUM(Table3253[[#This Row],[85]:[90]])</f>
        <v>5361</v>
      </c>
      <c r="J84" s="9">
        <f>SUM(Table3253[[#This Row],[0]:[17]])</f>
        <v>51667</v>
      </c>
      <c r="K84" s="7">
        <f>SUM(Table3253[[#This Row],[18]:[64]])</f>
        <v>155702</v>
      </c>
      <c r="L84" s="9">
        <f>SUM(Table3253[[#This Row],[0]:[4]])</f>
        <v>12520</v>
      </c>
      <c r="M84" s="7">
        <f>SUM(Table3253[[#This Row],[5]:[15]])</f>
        <v>32863</v>
      </c>
      <c r="N84" s="7">
        <f>SUM(Table3253[[#This Row],[16]:[24]])</f>
        <v>32419</v>
      </c>
      <c r="O84" s="7">
        <f>SUM(Table3253[[#This Row],[25]:[49]])</f>
        <v>74514</v>
      </c>
      <c r="P84" s="7">
        <f>SUM(Table3253[[#This Row],[50]:[64]])</f>
        <v>55053</v>
      </c>
      <c r="Q84" s="7">
        <f>SUM(Table3253[[#This Row],[65]:[74]])</f>
        <v>30211</v>
      </c>
      <c r="R84" s="7">
        <f>SUM(Table3253[[#This Row],[75]:[84]])</f>
        <v>19491</v>
      </c>
      <c r="S84" s="9">
        <f>SUM(Table3253[[#This Row],[5]:[9]])</f>
        <v>14044</v>
      </c>
      <c r="T84" s="7">
        <f>SUM(Table3253[[#This Row],[10]:[14]])</f>
        <v>15805</v>
      </c>
      <c r="U84" s="7">
        <f>SUM(Table3253[[#This Row],[15]:[19]])</f>
        <v>16716</v>
      </c>
      <c r="V84" s="7">
        <f>SUM(Table3253[[#This Row],[20]:[24]])</f>
        <v>18717</v>
      </c>
      <c r="W84" s="7">
        <f>SUM(Table3253[[#This Row],[25]:[29]])</f>
        <v>14120</v>
      </c>
      <c r="X84" s="7">
        <f>SUM(Table3253[[#This Row],[30]:[34]])</f>
        <v>15132</v>
      </c>
      <c r="Y84" s="7">
        <f>SUM(Table3253[[#This Row],[35]:[39]])</f>
        <v>15579</v>
      </c>
      <c r="Z84" s="7">
        <f>SUM(Table3253[[#This Row],[40]:[44]])</f>
        <v>15516</v>
      </c>
      <c r="AA84" s="7">
        <f>SUM(Table3253[[#This Row],[45]:[49]])</f>
        <v>14167</v>
      </c>
      <c r="AB84" s="7">
        <f>SUM(Table3253[[#This Row],[50]:[54]])</f>
        <v>16926</v>
      </c>
      <c r="AC84" s="7">
        <f>SUM(Table3253[[#This Row],[55]:[59]])</f>
        <v>19438</v>
      </c>
      <c r="AD84" s="7">
        <f>SUM(Table3253[[#This Row],[60]:[64]])</f>
        <v>18689</v>
      </c>
      <c r="AE84" s="7">
        <f>SUM(Table3253[[#This Row],[65]:[69]])</f>
        <v>16241</v>
      </c>
      <c r="AF84" s="7">
        <f>SUM(Table3253[[#This Row],[70]:[74]])</f>
        <v>13970</v>
      </c>
      <c r="AG84" s="7">
        <f>SUM(Table3253[[#This Row],[75]:[79]])</f>
        <v>12408</v>
      </c>
      <c r="AH84" s="7">
        <f>SUM(Table3253[[#This Row],[80]:[84]])</f>
        <v>7083</v>
      </c>
      <c r="AI84" s="7">
        <f>SUM(Table3253[[#This Row],[85]:[89]])</f>
        <v>3809</v>
      </c>
      <c r="AJ84" s="7">
        <f>Table3253[[#This Row],[90]]</f>
        <v>1552</v>
      </c>
      <c r="AK84" s="9">
        <v>2388</v>
      </c>
      <c r="AL84" s="7">
        <v>2366</v>
      </c>
      <c r="AM84" s="7">
        <v>2500</v>
      </c>
      <c r="AN84" s="7">
        <v>2594</v>
      </c>
      <c r="AO84" s="7">
        <v>2672</v>
      </c>
      <c r="AP84" s="7">
        <v>2740</v>
      </c>
      <c r="AQ84" s="7">
        <v>2713</v>
      </c>
      <c r="AR84" s="7">
        <v>2745</v>
      </c>
      <c r="AS84" s="7">
        <v>2966</v>
      </c>
      <c r="AT84" s="7">
        <v>2880</v>
      </c>
      <c r="AU84" s="7">
        <v>3098</v>
      </c>
      <c r="AV84" s="7">
        <v>3149</v>
      </c>
      <c r="AW84" s="7">
        <v>3198</v>
      </c>
      <c r="AX84" s="7">
        <v>3217</v>
      </c>
      <c r="AY84" s="7">
        <v>3143</v>
      </c>
      <c r="AZ84" s="7">
        <v>3014</v>
      </c>
      <c r="BA84" s="7">
        <v>3116</v>
      </c>
      <c r="BB84" s="7">
        <v>3168</v>
      </c>
      <c r="BC84" s="7">
        <v>3143</v>
      </c>
      <c r="BD84" s="7">
        <v>4275</v>
      </c>
      <c r="BE84" s="7">
        <v>4487</v>
      </c>
      <c r="BF84" s="7">
        <v>4835</v>
      </c>
      <c r="BG84" s="7">
        <v>3694</v>
      </c>
      <c r="BH84" s="7">
        <v>3004</v>
      </c>
      <c r="BI84" s="7">
        <v>2697</v>
      </c>
      <c r="BJ84" s="7">
        <v>2846</v>
      </c>
      <c r="BK84" s="7">
        <v>2713</v>
      </c>
      <c r="BL84" s="7">
        <v>2839</v>
      </c>
      <c r="BM84" s="7">
        <v>2884</v>
      </c>
      <c r="BN84" s="7">
        <v>2838</v>
      </c>
      <c r="BO84" s="7">
        <v>2813</v>
      </c>
      <c r="BP84" s="7">
        <v>2994</v>
      </c>
      <c r="BQ84" s="7">
        <v>3116</v>
      </c>
      <c r="BR84" s="7">
        <v>3215</v>
      </c>
      <c r="BS84" s="7">
        <v>2994</v>
      </c>
      <c r="BT84" s="7">
        <v>2970</v>
      </c>
      <c r="BU84" s="7">
        <v>3162</v>
      </c>
      <c r="BV84" s="7">
        <v>3131</v>
      </c>
      <c r="BW84" s="7">
        <v>3184</v>
      </c>
      <c r="BX84" s="7">
        <v>3132</v>
      </c>
      <c r="BY84" s="7">
        <v>3108</v>
      </c>
      <c r="BZ84" s="7">
        <v>3158</v>
      </c>
      <c r="CA84" s="7">
        <v>3090</v>
      </c>
      <c r="CB84" s="7">
        <v>3109</v>
      </c>
      <c r="CC84" s="7">
        <v>3051</v>
      </c>
      <c r="CD84" s="7">
        <v>3084</v>
      </c>
      <c r="CE84" s="7">
        <v>2794</v>
      </c>
      <c r="CF84" s="7">
        <v>2574</v>
      </c>
      <c r="CG84" s="7">
        <v>2814</v>
      </c>
      <c r="CH84" s="7">
        <v>2901</v>
      </c>
      <c r="CI84" s="7">
        <v>2881</v>
      </c>
      <c r="CJ84" s="7">
        <v>3291</v>
      </c>
      <c r="CK84" s="7">
        <v>3499</v>
      </c>
      <c r="CL84" s="7">
        <v>3742</v>
      </c>
      <c r="CM84" s="7">
        <v>3513</v>
      </c>
      <c r="CN84" s="7">
        <v>3711</v>
      </c>
      <c r="CO84" s="7">
        <v>3784</v>
      </c>
      <c r="CP84" s="7">
        <v>3960</v>
      </c>
      <c r="CQ84" s="7">
        <v>3928</v>
      </c>
      <c r="CR84" s="7">
        <v>4055</v>
      </c>
      <c r="CS84" s="7">
        <v>3875</v>
      </c>
      <c r="CT84" s="7">
        <v>3911</v>
      </c>
      <c r="CU84" s="7">
        <v>3923</v>
      </c>
      <c r="CV84" s="7">
        <v>3611</v>
      </c>
      <c r="CW84" s="7">
        <v>3369</v>
      </c>
      <c r="CX84" s="7">
        <v>3501</v>
      </c>
      <c r="CY84" s="7">
        <v>3361</v>
      </c>
      <c r="CZ84" s="7">
        <v>3223</v>
      </c>
      <c r="DA84" s="7">
        <v>3070</v>
      </c>
      <c r="DB84" s="7">
        <v>3086</v>
      </c>
      <c r="DC84" s="7">
        <v>2939</v>
      </c>
      <c r="DD84" s="7">
        <v>2894</v>
      </c>
      <c r="DE84" s="7">
        <v>2725</v>
      </c>
      <c r="DF84" s="7">
        <v>2792</v>
      </c>
      <c r="DG84" s="7">
        <v>2620</v>
      </c>
      <c r="DH84" s="7">
        <v>2716</v>
      </c>
      <c r="DI84" s="7">
        <v>2645</v>
      </c>
      <c r="DJ84" s="7">
        <v>2938</v>
      </c>
      <c r="DK84" s="7">
        <v>2146</v>
      </c>
      <c r="DL84" s="7">
        <v>1963</v>
      </c>
      <c r="DM84" s="7">
        <v>1911</v>
      </c>
      <c r="DN84" s="7">
        <v>1546</v>
      </c>
      <c r="DO84" s="7">
        <v>1315</v>
      </c>
      <c r="DP84" s="7">
        <v>1186</v>
      </c>
      <c r="DQ84" s="7">
        <v>1125</v>
      </c>
      <c r="DR84" s="7">
        <v>1020</v>
      </c>
      <c r="DS84" s="7">
        <v>885</v>
      </c>
      <c r="DT84" s="7">
        <v>796</v>
      </c>
      <c r="DU84" s="7">
        <v>616</v>
      </c>
      <c r="DV84" s="7">
        <v>492</v>
      </c>
      <c r="DW84" s="7">
        <v>1552</v>
      </c>
      <c r="DX84" s="7">
        <f t="shared" si="8"/>
        <v>161986</v>
      </c>
      <c r="DY84" s="7">
        <f t="shared" si="9"/>
        <v>26135</v>
      </c>
      <c r="DZ84" s="7">
        <f t="shared" si="10"/>
        <v>74514</v>
      </c>
      <c r="EA84" s="7">
        <f t="shared" si="11"/>
        <v>55053</v>
      </c>
    </row>
    <row r="85" spans="1:131" x14ac:dyDescent="0.35">
      <c r="A85" s="7">
        <v>5</v>
      </c>
      <c r="B85" t="s">
        <v>355</v>
      </c>
      <c r="C85" s="10" t="s">
        <v>312</v>
      </c>
      <c r="D85" s="10" t="s">
        <v>313</v>
      </c>
      <c r="E85" s="7">
        <f>SUM(Table3253[[#This Row],[0]:[90]])</f>
        <v>55214</v>
      </c>
      <c r="F85" s="9">
        <f>SUM(Table3253[[#This Row],[0]:[15]])</f>
        <v>10234</v>
      </c>
      <c r="G85" s="7">
        <f>SUM(Table3253[[#This Row],[16]:[64]])</f>
        <v>33963</v>
      </c>
      <c r="H85" s="7">
        <f>SUM(Table3253[[#This Row],[65]:[90]])</f>
        <v>11017</v>
      </c>
      <c r="I85" s="7">
        <f>SUM(Table3253[[#This Row],[85]:[90]])</f>
        <v>1182</v>
      </c>
      <c r="J85" s="9">
        <f>SUM(Table3253[[#This Row],[0]:[17]])</f>
        <v>11588</v>
      </c>
      <c r="K85" s="7">
        <f>SUM(Table3253[[#This Row],[18]:[64]])</f>
        <v>32609</v>
      </c>
      <c r="L85" s="9">
        <f>SUM(Table3253[[#This Row],[0]:[4]])</f>
        <v>2756</v>
      </c>
      <c r="M85" s="7">
        <f>SUM(Table3253[[#This Row],[5]:[15]])</f>
        <v>7478</v>
      </c>
      <c r="N85" s="7">
        <f>SUM(Table3253[[#This Row],[16]:[24]])</f>
        <v>5268</v>
      </c>
      <c r="O85" s="7">
        <f>SUM(Table3253[[#This Row],[25]:[49]])</f>
        <v>17490</v>
      </c>
      <c r="P85" s="7">
        <f>SUM(Table3253[[#This Row],[50]:[64]])</f>
        <v>11205</v>
      </c>
      <c r="Q85" s="7">
        <f>SUM(Table3253[[#This Row],[65]:[74]])</f>
        <v>5870</v>
      </c>
      <c r="R85" s="7">
        <f>SUM(Table3253[[#This Row],[75]:[84]])</f>
        <v>3965</v>
      </c>
      <c r="S85" s="9">
        <f>SUM(Table3253[[#This Row],[5]:[9]])</f>
        <v>3176</v>
      </c>
      <c r="T85" s="7">
        <f>SUM(Table3253[[#This Row],[10]:[14]])</f>
        <v>3560</v>
      </c>
      <c r="U85" s="7">
        <f>SUM(Table3253[[#This Row],[15]:[19]])</f>
        <v>3334</v>
      </c>
      <c r="V85" s="7">
        <f>SUM(Table3253[[#This Row],[20]:[24]])</f>
        <v>2676</v>
      </c>
      <c r="W85" s="7">
        <f>SUM(Table3253[[#This Row],[25]:[29]])</f>
        <v>3378</v>
      </c>
      <c r="X85" s="7">
        <f>SUM(Table3253[[#This Row],[30]:[34]])</f>
        <v>3684</v>
      </c>
      <c r="Y85" s="7">
        <f>SUM(Table3253[[#This Row],[35]:[39]])</f>
        <v>3626</v>
      </c>
      <c r="Z85" s="7">
        <f>SUM(Table3253[[#This Row],[40]:[44]])</f>
        <v>3467</v>
      </c>
      <c r="AA85" s="7">
        <f>SUM(Table3253[[#This Row],[45]:[49]])</f>
        <v>3335</v>
      </c>
      <c r="AB85" s="7">
        <f>SUM(Table3253[[#This Row],[50]:[54]])</f>
        <v>3633</v>
      </c>
      <c r="AC85" s="7">
        <f>SUM(Table3253[[#This Row],[55]:[59]])</f>
        <v>3885</v>
      </c>
      <c r="AD85" s="7">
        <f>SUM(Table3253[[#This Row],[60]:[64]])</f>
        <v>3687</v>
      </c>
      <c r="AE85" s="7">
        <f>SUM(Table3253[[#This Row],[65]:[69]])</f>
        <v>3215</v>
      </c>
      <c r="AF85" s="7">
        <f>SUM(Table3253[[#This Row],[70]:[74]])</f>
        <v>2655</v>
      </c>
      <c r="AG85" s="7">
        <f>SUM(Table3253[[#This Row],[75]:[79]])</f>
        <v>2536</v>
      </c>
      <c r="AH85" s="7">
        <f>SUM(Table3253[[#This Row],[80]:[84]])</f>
        <v>1429</v>
      </c>
      <c r="AI85" s="7">
        <f>SUM(Table3253[[#This Row],[85]:[89]])</f>
        <v>799</v>
      </c>
      <c r="AJ85" s="7">
        <f>Table3253[[#This Row],[90]]</f>
        <v>383</v>
      </c>
      <c r="AK85" s="9">
        <v>534</v>
      </c>
      <c r="AL85" s="7">
        <v>515</v>
      </c>
      <c r="AM85" s="7">
        <v>576</v>
      </c>
      <c r="AN85" s="7">
        <v>560</v>
      </c>
      <c r="AO85" s="7">
        <v>571</v>
      </c>
      <c r="AP85" s="7">
        <v>624</v>
      </c>
      <c r="AQ85" s="7">
        <v>615</v>
      </c>
      <c r="AR85" s="7">
        <v>604</v>
      </c>
      <c r="AS85" s="7">
        <v>653</v>
      </c>
      <c r="AT85" s="7">
        <v>680</v>
      </c>
      <c r="AU85" s="7">
        <v>688</v>
      </c>
      <c r="AV85" s="7">
        <v>713</v>
      </c>
      <c r="AW85" s="7">
        <v>718</v>
      </c>
      <c r="AX85" s="7">
        <v>715</v>
      </c>
      <c r="AY85" s="7">
        <v>726</v>
      </c>
      <c r="AZ85" s="7">
        <v>742</v>
      </c>
      <c r="BA85" s="7">
        <v>690</v>
      </c>
      <c r="BB85" s="7">
        <v>664</v>
      </c>
      <c r="BC85" s="7">
        <v>654</v>
      </c>
      <c r="BD85" s="7">
        <v>584</v>
      </c>
      <c r="BE85" s="7">
        <v>493</v>
      </c>
      <c r="BF85" s="7">
        <v>524</v>
      </c>
      <c r="BG85" s="7">
        <v>526</v>
      </c>
      <c r="BH85" s="7">
        <v>519</v>
      </c>
      <c r="BI85" s="7">
        <v>614</v>
      </c>
      <c r="BJ85" s="7">
        <v>647</v>
      </c>
      <c r="BK85" s="7">
        <v>693</v>
      </c>
      <c r="BL85" s="7">
        <v>697</v>
      </c>
      <c r="BM85" s="7">
        <v>661</v>
      </c>
      <c r="BN85" s="7">
        <v>680</v>
      </c>
      <c r="BO85" s="7">
        <v>718</v>
      </c>
      <c r="BP85" s="7">
        <v>730</v>
      </c>
      <c r="BQ85" s="7">
        <v>753</v>
      </c>
      <c r="BR85" s="7">
        <v>781</v>
      </c>
      <c r="BS85" s="7">
        <v>702</v>
      </c>
      <c r="BT85" s="7">
        <v>695</v>
      </c>
      <c r="BU85" s="7">
        <v>790</v>
      </c>
      <c r="BV85" s="7">
        <v>713</v>
      </c>
      <c r="BW85" s="7">
        <v>750</v>
      </c>
      <c r="BX85" s="7">
        <v>678</v>
      </c>
      <c r="BY85" s="7">
        <v>714</v>
      </c>
      <c r="BZ85" s="7">
        <v>675</v>
      </c>
      <c r="CA85" s="7">
        <v>672</v>
      </c>
      <c r="CB85" s="7">
        <v>696</v>
      </c>
      <c r="CC85" s="7">
        <v>710</v>
      </c>
      <c r="CD85" s="7">
        <v>753</v>
      </c>
      <c r="CE85" s="7">
        <v>659</v>
      </c>
      <c r="CF85" s="7">
        <v>631</v>
      </c>
      <c r="CG85" s="7">
        <v>610</v>
      </c>
      <c r="CH85" s="7">
        <v>682</v>
      </c>
      <c r="CI85" s="7">
        <v>658</v>
      </c>
      <c r="CJ85" s="7">
        <v>676</v>
      </c>
      <c r="CK85" s="7">
        <v>760</v>
      </c>
      <c r="CL85" s="7">
        <v>754</v>
      </c>
      <c r="CM85" s="7">
        <v>785</v>
      </c>
      <c r="CN85" s="7">
        <v>768</v>
      </c>
      <c r="CO85" s="7">
        <v>754</v>
      </c>
      <c r="CP85" s="7">
        <v>770</v>
      </c>
      <c r="CQ85" s="7">
        <v>776</v>
      </c>
      <c r="CR85" s="7">
        <v>817</v>
      </c>
      <c r="CS85" s="7">
        <v>722</v>
      </c>
      <c r="CT85" s="7">
        <v>782</v>
      </c>
      <c r="CU85" s="7">
        <v>774</v>
      </c>
      <c r="CV85" s="7">
        <v>749</v>
      </c>
      <c r="CW85" s="7">
        <v>660</v>
      </c>
      <c r="CX85" s="7">
        <v>704</v>
      </c>
      <c r="CY85" s="7">
        <v>653</v>
      </c>
      <c r="CZ85" s="7">
        <v>625</v>
      </c>
      <c r="DA85" s="7">
        <v>615</v>
      </c>
      <c r="DB85" s="7">
        <v>618</v>
      </c>
      <c r="DC85" s="7">
        <v>587</v>
      </c>
      <c r="DD85" s="7">
        <v>573</v>
      </c>
      <c r="DE85" s="7">
        <v>523</v>
      </c>
      <c r="DF85" s="7">
        <v>470</v>
      </c>
      <c r="DG85" s="7">
        <v>502</v>
      </c>
      <c r="DH85" s="7">
        <v>576</v>
      </c>
      <c r="DI85" s="7">
        <v>543</v>
      </c>
      <c r="DJ85" s="7">
        <v>569</v>
      </c>
      <c r="DK85" s="7">
        <v>414</v>
      </c>
      <c r="DL85" s="7">
        <v>434</v>
      </c>
      <c r="DM85" s="7">
        <v>352</v>
      </c>
      <c r="DN85" s="7">
        <v>322</v>
      </c>
      <c r="DO85" s="7">
        <v>277</v>
      </c>
      <c r="DP85" s="7">
        <v>247</v>
      </c>
      <c r="DQ85" s="7">
        <v>231</v>
      </c>
      <c r="DR85" s="7">
        <v>223</v>
      </c>
      <c r="DS85" s="7">
        <v>180</v>
      </c>
      <c r="DT85" s="7">
        <v>154</v>
      </c>
      <c r="DU85" s="7">
        <v>136</v>
      </c>
      <c r="DV85" s="7">
        <v>106</v>
      </c>
      <c r="DW85" s="7">
        <v>383</v>
      </c>
      <c r="DX85" s="7">
        <f t="shared" si="8"/>
        <v>33963</v>
      </c>
      <c r="DY85" s="7">
        <f t="shared" si="9"/>
        <v>3914</v>
      </c>
      <c r="DZ85" s="7">
        <f t="shared" si="10"/>
        <v>17490</v>
      </c>
      <c r="EA85" s="7">
        <f t="shared" si="11"/>
        <v>11205</v>
      </c>
    </row>
    <row r="86" spans="1:131" x14ac:dyDescent="0.35">
      <c r="A86" s="7">
        <v>5</v>
      </c>
      <c r="B86" t="s">
        <v>355</v>
      </c>
      <c r="C86" s="10" t="s">
        <v>314</v>
      </c>
      <c r="D86" s="10" t="s">
        <v>315</v>
      </c>
      <c r="E86" s="7">
        <f>SUM(Table3253[[#This Row],[0]:[90]])</f>
        <v>100425</v>
      </c>
      <c r="F86" s="9">
        <f>SUM(Table3253[[#This Row],[0]:[15]])</f>
        <v>18112</v>
      </c>
      <c r="G86" s="7">
        <f>SUM(Table3253[[#This Row],[16]:[64]])</f>
        <v>63247</v>
      </c>
      <c r="H86" s="7">
        <f>SUM(Table3253[[#This Row],[65]:[90]])</f>
        <v>19066</v>
      </c>
      <c r="I86" s="7">
        <f>SUM(Table3253[[#This Row],[85]:[90]])</f>
        <v>2102</v>
      </c>
      <c r="J86" s="9">
        <f>SUM(Table3253[[#This Row],[0]:[17]])</f>
        <v>20524</v>
      </c>
      <c r="K86" s="7">
        <f>SUM(Table3253[[#This Row],[18]:[64]])</f>
        <v>60835</v>
      </c>
      <c r="L86" s="9">
        <f>SUM(Table3253[[#This Row],[0]:[4]])</f>
        <v>5021</v>
      </c>
      <c r="M86" s="7">
        <f>SUM(Table3253[[#This Row],[5]:[15]])</f>
        <v>13091</v>
      </c>
      <c r="N86" s="7">
        <f>SUM(Table3253[[#This Row],[16]:[24]])</f>
        <v>10608</v>
      </c>
      <c r="O86" s="7">
        <f>SUM(Table3253[[#This Row],[25]:[49]])</f>
        <v>33171</v>
      </c>
      <c r="P86" s="7">
        <f>SUM(Table3253[[#This Row],[50]:[64]])</f>
        <v>19468</v>
      </c>
      <c r="Q86" s="7">
        <f>SUM(Table3253[[#This Row],[65]:[74]])</f>
        <v>10330</v>
      </c>
      <c r="R86" s="7">
        <f>SUM(Table3253[[#This Row],[75]:[84]])</f>
        <v>6634</v>
      </c>
      <c r="S86" s="9">
        <f>SUM(Table3253[[#This Row],[5]:[9]])</f>
        <v>5849</v>
      </c>
      <c r="T86" s="7">
        <f>SUM(Table3253[[#This Row],[10]:[14]])</f>
        <v>6021</v>
      </c>
      <c r="U86" s="7">
        <f>SUM(Table3253[[#This Row],[15]:[19]])</f>
        <v>6227</v>
      </c>
      <c r="V86" s="7">
        <f>SUM(Table3253[[#This Row],[20]:[24]])</f>
        <v>5602</v>
      </c>
      <c r="W86" s="7">
        <f>SUM(Table3253[[#This Row],[25]:[29]])</f>
        <v>6827</v>
      </c>
      <c r="X86" s="7">
        <f>SUM(Table3253[[#This Row],[30]:[34]])</f>
        <v>7144</v>
      </c>
      <c r="Y86" s="7">
        <f>SUM(Table3253[[#This Row],[35]:[39]])</f>
        <v>6993</v>
      </c>
      <c r="Z86" s="7">
        <f>SUM(Table3253[[#This Row],[40]:[44]])</f>
        <v>6514</v>
      </c>
      <c r="AA86" s="7">
        <f>SUM(Table3253[[#This Row],[45]:[49]])</f>
        <v>5693</v>
      </c>
      <c r="AB86" s="7">
        <f>SUM(Table3253[[#This Row],[50]:[54]])</f>
        <v>6218</v>
      </c>
      <c r="AC86" s="7">
        <f>SUM(Table3253[[#This Row],[55]:[59]])</f>
        <v>6744</v>
      </c>
      <c r="AD86" s="7">
        <f>SUM(Table3253[[#This Row],[60]:[64]])</f>
        <v>6506</v>
      </c>
      <c r="AE86" s="7">
        <f>SUM(Table3253[[#This Row],[65]:[69]])</f>
        <v>5690</v>
      </c>
      <c r="AF86" s="7">
        <f>SUM(Table3253[[#This Row],[70]:[74]])</f>
        <v>4640</v>
      </c>
      <c r="AG86" s="7">
        <f>SUM(Table3253[[#This Row],[75]:[79]])</f>
        <v>4259</v>
      </c>
      <c r="AH86" s="7">
        <f>SUM(Table3253[[#This Row],[80]:[84]])</f>
        <v>2375</v>
      </c>
      <c r="AI86" s="7">
        <f>SUM(Table3253[[#This Row],[85]:[89]])</f>
        <v>1479</v>
      </c>
      <c r="AJ86" s="7">
        <f>Table3253[[#This Row],[90]]</f>
        <v>623</v>
      </c>
      <c r="AK86" s="9">
        <v>933</v>
      </c>
      <c r="AL86" s="7">
        <v>986</v>
      </c>
      <c r="AM86" s="7">
        <v>1011</v>
      </c>
      <c r="AN86" s="7">
        <v>1023</v>
      </c>
      <c r="AO86" s="7">
        <v>1068</v>
      </c>
      <c r="AP86" s="7">
        <v>1078</v>
      </c>
      <c r="AQ86" s="7">
        <v>1121</v>
      </c>
      <c r="AR86" s="7">
        <v>1191</v>
      </c>
      <c r="AS86" s="7">
        <v>1193</v>
      </c>
      <c r="AT86" s="7">
        <v>1266</v>
      </c>
      <c r="AU86" s="7">
        <v>1175</v>
      </c>
      <c r="AV86" s="7">
        <v>1140</v>
      </c>
      <c r="AW86" s="7">
        <v>1230</v>
      </c>
      <c r="AX86" s="7">
        <v>1221</v>
      </c>
      <c r="AY86" s="7">
        <v>1255</v>
      </c>
      <c r="AZ86" s="7">
        <v>1221</v>
      </c>
      <c r="BA86" s="7">
        <v>1170</v>
      </c>
      <c r="BB86" s="7">
        <v>1242</v>
      </c>
      <c r="BC86" s="7">
        <v>1243</v>
      </c>
      <c r="BD86" s="7">
        <v>1351</v>
      </c>
      <c r="BE86" s="7">
        <v>1151</v>
      </c>
      <c r="BF86" s="7">
        <v>1094</v>
      </c>
      <c r="BG86" s="7">
        <v>1047</v>
      </c>
      <c r="BH86" s="7">
        <v>1144</v>
      </c>
      <c r="BI86" s="7">
        <v>1166</v>
      </c>
      <c r="BJ86" s="7">
        <v>1279</v>
      </c>
      <c r="BK86" s="7">
        <v>1320</v>
      </c>
      <c r="BL86" s="7">
        <v>1384</v>
      </c>
      <c r="BM86" s="7">
        <v>1442</v>
      </c>
      <c r="BN86" s="7">
        <v>1402</v>
      </c>
      <c r="BO86" s="7">
        <v>1398</v>
      </c>
      <c r="BP86" s="7">
        <v>1500</v>
      </c>
      <c r="BQ86" s="7">
        <v>1473</v>
      </c>
      <c r="BR86" s="7">
        <v>1398</v>
      </c>
      <c r="BS86" s="7">
        <v>1375</v>
      </c>
      <c r="BT86" s="7">
        <v>1391</v>
      </c>
      <c r="BU86" s="7">
        <v>1419</v>
      </c>
      <c r="BV86" s="7">
        <v>1417</v>
      </c>
      <c r="BW86" s="7">
        <v>1408</v>
      </c>
      <c r="BX86" s="7">
        <v>1358</v>
      </c>
      <c r="BY86" s="7">
        <v>1358</v>
      </c>
      <c r="BZ86" s="7">
        <v>1361</v>
      </c>
      <c r="CA86" s="7">
        <v>1239</v>
      </c>
      <c r="CB86" s="7">
        <v>1261</v>
      </c>
      <c r="CC86" s="7">
        <v>1295</v>
      </c>
      <c r="CD86" s="7">
        <v>1245</v>
      </c>
      <c r="CE86" s="7">
        <v>1115</v>
      </c>
      <c r="CF86" s="7">
        <v>1105</v>
      </c>
      <c r="CG86" s="7">
        <v>1125</v>
      </c>
      <c r="CH86" s="7">
        <v>1103</v>
      </c>
      <c r="CI86" s="7">
        <v>1112</v>
      </c>
      <c r="CJ86" s="7">
        <v>1066</v>
      </c>
      <c r="CK86" s="7">
        <v>1359</v>
      </c>
      <c r="CL86" s="7">
        <v>1350</v>
      </c>
      <c r="CM86" s="7">
        <v>1331</v>
      </c>
      <c r="CN86" s="7">
        <v>1297</v>
      </c>
      <c r="CO86" s="7">
        <v>1351</v>
      </c>
      <c r="CP86" s="7">
        <v>1363</v>
      </c>
      <c r="CQ86" s="7">
        <v>1384</v>
      </c>
      <c r="CR86" s="7">
        <v>1349</v>
      </c>
      <c r="CS86" s="7">
        <v>1350</v>
      </c>
      <c r="CT86" s="7">
        <v>1338</v>
      </c>
      <c r="CU86" s="7">
        <v>1388</v>
      </c>
      <c r="CV86" s="7">
        <v>1255</v>
      </c>
      <c r="CW86" s="7">
        <v>1175</v>
      </c>
      <c r="CX86" s="7">
        <v>1207</v>
      </c>
      <c r="CY86" s="7">
        <v>1210</v>
      </c>
      <c r="CZ86" s="7">
        <v>1185</v>
      </c>
      <c r="DA86" s="7">
        <v>1040</v>
      </c>
      <c r="DB86" s="7">
        <v>1048</v>
      </c>
      <c r="DC86" s="7">
        <v>971</v>
      </c>
      <c r="DD86" s="7">
        <v>982</v>
      </c>
      <c r="DE86" s="7">
        <v>863</v>
      </c>
      <c r="DF86" s="7">
        <v>880</v>
      </c>
      <c r="DG86" s="7">
        <v>944</v>
      </c>
      <c r="DH86" s="7">
        <v>906</v>
      </c>
      <c r="DI86" s="7">
        <v>962</v>
      </c>
      <c r="DJ86" s="7">
        <v>1030</v>
      </c>
      <c r="DK86" s="7">
        <v>691</v>
      </c>
      <c r="DL86" s="7">
        <v>670</v>
      </c>
      <c r="DM86" s="7">
        <v>592</v>
      </c>
      <c r="DN86" s="7">
        <v>504</v>
      </c>
      <c r="DO86" s="7">
        <v>447</v>
      </c>
      <c r="DP86" s="7">
        <v>422</v>
      </c>
      <c r="DQ86" s="7">
        <v>410</v>
      </c>
      <c r="DR86" s="7">
        <v>402</v>
      </c>
      <c r="DS86" s="7">
        <v>333</v>
      </c>
      <c r="DT86" s="7">
        <v>323</v>
      </c>
      <c r="DU86" s="7">
        <v>220</v>
      </c>
      <c r="DV86" s="7">
        <v>201</v>
      </c>
      <c r="DW86" s="7">
        <v>623</v>
      </c>
      <c r="DX86" s="7">
        <f t="shared" si="8"/>
        <v>63247</v>
      </c>
      <c r="DY86" s="7">
        <f t="shared" si="9"/>
        <v>8196</v>
      </c>
      <c r="DZ86" s="7">
        <f t="shared" si="10"/>
        <v>33171</v>
      </c>
      <c r="EA86" s="7">
        <f t="shared" si="11"/>
        <v>19468</v>
      </c>
    </row>
    <row r="87" spans="1:131" x14ac:dyDescent="0.35">
      <c r="A87" s="7">
        <v>5</v>
      </c>
      <c r="B87" t="s">
        <v>355</v>
      </c>
      <c r="C87" s="10" t="s">
        <v>316</v>
      </c>
      <c r="D87" s="10" t="s">
        <v>317</v>
      </c>
      <c r="E87" s="7">
        <f>SUM(Table3253[[#This Row],[0]:[90]])</f>
        <v>47994</v>
      </c>
      <c r="F87" s="9">
        <f>SUM(Table3253[[#This Row],[0]:[15]])</f>
        <v>9609</v>
      </c>
      <c r="G87" s="7">
        <f>SUM(Table3253[[#This Row],[16]:[64]])</f>
        <v>29293</v>
      </c>
      <c r="H87" s="7">
        <f>SUM(Table3253[[#This Row],[65]:[90]])</f>
        <v>9092</v>
      </c>
      <c r="I87" s="7">
        <f>SUM(Table3253[[#This Row],[85]:[90]])</f>
        <v>910</v>
      </c>
      <c r="J87" s="9">
        <f>SUM(Table3253[[#This Row],[0]:[17]])</f>
        <v>10944</v>
      </c>
      <c r="K87" s="7">
        <f>SUM(Table3253[[#This Row],[18]:[64]])</f>
        <v>27958</v>
      </c>
      <c r="L87" s="9">
        <f>SUM(Table3253[[#This Row],[0]:[4]])</f>
        <v>2688</v>
      </c>
      <c r="M87" s="7">
        <f>SUM(Table3253[[#This Row],[5]:[15]])</f>
        <v>6921</v>
      </c>
      <c r="N87" s="7">
        <f>SUM(Table3253[[#This Row],[16]:[24]])</f>
        <v>5258</v>
      </c>
      <c r="O87" s="7">
        <f>SUM(Table3253[[#This Row],[25]:[49]])</f>
        <v>14387</v>
      </c>
      <c r="P87" s="7">
        <f>SUM(Table3253[[#This Row],[50]:[64]])</f>
        <v>9648</v>
      </c>
      <c r="Q87" s="7">
        <f>SUM(Table3253[[#This Row],[65]:[74]])</f>
        <v>5237</v>
      </c>
      <c r="R87" s="7">
        <f>SUM(Table3253[[#This Row],[75]:[84]])</f>
        <v>2945</v>
      </c>
      <c r="S87" s="9">
        <f>SUM(Table3253[[#This Row],[5]:[9]])</f>
        <v>2993</v>
      </c>
      <c r="T87" s="7">
        <f>SUM(Table3253[[#This Row],[10]:[14]])</f>
        <v>3266</v>
      </c>
      <c r="U87" s="7">
        <f>SUM(Table3253[[#This Row],[15]:[19]])</f>
        <v>3128</v>
      </c>
      <c r="V87" s="7">
        <f>SUM(Table3253[[#This Row],[20]:[24]])</f>
        <v>2792</v>
      </c>
      <c r="W87" s="7">
        <f>SUM(Table3253[[#This Row],[25]:[29]])</f>
        <v>3005</v>
      </c>
      <c r="X87" s="7">
        <f>SUM(Table3253[[#This Row],[30]:[34]])</f>
        <v>3018</v>
      </c>
      <c r="Y87" s="7">
        <f>SUM(Table3253[[#This Row],[35]:[39]])</f>
        <v>3032</v>
      </c>
      <c r="Z87" s="7">
        <f>SUM(Table3253[[#This Row],[40]:[44]])</f>
        <v>2806</v>
      </c>
      <c r="AA87" s="7">
        <f>SUM(Table3253[[#This Row],[45]:[49]])</f>
        <v>2526</v>
      </c>
      <c r="AB87" s="7">
        <f>SUM(Table3253[[#This Row],[50]:[54]])</f>
        <v>2980</v>
      </c>
      <c r="AC87" s="7">
        <f>SUM(Table3253[[#This Row],[55]:[59]])</f>
        <v>3304</v>
      </c>
      <c r="AD87" s="7">
        <f>SUM(Table3253[[#This Row],[60]:[64]])</f>
        <v>3364</v>
      </c>
      <c r="AE87" s="7">
        <f>SUM(Table3253[[#This Row],[65]:[69]])</f>
        <v>2887</v>
      </c>
      <c r="AF87" s="7">
        <f>SUM(Table3253[[#This Row],[70]:[74]])</f>
        <v>2350</v>
      </c>
      <c r="AG87" s="7">
        <f>SUM(Table3253[[#This Row],[75]:[79]])</f>
        <v>1984</v>
      </c>
      <c r="AH87" s="7">
        <f>SUM(Table3253[[#This Row],[80]:[84]])</f>
        <v>961</v>
      </c>
      <c r="AI87" s="7">
        <f>SUM(Table3253[[#This Row],[85]:[89]])</f>
        <v>624</v>
      </c>
      <c r="AJ87" s="7">
        <f>Table3253[[#This Row],[90]]</f>
        <v>286</v>
      </c>
      <c r="AK87" s="9">
        <v>501</v>
      </c>
      <c r="AL87" s="7">
        <v>530</v>
      </c>
      <c r="AM87" s="7">
        <v>562</v>
      </c>
      <c r="AN87" s="7">
        <v>525</v>
      </c>
      <c r="AO87" s="7">
        <v>570</v>
      </c>
      <c r="AP87" s="7">
        <v>577</v>
      </c>
      <c r="AQ87" s="7">
        <v>595</v>
      </c>
      <c r="AR87" s="7">
        <v>603</v>
      </c>
      <c r="AS87" s="7">
        <v>646</v>
      </c>
      <c r="AT87" s="7">
        <v>572</v>
      </c>
      <c r="AU87" s="7">
        <v>650</v>
      </c>
      <c r="AV87" s="7">
        <v>662</v>
      </c>
      <c r="AW87" s="7">
        <v>642</v>
      </c>
      <c r="AX87" s="7">
        <v>662</v>
      </c>
      <c r="AY87" s="7">
        <v>650</v>
      </c>
      <c r="AZ87" s="7">
        <v>662</v>
      </c>
      <c r="BA87" s="7">
        <v>688</v>
      </c>
      <c r="BB87" s="7">
        <v>647</v>
      </c>
      <c r="BC87" s="7">
        <v>611</v>
      </c>
      <c r="BD87" s="7">
        <v>520</v>
      </c>
      <c r="BE87" s="7">
        <v>563</v>
      </c>
      <c r="BF87" s="7">
        <v>502</v>
      </c>
      <c r="BG87" s="7">
        <v>518</v>
      </c>
      <c r="BH87" s="7">
        <v>603</v>
      </c>
      <c r="BI87" s="7">
        <v>606</v>
      </c>
      <c r="BJ87" s="7">
        <v>616</v>
      </c>
      <c r="BK87" s="7">
        <v>566</v>
      </c>
      <c r="BL87" s="7">
        <v>607</v>
      </c>
      <c r="BM87" s="7">
        <v>548</v>
      </c>
      <c r="BN87" s="7">
        <v>668</v>
      </c>
      <c r="BO87" s="7">
        <v>569</v>
      </c>
      <c r="BP87" s="7">
        <v>587</v>
      </c>
      <c r="BQ87" s="7">
        <v>654</v>
      </c>
      <c r="BR87" s="7">
        <v>633</v>
      </c>
      <c r="BS87" s="7">
        <v>575</v>
      </c>
      <c r="BT87" s="7">
        <v>614</v>
      </c>
      <c r="BU87" s="7">
        <v>618</v>
      </c>
      <c r="BV87" s="7">
        <v>613</v>
      </c>
      <c r="BW87" s="7">
        <v>565</v>
      </c>
      <c r="BX87" s="7">
        <v>622</v>
      </c>
      <c r="BY87" s="7">
        <v>579</v>
      </c>
      <c r="BZ87" s="7">
        <v>530</v>
      </c>
      <c r="CA87" s="7">
        <v>570</v>
      </c>
      <c r="CB87" s="7">
        <v>547</v>
      </c>
      <c r="CC87" s="7">
        <v>580</v>
      </c>
      <c r="CD87" s="7">
        <v>536</v>
      </c>
      <c r="CE87" s="7">
        <v>469</v>
      </c>
      <c r="CF87" s="7">
        <v>475</v>
      </c>
      <c r="CG87" s="7">
        <v>529</v>
      </c>
      <c r="CH87" s="7">
        <v>517</v>
      </c>
      <c r="CI87" s="7">
        <v>494</v>
      </c>
      <c r="CJ87" s="7">
        <v>592</v>
      </c>
      <c r="CK87" s="7">
        <v>628</v>
      </c>
      <c r="CL87" s="7">
        <v>650</v>
      </c>
      <c r="CM87" s="7">
        <v>616</v>
      </c>
      <c r="CN87" s="7">
        <v>591</v>
      </c>
      <c r="CO87" s="7">
        <v>645</v>
      </c>
      <c r="CP87" s="7">
        <v>666</v>
      </c>
      <c r="CQ87" s="7">
        <v>665</v>
      </c>
      <c r="CR87" s="7">
        <v>737</v>
      </c>
      <c r="CS87" s="7">
        <v>672</v>
      </c>
      <c r="CT87" s="7">
        <v>695</v>
      </c>
      <c r="CU87" s="7">
        <v>662</v>
      </c>
      <c r="CV87" s="7">
        <v>686</v>
      </c>
      <c r="CW87" s="7">
        <v>649</v>
      </c>
      <c r="CX87" s="7">
        <v>647</v>
      </c>
      <c r="CY87" s="7">
        <v>569</v>
      </c>
      <c r="CZ87" s="7">
        <v>620</v>
      </c>
      <c r="DA87" s="7">
        <v>546</v>
      </c>
      <c r="DB87" s="7">
        <v>505</v>
      </c>
      <c r="DC87" s="7">
        <v>493</v>
      </c>
      <c r="DD87" s="7">
        <v>473</v>
      </c>
      <c r="DE87" s="7">
        <v>487</v>
      </c>
      <c r="DF87" s="7">
        <v>449</v>
      </c>
      <c r="DG87" s="7">
        <v>448</v>
      </c>
      <c r="DH87" s="7">
        <v>419</v>
      </c>
      <c r="DI87" s="7">
        <v>443</v>
      </c>
      <c r="DJ87" s="7">
        <v>501</v>
      </c>
      <c r="DK87" s="7">
        <v>335</v>
      </c>
      <c r="DL87" s="7">
        <v>286</v>
      </c>
      <c r="DM87" s="7">
        <v>253</v>
      </c>
      <c r="DN87" s="7">
        <v>176</v>
      </c>
      <c r="DO87" s="7">
        <v>184</v>
      </c>
      <c r="DP87" s="7">
        <v>177</v>
      </c>
      <c r="DQ87" s="7">
        <v>171</v>
      </c>
      <c r="DR87" s="7">
        <v>166</v>
      </c>
      <c r="DS87" s="7">
        <v>146</v>
      </c>
      <c r="DT87" s="7">
        <v>124</v>
      </c>
      <c r="DU87" s="7">
        <v>93</v>
      </c>
      <c r="DV87" s="7">
        <v>95</v>
      </c>
      <c r="DW87" s="7">
        <v>286</v>
      </c>
      <c r="DX87" s="7">
        <f t="shared" si="8"/>
        <v>29293</v>
      </c>
      <c r="DY87" s="7">
        <f t="shared" si="9"/>
        <v>3923</v>
      </c>
      <c r="DZ87" s="7">
        <f t="shared" si="10"/>
        <v>14387</v>
      </c>
      <c r="EA87" s="7">
        <f t="shared" si="11"/>
        <v>9648</v>
      </c>
    </row>
    <row r="88" spans="1:131" x14ac:dyDescent="0.35">
      <c r="A88" s="7">
        <v>5</v>
      </c>
      <c r="B88" t="s">
        <v>355</v>
      </c>
      <c r="C88" s="10" t="s">
        <v>318</v>
      </c>
      <c r="D88" s="10" t="s">
        <v>319</v>
      </c>
      <c r="E88" s="7">
        <f>SUM(Table3253[[#This Row],[0]:[90]])</f>
        <v>77983</v>
      </c>
      <c r="F88" s="9">
        <f>SUM(Table3253[[#This Row],[0]:[15]])</f>
        <v>16323</v>
      </c>
      <c r="G88" s="7">
        <f>SUM(Table3253[[#This Row],[16]:[64]])</f>
        <v>49814</v>
      </c>
      <c r="H88" s="7">
        <f>SUM(Table3253[[#This Row],[65]:[90]])</f>
        <v>11846</v>
      </c>
      <c r="I88" s="7">
        <f>SUM(Table3253[[#This Row],[85]:[90]])</f>
        <v>1156</v>
      </c>
      <c r="J88" s="9">
        <f>SUM(Table3253[[#This Row],[0]:[17]])</f>
        <v>18299</v>
      </c>
      <c r="K88" s="7">
        <f>SUM(Table3253[[#This Row],[18]:[64]])</f>
        <v>47838</v>
      </c>
      <c r="L88" s="9">
        <f>SUM(Table3253[[#This Row],[0]:[4]])</f>
        <v>4793</v>
      </c>
      <c r="M88" s="7">
        <f>SUM(Table3253[[#This Row],[5]:[15]])</f>
        <v>11530</v>
      </c>
      <c r="N88" s="7">
        <f>SUM(Table3253[[#This Row],[16]:[24]])</f>
        <v>9633</v>
      </c>
      <c r="O88" s="7">
        <f>SUM(Table3253[[#This Row],[25]:[49]])</f>
        <v>27642</v>
      </c>
      <c r="P88" s="7">
        <f>SUM(Table3253[[#This Row],[50]:[64]])</f>
        <v>12539</v>
      </c>
      <c r="Q88" s="7">
        <f>SUM(Table3253[[#This Row],[65]:[74]])</f>
        <v>6829</v>
      </c>
      <c r="R88" s="7">
        <f>SUM(Table3253[[#This Row],[75]:[84]])</f>
        <v>3861</v>
      </c>
      <c r="S88" s="9">
        <f>SUM(Table3253[[#This Row],[5]:[9]])</f>
        <v>5223</v>
      </c>
      <c r="T88" s="7">
        <f>SUM(Table3253[[#This Row],[10]:[14]])</f>
        <v>5366</v>
      </c>
      <c r="U88" s="7">
        <f>SUM(Table3253[[#This Row],[15]:[19]])</f>
        <v>4940</v>
      </c>
      <c r="V88" s="7">
        <f>SUM(Table3253[[#This Row],[20]:[24]])</f>
        <v>5634</v>
      </c>
      <c r="W88" s="7">
        <f>SUM(Table3253[[#This Row],[25]:[29]])</f>
        <v>6674</v>
      </c>
      <c r="X88" s="7">
        <f>SUM(Table3253[[#This Row],[30]:[34]])</f>
        <v>6460</v>
      </c>
      <c r="Y88" s="7">
        <f>SUM(Table3253[[#This Row],[35]:[39]])</f>
        <v>5766</v>
      </c>
      <c r="Z88" s="7">
        <f>SUM(Table3253[[#This Row],[40]:[44]])</f>
        <v>4908</v>
      </c>
      <c r="AA88" s="7">
        <f>SUM(Table3253[[#This Row],[45]:[49]])</f>
        <v>3834</v>
      </c>
      <c r="AB88" s="7">
        <f>SUM(Table3253[[#This Row],[50]:[54]])</f>
        <v>3900</v>
      </c>
      <c r="AC88" s="7">
        <f>SUM(Table3253[[#This Row],[55]:[59]])</f>
        <v>4283</v>
      </c>
      <c r="AD88" s="7">
        <f>SUM(Table3253[[#This Row],[60]:[64]])</f>
        <v>4356</v>
      </c>
      <c r="AE88" s="7">
        <f>SUM(Table3253[[#This Row],[65]:[69]])</f>
        <v>3817</v>
      </c>
      <c r="AF88" s="7">
        <f>SUM(Table3253[[#This Row],[70]:[74]])</f>
        <v>3012</v>
      </c>
      <c r="AG88" s="7">
        <f>SUM(Table3253[[#This Row],[75]:[79]])</f>
        <v>2458</v>
      </c>
      <c r="AH88" s="7">
        <f>SUM(Table3253[[#This Row],[80]:[84]])</f>
        <v>1403</v>
      </c>
      <c r="AI88" s="7">
        <f>SUM(Table3253[[#This Row],[85]:[89]])</f>
        <v>772</v>
      </c>
      <c r="AJ88" s="7">
        <f>Table3253[[#This Row],[90]]</f>
        <v>384</v>
      </c>
      <c r="AK88" s="9">
        <v>961</v>
      </c>
      <c r="AL88" s="7">
        <v>965</v>
      </c>
      <c r="AM88" s="7">
        <v>1018</v>
      </c>
      <c r="AN88" s="7">
        <v>912</v>
      </c>
      <c r="AO88" s="7">
        <v>937</v>
      </c>
      <c r="AP88" s="7">
        <v>1039</v>
      </c>
      <c r="AQ88" s="7">
        <v>1002</v>
      </c>
      <c r="AR88" s="7">
        <v>1077</v>
      </c>
      <c r="AS88" s="7">
        <v>1019</v>
      </c>
      <c r="AT88" s="7">
        <v>1086</v>
      </c>
      <c r="AU88" s="7">
        <v>1045</v>
      </c>
      <c r="AV88" s="7">
        <v>1120</v>
      </c>
      <c r="AW88" s="7">
        <v>1060</v>
      </c>
      <c r="AX88" s="7">
        <v>1075</v>
      </c>
      <c r="AY88" s="7">
        <v>1066</v>
      </c>
      <c r="AZ88" s="7">
        <v>941</v>
      </c>
      <c r="BA88" s="7">
        <v>1018</v>
      </c>
      <c r="BB88" s="7">
        <v>958</v>
      </c>
      <c r="BC88" s="7">
        <v>978</v>
      </c>
      <c r="BD88" s="7">
        <v>1045</v>
      </c>
      <c r="BE88" s="7">
        <v>998</v>
      </c>
      <c r="BF88" s="7">
        <v>1017</v>
      </c>
      <c r="BG88" s="7">
        <v>1064</v>
      </c>
      <c r="BH88" s="7">
        <v>1226</v>
      </c>
      <c r="BI88" s="7">
        <v>1329</v>
      </c>
      <c r="BJ88" s="7">
        <v>1232</v>
      </c>
      <c r="BK88" s="7">
        <v>1384</v>
      </c>
      <c r="BL88" s="7">
        <v>1341</v>
      </c>
      <c r="BM88" s="7">
        <v>1396</v>
      </c>
      <c r="BN88" s="7">
        <v>1321</v>
      </c>
      <c r="BO88" s="7">
        <v>1232</v>
      </c>
      <c r="BP88" s="7">
        <v>1296</v>
      </c>
      <c r="BQ88" s="7">
        <v>1408</v>
      </c>
      <c r="BR88" s="7">
        <v>1232</v>
      </c>
      <c r="BS88" s="7">
        <v>1292</v>
      </c>
      <c r="BT88" s="7">
        <v>1241</v>
      </c>
      <c r="BU88" s="7">
        <v>1164</v>
      </c>
      <c r="BV88" s="7">
        <v>1177</v>
      </c>
      <c r="BW88" s="7">
        <v>1162</v>
      </c>
      <c r="BX88" s="7">
        <v>1022</v>
      </c>
      <c r="BY88" s="7">
        <v>1095</v>
      </c>
      <c r="BZ88" s="7">
        <v>1017</v>
      </c>
      <c r="CA88" s="7">
        <v>920</v>
      </c>
      <c r="CB88" s="7">
        <v>916</v>
      </c>
      <c r="CC88" s="7">
        <v>960</v>
      </c>
      <c r="CD88" s="7">
        <v>838</v>
      </c>
      <c r="CE88" s="7">
        <v>755</v>
      </c>
      <c r="CF88" s="7">
        <v>717</v>
      </c>
      <c r="CG88" s="7">
        <v>751</v>
      </c>
      <c r="CH88" s="7">
        <v>773</v>
      </c>
      <c r="CI88" s="7">
        <v>735</v>
      </c>
      <c r="CJ88" s="7">
        <v>804</v>
      </c>
      <c r="CK88" s="7">
        <v>744</v>
      </c>
      <c r="CL88" s="7">
        <v>806</v>
      </c>
      <c r="CM88" s="7">
        <v>811</v>
      </c>
      <c r="CN88" s="7">
        <v>763</v>
      </c>
      <c r="CO88" s="7">
        <v>861</v>
      </c>
      <c r="CP88" s="7">
        <v>846</v>
      </c>
      <c r="CQ88" s="7">
        <v>903</v>
      </c>
      <c r="CR88" s="7">
        <v>910</v>
      </c>
      <c r="CS88" s="7">
        <v>849</v>
      </c>
      <c r="CT88" s="7">
        <v>876</v>
      </c>
      <c r="CU88" s="7">
        <v>945</v>
      </c>
      <c r="CV88" s="7">
        <v>844</v>
      </c>
      <c r="CW88" s="7">
        <v>842</v>
      </c>
      <c r="CX88" s="7">
        <v>806</v>
      </c>
      <c r="CY88" s="7">
        <v>822</v>
      </c>
      <c r="CZ88" s="7">
        <v>785</v>
      </c>
      <c r="DA88" s="7">
        <v>714</v>
      </c>
      <c r="DB88" s="7">
        <v>690</v>
      </c>
      <c r="DC88" s="7">
        <v>621</v>
      </c>
      <c r="DD88" s="7">
        <v>680</v>
      </c>
      <c r="DE88" s="7">
        <v>592</v>
      </c>
      <c r="DF88" s="7">
        <v>570</v>
      </c>
      <c r="DG88" s="7">
        <v>549</v>
      </c>
      <c r="DH88" s="7">
        <v>518</v>
      </c>
      <c r="DI88" s="7">
        <v>532</v>
      </c>
      <c r="DJ88" s="7">
        <v>618</v>
      </c>
      <c r="DK88" s="7">
        <v>395</v>
      </c>
      <c r="DL88" s="7">
        <v>395</v>
      </c>
      <c r="DM88" s="7">
        <v>341</v>
      </c>
      <c r="DN88" s="7">
        <v>305</v>
      </c>
      <c r="DO88" s="7">
        <v>297</v>
      </c>
      <c r="DP88" s="7">
        <v>248</v>
      </c>
      <c r="DQ88" s="7">
        <v>212</v>
      </c>
      <c r="DR88" s="7">
        <v>200</v>
      </c>
      <c r="DS88" s="7">
        <v>178</v>
      </c>
      <c r="DT88" s="7">
        <v>143</v>
      </c>
      <c r="DU88" s="7">
        <v>143</v>
      </c>
      <c r="DV88" s="7">
        <v>108</v>
      </c>
      <c r="DW88" s="7">
        <v>384</v>
      </c>
      <c r="DX88" s="7">
        <f t="shared" si="8"/>
        <v>49814</v>
      </c>
      <c r="DY88" s="7">
        <f t="shared" si="9"/>
        <v>7657</v>
      </c>
      <c r="DZ88" s="7">
        <f t="shared" si="10"/>
        <v>27642</v>
      </c>
      <c r="EA88" s="7">
        <f t="shared" si="11"/>
        <v>12539</v>
      </c>
    </row>
    <row r="89" spans="1:131" x14ac:dyDescent="0.35">
      <c r="A89" s="7">
        <v>5</v>
      </c>
      <c r="B89" t="s">
        <v>355</v>
      </c>
      <c r="C89" s="10" t="s">
        <v>320</v>
      </c>
      <c r="D89" s="10" t="s">
        <v>321</v>
      </c>
      <c r="E89" s="7">
        <f>SUM(Table3253[[#This Row],[0]:[90]])</f>
        <v>158147</v>
      </c>
      <c r="F89" s="9">
        <f>SUM(Table3253[[#This Row],[0]:[15]])</f>
        <v>28046</v>
      </c>
      <c r="G89" s="7">
        <f>SUM(Table3253[[#This Row],[16]:[64]])</f>
        <v>108507</v>
      </c>
      <c r="H89" s="7">
        <f>SUM(Table3253[[#This Row],[65]:[90]])</f>
        <v>21594</v>
      </c>
      <c r="I89" s="7">
        <f>SUM(Table3253[[#This Row],[85]:[90]])</f>
        <v>2352</v>
      </c>
      <c r="J89" s="9">
        <f>SUM(Table3253[[#This Row],[0]:[17]])</f>
        <v>31438</v>
      </c>
      <c r="K89" s="7">
        <f>SUM(Table3253[[#This Row],[18]:[64]])</f>
        <v>105115</v>
      </c>
      <c r="L89" s="9">
        <f>SUM(Table3253[[#This Row],[0]:[4]])</f>
        <v>8242</v>
      </c>
      <c r="M89" s="7">
        <f>SUM(Table3253[[#This Row],[5]:[15]])</f>
        <v>19804</v>
      </c>
      <c r="N89" s="7">
        <f>SUM(Table3253[[#This Row],[16]:[24]])</f>
        <v>31394</v>
      </c>
      <c r="O89" s="7">
        <f>SUM(Table3253[[#This Row],[25]:[49]])</f>
        <v>52751</v>
      </c>
      <c r="P89" s="7">
        <f>SUM(Table3253[[#This Row],[50]:[64]])</f>
        <v>24362</v>
      </c>
      <c r="Q89" s="7">
        <f>SUM(Table3253[[#This Row],[65]:[74]])</f>
        <v>12091</v>
      </c>
      <c r="R89" s="7">
        <f>SUM(Table3253[[#This Row],[75]:[84]])</f>
        <v>7151</v>
      </c>
      <c r="S89" s="9">
        <f>SUM(Table3253[[#This Row],[5]:[9]])</f>
        <v>9019</v>
      </c>
      <c r="T89" s="7">
        <f>SUM(Table3253[[#This Row],[10]:[14]])</f>
        <v>9009</v>
      </c>
      <c r="U89" s="7">
        <f>SUM(Table3253[[#This Row],[15]:[19]])</f>
        <v>11634</v>
      </c>
      <c r="V89" s="7">
        <f>SUM(Table3253[[#This Row],[20]:[24]])</f>
        <v>21536</v>
      </c>
      <c r="W89" s="7">
        <f>SUM(Table3253[[#This Row],[25]:[29]])</f>
        <v>13001</v>
      </c>
      <c r="X89" s="7">
        <f>SUM(Table3253[[#This Row],[30]:[34]])</f>
        <v>11491</v>
      </c>
      <c r="Y89" s="7">
        <f>SUM(Table3253[[#This Row],[35]:[39]])</f>
        <v>10519</v>
      </c>
      <c r="Z89" s="7">
        <f>SUM(Table3253[[#This Row],[40]:[44]])</f>
        <v>9578</v>
      </c>
      <c r="AA89" s="7">
        <f>SUM(Table3253[[#This Row],[45]:[49]])</f>
        <v>8162</v>
      </c>
      <c r="AB89" s="7">
        <f>SUM(Table3253[[#This Row],[50]:[54]])</f>
        <v>8180</v>
      </c>
      <c r="AC89" s="7">
        <f>SUM(Table3253[[#This Row],[55]:[59]])</f>
        <v>8219</v>
      </c>
      <c r="AD89" s="7">
        <f>SUM(Table3253[[#This Row],[60]:[64]])</f>
        <v>7963</v>
      </c>
      <c r="AE89" s="7">
        <f>SUM(Table3253[[#This Row],[65]:[69]])</f>
        <v>6731</v>
      </c>
      <c r="AF89" s="7">
        <f>SUM(Table3253[[#This Row],[70]:[74]])</f>
        <v>5360</v>
      </c>
      <c r="AG89" s="7">
        <f>SUM(Table3253[[#This Row],[75]:[79]])</f>
        <v>4592</v>
      </c>
      <c r="AH89" s="7">
        <f>SUM(Table3253[[#This Row],[80]:[84]])</f>
        <v>2559</v>
      </c>
      <c r="AI89" s="7">
        <f>SUM(Table3253[[#This Row],[85]:[89]])</f>
        <v>1570</v>
      </c>
      <c r="AJ89" s="7">
        <f>Table3253[[#This Row],[90]]</f>
        <v>782</v>
      </c>
      <c r="AK89" s="9">
        <v>1566</v>
      </c>
      <c r="AL89" s="7">
        <v>1644</v>
      </c>
      <c r="AM89" s="7">
        <v>1673</v>
      </c>
      <c r="AN89" s="7">
        <v>1719</v>
      </c>
      <c r="AO89" s="7">
        <v>1640</v>
      </c>
      <c r="AP89" s="7">
        <v>1739</v>
      </c>
      <c r="AQ89" s="7">
        <v>1767</v>
      </c>
      <c r="AR89" s="7">
        <v>1860</v>
      </c>
      <c r="AS89" s="7">
        <v>1857</v>
      </c>
      <c r="AT89" s="7">
        <v>1796</v>
      </c>
      <c r="AU89" s="7">
        <v>1722</v>
      </c>
      <c r="AV89" s="7">
        <v>1854</v>
      </c>
      <c r="AW89" s="7">
        <v>1824</v>
      </c>
      <c r="AX89" s="7">
        <v>1832</v>
      </c>
      <c r="AY89" s="7">
        <v>1777</v>
      </c>
      <c r="AZ89" s="7">
        <v>1776</v>
      </c>
      <c r="BA89" s="7">
        <v>1731</v>
      </c>
      <c r="BB89" s="7">
        <v>1661</v>
      </c>
      <c r="BC89" s="7">
        <v>2145</v>
      </c>
      <c r="BD89" s="7">
        <v>4321</v>
      </c>
      <c r="BE89" s="7">
        <v>5368</v>
      </c>
      <c r="BF89" s="7">
        <v>5283</v>
      </c>
      <c r="BG89" s="7">
        <v>4347</v>
      </c>
      <c r="BH89" s="7">
        <v>3516</v>
      </c>
      <c r="BI89" s="7">
        <v>3022</v>
      </c>
      <c r="BJ89" s="7">
        <v>2792</v>
      </c>
      <c r="BK89" s="7">
        <v>2597</v>
      </c>
      <c r="BL89" s="7">
        <v>2623</v>
      </c>
      <c r="BM89" s="7">
        <v>2486</v>
      </c>
      <c r="BN89" s="7">
        <v>2503</v>
      </c>
      <c r="BO89" s="7">
        <v>2387</v>
      </c>
      <c r="BP89" s="7">
        <v>2222</v>
      </c>
      <c r="BQ89" s="7">
        <v>2289</v>
      </c>
      <c r="BR89" s="7">
        <v>2190</v>
      </c>
      <c r="BS89" s="7">
        <v>2403</v>
      </c>
      <c r="BT89" s="7">
        <v>2116</v>
      </c>
      <c r="BU89" s="7">
        <v>2132</v>
      </c>
      <c r="BV89" s="7">
        <v>2115</v>
      </c>
      <c r="BW89" s="7">
        <v>2089</v>
      </c>
      <c r="BX89" s="7">
        <v>2067</v>
      </c>
      <c r="BY89" s="7">
        <v>1978</v>
      </c>
      <c r="BZ89" s="7">
        <v>1863</v>
      </c>
      <c r="CA89" s="7">
        <v>1964</v>
      </c>
      <c r="CB89" s="7">
        <v>1848</v>
      </c>
      <c r="CC89" s="7">
        <v>1925</v>
      </c>
      <c r="CD89" s="7">
        <v>1774</v>
      </c>
      <c r="CE89" s="7">
        <v>1613</v>
      </c>
      <c r="CF89" s="7">
        <v>1546</v>
      </c>
      <c r="CG89" s="7">
        <v>1625</v>
      </c>
      <c r="CH89" s="7">
        <v>1604</v>
      </c>
      <c r="CI89" s="7">
        <v>1513</v>
      </c>
      <c r="CJ89" s="7">
        <v>1573</v>
      </c>
      <c r="CK89" s="7">
        <v>1687</v>
      </c>
      <c r="CL89" s="7">
        <v>1788</v>
      </c>
      <c r="CM89" s="7">
        <v>1619</v>
      </c>
      <c r="CN89" s="7">
        <v>1636</v>
      </c>
      <c r="CO89" s="7">
        <v>1503</v>
      </c>
      <c r="CP89" s="7">
        <v>1659</v>
      </c>
      <c r="CQ89" s="7">
        <v>1649</v>
      </c>
      <c r="CR89" s="7">
        <v>1772</v>
      </c>
      <c r="CS89" s="7">
        <v>1682</v>
      </c>
      <c r="CT89" s="7">
        <v>1599</v>
      </c>
      <c r="CU89" s="7">
        <v>1623</v>
      </c>
      <c r="CV89" s="7">
        <v>1523</v>
      </c>
      <c r="CW89" s="7">
        <v>1536</v>
      </c>
      <c r="CX89" s="7">
        <v>1420</v>
      </c>
      <c r="CY89" s="7">
        <v>1527</v>
      </c>
      <c r="CZ89" s="7">
        <v>1304</v>
      </c>
      <c r="DA89" s="7">
        <v>1295</v>
      </c>
      <c r="DB89" s="7">
        <v>1185</v>
      </c>
      <c r="DC89" s="7">
        <v>1189</v>
      </c>
      <c r="DD89" s="7">
        <v>1107</v>
      </c>
      <c r="DE89" s="7">
        <v>1064</v>
      </c>
      <c r="DF89" s="7">
        <v>977</v>
      </c>
      <c r="DG89" s="7">
        <v>1023</v>
      </c>
      <c r="DH89" s="7">
        <v>982</v>
      </c>
      <c r="DI89" s="7">
        <v>1011</v>
      </c>
      <c r="DJ89" s="7">
        <v>1112</v>
      </c>
      <c r="DK89" s="7">
        <v>777</v>
      </c>
      <c r="DL89" s="7">
        <v>710</v>
      </c>
      <c r="DM89" s="7">
        <v>677</v>
      </c>
      <c r="DN89" s="7">
        <v>568</v>
      </c>
      <c r="DO89" s="7">
        <v>481</v>
      </c>
      <c r="DP89" s="7">
        <v>399</v>
      </c>
      <c r="DQ89" s="7">
        <v>434</v>
      </c>
      <c r="DR89" s="7">
        <v>403</v>
      </c>
      <c r="DS89" s="7">
        <v>330</v>
      </c>
      <c r="DT89" s="7">
        <v>316</v>
      </c>
      <c r="DU89" s="7">
        <v>286</v>
      </c>
      <c r="DV89" s="7">
        <v>235</v>
      </c>
      <c r="DW89" s="7">
        <v>782</v>
      </c>
      <c r="DX89" s="7">
        <f t="shared" si="8"/>
        <v>108507</v>
      </c>
      <c r="DY89" s="7">
        <f t="shared" si="9"/>
        <v>28002</v>
      </c>
      <c r="DZ89" s="7">
        <f t="shared" si="10"/>
        <v>52751</v>
      </c>
      <c r="EA89" s="7">
        <f t="shared" si="11"/>
        <v>24362</v>
      </c>
    </row>
    <row r="90" spans="1:131" x14ac:dyDescent="0.35">
      <c r="A90" s="7">
        <v>5</v>
      </c>
      <c r="B90" t="s">
        <v>355</v>
      </c>
      <c r="C90" s="10" t="s">
        <v>322</v>
      </c>
      <c r="D90" s="10" t="s">
        <v>323</v>
      </c>
      <c r="E90" s="7">
        <f>SUM(Table3253[[#This Row],[0]:[90]])</f>
        <v>104750</v>
      </c>
      <c r="F90" s="9">
        <f>SUM(Table3253[[#This Row],[0]:[15]])</f>
        <v>19339</v>
      </c>
      <c r="G90" s="7">
        <f>SUM(Table3253[[#This Row],[16]:[64]])</f>
        <v>64855</v>
      </c>
      <c r="H90" s="7">
        <f>SUM(Table3253[[#This Row],[65]:[90]])</f>
        <v>20556</v>
      </c>
      <c r="I90" s="7">
        <f>SUM(Table3253[[#This Row],[85]:[90]])</f>
        <v>2094</v>
      </c>
      <c r="J90" s="9">
        <f>SUM(Table3253[[#This Row],[0]:[17]])</f>
        <v>21948</v>
      </c>
      <c r="K90" s="7">
        <f>SUM(Table3253[[#This Row],[18]:[64]])</f>
        <v>62246</v>
      </c>
      <c r="L90" s="9">
        <f>SUM(Table3253[[#This Row],[0]:[4]])</f>
        <v>5252</v>
      </c>
      <c r="M90" s="7">
        <f>SUM(Table3253[[#This Row],[5]:[15]])</f>
        <v>14087</v>
      </c>
      <c r="N90" s="7">
        <f>SUM(Table3253[[#This Row],[16]:[24]])</f>
        <v>9877</v>
      </c>
      <c r="O90" s="7">
        <f>SUM(Table3253[[#This Row],[25]:[49]])</f>
        <v>34045</v>
      </c>
      <c r="P90" s="7">
        <f>SUM(Table3253[[#This Row],[50]:[64]])</f>
        <v>20933</v>
      </c>
      <c r="Q90" s="7">
        <f>SUM(Table3253[[#This Row],[65]:[74]])</f>
        <v>11253</v>
      </c>
      <c r="R90" s="7">
        <f>SUM(Table3253[[#This Row],[75]:[84]])</f>
        <v>7209</v>
      </c>
      <c r="S90" s="9">
        <f>SUM(Table3253[[#This Row],[5]:[9]])</f>
        <v>6257</v>
      </c>
      <c r="T90" s="7">
        <f>SUM(Table3253[[#This Row],[10]:[14]])</f>
        <v>6518</v>
      </c>
      <c r="U90" s="7">
        <f>SUM(Table3253[[#This Row],[15]:[19]])</f>
        <v>6254</v>
      </c>
      <c r="V90" s="7">
        <f>SUM(Table3253[[#This Row],[20]:[24]])</f>
        <v>4935</v>
      </c>
      <c r="W90" s="7">
        <f>SUM(Table3253[[#This Row],[25]:[29]])</f>
        <v>6028</v>
      </c>
      <c r="X90" s="7">
        <f>SUM(Table3253[[#This Row],[30]:[34]])</f>
        <v>7040</v>
      </c>
      <c r="Y90" s="7">
        <f>SUM(Table3253[[#This Row],[35]:[39]])</f>
        <v>7248</v>
      </c>
      <c r="Z90" s="7">
        <f>SUM(Table3253[[#This Row],[40]:[44]])</f>
        <v>7351</v>
      </c>
      <c r="AA90" s="7">
        <f>SUM(Table3253[[#This Row],[45]:[49]])</f>
        <v>6378</v>
      </c>
      <c r="AB90" s="7">
        <f>SUM(Table3253[[#This Row],[50]:[54]])</f>
        <v>6870</v>
      </c>
      <c r="AC90" s="7">
        <f>SUM(Table3253[[#This Row],[55]:[59]])</f>
        <v>7048</v>
      </c>
      <c r="AD90" s="7">
        <f>SUM(Table3253[[#This Row],[60]:[64]])</f>
        <v>7015</v>
      </c>
      <c r="AE90" s="7">
        <f>SUM(Table3253[[#This Row],[65]:[69]])</f>
        <v>5975</v>
      </c>
      <c r="AF90" s="7">
        <f>SUM(Table3253[[#This Row],[70]:[74]])</f>
        <v>5278</v>
      </c>
      <c r="AG90" s="7">
        <f>SUM(Table3253[[#This Row],[75]:[79]])</f>
        <v>4701</v>
      </c>
      <c r="AH90" s="7">
        <f>SUM(Table3253[[#This Row],[80]:[84]])</f>
        <v>2508</v>
      </c>
      <c r="AI90" s="7">
        <f>SUM(Table3253[[#This Row],[85]:[89]])</f>
        <v>1485</v>
      </c>
      <c r="AJ90" s="7">
        <f>Table3253[[#This Row],[90]]</f>
        <v>609</v>
      </c>
      <c r="AK90" s="9">
        <v>920</v>
      </c>
      <c r="AL90" s="7">
        <v>987</v>
      </c>
      <c r="AM90" s="7">
        <v>1140</v>
      </c>
      <c r="AN90" s="7">
        <v>1043</v>
      </c>
      <c r="AO90" s="7">
        <v>1162</v>
      </c>
      <c r="AP90" s="7">
        <v>1292</v>
      </c>
      <c r="AQ90" s="7">
        <v>1204</v>
      </c>
      <c r="AR90" s="7">
        <v>1220</v>
      </c>
      <c r="AS90" s="7">
        <v>1279</v>
      </c>
      <c r="AT90" s="7">
        <v>1262</v>
      </c>
      <c r="AU90" s="7">
        <v>1310</v>
      </c>
      <c r="AV90" s="7">
        <v>1311</v>
      </c>
      <c r="AW90" s="7">
        <v>1263</v>
      </c>
      <c r="AX90" s="7">
        <v>1300</v>
      </c>
      <c r="AY90" s="7">
        <v>1334</v>
      </c>
      <c r="AZ90" s="7">
        <v>1312</v>
      </c>
      <c r="BA90" s="7">
        <v>1353</v>
      </c>
      <c r="BB90" s="7">
        <v>1256</v>
      </c>
      <c r="BC90" s="7">
        <v>1274</v>
      </c>
      <c r="BD90" s="7">
        <v>1059</v>
      </c>
      <c r="BE90" s="7">
        <v>932</v>
      </c>
      <c r="BF90" s="7">
        <v>942</v>
      </c>
      <c r="BG90" s="7">
        <v>961</v>
      </c>
      <c r="BH90" s="7">
        <v>977</v>
      </c>
      <c r="BI90" s="7">
        <v>1123</v>
      </c>
      <c r="BJ90" s="7">
        <v>1139</v>
      </c>
      <c r="BK90" s="7">
        <v>1139</v>
      </c>
      <c r="BL90" s="7">
        <v>1282</v>
      </c>
      <c r="BM90" s="7">
        <v>1128</v>
      </c>
      <c r="BN90" s="7">
        <v>1340</v>
      </c>
      <c r="BO90" s="7">
        <v>1330</v>
      </c>
      <c r="BP90" s="7">
        <v>1341</v>
      </c>
      <c r="BQ90" s="7">
        <v>1405</v>
      </c>
      <c r="BR90" s="7">
        <v>1483</v>
      </c>
      <c r="BS90" s="7">
        <v>1481</v>
      </c>
      <c r="BT90" s="7">
        <v>1463</v>
      </c>
      <c r="BU90" s="7">
        <v>1442</v>
      </c>
      <c r="BV90" s="7">
        <v>1406</v>
      </c>
      <c r="BW90" s="7">
        <v>1493</v>
      </c>
      <c r="BX90" s="7">
        <v>1444</v>
      </c>
      <c r="BY90" s="7">
        <v>1414</v>
      </c>
      <c r="BZ90" s="7">
        <v>1463</v>
      </c>
      <c r="CA90" s="7">
        <v>1464</v>
      </c>
      <c r="CB90" s="7">
        <v>1429</v>
      </c>
      <c r="CC90" s="7">
        <v>1581</v>
      </c>
      <c r="CD90" s="7">
        <v>1487</v>
      </c>
      <c r="CE90" s="7">
        <v>1226</v>
      </c>
      <c r="CF90" s="7">
        <v>1146</v>
      </c>
      <c r="CG90" s="7">
        <v>1227</v>
      </c>
      <c r="CH90" s="7">
        <v>1292</v>
      </c>
      <c r="CI90" s="7">
        <v>1236</v>
      </c>
      <c r="CJ90" s="7">
        <v>1329</v>
      </c>
      <c r="CK90" s="7">
        <v>1463</v>
      </c>
      <c r="CL90" s="7">
        <v>1464</v>
      </c>
      <c r="CM90" s="7">
        <v>1378</v>
      </c>
      <c r="CN90" s="7">
        <v>1337</v>
      </c>
      <c r="CO90" s="7">
        <v>1398</v>
      </c>
      <c r="CP90" s="7">
        <v>1384</v>
      </c>
      <c r="CQ90" s="7">
        <v>1456</v>
      </c>
      <c r="CR90" s="7">
        <v>1473</v>
      </c>
      <c r="CS90" s="7">
        <v>1476</v>
      </c>
      <c r="CT90" s="7">
        <v>1492</v>
      </c>
      <c r="CU90" s="7">
        <v>1393</v>
      </c>
      <c r="CV90" s="7">
        <v>1331</v>
      </c>
      <c r="CW90" s="7">
        <v>1323</v>
      </c>
      <c r="CX90" s="7">
        <v>1257</v>
      </c>
      <c r="CY90" s="7">
        <v>1278</v>
      </c>
      <c r="CZ90" s="7">
        <v>1164</v>
      </c>
      <c r="DA90" s="7">
        <v>1166</v>
      </c>
      <c r="DB90" s="7">
        <v>1110</v>
      </c>
      <c r="DC90" s="7">
        <v>1135</v>
      </c>
      <c r="DD90" s="7">
        <v>1120</v>
      </c>
      <c r="DE90" s="7">
        <v>1049</v>
      </c>
      <c r="DF90" s="7">
        <v>986</v>
      </c>
      <c r="DG90" s="7">
        <v>988</v>
      </c>
      <c r="DH90" s="7">
        <v>1002</v>
      </c>
      <c r="DI90" s="7">
        <v>1075</v>
      </c>
      <c r="DJ90" s="7">
        <v>1093</v>
      </c>
      <c r="DK90" s="7">
        <v>817</v>
      </c>
      <c r="DL90" s="7">
        <v>714</v>
      </c>
      <c r="DM90" s="7">
        <v>704</v>
      </c>
      <c r="DN90" s="7">
        <v>543</v>
      </c>
      <c r="DO90" s="7">
        <v>482</v>
      </c>
      <c r="DP90" s="7">
        <v>371</v>
      </c>
      <c r="DQ90" s="7">
        <v>408</v>
      </c>
      <c r="DR90" s="7">
        <v>370</v>
      </c>
      <c r="DS90" s="7">
        <v>335</v>
      </c>
      <c r="DT90" s="7">
        <v>295</v>
      </c>
      <c r="DU90" s="7">
        <v>249</v>
      </c>
      <c r="DV90" s="7">
        <v>236</v>
      </c>
      <c r="DW90" s="7">
        <v>609</v>
      </c>
      <c r="DX90" s="7">
        <f t="shared" si="8"/>
        <v>64855</v>
      </c>
      <c r="DY90" s="7">
        <f t="shared" si="9"/>
        <v>7268</v>
      </c>
      <c r="DZ90" s="7">
        <f t="shared" si="10"/>
        <v>34045</v>
      </c>
      <c r="EA90" s="7">
        <f t="shared" si="11"/>
        <v>20933</v>
      </c>
    </row>
    <row r="91" spans="1:131" x14ac:dyDescent="0.35">
      <c r="A91" s="7">
        <v>5</v>
      </c>
      <c r="B91" t="s">
        <v>355</v>
      </c>
      <c r="C91" s="10" t="s">
        <v>324</v>
      </c>
      <c r="D91" s="10" t="s">
        <v>325</v>
      </c>
      <c r="E91" s="7">
        <f>SUM(Table3253[[#This Row],[0]:[90]])</f>
        <v>162114</v>
      </c>
      <c r="F91" s="9">
        <f>SUM(Table3253[[#This Row],[0]:[15]])</f>
        <v>26741</v>
      </c>
      <c r="G91" s="7">
        <f>SUM(Table3253[[#This Row],[16]:[64]])</f>
        <v>94255</v>
      </c>
      <c r="H91" s="7">
        <f>SUM(Table3253[[#This Row],[65]:[90]])</f>
        <v>41118</v>
      </c>
      <c r="I91" s="7">
        <f>SUM(Table3253[[#This Row],[85]:[90]])</f>
        <v>4033</v>
      </c>
      <c r="J91" s="9">
        <f>SUM(Table3253[[#This Row],[0]:[17]])</f>
        <v>30460</v>
      </c>
      <c r="K91" s="7">
        <f>SUM(Table3253[[#This Row],[18]:[64]])</f>
        <v>90536</v>
      </c>
      <c r="L91" s="9">
        <f>SUM(Table3253[[#This Row],[0]:[4]])</f>
        <v>7140</v>
      </c>
      <c r="M91" s="7">
        <f>SUM(Table3253[[#This Row],[5]:[15]])</f>
        <v>19601</v>
      </c>
      <c r="N91" s="7">
        <f>SUM(Table3253[[#This Row],[16]:[24]])</f>
        <v>14533</v>
      </c>
      <c r="O91" s="7">
        <f>SUM(Table3253[[#This Row],[25]:[49]])</f>
        <v>44151</v>
      </c>
      <c r="P91" s="7">
        <f>SUM(Table3253[[#This Row],[50]:[64]])</f>
        <v>35571</v>
      </c>
      <c r="Q91" s="7">
        <f>SUM(Table3253[[#This Row],[65]:[74]])</f>
        <v>22207</v>
      </c>
      <c r="R91" s="7">
        <f>SUM(Table3253[[#This Row],[75]:[84]])</f>
        <v>14878</v>
      </c>
      <c r="S91" s="9">
        <f>SUM(Table3253[[#This Row],[5]:[9]])</f>
        <v>8394</v>
      </c>
      <c r="T91" s="7">
        <f>SUM(Table3253[[#This Row],[10]:[14]])</f>
        <v>9403</v>
      </c>
      <c r="U91" s="7">
        <f>SUM(Table3253[[#This Row],[15]:[19]])</f>
        <v>8791</v>
      </c>
      <c r="V91" s="7">
        <f>SUM(Table3253[[#This Row],[20]:[24]])</f>
        <v>7546</v>
      </c>
      <c r="W91" s="7">
        <f>SUM(Table3253[[#This Row],[25]:[29]])</f>
        <v>8312</v>
      </c>
      <c r="X91" s="7">
        <f>SUM(Table3253[[#This Row],[30]:[34]])</f>
        <v>8745</v>
      </c>
      <c r="Y91" s="7">
        <f>SUM(Table3253[[#This Row],[35]:[39]])</f>
        <v>9214</v>
      </c>
      <c r="Z91" s="7">
        <f>SUM(Table3253[[#This Row],[40]:[44]])</f>
        <v>9043</v>
      </c>
      <c r="AA91" s="7">
        <f>SUM(Table3253[[#This Row],[45]:[49]])</f>
        <v>8837</v>
      </c>
      <c r="AB91" s="7">
        <f>SUM(Table3253[[#This Row],[50]:[54]])</f>
        <v>10628</v>
      </c>
      <c r="AC91" s="7">
        <f>SUM(Table3253[[#This Row],[55]:[59]])</f>
        <v>12193</v>
      </c>
      <c r="AD91" s="7">
        <f>SUM(Table3253[[#This Row],[60]:[64]])</f>
        <v>12750</v>
      </c>
      <c r="AE91" s="7">
        <f>SUM(Table3253[[#This Row],[65]:[69]])</f>
        <v>11731</v>
      </c>
      <c r="AF91" s="7">
        <f>SUM(Table3253[[#This Row],[70]:[74]])</f>
        <v>10476</v>
      </c>
      <c r="AG91" s="7">
        <f>SUM(Table3253[[#This Row],[75]:[79]])</f>
        <v>9547</v>
      </c>
      <c r="AH91" s="7">
        <f>SUM(Table3253[[#This Row],[80]:[84]])</f>
        <v>5331</v>
      </c>
      <c r="AI91" s="7">
        <f>SUM(Table3253[[#This Row],[85]:[89]])</f>
        <v>2809</v>
      </c>
      <c r="AJ91" s="7">
        <f>Table3253[[#This Row],[90]]</f>
        <v>1224</v>
      </c>
      <c r="AK91" s="9">
        <v>1280</v>
      </c>
      <c r="AL91" s="7">
        <v>1434</v>
      </c>
      <c r="AM91" s="7">
        <v>1425</v>
      </c>
      <c r="AN91" s="7">
        <v>1523</v>
      </c>
      <c r="AO91" s="7">
        <v>1478</v>
      </c>
      <c r="AP91" s="7">
        <v>1558</v>
      </c>
      <c r="AQ91" s="7">
        <v>1677</v>
      </c>
      <c r="AR91" s="7">
        <v>1625</v>
      </c>
      <c r="AS91" s="7">
        <v>1787</v>
      </c>
      <c r="AT91" s="7">
        <v>1747</v>
      </c>
      <c r="AU91" s="7">
        <v>1852</v>
      </c>
      <c r="AV91" s="7">
        <v>1848</v>
      </c>
      <c r="AW91" s="7">
        <v>1891</v>
      </c>
      <c r="AX91" s="7">
        <v>1963</v>
      </c>
      <c r="AY91" s="7">
        <v>1849</v>
      </c>
      <c r="AZ91" s="7">
        <v>1804</v>
      </c>
      <c r="BA91" s="7">
        <v>1920</v>
      </c>
      <c r="BB91" s="7">
        <v>1799</v>
      </c>
      <c r="BC91" s="7">
        <v>1788</v>
      </c>
      <c r="BD91" s="7">
        <v>1480</v>
      </c>
      <c r="BE91" s="7">
        <v>1342</v>
      </c>
      <c r="BF91" s="7">
        <v>1445</v>
      </c>
      <c r="BG91" s="7">
        <v>1491</v>
      </c>
      <c r="BH91" s="7">
        <v>1652</v>
      </c>
      <c r="BI91" s="7">
        <v>1616</v>
      </c>
      <c r="BJ91" s="7">
        <v>1664</v>
      </c>
      <c r="BK91" s="7">
        <v>1717</v>
      </c>
      <c r="BL91" s="7">
        <v>1576</v>
      </c>
      <c r="BM91" s="7">
        <v>1688</v>
      </c>
      <c r="BN91" s="7">
        <v>1667</v>
      </c>
      <c r="BO91" s="7">
        <v>1738</v>
      </c>
      <c r="BP91" s="7">
        <v>1684</v>
      </c>
      <c r="BQ91" s="7">
        <v>1757</v>
      </c>
      <c r="BR91" s="7">
        <v>1837</v>
      </c>
      <c r="BS91" s="7">
        <v>1729</v>
      </c>
      <c r="BT91" s="7">
        <v>1760</v>
      </c>
      <c r="BU91" s="7">
        <v>1898</v>
      </c>
      <c r="BV91" s="7">
        <v>1875</v>
      </c>
      <c r="BW91" s="7">
        <v>1821</v>
      </c>
      <c r="BX91" s="7">
        <v>1860</v>
      </c>
      <c r="BY91" s="7">
        <v>1789</v>
      </c>
      <c r="BZ91" s="7">
        <v>1851</v>
      </c>
      <c r="CA91" s="7">
        <v>1760</v>
      </c>
      <c r="CB91" s="7">
        <v>1787</v>
      </c>
      <c r="CC91" s="7">
        <v>1856</v>
      </c>
      <c r="CD91" s="7">
        <v>1887</v>
      </c>
      <c r="CE91" s="7">
        <v>1665</v>
      </c>
      <c r="CF91" s="7">
        <v>1646</v>
      </c>
      <c r="CG91" s="7">
        <v>1757</v>
      </c>
      <c r="CH91" s="7">
        <v>1882</v>
      </c>
      <c r="CI91" s="7">
        <v>1967</v>
      </c>
      <c r="CJ91" s="7">
        <v>2026</v>
      </c>
      <c r="CK91" s="7">
        <v>2152</v>
      </c>
      <c r="CL91" s="7">
        <v>2308</v>
      </c>
      <c r="CM91" s="7">
        <v>2175</v>
      </c>
      <c r="CN91" s="7">
        <v>2250</v>
      </c>
      <c r="CO91" s="7">
        <v>2409</v>
      </c>
      <c r="CP91" s="7">
        <v>2464</v>
      </c>
      <c r="CQ91" s="7">
        <v>2455</v>
      </c>
      <c r="CR91" s="7">
        <v>2615</v>
      </c>
      <c r="CS91" s="7">
        <v>2639</v>
      </c>
      <c r="CT91" s="7">
        <v>2495</v>
      </c>
      <c r="CU91" s="7">
        <v>2588</v>
      </c>
      <c r="CV91" s="7">
        <v>2468</v>
      </c>
      <c r="CW91" s="7">
        <v>2560</v>
      </c>
      <c r="CX91" s="7">
        <v>2475</v>
      </c>
      <c r="CY91" s="7">
        <v>2399</v>
      </c>
      <c r="CZ91" s="7">
        <v>2307</v>
      </c>
      <c r="DA91" s="7">
        <v>2331</v>
      </c>
      <c r="DB91" s="7">
        <v>2219</v>
      </c>
      <c r="DC91" s="7">
        <v>2245</v>
      </c>
      <c r="DD91" s="7">
        <v>2188</v>
      </c>
      <c r="DE91" s="7">
        <v>2039</v>
      </c>
      <c r="DF91" s="7">
        <v>2028</v>
      </c>
      <c r="DG91" s="7">
        <v>1976</v>
      </c>
      <c r="DH91" s="7">
        <v>2051</v>
      </c>
      <c r="DI91" s="7">
        <v>2132</v>
      </c>
      <c r="DJ91" s="7">
        <v>2264</v>
      </c>
      <c r="DK91" s="7">
        <v>1577</v>
      </c>
      <c r="DL91" s="7">
        <v>1523</v>
      </c>
      <c r="DM91" s="7">
        <v>1461</v>
      </c>
      <c r="DN91" s="7">
        <v>1180</v>
      </c>
      <c r="DO91" s="7">
        <v>1020</v>
      </c>
      <c r="DP91" s="7">
        <v>870</v>
      </c>
      <c r="DQ91" s="7">
        <v>800</v>
      </c>
      <c r="DR91" s="7">
        <v>729</v>
      </c>
      <c r="DS91" s="7">
        <v>627</v>
      </c>
      <c r="DT91" s="7">
        <v>565</v>
      </c>
      <c r="DU91" s="7">
        <v>472</v>
      </c>
      <c r="DV91" s="7">
        <v>416</v>
      </c>
      <c r="DW91" s="7">
        <v>1224</v>
      </c>
      <c r="DX91" s="7">
        <f t="shared" si="8"/>
        <v>94255</v>
      </c>
      <c r="DY91" s="7">
        <f t="shared" si="9"/>
        <v>10814</v>
      </c>
      <c r="DZ91" s="7">
        <f t="shared" si="10"/>
        <v>44151</v>
      </c>
      <c r="EA91" s="7">
        <f t="shared" si="11"/>
        <v>35571</v>
      </c>
    </row>
    <row r="92" spans="1:131" x14ac:dyDescent="0.35">
      <c r="A92" s="7">
        <v>5</v>
      </c>
      <c r="B92" t="s">
        <v>355</v>
      </c>
      <c r="C92" s="10" t="s">
        <v>326</v>
      </c>
      <c r="D92" s="10" t="s">
        <v>327</v>
      </c>
      <c r="E92" s="7">
        <f>SUM(Table3253[[#This Row],[0]:[90]])</f>
        <v>67707</v>
      </c>
      <c r="F92" s="8">
        <f>SUM(Table3253[[#This Row],[0]:[15]])</f>
        <v>12260</v>
      </c>
      <c r="G92" s="7">
        <f>SUM(Table3253[[#This Row],[16]:[64]])</f>
        <v>39880</v>
      </c>
      <c r="H92" s="7">
        <f>SUM(Table3253[[#This Row],[65]:[90]])</f>
        <v>15567</v>
      </c>
      <c r="I92" s="7">
        <f>SUM(Table3253[[#This Row],[85]:[90]])</f>
        <v>1665</v>
      </c>
      <c r="J92" s="8">
        <f>SUM(Table3253[[#This Row],[0]:[17]])</f>
        <v>13994</v>
      </c>
      <c r="K92" s="7">
        <f>SUM(Table3253[[#This Row],[18]:[64]])</f>
        <v>38146</v>
      </c>
      <c r="L92" s="8">
        <f>SUM(Table3253[[#This Row],[0]:[4]])</f>
        <v>3322</v>
      </c>
      <c r="M92" s="7">
        <f>SUM(Table3253[[#This Row],[5]:[15]])</f>
        <v>8938</v>
      </c>
      <c r="N92" s="7">
        <f>SUM(Table3253[[#This Row],[16]:[24]])</f>
        <v>6726</v>
      </c>
      <c r="O92" s="7">
        <f>SUM(Table3253[[#This Row],[25]:[49]])</f>
        <v>18704</v>
      </c>
      <c r="P92" s="7">
        <f>SUM(Table3253[[#This Row],[50]:[64]])</f>
        <v>14450</v>
      </c>
      <c r="Q92" s="7">
        <f>SUM(Table3253[[#This Row],[65]:[74]])</f>
        <v>8184</v>
      </c>
      <c r="R92" s="7">
        <f>SUM(Table3253[[#This Row],[75]:[84]])</f>
        <v>5718</v>
      </c>
      <c r="S92" s="8">
        <f>SUM(Table3253[[#This Row],[5]:[9]])</f>
        <v>3783</v>
      </c>
      <c r="T92" s="7">
        <f>SUM(Table3253[[#This Row],[10]:[14]])</f>
        <v>4351</v>
      </c>
      <c r="U92" s="7">
        <f>SUM(Table3253[[#This Row],[15]:[19]])</f>
        <v>4111</v>
      </c>
      <c r="V92" s="7">
        <f>SUM(Table3253[[#This Row],[20]:[24]])</f>
        <v>3419</v>
      </c>
      <c r="W92" s="7">
        <f>SUM(Table3253[[#This Row],[25]:[29]])</f>
        <v>3724</v>
      </c>
      <c r="X92" s="7">
        <f>SUM(Table3253[[#This Row],[30]:[34]])</f>
        <v>3871</v>
      </c>
      <c r="Y92" s="7">
        <f>SUM(Table3253[[#This Row],[35]:[39]])</f>
        <v>3943</v>
      </c>
      <c r="Z92" s="7">
        <f>SUM(Table3253[[#This Row],[40]:[44]])</f>
        <v>3701</v>
      </c>
      <c r="AA92" s="7">
        <f>SUM(Table3253[[#This Row],[45]:[49]])</f>
        <v>3465</v>
      </c>
      <c r="AB92" s="7">
        <f>SUM(Table3253[[#This Row],[50]:[54]])</f>
        <v>4316</v>
      </c>
      <c r="AC92" s="7">
        <f>SUM(Table3253[[#This Row],[55]:[59]])</f>
        <v>5048</v>
      </c>
      <c r="AD92" s="7">
        <f>SUM(Table3253[[#This Row],[60]:[64]])</f>
        <v>5086</v>
      </c>
      <c r="AE92" s="7">
        <f>SUM(Table3253[[#This Row],[65]:[69]])</f>
        <v>4427</v>
      </c>
      <c r="AF92" s="7">
        <f>SUM(Table3253[[#This Row],[70]:[74]])</f>
        <v>3757</v>
      </c>
      <c r="AG92" s="7">
        <f>SUM(Table3253[[#This Row],[75]:[79]])</f>
        <v>3580</v>
      </c>
      <c r="AH92" s="7">
        <f>SUM(Table3253[[#This Row],[80]:[84]])</f>
        <v>2138</v>
      </c>
      <c r="AI92" s="7">
        <f>SUM(Table3253[[#This Row],[85]:[89]])</f>
        <v>1186</v>
      </c>
      <c r="AJ92" s="7">
        <f>Table3253[[#This Row],[90]]</f>
        <v>479</v>
      </c>
      <c r="AK92" s="8">
        <v>636</v>
      </c>
      <c r="AL92" s="7">
        <v>633</v>
      </c>
      <c r="AM92" s="7">
        <v>705</v>
      </c>
      <c r="AN92" s="7">
        <v>648</v>
      </c>
      <c r="AO92" s="7">
        <v>700</v>
      </c>
      <c r="AP92" s="7">
        <v>687</v>
      </c>
      <c r="AQ92" s="7">
        <v>706</v>
      </c>
      <c r="AR92" s="7">
        <v>796</v>
      </c>
      <c r="AS92" s="7">
        <v>783</v>
      </c>
      <c r="AT92" s="7">
        <v>811</v>
      </c>
      <c r="AU92" s="7">
        <v>822</v>
      </c>
      <c r="AV92" s="7">
        <v>882</v>
      </c>
      <c r="AW92" s="7">
        <v>929</v>
      </c>
      <c r="AX92" s="7">
        <v>884</v>
      </c>
      <c r="AY92" s="7">
        <v>834</v>
      </c>
      <c r="AZ92" s="7">
        <v>804</v>
      </c>
      <c r="BA92" s="7">
        <v>859</v>
      </c>
      <c r="BB92" s="7">
        <v>875</v>
      </c>
      <c r="BC92" s="7">
        <v>856</v>
      </c>
      <c r="BD92" s="7">
        <v>717</v>
      </c>
      <c r="BE92" s="7">
        <v>710</v>
      </c>
      <c r="BF92" s="7">
        <v>649</v>
      </c>
      <c r="BG92" s="7">
        <v>667</v>
      </c>
      <c r="BH92" s="7">
        <v>669</v>
      </c>
      <c r="BI92" s="7">
        <v>724</v>
      </c>
      <c r="BJ92" s="7">
        <v>808</v>
      </c>
      <c r="BK92" s="7">
        <v>752</v>
      </c>
      <c r="BL92" s="7">
        <v>675</v>
      </c>
      <c r="BM92" s="7">
        <v>767</v>
      </c>
      <c r="BN92" s="7">
        <v>722</v>
      </c>
      <c r="BO92" s="7">
        <v>782</v>
      </c>
      <c r="BP92" s="7">
        <v>744</v>
      </c>
      <c r="BQ92" s="7">
        <v>768</v>
      </c>
      <c r="BR92" s="7">
        <v>824</v>
      </c>
      <c r="BS92" s="7">
        <v>753</v>
      </c>
      <c r="BT92" s="7">
        <v>802</v>
      </c>
      <c r="BU92" s="7">
        <v>794</v>
      </c>
      <c r="BV92" s="7">
        <v>785</v>
      </c>
      <c r="BW92" s="7">
        <v>733</v>
      </c>
      <c r="BX92" s="7">
        <v>829</v>
      </c>
      <c r="BY92" s="7">
        <v>730</v>
      </c>
      <c r="BZ92" s="7">
        <v>715</v>
      </c>
      <c r="CA92" s="7">
        <v>730</v>
      </c>
      <c r="CB92" s="7">
        <v>761</v>
      </c>
      <c r="CC92" s="7">
        <v>765</v>
      </c>
      <c r="CD92" s="7">
        <v>707</v>
      </c>
      <c r="CE92" s="7">
        <v>672</v>
      </c>
      <c r="CF92" s="7">
        <v>627</v>
      </c>
      <c r="CG92" s="7">
        <v>705</v>
      </c>
      <c r="CH92" s="7">
        <v>754</v>
      </c>
      <c r="CI92" s="7">
        <v>739</v>
      </c>
      <c r="CJ92" s="7">
        <v>797</v>
      </c>
      <c r="CK92" s="7">
        <v>911</v>
      </c>
      <c r="CL92" s="7">
        <v>972</v>
      </c>
      <c r="CM92" s="7">
        <v>897</v>
      </c>
      <c r="CN92" s="7">
        <v>981</v>
      </c>
      <c r="CO92" s="7">
        <v>927</v>
      </c>
      <c r="CP92" s="7">
        <v>1036</v>
      </c>
      <c r="CQ92" s="7">
        <v>1095</v>
      </c>
      <c r="CR92" s="7">
        <v>1009</v>
      </c>
      <c r="CS92" s="7">
        <v>1058</v>
      </c>
      <c r="CT92" s="7">
        <v>1054</v>
      </c>
      <c r="CU92" s="7">
        <v>1007</v>
      </c>
      <c r="CV92" s="7">
        <v>1019</v>
      </c>
      <c r="CW92" s="7">
        <v>948</v>
      </c>
      <c r="CX92" s="7">
        <v>931</v>
      </c>
      <c r="CY92" s="7">
        <v>947</v>
      </c>
      <c r="CZ92" s="7">
        <v>848</v>
      </c>
      <c r="DA92" s="7">
        <v>909</v>
      </c>
      <c r="DB92" s="7">
        <v>792</v>
      </c>
      <c r="DC92" s="7">
        <v>795</v>
      </c>
      <c r="DD92" s="7">
        <v>741</v>
      </c>
      <c r="DE92" s="7">
        <v>752</v>
      </c>
      <c r="DF92" s="7">
        <v>761</v>
      </c>
      <c r="DG92" s="7">
        <v>708</v>
      </c>
      <c r="DH92" s="7">
        <v>758</v>
      </c>
      <c r="DI92" s="7">
        <v>788</v>
      </c>
      <c r="DJ92" s="7">
        <v>801</v>
      </c>
      <c r="DK92" s="7">
        <v>635</v>
      </c>
      <c r="DL92" s="7">
        <v>598</v>
      </c>
      <c r="DM92" s="7">
        <v>562</v>
      </c>
      <c r="DN92" s="7">
        <v>431</v>
      </c>
      <c r="DO92" s="7">
        <v>428</v>
      </c>
      <c r="DP92" s="7">
        <v>376</v>
      </c>
      <c r="DQ92" s="7">
        <v>341</v>
      </c>
      <c r="DR92" s="7">
        <v>334</v>
      </c>
      <c r="DS92" s="7">
        <v>272</v>
      </c>
      <c r="DT92" s="7">
        <v>242</v>
      </c>
      <c r="DU92" s="7">
        <v>186</v>
      </c>
      <c r="DV92" s="7">
        <v>152</v>
      </c>
      <c r="DW92" s="7">
        <v>479</v>
      </c>
      <c r="DX92" s="7">
        <f t="shared" ref="DX92:DX155" si="12">G92</f>
        <v>39880</v>
      </c>
      <c r="DY92" s="7">
        <f t="shared" ref="DY92:DY155" si="13">SUM(BC92:BI92)</f>
        <v>4992</v>
      </c>
      <c r="DZ92" s="7">
        <f t="shared" ref="DZ92:DZ155" si="14">SUM(BJ92:CH92)</f>
        <v>18704</v>
      </c>
      <c r="EA92" s="7">
        <f t="shared" ref="EA92:EA155" si="15">SUM(CI92:CW92)</f>
        <v>14450</v>
      </c>
    </row>
    <row r="93" spans="1:131" x14ac:dyDescent="0.35">
      <c r="A93" s="7">
        <v>5</v>
      </c>
      <c r="B93" t="s">
        <v>355</v>
      </c>
      <c r="C93" s="10" t="s">
        <v>328</v>
      </c>
      <c r="D93" s="10" t="s">
        <v>329</v>
      </c>
      <c r="E93" s="7">
        <f>SUM(Table3253[[#This Row],[0]:[90]])</f>
        <v>74200</v>
      </c>
      <c r="F93" s="8">
        <f>SUM(Table3253[[#This Row],[0]:[15]])</f>
        <v>13981</v>
      </c>
      <c r="G93" s="7">
        <f>SUM(Table3253[[#This Row],[16]:[64]])</f>
        <v>45279</v>
      </c>
      <c r="H93" s="7">
        <f>SUM(Table3253[[#This Row],[65]:[90]])</f>
        <v>14940</v>
      </c>
      <c r="I93" s="7">
        <f>SUM(Table3253[[#This Row],[85]:[90]])</f>
        <v>1538</v>
      </c>
      <c r="J93" s="8">
        <f>SUM(Table3253[[#This Row],[0]:[17]])</f>
        <v>15798</v>
      </c>
      <c r="K93" s="7">
        <f>SUM(Table3253[[#This Row],[18]:[64]])</f>
        <v>43462</v>
      </c>
      <c r="L93" s="8">
        <f>SUM(Table3253[[#This Row],[0]:[4]])</f>
        <v>3880</v>
      </c>
      <c r="M93" s="7">
        <f>SUM(Table3253[[#This Row],[5]:[15]])</f>
        <v>10101</v>
      </c>
      <c r="N93" s="7">
        <f>SUM(Table3253[[#This Row],[16]:[24]])</f>
        <v>7501</v>
      </c>
      <c r="O93" s="7">
        <f>SUM(Table3253[[#This Row],[25]:[49]])</f>
        <v>22771</v>
      </c>
      <c r="P93" s="7">
        <f>SUM(Table3253[[#This Row],[50]:[64]])</f>
        <v>15007</v>
      </c>
      <c r="Q93" s="7">
        <f>SUM(Table3253[[#This Row],[65]:[74]])</f>
        <v>8435</v>
      </c>
      <c r="R93" s="7">
        <f>SUM(Table3253[[#This Row],[75]:[84]])</f>
        <v>4967</v>
      </c>
      <c r="S93" s="8">
        <f>SUM(Table3253[[#This Row],[5]:[9]])</f>
        <v>4506</v>
      </c>
      <c r="T93" s="7">
        <f>SUM(Table3253[[#This Row],[10]:[14]])</f>
        <v>4645</v>
      </c>
      <c r="U93" s="7">
        <f>SUM(Table3253[[#This Row],[15]:[19]])</f>
        <v>4448</v>
      </c>
      <c r="V93" s="7">
        <f>SUM(Table3253[[#This Row],[20]:[24]])</f>
        <v>4003</v>
      </c>
      <c r="W93" s="7">
        <f>SUM(Table3253[[#This Row],[25]:[29]])</f>
        <v>4388</v>
      </c>
      <c r="X93" s="7">
        <f>SUM(Table3253[[#This Row],[30]:[34]])</f>
        <v>4813</v>
      </c>
      <c r="Y93" s="7">
        <f>SUM(Table3253[[#This Row],[35]:[39]])</f>
        <v>4973</v>
      </c>
      <c r="Z93" s="7">
        <f>SUM(Table3253[[#This Row],[40]:[44]])</f>
        <v>4637</v>
      </c>
      <c r="AA93" s="7">
        <f>SUM(Table3253[[#This Row],[45]:[49]])</f>
        <v>3960</v>
      </c>
      <c r="AB93" s="7">
        <f>SUM(Table3253[[#This Row],[50]:[54]])</f>
        <v>4550</v>
      </c>
      <c r="AC93" s="7">
        <f>SUM(Table3253[[#This Row],[55]:[59]])</f>
        <v>5224</v>
      </c>
      <c r="AD93" s="7">
        <f>SUM(Table3253[[#This Row],[60]:[64]])</f>
        <v>5233</v>
      </c>
      <c r="AE93" s="7">
        <f>SUM(Table3253[[#This Row],[65]:[69]])</f>
        <v>4664</v>
      </c>
      <c r="AF93" s="7">
        <f>SUM(Table3253[[#This Row],[70]:[74]])</f>
        <v>3771</v>
      </c>
      <c r="AG93" s="7">
        <f>SUM(Table3253[[#This Row],[75]:[79]])</f>
        <v>3224</v>
      </c>
      <c r="AH93" s="7">
        <f>SUM(Table3253[[#This Row],[80]:[84]])</f>
        <v>1743</v>
      </c>
      <c r="AI93" s="7">
        <f>SUM(Table3253[[#This Row],[85]:[89]])</f>
        <v>1085</v>
      </c>
      <c r="AJ93" s="7">
        <f>Table3253[[#This Row],[90]]</f>
        <v>453</v>
      </c>
      <c r="AK93" s="8">
        <v>677</v>
      </c>
      <c r="AL93" s="7">
        <v>742</v>
      </c>
      <c r="AM93" s="7">
        <v>776</v>
      </c>
      <c r="AN93" s="7">
        <v>843</v>
      </c>
      <c r="AO93" s="7">
        <v>842</v>
      </c>
      <c r="AP93" s="7">
        <v>842</v>
      </c>
      <c r="AQ93" s="7">
        <v>882</v>
      </c>
      <c r="AR93" s="7">
        <v>932</v>
      </c>
      <c r="AS93" s="7">
        <v>956</v>
      </c>
      <c r="AT93" s="7">
        <v>894</v>
      </c>
      <c r="AU93" s="7">
        <v>958</v>
      </c>
      <c r="AV93" s="7">
        <v>931</v>
      </c>
      <c r="AW93" s="7">
        <v>899</v>
      </c>
      <c r="AX93" s="7">
        <v>945</v>
      </c>
      <c r="AY93" s="7">
        <v>912</v>
      </c>
      <c r="AZ93" s="7">
        <v>950</v>
      </c>
      <c r="BA93" s="7">
        <v>911</v>
      </c>
      <c r="BB93" s="7">
        <v>906</v>
      </c>
      <c r="BC93" s="7">
        <v>878</v>
      </c>
      <c r="BD93" s="7">
        <v>803</v>
      </c>
      <c r="BE93" s="7">
        <v>761</v>
      </c>
      <c r="BF93" s="7">
        <v>778</v>
      </c>
      <c r="BG93" s="7">
        <v>777</v>
      </c>
      <c r="BH93" s="7">
        <v>790</v>
      </c>
      <c r="BI93" s="7">
        <v>897</v>
      </c>
      <c r="BJ93" s="7">
        <v>836</v>
      </c>
      <c r="BK93" s="7">
        <v>847</v>
      </c>
      <c r="BL93" s="7">
        <v>899</v>
      </c>
      <c r="BM93" s="7">
        <v>919</v>
      </c>
      <c r="BN93" s="7">
        <v>887</v>
      </c>
      <c r="BO93" s="7">
        <v>874</v>
      </c>
      <c r="BP93" s="7">
        <v>995</v>
      </c>
      <c r="BQ93" s="7">
        <v>955</v>
      </c>
      <c r="BR93" s="7">
        <v>1016</v>
      </c>
      <c r="BS93" s="7">
        <v>973</v>
      </c>
      <c r="BT93" s="7">
        <v>969</v>
      </c>
      <c r="BU93" s="7">
        <v>983</v>
      </c>
      <c r="BV93" s="7">
        <v>984</v>
      </c>
      <c r="BW93" s="7">
        <v>1060</v>
      </c>
      <c r="BX93" s="7">
        <v>977</v>
      </c>
      <c r="BY93" s="7">
        <v>913</v>
      </c>
      <c r="BZ93" s="7">
        <v>912</v>
      </c>
      <c r="CA93" s="7">
        <v>902</v>
      </c>
      <c r="CB93" s="7">
        <v>952</v>
      </c>
      <c r="CC93" s="7">
        <v>958</v>
      </c>
      <c r="CD93" s="7">
        <v>894</v>
      </c>
      <c r="CE93" s="7">
        <v>759</v>
      </c>
      <c r="CF93" s="7">
        <v>738</v>
      </c>
      <c r="CG93" s="7">
        <v>776</v>
      </c>
      <c r="CH93" s="7">
        <v>793</v>
      </c>
      <c r="CI93" s="7">
        <v>810</v>
      </c>
      <c r="CJ93" s="7">
        <v>897</v>
      </c>
      <c r="CK93" s="7">
        <v>896</v>
      </c>
      <c r="CL93" s="7">
        <v>1005</v>
      </c>
      <c r="CM93" s="7">
        <v>942</v>
      </c>
      <c r="CN93" s="7">
        <v>1001</v>
      </c>
      <c r="CO93" s="7">
        <v>1051</v>
      </c>
      <c r="CP93" s="7">
        <v>1041</v>
      </c>
      <c r="CQ93" s="7">
        <v>1071</v>
      </c>
      <c r="CR93" s="7">
        <v>1060</v>
      </c>
      <c r="CS93" s="7">
        <v>1094</v>
      </c>
      <c r="CT93" s="7">
        <v>1064</v>
      </c>
      <c r="CU93" s="7">
        <v>1042</v>
      </c>
      <c r="CV93" s="7">
        <v>1016</v>
      </c>
      <c r="CW93" s="7">
        <v>1017</v>
      </c>
      <c r="CX93" s="7">
        <v>1043</v>
      </c>
      <c r="CY93" s="7">
        <v>936</v>
      </c>
      <c r="CZ93" s="7">
        <v>904</v>
      </c>
      <c r="DA93" s="7">
        <v>913</v>
      </c>
      <c r="DB93" s="7">
        <v>868</v>
      </c>
      <c r="DC93" s="7">
        <v>806</v>
      </c>
      <c r="DD93" s="7">
        <v>777</v>
      </c>
      <c r="DE93" s="7">
        <v>723</v>
      </c>
      <c r="DF93" s="7">
        <v>741</v>
      </c>
      <c r="DG93" s="7">
        <v>724</v>
      </c>
      <c r="DH93" s="7">
        <v>710</v>
      </c>
      <c r="DI93" s="7">
        <v>718</v>
      </c>
      <c r="DJ93" s="7">
        <v>762</v>
      </c>
      <c r="DK93" s="7">
        <v>556</v>
      </c>
      <c r="DL93" s="7">
        <v>478</v>
      </c>
      <c r="DM93" s="7">
        <v>431</v>
      </c>
      <c r="DN93" s="7">
        <v>363</v>
      </c>
      <c r="DO93" s="7">
        <v>362</v>
      </c>
      <c r="DP93" s="7">
        <v>292</v>
      </c>
      <c r="DQ93" s="7">
        <v>295</v>
      </c>
      <c r="DR93" s="7">
        <v>266</v>
      </c>
      <c r="DS93" s="7">
        <v>253</v>
      </c>
      <c r="DT93" s="7">
        <v>229</v>
      </c>
      <c r="DU93" s="7">
        <v>187</v>
      </c>
      <c r="DV93" s="7">
        <v>150</v>
      </c>
      <c r="DW93" s="7">
        <v>453</v>
      </c>
      <c r="DX93" s="7">
        <f t="shared" si="12"/>
        <v>45279</v>
      </c>
      <c r="DY93" s="7">
        <f t="shared" si="13"/>
        <v>5684</v>
      </c>
      <c r="DZ93" s="7">
        <f t="shared" si="14"/>
        <v>22771</v>
      </c>
      <c r="EA93" s="7">
        <f t="shared" si="15"/>
        <v>15007</v>
      </c>
    </row>
    <row r="94" spans="1:131" x14ac:dyDescent="0.35">
      <c r="A94" s="7">
        <v>5</v>
      </c>
      <c r="B94" t="s">
        <v>355</v>
      </c>
      <c r="C94" s="10" t="s">
        <v>330</v>
      </c>
      <c r="D94" s="10" t="s">
        <v>331</v>
      </c>
      <c r="E94" s="7">
        <f>SUM(Table3253[[#This Row],[0]:[90]])</f>
        <v>102620</v>
      </c>
      <c r="F94" s="8">
        <f>SUM(Table3253[[#This Row],[0]:[15]])</f>
        <v>20340</v>
      </c>
      <c r="G94" s="7">
        <f>SUM(Table3253[[#This Row],[16]:[64]])</f>
        <v>63559</v>
      </c>
      <c r="H94" s="7">
        <f>SUM(Table3253[[#This Row],[65]:[90]])</f>
        <v>18721</v>
      </c>
      <c r="I94" s="7">
        <f>SUM(Table3253[[#This Row],[85]:[90]])</f>
        <v>1843</v>
      </c>
      <c r="J94" s="8">
        <f>SUM(Table3253[[#This Row],[0]:[17]])</f>
        <v>23087</v>
      </c>
      <c r="K94" s="7">
        <f>SUM(Table3253[[#This Row],[18]:[64]])</f>
        <v>60812</v>
      </c>
      <c r="L94" s="8">
        <f>SUM(Table3253[[#This Row],[0]:[4]])</f>
        <v>5429</v>
      </c>
      <c r="M94" s="7">
        <f>SUM(Table3253[[#This Row],[5]:[15]])</f>
        <v>14911</v>
      </c>
      <c r="N94" s="7">
        <f>SUM(Table3253[[#This Row],[16]:[24]])</f>
        <v>10371</v>
      </c>
      <c r="O94" s="7">
        <f>SUM(Table3253[[#This Row],[25]:[49]])</f>
        <v>33402</v>
      </c>
      <c r="P94" s="7">
        <f>SUM(Table3253[[#This Row],[50]:[64]])</f>
        <v>19786</v>
      </c>
      <c r="Q94" s="7">
        <f>SUM(Table3253[[#This Row],[65]:[74]])</f>
        <v>10463</v>
      </c>
      <c r="R94" s="7">
        <f>SUM(Table3253[[#This Row],[75]:[84]])</f>
        <v>6415</v>
      </c>
      <c r="S94" s="8">
        <f>SUM(Table3253[[#This Row],[5]:[9]])</f>
        <v>6398</v>
      </c>
      <c r="T94" s="7">
        <f>SUM(Table3253[[#This Row],[10]:[14]])</f>
        <v>7125</v>
      </c>
      <c r="U94" s="7">
        <f>SUM(Table3253[[#This Row],[15]:[19]])</f>
        <v>6527</v>
      </c>
      <c r="V94" s="7">
        <f>SUM(Table3253[[#This Row],[20]:[24]])</f>
        <v>5232</v>
      </c>
      <c r="W94" s="7">
        <f>SUM(Table3253[[#This Row],[25]:[29]])</f>
        <v>6292</v>
      </c>
      <c r="X94" s="7">
        <f>SUM(Table3253[[#This Row],[30]:[34]])</f>
        <v>7126</v>
      </c>
      <c r="Y94" s="7">
        <f>SUM(Table3253[[#This Row],[35]:[39]])</f>
        <v>7345</v>
      </c>
      <c r="Z94" s="7">
        <f>SUM(Table3253[[#This Row],[40]:[44]])</f>
        <v>6746</v>
      </c>
      <c r="AA94" s="7">
        <f>SUM(Table3253[[#This Row],[45]:[49]])</f>
        <v>5893</v>
      </c>
      <c r="AB94" s="7">
        <f>SUM(Table3253[[#This Row],[50]:[54]])</f>
        <v>6429</v>
      </c>
      <c r="AC94" s="7">
        <f>SUM(Table3253[[#This Row],[55]:[59]])</f>
        <v>6916</v>
      </c>
      <c r="AD94" s="7">
        <f>SUM(Table3253[[#This Row],[60]:[64]])</f>
        <v>6441</v>
      </c>
      <c r="AE94" s="7">
        <f>SUM(Table3253[[#This Row],[65]:[69]])</f>
        <v>5729</v>
      </c>
      <c r="AF94" s="7">
        <f>SUM(Table3253[[#This Row],[70]:[74]])</f>
        <v>4734</v>
      </c>
      <c r="AG94" s="7">
        <f>SUM(Table3253[[#This Row],[75]:[79]])</f>
        <v>4116</v>
      </c>
      <c r="AH94" s="7">
        <f>SUM(Table3253[[#This Row],[80]:[84]])</f>
        <v>2299</v>
      </c>
      <c r="AI94" s="7">
        <f>SUM(Table3253[[#This Row],[85]:[89]])</f>
        <v>1299</v>
      </c>
      <c r="AJ94" s="7">
        <f>Table3253[[#This Row],[90]]</f>
        <v>544</v>
      </c>
      <c r="AK94" s="8">
        <v>1044</v>
      </c>
      <c r="AL94" s="7">
        <v>1040</v>
      </c>
      <c r="AM94" s="7">
        <v>1125</v>
      </c>
      <c r="AN94" s="7">
        <v>1037</v>
      </c>
      <c r="AO94" s="7">
        <v>1183</v>
      </c>
      <c r="AP94" s="7">
        <v>1173</v>
      </c>
      <c r="AQ94" s="7">
        <v>1251</v>
      </c>
      <c r="AR94" s="7">
        <v>1304</v>
      </c>
      <c r="AS94" s="7">
        <v>1358</v>
      </c>
      <c r="AT94" s="7">
        <v>1312</v>
      </c>
      <c r="AU94" s="7">
        <v>1344</v>
      </c>
      <c r="AV94" s="7">
        <v>1468</v>
      </c>
      <c r="AW94" s="7">
        <v>1401</v>
      </c>
      <c r="AX94" s="7">
        <v>1502</v>
      </c>
      <c r="AY94" s="7">
        <v>1410</v>
      </c>
      <c r="AZ94" s="7">
        <v>1388</v>
      </c>
      <c r="BA94" s="7">
        <v>1415</v>
      </c>
      <c r="BB94" s="7">
        <v>1332</v>
      </c>
      <c r="BC94" s="7">
        <v>1323</v>
      </c>
      <c r="BD94" s="7">
        <v>1069</v>
      </c>
      <c r="BE94" s="7">
        <v>970</v>
      </c>
      <c r="BF94" s="7">
        <v>856</v>
      </c>
      <c r="BG94" s="7">
        <v>1036</v>
      </c>
      <c r="BH94" s="7">
        <v>1134</v>
      </c>
      <c r="BI94" s="7">
        <v>1236</v>
      </c>
      <c r="BJ94" s="7">
        <v>1211</v>
      </c>
      <c r="BK94" s="7">
        <v>1256</v>
      </c>
      <c r="BL94" s="7">
        <v>1352</v>
      </c>
      <c r="BM94" s="7">
        <v>1167</v>
      </c>
      <c r="BN94" s="7">
        <v>1306</v>
      </c>
      <c r="BO94" s="7">
        <v>1438</v>
      </c>
      <c r="BP94" s="7">
        <v>1437</v>
      </c>
      <c r="BQ94" s="7">
        <v>1410</v>
      </c>
      <c r="BR94" s="7">
        <v>1457</v>
      </c>
      <c r="BS94" s="7">
        <v>1384</v>
      </c>
      <c r="BT94" s="7">
        <v>1486</v>
      </c>
      <c r="BU94" s="7">
        <v>1469</v>
      </c>
      <c r="BV94" s="7">
        <v>1416</v>
      </c>
      <c r="BW94" s="7">
        <v>1550</v>
      </c>
      <c r="BX94" s="7">
        <v>1424</v>
      </c>
      <c r="BY94" s="7">
        <v>1393</v>
      </c>
      <c r="BZ94" s="7">
        <v>1353</v>
      </c>
      <c r="CA94" s="7">
        <v>1301</v>
      </c>
      <c r="CB94" s="7">
        <v>1357</v>
      </c>
      <c r="CC94" s="7">
        <v>1342</v>
      </c>
      <c r="CD94" s="7">
        <v>1325</v>
      </c>
      <c r="CE94" s="7">
        <v>1175</v>
      </c>
      <c r="CF94" s="7">
        <v>1108</v>
      </c>
      <c r="CG94" s="7">
        <v>1094</v>
      </c>
      <c r="CH94" s="7">
        <v>1191</v>
      </c>
      <c r="CI94" s="7">
        <v>1192</v>
      </c>
      <c r="CJ94" s="7">
        <v>1221</v>
      </c>
      <c r="CK94" s="7">
        <v>1342</v>
      </c>
      <c r="CL94" s="7">
        <v>1378</v>
      </c>
      <c r="CM94" s="7">
        <v>1296</v>
      </c>
      <c r="CN94" s="7">
        <v>1390</v>
      </c>
      <c r="CO94" s="7">
        <v>1413</v>
      </c>
      <c r="CP94" s="7">
        <v>1374</v>
      </c>
      <c r="CQ94" s="7">
        <v>1386</v>
      </c>
      <c r="CR94" s="7">
        <v>1353</v>
      </c>
      <c r="CS94" s="7">
        <v>1276</v>
      </c>
      <c r="CT94" s="7">
        <v>1352</v>
      </c>
      <c r="CU94" s="7">
        <v>1319</v>
      </c>
      <c r="CV94" s="7">
        <v>1280</v>
      </c>
      <c r="CW94" s="7">
        <v>1214</v>
      </c>
      <c r="CX94" s="7">
        <v>1230</v>
      </c>
      <c r="CY94" s="7">
        <v>1151</v>
      </c>
      <c r="CZ94" s="7">
        <v>1225</v>
      </c>
      <c r="DA94" s="7">
        <v>1136</v>
      </c>
      <c r="DB94" s="7">
        <v>987</v>
      </c>
      <c r="DC94" s="7">
        <v>1031</v>
      </c>
      <c r="DD94" s="7">
        <v>989</v>
      </c>
      <c r="DE94" s="7">
        <v>949</v>
      </c>
      <c r="DF94" s="7">
        <v>888</v>
      </c>
      <c r="DG94" s="7">
        <v>877</v>
      </c>
      <c r="DH94" s="7">
        <v>945</v>
      </c>
      <c r="DI94" s="7">
        <v>911</v>
      </c>
      <c r="DJ94" s="7">
        <v>944</v>
      </c>
      <c r="DK94" s="7">
        <v>652</v>
      </c>
      <c r="DL94" s="7">
        <v>664</v>
      </c>
      <c r="DM94" s="7">
        <v>586</v>
      </c>
      <c r="DN94" s="7">
        <v>476</v>
      </c>
      <c r="DO94" s="7">
        <v>486</v>
      </c>
      <c r="DP94" s="7">
        <v>424</v>
      </c>
      <c r="DQ94" s="7">
        <v>327</v>
      </c>
      <c r="DR94" s="7">
        <v>334</v>
      </c>
      <c r="DS94" s="7">
        <v>341</v>
      </c>
      <c r="DT94" s="7">
        <v>251</v>
      </c>
      <c r="DU94" s="7">
        <v>207</v>
      </c>
      <c r="DV94" s="7">
        <v>166</v>
      </c>
      <c r="DW94" s="7">
        <v>544</v>
      </c>
      <c r="DX94" s="7">
        <f t="shared" si="12"/>
        <v>63559</v>
      </c>
      <c r="DY94" s="7">
        <f t="shared" si="13"/>
        <v>7624</v>
      </c>
      <c r="DZ94" s="7">
        <f t="shared" si="14"/>
        <v>33402</v>
      </c>
      <c r="EA94" s="7">
        <f t="shared" si="15"/>
        <v>19786</v>
      </c>
    </row>
    <row r="95" spans="1:131" x14ac:dyDescent="0.35">
      <c r="A95" s="7">
        <v>5</v>
      </c>
      <c r="B95" t="s">
        <v>355</v>
      </c>
      <c r="C95" s="10" t="s">
        <v>332</v>
      </c>
      <c r="D95" s="10" t="s">
        <v>333</v>
      </c>
      <c r="E95" s="7">
        <f>SUM(Table3253[[#This Row],[0]:[90]])</f>
        <v>140962</v>
      </c>
      <c r="F95" s="8">
        <f>SUM(Table3253[[#This Row],[0]:[15]])</f>
        <v>25652</v>
      </c>
      <c r="G95" s="7">
        <f>SUM(Table3253[[#This Row],[16]:[64]])</f>
        <v>87860</v>
      </c>
      <c r="H95" s="7">
        <f>SUM(Table3253[[#This Row],[65]:[90]])</f>
        <v>27450</v>
      </c>
      <c r="I95" s="7">
        <f>SUM(Table3253[[#This Row],[85]:[90]])</f>
        <v>2719</v>
      </c>
      <c r="J95" s="8">
        <f>SUM(Table3253[[#This Row],[0]:[17]])</f>
        <v>29150</v>
      </c>
      <c r="K95" s="7">
        <f>SUM(Table3253[[#This Row],[18]:[64]])</f>
        <v>84362</v>
      </c>
      <c r="L95" s="8">
        <f>SUM(Table3253[[#This Row],[0]:[4]])</f>
        <v>7332</v>
      </c>
      <c r="M95" s="7">
        <f>SUM(Table3253[[#This Row],[5]:[15]])</f>
        <v>18320</v>
      </c>
      <c r="N95" s="7">
        <f>SUM(Table3253[[#This Row],[16]:[24]])</f>
        <v>14785</v>
      </c>
      <c r="O95" s="7">
        <f>SUM(Table3253[[#This Row],[25]:[49]])</f>
        <v>45258</v>
      </c>
      <c r="P95" s="7">
        <f>SUM(Table3253[[#This Row],[50]:[64]])</f>
        <v>27817</v>
      </c>
      <c r="Q95" s="7">
        <f>SUM(Table3253[[#This Row],[65]:[74]])</f>
        <v>15492</v>
      </c>
      <c r="R95" s="7">
        <f>SUM(Table3253[[#This Row],[75]:[84]])</f>
        <v>9239</v>
      </c>
      <c r="S95" s="8">
        <f>SUM(Table3253[[#This Row],[5]:[9]])</f>
        <v>8233</v>
      </c>
      <c r="T95" s="7">
        <f>SUM(Table3253[[#This Row],[10]:[14]])</f>
        <v>8444</v>
      </c>
      <c r="U95" s="7">
        <f>SUM(Table3253[[#This Row],[15]:[19]])</f>
        <v>8440</v>
      </c>
      <c r="V95" s="7">
        <f>SUM(Table3253[[#This Row],[20]:[24]])</f>
        <v>7988</v>
      </c>
      <c r="W95" s="7">
        <f>SUM(Table3253[[#This Row],[25]:[29]])</f>
        <v>8826</v>
      </c>
      <c r="X95" s="7">
        <f>SUM(Table3253[[#This Row],[30]:[34]])</f>
        <v>10010</v>
      </c>
      <c r="Y95" s="7">
        <f>SUM(Table3253[[#This Row],[35]:[39]])</f>
        <v>9869</v>
      </c>
      <c r="Z95" s="7">
        <f>SUM(Table3253[[#This Row],[40]:[44]])</f>
        <v>8774</v>
      </c>
      <c r="AA95" s="7">
        <f>SUM(Table3253[[#This Row],[45]:[49]])</f>
        <v>7779</v>
      </c>
      <c r="AB95" s="7">
        <f>SUM(Table3253[[#This Row],[50]:[54]])</f>
        <v>8944</v>
      </c>
      <c r="AC95" s="7">
        <f>SUM(Table3253[[#This Row],[55]:[59]])</f>
        <v>9507</v>
      </c>
      <c r="AD95" s="7">
        <f>SUM(Table3253[[#This Row],[60]:[64]])</f>
        <v>9366</v>
      </c>
      <c r="AE95" s="7">
        <f>SUM(Table3253[[#This Row],[65]:[69]])</f>
        <v>8524</v>
      </c>
      <c r="AF95" s="7">
        <f>SUM(Table3253[[#This Row],[70]:[74]])</f>
        <v>6968</v>
      </c>
      <c r="AG95" s="7">
        <f>SUM(Table3253[[#This Row],[75]:[79]])</f>
        <v>5951</v>
      </c>
      <c r="AH95" s="7">
        <f>SUM(Table3253[[#This Row],[80]:[84]])</f>
        <v>3288</v>
      </c>
      <c r="AI95" s="7">
        <f>SUM(Table3253[[#This Row],[85]:[89]])</f>
        <v>1930</v>
      </c>
      <c r="AJ95" s="7">
        <f>Table3253[[#This Row],[90]]</f>
        <v>789</v>
      </c>
      <c r="AK95" s="8">
        <v>1423</v>
      </c>
      <c r="AL95" s="7">
        <v>1423</v>
      </c>
      <c r="AM95" s="7">
        <v>1495</v>
      </c>
      <c r="AN95" s="7">
        <v>1506</v>
      </c>
      <c r="AO95" s="7">
        <v>1485</v>
      </c>
      <c r="AP95" s="7">
        <v>1579</v>
      </c>
      <c r="AQ95" s="7">
        <v>1696</v>
      </c>
      <c r="AR95" s="7">
        <v>1625</v>
      </c>
      <c r="AS95" s="7">
        <v>1694</v>
      </c>
      <c r="AT95" s="7">
        <v>1639</v>
      </c>
      <c r="AU95" s="7">
        <v>1619</v>
      </c>
      <c r="AV95" s="7">
        <v>1684</v>
      </c>
      <c r="AW95" s="7">
        <v>1771</v>
      </c>
      <c r="AX95" s="7">
        <v>1717</v>
      </c>
      <c r="AY95" s="7">
        <v>1653</v>
      </c>
      <c r="AZ95" s="7">
        <v>1643</v>
      </c>
      <c r="BA95" s="7">
        <v>1814</v>
      </c>
      <c r="BB95" s="7">
        <v>1684</v>
      </c>
      <c r="BC95" s="7">
        <v>1660</v>
      </c>
      <c r="BD95" s="7">
        <v>1639</v>
      </c>
      <c r="BE95" s="7">
        <v>1603</v>
      </c>
      <c r="BF95" s="7">
        <v>1584</v>
      </c>
      <c r="BG95" s="7">
        <v>1571</v>
      </c>
      <c r="BH95" s="7">
        <v>1569</v>
      </c>
      <c r="BI95" s="7">
        <v>1661</v>
      </c>
      <c r="BJ95" s="7">
        <v>1696</v>
      </c>
      <c r="BK95" s="7">
        <v>1768</v>
      </c>
      <c r="BL95" s="7">
        <v>1785</v>
      </c>
      <c r="BM95" s="7">
        <v>1729</v>
      </c>
      <c r="BN95" s="7">
        <v>1848</v>
      </c>
      <c r="BO95" s="7">
        <v>1906</v>
      </c>
      <c r="BP95" s="7">
        <v>1895</v>
      </c>
      <c r="BQ95" s="7">
        <v>2074</v>
      </c>
      <c r="BR95" s="7">
        <v>2104</v>
      </c>
      <c r="BS95" s="7">
        <v>2031</v>
      </c>
      <c r="BT95" s="7">
        <v>2030</v>
      </c>
      <c r="BU95" s="7">
        <v>1968</v>
      </c>
      <c r="BV95" s="7">
        <v>1945</v>
      </c>
      <c r="BW95" s="7">
        <v>2017</v>
      </c>
      <c r="BX95" s="7">
        <v>1909</v>
      </c>
      <c r="BY95" s="7">
        <v>1801</v>
      </c>
      <c r="BZ95" s="7">
        <v>1787</v>
      </c>
      <c r="CA95" s="7">
        <v>1742</v>
      </c>
      <c r="CB95" s="7">
        <v>1723</v>
      </c>
      <c r="CC95" s="7">
        <v>1721</v>
      </c>
      <c r="CD95" s="7">
        <v>1719</v>
      </c>
      <c r="CE95" s="7">
        <v>1579</v>
      </c>
      <c r="CF95" s="7">
        <v>1376</v>
      </c>
      <c r="CG95" s="7">
        <v>1496</v>
      </c>
      <c r="CH95" s="7">
        <v>1609</v>
      </c>
      <c r="CI95" s="7">
        <v>1537</v>
      </c>
      <c r="CJ95" s="7">
        <v>1751</v>
      </c>
      <c r="CK95" s="7">
        <v>1810</v>
      </c>
      <c r="CL95" s="7">
        <v>1992</v>
      </c>
      <c r="CM95" s="7">
        <v>1854</v>
      </c>
      <c r="CN95" s="7">
        <v>1903</v>
      </c>
      <c r="CO95" s="7">
        <v>1919</v>
      </c>
      <c r="CP95" s="7">
        <v>1873</v>
      </c>
      <c r="CQ95" s="7">
        <v>1884</v>
      </c>
      <c r="CR95" s="7">
        <v>1928</v>
      </c>
      <c r="CS95" s="7">
        <v>1956</v>
      </c>
      <c r="CT95" s="7">
        <v>1926</v>
      </c>
      <c r="CU95" s="7">
        <v>1859</v>
      </c>
      <c r="CV95" s="7">
        <v>1864</v>
      </c>
      <c r="CW95" s="7">
        <v>1761</v>
      </c>
      <c r="CX95" s="7">
        <v>1830</v>
      </c>
      <c r="CY95" s="7">
        <v>1863</v>
      </c>
      <c r="CZ95" s="7">
        <v>1783</v>
      </c>
      <c r="DA95" s="7">
        <v>1594</v>
      </c>
      <c r="DB95" s="7">
        <v>1454</v>
      </c>
      <c r="DC95" s="7">
        <v>1504</v>
      </c>
      <c r="DD95" s="7">
        <v>1402</v>
      </c>
      <c r="DE95" s="7">
        <v>1379</v>
      </c>
      <c r="DF95" s="7">
        <v>1349</v>
      </c>
      <c r="DG95" s="7">
        <v>1334</v>
      </c>
      <c r="DH95" s="7">
        <v>1295</v>
      </c>
      <c r="DI95" s="7">
        <v>1350</v>
      </c>
      <c r="DJ95" s="7">
        <v>1399</v>
      </c>
      <c r="DK95" s="7">
        <v>1020</v>
      </c>
      <c r="DL95" s="7">
        <v>887</v>
      </c>
      <c r="DM95" s="7">
        <v>848</v>
      </c>
      <c r="DN95" s="7">
        <v>759</v>
      </c>
      <c r="DO95" s="7">
        <v>614</v>
      </c>
      <c r="DP95" s="7">
        <v>539</v>
      </c>
      <c r="DQ95" s="7">
        <v>528</v>
      </c>
      <c r="DR95" s="7">
        <v>517</v>
      </c>
      <c r="DS95" s="7">
        <v>469</v>
      </c>
      <c r="DT95" s="7">
        <v>397</v>
      </c>
      <c r="DU95" s="7">
        <v>307</v>
      </c>
      <c r="DV95" s="7">
        <v>240</v>
      </c>
      <c r="DW95" s="7">
        <v>789</v>
      </c>
      <c r="DX95" s="7">
        <f t="shared" si="12"/>
        <v>87860</v>
      </c>
      <c r="DY95" s="7">
        <f t="shared" si="13"/>
        <v>11287</v>
      </c>
      <c r="DZ95" s="7">
        <f t="shared" si="14"/>
        <v>45258</v>
      </c>
      <c r="EA95" s="7">
        <f t="shared" si="15"/>
        <v>27817</v>
      </c>
    </row>
    <row r="96" spans="1:131" x14ac:dyDescent="0.35">
      <c r="A96" s="7">
        <v>6</v>
      </c>
      <c r="B96" t="s">
        <v>358</v>
      </c>
      <c r="C96" s="11" t="s">
        <v>206</v>
      </c>
      <c r="D96" s="11" t="s">
        <v>176</v>
      </c>
      <c r="E96" s="7">
        <f>SUM(Table3253[[#This Row],[0]:[90]])</f>
        <v>37310</v>
      </c>
      <c r="F96" s="8">
        <f>SUM(Table3253[[#This Row],[0]:[15]])</f>
        <v>6560</v>
      </c>
      <c r="G96" s="7">
        <f>SUM(Table3253[[#This Row],[16]:[64]])</f>
        <v>20090</v>
      </c>
      <c r="H96" s="7">
        <f>SUM(Table3253[[#This Row],[65]:[90]])</f>
        <v>10660</v>
      </c>
      <c r="I96" s="7">
        <f>SUM(Table3253[[#This Row],[85]:[90]])</f>
        <v>2460</v>
      </c>
      <c r="J96" s="8">
        <f>SUM(Table3253[[#This Row],[0]:[17]])</f>
        <v>7380</v>
      </c>
      <c r="K96" s="7">
        <f>SUM(Table3253[[#This Row],[18]:[64]])</f>
        <v>19270</v>
      </c>
      <c r="L96" s="8">
        <f>SUM(Table3253[[#This Row],[0]:[4]])</f>
        <v>2050</v>
      </c>
      <c r="M96" s="7">
        <f>SUM(Table3253[[#This Row],[5]:[15]])</f>
        <v>4510</v>
      </c>
      <c r="N96" s="7">
        <f>SUM(Table3253[[#This Row],[16]:[24]])</f>
        <v>3690</v>
      </c>
      <c r="O96" s="7">
        <f>SUM(Table3253[[#This Row],[25]:[49]])</f>
        <v>10250</v>
      </c>
      <c r="P96" s="7">
        <f>SUM(Table3253[[#This Row],[50]:[64]])</f>
        <v>6150</v>
      </c>
      <c r="Q96" s="7">
        <f>SUM(Table3253[[#This Row],[65]:[74]])</f>
        <v>4100</v>
      </c>
      <c r="R96" s="7">
        <f>SUM(Table3253[[#This Row],[75]:[84]])</f>
        <v>4100</v>
      </c>
      <c r="S96" s="8">
        <f>SUM(Table3253[[#This Row],[5]:[9]])</f>
        <v>2050</v>
      </c>
      <c r="T96" s="7">
        <f>SUM(Table3253[[#This Row],[10]:[14]])</f>
        <v>2050</v>
      </c>
      <c r="U96" s="7">
        <f>SUM(Table3253[[#This Row],[15]:[19]])</f>
        <v>2050</v>
      </c>
      <c r="V96" s="7">
        <f>SUM(Table3253[[#This Row],[20]:[24]])</f>
        <v>2050</v>
      </c>
      <c r="W96" s="7">
        <f>SUM(Table3253[[#This Row],[25]:[29]])</f>
        <v>2050</v>
      </c>
      <c r="X96" s="7">
        <f>SUM(Table3253[[#This Row],[30]:[34]])</f>
        <v>2050</v>
      </c>
      <c r="Y96" s="7">
        <f>SUM(Table3253[[#This Row],[35]:[39]])</f>
        <v>2050</v>
      </c>
      <c r="Z96" s="7">
        <f>SUM(Table3253[[#This Row],[40]:[44]])</f>
        <v>2050</v>
      </c>
      <c r="AA96" s="7">
        <f>SUM(Table3253[[#This Row],[45]:[49]])</f>
        <v>2050</v>
      </c>
      <c r="AB96" s="7">
        <f>SUM(Table3253[[#This Row],[50]:[54]])</f>
        <v>2050</v>
      </c>
      <c r="AC96" s="7">
        <f>SUM(Table3253[[#This Row],[55]:[59]])</f>
        <v>2050</v>
      </c>
      <c r="AD96" s="7">
        <f>SUM(Table3253[[#This Row],[60]:[64]])</f>
        <v>2050</v>
      </c>
      <c r="AE96" s="7">
        <f>SUM(Table3253[[#This Row],[65]:[69]])</f>
        <v>2050</v>
      </c>
      <c r="AF96" s="7">
        <f>SUM(Table3253[[#This Row],[70]:[74]])</f>
        <v>2050</v>
      </c>
      <c r="AG96" s="7">
        <f>SUM(Table3253[[#This Row],[75]:[79]])</f>
        <v>2050</v>
      </c>
      <c r="AH96" s="7">
        <f>SUM(Table3253[[#This Row],[80]:[84]])</f>
        <v>2050</v>
      </c>
      <c r="AI96" s="7">
        <f>SUM(Table3253[[#This Row],[85]:[89]])</f>
        <v>2050</v>
      </c>
      <c r="AJ96" s="7">
        <f>Table3253[[#This Row],[90]]</f>
        <v>410</v>
      </c>
      <c r="AK96" s="8">
        <v>410</v>
      </c>
      <c r="AL96" s="7">
        <v>410</v>
      </c>
      <c r="AM96" s="7">
        <v>410</v>
      </c>
      <c r="AN96" s="7">
        <v>410</v>
      </c>
      <c r="AO96" s="7">
        <v>410</v>
      </c>
      <c r="AP96" s="7">
        <v>410</v>
      </c>
      <c r="AQ96" s="7">
        <v>410</v>
      </c>
      <c r="AR96" s="7">
        <v>410</v>
      </c>
      <c r="AS96" s="7">
        <v>410</v>
      </c>
      <c r="AT96" s="7">
        <v>410</v>
      </c>
      <c r="AU96" s="7">
        <v>410</v>
      </c>
      <c r="AV96" s="7">
        <v>410</v>
      </c>
      <c r="AW96" s="7">
        <v>410</v>
      </c>
      <c r="AX96" s="7">
        <v>410</v>
      </c>
      <c r="AY96" s="7">
        <v>410</v>
      </c>
      <c r="AZ96" s="7">
        <v>410</v>
      </c>
      <c r="BA96" s="7">
        <v>410</v>
      </c>
      <c r="BB96" s="7">
        <v>410</v>
      </c>
      <c r="BC96" s="7">
        <v>410</v>
      </c>
      <c r="BD96" s="7">
        <v>410</v>
      </c>
      <c r="BE96" s="7">
        <v>410</v>
      </c>
      <c r="BF96" s="7">
        <v>410</v>
      </c>
      <c r="BG96" s="7">
        <v>410</v>
      </c>
      <c r="BH96" s="7">
        <v>410</v>
      </c>
      <c r="BI96" s="7">
        <v>410</v>
      </c>
      <c r="BJ96" s="7">
        <v>410</v>
      </c>
      <c r="BK96" s="7">
        <v>410</v>
      </c>
      <c r="BL96" s="7">
        <v>410</v>
      </c>
      <c r="BM96" s="7">
        <v>410</v>
      </c>
      <c r="BN96" s="7">
        <v>410</v>
      </c>
      <c r="BO96" s="7">
        <v>410</v>
      </c>
      <c r="BP96" s="7">
        <v>410</v>
      </c>
      <c r="BQ96" s="7">
        <v>410</v>
      </c>
      <c r="BR96" s="7">
        <v>410</v>
      </c>
      <c r="BS96" s="7">
        <v>410</v>
      </c>
      <c r="BT96" s="7">
        <v>410</v>
      </c>
      <c r="BU96" s="7">
        <v>410</v>
      </c>
      <c r="BV96" s="7">
        <v>410</v>
      </c>
      <c r="BW96" s="7">
        <v>410</v>
      </c>
      <c r="BX96" s="7">
        <v>410</v>
      </c>
      <c r="BY96" s="7">
        <v>410</v>
      </c>
      <c r="BZ96" s="7">
        <v>410</v>
      </c>
      <c r="CA96" s="7">
        <v>410</v>
      </c>
      <c r="CB96" s="7">
        <v>410</v>
      </c>
      <c r="CC96" s="7">
        <v>410</v>
      </c>
      <c r="CD96" s="7">
        <v>410</v>
      </c>
      <c r="CE96" s="7">
        <v>410</v>
      </c>
      <c r="CF96" s="7">
        <v>410</v>
      </c>
      <c r="CG96" s="7">
        <v>410</v>
      </c>
      <c r="CH96" s="7">
        <v>410</v>
      </c>
      <c r="CI96" s="7">
        <v>410</v>
      </c>
      <c r="CJ96" s="7">
        <v>410</v>
      </c>
      <c r="CK96" s="7">
        <v>410</v>
      </c>
      <c r="CL96" s="7">
        <v>410</v>
      </c>
      <c r="CM96" s="7">
        <v>410</v>
      </c>
      <c r="CN96" s="7">
        <v>410</v>
      </c>
      <c r="CO96" s="7">
        <v>410</v>
      </c>
      <c r="CP96" s="7">
        <v>410</v>
      </c>
      <c r="CQ96" s="7">
        <v>410</v>
      </c>
      <c r="CR96" s="7">
        <v>410</v>
      </c>
      <c r="CS96" s="7">
        <v>410</v>
      </c>
      <c r="CT96" s="7">
        <v>410</v>
      </c>
      <c r="CU96" s="7">
        <v>410</v>
      </c>
      <c r="CV96" s="7">
        <v>410</v>
      </c>
      <c r="CW96" s="7">
        <v>410</v>
      </c>
      <c r="CX96" s="7">
        <v>410</v>
      </c>
      <c r="CY96" s="7">
        <v>410</v>
      </c>
      <c r="CZ96" s="7">
        <v>410</v>
      </c>
      <c r="DA96" s="7">
        <v>410</v>
      </c>
      <c r="DB96" s="7">
        <v>410</v>
      </c>
      <c r="DC96" s="7">
        <v>410</v>
      </c>
      <c r="DD96" s="7">
        <v>410</v>
      </c>
      <c r="DE96" s="7">
        <v>410</v>
      </c>
      <c r="DF96" s="7">
        <v>410</v>
      </c>
      <c r="DG96" s="7">
        <v>410</v>
      </c>
      <c r="DH96" s="7">
        <v>410</v>
      </c>
      <c r="DI96" s="7">
        <v>410</v>
      </c>
      <c r="DJ96" s="7">
        <v>410</v>
      </c>
      <c r="DK96" s="7">
        <v>410</v>
      </c>
      <c r="DL96" s="7">
        <v>410</v>
      </c>
      <c r="DM96" s="7">
        <v>410</v>
      </c>
      <c r="DN96" s="7">
        <v>410</v>
      </c>
      <c r="DO96" s="7">
        <v>410</v>
      </c>
      <c r="DP96" s="7">
        <v>410</v>
      </c>
      <c r="DQ96" s="7">
        <v>410</v>
      </c>
      <c r="DR96" s="7">
        <v>410</v>
      </c>
      <c r="DS96" s="7">
        <v>410</v>
      </c>
      <c r="DT96" s="7">
        <v>410</v>
      </c>
      <c r="DU96" s="7">
        <v>410</v>
      </c>
      <c r="DV96" s="7">
        <v>410</v>
      </c>
      <c r="DW96" s="7">
        <v>410</v>
      </c>
      <c r="DX96" s="7">
        <f t="shared" si="12"/>
        <v>20090</v>
      </c>
      <c r="DY96" s="7">
        <f t="shared" si="13"/>
        <v>2870</v>
      </c>
      <c r="DZ96" s="7">
        <f t="shared" si="14"/>
        <v>10250</v>
      </c>
      <c r="EA96" s="7">
        <f t="shared" si="15"/>
        <v>6150</v>
      </c>
    </row>
    <row r="97" spans="1:131" x14ac:dyDescent="0.35">
      <c r="A97" s="7">
        <v>6</v>
      </c>
      <c r="B97" t="s">
        <v>358</v>
      </c>
      <c r="C97" s="11" t="s">
        <v>207</v>
      </c>
      <c r="D97" s="11" t="s">
        <v>208</v>
      </c>
      <c r="E97" s="7">
        <f>SUM(Table3253[[#This Row],[0]:[90]])</f>
        <v>39494</v>
      </c>
      <c r="F97" s="8">
        <f>SUM(Table3253[[#This Row],[0]:[15]])</f>
        <v>6944</v>
      </c>
      <c r="G97" s="7">
        <f>SUM(Table3253[[#This Row],[16]:[64]])</f>
        <v>21266</v>
      </c>
      <c r="H97" s="7">
        <f>SUM(Table3253[[#This Row],[65]:[90]])</f>
        <v>11284</v>
      </c>
      <c r="I97" s="7">
        <f>SUM(Table3253[[#This Row],[85]:[90]])</f>
        <v>2604</v>
      </c>
      <c r="J97" s="8">
        <f>SUM(Table3253[[#This Row],[0]:[17]])</f>
        <v>7812</v>
      </c>
      <c r="K97" s="7">
        <f>SUM(Table3253[[#This Row],[18]:[64]])</f>
        <v>20398</v>
      </c>
      <c r="L97" s="8">
        <f>SUM(Table3253[[#This Row],[0]:[4]])</f>
        <v>2170</v>
      </c>
      <c r="M97" s="7">
        <f>SUM(Table3253[[#This Row],[5]:[15]])</f>
        <v>4774</v>
      </c>
      <c r="N97" s="7">
        <f>SUM(Table3253[[#This Row],[16]:[24]])</f>
        <v>3906</v>
      </c>
      <c r="O97" s="7">
        <f>SUM(Table3253[[#This Row],[25]:[49]])</f>
        <v>10850</v>
      </c>
      <c r="P97" s="7">
        <f>SUM(Table3253[[#This Row],[50]:[64]])</f>
        <v>6510</v>
      </c>
      <c r="Q97" s="7">
        <f>SUM(Table3253[[#This Row],[65]:[74]])</f>
        <v>4340</v>
      </c>
      <c r="R97" s="7">
        <f>SUM(Table3253[[#This Row],[75]:[84]])</f>
        <v>4340</v>
      </c>
      <c r="S97" s="8">
        <f>SUM(Table3253[[#This Row],[5]:[9]])</f>
        <v>2170</v>
      </c>
      <c r="T97" s="7">
        <f>SUM(Table3253[[#This Row],[10]:[14]])</f>
        <v>2170</v>
      </c>
      <c r="U97" s="7">
        <f>SUM(Table3253[[#This Row],[15]:[19]])</f>
        <v>2170</v>
      </c>
      <c r="V97" s="7">
        <f>SUM(Table3253[[#This Row],[20]:[24]])</f>
        <v>2170</v>
      </c>
      <c r="W97" s="7">
        <f>SUM(Table3253[[#This Row],[25]:[29]])</f>
        <v>2170</v>
      </c>
      <c r="X97" s="7">
        <f>SUM(Table3253[[#This Row],[30]:[34]])</f>
        <v>2170</v>
      </c>
      <c r="Y97" s="7">
        <f>SUM(Table3253[[#This Row],[35]:[39]])</f>
        <v>2170</v>
      </c>
      <c r="Z97" s="7">
        <f>SUM(Table3253[[#This Row],[40]:[44]])</f>
        <v>2170</v>
      </c>
      <c r="AA97" s="7">
        <f>SUM(Table3253[[#This Row],[45]:[49]])</f>
        <v>2170</v>
      </c>
      <c r="AB97" s="7">
        <f>SUM(Table3253[[#This Row],[50]:[54]])</f>
        <v>2170</v>
      </c>
      <c r="AC97" s="7">
        <f>SUM(Table3253[[#This Row],[55]:[59]])</f>
        <v>2170</v>
      </c>
      <c r="AD97" s="7">
        <f>SUM(Table3253[[#This Row],[60]:[64]])</f>
        <v>2170</v>
      </c>
      <c r="AE97" s="7">
        <f>SUM(Table3253[[#This Row],[65]:[69]])</f>
        <v>2170</v>
      </c>
      <c r="AF97" s="7">
        <f>SUM(Table3253[[#This Row],[70]:[74]])</f>
        <v>2170</v>
      </c>
      <c r="AG97" s="7">
        <f>SUM(Table3253[[#This Row],[75]:[79]])</f>
        <v>2170</v>
      </c>
      <c r="AH97" s="7">
        <f>SUM(Table3253[[#This Row],[80]:[84]])</f>
        <v>2170</v>
      </c>
      <c r="AI97" s="7">
        <f>SUM(Table3253[[#This Row],[85]:[89]])</f>
        <v>2170</v>
      </c>
      <c r="AJ97" s="7">
        <f>Table3253[[#This Row],[90]]</f>
        <v>434</v>
      </c>
      <c r="AK97" s="8">
        <v>434</v>
      </c>
      <c r="AL97" s="7">
        <v>434</v>
      </c>
      <c r="AM97" s="7">
        <v>434</v>
      </c>
      <c r="AN97" s="7">
        <v>434</v>
      </c>
      <c r="AO97" s="7">
        <v>434</v>
      </c>
      <c r="AP97" s="7">
        <v>434</v>
      </c>
      <c r="AQ97" s="7">
        <v>434</v>
      </c>
      <c r="AR97" s="7">
        <v>434</v>
      </c>
      <c r="AS97" s="7">
        <v>434</v>
      </c>
      <c r="AT97" s="7">
        <v>434</v>
      </c>
      <c r="AU97" s="7">
        <v>434</v>
      </c>
      <c r="AV97" s="7">
        <v>434</v>
      </c>
      <c r="AW97" s="7">
        <v>434</v>
      </c>
      <c r="AX97" s="7">
        <v>434</v>
      </c>
      <c r="AY97" s="7">
        <v>434</v>
      </c>
      <c r="AZ97" s="7">
        <v>434</v>
      </c>
      <c r="BA97" s="7">
        <v>434</v>
      </c>
      <c r="BB97" s="7">
        <v>434</v>
      </c>
      <c r="BC97" s="7">
        <v>434</v>
      </c>
      <c r="BD97" s="7">
        <v>434</v>
      </c>
      <c r="BE97" s="7">
        <v>434</v>
      </c>
      <c r="BF97" s="7">
        <v>434</v>
      </c>
      <c r="BG97" s="7">
        <v>434</v>
      </c>
      <c r="BH97" s="7">
        <v>434</v>
      </c>
      <c r="BI97" s="7">
        <v>434</v>
      </c>
      <c r="BJ97" s="7">
        <v>434</v>
      </c>
      <c r="BK97" s="7">
        <v>434</v>
      </c>
      <c r="BL97" s="7">
        <v>434</v>
      </c>
      <c r="BM97" s="7">
        <v>434</v>
      </c>
      <c r="BN97" s="7">
        <v>434</v>
      </c>
      <c r="BO97" s="7">
        <v>434</v>
      </c>
      <c r="BP97" s="7">
        <v>434</v>
      </c>
      <c r="BQ97" s="7">
        <v>434</v>
      </c>
      <c r="BR97" s="7">
        <v>434</v>
      </c>
      <c r="BS97" s="7">
        <v>434</v>
      </c>
      <c r="BT97" s="7">
        <v>434</v>
      </c>
      <c r="BU97" s="7">
        <v>434</v>
      </c>
      <c r="BV97" s="7">
        <v>434</v>
      </c>
      <c r="BW97" s="7">
        <v>434</v>
      </c>
      <c r="BX97" s="7">
        <v>434</v>
      </c>
      <c r="BY97" s="7">
        <v>434</v>
      </c>
      <c r="BZ97" s="7">
        <v>434</v>
      </c>
      <c r="CA97" s="7">
        <v>434</v>
      </c>
      <c r="CB97" s="7">
        <v>434</v>
      </c>
      <c r="CC97" s="7">
        <v>434</v>
      </c>
      <c r="CD97" s="7">
        <v>434</v>
      </c>
      <c r="CE97" s="7">
        <v>434</v>
      </c>
      <c r="CF97" s="7">
        <v>434</v>
      </c>
      <c r="CG97" s="7">
        <v>434</v>
      </c>
      <c r="CH97" s="7">
        <v>434</v>
      </c>
      <c r="CI97" s="7">
        <v>434</v>
      </c>
      <c r="CJ97" s="7">
        <v>434</v>
      </c>
      <c r="CK97" s="7">
        <v>434</v>
      </c>
      <c r="CL97" s="7">
        <v>434</v>
      </c>
      <c r="CM97" s="7">
        <v>434</v>
      </c>
      <c r="CN97" s="7">
        <v>434</v>
      </c>
      <c r="CO97" s="7">
        <v>434</v>
      </c>
      <c r="CP97" s="7">
        <v>434</v>
      </c>
      <c r="CQ97" s="7">
        <v>434</v>
      </c>
      <c r="CR97" s="7">
        <v>434</v>
      </c>
      <c r="CS97" s="7">
        <v>434</v>
      </c>
      <c r="CT97" s="7">
        <v>434</v>
      </c>
      <c r="CU97" s="7">
        <v>434</v>
      </c>
      <c r="CV97" s="7">
        <v>434</v>
      </c>
      <c r="CW97" s="7">
        <v>434</v>
      </c>
      <c r="CX97" s="7">
        <v>434</v>
      </c>
      <c r="CY97" s="7">
        <v>434</v>
      </c>
      <c r="CZ97" s="7">
        <v>434</v>
      </c>
      <c r="DA97" s="7">
        <v>434</v>
      </c>
      <c r="DB97" s="7">
        <v>434</v>
      </c>
      <c r="DC97" s="7">
        <v>434</v>
      </c>
      <c r="DD97" s="7">
        <v>434</v>
      </c>
      <c r="DE97" s="7">
        <v>434</v>
      </c>
      <c r="DF97" s="7">
        <v>434</v>
      </c>
      <c r="DG97" s="7">
        <v>434</v>
      </c>
      <c r="DH97" s="7">
        <v>434</v>
      </c>
      <c r="DI97" s="7">
        <v>434</v>
      </c>
      <c r="DJ97" s="7">
        <v>434</v>
      </c>
      <c r="DK97" s="7">
        <v>434</v>
      </c>
      <c r="DL97" s="7">
        <v>434</v>
      </c>
      <c r="DM97" s="7">
        <v>434</v>
      </c>
      <c r="DN97" s="7">
        <v>434</v>
      </c>
      <c r="DO97" s="7">
        <v>434</v>
      </c>
      <c r="DP97" s="7">
        <v>434</v>
      </c>
      <c r="DQ97" s="7">
        <v>434</v>
      </c>
      <c r="DR97" s="7">
        <v>434</v>
      </c>
      <c r="DS97" s="7">
        <v>434</v>
      </c>
      <c r="DT97" s="7">
        <v>434</v>
      </c>
      <c r="DU97" s="7">
        <v>434</v>
      </c>
      <c r="DV97" s="7">
        <v>434</v>
      </c>
      <c r="DW97" s="7">
        <v>434</v>
      </c>
      <c r="DX97" s="7">
        <f t="shared" si="12"/>
        <v>21266</v>
      </c>
      <c r="DY97" s="7">
        <f t="shared" si="13"/>
        <v>3038</v>
      </c>
      <c r="DZ97" s="7">
        <f t="shared" si="14"/>
        <v>10850</v>
      </c>
      <c r="EA97" s="7">
        <f t="shared" si="15"/>
        <v>6510</v>
      </c>
    </row>
    <row r="98" spans="1:131" x14ac:dyDescent="0.35">
      <c r="A98" s="7">
        <v>6</v>
      </c>
      <c r="B98" t="s">
        <v>358</v>
      </c>
      <c r="C98" s="11" t="s">
        <v>209</v>
      </c>
      <c r="D98" s="11" t="s">
        <v>210</v>
      </c>
      <c r="E98" s="7">
        <f>SUM(Table3253[[#This Row],[0]:[90]])</f>
        <v>32214</v>
      </c>
      <c r="F98" s="8">
        <f>SUM(Table3253[[#This Row],[0]:[15]])</f>
        <v>5664</v>
      </c>
      <c r="G98" s="7">
        <f>SUM(Table3253[[#This Row],[16]:[64]])</f>
        <v>17346</v>
      </c>
      <c r="H98" s="7">
        <f>SUM(Table3253[[#This Row],[65]:[90]])</f>
        <v>9204</v>
      </c>
      <c r="I98" s="7">
        <f>SUM(Table3253[[#This Row],[85]:[90]])</f>
        <v>2124</v>
      </c>
      <c r="J98" s="8">
        <f>SUM(Table3253[[#This Row],[0]:[17]])</f>
        <v>6372</v>
      </c>
      <c r="K98" s="7">
        <f>SUM(Table3253[[#This Row],[18]:[64]])</f>
        <v>16638</v>
      </c>
      <c r="L98" s="8">
        <f>SUM(Table3253[[#This Row],[0]:[4]])</f>
        <v>1770</v>
      </c>
      <c r="M98" s="7">
        <f>SUM(Table3253[[#This Row],[5]:[15]])</f>
        <v>3894</v>
      </c>
      <c r="N98" s="7">
        <f>SUM(Table3253[[#This Row],[16]:[24]])</f>
        <v>3186</v>
      </c>
      <c r="O98" s="7">
        <f>SUM(Table3253[[#This Row],[25]:[49]])</f>
        <v>8850</v>
      </c>
      <c r="P98" s="7">
        <f>SUM(Table3253[[#This Row],[50]:[64]])</f>
        <v>5310</v>
      </c>
      <c r="Q98" s="7">
        <f>SUM(Table3253[[#This Row],[65]:[74]])</f>
        <v>3540</v>
      </c>
      <c r="R98" s="7">
        <f>SUM(Table3253[[#This Row],[75]:[84]])</f>
        <v>3540</v>
      </c>
      <c r="S98" s="8">
        <f>SUM(Table3253[[#This Row],[5]:[9]])</f>
        <v>1770</v>
      </c>
      <c r="T98" s="7">
        <f>SUM(Table3253[[#This Row],[10]:[14]])</f>
        <v>1770</v>
      </c>
      <c r="U98" s="7">
        <f>SUM(Table3253[[#This Row],[15]:[19]])</f>
        <v>1770</v>
      </c>
      <c r="V98" s="7">
        <f>SUM(Table3253[[#This Row],[20]:[24]])</f>
        <v>1770</v>
      </c>
      <c r="W98" s="7">
        <f>SUM(Table3253[[#This Row],[25]:[29]])</f>
        <v>1770</v>
      </c>
      <c r="X98" s="7">
        <f>SUM(Table3253[[#This Row],[30]:[34]])</f>
        <v>1770</v>
      </c>
      <c r="Y98" s="7">
        <f>SUM(Table3253[[#This Row],[35]:[39]])</f>
        <v>1770</v>
      </c>
      <c r="Z98" s="7">
        <f>SUM(Table3253[[#This Row],[40]:[44]])</f>
        <v>1770</v>
      </c>
      <c r="AA98" s="7">
        <f>SUM(Table3253[[#This Row],[45]:[49]])</f>
        <v>1770</v>
      </c>
      <c r="AB98" s="7">
        <f>SUM(Table3253[[#This Row],[50]:[54]])</f>
        <v>1770</v>
      </c>
      <c r="AC98" s="7">
        <f>SUM(Table3253[[#This Row],[55]:[59]])</f>
        <v>1770</v>
      </c>
      <c r="AD98" s="7">
        <f>SUM(Table3253[[#This Row],[60]:[64]])</f>
        <v>1770</v>
      </c>
      <c r="AE98" s="7">
        <f>SUM(Table3253[[#This Row],[65]:[69]])</f>
        <v>1770</v>
      </c>
      <c r="AF98" s="7">
        <f>SUM(Table3253[[#This Row],[70]:[74]])</f>
        <v>1770</v>
      </c>
      <c r="AG98" s="7">
        <f>SUM(Table3253[[#This Row],[75]:[79]])</f>
        <v>1770</v>
      </c>
      <c r="AH98" s="7">
        <f>SUM(Table3253[[#This Row],[80]:[84]])</f>
        <v>1770</v>
      </c>
      <c r="AI98" s="7">
        <f>SUM(Table3253[[#This Row],[85]:[89]])</f>
        <v>1770</v>
      </c>
      <c r="AJ98" s="7">
        <f>Table3253[[#This Row],[90]]</f>
        <v>354</v>
      </c>
      <c r="AK98" s="8">
        <v>354</v>
      </c>
      <c r="AL98" s="7">
        <v>354</v>
      </c>
      <c r="AM98" s="7">
        <v>354</v>
      </c>
      <c r="AN98" s="7">
        <v>354</v>
      </c>
      <c r="AO98" s="7">
        <v>354</v>
      </c>
      <c r="AP98" s="7">
        <v>354</v>
      </c>
      <c r="AQ98" s="7">
        <v>354</v>
      </c>
      <c r="AR98" s="7">
        <v>354</v>
      </c>
      <c r="AS98" s="7">
        <v>354</v>
      </c>
      <c r="AT98" s="7">
        <v>354</v>
      </c>
      <c r="AU98" s="7">
        <v>354</v>
      </c>
      <c r="AV98" s="7">
        <v>354</v>
      </c>
      <c r="AW98" s="7">
        <v>354</v>
      </c>
      <c r="AX98" s="7">
        <v>354</v>
      </c>
      <c r="AY98" s="7">
        <v>354</v>
      </c>
      <c r="AZ98" s="7">
        <v>354</v>
      </c>
      <c r="BA98" s="7">
        <v>354</v>
      </c>
      <c r="BB98" s="7">
        <v>354</v>
      </c>
      <c r="BC98" s="7">
        <v>354</v>
      </c>
      <c r="BD98" s="7">
        <v>354</v>
      </c>
      <c r="BE98" s="7">
        <v>354</v>
      </c>
      <c r="BF98" s="7">
        <v>354</v>
      </c>
      <c r="BG98" s="7">
        <v>354</v>
      </c>
      <c r="BH98" s="7">
        <v>354</v>
      </c>
      <c r="BI98" s="7">
        <v>354</v>
      </c>
      <c r="BJ98" s="7">
        <v>354</v>
      </c>
      <c r="BK98" s="7">
        <v>354</v>
      </c>
      <c r="BL98" s="7">
        <v>354</v>
      </c>
      <c r="BM98" s="7">
        <v>354</v>
      </c>
      <c r="BN98" s="7">
        <v>354</v>
      </c>
      <c r="BO98" s="7">
        <v>354</v>
      </c>
      <c r="BP98" s="7">
        <v>354</v>
      </c>
      <c r="BQ98" s="7">
        <v>354</v>
      </c>
      <c r="BR98" s="7">
        <v>354</v>
      </c>
      <c r="BS98" s="7">
        <v>354</v>
      </c>
      <c r="BT98" s="7">
        <v>354</v>
      </c>
      <c r="BU98" s="7">
        <v>354</v>
      </c>
      <c r="BV98" s="7">
        <v>354</v>
      </c>
      <c r="BW98" s="7">
        <v>354</v>
      </c>
      <c r="BX98" s="7">
        <v>354</v>
      </c>
      <c r="BY98" s="7">
        <v>354</v>
      </c>
      <c r="BZ98" s="7">
        <v>354</v>
      </c>
      <c r="CA98" s="7">
        <v>354</v>
      </c>
      <c r="CB98" s="7">
        <v>354</v>
      </c>
      <c r="CC98" s="7">
        <v>354</v>
      </c>
      <c r="CD98" s="7">
        <v>354</v>
      </c>
      <c r="CE98" s="7">
        <v>354</v>
      </c>
      <c r="CF98" s="7">
        <v>354</v>
      </c>
      <c r="CG98" s="7">
        <v>354</v>
      </c>
      <c r="CH98" s="7">
        <v>354</v>
      </c>
      <c r="CI98" s="7">
        <v>354</v>
      </c>
      <c r="CJ98" s="7">
        <v>354</v>
      </c>
      <c r="CK98" s="7">
        <v>354</v>
      </c>
      <c r="CL98" s="7">
        <v>354</v>
      </c>
      <c r="CM98" s="7">
        <v>354</v>
      </c>
      <c r="CN98" s="7">
        <v>354</v>
      </c>
      <c r="CO98" s="7">
        <v>354</v>
      </c>
      <c r="CP98" s="7">
        <v>354</v>
      </c>
      <c r="CQ98" s="7">
        <v>354</v>
      </c>
      <c r="CR98" s="7">
        <v>354</v>
      </c>
      <c r="CS98" s="7">
        <v>354</v>
      </c>
      <c r="CT98" s="7">
        <v>354</v>
      </c>
      <c r="CU98" s="7">
        <v>354</v>
      </c>
      <c r="CV98" s="7">
        <v>354</v>
      </c>
      <c r="CW98" s="7">
        <v>354</v>
      </c>
      <c r="CX98" s="7">
        <v>354</v>
      </c>
      <c r="CY98" s="7">
        <v>354</v>
      </c>
      <c r="CZ98" s="7">
        <v>354</v>
      </c>
      <c r="DA98" s="7">
        <v>354</v>
      </c>
      <c r="DB98" s="7">
        <v>354</v>
      </c>
      <c r="DC98" s="7">
        <v>354</v>
      </c>
      <c r="DD98" s="7">
        <v>354</v>
      </c>
      <c r="DE98" s="7">
        <v>354</v>
      </c>
      <c r="DF98" s="7">
        <v>354</v>
      </c>
      <c r="DG98" s="7">
        <v>354</v>
      </c>
      <c r="DH98" s="7">
        <v>354</v>
      </c>
      <c r="DI98" s="7">
        <v>354</v>
      </c>
      <c r="DJ98" s="7">
        <v>354</v>
      </c>
      <c r="DK98" s="7">
        <v>354</v>
      </c>
      <c r="DL98" s="7">
        <v>354</v>
      </c>
      <c r="DM98" s="7">
        <v>354</v>
      </c>
      <c r="DN98" s="7">
        <v>354</v>
      </c>
      <c r="DO98" s="7">
        <v>354</v>
      </c>
      <c r="DP98" s="7">
        <v>354</v>
      </c>
      <c r="DQ98" s="7">
        <v>354</v>
      </c>
      <c r="DR98" s="7">
        <v>354</v>
      </c>
      <c r="DS98" s="7">
        <v>354</v>
      </c>
      <c r="DT98" s="7">
        <v>354</v>
      </c>
      <c r="DU98" s="7">
        <v>354</v>
      </c>
      <c r="DV98" s="7">
        <v>354</v>
      </c>
      <c r="DW98" s="7">
        <v>354</v>
      </c>
      <c r="DX98" s="7">
        <f t="shared" si="12"/>
        <v>17346</v>
      </c>
      <c r="DY98" s="7">
        <f t="shared" si="13"/>
        <v>2478</v>
      </c>
      <c r="DZ98" s="7">
        <f t="shared" si="14"/>
        <v>8850</v>
      </c>
      <c r="EA98" s="7">
        <f t="shared" si="15"/>
        <v>5310</v>
      </c>
    </row>
    <row r="99" spans="1:131" x14ac:dyDescent="0.35">
      <c r="A99" s="7">
        <v>6</v>
      </c>
      <c r="B99" t="s">
        <v>358</v>
      </c>
      <c r="C99" s="11" t="s">
        <v>211</v>
      </c>
      <c r="D99" s="11" t="s">
        <v>182</v>
      </c>
      <c r="E99" s="7">
        <f>SUM(Table3253[[#This Row],[0]:[90]])</f>
        <v>44863</v>
      </c>
      <c r="F99" s="8">
        <f>SUM(Table3253[[#This Row],[0]:[15]])</f>
        <v>7888</v>
      </c>
      <c r="G99" s="7">
        <f>SUM(Table3253[[#This Row],[16]:[64]])</f>
        <v>24157</v>
      </c>
      <c r="H99" s="7">
        <f>SUM(Table3253[[#This Row],[65]:[90]])</f>
        <v>12818</v>
      </c>
      <c r="I99" s="7">
        <f>SUM(Table3253[[#This Row],[85]:[90]])</f>
        <v>2958</v>
      </c>
      <c r="J99" s="8">
        <f>SUM(Table3253[[#This Row],[0]:[17]])</f>
        <v>8874</v>
      </c>
      <c r="K99" s="7">
        <f>SUM(Table3253[[#This Row],[18]:[64]])</f>
        <v>23171</v>
      </c>
      <c r="L99" s="8">
        <f>SUM(Table3253[[#This Row],[0]:[4]])</f>
        <v>2465</v>
      </c>
      <c r="M99" s="7">
        <f>SUM(Table3253[[#This Row],[5]:[15]])</f>
        <v>5423</v>
      </c>
      <c r="N99" s="7">
        <f>SUM(Table3253[[#This Row],[16]:[24]])</f>
        <v>4437</v>
      </c>
      <c r="O99" s="7">
        <f>SUM(Table3253[[#This Row],[25]:[49]])</f>
        <v>12325</v>
      </c>
      <c r="P99" s="7">
        <f>SUM(Table3253[[#This Row],[50]:[64]])</f>
        <v>7395</v>
      </c>
      <c r="Q99" s="7">
        <f>SUM(Table3253[[#This Row],[65]:[74]])</f>
        <v>4930</v>
      </c>
      <c r="R99" s="7">
        <f>SUM(Table3253[[#This Row],[75]:[84]])</f>
        <v>4930</v>
      </c>
      <c r="S99" s="8">
        <f>SUM(Table3253[[#This Row],[5]:[9]])</f>
        <v>2465</v>
      </c>
      <c r="T99" s="7">
        <f>SUM(Table3253[[#This Row],[10]:[14]])</f>
        <v>2465</v>
      </c>
      <c r="U99" s="7">
        <f>SUM(Table3253[[#This Row],[15]:[19]])</f>
        <v>2465</v>
      </c>
      <c r="V99" s="7">
        <f>SUM(Table3253[[#This Row],[20]:[24]])</f>
        <v>2465</v>
      </c>
      <c r="W99" s="7">
        <f>SUM(Table3253[[#This Row],[25]:[29]])</f>
        <v>2465</v>
      </c>
      <c r="X99" s="7">
        <f>SUM(Table3253[[#This Row],[30]:[34]])</f>
        <v>2465</v>
      </c>
      <c r="Y99" s="7">
        <f>SUM(Table3253[[#This Row],[35]:[39]])</f>
        <v>2465</v>
      </c>
      <c r="Z99" s="7">
        <f>SUM(Table3253[[#This Row],[40]:[44]])</f>
        <v>2465</v>
      </c>
      <c r="AA99" s="7">
        <f>SUM(Table3253[[#This Row],[45]:[49]])</f>
        <v>2465</v>
      </c>
      <c r="AB99" s="7">
        <f>SUM(Table3253[[#This Row],[50]:[54]])</f>
        <v>2465</v>
      </c>
      <c r="AC99" s="7">
        <f>SUM(Table3253[[#This Row],[55]:[59]])</f>
        <v>2465</v>
      </c>
      <c r="AD99" s="7">
        <f>SUM(Table3253[[#This Row],[60]:[64]])</f>
        <v>2465</v>
      </c>
      <c r="AE99" s="7">
        <f>SUM(Table3253[[#This Row],[65]:[69]])</f>
        <v>2465</v>
      </c>
      <c r="AF99" s="7">
        <f>SUM(Table3253[[#This Row],[70]:[74]])</f>
        <v>2465</v>
      </c>
      <c r="AG99" s="7">
        <f>SUM(Table3253[[#This Row],[75]:[79]])</f>
        <v>2465</v>
      </c>
      <c r="AH99" s="7">
        <f>SUM(Table3253[[#This Row],[80]:[84]])</f>
        <v>2465</v>
      </c>
      <c r="AI99" s="7">
        <f>SUM(Table3253[[#This Row],[85]:[89]])</f>
        <v>2465</v>
      </c>
      <c r="AJ99" s="7">
        <f>Table3253[[#This Row],[90]]</f>
        <v>493</v>
      </c>
      <c r="AK99" s="8">
        <v>493</v>
      </c>
      <c r="AL99" s="7">
        <v>493</v>
      </c>
      <c r="AM99" s="7">
        <v>493</v>
      </c>
      <c r="AN99" s="7">
        <v>493</v>
      </c>
      <c r="AO99" s="7">
        <v>493</v>
      </c>
      <c r="AP99" s="7">
        <v>493</v>
      </c>
      <c r="AQ99" s="7">
        <v>493</v>
      </c>
      <c r="AR99" s="7">
        <v>493</v>
      </c>
      <c r="AS99" s="7">
        <v>493</v>
      </c>
      <c r="AT99" s="7">
        <v>493</v>
      </c>
      <c r="AU99" s="7">
        <v>493</v>
      </c>
      <c r="AV99" s="7">
        <v>493</v>
      </c>
      <c r="AW99" s="7">
        <v>493</v>
      </c>
      <c r="AX99" s="7">
        <v>493</v>
      </c>
      <c r="AY99" s="7">
        <v>493</v>
      </c>
      <c r="AZ99" s="7">
        <v>493</v>
      </c>
      <c r="BA99" s="7">
        <v>493</v>
      </c>
      <c r="BB99" s="7">
        <v>493</v>
      </c>
      <c r="BC99" s="7">
        <v>493</v>
      </c>
      <c r="BD99" s="7">
        <v>493</v>
      </c>
      <c r="BE99" s="7">
        <v>493</v>
      </c>
      <c r="BF99" s="7">
        <v>493</v>
      </c>
      <c r="BG99" s="7">
        <v>493</v>
      </c>
      <c r="BH99" s="7">
        <v>493</v>
      </c>
      <c r="BI99" s="7">
        <v>493</v>
      </c>
      <c r="BJ99" s="7">
        <v>493</v>
      </c>
      <c r="BK99" s="7">
        <v>493</v>
      </c>
      <c r="BL99" s="7">
        <v>493</v>
      </c>
      <c r="BM99" s="7">
        <v>493</v>
      </c>
      <c r="BN99" s="7">
        <v>493</v>
      </c>
      <c r="BO99" s="7">
        <v>493</v>
      </c>
      <c r="BP99" s="7">
        <v>493</v>
      </c>
      <c r="BQ99" s="7">
        <v>493</v>
      </c>
      <c r="BR99" s="7">
        <v>493</v>
      </c>
      <c r="BS99" s="7">
        <v>493</v>
      </c>
      <c r="BT99" s="7">
        <v>493</v>
      </c>
      <c r="BU99" s="7">
        <v>493</v>
      </c>
      <c r="BV99" s="7">
        <v>493</v>
      </c>
      <c r="BW99" s="7">
        <v>493</v>
      </c>
      <c r="BX99" s="7">
        <v>493</v>
      </c>
      <c r="BY99" s="7">
        <v>493</v>
      </c>
      <c r="BZ99" s="7">
        <v>493</v>
      </c>
      <c r="CA99" s="7">
        <v>493</v>
      </c>
      <c r="CB99" s="7">
        <v>493</v>
      </c>
      <c r="CC99" s="7">
        <v>493</v>
      </c>
      <c r="CD99" s="7">
        <v>493</v>
      </c>
      <c r="CE99" s="7">
        <v>493</v>
      </c>
      <c r="CF99" s="7">
        <v>493</v>
      </c>
      <c r="CG99" s="7">
        <v>493</v>
      </c>
      <c r="CH99" s="7">
        <v>493</v>
      </c>
      <c r="CI99" s="7">
        <v>493</v>
      </c>
      <c r="CJ99" s="7">
        <v>493</v>
      </c>
      <c r="CK99" s="7">
        <v>493</v>
      </c>
      <c r="CL99" s="7">
        <v>493</v>
      </c>
      <c r="CM99" s="7">
        <v>493</v>
      </c>
      <c r="CN99" s="7">
        <v>493</v>
      </c>
      <c r="CO99" s="7">
        <v>493</v>
      </c>
      <c r="CP99" s="7">
        <v>493</v>
      </c>
      <c r="CQ99" s="7">
        <v>493</v>
      </c>
      <c r="CR99" s="7">
        <v>493</v>
      </c>
      <c r="CS99" s="7">
        <v>493</v>
      </c>
      <c r="CT99" s="7">
        <v>493</v>
      </c>
      <c r="CU99" s="7">
        <v>493</v>
      </c>
      <c r="CV99" s="7">
        <v>493</v>
      </c>
      <c r="CW99" s="7">
        <v>493</v>
      </c>
      <c r="CX99" s="7">
        <v>493</v>
      </c>
      <c r="CY99" s="7">
        <v>493</v>
      </c>
      <c r="CZ99" s="7">
        <v>493</v>
      </c>
      <c r="DA99" s="7">
        <v>493</v>
      </c>
      <c r="DB99" s="7">
        <v>493</v>
      </c>
      <c r="DC99" s="7">
        <v>493</v>
      </c>
      <c r="DD99" s="7">
        <v>493</v>
      </c>
      <c r="DE99" s="7">
        <v>493</v>
      </c>
      <c r="DF99" s="7">
        <v>493</v>
      </c>
      <c r="DG99" s="7">
        <v>493</v>
      </c>
      <c r="DH99" s="7">
        <v>493</v>
      </c>
      <c r="DI99" s="7">
        <v>493</v>
      </c>
      <c r="DJ99" s="7">
        <v>493</v>
      </c>
      <c r="DK99" s="7">
        <v>493</v>
      </c>
      <c r="DL99" s="7">
        <v>493</v>
      </c>
      <c r="DM99" s="7">
        <v>493</v>
      </c>
      <c r="DN99" s="7">
        <v>493</v>
      </c>
      <c r="DO99" s="7">
        <v>493</v>
      </c>
      <c r="DP99" s="7">
        <v>493</v>
      </c>
      <c r="DQ99" s="7">
        <v>493</v>
      </c>
      <c r="DR99" s="7">
        <v>493</v>
      </c>
      <c r="DS99" s="7">
        <v>493</v>
      </c>
      <c r="DT99" s="7">
        <v>493</v>
      </c>
      <c r="DU99" s="7">
        <v>493</v>
      </c>
      <c r="DV99" s="7">
        <v>493</v>
      </c>
      <c r="DW99" s="7">
        <v>493</v>
      </c>
      <c r="DX99" s="7">
        <f t="shared" si="12"/>
        <v>24157</v>
      </c>
      <c r="DY99" s="7">
        <f t="shared" si="13"/>
        <v>3451</v>
      </c>
      <c r="DZ99" s="7">
        <f t="shared" si="14"/>
        <v>12325</v>
      </c>
      <c r="EA99" s="7">
        <f t="shared" si="15"/>
        <v>7395</v>
      </c>
    </row>
    <row r="100" spans="1:131" x14ac:dyDescent="0.35">
      <c r="A100" s="7">
        <v>6</v>
      </c>
      <c r="B100" t="s">
        <v>358</v>
      </c>
      <c r="C100" s="11" t="s">
        <v>212</v>
      </c>
      <c r="D100" s="11" t="s">
        <v>213</v>
      </c>
      <c r="E100" s="7">
        <f>SUM(Table3253[[#This Row],[0]:[90]])</f>
        <v>46774</v>
      </c>
      <c r="F100" s="8">
        <f>SUM(Table3253[[#This Row],[0]:[15]])</f>
        <v>8224</v>
      </c>
      <c r="G100" s="7">
        <f>SUM(Table3253[[#This Row],[16]:[64]])</f>
        <v>25186</v>
      </c>
      <c r="H100" s="7">
        <f>SUM(Table3253[[#This Row],[65]:[90]])</f>
        <v>13364</v>
      </c>
      <c r="I100" s="7">
        <f>SUM(Table3253[[#This Row],[85]:[90]])</f>
        <v>3084</v>
      </c>
      <c r="J100" s="8">
        <f>SUM(Table3253[[#This Row],[0]:[17]])</f>
        <v>9252</v>
      </c>
      <c r="K100" s="7">
        <f>SUM(Table3253[[#This Row],[18]:[64]])</f>
        <v>24158</v>
      </c>
      <c r="L100" s="8">
        <f>SUM(Table3253[[#This Row],[0]:[4]])</f>
        <v>2570</v>
      </c>
      <c r="M100" s="7">
        <f>SUM(Table3253[[#This Row],[5]:[15]])</f>
        <v>5654</v>
      </c>
      <c r="N100" s="7">
        <f>SUM(Table3253[[#This Row],[16]:[24]])</f>
        <v>4626</v>
      </c>
      <c r="O100" s="7">
        <f>SUM(Table3253[[#This Row],[25]:[49]])</f>
        <v>12850</v>
      </c>
      <c r="P100" s="7">
        <f>SUM(Table3253[[#This Row],[50]:[64]])</f>
        <v>7710</v>
      </c>
      <c r="Q100" s="7">
        <f>SUM(Table3253[[#This Row],[65]:[74]])</f>
        <v>5140</v>
      </c>
      <c r="R100" s="7">
        <f>SUM(Table3253[[#This Row],[75]:[84]])</f>
        <v>5140</v>
      </c>
      <c r="S100" s="8">
        <f>SUM(Table3253[[#This Row],[5]:[9]])</f>
        <v>2570</v>
      </c>
      <c r="T100" s="7">
        <f>SUM(Table3253[[#This Row],[10]:[14]])</f>
        <v>2570</v>
      </c>
      <c r="U100" s="7">
        <f>SUM(Table3253[[#This Row],[15]:[19]])</f>
        <v>2570</v>
      </c>
      <c r="V100" s="7">
        <f>SUM(Table3253[[#This Row],[20]:[24]])</f>
        <v>2570</v>
      </c>
      <c r="W100" s="7">
        <f>SUM(Table3253[[#This Row],[25]:[29]])</f>
        <v>2570</v>
      </c>
      <c r="X100" s="7">
        <f>SUM(Table3253[[#This Row],[30]:[34]])</f>
        <v>2570</v>
      </c>
      <c r="Y100" s="7">
        <f>SUM(Table3253[[#This Row],[35]:[39]])</f>
        <v>2570</v>
      </c>
      <c r="Z100" s="7">
        <f>SUM(Table3253[[#This Row],[40]:[44]])</f>
        <v>2570</v>
      </c>
      <c r="AA100" s="7">
        <f>SUM(Table3253[[#This Row],[45]:[49]])</f>
        <v>2570</v>
      </c>
      <c r="AB100" s="7">
        <f>SUM(Table3253[[#This Row],[50]:[54]])</f>
        <v>2570</v>
      </c>
      <c r="AC100" s="7">
        <f>SUM(Table3253[[#This Row],[55]:[59]])</f>
        <v>2570</v>
      </c>
      <c r="AD100" s="7">
        <f>SUM(Table3253[[#This Row],[60]:[64]])</f>
        <v>2570</v>
      </c>
      <c r="AE100" s="7">
        <f>SUM(Table3253[[#This Row],[65]:[69]])</f>
        <v>2570</v>
      </c>
      <c r="AF100" s="7">
        <f>SUM(Table3253[[#This Row],[70]:[74]])</f>
        <v>2570</v>
      </c>
      <c r="AG100" s="7">
        <f>SUM(Table3253[[#This Row],[75]:[79]])</f>
        <v>2570</v>
      </c>
      <c r="AH100" s="7">
        <f>SUM(Table3253[[#This Row],[80]:[84]])</f>
        <v>2570</v>
      </c>
      <c r="AI100" s="7">
        <f>SUM(Table3253[[#This Row],[85]:[89]])</f>
        <v>2570</v>
      </c>
      <c r="AJ100" s="7">
        <f>Table3253[[#This Row],[90]]</f>
        <v>514</v>
      </c>
      <c r="AK100" s="8">
        <v>514</v>
      </c>
      <c r="AL100" s="7">
        <v>514</v>
      </c>
      <c r="AM100" s="7">
        <v>514</v>
      </c>
      <c r="AN100" s="7">
        <v>514</v>
      </c>
      <c r="AO100" s="7">
        <v>514</v>
      </c>
      <c r="AP100" s="7">
        <v>514</v>
      </c>
      <c r="AQ100" s="7">
        <v>514</v>
      </c>
      <c r="AR100" s="7">
        <v>514</v>
      </c>
      <c r="AS100" s="7">
        <v>514</v>
      </c>
      <c r="AT100" s="7">
        <v>514</v>
      </c>
      <c r="AU100" s="7">
        <v>514</v>
      </c>
      <c r="AV100" s="7">
        <v>514</v>
      </c>
      <c r="AW100" s="7">
        <v>514</v>
      </c>
      <c r="AX100" s="7">
        <v>514</v>
      </c>
      <c r="AY100" s="7">
        <v>514</v>
      </c>
      <c r="AZ100" s="7">
        <v>514</v>
      </c>
      <c r="BA100" s="7">
        <v>514</v>
      </c>
      <c r="BB100" s="7">
        <v>514</v>
      </c>
      <c r="BC100" s="7">
        <v>514</v>
      </c>
      <c r="BD100" s="7">
        <v>514</v>
      </c>
      <c r="BE100" s="7">
        <v>514</v>
      </c>
      <c r="BF100" s="7">
        <v>514</v>
      </c>
      <c r="BG100" s="7">
        <v>514</v>
      </c>
      <c r="BH100" s="7">
        <v>514</v>
      </c>
      <c r="BI100" s="7">
        <v>514</v>
      </c>
      <c r="BJ100" s="7">
        <v>514</v>
      </c>
      <c r="BK100" s="7">
        <v>514</v>
      </c>
      <c r="BL100" s="7">
        <v>514</v>
      </c>
      <c r="BM100" s="7">
        <v>514</v>
      </c>
      <c r="BN100" s="7">
        <v>514</v>
      </c>
      <c r="BO100" s="7">
        <v>514</v>
      </c>
      <c r="BP100" s="7">
        <v>514</v>
      </c>
      <c r="BQ100" s="7">
        <v>514</v>
      </c>
      <c r="BR100" s="7">
        <v>514</v>
      </c>
      <c r="BS100" s="7">
        <v>514</v>
      </c>
      <c r="BT100" s="7">
        <v>514</v>
      </c>
      <c r="BU100" s="7">
        <v>514</v>
      </c>
      <c r="BV100" s="7">
        <v>514</v>
      </c>
      <c r="BW100" s="7">
        <v>514</v>
      </c>
      <c r="BX100" s="7">
        <v>514</v>
      </c>
      <c r="BY100" s="7">
        <v>514</v>
      </c>
      <c r="BZ100" s="7">
        <v>514</v>
      </c>
      <c r="CA100" s="7">
        <v>514</v>
      </c>
      <c r="CB100" s="7">
        <v>514</v>
      </c>
      <c r="CC100" s="7">
        <v>514</v>
      </c>
      <c r="CD100" s="7">
        <v>514</v>
      </c>
      <c r="CE100" s="7">
        <v>514</v>
      </c>
      <c r="CF100" s="7">
        <v>514</v>
      </c>
      <c r="CG100" s="7">
        <v>514</v>
      </c>
      <c r="CH100" s="7">
        <v>514</v>
      </c>
      <c r="CI100" s="7">
        <v>514</v>
      </c>
      <c r="CJ100" s="7">
        <v>514</v>
      </c>
      <c r="CK100" s="7">
        <v>514</v>
      </c>
      <c r="CL100" s="7">
        <v>514</v>
      </c>
      <c r="CM100" s="7">
        <v>514</v>
      </c>
      <c r="CN100" s="7">
        <v>514</v>
      </c>
      <c r="CO100" s="7">
        <v>514</v>
      </c>
      <c r="CP100" s="7">
        <v>514</v>
      </c>
      <c r="CQ100" s="7">
        <v>514</v>
      </c>
      <c r="CR100" s="7">
        <v>514</v>
      </c>
      <c r="CS100" s="7">
        <v>514</v>
      </c>
      <c r="CT100" s="7">
        <v>514</v>
      </c>
      <c r="CU100" s="7">
        <v>514</v>
      </c>
      <c r="CV100" s="7">
        <v>514</v>
      </c>
      <c r="CW100" s="7">
        <v>514</v>
      </c>
      <c r="CX100" s="7">
        <v>514</v>
      </c>
      <c r="CY100" s="7">
        <v>514</v>
      </c>
      <c r="CZ100" s="7">
        <v>514</v>
      </c>
      <c r="DA100" s="7">
        <v>514</v>
      </c>
      <c r="DB100" s="7">
        <v>514</v>
      </c>
      <c r="DC100" s="7">
        <v>514</v>
      </c>
      <c r="DD100" s="7">
        <v>514</v>
      </c>
      <c r="DE100" s="7">
        <v>514</v>
      </c>
      <c r="DF100" s="7">
        <v>514</v>
      </c>
      <c r="DG100" s="7">
        <v>514</v>
      </c>
      <c r="DH100" s="7">
        <v>514</v>
      </c>
      <c r="DI100" s="7">
        <v>514</v>
      </c>
      <c r="DJ100" s="7">
        <v>514</v>
      </c>
      <c r="DK100" s="7">
        <v>514</v>
      </c>
      <c r="DL100" s="7">
        <v>514</v>
      </c>
      <c r="DM100" s="7">
        <v>514</v>
      </c>
      <c r="DN100" s="7">
        <v>514</v>
      </c>
      <c r="DO100" s="7">
        <v>514</v>
      </c>
      <c r="DP100" s="7">
        <v>514</v>
      </c>
      <c r="DQ100" s="7">
        <v>514</v>
      </c>
      <c r="DR100" s="7">
        <v>514</v>
      </c>
      <c r="DS100" s="7">
        <v>514</v>
      </c>
      <c r="DT100" s="7">
        <v>514</v>
      </c>
      <c r="DU100" s="7">
        <v>514</v>
      </c>
      <c r="DV100" s="7">
        <v>514</v>
      </c>
      <c r="DW100" s="7">
        <v>514</v>
      </c>
      <c r="DX100" s="7">
        <f t="shared" si="12"/>
        <v>25186</v>
      </c>
      <c r="DY100" s="7">
        <f t="shared" si="13"/>
        <v>3598</v>
      </c>
      <c r="DZ100" s="7">
        <f t="shared" si="14"/>
        <v>12850</v>
      </c>
      <c r="EA100" s="7">
        <f t="shared" si="15"/>
        <v>7710</v>
      </c>
    </row>
    <row r="101" spans="1:131" x14ac:dyDescent="0.35">
      <c r="A101" s="7">
        <v>6</v>
      </c>
      <c r="B101" t="s">
        <v>358</v>
      </c>
      <c r="C101" s="11" t="s">
        <v>214</v>
      </c>
      <c r="D101" s="11" t="s">
        <v>197</v>
      </c>
      <c r="E101" s="7">
        <f>SUM(Table3253[[#This Row],[0]:[90]])</f>
        <v>36764</v>
      </c>
      <c r="F101" s="8">
        <f>SUM(Table3253[[#This Row],[0]:[15]])</f>
        <v>6464</v>
      </c>
      <c r="G101" s="7">
        <f>SUM(Table3253[[#This Row],[16]:[64]])</f>
        <v>19796</v>
      </c>
      <c r="H101" s="7">
        <f>SUM(Table3253[[#This Row],[65]:[90]])</f>
        <v>10504</v>
      </c>
      <c r="I101" s="7">
        <f>SUM(Table3253[[#This Row],[85]:[90]])</f>
        <v>2424</v>
      </c>
      <c r="J101" s="8">
        <f>SUM(Table3253[[#This Row],[0]:[17]])</f>
        <v>7272</v>
      </c>
      <c r="K101" s="7">
        <f>SUM(Table3253[[#This Row],[18]:[64]])</f>
        <v>18988</v>
      </c>
      <c r="L101" s="8">
        <f>SUM(Table3253[[#This Row],[0]:[4]])</f>
        <v>2020</v>
      </c>
      <c r="M101" s="7">
        <f>SUM(Table3253[[#This Row],[5]:[15]])</f>
        <v>4444</v>
      </c>
      <c r="N101" s="7">
        <f>SUM(Table3253[[#This Row],[16]:[24]])</f>
        <v>3636</v>
      </c>
      <c r="O101" s="7">
        <f>SUM(Table3253[[#This Row],[25]:[49]])</f>
        <v>10100</v>
      </c>
      <c r="P101" s="7">
        <f>SUM(Table3253[[#This Row],[50]:[64]])</f>
        <v>6060</v>
      </c>
      <c r="Q101" s="7">
        <f>SUM(Table3253[[#This Row],[65]:[74]])</f>
        <v>4040</v>
      </c>
      <c r="R101" s="7">
        <f>SUM(Table3253[[#This Row],[75]:[84]])</f>
        <v>4040</v>
      </c>
      <c r="S101" s="8">
        <f>SUM(Table3253[[#This Row],[5]:[9]])</f>
        <v>2020</v>
      </c>
      <c r="T101" s="7">
        <f>SUM(Table3253[[#This Row],[10]:[14]])</f>
        <v>2020</v>
      </c>
      <c r="U101" s="7">
        <f>SUM(Table3253[[#This Row],[15]:[19]])</f>
        <v>2020</v>
      </c>
      <c r="V101" s="7">
        <f>SUM(Table3253[[#This Row],[20]:[24]])</f>
        <v>2020</v>
      </c>
      <c r="W101" s="7">
        <f>SUM(Table3253[[#This Row],[25]:[29]])</f>
        <v>2020</v>
      </c>
      <c r="X101" s="7">
        <f>SUM(Table3253[[#This Row],[30]:[34]])</f>
        <v>2020</v>
      </c>
      <c r="Y101" s="7">
        <f>SUM(Table3253[[#This Row],[35]:[39]])</f>
        <v>2020</v>
      </c>
      <c r="Z101" s="7">
        <f>SUM(Table3253[[#This Row],[40]:[44]])</f>
        <v>2020</v>
      </c>
      <c r="AA101" s="7">
        <f>SUM(Table3253[[#This Row],[45]:[49]])</f>
        <v>2020</v>
      </c>
      <c r="AB101" s="7">
        <f>SUM(Table3253[[#This Row],[50]:[54]])</f>
        <v>2020</v>
      </c>
      <c r="AC101" s="7">
        <f>SUM(Table3253[[#This Row],[55]:[59]])</f>
        <v>2020</v>
      </c>
      <c r="AD101" s="7">
        <f>SUM(Table3253[[#This Row],[60]:[64]])</f>
        <v>2020</v>
      </c>
      <c r="AE101" s="7">
        <f>SUM(Table3253[[#This Row],[65]:[69]])</f>
        <v>2020</v>
      </c>
      <c r="AF101" s="7">
        <f>SUM(Table3253[[#This Row],[70]:[74]])</f>
        <v>2020</v>
      </c>
      <c r="AG101" s="7">
        <f>SUM(Table3253[[#This Row],[75]:[79]])</f>
        <v>2020</v>
      </c>
      <c r="AH101" s="7">
        <f>SUM(Table3253[[#This Row],[80]:[84]])</f>
        <v>2020</v>
      </c>
      <c r="AI101" s="7">
        <f>SUM(Table3253[[#This Row],[85]:[89]])</f>
        <v>2020</v>
      </c>
      <c r="AJ101" s="7">
        <f>Table3253[[#This Row],[90]]</f>
        <v>404</v>
      </c>
      <c r="AK101" s="8">
        <v>404</v>
      </c>
      <c r="AL101" s="7">
        <v>404</v>
      </c>
      <c r="AM101" s="7">
        <v>404</v>
      </c>
      <c r="AN101" s="7">
        <v>404</v>
      </c>
      <c r="AO101" s="7">
        <v>404</v>
      </c>
      <c r="AP101" s="7">
        <v>404</v>
      </c>
      <c r="AQ101" s="7">
        <v>404</v>
      </c>
      <c r="AR101" s="7">
        <v>404</v>
      </c>
      <c r="AS101" s="7">
        <v>404</v>
      </c>
      <c r="AT101" s="7">
        <v>404</v>
      </c>
      <c r="AU101" s="7">
        <v>404</v>
      </c>
      <c r="AV101" s="7">
        <v>404</v>
      </c>
      <c r="AW101" s="7">
        <v>404</v>
      </c>
      <c r="AX101" s="7">
        <v>404</v>
      </c>
      <c r="AY101" s="7">
        <v>404</v>
      </c>
      <c r="AZ101" s="7">
        <v>404</v>
      </c>
      <c r="BA101" s="7">
        <v>404</v>
      </c>
      <c r="BB101" s="7">
        <v>404</v>
      </c>
      <c r="BC101" s="7">
        <v>404</v>
      </c>
      <c r="BD101" s="7">
        <v>404</v>
      </c>
      <c r="BE101" s="7">
        <v>404</v>
      </c>
      <c r="BF101" s="7">
        <v>404</v>
      </c>
      <c r="BG101" s="7">
        <v>404</v>
      </c>
      <c r="BH101" s="7">
        <v>404</v>
      </c>
      <c r="BI101" s="7">
        <v>404</v>
      </c>
      <c r="BJ101" s="7">
        <v>404</v>
      </c>
      <c r="BK101" s="7">
        <v>404</v>
      </c>
      <c r="BL101" s="7">
        <v>404</v>
      </c>
      <c r="BM101" s="7">
        <v>404</v>
      </c>
      <c r="BN101" s="7">
        <v>404</v>
      </c>
      <c r="BO101" s="7">
        <v>404</v>
      </c>
      <c r="BP101" s="7">
        <v>404</v>
      </c>
      <c r="BQ101" s="7">
        <v>404</v>
      </c>
      <c r="BR101" s="7">
        <v>404</v>
      </c>
      <c r="BS101" s="7">
        <v>404</v>
      </c>
      <c r="BT101" s="7">
        <v>404</v>
      </c>
      <c r="BU101" s="7">
        <v>404</v>
      </c>
      <c r="BV101" s="7">
        <v>404</v>
      </c>
      <c r="BW101" s="7">
        <v>404</v>
      </c>
      <c r="BX101" s="7">
        <v>404</v>
      </c>
      <c r="BY101" s="7">
        <v>404</v>
      </c>
      <c r="BZ101" s="7">
        <v>404</v>
      </c>
      <c r="CA101" s="7">
        <v>404</v>
      </c>
      <c r="CB101" s="7">
        <v>404</v>
      </c>
      <c r="CC101" s="7">
        <v>404</v>
      </c>
      <c r="CD101" s="7">
        <v>404</v>
      </c>
      <c r="CE101" s="7">
        <v>404</v>
      </c>
      <c r="CF101" s="7">
        <v>404</v>
      </c>
      <c r="CG101" s="7">
        <v>404</v>
      </c>
      <c r="CH101" s="7">
        <v>404</v>
      </c>
      <c r="CI101" s="7">
        <v>404</v>
      </c>
      <c r="CJ101" s="7">
        <v>404</v>
      </c>
      <c r="CK101" s="7">
        <v>404</v>
      </c>
      <c r="CL101" s="7">
        <v>404</v>
      </c>
      <c r="CM101" s="7">
        <v>404</v>
      </c>
      <c r="CN101" s="7">
        <v>404</v>
      </c>
      <c r="CO101" s="7">
        <v>404</v>
      </c>
      <c r="CP101" s="7">
        <v>404</v>
      </c>
      <c r="CQ101" s="7">
        <v>404</v>
      </c>
      <c r="CR101" s="7">
        <v>404</v>
      </c>
      <c r="CS101" s="7">
        <v>404</v>
      </c>
      <c r="CT101" s="7">
        <v>404</v>
      </c>
      <c r="CU101" s="7">
        <v>404</v>
      </c>
      <c r="CV101" s="7">
        <v>404</v>
      </c>
      <c r="CW101" s="7">
        <v>404</v>
      </c>
      <c r="CX101" s="7">
        <v>404</v>
      </c>
      <c r="CY101" s="7">
        <v>404</v>
      </c>
      <c r="CZ101" s="7">
        <v>404</v>
      </c>
      <c r="DA101" s="7">
        <v>404</v>
      </c>
      <c r="DB101" s="7">
        <v>404</v>
      </c>
      <c r="DC101" s="7">
        <v>404</v>
      </c>
      <c r="DD101" s="7">
        <v>404</v>
      </c>
      <c r="DE101" s="7">
        <v>404</v>
      </c>
      <c r="DF101" s="7">
        <v>404</v>
      </c>
      <c r="DG101" s="7">
        <v>404</v>
      </c>
      <c r="DH101" s="7">
        <v>404</v>
      </c>
      <c r="DI101" s="7">
        <v>404</v>
      </c>
      <c r="DJ101" s="7">
        <v>404</v>
      </c>
      <c r="DK101" s="7">
        <v>404</v>
      </c>
      <c r="DL101" s="7">
        <v>404</v>
      </c>
      <c r="DM101" s="7">
        <v>404</v>
      </c>
      <c r="DN101" s="7">
        <v>404</v>
      </c>
      <c r="DO101" s="7">
        <v>404</v>
      </c>
      <c r="DP101" s="7">
        <v>404</v>
      </c>
      <c r="DQ101" s="7">
        <v>404</v>
      </c>
      <c r="DR101" s="7">
        <v>404</v>
      </c>
      <c r="DS101" s="7">
        <v>404</v>
      </c>
      <c r="DT101" s="7">
        <v>404</v>
      </c>
      <c r="DU101" s="7">
        <v>404</v>
      </c>
      <c r="DV101" s="7">
        <v>404</v>
      </c>
      <c r="DW101" s="7">
        <v>404</v>
      </c>
      <c r="DX101" s="7">
        <f t="shared" si="12"/>
        <v>19796</v>
      </c>
      <c r="DY101" s="7">
        <f t="shared" si="13"/>
        <v>2828</v>
      </c>
      <c r="DZ101" s="7">
        <f t="shared" si="14"/>
        <v>10100</v>
      </c>
      <c r="EA101" s="7">
        <f t="shared" si="15"/>
        <v>6060</v>
      </c>
    </row>
    <row r="102" spans="1:131" x14ac:dyDescent="0.35">
      <c r="A102" s="7">
        <v>6</v>
      </c>
      <c r="B102" t="s">
        <v>358</v>
      </c>
      <c r="C102" s="10" t="s">
        <v>354</v>
      </c>
      <c r="D102" s="10" t="s">
        <v>354</v>
      </c>
      <c r="E102" s="7">
        <f>SUM(E84,E86,E89,E90,E91,E93,E95)</f>
        <v>1003030</v>
      </c>
      <c r="F102" s="7">
        <f t="shared" ref="F102:AJ102" si="16">SUM(F84,F86,F89,F90,F91,F93,F95)</f>
        <v>177254</v>
      </c>
      <c r="G102" s="7">
        <f t="shared" si="16"/>
        <v>625989</v>
      </c>
      <c r="H102" s="7">
        <f t="shared" si="16"/>
        <v>199787</v>
      </c>
      <c r="I102" s="7">
        <f t="shared" si="16"/>
        <v>20199</v>
      </c>
      <c r="J102" s="7">
        <f t="shared" si="16"/>
        <v>200985</v>
      </c>
      <c r="K102" s="7">
        <f t="shared" si="16"/>
        <v>602258</v>
      </c>
      <c r="L102" s="7">
        <f t="shared" si="16"/>
        <v>49387</v>
      </c>
      <c r="M102" s="7">
        <f t="shared" si="16"/>
        <v>127867</v>
      </c>
      <c r="N102" s="7">
        <f t="shared" si="16"/>
        <v>121117</v>
      </c>
      <c r="O102" s="7">
        <f t="shared" si="16"/>
        <v>306661</v>
      </c>
      <c r="P102" s="7">
        <f t="shared" si="16"/>
        <v>198211</v>
      </c>
      <c r="Q102" s="7">
        <f t="shared" si="16"/>
        <v>110019</v>
      </c>
      <c r="R102" s="7">
        <f t="shared" si="16"/>
        <v>69569</v>
      </c>
      <c r="S102" s="7">
        <f t="shared" si="16"/>
        <v>56302</v>
      </c>
      <c r="T102" s="7">
        <f t="shared" si="16"/>
        <v>59845</v>
      </c>
      <c r="U102" s="7">
        <f t="shared" si="16"/>
        <v>62510</v>
      </c>
      <c r="V102" s="7">
        <f t="shared" si="16"/>
        <v>70327</v>
      </c>
      <c r="W102" s="7">
        <f t="shared" si="16"/>
        <v>61502</v>
      </c>
      <c r="X102" s="7">
        <f t="shared" si="16"/>
        <v>64375</v>
      </c>
      <c r="Y102" s="7">
        <f t="shared" si="16"/>
        <v>64395</v>
      </c>
      <c r="Z102" s="7">
        <f t="shared" si="16"/>
        <v>61413</v>
      </c>
      <c r="AA102" s="7">
        <f t="shared" si="16"/>
        <v>54976</v>
      </c>
      <c r="AB102" s="7">
        <f t="shared" si="16"/>
        <v>62316</v>
      </c>
      <c r="AC102" s="7">
        <f t="shared" si="16"/>
        <v>68373</v>
      </c>
      <c r="AD102" s="7">
        <f t="shared" si="16"/>
        <v>67522</v>
      </c>
      <c r="AE102" s="7">
        <f t="shared" si="16"/>
        <v>59556</v>
      </c>
      <c r="AF102" s="7">
        <f t="shared" si="16"/>
        <v>50463</v>
      </c>
      <c r="AG102" s="7">
        <f t="shared" si="16"/>
        <v>44682</v>
      </c>
      <c r="AH102" s="7">
        <f t="shared" si="16"/>
        <v>24887</v>
      </c>
      <c r="AI102" s="7">
        <f t="shared" si="16"/>
        <v>14167</v>
      </c>
      <c r="AJ102" s="7">
        <f t="shared" si="16"/>
        <v>6032</v>
      </c>
      <c r="AK102" s="7">
        <v>9187</v>
      </c>
      <c r="AL102" s="7">
        <v>9582</v>
      </c>
      <c r="AM102" s="7">
        <v>10020</v>
      </c>
      <c r="AN102" s="7">
        <v>10251</v>
      </c>
      <c r="AO102" s="7">
        <v>10347</v>
      </c>
      <c r="AP102" s="7">
        <v>10828</v>
      </c>
      <c r="AQ102" s="7">
        <v>11060</v>
      </c>
      <c r="AR102" s="7">
        <v>11198</v>
      </c>
      <c r="AS102" s="7">
        <v>11732</v>
      </c>
      <c r="AT102" s="7">
        <v>11484</v>
      </c>
      <c r="AU102" s="7">
        <v>11734</v>
      </c>
      <c r="AV102" s="7">
        <v>11917</v>
      </c>
      <c r="AW102" s="7">
        <v>12076</v>
      </c>
      <c r="AX102" s="7">
        <v>12195</v>
      </c>
      <c r="AY102" s="7">
        <v>11923</v>
      </c>
      <c r="AZ102" s="7">
        <v>11720</v>
      </c>
      <c r="BA102" s="7">
        <v>12015</v>
      </c>
      <c r="BB102" s="7">
        <v>11716</v>
      </c>
      <c r="BC102" s="7">
        <v>12131</v>
      </c>
      <c r="BD102" s="7">
        <v>14928</v>
      </c>
      <c r="BE102" s="7">
        <v>15644</v>
      </c>
      <c r="BF102" s="7">
        <v>15961</v>
      </c>
      <c r="BG102" s="7">
        <v>13888</v>
      </c>
      <c r="BH102" s="7">
        <v>12652</v>
      </c>
      <c r="BI102" s="7">
        <v>12182</v>
      </c>
      <c r="BJ102" s="7">
        <v>12252</v>
      </c>
      <c r="BK102" s="7">
        <v>12101</v>
      </c>
      <c r="BL102" s="7">
        <v>12388</v>
      </c>
      <c r="BM102" s="7">
        <v>12276</v>
      </c>
      <c r="BN102" s="7">
        <v>12485</v>
      </c>
      <c r="BO102" s="7">
        <v>12446</v>
      </c>
      <c r="BP102" s="7">
        <v>12631</v>
      </c>
      <c r="BQ102" s="7">
        <v>13069</v>
      </c>
      <c r="BR102" s="7">
        <v>13243</v>
      </c>
      <c r="BS102" s="7">
        <v>12986</v>
      </c>
      <c r="BT102" s="7">
        <v>12699</v>
      </c>
      <c r="BU102" s="7">
        <v>13004</v>
      </c>
      <c r="BV102" s="7">
        <v>12873</v>
      </c>
      <c r="BW102" s="7">
        <v>13072</v>
      </c>
      <c r="BX102" s="7">
        <v>12747</v>
      </c>
      <c r="BY102" s="7">
        <v>12361</v>
      </c>
      <c r="BZ102" s="7">
        <v>12395</v>
      </c>
      <c r="CA102" s="7">
        <v>12161</v>
      </c>
      <c r="CB102" s="7">
        <v>12109</v>
      </c>
      <c r="CC102" s="7">
        <v>12387</v>
      </c>
      <c r="CD102" s="7">
        <v>12090</v>
      </c>
      <c r="CE102" s="7">
        <v>10751</v>
      </c>
      <c r="CF102" s="7">
        <v>10131</v>
      </c>
      <c r="CG102" s="7">
        <v>10820</v>
      </c>
      <c r="CH102" s="7">
        <v>11184</v>
      </c>
      <c r="CI102" s="7">
        <v>11056</v>
      </c>
      <c r="CJ102" s="7">
        <v>11933</v>
      </c>
      <c r="CK102" s="7">
        <v>12866</v>
      </c>
      <c r="CL102" s="7">
        <v>13649</v>
      </c>
      <c r="CM102" s="7">
        <v>12812</v>
      </c>
      <c r="CN102" s="7">
        <v>13135</v>
      </c>
      <c r="CO102" s="7">
        <v>13415</v>
      </c>
      <c r="CP102" s="7">
        <v>13744</v>
      </c>
      <c r="CQ102" s="7">
        <v>13827</v>
      </c>
      <c r="CR102" s="7">
        <v>14252</v>
      </c>
      <c r="CS102" s="7">
        <v>14072</v>
      </c>
      <c r="CT102" s="7">
        <v>13825</v>
      </c>
      <c r="CU102" s="7">
        <v>13816</v>
      </c>
      <c r="CV102" s="7">
        <v>13068</v>
      </c>
      <c r="CW102" s="7">
        <v>12741</v>
      </c>
      <c r="CX102" s="7">
        <v>12733</v>
      </c>
      <c r="CY102" s="7">
        <v>12574</v>
      </c>
      <c r="CZ102" s="7">
        <v>11870</v>
      </c>
      <c r="DA102" s="7">
        <v>11409</v>
      </c>
      <c r="DB102" s="7">
        <v>10970</v>
      </c>
      <c r="DC102" s="7">
        <v>10789</v>
      </c>
      <c r="DD102" s="7">
        <v>10470</v>
      </c>
      <c r="DE102" s="7">
        <v>9842</v>
      </c>
      <c r="DF102" s="7">
        <v>9753</v>
      </c>
      <c r="DG102" s="7">
        <v>9609</v>
      </c>
      <c r="DH102" s="7">
        <v>9662</v>
      </c>
      <c r="DI102" s="7">
        <v>9893</v>
      </c>
      <c r="DJ102" s="7">
        <v>10598</v>
      </c>
      <c r="DK102" s="7">
        <v>7584</v>
      </c>
      <c r="DL102" s="7">
        <v>6945</v>
      </c>
      <c r="DM102" s="7">
        <v>6624</v>
      </c>
      <c r="DN102" s="7">
        <v>5463</v>
      </c>
      <c r="DO102" s="7">
        <v>4721</v>
      </c>
      <c r="DP102" s="7">
        <v>4079</v>
      </c>
      <c r="DQ102" s="7">
        <v>4000</v>
      </c>
      <c r="DR102" s="7">
        <v>3707</v>
      </c>
      <c r="DS102" s="7">
        <v>3232</v>
      </c>
      <c r="DT102" s="7">
        <v>2921</v>
      </c>
      <c r="DU102" s="7">
        <v>2337</v>
      </c>
      <c r="DV102" s="7">
        <v>1970</v>
      </c>
      <c r="DW102" s="7">
        <v>6032</v>
      </c>
      <c r="DX102" s="7">
        <f t="shared" si="12"/>
        <v>625989</v>
      </c>
      <c r="DY102" s="7">
        <f t="shared" si="13"/>
        <v>97386</v>
      </c>
      <c r="DZ102" s="7">
        <f t="shared" si="14"/>
        <v>306661</v>
      </c>
      <c r="EA102" s="7">
        <f t="shared" si="15"/>
        <v>198211</v>
      </c>
    </row>
    <row r="103" spans="1:131" x14ac:dyDescent="0.35">
      <c r="A103" s="7">
        <v>7</v>
      </c>
      <c r="B103" t="s">
        <v>357</v>
      </c>
      <c r="C103" s="10" t="s">
        <v>336</v>
      </c>
      <c r="D103" s="10" t="s">
        <v>337</v>
      </c>
      <c r="E103" s="7">
        <f>SUM(Table3253[[#This Row],[0]:[90]])</f>
        <v>3224632</v>
      </c>
      <c r="F103" s="8">
        <f>SUM(Table3253[[#This Row],[0]:[15]])</f>
        <v>632018</v>
      </c>
      <c r="G103" s="7">
        <f>SUM(Table3253[[#This Row],[16]:[64]])</f>
        <v>1989736</v>
      </c>
      <c r="H103" s="7">
        <f>SUM(Table3253[[#This Row],[65]:[90]])</f>
        <v>602878</v>
      </c>
      <c r="I103" s="7">
        <f>SUM(Table3253[[#This Row],[85]:[90]])</f>
        <v>72394</v>
      </c>
      <c r="J103" s="8">
        <f>SUM(Table3253[[#This Row],[0]:[17]])</f>
        <v>713976</v>
      </c>
      <c r="K103" s="7">
        <f>SUM(Table3253[[#This Row],[18]:[64]])</f>
        <v>1907778</v>
      </c>
      <c r="L103" s="8">
        <f>SUM(Table3253[[#This Row],[0]:[4]])</f>
        <v>180016</v>
      </c>
      <c r="M103" s="7">
        <f>SUM(Table3253[[#This Row],[5]:[15]])</f>
        <v>452002</v>
      </c>
      <c r="N103" s="7">
        <f>SUM(Table3253[[#This Row],[16]:[24]])</f>
        <v>327901</v>
      </c>
      <c r="O103" s="7">
        <f>SUM(Table3253[[#This Row],[25]:[49]])</f>
        <v>1037441</v>
      </c>
      <c r="P103" s="7">
        <f>SUM(Table3253[[#This Row],[50]:[64]])</f>
        <v>624394</v>
      </c>
      <c r="Q103" s="7">
        <f>SUM(Table3253[[#This Row],[65]:[74]])</f>
        <v>307174</v>
      </c>
      <c r="R103" s="7">
        <f>SUM(Table3253[[#This Row],[75]:[84]])</f>
        <v>223310</v>
      </c>
      <c r="S103" s="8">
        <f>SUM(Table3253[[#This Row],[5]:[9]])</f>
        <v>201220</v>
      </c>
      <c r="T103" s="7">
        <f>SUM(Table3253[[#This Row],[10]:[14]])</f>
        <v>209465</v>
      </c>
      <c r="U103" s="7">
        <f>SUM(Table3253[[#This Row],[15]:[19]])</f>
        <v>194376</v>
      </c>
      <c r="V103" s="7">
        <f>SUM(Table3253[[#This Row],[20]:[24]])</f>
        <v>174842</v>
      </c>
      <c r="W103" s="7">
        <f>SUM(Table3253[[#This Row],[25]:[29]])</f>
        <v>197832</v>
      </c>
      <c r="X103" s="7">
        <f>SUM(Table3253[[#This Row],[30]:[34]])</f>
        <v>211919</v>
      </c>
      <c r="Y103" s="7">
        <f>SUM(Table3253[[#This Row],[35]:[39]])</f>
        <v>218868</v>
      </c>
      <c r="Z103" s="7">
        <f>SUM(Table3253[[#This Row],[40]:[44]])</f>
        <v>211576</v>
      </c>
      <c r="AA103" s="7">
        <f>SUM(Table3253[[#This Row],[45]:[49]])</f>
        <v>197246</v>
      </c>
      <c r="AB103" s="7">
        <f>SUM(Table3253[[#This Row],[50]:[54]])</f>
        <v>209574</v>
      </c>
      <c r="AC103" s="7">
        <f>SUM(Table3253[[#This Row],[55]:[59]])</f>
        <v>215970</v>
      </c>
      <c r="AD103" s="7">
        <f>SUM(Table3253[[#This Row],[60]:[64]])</f>
        <v>198850</v>
      </c>
      <c r="AE103" s="7">
        <f>SUM(Table3253[[#This Row],[65]:[69]])</f>
        <v>165006</v>
      </c>
      <c r="AF103" s="7">
        <f>SUM(Table3253[[#This Row],[70]:[74]])</f>
        <v>142168</v>
      </c>
      <c r="AG103" s="7">
        <f>SUM(Table3253[[#This Row],[75]:[79]])</f>
        <v>139358</v>
      </c>
      <c r="AH103" s="7">
        <f>SUM(Table3253[[#This Row],[80]:[84]])</f>
        <v>83952</v>
      </c>
      <c r="AI103" s="7">
        <f>SUM(Table3253[[#This Row],[85]:[89]])</f>
        <v>49226</v>
      </c>
      <c r="AJ103" s="7">
        <f>Table3253[[#This Row],[90]]</f>
        <v>23168</v>
      </c>
      <c r="AK103" s="8">
        <v>33111</v>
      </c>
      <c r="AL103" s="7">
        <v>34299</v>
      </c>
      <c r="AM103" s="7">
        <v>36896</v>
      </c>
      <c r="AN103" s="7">
        <v>37131</v>
      </c>
      <c r="AO103" s="7">
        <v>38579</v>
      </c>
      <c r="AP103" s="7">
        <v>39240</v>
      </c>
      <c r="AQ103" s="7">
        <v>39654</v>
      </c>
      <c r="AR103" s="7">
        <v>40396</v>
      </c>
      <c r="AS103" s="7">
        <v>41289</v>
      </c>
      <c r="AT103" s="7">
        <v>40641</v>
      </c>
      <c r="AU103" s="7">
        <v>41062</v>
      </c>
      <c r="AV103" s="7">
        <v>41500</v>
      </c>
      <c r="AW103" s="7">
        <v>42590</v>
      </c>
      <c r="AX103" s="7">
        <v>42645</v>
      </c>
      <c r="AY103" s="7">
        <v>41668</v>
      </c>
      <c r="AZ103" s="7">
        <v>41317</v>
      </c>
      <c r="BA103" s="7">
        <v>41808</v>
      </c>
      <c r="BB103" s="7">
        <v>40150</v>
      </c>
      <c r="BC103" s="7">
        <v>38287</v>
      </c>
      <c r="BD103" s="7">
        <v>32814</v>
      </c>
      <c r="BE103" s="7">
        <v>31863</v>
      </c>
      <c r="BF103" s="7">
        <v>32133</v>
      </c>
      <c r="BG103" s="7">
        <v>35201</v>
      </c>
      <c r="BH103" s="7">
        <v>36863</v>
      </c>
      <c r="BI103" s="7">
        <v>38782</v>
      </c>
      <c r="BJ103" s="7">
        <v>39506</v>
      </c>
      <c r="BK103" s="7">
        <v>39875</v>
      </c>
      <c r="BL103" s="7">
        <v>39683</v>
      </c>
      <c r="BM103" s="7">
        <v>39127</v>
      </c>
      <c r="BN103" s="7">
        <v>39641</v>
      </c>
      <c r="BO103" s="7">
        <v>41176</v>
      </c>
      <c r="BP103" s="7">
        <v>41081</v>
      </c>
      <c r="BQ103" s="7">
        <v>42556</v>
      </c>
      <c r="BR103" s="7">
        <v>43510</v>
      </c>
      <c r="BS103" s="7">
        <v>43596</v>
      </c>
      <c r="BT103" s="7">
        <v>43878</v>
      </c>
      <c r="BU103" s="7">
        <v>44550</v>
      </c>
      <c r="BV103" s="7">
        <v>43755</v>
      </c>
      <c r="BW103" s="7">
        <v>43784</v>
      </c>
      <c r="BX103" s="7">
        <v>42901</v>
      </c>
      <c r="BY103" s="7">
        <v>41931</v>
      </c>
      <c r="BZ103" s="7">
        <v>41887</v>
      </c>
      <c r="CA103" s="7">
        <v>42108</v>
      </c>
      <c r="CB103" s="7">
        <v>42910</v>
      </c>
      <c r="CC103" s="7">
        <v>42740</v>
      </c>
      <c r="CD103" s="7">
        <v>41957</v>
      </c>
      <c r="CE103" s="7">
        <v>38760</v>
      </c>
      <c r="CF103" s="7">
        <v>38238</v>
      </c>
      <c r="CG103" s="7">
        <v>38886</v>
      </c>
      <c r="CH103" s="7">
        <v>39405</v>
      </c>
      <c r="CI103" s="7">
        <v>40164</v>
      </c>
      <c r="CJ103" s="7">
        <v>41189</v>
      </c>
      <c r="CK103" s="7">
        <v>42329</v>
      </c>
      <c r="CL103" s="7">
        <v>43595</v>
      </c>
      <c r="CM103" s="7">
        <v>42297</v>
      </c>
      <c r="CN103" s="7">
        <v>43555</v>
      </c>
      <c r="CO103" s="7">
        <v>42831</v>
      </c>
      <c r="CP103" s="7">
        <v>43532</v>
      </c>
      <c r="CQ103" s="7">
        <v>43162</v>
      </c>
      <c r="CR103" s="7">
        <v>42890</v>
      </c>
      <c r="CS103" s="7">
        <v>42109</v>
      </c>
      <c r="CT103" s="7">
        <v>41058</v>
      </c>
      <c r="CU103" s="7">
        <v>40098</v>
      </c>
      <c r="CV103" s="7">
        <v>38981</v>
      </c>
      <c r="CW103" s="7">
        <v>36604</v>
      </c>
      <c r="CX103" s="7">
        <v>35803</v>
      </c>
      <c r="CY103" s="7">
        <v>34696</v>
      </c>
      <c r="CZ103" s="7">
        <v>33196</v>
      </c>
      <c r="DA103" s="7">
        <v>31558</v>
      </c>
      <c r="DB103" s="7">
        <v>29753</v>
      </c>
      <c r="DC103" s="7">
        <v>29617</v>
      </c>
      <c r="DD103" s="7">
        <v>28945</v>
      </c>
      <c r="DE103" s="7">
        <v>27747</v>
      </c>
      <c r="DF103" s="7">
        <v>27798</v>
      </c>
      <c r="DG103" s="7">
        <v>28061</v>
      </c>
      <c r="DH103" s="7">
        <v>28664</v>
      </c>
      <c r="DI103" s="7">
        <v>30409</v>
      </c>
      <c r="DJ103" s="7">
        <v>32929</v>
      </c>
      <c r="DK103" s="7">
        <v>24518</v>
      </c>
      <c r="DL103" s="7">
        <v>22838</v>
      </c>
      <c r="DM103" s="7">
        <v>21786</v>
      </c>
      <c r="DN103" s="7">
        <v>19274</v>
      </c>
      <c r="DO103" s="7">
        <v>16313</v>
      </c>
      <c r="DP103" s="7">
        <v>13227</v>
      </c>
      <c r="DQ103" s="7">
        <v>13352</v>
      </c>
      <c r="DR103" s="7">
        <v>12481</v>
      </c>
      <c r="DS103" s="7">
        <v>11499</v>
      </c>
      <c r="DT103" s="7">
        <v>9913</v>
      </c>
      <c r="DU103" s="7">
        <v>8219</v>
      </c>
      <c r="DV103" s="7">
        <v>7114</v>
      </c>
      <c r="DW103" s="7">
        <v>23168</v>
      </c>
      <c r="DX103" s="7">
        <f t="shared" si="12"/>
        <v>1989736</v>
      </c>
      <c r="DY103" s="7">
        <f t="shared" si="13"/>
        <v>245943</v>
      </c>
      <c r="DZ103" s="7">
        <f t="shared" si="14"/>
        <v>1037441</v>
      </c>
      <c r="EA103" s="7">
        <f t="shared" si="15"/>
        <v>624394</v>
      </c>
    </row>
    <row r="104" spans="1:131" x14ac:dyDescent="0.35">
      <c r="A104" s="7">
        <v>7</v>
      </c>
      <c r="B104" t="s">
        <v>357</v>
      </c>
      <c r="C104" s="10" t="s">
        <v>338</v>
      </c>
      <c r="D104" s="10" t="s">
        <v>339</v>
      </c>
      <c r="E104" s="7">
        <f>SUM(Table3253[[#This Row],[0]:[90]])</f>
        <v>2493665</v>
      </c>
      <c r="F104" s="8">
        <f>SUM(Table3253[[#This Row],[0]:[15]])</f>
        <v>466248</v>
      </c>
      <c r="G104" s="7">
        <f>SUM(Table3253[[#This Row],[16]:[64]])</f>
        <v>1559585</v>
      </c>
      <c r="H104" s="7">
        <f>SUM(Table3253[[#This Row],[65]:[90]])</f>
        <v>467832</v>
      </c>
      <c r="I104" s="7">
        <f>SUM(Table3253[[#This Row],[85]:[90]])</f>
        <v>50090</v>
      </c>
      <c r="J104" s="8">
        <f>SUM(Table3253[[#This Row],[0]:[17]])</f>
        <v>528581</v>
      </c>
      <c r="K104" s="7">
        <f>SUM(Table3253[[#This Row],[18]:[64]])</f>
        <v>1497252</v>
      </c>
      <c r="L104" s="8">
        <f>SUM(Table3253[[#This Row],[0]:[4]])</f>
        <v>129654</v>
      </c>
      <c r="M104" s="7">
        <f>SUM(Table3253[[#This Row],[5]:[15]])</f>
        <v>336594</v>
      </c>
      <c r="N104" s="7">
        <f>SUM(Table3253[[#This Row],[16]:[24]])</f>
        <v>287829</v>
      </c>
      <c r="O104" s="7">
        <f>SUM(Table3253[[#This Row],[25]:[49]])</f>
        <v>779566</v>
      </c>
      <c r="P104" s="7">
        <f>SUM(Table3253[[#This Row],[50]:[64]])</f>
        <v>492190</v>
      </c>
      <c r="Q104" s="7">
        <f>SUM(Table3253[[#This Row],[65]:[74]])</f>
        <v>246389</v>
      </c>
      <c r="R104" s="7">
        <f>SUM(Table3253[[#This Row],[75]:[84]])</f>
        <v>171353</v>
      </c>
      <c r="S104" s="8">
        <f>SUM(Table3253[[#This Row],[5]:[9]])</f>
        <v>148400</v>
      </c>
      <c r="T104" s="7">
        <f>SUM(Table3253[[#This Row],[10]:[14]])</f>
        <v>156802</v>
      </c>
      <c r="U104" s="7">
        <f>SUM(Table3253[[#This Row],[15]:[19]])</f>
        <v>159096</v>
      </c>
      <c r="V104" s="7">
        <f>SUM(Table3253[[#This Row],[20]:[24]])</f>
        <v>160125</v>
      </c>
      <c r="W104" s="7">
        <f>SUM(Table3253[[#This Row],[25]:[29]])</f>
        <v>150757</v>
      </c>
      <c r="X104" s="7">
        <f>SUM(Table3253[[#This Row],[30]:[34]])</f>
        <v>165007</v>
      </c>
      <c r="Y104" s="7">
        <f>SUM(Table3253[[#This Row],[35]:[39]])</f>
        <v>163703</v>
      </c>
      <c r="Z104" s="7">
        <f>SUM(Table3253[[#This Row],[40]:[44]])</f>
        <v>157185</v>
      </c>
      <c r="AA104" s="7">
        <f>SUM(Table3253[[#This Row],[45]:[49]])</f>
        <v>142914</v>
      </c>
      <c r="AB104" s="7">
        <f>SUM(Table3253[[#This Row],[50]:[54]])</f>
        <v>161599</v>
      </c>
      <c r="AC104" s="7">
        <f>SUM(Table3253[[#This Row],[55]:[59]])</f>
        <v>171625</v>
      </c>
      <c r="AD104" s="7">
        <f>SUM(Table3253[[#This Row],[60]:[64]])</f>
        <v>158966</v>
      </c>
      <c r="AE104" s="7">
        <f>SUM(Table3253[[#This Row],[65]:[69]])</f>
        <v>131237</v>
      </c>
      <c r="AF104" s="7">
        <f>SUM(Table3253[[#This Row],[70]:[74]])</f>
        <v>115152</v>
      </c>
      <c r="AG104" s="7">
        <f>SUM(Table3253[[#This Row],[75]:[79]])</f>
        <v>107064</v>
      </c>
      <c r="AH104" s="7">
        <f>SUM(Table3253[[#This Row],[80]:[84]])</f>
        <v>64289</v>
      </c>
      <c r="AI104" s="7">
        <f>SUM(Table3253[[#This Row],[85]:[89]])</f>
        <v>34527</v>
      </c>
      <c r="AJ104" s="7">
        <f>Table3253[[#This Row],[90]]</f>
        <v>15563</v>
      </c>
      <c r="AK104" s="8">
        <v>23634</v>
      </c>
      <c r="AL104" s="7">
        <v>24801</v>
      </c>
      <c r="AM104" s="7">
        <v>26537</v>
      </c>
      <c r="AN104" s="7">
        <v>26642</v>
      </c>
      <c r="AO104" s="7">
        <v>28040</v>
      </c>
      <c r="AP104" s="7">
        <v>28435</v>
      </c>
      <c r="AQ104" s="7">
        <v>29192</v>
      </c>
      <c r="AR104" s="7">
        <v>29729</v>
      </c>
      <c r="AS104" s="7">
        <v>30391</v>
      </c>
      <c r="AT104" s="7">
        <v>30653</v>
      </c>
      <c r="AU104" s="7">
        <v>30344</v>
      </c>
      <c r="AV104" s="7">
        <v>30893</v>
      </c>
      <c r="AW104" s="7">
        <v>32025</v>
      </c>
      <c r="AX104" s="7">
        <v>32140</v>
      </c>
      <c r="AY104" s="7">
        <v>31400</v>
      </c>
      <c r="AZ104" s="7">
        <v>31392</v>
      </c>
      <c r="BA104" s="7">
        <v>31897</v>
      </c>
      <c r="BB104" s="7">
        <v>30436</v>
      </c>
      <c r="BC104" s="7">
        <v>30833</v>
      </c>
      <c r="BD104" s="7">
        <v>34538</v>
      </c>
      <c r="BE104" s="7">
        <v>35320</v>
      </c>
      <c r="BF104" s="7">
        <v>33907</v>
      </c>
      <c r="BG104" s="7">
        <v>31747</v>
      </c>
      <c r="BH104" s="7">
        <v>29898</v>
      </c>
      <c r="BI104" s="7">
        <v>29253</v>
      </c>
      <c r="BJ104" s="7">
        <v>29876</v>
      </c>
      <c r="BK104" s="7">
        <v>29467</v>
      </c>
      <c r="BL104" s="7">
        <v>30238</v>
      </c>
      <c r="BM104" s="7">
        <v>30086</v>
      </c>
      <c r="BN104" s="7">
        <v>31090</v>
      </c>
      <c r="BO104" s="7">
        <v>31788</v>
      </c>
      <c r="BP104" s="7">
        <v>32235</v>
      </c>
      <c r="BQ104" s="7">
        <v>33158</v>
      </c>
      <c r="BR104" s="7">
        <v>34125</v>
      </c>
      <c r="BS104" s="7">
        <v>33701</v>
      </c>
      <c r="BT104" s="7">
        <v>32893</v>
      </c>
      <c r="BU104" s="7">
        <v>33662</v>
      </c>
      <c r="BV104" s="7">
        <v>32265</v>
      </c>
      <c r="BW104" s="7">
        <v>32354</v>
      </c>
      <c r="BX104" s="7">
        <v>32529</v>
      </c>
      <c r="BY104" s="7">
        <v>31453</v>
      </c>
      <c r="BZ104" s="7">
        <v>31319</v>
      </c>
      <c r="CA104" s="7">
        <v>31057</v>
      </c>
      <c r="CB104" s="7">
        <v>31685</v>
      </c>
      <c r="CC104" s="7">
        <v>31671</v>
      </c>
      <c r="CD104" s="7">
        <v>29974</v>
      </c>
      <c r="CE104" s="7">
        <v>27765</v>
      </c>
      <c r="CF104" s="7">
        <v>27827</v>
      </c>
      <c r="CG104" s="7">
        <v>28356</v>
      </c>
      <c r="CH104" s="7">
        <v>28992</v>
      </c>
      <c r="CI104" s="7">
        <v>29710</v>
      </c>
      <c r="CJ104" s="7">
        <v>31106</v>
      </c>
      <c r="CK104" s="7">
        <v>33276</v>
      </c>
      <c r="CL104" s="7">
        <v>34568</v>
      </c>
      <c r="CM104" s="7">
        <v>32939</v>
      </c>
      <c r="CN104" s="7">
        <v>34468</v>
      </c>
      <c r="CO104" s="7">
        <v>34304</v>
      </c>
      <c r="CP104" s="7">
        <v>34545</v>
      </c>
      <c r="CQ104" s="7">
        <v>34067</v>
      </c>
      <c r="CR104" s="7">
        <v>34241</v>
      </c>
      <c r="CS104" s="7">
        <v>33333</v>
      </c>
      <c r="CT104" s="7">
        <v>33154</v>
      </c>
      <c r="CU104" s="7">
        <v>31855</v>
      </c>
      <c r="CV104" s="7">
        <v>31160</v>
      </c>
      <c r="CW104" s="7">
        <v>29464</v>
      </c>
      <c r="CX104" s="7">
        <v>28415</v>
      </c>
      <c r="CY104" s="7">
        <v>27500</v>
      </c>
      <c r="CZ104" s="7">
        <v>26265</v>
      </c>
      <c r="DA104" s="7">
        <v>25210</v>
      </c>
      <c r="DB104" s="7">
        <v>23847</v>
      </c>
      <c r="DC104" s="7">
        <v>23949</v>
      </c>
      <c r="DD104" s="7">
        <v>23259</v>
      </c>
      <c r="DE104" s="7">
        <v>22615</v>
      </c>
      <c r="DF104" s="7">
        <v>22742</v>
      </c>
      <c r="DG104" s="7">
        <v>22587</v>
      </c>
      <c r="DH104" s="7">
        <v>22506</v>
      </c>
      <c r="DI104" s="7">
        <v>23347</v>
      </c>
      <c r="DJ104" s="7">
        <v>25034</v>
      </c>
      <c r="DK104" s="7">
        <v>18542</v>
      </c>
      <c r="DL104" s="7">
        <v>17635</v>
      </c>
      <c r="DM104" s="7">
        <v>16907</v>
      </c>
      <c r="DN104" s="7">
        <v>14863</v>
      </c>
      <c r="DO104" s="7">
        <v>12323</v>
      </c>
      <c r="DP104" s="7">
        <v>10348</v>
      </c>
      <c r="DQ104" s="7">
        <v>9848</v>
      </c>
      <c r="DR104" s="7">
        <v>9189</v>
      </c>
      <c r="DS104" s="7">
        <v>8107</v>
      </c>
      <c r="DT104" s="7">
        <v>6758</v>
      </c>
      <c r="DU104" s="7">
        <v>5672</v>
      </c>
      <c r="DV104" s="7">
        <v>4801</v>
      </c>
      <c r="DW104" s="7">
        <v>15563</v>
      </c>
      <c r="DX104" s="7">
        <f t="shared" si="12"/>
        <v>1559585</v>
      </c>
      <c r="DY104" s="7">
        <f t="shared" si="13"/>
        <v>225496</v>
      </c>
      <c r="DZ104" s="7">
        <f t="shared" si="14"/>
        <v>779566</v>
      </c>
      <c r="EA104" s="7">
        <f t="shared" si="15"/>
        <v>492190</v>
      </c>
    </row>
    <row r="105" spans="1:131" x14ac:dyDescent="0.35">
      <c r="A105" s="7">
        <v>7</v>
      </c>
      <c r="B105" t="s">
        <v>357</v>
      </c>
      <c r="C105" s="10" t="s">
        <v>340</v>
      </c>
      <c r="D105" s="10" t="s">
        <v>341</v>
      </c>
      <c r="E105" s="7">
        <f>SUM(Table3253[[#This Row],[0]:[90]])</f>
        <v>4409526</v>
      </c>
      <c r="F105" s="8">
        <f>SUM(Table3253[[#This Row],[0]:[15]])</f>
        <v>867867</v>
      </c>
      <c r="G105" s="7">
        <f>SUM(Table3253[[#This Row],[16]:[64]])</f>
        <v>3042626</v>
      </c>
      <c r="H105" s="7">
        <f>SUM(Table3253[[#This Row],[65]:[90]])</f>
        <v>499033</v>
      </c>
      <c r="I105" s="7">
        <f>SUM(Table3253[[#This Row],[85]:[90]])</f>
        <v>55529</v>
      </c>
      <c r="J105" s="8">
        <f>SUM(Table3253[[#This Row],[0]:[17]])</f>
        <v>980059</v>
      </c>
      <c r="K105" s="7">
        <f>SUM(Table3253[[#This Row],[18]:[64]])</f>
        <v>2930434</v>
      </c>
      <c r="L105" s="8">
        <f>SUM(Table3253[[#This Row],[0]:[4]])</f>
        <v>269600</v>
      </c>
      <c r="M105" s="7">
        <f>SUM(Table3253[[#This Row],[5]:[15]])</f>
        <v>598267</v>
      </c>
      <c r="N105" s="7">
        <f>SUM(Table3253[[#This Row],[16]:[24]])</f>
        <v>533457</v>
      </c>
      <c r="O105" s="7">
        <f>SUM(Table3253[[#This Row],[25]:[49]])</f>
        <v>1767726</v>
      </c>
      <c r="P105" s="7">
        <f>SUM(Table3253[[#This Row],[50]:[64]])</f>
        <v>741443</v>
      </c>
      <c r="Q105" s="7">
        <f>SUM(Table3253[[#This Row],[65]:[74]])</f>
        <v>283110</v>
      </c>
      <c r="R105" s="7">
        <f>SUM(Table3253[[#This Row],[75]:[84]])</f>
        <v>160394</v>
      </c>
      <c r="S105" s="8">
        <f>SUM(Table3253[[#This Row],[5]:[9]])</f>
        <v>269336</v>
      </c>
      <c r="T105" s="7">
        <f>SUM(Table3253[[#This Row],[10]:[14]])</f>
        <v>273752</v>
      </c>
      <c r="U105" s="7">
        <f>SUM(Table3253[[#This Row],[15]:[19]])</f>
        <v>273392</v>
      </c>
      <c r="V105" s="7">
        <f>SUM(Table3253[[#This Row],[20]:[24]])</f>
        <v>315244</v>
      </c>
      <c r="W105" s="7">
        <f>SUM(Table3253[[#This Row],[25]:[29]])</f>
        <v>420731</v>
      </c>
      <c r="X105" s="7">
        <f>SUM(Table3253[[#This Row],[30]:[34]])</f>
        <v>393615</v>
      </c>
      <c r="Y105" s="7">
        <f>SUM(Table3253[[#This Row],[35]:[39]])</f>
        <v>347320</v>
      </c>
      <c r="Z105" s="7">
        <f>SUM(Table3253[[#This Row],[40]:[44]])</f>
        <v>317945</v>
      </c>
      <c r="AA105" s="7">
        <f>SUM(Table3253[[#This Row],[45]:[49]])</f>
        <v>288115</v>
      </c>
      <c r="AB105" s="7">
        <f>SUM(Table3253[[#This Row],[50]:[54]])</f>
        <v>271142</v>
      </c>
      <c r="AC105" s="7">
        <f>SUM(Table3253[[#This Row],[55]:[59]])</f>
        <v>254730</v>
      </c>
      <c r="AD105" s="7">
        <f>SUM(Table3253[[#This Row],[60]:[64]])</f>
        <v>215571</v>
      </c>
      <c r="AE105" s="7">
        <f>SUM(Table3253[[#This Row],[65]:[69]])</f>
        <v>161899</v>
      </c>
      <c r="AF105" s="7">
        <f>SUM(Table3253[[#This Row],[70]:[74]])</f>
        <v>121211</v>
      </c>
      <c r="AG105" s="7">
        <f>SUM(Table3253[[#This Row],[75]:[79]])</f>
        <v>99307</v>
      </c>
      <c r="AH105" s="7">
        <f>SUM(Table3253[[#This Row],[80]:[84]])</f>
        <v>61087</v>
      </c>
      <c r="AI105" s="7">
        <f>SUM(Table3253[[#This Row],[85]:[89]])</f>
        <v>37082</v>
      </c>
      <c r="AJ105" s="7">
        <f>Table3253[[#This Row],[90]]</f>
        <v>18447</v>
      </c>
      <c r="AK105" s="8">
        <v>54134</v>
      </c>
      <c r="AL105" s="7">
        <v>54039</v>
      </c>
      <c r="AM105" s="7">
        <v>55708</v>
      </c>
      <c r="AN105" s="7">
        <v>52460</v>
      </c>
      <c r="AO105" s="7">
        <v>53259</v>
      </c>
      <c r="AP105" s="7">
        <v>53260</v>
      </c>
      <c r="AQ105" s="7">
        <v>53172</v>
      </c>
      <c r="AR105" s="7">
        <v>53976</v>
      </c>
      <c r="AS105" s="7">
        <v>54951</v>
      </c>
      <c r="AT105" s="7">
        <v>53977</v>
      </c>
      <c r="AU105" s="7">
        <v>53426</v>
      </c>
      <c r="AV105" s="7">
        <v>53964</v>
      </c>
      <c r="AW105" s="7">
        <v>55417</v>
      </c>
      <c r="AX105" s="7">
        <v>55781</v>
      </c>
      <c r="AY105" s="7">
        <v>55164</v>
      </c>
      <c r="AZ105" s="7">
        <v>55179</v>
      </c>
      <c r="BA105" s="7">
        <v>56271</v>
      </c>
      <c r="BB105" s="7">
        <v>55921</v>
      </c>
      <c r="BC105" s="7">
        <v>54456</v>
      </c>
      <c r="BD105" s="7">
        <v>51565</v>
      </c>
      <c r="BE105" s="7">
        <v>52728</v>
      </c>
      <c r="BF105" s="7">
        <v>56527</v>
      </c>
      <c r="BG105" s="7">
        <v>61444</v>
      </c>
      <c r="BH105" s="7">
        <v>69244</v>
      </c>
      <c r="BI105" s="7">
        <v>75301</v>
      </c>
      <c r="BJ105" s="7">
        <v>80645</v>
      </c>
      <c r="BK105" s="7">
        <v>83532</v>
      </c>
      <c r="BL105" s="7">
        <v>86396</v>
      </c>
      <c r="BM105" s="7">
        <v>85963</v>
      </c>
      <c r="BN105" s="7">
        <v>84195</v>
      </c>
      <c r="BO105" s="7">
        <v>83152</v>
      </c>
      <c r="BP105" s="7">
        <v>79776</v>
      </c>
      <c r="BQ105" s="7">
        <v>78545</v>
      </c>
      <c r="BR105" s="7">
        <v>76631</v>
      </c>
      <c r="BS105" s="7">
        <v>75511</v>
      </c>
      <c r="BT105" s="7">
        <v>73652</v>
      </c>
      <c r="BU105" s="7">
        <v>71245</v>
      </c>
      <c r="BV105" s="7">
        <v>68519</v>
      </c>
      <c r="BW105" s="7">
        <v>67265</v>
      </c>
      <c r="BX105" s="7">
        <v>66639</v>
      </c>
      <c r="BY105" s="7">
        <v>64088</v>
      </c>
      <c r="BZ105" s="7">
        <v>63517</v>
      </c>
      <c r="CA105" s="7">
        <v>63412</v>
      </c>
      <c r="CB105" s="7">
        <v>63456</v>
      </c>
      <c r="CC105" s="7">
        <v>63472</v>
      </c>
      <c r="CD105" s="7">
        <v>60515</v>
      </c>
      <c r="CE105" s="7">
        <v>58102</v>
      </c>
      <c r="CF105" s="7">
        <v>56570</v>
      </c>
      <c r="CG105" s="7">
        <v>56482</v>
      </c>
      <c r="CH105" s="7">
        <v>56446</v>
      </c>
      <c r="CI105" s="7">
        <v>54728</v>
      </c>
      <c r="CJ105" s="7">
        <v>54526</v>
      </c>
      <c r="CK105" s="7">
        <v>54135</v>
      </c>
      <c r="CL105" s="7">
        <v>54038</v>
      </c>
      <c r="CM105" s="7">
        <v>53715</v>
      </c>
      <c r="CN105" s="7">
        <v>52959</v>
      </c>
      <c r="CO105" s="7">
        <v>52460</v>
      </c>
      <c r="CP105" s="7">
        <v>50840</v>
      </c>
      <c r="CQ105" s="7">
        <v>49926</v>
      </c>
      <c r="CR105" s="7">
        <v>48545</v>
      </c>
      <c r="CS105" s="7">
        <v>47358</v>
      </c>
      <c r="CT105" s="7">
        <v>45071</v>
      </c>
      <c r="CU105" s="7">
        <v>42567</v>
      </c>
      <c r="CV105" s="7">
        <v>40925</v>
      </c>
      <c r="CW105" s="7">
        <v>39650</v>
      </c>
      <c r="CX105" s="7">
        <v>36534</v>
      </c>
      <c r="CY105" s="7">
        <v>34471</v>
      </c>
      <c r="CZ105" s="7">
        <v>31919</v>
      </c>
      <c r="DA105" s="7">
        <v>30449</v>
      </c>
      <c r="DB105" s="7">
        <v>28526</v>
      </c>
      <c r="DC105" s="7">
        <v>26635</v>
      </c>
      <c r="DD105" s="7">
        <v>25129</v>
      </c>
      <c r="DE105" s="7">
        <v>23822</v>
      </c>
      <c r="DF105" s="7">
        <v>23172</v>
      </c>
      <c r="DG105" s="7">
        <v>22453</v>
      </c>
      <c r="DH105" s="7">
        <v>21668</v>
      </c>
      <c r="DI105" s="7">
        <v>21830</v>
      </c>
      <c r="DJ105" s="7">
        <v>22738</v>
      </c>
      <c r="DK105" s="7">
        <v>17385</v>
      </c>
      <c r="DL105" s="7">
        <v>15686</v>
      </c>
      <c r="DM105" s="7">
        <v>15162</v>
      </c>
      <c r="DN105" s="7">
        <v>13499</v>
      </c>
      <c r="DO105" s="7">
        <v>11803</v>
      </c>
      <c r="DP105" s="7">
        <v>10174</v>
      </c>
      <c r="DQ105" s="7">
        <v>10449</v>
      </c>
      <c r="DR105" s="7">
        <v>9439</v>
      </c>
      <c r="DS105" s="7">
        <v>8602</v>
      </c>
      <c r="DT105" s="7">
        <v>7401</v>
      </c>
      <c r="DU105" s="7">
        <v>6367</v>
      </c>
      <c r="DV105" s="7">
        <v>5273</v>
      </c>
      <c r="DW105" s="7">
        <v>18447</v>
      </c>
      <c r="DX105" s="7">
        <f t="shared" si="12"/>
        <v>3042626</v>
      </c>
      <c r="DY105" s="7">
        <f t="shared" si="13"/>
        <v>421265</v>
      </c>
      <c r="DZ105" s="7">
        <f t="shared" si="14"/>
        <v>1767726</v>
      </c>
      <c r="EA105" s="7">
        <f t="shared" si="15"/>
        <v>741443</v>
      </c>
    </row>
    <row r="106" spans="1:131" x14ac:dyDescent="0.35">
      <c r="A106" s="7">
        <v>7</v>
      </c>
      <c r="B106" t="s">
        <v>357</v>
      </c>
      <c r="C106" s="10" t="s">
        <v>342</v>
      </c>
      <c r="D106" s="10" t="s">
        <v>343</v>
      </c>
      <c r="E106" s="7">
        <f>SUM(Table3253[[#This Row],[0]:[90]])</f>
        <v>1354548</v>
      </c>
      <c r="F106" s="8">
        <f>SUM(Table3253[[#This Row],[0]:[15]])</f>
        <v>246020</v>
      </c>
      <c r="G106" s="7">
        <f>SUM(Table3253[[#This Row],[16]:[64]])</f>
        <v>842498</v>
      </c>
      <c r="H106" s="7">
        <f>SUM(Table3253[[#This Row],[65]:[90]])</f>
        <v>266030</v>
      </c>
      <c r="I106" s="7">
        <f>SUM(Table3253[[#This Row],[85]:[90]])</f>
        <v>26955</v>
      </c>
      <c r="J106" s="8">
        <f>SUM(Table3253[[#This Row],[0]:[17]])</f>
        <v>278897</v>
      </c>
      <c r="K106" s="7">
        <f>SUM(Table3253[[#This Row],[18]:[64]])</f>
        <v>809621</v>
      </c>
      <c r="L106" s="8">
        <f>SUM(Table3253[[#This Row],[0]:[4]])</f>
        <v>68375</v>
      </c>
      <c r="M106" s="7">
        <f>SUM(Table3253[[#This Row],[5]:[15]])</f>
        <v>177645</v>
      </c>
      <c r="N106" s="7">
        <f>SUM(Table3253[[#This Row],[16]:[24]])</f>
        <v>158373</v>
      </c>
      <c r="O106" s="7">
        <f>SUM(Table3253[[#This Row],[25]:[49]])</f>
        <v>418286</v>
      </c>
      <c r="P106" s="7">
        <f>SUM(Table3253[[#This Row],[50]:[64]])</f>
        <v>265839</v>
      </c>
      <c r="Q106" s="7">
        <f>SUM(Table3253[[#This Row],[65]:[74]])</f>
        <v>146602</v>
      </c>
      <c r="R106" s="7">
        <f>SUM(Table3253[[#This Row],[75]:[84]])</f>
        <v>92473</v>
      </c>
      <c r="S106" s="8">
        <f>SUM(Table3253[[#This Row],[5]:[9]])</f>
        <v>77875</v>
      </c>
      <c r="T106" s="7">
        <f>SUM(Table3253[[#This Row],[10]:[14]])</f>
        <v>83513</v>
      </c>
      <c r="U106" s="7">
        <f>SUM(Table3253[[#This Row],[15]:[19]])</f>
        <v>84550</v>
      </c>
      <c r="V106" s="7">
        <f>SUM(Table3253[[#This Row],[20]:[24]])</f>
        <v>90080</v>
      </c>
      <c r="W106" s="7">
        <f>SUM(Table3253[[#This Row],[25]:[29]])</f>
        <v>84575</v>
      </c>
      <c r="X106" s="7">
        <f>SUM(Table3253[[#This Row],[30]:[34]])</f>
        <v>88534</v>
      </c>
      <c r="Y106" s="7">
        <f>SUM(Table3253[[#This Row],[35]:[39]])</f>
        <v>88107</v>
      </c>
      <c r="Z106" s="7">
        <f>SUM(Table3253[[#This Row],[40]:[44]])</f>
        <v>83041</v>
      </c>
      <c r="AA106" s="7">
        <f>SUM(Table3253[[#This Row],[45]:[49]])</f>
        <v>74029</v>
      </c>
      <c r="AB106" s="7">
        <f>SUM(Table3253[[#This Row],[50]:[54]])</f>
        <v>83574</v>
      </c>
      <c r="AC106" s="7">
        <f>SUM(Table3253[[#This Row],[55]:[59]])</f>
        <v>91809</v>
      </c>
      <c r="AD106" s="7">
        <f>SUM(Table3253[[#This Row],[60]:[64]])</f>
        <v>90456</v>
      </c>
      <c r="AE106" s="7">
        <f>SUM(Table3253[[#This Row],[65]:[69]])</f>
        <v>79631</v>
      </c>
      <c r="AF106" s="7">
        <f>SUM(Table3253[[#This Row],[70]:[74]])</f>
        <v>66971</v>
      </c>
      <c r="AG106" s="7">
        <f>SUM(Table3253[[#This Row],[75]:[79]])</f>
        <v>59356</v>
      </c>
      <c r="AH106" s="7">
        <f>SUM(Table3253[[#This Row],[80]:[84]])</f>
        <v>33117</v>
      </c>
      <c r="AI106" s="7">
        <f>SUM(Table3253[[#This Row],[85]:[89]])</f>
        <v>18847</v>
      </c>
      <c r="AJ106" s="7">
        <f>Table3253[[#This Row],[90]]</f>
        <v>8108</v>
      </c>
      <c r="AK106" s="8">
        <v>12863</v>
      </c>
      <c r="AL106" s="7">
        <v>13265</v>
      </c>
      <c r="AM106" s="7">
        <v>14006</v>
      </c>
      <c r="AN106" s="7">
        <v>13933</v>
      </c>
      <c r="AO106" s="7">
        <v>14308</v>
      </c>
      <c r="AP106" s="7">
        <v>14928</v>
      </c>
      <c r="AQ106" s="7">
        <v>15229</v>
      </c>
      <c r="AR106" s="7">
        <v>15582</v>
      </c>
      <c r="AS106" s="7">
        <v>16191</v>
      </c>
      <c r="AT106" s="7">
        <v>15945</v>
      </c>
      <c r="AU106" s="7">
        <v>16283</v>
      </c>
      <c r="AV106" s="7">
        <v>16762</v>
      </c>
      <c r="AW106" s="7">
        <v>16826</v>
      </c>
      <c r="AX106" s="7">
        <v>17033</v>
      </c>
      <c r="AY106" s="7">
        <v>16609</v>
      </c>
      <c r="AZ106" s="7">
        <v>16257</v>
      </c>
      <c r="BA106" s="7">
        <v>16685</v>
      </c>
      <c r="BB106" s="7">
        <v>16192</v>
      </c>
      <c r="BC106" s="7">
        <v>16553</v>
      </c>
      <c r="BD106" s="7">
        <v>18863</v>
      </c>
      <c r="BE106" s="7">
        <v>19378</v>
      </c>
      <c r="BF106" s="7">
        <v>19509</v>
      </c>
      <c r="BG106" s="7">
        <v>17699</v>
      </c>
      <c r="BH106" s="7">
        <v>16803</v>
      </c>
      <c r="BI106" s="7">
        <v>16691</v>
      </c>
      <c r="BJ106" s="7">
        <v>16766</v>
      </c>
      <c r="BK106" s="7">
        <v>16752</v>
      </c>
      <c r="BL106" s="7">
        <v>17060</v>
      </c>
      <c r="BM106" s="7">
        <v>16815</v>
      </c>
      <c r="BN106" s="7">
        <v>17182</v>
      </c>
      <c r="BO106" s="7">
        <v>17185</v>
      </c>
      <c r="BP106" s="7">
        <v>17425</v>
      </c>
      <c r="BQ106" s="7">
        <v>18062</v>
      </c>
      <c r="BR106" s="7">
        <v>18170</v>
      </c>
      <c r="BS106" s="7">
        <v>17692</v>
      </c>
      <c r="BT106" s="7">
        <v>17537</v>
      </c>
      <c r="BU106" s="7">
        <v>17839</v>
      </c>
      <c r="BV106" s="7">
        <v>17577</v>
      </c>
      <c r="BW106" s="7">
        <v>17832</v>
      </c>
      <c r="BX106" s="7">
        <v>17322</v>
      </c>
      <c r="BY106" s="7">
        <v>16872</v>
      </c>
      <c r="BZ106" s="7">
        <v>16685</v>
      </c>
      <c r="CA106" s="7">
        <v>16354</v>
      </c>
      <c r="CB106" s="7">
        <v>16386</v>
      </c>
      <c r="CC106" s="7">
        <v>16744</v>
      </c>
      <c r="CD106" s="7">
        <v>16249</v>
      </c>
      <c r="CE106" s="7">
        <v>14481</v>
      </c>
      <c r="CF106" s="7">
        <v>13689</v>
      </c>
      <c r="CG106" s="7">
        <v>14509</v>
      </c>
      <c r="CH106" s="7">
        <v>15101</v>
      </c>
      <c r="CI106" s="7">
        <v>14874</v>
      </c>
      <c r="CJ106" s="7">
        <v>16023</v>
      </c>
      <c r="CK106" s="7">
        <v>17251</v>
      </c>
      <c r="CL106" s="7">
        <v>18209</v>
      </c>
      <c r="CM106" s="7">
        <v>17217</v>
      </c>
      <c r="CN106" s="7">
        <v>17628</v>
      </c>
      <c r="CO106" s="7">
        <v>18015</v>
      </c>
      <c r="CP106" s="7">
        <v>18436</v>
      </c>
      <c r="CQ106" s="7">
        <v>18652</v>
      </c>
      <c r="CR106" s="7">
        <v>19078</v>
      </c>
      <c r="CS106" s="7">
        <v>18649</v>
      </c>
      <c r="CT106" s="7">
        <v>18584</v>
      </c>
      <c r="CU106" s="7">
        <v>18523</v>
      </c>
      <c r="CV106" s="7">
        <v>17646</v>
      </c>
      <c r="CW106" s="7">
        <v>17054</v>
      </c>
      <c r="CX106" s="7">
        <v>17051</v>
      </c>
      <c r="CY106" s="7">
        <v>16716</v>
      </c>
      <c r="CZ106" s="7">
        <v>15973</v>
      </c>
      <c r="DA106" s="7">
        <v>15329</v>
      </c>
      <c r="DB106" s="7">
        <v>14562</v>
      </c>
      <c r="DC106" s="7">
        <v>14316</v>
      </c>
      <c r="DD106" s="7">
        <v>13926</v>
      </c>
      <c r="DE106" s="7">
        <v>13145</v>
      </c>
      <c r="DF106" s="7">
        <v>12891</v>
      </c>
      <c r="DG106" s="7">
        <v>12693</v>
      </c>
      <c r="DH106" s="7">
        <v>12878</v>
      </c>
      <c r="DI106" s="7">
        <v>13110</v>
      </c>
      <c r="DJ106" s="7">
        <v>14031</v>
      </c>
      <c r="DK106" s="7">
        <v>10015</v>
      </c>
      <c r="DL106" s="7">
        <v>9322</v>
      </c>
      <c r="DM106" s="7">
        <v>8718</v>
      </c>
      <c r="DN106" s="7">
        <v>7173</v>
      </c>
      <c r="DO106" s="7">
        <v>6393</v>
      </c>
      <c r="DP106" s="7">
        <v>5551</v>
      </c>
      <c r="DQ106" s="7">
        <v>5282</v>
      </c>
      <c r="DR106" s="7">
        <v>4964</v>
      </c>
      <c r="DS106" s="7">
        <v>4349</v>
      </c>
      <c r="DT106" s="7">
        <v>3835</v>
      </c>
      <c r="DU106" s="7">
        <v>3102</v>
      </c>
      <c r="DV106" s="7">
        <v>2597</v>
      </c>
      <c r="DW106" s="7">
        <v>8108</v>
      </c>
      <c r="DX106" s="7">
        <f t="shared" si="12"/>
        <v>842498</v>
      </c>
      <c r="DY106" s="7">
        <f t="shared" si="13"/>
        <v>125496</v>
      </c>
      <c r="DZ106" s="7">
        <f t="shared" si="14"/>
        <v>418286</v>
      </c>
      <c r="EA106" s="7">
        <f t="shared" si="15"/>
        <v>265839</v>
      </c>
    </row>
    <row r="107" spans="1:131" x14ac:dyDescent="0.35">
      <c r="A107" s="7">
        <v>7</v>
      </c>
      <c r="B107" t="s">
        <v>357</v>
      </c>
      <c r="C107" s="10" t="s">
        <v>344</v>
      </c>
      <c r="D107" s="10" t="s">
        <v>345</v>
      </c>
      <c r="E107" s="7">
        <f>SUM(Table3253[[#This Row],[0]:[90]])</f>
        <v>3809909</v>
      </c>
      <c r="F107" s="8">
        <f>SUM(Table3253[[#This Row],[0]:[15]])</f>
        <v>737639</v>
      </c>
      <c r="G107" s="7">
        <f>SUM(Table3253[[#This Row],[16]:[64]])</f>
        <v>2399567</v>
      </c>
      <c r="H107" s="7">
        <f>SUM(Table3253[[#This Row],[65]:[90]])</f>
        <v>672703</v>
      </c>
      <c r="I107" s="7">
        <f>SUM(Table3253[[#This Row],[85]:[90]])</f>
        <v>70248</v>
      </c>
      <c r="J107" s="8">
        <f>SUM(Table3253[[#This Row],[0]:[17]])</f>
        <v>834584</v>
      </c>
      <c r="K107" s="7">
        <f>SUM(Table3253[[#This Row],[18]:[64]])</f>
        <v>2302622</v>
      </c>
      <c r="L107" s="8">
        <f>SUM(Table3253[[#This Row],[0]:[4]])</f>
        <v>209303</v>
      </c>
      <c r="M107" s="7">
        <f>SUM(Table3253[[#This Row],[5]:[15]])</f>
        <v>528336</v>
      </c>
      <c r="N107" s="7">
        <f>SUM(Table3253[[#This Row],[16]:[24]])</f>
        <v>441680</v>
      </c>
      <c r="O107" s="7">
        <f>SUM(Table3253[[#This Row],[25]:[49]])</f>
        <v>1229688</v>
      </c>
      <c r="P107" s="7">
        <f>SUM(Table3253[[#This Row],[50]:[64]])</f>
        <v>728199</v>
      </c>
      <c r="Q107" s="7">
        <f>SUM(Table3253[[#This Row],[65]:[74]])</f>
        <v>362047</v>
      </c>
      <c r="R107" s="7">
        <f>SUM(Table3253[[#This Row],[75]:[84]])</f>
        <v>240408</v>
      </c>
      <c r="S107" s="8">
        <f>SUM(Table3253[[#This Row],[5]:[9]])</f>
        <v>233890</v>
      </c>
      <c r="T107" s="7">
        <f>SUM(Table3253[[#This Row],[10]:[14]])</f>
        <v>245539</v>
      </c>
      <c r="U107" s="7">
        <f>SUM(Table3253[[#This Row],[15]:[19]])</f>
        <v>244877</v>
      </c>
      <c r="V107" s="7">
        <f>SUM(Table3253[[#This Row],[20]:[24]])</f>
        <v>245710</v>
      </c>
      <c r="W107" s="7">
        <f>SUM(Table3253[[#This Row],[25]:[29]])</f>
        <v>252367</v>
      </c>
      <c r="X107" s="7">
        <f>SUM(Table3253[[#This Row],[30]:[34]])</f>
        <v>261530</v>
      </c>
      <c r="Y107" s="7">
        <f>SUM(Table3253[[#This Row],[35]:[39]])</f>
        <v>258036</v>
      </c>
      <c r="Z107" s="7">
        <f>SUM(Table3253[[#This Row],[40]:[44]])</f>
        <v>241677</v>
      </c>
      <c r="AA107" s="7">
        <f>SUM(Table3253[[#This Row],[45]:[49]])</f>
        <v>216078</v>
      </c>
      <c r="AB107" s="7">
        <f>SUM(Table3253[[#This Row],[50]:[54]])</f>
        <v>238522</v>
      </c>
      <c r="AC107" s="7">
        <f>SUM(Table3253[[#This Row],[55]:[59]])</f>
        <v>252054</v>
      </c>
      <c r="AD107" s="7">
        <f>SUM(Table3253[[#This Row],[60]:[64]])</f>
        <v>237623</v>
      </c>
      <c r="AE107" s="7">
        <f>SUM(Table3253[[#This Row],[65]:[69]])</f>
        <v>195262</v>
      </c>
      <c r="AF107" s="7">
        <f>SUM(Table3253[[#This Row],[70]:[74]])</f>
        <v>166785</v>
      </c>
      <c r="AG107" s="7">
        <f>SUM(Table3253[[#This Row],[75]:[79]])</f>
        <v>150882</v>
      </c>
      <c r="AH107" s="7">
        <f>SUM(Table3253[[#This Row],[80]:[84]])</f>
        <v>89526</v>
      </c>
      <c r="AI107" s="7">
        <f>SUM(Table3253[[#This Row],[85]:[89]])</f>
        <v>49530</v>
      </c>
      <c r="AJ107" s="7">
        <f>Table3253[[#This Row],[90]]</f>
        <v>20718</v>
      </c>
      <c r="AK107" s="8">
        <v>38784</v>
      </c>
      <c r="AL107" s="7">
        <v>40566</v>
      </c>
      <c r="AM107" s="7">
        <v>43034</v>
      </c>
      <c r="AN107" s="7">
        <v>42642</v>
      </c>
      <c r="AO107" s="7">
        <v>44277</v>
      </c>
      <c r="AP107" s="7">
        <v>45160</v>
      </c>
      <c r="AQ107" s="7">
        <v>45720</v>
      </c>
      <c r="AR107" s="7">
        <v>47113</v>
      </c>
      <c r="AS107" s="7">
        <v>48158</v>
      </c>
      <c r="AT107" s="7">
        <v>47739</v>
      </c>
      <c r="AU107" s="7">
        <v>47850</v>
      </c>
      <c r="AV107" s="7">
        <v>49217</v>
      </c>
      <c r="AW107" s="7">
        <v>49574</v>
      </c>
      <c r="AX107" s="7">
        <v>49657</v>
      </c>
      <c r="AY107" s="7">
        <v>49241</v>
      </c>
      <c r="AZ107" s="7">
        <v>48907</v>
      </c>
      <c r="BA107" s="7">
        <v>49260</v>
      </c>
      <c r="BB107" s="7">
        <v>47685</v>
      </c>
      <c r="BC107" s="7">
        <v>48290</v>
      </c>
      <c r="BD107" s="7">
        <v>50735</v>
      </c>
      <c r="BE107" s="7">
        <v>50743</v>
      </c>
      <c r="BF107" s="7">
        <v>50002</v>
      </c>
      <c r="BG107" s="7">
        <v>48485</v>
      </c>
      <c r="BH107" s="7">
        <v>47675</v>
      </c>
      <c r="BI107" s="7">
        <v>48805</v>
      </c>
      <c r="BJ107" s="7">
        <v>50306</v>
      </c>
      <c r="BK107" s="7">
        <v>50712</v>
      </c>
      <c r="BL107" s="7">
        <v>51539</v>
      </c>
      <c r="BM107" s="7">
        <v>49426</v>
      </c>
      <c r="BN107" s="7">
        <v>50384</v>
      </c>
      <c r="BO107" s="7">
        <v>50941</v>
      </c>
      <c r="BP107" s="7">
        <v>51566</v>
      </c>
      <c r="BQ107" s="7">
        <v>52562</v>
      </c>
      <c r="BR107" s="7">
        <v>53636</v>
      </c>
      <c r="BS107" s="7">
        <v>52825</v>
      </c>
      <c r="BT107" s="7">
        <v>52021</v>
      </c>
      <c r="BU107" s="7">
        <v>52770</v>
      </c>
      <c r="BV107" s="7">
        <v>50638</v>
      </c>
      <c r="BW107" s="7">
        <v>51351</v>
      </c>
      <c r="BX107" s="7">
        <v>51256</v>
      </c>
      <c r="BY107" s="7">
        <v>49071</v>
      </c>
      <c r="BZ107" s="7">
        <v>48586</v>
      </c>
      <c r="CA107" s="7">
        <v>48124</v>
      </c>
      <c r="CB107" s="7">
        <v>47982</v>
      </c>
      <c r="CC107" s="7">
        <v>47914</v>
      </c>
      <c r="CD107" s="7">
        <v>45642</v>
      </c>
      <c r="CE107" s="7">
        <v>42262</v>
      </c>
      <c r="CF107" s="7">
        <v>41289</v>
      </c>
      <c r="CG107" s="7">
        <v>42770</v>
      </c>
      <c r="CH107" s="7">
        <v>44115</v>
      </c>
      <c r="CI107" s="7">
        <v>43926</v>
      </c>
      <c r="CJ107" s="7">
        <v>46007</v>
      </c>
      <c r="CK107" s="7">
        <v>48621</v>
      </c>
      <c r="CL107" s="7">
        <v>50643</v>
      </c>
      <c r="CM107" s="7">
        <v>49325</v>
      </c>
      <c r="CN107" s="7">
        <v>50870</v>
      </c>
      <c r="CO107" s="7">
        <v>49885</v>
      </c>
      <c r="CP107" s="7">
        <v>50676</v>
      </c>
      <c r="CQ107" s="7">
        <v>49986</v>
      </c>
      <c r="CR107" s="7">
        <v>50637</v>
      </c>
      <c r="CS107" s="7">
        <v>50441</v>
      </c>
      <c r="CT107" s="7">
        <v>48994</v>
      </c>
      <c r="CU107" s="7">
        <v>47906</v>
      </c>
      <c r="CV107" s="7">
        <v>46119</v>
      </c>
      <c r="CW107" s="7">
        <v>44163</v>
      </c>
      <c r="CX107" s="7">
        <v>42482</v>
      </c>
      <c r="CY107" s="7">
        <v>41395</v>
      </c>
      <c r="CZ107" s="7">
        <v>38912</v>
      </c>
      <c r="DA107" s="7">
        <v>37319</v>
      </c>
      <c r="DB107" s="7">
        <v>35154</v>
      </c>
      <c r="DC107" s="7">
        <v>35027</v>
      </c>
      <c r="DD107" s="7">
        <v>34548</v>
      </c>
      <c r="DE107" s="7">
        <v>32641</v>
      </c>
      <c r="DF107" s="7">
        <v>32385</v>
      </c>
      <c r="DG107" s="7">
        <v>32184</v>
      </c>
      <c r="DH107" s="7">
        <v>32756</v>
      </c>
      <c r="DI107" s="7">
        <v>33433</v>
      </c>
      <c r="DJ107" s="7">
        <v>35425</v>
      </c>
      <c r="DK107" s="7">
        <v>25591</v>
      </c>
      <c r="DL107" s="7">
        <v>23677</v>
      </c>
      <c r="DM107" s="7">
        <v>23064</v>
      </c>
      <c r="DN107" s="7">
        <v>20347</v>
      </c>
      <c r="DO107" s="7">
        <v>17180</v>
      </c>
      <c r="DP107" s="7">
        <v>14921</v>
      </c>
      <c r="DQ107" s="7">
        <v>14014</v>
      </c>
      <c r="DR107" s="7">
        <v>13055</v>
      </c>
      <c r="DS107" s="7">
        <v>11681</v>
      </c>
      <c r="DT107" s="7">
        <v>9791</v>
      </c>
      <c r="DU107" s="7">
        <v>8220</v>
      </c>
      <c r="DV107" s="7">
        <v>6783</v>
      </c>
      <c r="DW107" s="7">
        <v>20718</v>
      </c>
      <c r="DX107" s="7">
        <f t="shared" si="12"/>
        <v>2399567</v>
      </c>
      <c r="DY107" s="7">
        <f t="shared" si="13"/>
        <v>344735</v>
      </c>
      <c r="DZ107" s="7">
        <f t="shared" si="14"/>
        <v>1229688</v>
      </c>
      <c r="EA107" s="7">
        <f t="shared" si="15"/>
        <v>728199</v>
      </c>
    </row>
    <row r="108" spans="1:131" x14ac:dyDescent="0.35">
      <c r="A108" s="7">
        <v>7</v>
      </c>
      <c r="B108" t="s">
        <v>357</v>
      </c>
      <c r="C108" s="10" t="s">
        <v>346</v>
      </c>
      <c r="D108" s="10" t="s">
        <v>347</v>
      </c>
      <c r="E108" s="7">
        <f>SUM(Table3253[[#This Row],[0]:[90]])</f>
        <v>4711336</v>
      </c>
      <c r="F108" s="8">
        <f>SUM(Table3253[[#This Row],[0]:[15]])</f>
        <v>914710</v>
      </c>
      <c r="G108" s="7">
        <f>SUM(Table3253[[#This Row],[16]:[64]])</f>
        <v>2925486</v>
      </c>
      <c r="H108" s="7">
        <f>SUM(Table3253[[#This Row],[65]:[90]])</f>
        <v>871140</v>
      </c>
      <c r="I108" s="7">
        <f>SUM(Table3253[[#This Row],[85]:[90]])</f>
        <v>105562</v>
      </c>
      <c r="J108" s="8">
        <f>SUM(Table3253[[#This Row],[0]:[17]])</f>
        <v>1037283</v>
      </c>
      <c r="K108" s="7">
        <f>SUM(Table3253[[#This Row],[18]:[64]])</f>
        <v>2802913</v>
      </c>
      <c r="L108" s="8">
        <f>SUM(Table3253[[#This Row],[0]:[4]])</f>
        <v>253002</v>
      </c>
      <c r="M108" s="7">
        <f>SUM(Table3253[[#This Row],[5]:[15]])</f>
        <v>661708</v>
      </c>
      <c r="N108" s="7">
        <f>SUM(Table3253[[#This Row],[16]:[24]])</f>
        <v>500250</v>
      </c>
      <c r="O108" s="7">
        <f>SUM(Table3253[[#This Row],[25]:[49]])</f>
        <v>1502101</v>
      </c>
      <c r="P108" s="7">
        <f>SUM(Table3253[[#This Row],[50]:[64]])</f>
        <v>923135</v>
      </c>
      <c r="Q108" s="7">
        <f>SUM(Table3253[[#This Row],[65]:[74]])</f>
        <v>444176</v>
      </c>
      <c r="R108" s="7">
        <f>SUM(Table3253[[#This Row],[75]:[84]])</f>
        <v>321402</v>
      </c>
      <c r="S108" s="8">
        <f>SUM(Table3253[[#This Row],[5]:[9]])</f>
        <v>289398</v>
      </c>
      <c r="T108" s="7">
        <f>SUM(Table3253[[#This Row],[10]:[14]])</f>
        <v>310484</v>
      </c>
      <c r="U108" s="7">
        <f>SUM(Table3253[[#This Row],[15]:[19]])</f>
        <v>297673</v>
      </c>
      <c r="V108" s="7">
        <f>SUM(Table3253[[#This Row],[20]:[24]])</f>
        <v>264403</v>
      </c>
      <c r="W108" s="7">
        <f>SUM(Table3253[[#This Row],[25]:[29]])</f>
        <v>276062</v>
      </c>
      <c r="X108" s="7">
        <f>SUM(Table3253[[#This Row],[30]:[34]])</f>
        <v>299253</v>
      </c>
      <c r="Y108" s="7">
        <f>SUM(Table3253[[#This Row],[35]:[39]])</f>
        <v>316110</v>
      </c>
      <c r="Z108" s="7">
        <f>SUM(Table3253[[#This Row],[40]:[44]])</f>
        <v>314894</v>
      </c>
      <c r="AA108" s="7">
        <f>SUM(Table3253[[#This Row],[45]:[49]])</f>
        <v>295782</v>
      </c>
      <c r="AB108" s="7">
        <f>SUM(Table3253[[#This Row],[50]:[54]])</f>
        <v>312628</v>
      </c>
      <c r="AC108" s="7">
        <f>SUM(Table3253[[#This Row],[55]:[59]])</f>
        <v>318866</v>
      </c>
      <c r="AD108" s="7">
        <f>SUM(Table3253[[#This Row],[60]:[64]])</f>
        <v>291641</v>
      </c>
      <c r="AE108" s="7">
        <f>SUM(Table3253[[#This Row],[65]:[69]])</f>
        <v>239573</v>
      </c>
      <c r="AF108" s="7">
        <f>SUM(Table3253[[#This Row],[70]:[74]])</f>
        <v>204603</v>
      </c>
      <c r="AG108" s="7">
        <f>SUM(Table3253[[#This Row],[75]:[79]])</f>
        <v>199306</v>
      </c>
      <c r="AH108" s="7">
        <f>SUM(Table3253[[#This Row],[80]:[84]])</f>
        <v>122096</v>
      </c>
      <c r="AI108" s="7">
        <f>SUM(Table3253[[#This Row],[85]:[89]])</f>
        <v>70854</v>
      </c>
      <c r="AJ108" s="7">
        <f>Table3253[[#This Row],[90]]</f>
        <v>34708</v>
      </c>
      <c r="AK108" s="8">
        <v>45817</v>
      </c>
      <c r="AL108" s="7">
        <v>48353</v>
      </c>
      <c r="AM108" s="7">
        <v>51454</v>
      </c>
      <c r="AN108" s="7">
        <v>52545</v>
      </c>
      <c r="AO108" s="7">
        <v>54833</v>
      </c>
      <c r="AP108" s="7">
        <v>55992</v>
      </c>
      <c r="AQ108" s="7">
        <v>56930</v>
      </c>
      <c r="AR108" s="7">
        <v>57713</v>
      </c>
      <c r="AS108" s="7">
        <v>59242</v>
      </c>
      <c r="AT108" s="7">
        <v>59521</v>
      </c>
      <c r="AU108" s="7">
        <v>59495</v>
      </c>
      <c r="AV108" s="7">
        <v>61839</v>
      </c>
      <c r="AW108" s="7">
        <v>63517</v>
      </c>
      <c r="AX108" s="7">
        <v>63320</v>
      </c>
      <c r="AY108" s="7">
        <v>62313</v>
      </c>
      <c r="AZ108" s="7">
        <v>61826</v>
      </c>
      <c r="BA108" s="7">
        <v>62114</v>
      </c>
      <c r="BB108" s="7">
        <v>60459</v>
      </c>
      <c r="BC108" s="7">
        <v>58504</v>
      </c>
      <c r="BD108" s="7">
        <v>54770</v>
      </c>
      <c r="BE108" s="7">
        <v>52193</v>
      </c>
      <c r="BF108" s="7">
        <v>51481</v>
      </c>
      <c r="BG108" s="7">
        <v>52615</v>
      </c>
      <c r="BH108" s="7">
        <v>53607</v>
      </c>
      <c r="BI108" s="7">
        <v>54507</v>
      </c>
      <c r="BJ108" s="7">
        <v>55199</v>
      </c>
      <c r="BK108" s="7">
        <v>55806</v>
      </c>
      <c r="BL108" s="7">
        <v>55276</v>
      </c>
      <c r="BM108" s="7">
        <v>54597</v>
      </c>
      <c r="BN108" s="7">
        <v>55184</v>
      </c>
      <c r="BO108" s="7">
        <v>57366</v>
      </c>
      <c r="BP108" s="7">
        <v>57566</v>
      </c>
      <c r="BQ108" s="7">
        <v>60414</v>
      </c>
      <c r="BR108" s="7">
        <v>61438</v>
      </c>
      <c r="BS108" s="7">
        <v>62469</v>
      </c>
      <c r="BT108" s="7">
        <v>62690</v>
      </c>
      <c r="BU108" s="7">
        <v>64043</v>
      </c>
      <c r="BV108" s="7">
        <v>63188</v>
      </c>
      <c r="BW108" s="7">
        <v>62913</v>
      </c>
      <c r="BX108" s="7">
        <v>63276</v>
      </c>
      <c r="BY108" s="7">
        <v>61710</v>
      </c>
      <c r="BZ108" s="7">
        <v>62653</v>
      </c>
      <c r="CA108" s="7">
        <v>62777</v>
      </c>
      <c r="CB108" s="7">
        <v>63449</v>
      </c>
      <c r="CC108" s="7">
        <v>64305</v>
      </c>
      <c r="CD108" s="7">
        <v>62250</v>
      </c>
      <c r="CE108" s="7">
        <v>58929</v>
      </c>
      <c r="CF108" s="7">
        <v>57418</v>
      </c>
      <c r="CG108" s="7">
        <v>57915</v>
      </c>
      <c r="CH108" s="7">
        <v>59270</v>
      </c>
      <c r="CI108" s="7">
        <v>60243</v>
      </c>
      <c r="CJ108" s="7">
        <v>62089</v>
      </c>
      <c r="CK108" s="7">
        <v>63283</v>
      </c>
      <c r="CL108" s="7">
        <v>64591</v>
      </c>
      <c r="CM108" s="7">
        <v>62422</v>
      </c>
      <c r="CN108" s="7">
        <v>63424</v>
      </c>
      <c r="CO108" s="7">
        <v>63280</v>
      </c>
      <c r="CP108" s="7">
        <v>64469</v>
      </c>
      <c r="CQ108" s="7">
        <v>63863</v>
      </c>
      <c r="CR108" s="7">
        <v>63830</v>
      </c>
      <c r="CS108" s="7">
        <v>62468</v>
      </c>
      <c r="CT108" s="7">
        <v>60774</v>
      </c>
      <c r="CU108" s="7">
        <v>58622</v>
      </c>
      <c r="CV108" s="7">
        <v>56217</v>
      </c>
      <c r="CW108" s="7">
        <v>53560</v>
      </c>
      <c r="CX108" s="7">
        <v>52176</v>
      </c>
      <c r="CY108" s="7">
        <v>50257</v>
      </c>
      <c r="CZ108" s="7">
        <v>47473</v>
      </c>
      <c r="DA108" s="7">
        <v>46058</v>
      </c>
      <c r="DB108" s="7">
        <v>43609</v>
      </c>
      <c r="DC108" s="7">
        <v>42979</v>
      </c>
      <c r="DD108" s="7">
        <v>41897</v>
      </c>
      <c r="DE108" s="7">
        <v>39970</v>
      </c>
      <c r="DF108" s="7">
        <v>39844</v>
      </c>
      <c r="DG108" s="7">
        <v>39913</v>
      </c>
      <c r="DH108" s="7">
        <v>41096</v>
      </c>
      <c r="DI108" s="7">
        <v>43487</v>
      </c>
      <c r="DJ108" s="7">
        <v>47006</v>
      </c>
      <c r="DK108" s="7">
        <v>35012</v>
      </c>
      <c r="DL108" s="7">
        <v>32705</v>
      </c>
      <c r="DM108" s="7">
        <v>31527</v>
      </c>
      <c r="DN108" s="7">
        <v>27889</v>
      </c>
      <c r="DO108" s="7">
        <v>23564</v>
      </c>
      <c r="DP108" s="7">
        <v>19541</v>
      </c>
      <c r="DQ108" s="7">
        <v>19575</v>
      </c>
      <c r="DR108" s="7">
        <v>18066</v>
      </c>
      <c r="DS108" s="7">
        <v>16037</v>
      </c>
      <c r="DT108" s="7">
        <v>14232</v>
      </c>
      <c r="DU108" s="7">
        <v>12322</v>
      </c>
      <c r="DV108" s="7">
        <v>10197</v>
      </c>
      <c r="DW108" s="7">
        <v>34708</v>
      </c>
      <c r="DX108" s="7">
        <f t="shared" si="12"/>
        <v>2925486</v>
      </c>
      <c r="DY108" s="7">
        <f t="shared" si="13"/>
        <v>377677</v>
      </c>
      <c r="DZ108" s="7">
        <f t="shared" si="14"/>
        <v>1502101</v>
      </c>
      <c r="EA108" s="7">
        <f t="shared" si="15"/>
        <v>923135</v>
      </c>
    </row>
    <row r="109" spans="1:131" x14ac:dyDescent="0.35">
      <c r="A109" s="7">
        <v>7</v>
      </c>
      <c r="B109" t="s">
        <v>357</v>
      </c>
      <c r="C109" s="10" t="s">
        <v>348</v>
      </c>
      <c r="D109" s="10" t="s">
        <v>349</v>
      </c>
      <c r="E109" s="7">
        <f>SUM(Table3253[[#This Row],[0]:[90]])</f>
        <v>2881476</v>
      </c>
      <c r="F109" s="8">
        <f>SUM(Table3253[[#This Row],[0]:[15]])</f>
        <v>501922</v>
      </c>
      <c r="G109" s="7">
        <f>SUM(Table3253[[#This Row],[16]:[64]])</f>
        <v>1761785</v>
      </c>
      <c r="H109" s="7">
        <f>SUM(Table3253[[#This Row],[65]:[90]])</f>
        <v>617769</v>
      </c>
      <c r="I109" s="7">
        <f>SUM(Table3253[[#This Row],[85]:[90]])</f>
        <v>73053</v>
      </c>
      <c r="J109" s="8">
        <f>SUM(Table3253[[#This Row],[0]:[17]])</f>
        <v>570286</v>
      </c>
      <c r="K109" s="7">
        <f>SUM(Table3253[[#This Row],[18]:[64]])</f>
        <v>1693421</v>
      </c>
      <c r="L109" s="8">
        <f>SUM(Table3253[[#This Row],[0]:[4]])</f>
        <v>136141</v>
      </c>
      <c r="M109" s="7">
        <f>SUM(Table3253[[#This Row],[5]:[15]])</f>
        <v>365781</v>
      </c>
      <c r="N109" s="7">
        <f>SUM(Table3253[[#This Row],[16]:[24]])</f>
        <v>318082</v>
      </c>
      <c r="O109" s="7">
        <f>SUM(Table3253[[#This Row],[25]:[49]])</f>
        <v>868412</v>
      </c>
      <c r="P109" s="7">
        <f>SUM(Table3253[[#This Row],[50]:[64]])</f>
        <v>575291</v>
      </c>
      <c r="Q109" s="7">
        <f>SUM(Table3253[[#This Row],[65]:[74]])</f>
        <v>312590</v>
      </c>
      <c r="R109" s="7">
        <f>SUM(Table3253[[#This Row],[75]:[84]])</f>
        <v>232126</v>
      </c>
      <c r="S109" s="8">
        <f>SUM(Table3253[[#This Row],[5]:[9]])</f>
        <v>158836</v>
      </c>
      <c r="T109" s="7">
        <f>SUM(Table3253[[#This Row],[10]:[14]])</f>
        <v>172734</v>
      </c>
      <c r="U109" s="7">
        <f>SUM(Table3253[[#This Row],[15]:[19]])</f>
        <v>173340</v>
      </c>
      <c r="V109" s="7">
        <f>SUM(Table3253[[#This Row],[20]:[24]])</f>
        <v>178953</v>
      </c>
      <c r="W109" s="7">
        <f>SUM(Table3253[[#This Row],[25]:[29]])</f>
        <v>170289</v>
      </c>
      <c r="X109" s="7">
        <f>SUM(Table3253[[#This Row],[30]:[34]])</f>
        <v>179535</v>
      </c>
      <c r="Y109" s="7">
        <f>SUM(Table3253[[#This Row],[35]:[39]])</f>
        <v>181986</v>
      </c>
      <c r="Z109" s="7">
        <f>SUM(Table3253[[#This Row],[40]:[44]])</f>
        <v>175826</v>
      </c>
      <c r="AA109" s="7">
        <f>SUM(Table3253[[#This Row],[45]:[49]])</f>
        <v>160776</v>
      </c>
      <c r="AB109" s="7">
        <f>SUM(Table3253[[#This Row],[50]:[54]])</f>
        <v>182969</v>
      </c>
      <c r="AC109" s="7">
        <f>SUM(Table3253[[#This Row],[55]:[59]])</f>
        <v>199259</v>
      </c>
      <c r="AD109" s="7">
        <f>SUM(Table3253[[#This Row],[60]:[64]])</f>
        <v>193063</v>
      </c>
      <c r="AE109" s="7">
        <f>SUM(Table3253[[#This Row],[65]:[69]])</f>
        <v>164900</v>
      </c>
      <c r="AF109" s="7">
        <f>SUM(Table3253[[#This Row],[70]:[74]])</f>
        <v>147690</v>
      </c>
      <c r="AG109" s="7">
        <f>SUM(Table3253[[#This Row],[75]:[79]])</f>
        <v>144018</v>
      </c>
      <c r="AH109" s="7">
        <f>SUM(Table3253[[#This Row],[80]:[84]])</f>
        <v>88108</v>
      </c>
      <c r="AI109" s="7">
        <f>SUM(Table3253[[#This Row],[85]:[89]])</f>
        <v>49500</v>
      </c>
      <c r="AJ109" s="7">
        <f>Table3253[[#This Row],[90]]</f>
        <v>23553</v>
      </c>
      <c r="AK109" s="8">
        <v>24763</v>
      </c>
      <c r="AL109" s="7">
        <v>25629</v>
      </c>
      <c r="AM109" s="7">
        <v>28049</v>
      </c>
      <c r="AN109" s="7">
        <v>28362</v>
      </c>
      <c r="AO109" s="7">
        <v>29338</v>
      </c>
      <c r="AP109" s="7">
        <v>30460</v>
      </c>
      <c r="AQ109" s="7">
        <v>31102</v>
      </c>
      <c r="AR109" s="7">
        <v>31571</v>
      </c>
      <c r="AS109" s="7">
        <v>33053</v>
      </c>
      <c r="AT109" s="7">
        <v>32650</v>
      </c>
      <c r="AU109" s="7">
        <v>32934</v>
      </c>
      <c r="AV109" s="7">
        <v>34160</v>
      </c>
      <c r="AW109" s="7">
        <v>35605</v>
      </c>
      <c r="AX109" s="7">
        <v>35113</v>
      </c>
      <c r="AY109" s="7">
        <v>34922</v>
      </c>
      <c r="AZ109" s="7">
        <v>34211</v>
      </c>
      <c r="BA109" s="7">
        <v>34563</v>
      </c>
      <c r="BB109" s="7">
        <v>33801</v>
      </c>
      <c r="BC109" s="7">
        <v>33668</v>
      </c>
      <c r="BD109" s="7">
        <v>37097</v>
      </c>
      <c r="BE109" s="7">
        <v>37671</v>
      </c>
      <c r="BF109" s="7">
        <v>37540</v>
      </c>
      <c r="BG109" s="7">
        <v>35407</v>
      </c>
      <c r="BH109" s="7">
        <v>34111</v>
      </c>
      <c r="BI109" s="7">
        <v>34224</v>
      </c>
      <c r="BJ109" s="7">
        <v>34763</v>
      </c>
      <c r="BK109" s="7">
        <v>33722</v>
      </c>
      <c r="BL109" s="7">
        <v>34463</v>
      </c>
      <c r="BM109" s="7">
        <v>33712</v>
      </c>
      <c r="BN109" s="7">
        <v>33629</v>
      </c>
      <c r="BO109" s="7">
        <v>35177</v>
      </c>
      <c r="BP109" s="7">
        <v>34993</v>
      </c>
      <c r="BQ109" s="7">
        <v>35840</v>
      </c>
      <c r="BR109" s="7">
        <v>36661</v>
      </c>
      <c r="BS109" s="7">
        <v>36864</v>
      </c>
      <c r="BT109" s="7">
        <v>36869</v>
      </c>
      <c r="BU109" s="7">
        <v>36912</v>
      </c>
      <c r="BV109" s="7">
        <v>36370</v>
      </c>
      <c r="BW109" s="7">
        <v>36168</v>
      </c>
      <c r="BX109" s="7">
        <v>35667</v>
      </c>
      <c r="BY109" s="7">
        <v>34843</v>
      </c>
      <c r="BZ109" s="7">
        <v>35092</v>
      </c>
      <c r="CA109" s="7">
        <v>35218</v>
      </c>
      <c r="CB109" s="7">
        <v>35172</v>
      </c>
      <c r="CC109" s="7">
        <v>35501</v>
      </c>
      <c r="CD109" s="7">
        <v>34084</v>
      </c>
      <c r="CE109" s="7">
        <v>31155</v>
      </c>
      <c r="CF109" s="7">
        <v>31107</v>
      </c>
      <c r="CG109" s="7">
        <v>31658</v>
      </c>
      <c r="CH109" s="7">
        <v>32772</v>
      </c>
      <c r="CI109" s="7">
        <v>34024</v>
      </c>
      <c r="CJ109" s="7">
        <v>35717</v>
      </c>
      <c r="CK109" s="7">
        <v>37003</v>
      </c>
      <c r="CL109" s="7">
        <v>38561</v>
      </c>
      <c r="CM109" s="7">
        <v>37664</v>
      </c>
      <c r="CN109" s="7">
        <v>39065</v>
      </c>
      <c r="CO109" s="7">
        <v>39193</v>
      </c>
      <c r="CP109" s="7">
        <v>40046</v>
      </c>
      <c r="CQ109" s="7">
        <v>40251</v>
      </c>
      <c r="CR109" s="7">
        <v>40704</v>
      </c>
      <c r="CS109" s="7">
        <v>40639</v>
      </c>
      <c r="CT109" s="7">
        <v>39581</v>
      </c>
      <c r="CU109" s="7">
        <v>39094</v>
      </c>
      <c r="CV109" s="7">
        <v>37551</v>
      </c>
      <c r="CW109" s="7">
        <v>36198</v>
      </c>
      <c r="CX109" s="7">
        <v>35490</v>
      </c>
      <c r="CY109" s="7">
        <v>34176</v>
      </c>
      <c r="CZ109" s="7">
        <v>33229</v>
      </c>
      <c r="DA109" s="7">
        <v>31480</v>
      </c>
      <c r="DB109" s="7">
        <v>30525</v>
      </c>
      <c r="DC109" s="7">
        <v>30426</v>
      </c>
      <c r="DD109" s="7">
        <v>29982</v>
      </c>
      <c r="DE109" s="7">
        <v>28860</v>
      </c>
      <c r="DF109" s="7">
        <v>29037</v>
      </c>
      <c r="DG109" s="7">
        <v>29385</v>
      </c>
      <c r="DH109" s="7">
        <v>29823</v>
      </c>
      <c r="DI109" s="7">
        <v>31316</v>
      </c>
      <c r="DJ109" s="7">
        <v>33810</v>
      </c>
      <c r="DK109" s="7">
        <v>25238</v>
      </c>
      <c r="DL109" s="7">
        <v>23831</v>
      </c>
      <c r="DM109" s="7">
        <v>22718</v>
      </c>
      <c r="DN109" s="7">
        <v>20433</v>
      </c>
      <c r="DO109" s="7">
        <v>17132</v>
      </c>
      <c r="DP109" s="7">
        <v>14102</v>
      </c>
      <c r="DQ109" s="7">
        <v>13723</v>
      </c>
      <c r="DR109" s="7">
        <v>12739</v>
      </c>
      <c r="DS109" s="7">
        <v>11306</v>
      </c>
      <c r="DT109" s="7">
        <v>9910</v>
      </c>
      <c r="DU109" s="7">
        <v>8414</v>
      </c>
      <c r="DV109" s="7">
        <v>7131</v>
      </c>
      <c r="DW109" s="7">
        <v>23553</v>
      </c>
      <c r="DX109" s="7">
        <f t="shared" si="12"/>
        <v>1761785</v>
      </c>
      <c r="DY109" s="7">
        <f t="shared" si="13"/>
        <v>249718</v>
      </c>
      <c r="DZ109" s="7">
        <f t="shared" si="14"/>
        <v>868412</v>
      </c>
      <c r="EA109" s="7">
        <f t="shared" si="15"/>
        <v>575291</v>
      </c>
    </row>
    <row r="110" spans="1:131" x14ac:dyDescent="0.35">
      <c r="A110" s="7">
        <v>7</v>
      </c>
      <c r="B110" t="s">
        <v>357</v>
      </c>
      <c r="C110" s="10" t="s">
        <v>350</v>
      </c>
      <c r="D110" s="10" t="s">
        <v>351</v>
      </c>
      <c r="E110" s="7">
        <f>SUM(Table3253[[#This Row],[0]:[90]])</f>
        <v>3052306</v>
      </c>
      <c r="F110" s="8">
        <f>SUM(Table3253[[#This Row],[0]:[15]])</f>
        <v>611994</v>
      </c>
      <c r="G110" s="7">
        <f>SUM(Table3253[[#This Row],[16]:[64]])</f>
        <v>1901662</v>
      </c>
      <c r="H110" s="7">
        <f>SUM(Table3253[[#This Row],[65]:[90]])</f>
        <v>538650</v>
      </c>
      <c r="I110" s="7">
        <f>SUM(Table3253[[#This Row],[85]:[90]])</f>
        <v>61445</v>
      </c>
      <c r="J110" s="8">
        <f>SUM(Table3253[[#This Row],[0]:[17]])</f>
        <v>692223</v>
      </c>
      <c r="K110" s="7">
        <f>SUM(Table3253[[#This Row],[18]:[64]])</f>
        <v>1821433</v>
      </c>
      <c r="L110" s="8">
        <f>SUM(Table3253[[#This Row],[0]:[4]])</f>
        <v>174679</v>
      </c>
      <c r="M110" s="7">
        <f>SUM(Table3253[[#This Row],[5]:[15]])</f>
        <v>437315</v>
      </c>
      <c r="N110" s="7">
        <f>SUM(Table3253[[#This Row],[16]:[24]])</f>
        <v>355559</v>
      </c>
      <c r="O110" s="7">
        <f>SUM(Table3253[[#This Row],[25]:[49]])</f>
        <v>971162</v>
      </c>
      <c r="P110" s="7">
        <f>SUM(Table3253[[#This Row],[50]:[64]])</f>
        <v>574941</v>
      </c>
      <c r="Q110" s="7">
        <f>SUM(Table3253[[#This Row],[65]:[74]])</f>
        <v>281384</v>
      </c>
      <c r="R110" s="7">
        <f>SUM(Table3253[[#This Row],[75]:[84]])</f>
        <v>195821</v>
      </c>
      <c r="S110" s="8">
        <f>SUM(Table3253[[#This Row],[5]:[9]])</f>
        <v>193029</v>
      </c>
      <c r="T110" s="7">
        <f>SUM(Table3253[[#This Row],[10]:[14]])</f>
        <v>203969</v>
      </c>
      <c r="U110" s="7">
        <f>SUM(Table3253[[#This Row],[15]:[19]])</f>
        <v>200198</v>
      </c>
      <c r="V110" s="7">
        <f>SUM(Table3253[[#This Row],[20]:[24]])</f>
        <v>195678</v>
      </c>
      <c r="W110" s="7">
        <f>SUM(Table3253[[#This Row],[25]:[29]])</f>
        <v>197216</v>
      </c>
      <c r="X110" s="7">
        <f>SUM(Table3253[[#This Row],[30]:[34]])</f>
        <v>205624</v>
      </c>
      <c r="Y110" s="7">
        <f>SUM(Table3253[[#This Row],[35]:[39]])</f>
        <v>202813</v>
      </c>
      <c r="Z110" s="7">
        <f>SUM(Table3253[[#This Row],[40]:[44]])</f>
        <v>191523</v>
      </c>
      <c r="AA110" s="7">
        <f>SUM(Table3253[[#This Row],[45]:[49]])</f>
        <v>173986</v>
      </c>
      <c r="AB110" s="7">
        <f>SUM(Table3253[[#This Row],[50]:[54]])</f>
        <v>193058</v>
      </c>
      <c r="AC110" s="7">
        <f>SUM(Table3253[[#This Row],[55]:[59]])</f>
        <v>199880</v>
      </c>
      <c r="AD110" s="7">
        <f>SUM(Table3253[[#This Row],[60]:[64]])</f>
        <v>182003</v>
      </c>
      <c r="AE110" s="7">
        <f>SUM(Table3253[[#This Row],[65]:[69]])</f>
        <v>150617</v>
      </c>
      <c r="AF110" s="7">
        <f>SUM(Table3253[[#This Row],[70]:[74]])</f>
        <v>130767</v>
      </c>
      <c r="AG110" s="7">
        <f>SUM(Table3253[[#This Row],[75]:[79]])</f>
        <v>119162</v>
      </c>
      <c r="AH110" s="7">
        <f>SUM(Table3253[[#This Row],[80]:[84]])</f>
        <v>76659</v>
      </c>
      <c r="AI110" s="7">
        <f>SUM(Table3253[[#This Row],[85]:[89]])</f>
        <v>42624</v>
      </c>
      <c r="AJ110" s="7">
        <f>Table3253[[#This Row],[90]]</f>
        <v>18821</v>
      </c>
      <c r="AK110" s="8">
        <v>32733</v>
      </c>
      <c r="AL110" s="7">
        <v>34020</v>
      </c>
      <c r="AM110" s="7">
        <v>35698</v>
      </c>
      <c r="AN110" s="7">
        <v>35432</v>
      </c>
      <c r="AO110" s="7">
        <v>36796</v>
      </c>
      <c r="AP110" s="7">
        <v>37480</v>
      </c>
      <c r="AQ110" s="7">
        <v>37681</v>
      </c>
      <c r="AR110" s="7">
        <v>38808</v>
      </c>
      <c r="AS110" s="7">
        <v>39794</v>
      </c>
      <c r="AT110" s="7">
        <v>39266</v>
      </c>
      <c r="AU110" s="7">
        <v>40025</v>
      </c>
      <c r="AV110" s="7">
        <v>41026</v>
      </c>
      <c r="AW110" s="7">
        <v>41424</v>
      </c>
      <c r="AX110" s="7">
        <v>41011</v>
      </c>
      <c r="AY110" s="7">
        <v>40483</v>
      </c>
      <c r="AZ110" s="7">
        <v>40317</v>
      </c>
      <c r="BA110" s="7">
        <v>40982</v>
      </c>
      <c r="BB110" s="7">
        <v>39247</v>
      </c>
      <c r="BC110" s="7">
        <v>39014</v>
      </c>
      <c r="BD110" s="7">
        <v>40638</v>
      </c>
      <c r="BE110" s="7">
        <v>40610</v>
      </c>
      <c r="BF110" s="7">
        <v>39096</v>
      </c>
      <c r="BG110" s="7">
        <v>38626</v>
      </c>
      <c r="BH110" s="7">
        <v>38592</v>
      </c>
      <c r="BI110" s="7">
        <v>38754</v>
      </c>
      <c r="BJ110" s="7">
        <v>39433</v>
      </c>
      <c r="BK110" s="7">
        <v>39710</v>
      </c>
      <c r="BL110" s="7">
        <v>39696</v>
      </c>
      <c r="BM110" s="7">
        <v>38957</v>
      </c>
      <c r="BN110" s="7">
        <v>39420</v>
      </c>
      <c r="BO110" s="7">
        <v>39932</v>
      </c>
      <c r="BP110" s="7">
        <v>40206</v>
      </c>
      <c r="BQ110" s="7">
        <v>41406</v>
      </c>
      <c r="BR110" s="7">
        <v>42058</v>
      </c>
      <c r="BS110" s="7">
        <v>42022</v>
      </c>
      <c r="BT110" s="7">
        <v>40997</v>
      </c>
      <c r="BU110" s="7">
        <v>40916</v>
      </c>
      <c r="BV110" s="7">
        <v>40529</v>
      </c>
      <c r="BW110" s="7">
        <v>39980</v>
      </c>
      <c r="BX110" s="7">
        <v>40391</v>
      </c>
      <c r="BY110" s="7">
        <v>38417</v>
      </c>
      <c r="BZ110" s="7">
        <v>38498</v>
      </c>
      <c r="CA110" s="7">
        <v>37773</v>
      </c>
      <c r="CB110" s="7">
        <v>38322</v>
      </c>
      <c r="CC110" s="7">
        <v>38513</v>
      </c>
      <c r="CD110" s="7">
        <v>36622</v>
      </c>
      <c r="CE110" s="7">
        <v>34213</v>
      </c>
      <c r="CF110" s="7">
        <v>33442</v>
      </c>
      <c r="CG110" s="7">
        <v>34527</v>
      </c>
      <c r="CH110" s="7">
        <v>35182</v>
      </c>
      <c r="CI110" s="7">
        <v>35855</v>
      </c>
      <c r="CJ110" s="7">
        <v>37762</v>
      </c>
      <c r="CK110" s="7">
        <v>39083</v>
      </c>
      <c r="CL110" s="7">
        <v>40408</v>
      </c>
      <c r="CM110" s="7">
        <v>39950</v>
      </c>
      <c r="CN110" s="7">
        <v>40734</v>
      </c>
      <c r="CO110" s="7">
        <v>40524</v>
      </c>
      <c r="CP110" s="7">
        <v>40323</v>
      </c>
      <c r="CQ110" s="7">
        <v>39408</v>
      </c>
      <c r="CR110" s="7">
        <v>38891</v>
      </c>
      <c r="CS110" s="7">
        <v>38366</v>
      </c>
      <c r="CT110" s="7">
        <v>37575</v>
      </c>
      <c r="CU110" s="7">
        <v>37058</v>
      </c>
      <c r="CV110" s="7">
        <v>35456</v>
      </c>
      <c r="CW110" s="7">
        <v>33548</v>
      </c>
      <c r="CX110" s="7">
        <v>32670</v>
      </c>
      <c r="CY110" s="7">
        <v>31904</v>
      </c>
      <c r="CZ110" s="7">
        <v>29945</v>
      </c>
      <c r="DA110" s="7">
        <v>28499</v>
      </c>
      <c r="DB110" s="7">
        <v>27599</v>
      </c>
      <c r="DC110" s="7">
        <v>27449</v>
      </c>
      <c r="DD110" s="7">
        <v>27018</v>
      </c>
      <c r="DE110" s="7">
        <v>25658</v>
      </c>
      <c r="DF110" s="7">
        <v>25337</v>
      </c>
      <c r="DG110" s="7">
        <v>25305</v>
      </c>
      <c r="DH110" s="7">
        <v>25521</v>
      </c>
      <c r="DI110" s="7">
        <v>26037</v>
      </c>
      <c r="DJ110" s="7">
        <v>26851</v>
      </c>
      <c r="DK110" s="7">
        <v>20610</v>
      </c>
      <c r="DL110" s="7">
        <v>20143</v>
      </c>
      <c r="DM110" s="7">
        <v>19991</v>
      </c>
      <c r="DN110" s="7">
        <v>17377</v>
      </c>
      <c r="DO110" s="7">
        <v>14876</v>
      </c>
      <c r="DP110" s="7">
        <v>12425</v>
      </c>
      <c r="DQ110" s="7">
        <v>11990</v>
      </c>
      <c r="DR110" s="7">
        <v>11175</v>
      </c>
      <c r="DS110" s="7">
        <v>9910</v>
      </c>
      <c r="DT110" s="7">
        <v>8540</v>
      </c>
      <c r="DU110" s="7">
        <v>7104</v>
      </c>
      <c r="DV110" s="7">
        <v>5895</v>
      </c>
      <c r="DW110" s="7">
        <v>18821</v>
      </c>
      <c r="DX110" s="7">
        <f t="shared" si="12"/>
        <v>1901662</v>
      </c>
      <c r="DY110" s="7">
        <f t="shared" si="13"/>
        <v>275330</v>
      </c>
      <c r="DZ110" s="7">
        <f t="shared" si="14"/>
        <v>971162</v>
      </c>
      <c r="EA110" s="7">
        <f t="shared" si="15"/>
        <v>574941</v>
      </c>
    </row>
    <row r="111" spans="1:131" x14ac:dyDescent="0.35">
      <c r="A111" s="7">
        <v>7</v>
      </c>
      <c r="B111" t="s">
        <v>357</v>
      </c>
      <c r="C111" s="10" t="s">
        <v>352</v>
      </c>
      <c r="D111" s="10" t="s">
        <v>353</v>
      </c>
      <c r="E111" s="7">
        <f>SUM(Table3253[[#This Row],[0]:[90]])</f>
        <v>2786941</v>
      </c>
      <c r="F111" s="8">
        <f>SUM(Table3253[[#This Row],[0]:[15]])</f>
        <v>534067</v>
      </c>
      <c r="G111" s="7">
        <f>SUM(Table3253[[#This Row],[16]:[64]])</f>
        <v>1746687</v>
      </c>
      <c r="H111" s="7">
        <f>SUM(Table3253[[#This Row],[65]:[90]])</f>
        <v>506187</v>
      </c>
      <c r="I111" s="7">
        <f>SUM(Table3253[[#This Row],[85]:[90]])</f>
        <v>54351</v>
      </c>
      <c r="J111" s="8">
        <f>SUM(Table3253[[#This Row],[0]:[17]])</f>
        <v>604866</v>
      </c>
      <c r="K111" s="7">
        <f>SUM(Table3253[[#This Row],[18]:[64]])</f>
        <v>1675888</v>
      </c>
      <c r="L111" s="8">
        <f>SUM(Table3253[[#This Row],[0]:[4]])</f>
        <v>151579</v>
      </c>
      <c r="M111" s="7">
        <f>SUM(Table3253[[#This Row],[5]:[15]])</f>
        <v>382488</v>
      </c>
      <c r="N111" s="7">
        <f>SUM(Table3253[[#This Row],[16]:[24]])</f>
        <v>325902</v>
      </c>
      <c r="O111" s="7">
        <f>SUM(Table3253[[#This Row],[25]:[49]])</f>
        <v>884060</v>
      </c>
      <c r="P111" s="7">
        <f>SUM(Table3253[[#This Row],[50]:[64]])</f>
        <v>536725</v>
      </c>
      <c r="Q111" s="7">
        <f>SUM(Table3253[[#This Row],[65]:[74]])</f>
        <v>270909</v>
      </c>
      <c r="R111" s="7">
        <f>SUM(Table3253[[#This Row],[75]:[84]])</f>
        <v>180927</v>
      </c>
      <c r="S111" s="8">
        <f>SUM(Table3253[[#This Row],[5]:[9]])</f>
        <v>169044</v>
      </c>
      <c r="T111" s="7">
        <f>SUM(Table3253[[#This Row],[10]:[14]])</f>
        <v>177772</v>
      </c>
      <c r="U111" s="7">
        <f>SUM(Table3253[[#This Row],[15]:[19]])</f>
        <v>179558</v>
      </c>
      <c r="V111" s="7">
        <f>SUM(Table3253[[#This Row],[20]:[24]])</f>
        <v>182016</v>
      </c>
      <c r="W111" s="7">
        <f>SUM(Table3253[[#This Row],[25]:[29]])</f>
        <v>177749</v>
      </c>
      <c r="X111" s="7">
        <f>SUM(Table3253[[#This Row],[30]:[34]])</f>
        <v>189153</v>
      </c>
      <c r="Y111" s="7">
        <f>SUM(Table3253[[#This Row],[35]:[39]])</f>
        <v>185294</v>
      </c>
      <c r="Z111" s="7">
        <f>SUM(Table3253[[#This Row],[40]:[44]])</f>
        <v>175084</v>
      </c>
      <c r="AA111" s="7">
        <f>SUM(Table3253[[#This Row],[45]:[49]])</f>
        <v>156780</v>
      </c>
      <c r="AB111" s="7">
        <f>SUM(Table3253[[#This Row],[50]:[54]])</f>
        <v>176807</v>
      </c>
      <c r="AC111" s="7">
        <f>SUM(Table3253[[#This Row],[55]:[59]])</f>
        <v>185961</v>
      </c>
      <c r="AD111" s="7">
        <f>SUM(Table3253[[#This Row],[60]:[64]])</f>
        <v>173957</v>
      </c>
      <c r="AE111" s="7">
        <f>SUM(Table3253[[#This Row],[65]:[69]])</f>
        <v>145633</v>
      </c>
      <c r="AF111" s="7">
        <f>SUM(Table3253[[#This Row],[70]:[74]])</f>
        <v>125276</v>
      </c>
      <c r="AG111" s="7">
        <f>SUM(Table3253[[#This Row],[75]:[79]])</f>
        <v>114017</v>
      </c>
      <c r="AH111" s="7">
        <f>SUM(Table3253[[#This Row],[80]:[84]])</f>
        <v>66910</v>
      </c>
      <c r="AI111" s="7">
        <f>SUM(Table3253[[#This Row],[85]:[89]])</f>
        <v>38064</v>
      </c>
      <c r="AJ111" s="7">
        <f>Table3253[[#This Row],[90]]</f>
        <v>16287</v>
      </c>
      <c r="AK111" s="8">
        <v>28093</v>
      </c>
      <c r="AL111" s="7">
        <v>29417</v>
      </c>
      <c r="AM111" s="7">
        <v>30875</v>
      </c>
      <c r="AN111" s="7">
        <v>30939</v>
      </c>
      <c r="AO111" s="7">
        <v>32255</v>
      </c>
      <c r="AP111" s="7">
        <v>32605</v>
      </c>
      <c r="AQ111" s="7">
        <v>32832</v>
      </c>
      <c r="AR111" s="7">
        <v>34166</v>
      </c>
      <c r="AS111" s="7">
        <v>34943</v>
      </c>
      <c r="AT111" s="7">
        <v>34498</v>
      </c>
      <c r="AU111" s="7">
        <v>34571</v>
      </c>
      <c r="AV111" s="7">
        <v>35427</v>
      </c>
      <c r="AW111" s="7">
        <v>35944</v>
      </c>
      <c r="AX111" s="7">
        <v>36089</v>
      </c>
      <c r="AY111" s="7">
        <v>35741</v>
      </c>
      <c r="AZ111" s="7">
        <v>35672</v>
      </c>
      <c r="BA111" s="7">
        <v>35621</v>
      </c>
      <c r="BB111" s="7">
        <v>35178</v>
      </c>
      <c r="BC111" s="7">
        <v>35106</v>
      </c>
      <c r="BD111" s="7">
        <v>37981</v>
      </c>
      <c r="BE111" s="7">
        <v>38735</v>
      </c>
      <c r="BF111" s="7">
        <v>37021</v>
      </c>
      <c r="BG111" s="7">
        <v>35849</v>
      </c>
      <c r="BH111" s="7">
        <v>35150</v>
      </c>
      <c r="BI111" s="7">
        <v>35261</v>
      </c>
      <c r="BJ111" s="7">
        <v>35108</v>
      </c>
      <c r="BK111" s="7">
        <v>35676</v>
      </c>
      <c r="BL111" s="7">
        <v>35923</v>
      </c>
      <c r="BM111" s="7">
        <v>35442</v>
      </c>
      <c r="BN111" s="7">
        <v>35600</v>
      </c>
      <c r="BO111" s="7">
        <v>36947</v>
      </c>
      <c r="BP111" s="7">
        <v>37271</v>
      </c>
      <c r="BQ111" s="7">
        <v>38261</v>
      </c>
      <c r="BR111" s="7">
        <v>38619</v>
      </c>
      <c r="BS111" s="7">
        <v>38055</v>
      </c>
      <c r="BT111" s="7">
        <v>37235</v>
      </c>
      <c r="BU111" s="7">
        <v>37604</v>
      </c>
      <c r="BV111" s="7">
        <v>36835</v>
      </c>
      <c r="BW111" s="7">
        <v>37185</v>
      </c>
      <c r="BX111" s="7">
        <v>36435</v>
      </c>
      <c r="BY111" s="7">
        <v>35394</v>
      </c>
      <c r="BZ111" s="7">
        <v>35164</v>
      </c>
      <c r="CA111" s="7">
        <v>34738</v>
      </c>
      <c r="CB111" s="7">
        <v>34857</v>
      </c>
      <c r="CC111" s="7">
        <v>34931</v>
      </c>
      <c r="CD111" s="7">
        <v>33308</v>
      </c>
      <c r="CE111" s="7">
        <v>30535</v>
      </c>
      <c r="CF111" s="7">
        <v>30272</v>
      </c>
      <c r="CG111" s="7">
        <v>31194</v>
      </c>
      <c r="CH111" s="7">
        <v>31471</v>
      </c>
      <c r="CI111" s="7">
        <v>32272</v>
      </c>
      <c r="CJ111" s="7">
        <v>34361</v>
      </c>
      <c r="CK111" s="7">
        <v>35872</v>
      </c>
      <c r="CL111" s="7">
        <v>37590</v>
      </c>
      <c r="CM111" s="7">
        <v>36712</v>
      </c>
      <c r="CN111" s="7">
        <v>37136</v>
      </c>
      <c r="CO111" s="7">
        <v>37369</v>
      </c>
      <c r="CP111" s="7">
        <v>37458</v>
      </c>
      <c r="CQ111" s="7">
        <v>36801</v>
      </c>
      <c r="CR111" s="7">
        <v>37197</v>
      </c>
      <c r="CS111" s="7">
        <v>36687</v>
      </c>
      <c r="CT111" s="7">
        <v>35923</v>
      </c>
      <c r="CU111" s="7">
        <v>35168</v>
      </c>
      <c r="CV111" s="7">
        <v>33924</v>
      </c>
      <c r="CW111" s="7">
        <v>32255</v>
      </c>
      <c r="CX111" s="7">
        <v>31468</v>
      </c>
      <c r="CY111" s="7">
        <v>30721</v>
      </c>
      <c r="CZ111" s="7">
        <v>29261</v>
      </c>
      <c r="DA111" s="7">
        <v>27918</v>
      </c>
      <c r="DB111" s="7">
        <v>26265</v>
      </c>
      <c r="DC111" s="7">
        <v>26637</v>
      </c>
      <c r="DD111" s="7">
        <v>25749</v>
      </c>
      <c r="DE111" s="7">
        <v>24318</v>
      </c>
      <c r="DF111" s="7">
        <v>24510</v>
      </c>
      <c r="DG111" s="7">
        <v>24062</v>
      </c>
      <c r="DH111" s="7">
        <v>24508</v>
      </c>
      <c r="DI111" s="7">
        <v>25136</v>
      </c>
      <c r="DJ111" s="7">
        <v>26941</v>
      </c>
      <c r="DK111" s="7">
        <v>19184</v>
      </c>
      <c r="DL111" s="7">
        <v>18248</v>
      </c>
      <c r="DM111" s="7">
        <v>17393</v>
      </c>
      <c r="DN111" s="7">
        <v>15425</v>
      </c>
      <c r="DO111" s="7">
        <v>12722</v>
      </c>
      <c r="DP111" s="7">
        <v>10801</v>
      </c>
      <c r="DQ111" s="7">
        <v>10569</v>
      </c>
      <c r="DR111" s="7">
        <v>9781</v>
      </c>
      <c r="DS111" s="7">
        <v>8910</v>
      </c>
      <c r="DT111" s="7">
        <v>7595</v>
      </c>
      <c r="DU111" s="7">
        <v>6495</v>
      </c>
      <c r="DV111" s="7">
        <v>5283</v>
      </c>
      <c r="DW111" s="7">
        <v>16287</v>
      </c>
      <c r="DX111" s="7">
        <f t="shared" si="12"/>
        <v>1746687</v>
      </c>
      <c r="DY111" s="7">
        <f t="shared" si="13"/>
        <v>255103</v>
      </c>
      <c r="DZ111" s="7">
        <f t="shared" si="14"/>
        <v>884060</v>
      </c>
      <c r="EA111" s="7">
        <f t="shared" si="15"/>
        <v>536725</v>
      </c>
    </row>
    <row r="112" spans="1:131" x14ac:dyDescent="0.35">
      <c r="A112" s="7">
        <v>8</v>
      </c>
      <c r="B112" t="s">
        <v>356</v>
      </c>
      <c r="C112" s="10" t="s">
        <v>334</v>
      </c>
      <c r="D112" s="10" t="s">
        <v>335</v>
      </c>
      <c r="E112" s="7">
        <f>SUM(Table3253[[#This Row],[0]:[90]])</f>
        <v>28724339</v>
      </c>
      <c r="F112" s="8">
        <f>SUM(Table3253[[#This Row],[0]:[15]])</f>
        <v>5512485</v>
      </c>
      <c r="G112" s="7">
        <f>SUM(Table3253[[#This Row],[16]:[64]])</f>
        <v>18169632</v>
      </c>
      <c r="H112" s="7">
        <f>SUM(Table3253[[#This Row],[65]:[90]])</f>
        <v>5042222</v>
      </c>
      <c r="I112" s="7">
        <f>SUM(Table3253[[#This Row],[85]:[90]])</f>
        <v>569627</v>
      </c>
      <c r="J112" s="8">
        <f>SUM(Table3253[[#This Row],[0]:[17]])</f>
        <v>6240755</v>
      </c>
      <c r="K112" s="7">
        <f>SUM(Table3253[[#This Row],[18]:[64]])</f>
        <v>17441362</v>
      </c>
      <c r="L112" s="8">
        <f>SUM(Table3253[[#This Row],[0]:[4]])</f>
        <v>1572349</v>
      </c>
      <c r="M112" s="7">
        <f>SUM(Table3253[[#This Row],[5]:[15]])</f>
        <v>3940136</v>
      </c>
      <c r="N112" s="7">
        <f>SUM(Table3253[[#This Row],[16]:[24]])</f>
        <v>3249033</v>
      </c>
      <c r="O112" s="7">
        <f>SUM(Table3253[[#This Row],[25]:[49]])</f>
        <v>9458442</v>
      </c>
      <c r="P112" s="7">
        <f>SUM(Table3253[[#This Row],[50]:[64]])</f>
        <v>5462157</v>
      </c>
      <c r="Q112" s="7">
        <f>SUM(Table3253[[#This Row],[65]:[74]])</f>
        <v>2654381</v>
      </c>
      <c r="R112" s="7">
        <f>SUM(Table3253[[#This Row],[75]:[84]])</f>
        <v>1818214</v>
      </c>
      <c r="S112" s="8">
        <f>SUM(Table3253[[#This Row],[5]:[9]])</f>
        <v>1741028</v>
      </c>
      <c r="T112" s="7">
        <f>SUM(Table3253[[#This Row],[10]:[14]])</f>
        <v>1834030</v>
      </c>
      <c r="U112" s="7">
        <f>SUM(Table3253[[#This Row],[15]:[19]])</f>
        <v>1807060</v>
      </c>
      <c r="V112" s="7">
        <f>SUM(Table3253[[#This Row],[20]:[24]])</f>
        <v>1807051</v>
      </c>
      <c r="W112" s="7">
        <f>SUM(Table3253[[#This Row],[25]:[29]])</f>
        <v>1927578</v>
      </c>
      <c r="X112" s="7">
        <f>SUM(Table3253[[#This Row],[30]:[34]])</f>
        <v>1994170</v>
      </c>
      <c r="Y112" s="7">
        <f>SUM(Table3253[[#This Row],[35]:[39]])</f>
        <v>1962237</v>
      </c>
      <c r="Z112" s="7">
        <f>SUM(Table3253[[#This Row],[40]:[44]])</f>
        <v>1868751</v>
      </c>
      <c r="AA112" s="7">
        <f>SUM(Table3253[[#This Row],[45]:[49]])</f>
        <v>1705706</v>
      </c>
      <c r="AB112" s="7">
        <f>SUM(Table3253[[#This Row],[50]:[54]])</f>
        <v>1829873</v>
      </c>
      <c r="AC112" s="7">
        <f>SUM(Table3253[[#This Row],[55]:[59]])</f>
        <v>1890154</v>
      </c>
      <c r="AD112" s="7">
        <f>SUM(Table3253[[#This Row],[60]:[64]])</f>
        <v>1742130</v>
      </c>
      <c r="AE112" s="7">
        <f>SUM(Table3253[[#This Row],[65]:[69]])</f>
        <v>1433758</v>
      </c>
      <c r="AF112" s="7">
        <f>SUM(Table3253[[#This Row],[70]:[74]])</f>
        <v>1220623</v>
      </c>
      <c r="AG112" s="7">
        <f>SUM(Table3253[[#This Row],[75]:[79]])</f>
        <v>1132470</v>
      </c>
      <c r="AH112" s="7">
        <f>SUM(Table3253[[#This Row],[80]:[84]])</f>
        <v>685744</v>
      </c>
      <c r="AI112" s="7">
        <f>SUM(Table3253[[#This Row],[85]:[89]])</f>
        <v>390254</v>
      </c>
      <c r="AJ112" s="7">
        <f>Table3253[[#This Row],[90]]</f>
        <v>179373</v>
      </c>
      <c r="AK112" s="8">
        <v>293932</v>
      </c>
      <c r="AL112" s="7">
        <v>304389</v>
      </c>
      <c r="AM112" s="7">
        <v>322257</v>
      </c>
      <c r="AN112" s="7">
        <v>320086</v>
      </c>
      <c r="AO112" s="7">
        <v>331685</v>
      </c>
      <c r="AP112" s="7">
        <v>337560</v>
      </c>
      <c r="AQ112" s="7">
        <v>341512</v>
      </c>
      <c r="AR112" s="7">
        <v>349054</v>
      </c>
      <c r="AS112" s="7">
        <v>358012</v>
      </c>
      <c r="AT112" s="7">
        <v>354890</v>
      </c>
      <c r="AU112" s="7">
        <v>355990</v>
      </c>
      <c r="AV112" s="7">
        <v>364788</v>
      </c>
      <c r="AW112" s="7">
        <v>372922</v>
      </c>
      <c r="AX112" s="7">
        <v>372789</v>
      </c>
      <c r="AY112" s="7">
        <v>367541</v>
      </c>
      <c r="AZ112" s="7">
        <v>365078</v>
      </c>
      <c r="BA112" s="7">
        <v>369201</v>
      </c>
      <c r="BB112" s="7">
        <v>359069</v>
      </c>
      <c r="BC112" s="7">
        <v>354711</v>
      </c>
      <c r="BD112" s="7">
        <v>359001</v>
      </c>
      <c r="BE112" s="7">
        <v>359241</v>
      </c>
      <c r="BF112" s="7">
        <v>357216</v>
      </c>
      <c r="BG112" s="7">
        <v>357073</v>
      </c>
      <c r="BH112" s="7">
        <v>361943</v>
      </c>
      <c r="BI112" s="7">
        <v>371578</v>
      </c>
      <c r="BJ112" s="7">
        <v>381602</v>
      </c>
      <c r="BK112" s="7">
        <v>385252</v>
      </c>
      <c r="BL112" s="7">
        <v>390274</v>
      </c>
      <c r="BM112" s="7">
        <v>384125</v>
      </c>
      <c r="BN112" s="7">
        <v>386325</v>
      </c>
      <c r="BO112" s="7">
        <v>393664</v>
      </c>
      <c r="BP112" s="7">
        <v>392119</v>
      </c>
      <c r="BQ112" s="7">
        <v>400804</v>
      </c>
      <c r="BR112" s="7">
        <v>404848</v>
      </c>
      <c r="BS112" s="7">
        <v>402735</v>
      </c>
      <c r="BT112" s="7">
        <v>397772</v>
      </c>
      <c r="BU112" s="7">
        <v>399541</v>
      </c>
      <c r="BV112" s="7">
        <v>389676</v>
      </c>
      <c r="BW112" s="7">
        <v>388832</v>
      </c>
      <c r="BX112" s="7">
        <v>386416</v>
      </c>
      <c r="BY112" s="7">
        <v>373779</v>
      </c>
      <c r="BZ112" s="7">
        <v>373401</v>
      </c>
      <c r="CA112" s="7">
        <v>371561</v>
      </c>
      <c r="CB112" s="7">
        <v>374219</v>
      </c>
      <c r="CC112" s="7">
        <v>375791</v>
      </c>
      <c r="CD112" s="7">
        <v>360601</v>
      </c>
      <c r="CE112" s="7">
        <v>336202</v>
      </c>
      <c r="CF112" s="7">
        <v>329852</v>
      </c>
      <c r="CG112" s="7">
        <v>336297</v>
      </c>
      <c r="CH112" s="7">
        <v>342754</v>
      </c>
      <c r="CI112" s="7">
        <v>345796</v>
      </c>
      <c r="CJ112" s="7">
        <v>358780</v>
      </c>
      <c r="CK112" s="7">
        <v>370853</v>
      </c>
      <c r="CL112" s="7">
        <v>382203</v>
      </c>
      <c r="CM112" s="7">
        <v>372241</v>
      </c>
      <c r="CN112" s="7">
        <v>379839</v>
      </c>
      <c r="CO112" s="7">
        <v>377861</v>
      </c>
      <c r="CP112" s="7">
        <v>380325</v>
      </c>
      <c r="CQ112" s="7">
        <v>376116</v>
      </c>
      <c r="CR112" s="7">
        <v>376013</v>
      </c>
      <c r="CS112" s="7">
        <v>370050</v>
      </c>
      <c r="CT112" s="7">
        <v>360714</v>
      </c>
      <c r="CU112" s="7">
        <v>350891</v>
      </c>
      <c r="CV112" s="7">
        <v>337979</v>
      </c>
      <c r="CW112" s="7">
        <v>322496</v>
      </c>
      <c r="CX112" s="7">
        <v>312089</v>
      </c>
      <c r="CY112" s="7">
        <v>301836</v>
      </c>
      <c r="CZ112" s="7">
        <v>286173</v>
      </c>
      <c r="DA112" s="7">
        <v>273820</v>
      </c>
      <c r="DB112" s="7">
        <v>259840</v>
      </c>
      <c r="DC112" s="7">
        <v>257035</v>
      </c>
      <c r="DD112" s="7">
        <v>250453</v>
      </c>
      <c r="DE112" s="7">
        <v>238776</v>
      </c>
      <c r="DF112" s="7">
        <v>237716</v>
      </c>
      <c r="DG112" s="7">
        <v>236643</v>
      </c>
      <c r="DH112" s="7">
        <v>239420</v>
      </c>
      <c r="DI112" s="7">
        <v>248105</v>
      </c>
      <c r="DJ112" s="7">
        <v>264765</v>
      </c>
      <c r="DK112" s="7">
        <v>196095</v>
      </c>
      <c r="DL112" s="7">
        <v>184085</v>
      </c>
      <c r="DM112" s="7">
        <v>177266</v>
      </c>
      <c r="DN112" s="7">
        <v>156280</v>
      </c>
      <c r="DO112" s="7">
        <v>132306</v>
      </c>
      <c r="DP112" s="7">
        <v>111090</v>
      </c>
      <c r="DQ112" s="7">
        <v>108802</v>
      </c>
      <c r="DR112" s="7">
        <v>100889</v>
      </c>
      <c r="DS112" s="7">
        <v>90401</v>
      </c>
      <c r="DT112" s="7">
        <v>77975</v>
      </c>
      <c r="DU112" s="7">
        <v>65915</v>
      </c>
      <c r="DV112" s="7">
        <v>55074</v>
      </c>
      <c r="DW112" s="7">
        <v>179373</v>
      </c>
      <c r="DX112" s="7">
        <f t="shared" si="12"/>
        <v>18169632</v>
      </c>
      <c r="DY112" s="7">
        <f t="shared" si="13"/>
        <v>2520763</v>
      </c>
      <c r="DZ112" s="7">
        <f t="shared" si="14"/>
        <v>9458442</v>
      </c>
      <c r="EA112" s="7">
        <f t="shared" si="15"/>
        <v>5462157</v>
      </c>
    </row>
    <row r="113" spans="1:131" x14ac:dyDescent="0.35">
      <c r="A113" s="7">
        <v>11</v>
      </c>
      <c r="B113" t="s">
        <v>363</v>
      </c>
      <c r="C113" s="10" t="s">
        <v>159</v>
      </c>
      <c r="D113" s="10" t="s">
        <v>160</v>
      </c>
      <c r="E113" s="7">
        <f>SUM(Table3253[[#This Row],[0]:[90]])</f>
        <v>46553</v>
      </c>
      <c r="F113" s="8">
        <f>SUM(Table3253[[#This Row],[0]:[15]])</f>
        <v>8496</v>
      </c>
      <c r="G113" s="7">
        <f>SUM(Table3253[[#This Row],[16]:[64]])</f>
        <v>28315</v>
      </c>
      <c r="H113" s="7">
        <f>SUM(Table3253[[#This Row],[65]:[90]])</f>
        <v>9742</v>
      </c>
      <c r="I113" s="7">
        <f>SUM(Table3253[[#This Row],[85]:[90]])</f>
        <v>943</v>
      </c>
      <c r="J113" s="8">
        <f>SUM(Table3253[[#This Row],[0]:[17]])</f>
        <v>9684</v>
      </c>
      <c r="K113" s="7">
        <f>SUM(Table3253[[#This Row],[18]:[64]])</f>
        <v>27127</v>
      </c>
      <c r="L113" s="8">
        <f>SUM(Table3253[[#This Row],[0]:[4]])</f>
        <v>2263</v>
      </c>
      <c r="M113" s="7">
        <f>SUM(Table3253[[#This Row],[5]:[15]])</f>
        <v>6233</v>
      </c>
      <c r="N113" s="7">
        <f>SUM(Table3253[[#This Row],[16]:[24]])</f>
        <v>4602</v>
      </c>
      <c r="O113" s="7">
        <f>SUM(Table3253[[#This Row],[25]:[49]])</f>
        <v>13722</v>
      </c>
      <c r="P113" s="7">
        <f>SUM(Table3253[[#This Row],[50]:[64]])</f>
        <v>9991</v>
      </c>
      <c r="Q113" s="7">
        <f>SUM(Table3253[[#This Row],[65]:[74]])</f>
        <v>5400</v>
      </c>
      <c r="R113" s="7">
        <f>SUM(Table3253[[#This Row],[75]:[84]])</f>
        <v>3399</v>
      </c>
      <c r="S113" s="8">
        <f>SUM(Table3253[[#This Row],[5]:[9]])</f>
        <v>2706</v>
      </c>
      <c r="T113" s="7">
        <f>SUM(Table3253[[#This Row],[10]:[14]])</f>
        <v>2965</v>
      </c>
      <c r="U113" s="7">
        <f>SUM(Table3253[[#This Row],[15]:[19]])</f>
        <v>2753</v>
      </c>
      <c r="V113" s="7">
        <f>SUM(Table3253[[#This Row],[20]:[24]])</f>
        <v>2411</v>
      </c>
      <c r="W113" s="7">
        <f>SUM(Table3253[[#This Row],[25]:[29]])</f>
        <v>2478</v>
      </c>
      <c r="X113" s="7">
        <f>SUM(Table3253[[#This Row],[30]:[34]])</f>
        <v>2821</v>
      </c>
      <c r="Y113" s="7">
        <f>SUM(Table3253[[#This Row],[35]:[39]])</f>
        <v>2862</v>
      </c>
      <c r="Z113" s="7">
        <f>SUM(Table3253[[#This Row],[40]:[44]])</f>
        <v>2988</v>
      </c>
      <c r="AA113" s="7">
        <f>SUM(Table3253[[#This Row],[45]:[49]])</f>
        <v>2573</v>
      </c>
      <c r="AB113" s="7">
        <f>SUM(Table3253[[#This Row],[50]:[54]])</f>
        <v>3105</v>
      </c>
      <c r="AC113" s="7">
        <f>SUM(Table3253[[#This Row],[55]:[59]])</f>
        <v>3563</v>
      </c>
      <c r="AD113" s="7">
        <f>SUM(Table3253[[#This Row],[60]:[64]])</f>
        <v>3323</v>
      </c>
      <c r="AE113" s="7">
        <f>SUM(Table3253[[#This Row],[65]:[69]])</f>
        <v>2933</v>
      </c>
      <c r="AF113" s="7">
        <f>SUM(Table3253[[#This Row],[70]:[74]])</f>
        <v>2467</v>
      </c>
      <c r="AG113" s="7">
        <f>SUM(Table3253[[#This Row],[75]:[79]])</f>
        <v>2168</v>
      </c>
      <c r="AH113" s="7">
        <f>SUM(Table3253[[#This Row],[80]:[84]])</f>
        <v>1231</v>
      </c>
      <c r="AI113" s="7">
        <f>SUM(Table3253[[#This Row],[85]:[89]])</f>
        <v>680</v>
      </c>
      <c r="AJ113" s="7">
        <f>Table3253[[#This Row],[90]]</f>
        <v>263</v>
      </c>
      <c r="AK113" s="8">
        <v>398</v>
      </c>
      <c r="AL113" s="7">
        <v>428</v>
      </c>
      <c r="AM113" s="7">
        <v>467</v>
      </c>
      <c r="AN113" s="7">
        <v>474</v>
      </c>
      <c r="AO113" s="7">
        <v>496</v>
      </c>
      <c r="AP113" s="7">
        <v>515</v>
      </c>
      <c r="AQ113" s="7">
        <v>524</v>
      </c>
      <c r="AR113" s="7">
        <v>502</v>
      </c>
      <c r="AS113" s="7">
        <v>584</v>
      </c>
      <c r="AT113" s="7">
        <v>581</v>
      </c>
      <c r="AU113" s="7">
        <v>582</v>
      </c>
      <c r="AV113" s="7">
        <v>598</v>
      </c>
      <c r="AW113" s="7">
        <v>585</v>
      </c>
      <c r="AX113" s="7">
        <v>582</v>
      </c>
      <c r="AY113" s="7">
        <v>618</v>
      </c>
      <c r="AZ113" s="7">
        <v>562</v>
      </c>
      <c r="BA113" s="7">
        <v>582</v>
      </c>
      <c r="BB113" s="7">
        <v>606</v>
      </c>
      <c r="BC113" s="7">
        <v>507</v>
      </c>
      <c r="BD113" s="7">
        <v>496</v>
      </c>
      <c r="BE113" s="7">
        <v>566</v>
      </c>
      <c r="BF113" s="7">
        <v>587</v>
      </c>
      <c r="BG113" s="7">
        <v>467</v>
      </c>
      <c r="BH113" s="7">
        <v>416</v>
      </c>
      <c r="BI113" s="7">
        <v>375</v>
      </c>
      <c r="BJ113" s="7">
        <v>459</v>
      </c>
      <c r="BK113" s="7">
        <v>490</v>
      </c>
      <c r="BL113" s="7">
        <v>533</v>
      </c>
      <c r="BM113" s="7">
        <v>527</v>
      </c>
      <c r="BN113" s="7">
        <v>469</v>
      </c>
      <c r="BO113" s="7">
        <v>548</v>
      </c>
      <c r="BP113" s="7">
        <v>565</v>
      </c>
      <c r="BQ113" s="7">
        <v>575</v>
      </c>
      <c r="BR113" s="7">
        <v>603</v>
      </c>
      <c r="BS113" s="7">
        <v>530</v>
      </c>
      <c r="BT113" s="7">
        <v>543</v>
      </c>
      <c r="BU113" s="7">
        <v>546</v>
      </c>
      <c r="BV113" s="7">
        <v>588</v>
      </c>
      <c r="BW113" s="7">
        <v>589</v>
      </c>
      <c r="BX113" s="7">
        <v>596</v>
      </c>
      <c r="BY113" s="7">
        <v>612</v>
      </c>
      <c r="BZ113" s="7">
        <v>636</v>
      </c>
      <c r="CA113" s="7">
        <v>604</v>
      </c>
      <c r="CB113" s="7">
        <v>558</v>
      </c>
      <c r="CC113" s="7">
        <v>578</v>
      </c>
      <c r="CD113" s="7">
        <v>555</v>
      </c>
      <c r="CE113" s="7">
        <v>511</v>
      </c>
      <c r="CF113" s="7">
        <v>449</v>
      </c>
      <c r="CG113" s="7">
        <v>492</v>
      </c>
      <c r="CH113" s="7">
        <v>566</v>
      </c>
      <c r="CI113" s="7">
        <v>561</v>
      </c>
      <c r="CJ113" s="7">
        <v>604</v>
      </c>
      <c r="CK113" s="7">
        <v>632</v>
      </c>
      <c r="CL113" s="7">
        <v>699</v>
      </c>
      <c r="CM113" s="7">
        <v>609</v>
      </c>
      <c r="CN113" s="7">
        <v>676</v>
      </c>
      <c r="CO113" s="7">
        <v>657</v>
      </c>
      <c r="CP113" s="7">
        <v>747</v>
      </c>
      <c r="CQ113" s="7">
        <v>722</v>
      </c>
      <c r="CR113" s="7">
        <v>761</v>
      </c>
      <c r="CS113" s="7">
        <v>715</v>
      </c>
      <c r="CT113" s="7">
        <v>700</v>
      </c>
      <c r="CU113" s="7">
        <v>701</v>
      </c>
      <c r="CV113" s="7">
        <v>640</v>
      </c>
      <c r="CW113" s="7">
        <v>567</v>
      </c>
      <c r="CX113" s="7">
        <v>646</v>
      </c>
      <c r="CY113" s="7">
        <v>600</v>
      </c>
      <c r="CZ113" s="7">
        <v>590</v>
      </c>
      <c r="DA113" s="7">
        <v>536</v>
      </c>
      <c r="DB113" s="7">
        <v>561</v>
      </c>
      <c r="DC113" s="7">
        <v>484</v>
      </c>
      <c r="DD113" s="7">
        <v>537</v>
      </c>
      <c r="DE113" s="7">
        <v>499</v>
      </c>
      <c r="DF113" s="7">
        <v>481</v>
      </c>
      <c r="DG113" s="7">
        <v>466</v>
      </c>
      <c r="DH113" s="7">
        <v>462</v>
      </c>
      <c r="DI113" s="7">
        <v>449</v>
      </c>
      <c r="DJ113" s="7">
        <v>521</v>
      </c>
      <c r="DK113" s="7">
        <v>398</v>
      </c>
      <c r="DL113" s="7">
        <v>338</v>
      </c>
      <c r="DM113" s="7">
        <v>336</v>
      </c>
      <c r="DN113" s="7">
        <v>283</v>
      </c>
      <c r="DO113" s="7">
        <v>218</v>
      </c>
      <c r="DP113" s="7">
        <v>195</v>
      </c>
      <c r="DQ113" s="7">
        <v>199</v>
      </c>
      <c r="DR113" s="7">
        <v>178</v>
      </c>
      <c r="DS113" s="7">
        <v>159</v>
      </c>
      <c r="DT113" s="7">
        <v>138</v>
      </c>
      <c r="DU113" s="7">
        <v>116</v>
      </c>
      <c r="DV113" s="7">
        <v>89</v>
      </c>
      <c r="DW113" s="7">
        <v>263</v>
      </c>
      <c r="DX113" s="7">
        <f t="shared" si="12"/>
        <v>28315</v>
      </c>
      <c r="DY113" s="7">
        <f t="shared" si="13"/>
        <v>3414</v>
      </c>
      <c r="DZ113" s="7">
        <f t="shared" si="14"/>
        <v>13722</v>
      </c>
      <c r="EA113" s="7">
        <f t="shared" si="15"/>
        <v>9991</v>
      </c>
    </row>
    <row r="114" spans="1:131" x14ac:dyDescent="0.35">
      <c r="A114" s="7">
        <v>11</v>
      </c>
      <c r="B114" t="s">
        <v>363</v>
      </c>
      <c r="C114" s="10" t="s">
        <v>161</v>
      </c>
      <c r="D114" s="10" t="s">
        <v>162</v>
      </c>
      <c r="E114" s="7">
        <f>SUM(Table3253[[#This Row],[0]:[90]])</f>
        <v>27190</v>
      </c>
      <c r="F114" s="8">
        <f>SUM(Table3253[[#This Row],[0]:[15]])</f>
        <v>4460</v>
      </c>
      <c r="G114" s="7">
        <f>SUM(Table3253[[#This Row],[16]:[64]])</f>
        <v>16583</v>
      </c>
      <c r="H114" s="7">
        <f>SUM(Table3253[[#This Row],[65]:[90]])</f>
        <v>6147</v>
      </c>
      <c r="I114" s="7">
        <f>SUM(Table3253[[#This Row],[85]:[90]])</f>
        <v>722</v>
      </c>
      <c r="J114" s="8">
        <f>SUM(Table3253[[#This Row],[0]:[17]])</f>
        <v>5133</v>
      </c>
      <c r="K114" s="7">
        <f>SUM(Table3253[[#This Row],[18]:[64]])</f>
        <v>15910</v>
      </c>
      <c r="L114" s="8">
        <f>SUM(Table3253[[#This Row],[0]:[4]])</f>
        <v>1271</v>
      </c>
      <c r="M114" s="7">
        <f>SUM(Table3253[[#This Row],[5]:[15]])</f>
        <v>3189</v>
      </c>
      <c r="N114" s="7">
        <f>SUM(Table3253[[#This Row],[16]:[24]])</f>
        <v>2669</v>
      </c>
      <c r="O114" s="7">
        <f>SUM(Table3253[[#This Row],[25]:[49]])</f>
        <v>7743</v>
      </c>
      <c r="P114" s="7">
        <f>SUM(Table3253[[#This Row],[50]:[64]])</f>
        <v>6171</v>
      </c>
      <c r="Q114" s="7">
        <f>SUM(Table3253[[#This Row],[65]:[74]])</f>
        <v>3258</v>
      </c>
      <c r="R114" s="7">
        <f>SUM(Table3253[[#This Row],[75]:[84]])</f>
        <v>2167</v>
      </c>
      <c r="S114" s="8">
        <f>SUM(Table3253[[#This Row],[5]:[9]])</f>
        <v>1415</v>
      </c>
      <c r="T114" s="7">
        <f>SUM(Table3253[[#This Row],[10]:[14]])</f>
        <v>1495</v>
      </c>
      <c r="U114" s="7">
        <f>SUM(Table3253[[#This Row],[15]:[19]])</f>
        <v>1568</v>
      </c>
      <c r="V114" s="7">
        <f>SUM(Table3253[[#This Row],[20]:[24]])</f>
        <v>1380</v>
      </c>
      <c r="W114" s="7">
        <f>SUM(Table3253[[#This Row],[25]:[29]])</f>
        <v>1604</v>
      </c>
      <c r="X114" s="7">
        <f>SUM(Table3253[[#This Row],[30]:[34]])</f>
        <v>1570</v>
      </c>
      <c r="Y114" s="7">
        <f>SUM(Table3253[[#This Row],[35]:[39]])</f>
        <v>1570</v>
      </c>
      <c r="Z114" s="7">
        <f>SUM(Table3253[[#This Row],[40]:[44]])</f>
        <v>1610</v>
      </c>
      <c r="AA114" s="7">
        <f>SUM(Table3253[[#This Row],[45]:[49]])</f>
        <v>1389</v>
      </c>
      <c r="AB114" s="7">
        <f>SUM(Table3253[[#This Row],[50]:[54]])</f>
        <v>1935</v>
      </c>
      <c r="AC114" s="7">
        <f>SUM(Table3253[[#This Row],[55]:[59]])</f>
        <v>2137</v>
      </c>
      <c r="AD114" s="7">
        <f>SUM(Table3253[[#This Row],[60]:[64]])</f>
        <v>2099</v>
      </c>
      <c r="AE114" s="7">
        <f>SUM(Table3253[[#This Row],[65]:[69]])</f>
        <v>1750</v>
      </c>
      <c r="AF114" s="7">
        <f>SUM(Table3253[[#This Row],[70]:[74]])</f>
        <v>1508</v>
      </c>
      <c r="AG114" s="7">
        <f>SUM(Table3253[[#This Row],[75]:[79]])</f>
        <v>1362</v>
      </c>
      <c r="AH114" s="7">
        <f>SUM(Table3253[[#This Row],[80]:[84]])</f>
        <v>805</v>
      </c>
      <c r="AI114" s="7">
        <f>SUM(Table3253[[#This Row],[85]:[89]])</f>
        <v>552</v>
      </c>
      <c r="AJ114" s="7">
        <f>Table3253[[#This Row],[90]]</f>
        <v>170</v>
      </c>
      <c r="AK114" s="8">
        <v>248</v>
      </c>
      <c r="AL114" s="7">
        <v>261</v>
      </c>
      <c r="AM114" s="7">
        <v>252</v>
      </c>
      <c r="AN114" s="7">
        <v>240</v>
      </c>
      <c r="AO114" s="7">
        <v>270</v>
      </c>
      <c r="AP114" s="7">
        <v>286</v>
      </c>
      <c r="AQ114" s="7">
        <v>276</v>
      </c>
      <c r="AR114" s="7">
        <v>296</v>
      </c>
      <c r="AS114" s="7">
        <v>277</v>
      </c>
      <c r="AT114" s="7">
        <v>280</v>
      </c>
      <c r="AU114" s="7">
        <v>300</v>
      </c>
      <c r="AV114" s="7">
        <v>281</v>
      </c>
      <c r="AW114" s="7">
        <v>324</v>
      </c>
      <c r="AX114" s="7">
        <v>280</v>
      </c>
      <c r="AY114" s="7">
        <v>310</v>
      </c>
      <c r="AZ114" s="7">
        <v>279</v>
      </c>
      <c r="BA114" s="7">
        <v>314</v>
      </c>
      <c r="BB114" s="7">
        <v>359</v>
      </c>
      <c r="BC114" s="7">
        <v>327</v>
      </c>
      <c r="BD114" s="7">
        <v>289</v>
      </c>
      <c r="BE114" s="7">
        <v>321</v>
      </c>
      <c r="BF114" s="7">
        <v>317</v>
      </c>
      <c r="BG114" s="7">
        <v>300</v>
      </c>
      <c r="BH114" s="7">
        <v>246</v>
      </c>
      <c r="BI114" s="7">
        <v>196</v>
      </c>
      <c r="BJ114" s="7">
        <v>305</v>
      </c>
      <c r="BK114" s="7">
        <v>304</v>
      </c>
      <c r="BL114" s="7">
        <v>314</v>
      </c>
      <c r="BM114" s="7">
        <v>322</v>
      </c>
      <c r="BN114" s="7">
        <v>359</v>
      </c>
      <c r="BO114" s="7">
        <v>272</v>
      </c>
      <c r="BP114" s="7">
        <v>319</v>
      </c>
      <c r="BQ114" s="7">
        <v>317</v>
      </c>
      <c r="BR114" s="7">
        <v>327</v>
      </c>
      <c r="BS114" s="7">
        <v>335</v>
      </c>
      <c r="BT114" s="7">
        <v>287</v>
      </c>
      <c r="BU114" s="7">
        <v>332</v>
      </c>
      <c r="BV114" s="7">
        <v>334</v>
      </c>
      <c r="BW114" s="7">
        <v>306</v>
      </c>
      <c r="BX114" s="7">
        <v>311</v>
      </c>
      <c r="BY114" s="7">
        <v>305</v>
      </c>
      <c r="BZ114" s="7">
        <v>325</v>
      </c>
      <c r="CA114" s="7">
        <v>314</v>
      </c>
      <c r="CB114" s="7">
        <v>332</v>
      </c>
      <c r="CC114" s="7">
        <v>334</v>
      </c>
      <c r="CD114" s="7">
        <v>277</v>
      </c>
      <c r="CE114" s="7">
        <v>279</v>
      </c>
      <c r="CF114" s="7">
        <v>254</v>
      </c>
      <c r="CG114" s="7">
        <v>297</v>
      </c>
      <c r="CH114" s="7">
        <v>282</v>
      </c>
      <c r="CI114" s="7">
        <v>321</v>
      </c>
      <c r="CJ114" s="7">
        <v>373</v>
      </c>
      <c r="CK114" s="7">
        <v>388</v>
      </c>
      <c r="CL114" s="7">
        <v>451</v>
      </c>
      <c r="CM114" s="7">
        <v>402</v>
      </c>
      <c r="CN114" s="7">
        <v>400</v>
      </c>
      <c r="CO114" s="7">
        <v>414</v>
      </c>
      <c r="CP114" s="7">
        <v>418</v>
      </c>
      <c r="CQ114" s="7">
        <v>446</v>
      </c>
      <c r="CR114" s="7">
        <v>459</v>
      </c>
      <c r="CS114" s="7">
        <v>473</v>
      </c>
      <c r="CT114" s="7">
        <v>460</v>
      </c>
      <c r="CU114" s="7">
        <v>437</v>
      </c>
      <c r="CV114" s="7">
        <v>385</v>
      </c>
      <c r="CW114" s="7">
        <v>344</v>
      </c>
      <c r="CX114" s="7">
        <v>398</v>
      </c>
      <c r="CY114" s="7">
        <v>348</v>
      </c>
      <c r="CZ114" s="7">
        <v>348</v>
      </c>
      <c r="DA114" s="7">
        <v>312</v>
      </c>
      <c r="DB114" s="7">
        <v>344</v>
      </c>
      <c r="DC114" s="7">
        <v>352</v>
      </c>
      <c r="DD114" s="7">
        <v>295</v>
      </c>
      <c r="DE114" s="7">
        <v>296</v>
      </c>
      <c r="DF114" s="7">
        <v>278</v>
      </c>
      <c r="DG114" s="7">
        <v>287</v>
      </c>
      <c r="DH114" s="7">
        <v>285</v>
      </c>
      <c r="DI114" s="7">
        <v>304</v>
      </c>
      <c r="DJ114" s="7">
        <v>315</v>
      </c>
      <c r="DK114" s="7">
        <v>222</v>
      </c>
      <c r="DL114" s="7">
        <v>236</v>
      </c>
      <c r="DM114" s="7">
        <v>209</v>
      </c>
      <c r="DN114" s="7">
        <v>184</v>
      </c>
      <c r="DO114" s="7">
        <v>148</v>
      </c>
      <c r="DP114" s="7">
        <v>148</v>
      </c>
      <c r="DQ114" s="7">
        <v>116</v>
      </c>
      <c r="DR114" s="7">
        <v>130</v>
      </c>
      <c r="DS114" s="7">
        <v>147</v>
      </c>
      <c r="DT114" s="7">
        <v>112</v>
      </c>
      <c r="DU114" s="7">
        <v>88</v>
      </c>
      <c r="DV114" s="7">
        <v>75</v>
      </c>
      <c r="DW114" s="7">
        <v>170</v>
      </c>
      <c r="DX114" s="7">
        <f t="shared" si="12"/>
        <v>16583</v>
      </c>
      <c r="DY114" s="7">
        <f t="shared" si="13"/>
        <v>1996</v>
      </c>
      <c r="DZ114" s="7">
        <f t="shared" si="14"/>
        <v>7743</v>
      </c>
      <c r="EA114" s="7">
        <f t="shared" si="15"/>
        <v>6171</v>
      </c>
    </row>
    <row r="115" spans="1:131" x14ac:dyDescent="0.35">
      <c r="A115" s="7">
        <v>11</v>
      </c>
      <c r="B115" t="s">
        <v>363</v>
      </c>
      <c r="C115" s="10" t="s">
        <v>163</v>
      </c>
      <c r="D115" s="10" t="s">
        <v>164</v>
      </c>
      <c r="E115" s="7">
        <f>SUM(Table3253[[#This Row],[0]:[90]])</f>
        <v>50774</v>
      </c>
      <c r="F115" s="8">
        <f>SUM(Table3253[[#This Row],[0]:[15]])</f>
        <v>7441</v>
      </c>
      <c r="G115" s="7">
        <f>SUM(Table3253[[#This Row],[16]:[64]])</f>
        <v>34222</v>
      </c>
      <c r="H115" s="7">
        <f>SUM(Table3253[[#This Row],[65]:[90]])</f>
        <v>9111</v>
      </c>
      <c r="I115" s="7">
        <f>SUM(Table3253[[#This Row],[85]:[90]])</f>
        <v>843</v>
      </c>
      <c r="J115" s="8">
        <f>SUM(Table3253[[#This Row],[0]:[17]])</f>
        <v>8464</v>
      </c>
      <c r="K115" s="7">
        <f>SUM(Table3253[[#This Row],[18]:[64]])</f>
        <v>33199</v>
      </c>
      <c r="L115" s="8">
        <f>SUM(Table3253[[#This Row],[0]:[4]])</f>
        <v>2022</v>
      </c>
      <c r="M115" s="7">
        <f>SUM(Table3253[[#This Row],[5]:[15]])</f>
        <v>5419</v>
      </c>
      <c r="N115" s="7">
        <f>SUM(Table3253[[#This Row],[16]:[24]])</f>
        <v>11059</v>
      </c>
      <c r="O115" s="7">
        <f>SUM(Table3253[[#This Row],[25]:[49]])</f>
        <v>14157</v>
      </c>
      <c r="P115" s="7">
        <f>SUM(Table3253[[#This Row],[50]:[64]])</f>
        <v>9006</v>
      </c>
      <c r="Q115" s="7">
        <f>SUM(Table3253[[#This Row],[65]:[74]])</f>
        <v>4856</v>
      </c>
      <c r="R115" s="7">
        <f>SUM(Table3253[[#This Row],[75]:[84]])</f>
        <v>3412</v>
      </c>
      <c r="S115" s="8">
        <f>SUM(Table3253[[#This Row],[5]:[9]])</f>
        <v>2251</v>
      </c>
      <c r="T115" s="7">
        <f>SUM(Table3253[[#This Row],[10]:[14]])</f>
        <v>2676</v>
      </c>
      <c r="U115" s="7">
        <f>SUM(Table3253[[#This Row],[15]:[19]])</f>
        <v>4055</v>
      </c>
      <c r="V115" s="7">
        <f>SUM(Table3253[[#This Row],[20]:[24]])</f>
        <v>7496</v>
      </c>
      <c r="W115" s="7">
        <f>SUM(Table3253[[#This Row],[25]:[29]])</f>
        <v>2807</v>
      </c>
      <c r="X115" s="7">
        <f>SUM(Table3253[[#This Row],[30]:[34]])</f>
        <v>2843</v>
      </c>
      <c r="Y115" s="7">
        <f>SUM(Table3253[[#This Row],[35]:[39]])</f>
        <v>3023</v>
      </c>
      <c r="Z115" s="7">
        <f>SUM(Table3253[[#This Row],[40]:[44]])</f>
        <v>2881</v>
      </c>
      <c r="AA115" s="7">
        <f>SUM(Table3253[[#This Row],[45]:[49]])</f>
        <v>2603</v>
      </c>
      <c r="AB115" s="7">
        <f>SUM(Table3253[[#This Row],[50]:[54]])</f>
        <v>2950</v>
      </c>
      <c r="AC115" s="7">
        <f>SUM(Table3253[[#This Row],[55]:[59]])</f>
        <v>3021</v>
      </c>
      <c r="AD115" s="7">
        <f>SUM(Table3253[[#This Row],[60]:[64]])</f>
        <v>3035</v>
      </c>
      <c r="AE115" s="7">
        <f>SUM(Table3253[[#This Row],[65]:[69]])</f>
        <v>2526</v>
      </c>
      <c r="AF115" s="7">
        <f>SUM(Table3253[[#This Row],[70]:[74]])</f>
        <v>2330</v>
      </c>
      <c r="AG115" s="7">
        <f>SUM(Table3253[[#This Row],[75]:[79]])</f>
        <v>2160</v>
      </c>
      <c r="AH115" s="7">
        <f>SUM(Table3253[[#This Row],[80]:[84]])</f>
        <v>1252</v>
      </c>
      <c r="AI115" s="7">
        <f>SUM(Table3253[[#This Row],[85]:[89]])</f>
        <v>590</v>
      </c>
      <c r="AJ115" s="7">
        <f>Table3253[[#This Row],[90]]</f>
        <v>253</v>
      </c>
      <c r="AK115" s="8">
        <v>365</v>
      </c>
      <c r="AL115" s="7">
        <v>394</v>
      </c>
      <c r="AM115" s="7">
        <v>407</v>
      </c>
      <c r="AN115" s="7">
        <v>416</v>
      </c>
      <c r="AO115" s="7">
        <v>440</v>
      </c>
      <c r="AP115" s="7">
        <v>395</v>
      </c>
      <c r="AQ115" s="7">
        <v>441</v>
      </c>
      <c r="AR115" s="7">
        <v>444</v>
      </c>
      <c r="AS115" s="7">
        <v>486</v>
      </c>
      <c r="AT115" s="7">
        <v>485</v>
      </c>
      <c r="AU115" s="7">
        <v>550</v>
      </c>
      <c r="AV115" s="7">
        <v>502</v>
      </c>
      <c r="AW115" s="7">
        <v>596</v>
      </c>
      <c r="AX115" s="7">
        <v>524</v>
      </c>
      <c r="AY115" s="7">
        <v>504</v>
      </c>
      <c r="AZ115" s="7">
        <v>492</v>
      </c>
      <c r="BA115" s="7">
        <v>500</v>
      </c>
      <c r="BB115" s="7">
        <v>523</v>
      </c>
      <c r="BC115" s="7">
        <v>722</v>
      </c>
      <c r="BD115" s="7">
        <v>1818</v>
      </c>
      <c r="BE115" s="7">
        <v>1780</v>
      </c>
      <c r="BF115" s="7">
        <v>2146</v>
      </c>
      <c r="BG115" s="7">
        <v>1534</v>
      </c>
      <c r="BH115" s="7">
        <v>1073</v>
      </c>
      <c r="BI115" s="7">
        <v>963</v>
      </c>
      <c r="BJ115" s="7">
        <v>613</v>
      </c>
      <c r="BK115" s="7">
        <v>555</v>
      </c>
      <c r="BL115" s="7">
        <v>563</v>
      </c>
      <c r="BM115" s="7">
        <v>562</v>
      </c>
      <c r="BN115" s="7">
        <v>514</v>
      </c>
      <c r="BO115" s="7">
        <v>523</v>
      </c>
      <c r="BP115" s="7">
        <v>563</v>
      </c>
      <c r="BQ115" s="7">
        <v>594</v>
      </c>
      <c r="BR115" s="7">
        <v>588</v>
      </c>
      <c r="BS115" s="7">
        <v>575</v>
      </c>
      <c r="BT115" s="7">
        <v>618</v>
      </c>
      <c r="BU115" s="7">
        <v>626</v>
      </c>
      <c r="BV115" s="7">
        <v>571</v>
      </c>
      <c r="BW115" s="7">
        <v>610</v>
      </c>
      <c r="BX115" s="7">
        <v>598</v>
      </c>
      <c r="BY115" s="7">
        <v>562</v>
      </c>
      <c r="BZ115" s="7">
        <v>577</v>
      </c>
      <c r="CA115" s="7">
        <v>595</v>
      </c>
      <c r="CB115" s="7">
        <v>563</v>
      </c>
      <c r="CC115" s="7">
        <v>584</v>
      </c>
      <c r="CD115" s="7">
        <v>613</v>
      </c>
      <c r="CE115" s="7">
        <v>511</v>
      </c>
      <c r="CF115" s="7">
        <v>463</v>
      </c>
      <c r="CG115" s="7">
        <v>499</v>
      </c>
      <c r="CH115" s="7">
        <v>517</v>
      </c>
      <c r="CI115" s="7">
        <v>509</v>
      </c>
      <c r="CJ115" s="7">
        <v>584</v>
      </c>
      <c r="CK115" s="7">
        <v>594</v>
      </c>
      <c r="CL115" s="7">
        <v>652</v>
      </c>
      <c r="CM115" s="7">
        <v>611</v>
      </c>
      <c r="CN115" s="7">
        <v>584</v>
      </c>
      <c r="CO115" s="7">
        <v>620</v>
      </c>
      <c r="CP115" s="7">
        <v>635</v>
      </c>
      <c r="CQ115" s="7">
        <v>594</v>
      </c>
      <c r="CR115" s="7">
        <v>588</v>
      </c>
      <c r="CS115" s="7">
        <v>621</v>
      </c>
      <c r="CT115" s="7">
        <v>656</v>
      </c>
      <c r="CU115" s="7">
        <v>626</v>
      </c>
      <c r="CV115" s="7">
        <v>561</v>
      </c>
      <c r="CW115" s="7">
        <v>571</v>
      </c>
      <c r="CX115" s="7">
        <v>534</v>
      </c>
      <c r="CY115" s="7">
        <v>512</v>
      </c>
      <c r="CZ115" s="7">
        <v>497</v>
      </c>
      <c r="DA115" s="7">
        <v>499</v>
      </c>
      <c r="DB115" s="7">
        <v>484</v>
      </c>
      <c r="DC115" s="7">
        <v>455</v>
      </c>
      <c r="DD115" s="7">
        <v>469</v>
      </c>
      <c r="DE115" s="7">
        <v>472</v>
      </c>
      <c r="DF115" s="7">
        <v>501</v>
      </c>
      <c r="DG115" s="7">
        <v>433</v>
      </c>
      <c r="DH115" s="7">
        <v>468</v>
      </c>
      <c r="DI115" s="7">
        <v>465</v>
      </c>
      <c r="DJ115" s="7">
        <v>519</v>
      </c>
      <c r="DK115" s="7">
        <v>368</v>
      </c>
      <c r="DL115" s="7">
        <v>340</v>
      </c>
      <c r="DM115" s="7">
        <v>355</v>
      </c>
      <c r="DN115" s="7">
        <v>264</v>
      </c>
      <c r="DO115" s="7">
        <v>212</v>
      </c>
      <c r="DP115" s="7">
        <v>224</v>
      </c>
      <c r="DQ115" s="7">
        <v>197</v>
      </c>
      <c r="DR115" s="7">
        <v>173</v>
      </c>
      <c r="DS115" s="7">
        <v>122</v>
      </c>
      <c r="DT115" s="7">
        <v>136</v>
      </c>
      <c r="DU115" s="7">
        <v>90</v>
      </c>
      <c r="DV115" s="7">
        <v>69</v>
      </c>
      <c r="DW115" s="7">
        <v>253</v>
      </c>
      <c r="DX115" s="7">
        <f t="shared" si="12"/>
        <v>34222</v>
      </c>
      <c r="DY115" s="7">
        <f t="shared" si="13"/>
        <v>10036</v>
      </c>
      <c r="DZ115" s="7">
        <f t="shared" si="14"/>
        <v>14157</v>
      </c>
      <c r="EA115" s="7">
        <f t="shared" si="15"/>
        <v>9006</v>
      </c>
    </row>
    <row r="116" spans="1:131" x14ac:dyDescent="0.35">
      <c r="A116" s="7">
        <v>11</v>
      </c>
      <c r="B116" t="s">
        <v>363</v>
      </c>
      <c r="C116" s="10" t="s">
        <v>165</v>
      </c>
      <c r="D116" s="10" t="s">
        <v>166</v>
      </c>
      <c r="E116" s="7">
        <f>SUM(Table3253[[#This Row],[0]:[90]])</f>
        <v>45212</v>
      </c>
      <c r="F116" s="8">
        <f>SUM(Table3253[[#This Row],[0]:[15]])</f>
        <v>7694</v>
      </c>
      <c r="G116" s="7">
        <f>SUM(Table3253[[#This Row],[16]:[64]])</f>
        <v>26519</v>
      </c>
      <c r="H116" s="7">
        <f>SUM(Table3253[[#This Row],[65]:[90]])</f>
        <v>10999</v>
      </c>
      <c r="I116" s="7">
        <f>SUM(Table3253[[#This Row],[85]:[90]])</f>
        <v>1071</v>
      </c>
      <c r="J116" s="8">
        <f>SUM(Table3253[[#This Row],[0]:[17]])</f>
        <v>8743</v>
      </c>
      <c r="K116" s="7">
        <f>SUM(Table3253[[#This Row],[18]:[64]])</f>
        <v>25470</v>
      </c>
      <c r="L116" s="8">
        <f>SUM(Table3253[[#This Row],[0]:[4]])</f>
        <v>2067</v>
      </c>
      <c r="M116" s="7">
        <f>SUM(Table3253[[#This Row],[5]:[15]])</f>
        <v>5627</v>
      </c>
      <c r="N116" s="7">
        <f>SUM(Table3253[[#This Row],[16]:[24]])</f>
        <v>4452</v>
      </c>
      <c r="O116" s="7">
        <f>SUM(Table3253[[#This Row],[25]:[49]])</f>
        <v>11870</v>
      </c>
      <c r="P116" s="7">
        <f>SUM(Table3253[[#This Row],[50]:[64]])</f>
        <v>10197</v>
      </c>
      <c r="Q116" s="7">
        <f>SUM(Table3253[[#This Row],[65]:[74]])</f>
        <v>5936</v>
      </c>
      <c r="R116" s="7">
        <f>SUM(Table3253[[#This Row],[75]:[84]])</f>
        <v>3992</v>
      </c>
      <c r="S116" s="8">
        <f>SUM(Table3253[[#This Row],[5]:[9]])</f>
        <v>2401</v>
      </c>
      <c r="T116" s="7">
        <f>SUM(Table3253[[#This Row],[10]:[14]])</f>
        <v>2722</v>
      </c>
      <c r="U116" s="7">
        <f>SUM(Table3253[[#This Row],[15]:[19]])</f>
        <v>2561</v>
      </c>
      <c r="V116" s="7">
        <f>SUM(Table3253[[#This Row],[20]:[24]])</f>
        <v>2395</v>
      </c>
      <c r="W116" s="7">
        <f>SUM(Table3253[[#This Row],[25]:[29]])</f>
        <v>2218</v>
      </c>
      <c r="X116" s="7">
        <f>SUM(Table3253[[#This Row],[30]:[34]])</f>
        <v>2261</v>
      </c>
      <c r="Y116" s="7">
        <f>SUM(Table3253[[#This Row],[35]:[39]])</f>
        <v>2418</v>
      </c>
      <c r="Z116" s="7">
        <f>SUM(Table3253[[#This Row],[40]:[44]])</f>
        <v>2497</v>
      </c>
      <c r="AA116" s="7">
        <f>SUM(Table3253[[#This Row],[45]:[49]])</f>
        <v>2476</v>
      </c>
      <c r="AB116" s="7">
        <f>SUM(Table3253[[#This Row],[50]:[54]])</f>
        <v>2981</v>
      </c>
      <c r="AC116" s="7">
        <f>SUM(Table3253[[#This Row],[55]:[59]])</f>
        <v>3648</v>
      </c>
      <c r="AD116" s="7">
        <f>SUM(Table3253[[#This Row],[60]:[64]])</f>
        <v>3568</v>
      </c>
      <c r="AE116" s="7">
        <f>SUM(Table3253[[#This Row],[65]:[69]])</f>
        <v>3151</v>
      </c>
      <c r="AF116" s="7">
        <f>SUM(Table3253[[#This Row],[70]:[74]])</f>
        <v>2785</v>
      </c>
      <c r="AG116" s="7">
        <f>SUM(Table3253[[#This Row],[75]:[79]])</f>
        <v>2583</v>
      </c>
      <c r="AH116" s="7">
        <f>SUM(Table3253[[#This Row],[80]:[84]])</f>
        <v>1409</v>
      </c>
      <c r="AI116" s="7">
        <f>SUM(Table3253[[#This Row],[85]:[89]])</f>
        <v>749</v>
      </c>
      <c r="AJ116" s="7">
        <f>Table3253[[#This Row],[90]]</f>
        <v>322</v>
      </c>
      <c r="AK116" s="8">
        <v>379</v>
      </c>
      <c r="AL116" s="7">
        <v>364</v>
      </c>
      <c r="AM116" s="7">
        <v>407</v>
      </c>
      <c r="AN116" s="7">
        <v>450</v>
      </c>
      <c r="AO116" s="7">
        <v>467</v>
      </c>
      <c r="AP116" s="7">
        <v>473</v>
      </c>
      <c r="AQ116" s="7">
        <v>465</v>
      </c>
      <c r="AR116" s="7">
        <v>481</v>
      </c>
      <c r="AS116" s="7">
        <v>490</v>
      </c>
      <c r="AT116" s="7">
        <v>492</v>
      </c>
      <c r="AU116" s="7">
        <v>552</v>
      </c>
      <c r="AV116" s="7">
        <v>566</v>
      </c>
      <c r="AW116" s="7">
        <v>527</v>
      </c>
      <c r="AX116" s="7">
        <v>562</v>
      </c>
      <c r="AY116" s="7">
        <v>515</v>
      </c>
      <c r="AZ116" s="7">
        <v>504</v>
      </c>
      <c r="BA116" s="7">
        <v>522</v>
      </c>
      <c r="BB116" s="7">
        <v>527</v>
      </c>
      <c r="BC116" s="7">
        <v>475</v>
      </c>
      <c r="BD116" s="7">
        <v>533</v>
      </c>
      <c r="BE116" s="7">
        <v>617</v>
      </c>
      <c r="BF116" s="7">
        <v>572</v>
      </c>
      <c r="BG116" s="7">
        <v>399</v>
      </c>
      <c r="BH116" s="7">
        <v>417</v>
      </c>
      <c r="BI116" s="7">
        <v>390</v>
      </c>
      <c r="BJ116" s="7">
        <v>471</v>
      </c>
      <c r="BK116" s="7">
        <v>426</v>
      </c>
      <c r="BL116" s="7">
        <v>473</v>
      </c>
      <c r="BM116" s="7">
        <v>428</v>
      </c>
      <c r="BN116" s="7">
        <v>420</v>
      </c>
      <c r="BO116" s="7">
        <v>445</v>
      </c>
      <c r="BP116" s="7">
        <v>426</v>
      </c>
      <c r="BQ116" s="7">
        <v>451</v>
      </c>
      <c r="BR116" s="7">
        <v>480</v>
      </c>
      <c r="BS116" s="7">
        <v>459</v>
      </c>
      <c r="BT116" s="7">
        <v>451</v>
      </c>
      <c r="BU116" s="7">
        <v>499</v>
      </c>
      <c r="BV116" s="7">
        <v>475</v>
      </c>
      <c r="BW116" s="7">
        <v>518</v>
      </c>
      <c r="BX116" s="7">
        <v>475</v>
      </c>
      <c r="BY116" s="7">
        <v>482</v>
      </c>
      <c r="BZ116" s="7">
        <v>528</v>
      </c>
      <c r="CA116" s="7">
        <v>464</v>
      </c>
      <c r="CB116" s="7">
        <v>557</v>
      </c>
      <c r="CC116" s="7">
        <v>466</v>
      </c>
      <c r="CD116" s="7">
        <v>539</v>
      </c>
      <c r="CE116" s="7">
        <v>471</v>
      </c>
      <c r="CF116" s="7">
        <v>444</v>
      </c>
      <c r="CG116" s="7">
        <v>515</v>
      </c>
      <c r="CH116" s="7">
        <v>507</v>
      </c>
      <c r="CI116" s="7">
        <v>466</v>
      </c>
      <c r="CJ116" s="7">
        <v>558</v>
      </c>
      <c r="CK116" s="7">
        <v>640</v>
      </c>
      <c r="CL116" s="7">
        <v>659</v>
      </c>
      <c r="CM116" s="7">
        <v>658</v>
      </c>
      <c r="CN116" s="7">
        <v>672</v>
      </c>
      <c r="CO116" s="7">
        <v>735</v>
      </c>
      <c r="CP116" s="7">
        <v>727</v>
      </c>
      <c r="CQ116" s="7">
        <v>769</v>
      </c>
      <c r="CR116" s="7">
        <v>745</v>
      </c>
      <c r="CS116" s="7">
        <v>727</v>
      </c>
      <c r="CT116" s="7">
        <v>725</v>
      </c>
      <c r="CU116" s="7">
        <v>762</v>
      </c>
      <c r="CV116" s="7">
        <v>681</v>
      </c>
      <c r="CW116" s="7">
        <v>673</v>
      </c>
      <c r="CX116" s="7">
        <v>667</v>
      </c>
      <c r="CY116" s="7">
        <v>663</v>
      </c>
      <c r="CZ116" s="7">
        <v>626</v>
      </c>
      <c r="DA116" s="7">
        <v>609</v>
      </c>
      <c r="DB116" s="7">
        <v>586</v>
      </c>
      <c r="DC116" s="7">
        <v>562</v>
      </c>
      <c r="DD116" s="7">
        <v>592</v>
      </c>
      <c r="DE116" s="7">
        <v>539</v>
      </c>
      <c r="DF116" s="7">
        <v>551</v>
      </c>
      <c r="DG116" s="7">
        <v>541</v>
      </c>
      <c r="DH116" s="7">
        <v>607</v>
      </c>
      <c r="DI116" s="7">
        <v>533</v>
      </c>
      <c r="DJ116" s="7">
        <v>612</v>
      </c>
      <c r="DK116" s="7">
        <v>424</v>
      </c>
      <c r="DL116" s="7">
        <v>407</v>
      </c>
      <c r="DM116" s="7">
        <v>352</v>
      </c>
      <c r="DN116" s="7">
        <v>294</v>
      </c>
      <c r="DO116" s="7">
        <v>287</v>
      </c>
      <c r="DP116" s="7">
        <v>238</v>
      </c>
      <c r="DQ116" s="7">
        <v>238</v>
      </c>
      <c r="DR116" s="7">
        <v>202</v>
      </c>
      <c r="DS116" s="7">
        <v>178</v>
      </c>
      <c r="DT116" s="7">
        <v>147</v>
      </c>
      <c r="DU116" s="7">
        <v>124</v>
      </c>
      <c r="DV116" s="7">
        <v>98</v>
      </c>
      <c r="DW116" s="7">
        <v>322</v>
      </c>
      <c r="DX116" s="7">
        <f t="shared" si="12"/>
        <v>26519</v>
      </c>
      <c r="DY116" s="7">
        <f t="shared" si="13"/>
        <v>3403</v>
      </c>
      <c r="DZ116" s="7">
        <f t="shared" si="14"/>
        <v>11870</v>
      </c>
      <c r="EA116" s="7">
        <f t="shared" si="15"/>
        <v>10197</v>
      </c>
    </row>
    <row r="117" spans="1:131" x14ac:dyDescent="0.35">
      <c r="A117" s="7">
        <v>11</v>
      </c>
      <c r="B117" t="s">
        <v>363</v>
      </c>
      <c r="C117" s="10" t="s">
        <v>167</v>
      </c>
      <c r="D117" s="10" t="s">
        <v>168</v>
      </c>
      <c r="E117" s="7">
        <f>SUM(Table3253[[#This Row],[0]:[90]])</f>
        <v>46990</v>
      </c>
      <c r="F117" s="8">
        <f>SUM(Table3253[[#This Row],[0]:[15]])</f>
        <v>8764</v>
      </c>
      <c r="G117" s="7">
        <f>SUM(Table3253[[#This Row],[16]:[64]])</f>
        <v>28801</v>
      </c>
      <c r="H117" s="7">
        <f>SUM(Table3253[[#This Row],[65]:[90]])</f>
        <v>9425</v>
      </c>
      <c r="I117" s="7">
        <f>SUM(Table3253[[#This Row],[85]:[90]])</f>
        <v>860</v>
      </c>
      <c r="J117" s="8">
        <f>SUM(Table3253[[#This Row],[0]:[17]])</f>
        <v>9975</v>
      </c>
      <c r="K117" s="7">
        <f>SUM(Table3253[[#This Row],[18]:[64]])</f>
        <v>27590</v>
      </c>
      <c r="L117" s="8">
        <f>SUM(Table3253[[#This Row],[0]:[4]])</f>
        <v>2443</v>
      </c>
      <c r="M117" s="7">
        <f>SUM(Table3253[[#This Row],[5]:[15]])</f>
        <v>6321</v>
      </c>
      <c r="N117" s="7">
        <f>SUM(Table3253[[#This Row],[16]:[24]])</f>
        <v>4942</v>
      </c>
      <c r="O117" s="7">
        <f>SUM(Table3253[[#This Row],[25]:[49]])</f>
        <v>13813</v>
      </c>
      <c r="P117" s="7">
        <f>SUM(Table3253[[#This Row],[50]:[64]])</f>
        <v>10046</v>
      </c>
      <c r="Q117" s="7">
        <f>SUM(Table3253[[#This Row],[65]:[74]])</f>
        <v>5430</v>
      </c>
      <c r="R117" s="7">
        <f>SUM(Table3253[[#This Row],[75]:[84]])</f>
        <v>3135</v>
      </c>
      <c r="S117" s="8">
        <f>SUM(Table3253[[#This Row],[5]:[9]])</f>
        <v>2704</v>
      </c>
      <c r="T117" s="7">
        <f>SUM(Table3253[[#This Row],[10]:[14]])</f>
        <v>3016</v>
      </c>
      <c r="U117" s="7">
        <f>SUM(Table3253[[#This Row],[15]:[19]])</f>
        <v>3006</v>
      </c>
      <c r="V117" s="7">
        <f>SUM(Table3253[[#This Row],[20]:[24]])</f>
        <v>2537</v>
      </c>
      <c r="W117" s="7">
        <f>SUM(Table3253[[#This Row],[25]:[29]])</f>
        <v>2512</v>
      </c>
      <c r="X117" s="7">
        <f>SUM(Table3253[[#This Row],[30]:[34]])</f>
        <v>2856</v>
      </c>
      <c r="Y117" s="7">
        <f>SUM(Table3253[[#This Row],[35]:[39]])</f>
        <v>2926</v>
      </c>
      <c r="Z117" s="7">
        <f>SUM(Table3253[[#This Row],[40]:[44]])</f>
        <v>2932</v>
      </c>
      <c r="AA117" s="7">
        <f>SUM(Table3253[[#This Row],[45]:[49]])</f>
        <v>2587</v>
      </c>
      <c r="AB117" s="7">
        <f>SUM(Table3253[[#This Row],[50]:[54]])</f>
        <v>3048</v>
      </c>
      <c r="AC117" s="7">
        <f>SUM(Table3253[[#This Row],[55]:[59]])</f>
        <v>3601</v>
      </c>
      <c r="AD117" s="7">
        <f>SUM(Table3253[[#This Row],[60]:[64]])</f>
        <v>3397</v>
      </c>
      <c r="AE117" s="7">
        <f>SUM(Table3253[[#This Row],[65]:[69]])</f>
        <v>3103</v>
      </c>
      <c r="AF117" s="7">
        <f>SUM(Table3253[[#This Row],[70]:[74]])</f>
        <v>2327</v>
      </c>
      <c r="AG117" s="7">
        <f>SUM(Table3253[[#This Row],[75]:[79]])</f>
        <v>1981</v>
      </c>
      <c r="AH117" s="7">
        <f>SUM(Table3253[[#This Row],[80]:[84]])</f>
        <v>1154</v>
      </c>
      <c r="AI117" s="7">
        <f>SUM(Table3253[[#This Row],[85]:[89]])</f>
        <v>594</v>
      </c>
      <c r="AJ117" s="7">
        <f>Table3253[[#This Row],[90]]</f>
        <v>266</v>
      </c>
      <c r="AK117" s="8">
        <v>501</v>
      </c>
      <c r="AL117" s="7">
        <v>438</v>
      </c>
      <c r="AM117" s="7">
        <v>482</v>
      </c>
      <c r="AN117" s="7">
        <v>517</v>
      </c>
      <c r="AO117" s="7">
        <v>505</v>
      </c>
      <c r="AP117" s="7">
        <v>552</v>
      </c>
      <c r="AQ117" s="7">
        <v>525</v>
      </c>
      <c r="AR117" s="7">
        <v>525</v>
      </c>
      <c r="AS117" s="7">
        <v>582</v>
      </c>
      <c r="AT117" s="7">
        <v>520</v>
      </c>
      <c r="AU117" s="7">
        <v>557</v>
      </c>
      <c r="AV117" s="7">
        <v>636</v>
      </c>
      <c r="AW117" s="7">
        <v>589</v>
      </c>
      <c r="AX117" s="7">
        <v>655</v>
      </c>
      <c r="AY117" s="7">
        <v>579</v>
      </c>
      <c r="AZ117" s="7">
        <v>601</v>
      </c>
      <c r="BA117" s="7">
        <v>623</v>
      </c>
      <c r="BB117" s="7">
        <v>588</v>
      </c>
      <c r="BC117" s="7">
        <v>571</v>
      </c>
      <c r="BD117" s="7">
        <v>623</v>
      </c>
      <c r="BE117" s="7">
        <v>597</v>
      </c>
      <c r="BF117" s="7">
        <v>615</v>
      </c>
      <c r="BG117" s="7">
        <v>510</v>
      </c>
      <c r="BH117" s="7">
        <v>430</v>
      </c>
      <c r="BI117" s="7">
        <v>385</v>
      </c>
      <c r="BJ117" s="7">
        <v>499</v>
      </c>
      <c r="BK117" s="7">
        <v>470</v>
      </c>
      <c r="BL117" s="7">
        <v>476</v>
      </c>
      <c r="BM117" s="7">
        <v>537</v>
      </c>
      <c r="BN117" s="7">
        <v>530</v>
      </c>
      <c r="BO117" s="7">
        <v>510</v>
      </c>
      <c r="BP117" s="7">
        <v>580</v>
      </c>
      <c r="BQ117" s="7">
        <v>592</v>
      </c>
      <c r="BR117" s="7">
        <v>618</v>
      </c>
      <c r="BS117" s="7">
        <v>556</v>
      </c>
      <c r="BT117" s="7">
        <v>534</v>
      </c>
      <c r="BU117" s="7">
        <v>600</v>
      </c>
      <c r="BV117" s="7">
        <v>592</v>
      </c>
      <c r="BW117" s="7">
        <v>612</v>
      </c>
      <c r="BX117" s="7">
        <v>588</v>
      </c>
      <c r="BY117" s="7">
        <v>598</v>
      </c>
      <c r="BZ117" s="7">
        <v>570</v>
      </c>
      <c r="CA117" s="7">
        <v>581</v>
      </c>
      <c r="CB117" s="7">
        <v>597</v>
      </c>
      <c r="CC117" s="7">
        <v>586</v>
      </c>
      <c r="CD117" s="7">
        <v>555</v>
      </c>
      <c r="CE117" s="7">
        <v>512</v>
      </c>
      <c r="CF117" s="7">
        <v>482</v>
      </c>
      <c r="CG117" s="7">
        <v>541</v>
      </c>
      <c r="CH117" s="7">
        <v>497</v>
      </c>
      <c r="CI117" s="7">
        <v>520</v>
      </c>
      <c r="CJ117" s="7">
        <v>588</v>
      </c>
      <c r="CK117" s="7">
        <v>618</v>
      </c>
      <c r="CL117" s="7">
        <v>683</v>
      </c>
      <c r="CM117" s="7">
        <v>639</v>
      </c>
      <c r="CN117" s="7">
        <v>695</v>
      </c>
      <c r="CO117" s="7">
        <v>687</v>
      </c>
      <c r="CP117" s="7">
        <v>756</v>
      </c>
      <c r="CQ117" s="7">
        <v>674</v>
      </c>
      <c r="CR117" s="7">
        <v>789</v>
      </c>
      <c r="CS117" s="7">
        <v>684</v>
      </c>
      <c r="CT117" s="7">
        <v>667</v>
      </c>
      <c r="CU117" s="7">
        <v>726</v>
      </c>
      <c r="CV117" s="7">
        <v>688</v>
      </c>
      <c r="CW117" s="7">
        <v>632</v>
      </c>
      <c r="CX117" s="7">
        <v>715</v>
      </c>
      <c r="CY117" s="7">
        <v>638</v>
      </c>
      <c r="CZ117" s="7">
        <v>601</v>
      </c>
      <c r="DA117" s="7">
        <v>584</v>
      </c>
      <c r="DB117" s="7">
        <v>565</v>
      </c>
      <c r="DC117" s="7">
        <v>538</v>
      </c>
      <c r="DD117" s="7">
        <v>468</v>
      </c>
      <c r="DE117" s="7">
        <v>413</v>
      </c>
      <c r="DF117" s="7">
        <v>490</v>
      </c>
      <c r="DG117" s="7">
        <v>418</v>
      </c>
      <c r="DH117" s="7">
        <v>439</v>
      </c>
      <c r="DI117" s="7">
        <v>428</v>
      </c>
      <c r="DJ117" s="7">
        <v>443</v>
      </c>
      <c r="DK117" s="7">
        <v>352</v>
      </c>
      <c r="DL117" s="7">
        <v>319</v>
      </c>
      <c r="DM117" s="7">
        <v>326</v>
      </c>
      <c r="DN117" s="7">
        <v>231</v>
      </c>
      <c r="DO117" s="7">
        <v>234</v>
      </c>
      <c r="DP117" s="7">
        <v>186</v>
      </c>
      <c r="DQ117" s="7">
        <v>177</v>
      </c>
      <c r="DR117" s="7">
        <v>168</v>
      </c>
      <c r="DS117" s="7">
        <v>128</v>
      </c>
      <c r="DT117" s="7">
        <v>130</v>
      </c>
      <c r="DU117" s="7">
        <v>90</v>
      </c>
      <c r="DV117" s="7">
        <v>78</v>
      </c>
      <c r="DW117" s="7">
        <v>266</v>
      </c>
      <c r="DX117" s="7">
        <f t="shared" si="12"/>
        <v>28801</v>
      </c>
      <c r="DY117" s="7">
        <f t="shared" si="13"/>
        <v>3731</v>
      </c>
      <c r="DZ117" s="7">
        <f t="shared" si="14"/>
        <v>13813</v>
      </c>
      <c r="EA117" s="7">
        <f t="shared" si="15"/>
        <v>10046</v>
      </c>
    </row>
    <row r="118" spans="1:131" x14ac:dyDescent="0.35">
      <c r="A118" s="7">
        <v>11</v>
      </c>
      <c r="B118" t="s">
        <v>363</v>
      </c>
      <c r="C118" s="10" t="s">
        <v>169</v>
      </c>
      <c r="D118" s="10" t="s">
        <v>170</v>
      </c>
      <c r="E118" s="7">
        <f>SUM(Table3253[[#This Row],[0]:[90]])</f>
        <v>45713</v>
      </c>
      <c r="F118" s="8">
        <f>SUM(Table3253[[#This Row],[0]:[15]])</f>
        <v>8528</v>
      </c>
      <c r="G118" s="7">
        <f>SUM(Table3253[[#This Row],[16]:[64]])</f>
        <v>27546</v>
      </c>
      <c r="H118" s="7">
        <f>SUM(Table3253[[#This Row],[65]:[90]])</f>
        <v>9639</v>
      </c>
      <c r="I118" s="7">
        <f>SUM(Table3253[[#This Row],[85]:[90]])</f>
        <v>922</v>
      </c>
      <c r="J118" s="8">
        <f>SUM(Table3253[[#This Row],[0]:[17]])</f>
        <v>9668</v>
      </c>
      <c r="K118" s="7">
        <f>SUM(Table3253[[#This Row],[18]:[64]])</f>
        <v>26406</v>
      </c>
      <c r="L118" s="8">
        <f>SUM(Table3253[[#This Row],[0]:[4]])</f>
        <v>2454</v>
      </c>
      <c r="M118" s="7">
        <f>SUM(Table3253[[#This Row],[5]:[15]])</f>
        <v>6074</v>
      </c>
      <c r="N118" s="7">
        <f>SUM(Table3253[[#This Row],[16]:[24]])</f>
        <v>4695</v>
      </c>
      <c r="O118" s="7">
        <f>SUM(Table3253[[#This Row],[25]:[49]])</f>
        <v>13209</v>
      </c>
      <c r="P118" s="7">
        <f>SUM(Table3253[[#This Row],[50]:[64]])</f>
        <v>9642</v>
      </c>
      <c r="Q118" s="7">
        <f>SUM(Table3253[[#This Row],[65]:[74]])</f>
        <v>5331</v>
      </c>
      <c r="R118" s="7">
        <f>SUM(Table3253[[#This Row],[75]:[84]])</f>
        <v>3386</v>
      </c>
      <c r="S118" s="8">
        <f>SUM(Table3253[[#This Row],[5]:[9]])</f>
        <v>2567</v>
      </c>
      <c r="T118" s="7">
        <f>SUM(Table3253[[#This Row],[10]:[14]])</f>
        <v>2931</v>
      </c>
      <c r="U118" s="7">
        <f>SUM(Table3253[[#This Row],[15]:[19]])</f>
        <v>2773</v>
      </c>
      <c r="V118" s="7">
        <f>SUM(Table3253[[#This Row],[20]:[24]])</f>
        <v>2498</v>
      </c>
      <c r="W118" s="7">
        <f>SUM(Table3253[[#This Row],[25]:[29]])</f>
        <v>2501</v>
      </c>
      <c r="X118" s="7">
        <f>SUM(Table3253[[#This Row],[30]:[34]])</f>
        <v>2781</v>
      </c>
      <c r="Y118" s="7">
        <f>SUM(Table3253[[#This Row],[35]:[39]])</f>
        <v>2780</v>
      </c>
      <c r="Z118" s="7">
        <f>SUM(Table3253[[#This Row],[40]:[44]])</f>
        <v>2608</v>
      </c>
      <c r="AA118" s="7">
        <f>SUM(Table3253[[#This Row],[45]:[49]])</f>
        <v>2539</v>
      </c>
      <c r="AB118" s="7">
        <f>SUM(Table3253[[#This Row],[50]:[54]])</f>
        <v>2907</v>
      </c>
      <c r="AC118" s="7">
        <f>SUM(Table3253[[#This Row],[55]:[59]])</f>
        <v>3468</v>
      </c>
      <c r="AD118" s="7">
        <f>SUM(Table3253[[#This Row],[60]:[64]])</f>
        <v>3267</v>
      </c>
      <c r="AE118" s="7">
        <f>SUM(Table3253[[#This Row],[65]:[69]])</f>
        <v>2778</v>
      </c>
      <c r="AF118" s="7">
        <f>SUM(Table3253[[#This Row],[70]:[74]])</f>
        <v>2553</v>
      </c>
      <c r="AG118" s="7">
        <f>SUM(Table3253[[#This Row],[75]:[79]])</f>
        <v>2154</v>
      </c>
      <c r="AH118" s="7">
        <f>SUM(Table3253[[#This Row],[80]:[84]])</f>
        <v>1232</v>
      </c>
      <c r="AI118" s="7">
        <f>SUM(Table3253[[#This Row],[85]:[89]])</f>
        <v>644</v>
      </c>
      <c r="AJ118" s="7">
        <f>Table3253[[#This Row],[90]]</f>
        <v>278</v>
      </c>
      <c r="AK118" s="8">
        <v>497</v>
      </c>
      <c r="AL118" s="7">
        <v>481</v>
      </c>
      <c r="AM118" s="7">
        <v>485</v>
      </c>
      <c r="AN118" s="7">
        <v>497</v>
      </c>
      <c r="AO118" s="7">
        <v>494</v>
      </c>
      <c r="AP118" s="7">
        <v>519</v>
      </c>
      <c r="AQ118" s="7">
        <v>482</v>
      </c>
      <c r="AR118" s="7">
        <v>497</v>
      </c>
      <c r="AS118" s="7">
        <v>547</v>
      </c>
      <c r="AT118" s="7">
        <v>522</v>
      </c>
      <c r="AU118" s="7">
        <v>557</v>
      </c>
      <c r="AV118" s="7">
        <v>566</v>
      </c>
      <c r="AW118" s="7">
        <v>577</v>
      </c>
      <c r="AX118" s="7">
        <v>614</v>
      </c>
      <c r="AY118" s="7">
        <v>617</v>
      </c>
      <c r="AZ118" s="7">
        <v>576</v>
      </c>
      <c r="BA118" s="7">
        <v>575</v>
      </c>
      <c r="BB118" s="7">
        <v>565</v>
      </c>
      <c r="BC118" s="7">
        <v>541</v>
      </c>
      <c r="BD118" s="7">
        <v>516</v>
      </c>
      <c r="BE118" s="7">
        <v>606</v>
      </c>
      <c r="BF118" s="7">
        <v>598</v>
      </c>
      <c r="BG118" s="7">
        <v>484</v>
      </c>
      <c r="BH118" s="7">
        <v>422</v>
      </c>
      <c r="BI118" s="7">
        <v>388</v>
      </c>
      <c r="BJ118" s="7">
        <v>499</v>
      </c>
      <c r="BK118" s="7">
        <v>468</v>
      </c>
      <c r="BL118" s="7">
        <v>480</v>
      </c>
      <c r="BM118" s="7">
        <v>508</v>
      </c>
      <c r="BN118" s="7">
        <v>546</v>
      </c>
      <c r="BO118" s="7">
        <v>515</v>
      </c>
      <c r="BP118" s="7">
        <v>541</v>
      </c>
      <c r="BQ118" s="7">
        <v>587</v>
      </c>
      <c r="BR118" s="7">
        <v>599</v>
      </c>
      <c r="BS118" s="7">
        <v>539</v>
      </c>
      <c r="BT118" s="7">
        <v>537</v>
      </c>
      <c r="BU118" s="7">
        <v>559</v>
      </c>
      <c r="BV118" s="7">
        <v>571</v>
      </c>
      <c r="BW118" s="7">
        <v>549</v>
      </c>
      <c r="BX118" s="7">
        <v>564</v>
      </c>
      <c r="BY118" s="7">
        <v>549</v>
      </c>
      <c r="BZ118" s="7">
        <v>522</v>
      </c>
      <c r="CA118" s="7">
        <v>532</v>
      </c>
      <c r="CB118" s="7">
        <v>502</v>
      </c>
      <c r="CC118" s="7">
        <v>503</v>
      </c>
      <c r="CD118" s="7">
        <v>545</v>
      </c>
      <c r="CE118" s="7">
        <v>510</v>
      </c>
      <c r="CF118" s="7">
        <v>482</v>
      </c>
      <c r="CG118" s="7">
        <v>470</v>
      </c>
      <c r="CH118" s="7">
        <v>532</v>
      </c>
      <c r="CI118" s="7">
        <v>504</v>
      </c>
      <c r="CJ118" s="7">
        <v>584</v>
      </c>
      <c r="CK118" s="7">
        <v>627</v>
      </c>
      <c r="CL118" s="7">
        <v>598</v>
      </c>
      <c r="CM118" s="7">
        <v>594</v>
      </c>
      <c r="CN118" s="7">
        <v>684</v>
      </c>
      <c r="CO118" s="7">
        <v>671</v>
      </c>
      <c r="CP118" s="7">
        <v>677</v>
      </c>
      <c r="CQ118" s="7">
        <v>723</v>
      </c>
      <c r="CR118" s="7">
        <v>713</v>
      </c>
      <c r="CS118" s="7">
        <v>655</v>
      </c>
      <c r="CT118" s="7">
        <v>703</v>
      </c>
      <c r="CU118" s="7">
        <v>671</v>
      </c>
      <c r="CV118" s="7">
        <v>656</v>
      </c>
      <c r="CW118" s="7">
        <v>582</v>
      </c>
      <c r="CX118" s="7">
        <v>541</v>
      </c>
      <c r="CY118" s="7">
        <v>600</v>
      </c>
      <c r="CZ118" s="7">
        <v>561</v>
      </c>
      <c r="DA118" s="7">
        <v>530</v>
      </c>
      <c r="DB118" s="7">
        <v>546</v>
      </c>
      <c r="DC118" s="7">
        <v>548</v>
      </c>
      <c r="DD118" s="7">
        <v>533</v>
      </c>
      <c r="DE118" s="7">
        <v>506</v>
      </c>
      <c r="DF118" s="7">
        <v>491</v>
      </c>
      <c r="DG118" s="7">
        <v>475</v>
      </c>
      <c r="DH118" s="7">
        <v>455</v>
      </c>
      <c r="DI118" s="7">
        <v>466</v>
      </c>
      <c r="DJ118" s="7">
        <v>528</v>
      </c>
      <c r="DK118" s="7">
        <v>382</v>
      </c>
      <c r="DL118" s="7">
        <v>323</v>
      </c>
      <c r="DM118" s="7">
        <v>333</v>
      </c>
      <c r="DN118" s="7">
        <v>290</v>
      </c>
      <c r="DO118" s="7">
        <v>216</v>
      </c>
      <c r="DP118" s="7">
        <v>195</v>
      </c>
      <c r="DQ118" s="7">
        <v>198</v>
      </c>
      <c r="DR118" s="7">
        <v>169</v>
      </c>
      <c r="DS118" s="7">
        <v>151</v>
      </c>
      <c r="DT118" s="7">
        <v>133</v>
      </c>
      <c r="DU118" s="7">
        <v>108</v>
      </c>
      <c r="DV118" s="7">
        <v>83</v>
      </c>
      <c r="DW118" s="7">
        <v>278</v>
      </c>
      <c r="DX118" s="7">
        <f t="shared" si="12"/>
        <v>27546</v>
      </c>
      <c r="DY118" s="7">
        <f t="shared" si="13"/>
        <v>3555</v>
      </c>
      <c r="DZ118" s="7">
        <f t="shared" si="14"/>
        <v>13209</v>
      </c>
      <c r="EA118" s="7">
        <f t="shared" si="15"/>
        <v>9642</v>
      </c>
    </row>
    <row r="119" spans="1:131" x14ac:dyDescent="0.35">
      <c r="A119" s="7">
        <v>12</v>
      </c>
      <c r="B119" t="s">
        <v>362</v>
      </c>
      <c r="C119" s="10" t="s">
        <v>171</v>
      </c>
      <c r="D119" s="10" t="s">
        <v>172</v>
      </c>
      <c r="E119" s="7">
        <f>SUM(Table3253[[#This Row],[0]:[90]])</f>
        <v>124517</v>
      </c>
      <c r="F119" s="8">
        <f>SUM(Table3253[[#This Row],[0]:[15]])</f>
        <v>20397</v>
      </c>
      <c r="G119" s="7">
        <f>SUM(Table3253[[#This Row],[16]:[64]])</f>
        <v>79120</v>
      </c>
      <c r="H119" s="7">
        <f>SUM(Table3253[[#This Row],[65]:[90]])</f>
        <v>25000</v>
      </c>
      <c r="I119" s="7">
        <f>SUM(Table3253[[#This Row],[85]:[90]])</f>
        <v>2508</v>
      </c>
      <c r="J119" s="8">
        <f>SUM(Table3253[[#This Row],[0]:[17]])</f>
        <v>23281</v>
      </c>
      <c r="K119" s="7">
        <f>SUM(Table3253[[#This Row],[18]:[64]])</f>
        <v>76236</v>
      </c>
      <c r="L119" s="8">
        <f>SUM(Table3253[[#This Row],[0]:[4]])</f>
        <v>5556</v>
      </c>
      <c r="M119" s="7">
        <f>SUM(Table3253[[#This Row],[5]:[15]])</f>
        <v>14841</v>
      </c>
      <c r="N119" s="7">
        <f>SUM(Table3253[[#This Row],[16]:[24]])</f>
        <v>18330</v>
      </c>
      <c r="O119" s="7">
        <f>SUM(Table3253[[#This Row],[25]:[49]])</f>
        <v>35622</v>
      </c>
      <c r="P119" s="7">
        <f>SUM(Table3253[[#This Row],[50]:[64]])</f>
        <v>25168</v>
      </c>
      <c r="Q119" s="7">
        <f>SUM(Table3253[[#This Row],[65]:[74]])</f>
        <v>13514</v>
      </c>
      <c r="R119" s="7">
        <f>SUM(Table3253[[#This Row],[75]:[84]])</f>
        <v>8978</v>
      </c>
      <c r="S119" s="8">
        <f>SUM(Table3253[[#This Row],[5]:[9]])</f>
        <v>6372</v>
      </c>
      <c r="T119" s="7">
        <f>SUM(Table3253[[#This Row],[10]:[14]])</f>
        <v>7136</v>
      </c>
      <c r="U119" s="7">
        <f>SUM(Table3253[[#This Row],[15]:[19]])</f>
        <v>8376</v>
      </c>
      <c r="V119" s="7">
        <f>SUM(Table3253[[#This Row],[20]:[24]])</f>
        <v>11287</v>
      </c>
      <c r="W119" s="7">
        <f>SUM(Table3253[[#This Row],[25]:[29]])</f>
        <v>6889</v>
      </c>
      <c r="X119" s="7">
        <f>SUM(Table3253[[#This Row],[30]:[34]])</f>
        <v>7234</v>
      </c>
      <c r="Y119" s="7">
        <f>SUM(Table3253[[#This Row],[35]:[39]])</f>
        <v>7455</v>
      </c>
      <c r="Z119" s="7">
        <f>SUM(Table3253[[#This Row],[40]:[44]])</f>
        <v>7479</v>
      </c>
      <c r="AA119" s="7">
        <f>SUM(Table3253[[#This Row],[45]:[49]])</f>
        <v>6565</v>
      </c>
      <c r="AB119" s="7">
        <f>SUM(Table3253[[#This Row],[50]:[54]])</f>
        <v>7990</v>
      </c>
      <c r="AC119" s="7">
        <f>SUM(Table3253[[#This Row],[55]:[59]])</f>
        <v>8721</v>
      </c>
      <c r="AD119" s="7">
        <f>SUM(Table3253[[#This Row],[60]:[64]])</f>
        <v>8457</v>
      </c>
      <c r="AE119" s="7">
        <f>SUM(Table3253[[#This Row],[65]:[69]])</f>
        <v>7209</v>
      </c>
      <c r="AF119" s="7">
        <f>SUM(Table3253[[#This Row],[70]:[74]])</f>
        <v>6305</v>
      </c>
      <c r="AG119" s="7">
        <f>SUM(Table3253[[#This Row],[75]:[79]])</f>
        <v>5690</v>
      </c>
      <c r="AH119" s="7">
        <f>SUM(Table3253[[#This Row],[80]:[84]])</f>
        <v>3288</v>
      </c>
      <c r="AI119" s="7">
        <f>SUM(Table3253[[#This Row],[85]:[89]])</f>
        <v>1822</v>
      </c>
      <c r="AJ119" s="7">
        <f>Table3253[[#This Row],[90]]</f>
        <v>686</v>
      </c>
      <c r="AK119" s="8">
        <v>1011</v>
      </c>
      <c r="AL119" s="7">
        <v>1083</v>
      </c>
      <c r="AM119" s="7">
        <v>1126</v>
      </c>
      <c r="AN119" s="7">
        <v>1130</v>
      </c>
      <c r="AO119" s="7">
        <v>1206</v>
      </c>
      <c r="AP119" s="7">
        <v>1196</v>
      </c>
      <c r="AQ119" s="7">
        <v>1241</v>
      </c>
      <c r="AR119" s="7">
        <v>1242</v>
      </c>
      <c r="AS119" s="7">
        <v>1347</v>
      </c>
      <c r="AT119" s="7">
        <v>1346</v>
      </c>
      <c r="AU119" s="7">
        <v>1432</v>
      </c>
      <c r="AV119" s="7">
        <v>1381</v>
      </c>
      <c r="AW119" s="7">
        <v>1505</v>
      </c>
      <c r="AX119" s="7">
        <v>1386</v>
      </c>
      <c r="AY119" s="7">
        <v>1432</v>
      </c>
      <c r="AZ119" s="7">
        <v>1333</v>
      </c>
      <c r="BA119" s="7">
        <v>1396</v>
      </c>
      <c r="BB119" s="7">
        <v>1488</v>
      </c>
      <c r="BC119" s="7">
        <v>1556</v>
      </c>
      <c r="BD119" s="7">
        <v>2603</v>
      </c>
      <c r="BE119" s="7">
        <v>2667</v>
      </c>
      <c r="BF119" s="7">
        <v>3050</v>
      </c>
      <c r="BG119" s="7">
        <v>2301</v>
      </c>
      <c r="BH119" s="7">
        <v>1735</v>
      </c>
      <c r="BI119" s="7">
        <v>1534</v>
      </c>
      <c r="BJ119" s="7">
        <v>1377</v>
      </c>
      <c r="BK119" s="7">
        <v>1349</v>
      </c>
      <c r="BL119" s="7">
        <v>1410</v>
      </c>
      <c r="BM119" s="7">
        <v>1411</v>
      </c>
      <c r="BN119" s="7">
        <v>1342</v>
      </c>
      <c r="BO119" s="7">
        <v>1343</v>
      </c>
      <c r="BP119" s="7">
        <v>1447</v>
      </c>
      <c r="BQ119" s="7">
        <v>1486</v>
      </c>
      <c r="BR119" s="7">
        <v>1518</v>
      </c>
      <c r="BS119" s="7">
        <v>1440</v>
      </c>
      <c r="BT119" s="7">
        <v>1448</v>
      </c>
      <c r="BU119" s="7">
        <v>1504</v>
      </c>
      <c r="BV119" s="7">
        <v>1493</v>
      </c>
      <c r="BW119" s="7">
        <v>1505</v>
      </c>
      <c r="BX119" s="7">
        <v>1505</v>
      </c>
      <c r="BY119" s="7">
        <v>1479</v>
      </c>
      <c r="BZ119" s="7">
        <v>1538</v>
      </c>
      <c r="CA119" s="7">
        <v>1513</v>
      </c>
      <c r="CB119" s="7">
        <v>1453</v>
      </c>
      <c r="CC119" s="7">
        <v>1496</v>
      </c>
      <c r="CD119" s="7">
        <v>1445</v>
      </c>
      <c r="CE119" s="7">
        <v>1301</v>
      </c>
      <c r="CF119" s="7">
        <v>1166</v>
      </c>
      <c r="CG119" s="7">
        <v>1288</v>
      </c>
      <c r="CH119" s="7">
        <v>1365</v>
      </c>
      <c r="CI119" s="7">
        <v>1391</v>
      </c>
      <c r="CJ119" s="7">
        <v>1561</v>
      </c>
      <c r="CK119" s="7">
        <v>1614</v>
      </c>
      <c r="CL119" s="7">
        <v>1802</v>
      </c>
      <c r="CM119" s="7">
        <v>1622</v>
      </c>
      <c r="CN119" s="7">
        <v>1660</v>
      </c>
      <c r="CO119" s="7">
        <v>1691</v>
      </c>
      <c r="CP119" s="7">
        <v>1800</v>
      </c>
      <c r="CQ119" s="7">
        <v>1762</v>
      </c>
      <c r="CR119" s="7">
        <v>1808</v>
      </c>
      <c r="CS119" s="7">
        <v>1809</v>
      </c>
      <c r="CT119" s="7">
        <v>1816</v>
      </c>
      <c r="CU119" s="7">
        <v>1764</v>
      </c>
      <c r="CV119" s="7">
        <v>1586</v>
      </c>
      <c r="CW119" s="7">
        <v>1482</v>
      </c>
      <c r="CX119" s="7">
        <v>1578</v>
      </c>
      <c r="CY119" s="7">
        <v>1460</v>
      </c>
      <c r="CZ119" s="7">
        <v>1435</v>
      </c>
      <c r="DA119" s="7">
        <v>1347</v>
      </c>
      <c r="DB119" s="7">
        <v>1389</v>
      </c>
      <c r="DC119" s="7">
        <v>1291</v>
      </c>
      <c r="DD119" s="7">
        <v>1301</v>
      </c>
      <c r="DE119" s="7">
        <v>1267</v>
      </c>
      <c r="DF119" s="7">
        <v>1260</v>
      </c>
      <c r="DG119" s="7">
        <v>1186</v>
      </c>
      <c r="DH119" s="7">
        <v>1215</v>
      </c>
      <c r="DI119" s="7">
        <v>1218</v>
      </c>
      <c r="DJ119" s="7">
        <v>1355</v>
      </c>
      <c r="DK119" s="7">
        <v>988</v>
      </c>
      <c r="DL119" s="7">
        <v>914</v>
      </c>
      <c r="DM119" s="7">
        <v>900</v>
      </c>
      <c r="DN119" s="7">
        <v>731</v>
      </c>
      <c r="DO119" s="7">
        <v>578</v>
      </c>
      <c r="DP119" s="7">
        <v>567</v>
      </c>
      <c r="DQ119" s="7">
        <v>512</v>
      </c>
      <c r="DR119" s="7">
        <v>481</v>
      </c>
      <c r="DS119" s="7">
        <v>428</v>
      </c>
      <c r="DT119" s="7">
        <v>386</v>
      </c>
      <c r="DU119" s="7">
        <v>294</v>
      </c>
      <c r="DV119" s="7">
        <v>233</v>
      </c>
      <c r="DW119" s="7">
        <v>686</v>
      </c>
      <c r="DX119" s="7">
        <f t="shared" si="12"/>
        <v>79120</v>
      </c>
      <c r="DY119" s="7">
        <f t="shared" si="13"/>
        <v>15446</v>
      </c>
      <c r="DZ119" s="7">
        <f t="shared" si="14"/>
        <v>35622</v>
      </c>
      <c r="EA119" s="7">
        <f t="shared" si="15"/>
        <v>25168</v>
      </c>
    </row>
    <row r="120" spans="1:131" x14ac:dyDescent="0.35">
      <c r="A120" s="7">
        <v>12</v>
      </c>
      <c r="B120" t="s">
        <v>362</v>
      </c>
      <c r="C120" s="10" t="s">
        <v>173</v>
      </c>
      <c r="D120" s="10" t="s">
        <v>174</v>
      </c>
      <c r="E120" s="7">
        <f>SUM(Table3253[[#This Row],[0]:[90]])</f>
        <v>137915</v>
      </c>
      <c r="F120" s="8">
        <f>SUM(Table3253[[#This Row],[0]:[15]])</f>
        <v>24986</v>
      </c>
      <c r="G120" s="7">
        <f>SUM(Table3253[[#This Row],[16]:[64]])</f>
        <v>82866</v>
      </c>
      <c r="H120" s="7">
        <f>SUM(Table3253[[#This Row],[65]:[90]])</f>
        <v>30063</v>
      </c>
      <c r="I120" s="7">
        <f>SUM(Table3253[[#This Row],[85]:[90]])</f>
        <v>2853</v>
      </c>
      <c r="J120" s="8">
        <f>SUM(Table3253[[#This Row],[0]:[17]])</f>
        <v>28386</v>
      </c>
      <c r="K120" s="7">
        <f>SUM(Table3253[[#This Row],[18]:[64]])</f>
        <v>79466</v>
      </c>
      <c r="L120" s="8">
        <f>SUM(Table3253[[#This Row],[0]:[4]])</f>
        <v>6964</v>
      </c>
      <c r="M120" s="7">
        <f>SUM(Table3253[[#This Row],[5]:[15]])</f>
        <v>18022</v>
      </c>
      <c r="N120" s="7">
        <f>SUM(Table3253[[#This Row],[16]:[24]])</f>
        <v>14089</v>
      </c>
      <c r="O120" s="7">
        <f>SUM(Table3253[[#This Row],[25]:[49]])</f>
        <v>38892</v>
      </c>
      <c r="P120" s="7">
        <f>SUM(Table3253[[#This Row],[50]:[64]])</f>
        <v>29885</v>
      </c>
      <c r="Q120" s="7">
        <f>SUM(Table3253[[#This Row],[65]:[74]])</f>
        <v>16697</v>
      </c>
      <c r="R120" s="7">
        <f>SUM(Table3253[[#This Row],[75]:[84]])</f>
        <v>10513</v>
      </c>
      <c r="S120" s="8">
        <f>SUM(Table3253[[#This Row],[5]:[9]])</f>
        <v>7672</v>
      </c>
      <c r="T120" s="7">
        <f>SUM(Table3253[[#This Row],[10]:[14]])</f>
        <v>8669</v>
      </c>
      <c r="U120" s="7">
        <f>SUM(Table3253[[#This Row],[15]:[19]])</f>
        <v>8340</v>
      </c>
      <c r="V120" s="7">
        <f>SUM(Table3253[[#This Row],[20]:[24]])</f>
        <v>7430</v>
      </c>
      <c r="W120" s="7">
        <f>SUM(Table3253[[#This Row],[25]:[29]])</f>
        <v>7231</v>
      </c>
      <c r="X120" s="7">
        <f>SUM(Table3253[[#This Row],[30]:[34]])</f>
        <v>7898</v>
      </c>
      <c r="Y120" s="7">
        <f>SUM(Table3253[[#This Row],[35]:[39]])</f>
        <v>8124</v>
      </c>
      <c r="Z120" s="7">
        <f>SUM(Table3253[[#This Row],[40]:[44]])</f>
        <v>8037</v>
      </c>
      <c r="AA120" s="7">
        <f>SUM(Table3253[[#This Row],[45]:[49]])</f>
        <v>7602</v>
      </c>
      <c r="AB120" s="7">
        <f>SUM(Table3253[[#This Row],[50]:[54]])</f>
        <v>8936</v>
      </c>
      <c r="AC120" s="7">
        <f>SUM(Table3253[[#This Row],[55]:[59]])</f>
        <v>10717</v>
      </c>
      <c r="AD120" s="7">
        <f>SUM(Table3253[[#This Row],[60]:[64]])</f>
        <v>10232</v>
      </c>
      <c r="AE120" s="7">
        <f>SUM(Table3253[[#This Row],[65]:[69]])</f>
        <v>9032</v>
      </c>
      <c r="AF120" s="7">
        <f>SUM(Table3253[[#This Row],[70]:[74]])</f>
        <v>7665</v>
      </c>
      <c r="AG120" s="7">
        <f>SUM(Table3253[[#This Row],[75]:[79]])</f>
        <v>6718</v>
      </c>
      <c r="AH120" s="7">
        <f>SUM(Table3253[[#This Row],[80]:[84]])</f>
        <v>3795</v>
      </c>
      <c r="AI120" s="7">
        <f>SUM(Table3253[[#This Row],[85]:[89]])</f>
        <v>1987</v>
      </c>
      <c r="AJ120" s="7">
        <f>Table3253[[#This Row],[90]]</f>
        <v>866</v>
      </c>
      <c r="AK120" s="8">
        <v>1377</v>
      </c>
      <c r="AL120" s="7">
        <v>1283</v>
      </c>
      <c r="AM120" s="7">
        <v>1374</v>
      </c>
      <c r="AN120" s="7">
        <v>1464</v>
      </c>
      <c r="AO120" s="7">
        <v>1466</v>
      </c>
      <c r="AP120" s="7">
        <v>1544</v>
      </c>
      <c r="AQ120" s="7">
        <v>1472</v>
      </c>
      <c r="AR120" s="7">
        <v>1503</v>
      </c>
      <c r="AS120" s="7">
        <v>1619</v>
      </c>
      <c r="AT120" s="7">
        <v>1534</v>
      </c>
      <c r="AU120" s="7">
        <v>1666</v>
      </c>
      <c r="AV120" s="7">
        <v>1768</v>
      </c>
      <c r="AW120" s="7">
        <v>1693</v>
      </c>
      <c r="AX120" s="7">
        <v>1831</v>
      </c>
      <c r="AY120" s="7">
        <v>1711</v>
      </c>
      <c r="AZ120" s="7">
        <v>1681</v>
      </c>
      <c r="BA120" s="7">
        <v>1720</v>
      </c>
      <c r="BB120" s="7">
        <v>1680</v>
      </c>
      <c r="BC120" s="7">
        <v>1587</v>
      </c>
      <c r="BD120" s="7">
        <v>1672</v>
      </c>
      <c r="BE120" s="7">
        <v>1820</v>
      </c>
      <c r="BF120" s="7">
        <v>1785</v>
      </c>
      <c r="BG120" s="7">
        <v>1393</v>
      </c>
      <c r="BH120" s="7">
        <v>1269</v>
      </c>
      <c r="BI120" s="7">
        <v>1163</v>
      </c>
      <c r="BJ120" s="7">
        <v>1469</v>
      </c>
      <c r="BK120" s="7">
        <v>1364</v>
      </c>
      <c r="BL120" s="7">
        <v>1429</v>
      </c>
      <c r="BM120" s="7">
        <v>1473</v>
      </c>
      <c r="BN120" s="7">
        <v>1496</v>
      </c>
      <c r="BO120" s="7">
        <v>1470</v>
      </c>
      <c r="BP120" s="7">
        <v>1547</v>
      </c>
      <c r="BQ120" s="7">
        <v>1630</v>
      </c>
      <c r="BR120" s="7">
        <v>1697</v>
      </c>
      <c r="BS120" s="7">
        <v>1554</v>
      </c>
      <c r="BT120" s="7">
        <v>1522</v>
      </c>
      <c r="BU120" s="7">
        <v>1658</v>
      </c>
      <c r="BV120" s="7">
        <v>1638</v>
      </c>
      <c r="BW120" s="7">
        <v>1679</v>
      </c>
      <c r="BX120" s="7">
        <v>1627</v>
      </c>
      <c r="BY120" s="7">
        <v>1629</v>
      </c>
      <c r="BZ120" s="7">
        <v>1620</v>
      </c>
      <c r="CA120" s="7">
        <v>1577</v>
      </c>
      <c r="CB120" s="7">
        <v>1656</v>
      </c>
      <c r="CC120" s="7">
        <v>1555</v>
      </c>
      <c r="CD120" s="7">
        <v>1639</v>
      </c>
      <c r="CE120" s="7">
        <v>1493</v>
      </c>
      <c r="CF120" s="7">
        <v>1408</v>
      </c>
      <c r="CG120" s="7">
        <v>1526</v>
      </c>
      <c r="CH120" s="7">
        <v>1536</v>
      </c>
      <c r="CI120" s="7">
        <v>1490</v>
      </c>
      <c r="CJ120" s="7">
        <v>1730</v>
      </c>
      <c r="CK120" s="7">
        <v>1885</v>
      </c>
      <c r="CL120" s="7">
        <v>1940</v>
      </c>
      <c r="CM120" s="7">
        <v>1891</v>
      </c>
      <c r="CN120" s="7">
        <v>2051</v>
      </c>
      <c r="CO120" s="7">
        <v>2093</v>
      </c>
      <c r="CP120" s="7">
        <v>2160</v>
      </c>
      <c r="CQ120" s="7">
        <v>2166</v>
      </c>
      <c r="CR120" s="7">
        <v>2247</v>
      </c>
      <c r="CS120" s="7">
        <v>2066</v>
      </c>
      <c r="CT120" s="7">
        <v>2095</v>
      </c>
      <c r="CU120" s="7">
        <v>2159</v>
      </c>
      <c r="CV120" s="7">
        <v>2025</v>
      </c>
      <c r="CW120" s="7">
        <v>1887</v>
      </c>
      <c r="CX120" s="7">
        <v>1923</v>
      </c>
      <c r="CY120" s="7">
        <v>1901</v>
      </c>
      <c r="CZ120" s="7">
        <v>1788</v>
      </c>
      <c r="DA120" s="7">
        <v>1723</v>
      </c>
      <c r="DB120" s="7">
        <v>1697</v>
      </c>
      <c r="DC120" s="7">
        <v>1648</v>
      </c>
      <c r="DD120" s="7">
        <v>1593</v>
      </c>
      <c r="DE120" s="7">
        <v>1458</v>
      </c>
      <c r="DF120" s="7">
        <v>1532</v>
      </c>
      <c r="DG120" s="7">
        <v>1434</v>
      </c>
      <c r="DH120" s="7">
        <v>1501</v>
      </c>
      <c r="DI120" s="7">
        <v>1427</v>
      </c>
      <c r="DJ120" s="7">
        <v>1583</v>
      </c>
      <c r="DK120" s="7">
        <v>1158</v>
      </c>
      <c r="DL120" s="7">
        <v>1049</v>
      </c>
      <c r="DM120" s="7">
        <v>1011</v>
      </c>
      <c r="DN120" s="7">
        <v>815</v>
      </c>
      <c r="DO120" s="7">
        <v>737</v>
      </c>
      <c r="DP120" s="7">
        <v>619</v>
      </c>
      <c r="DQ120" s="7">
        <v>613</v>
      </c>
      <c r="DR120" s="7">
        <v>539</v>
      </c>
      <c r="DS120" s="7">
        <v>457</v>
      </c>
      <c r="DT120" s="7">
        <v>410</v>
      </c>
      <c r="DU120" s="7">
        <v>322</v>
      </c>
      <c r="DV120" s="7">
        <v>259</v>
      </c>
      <c r="DW120" s="7">
        <v>866</v>
      </c>
      <c r="DX120" s="7">
        <f t="shared" si="12"/>
        <v>82866</v>
      </c>
      <c r="DY120" s="7">
        <f t="shared" si="13"/>
        <v>10689</v>
      </c>
      <c r="DZ120" s="7">
        <f t="shared" si="14"/>
        <v>38892</v>
      </c>
      <c r="EA120" s="7">
        <f t="shared" si="15"/>
        <v>29885</v>
      </c>
    </row>
    <row r="121" spans="1:131" x14ac:dyDescent="0.35">
      <c r="A121" s="7">
        <v>13</v>
      </c>
      <c r="B121" s="10" t="s">
        <v>1020</v>
      </c>
      <c r="C121" s="10" t="s">
        <v>366</v>
      </c>
      <c r="D121" s="10" t="s">
        <v>367</v>
      </c>
      <c r="E121" s="7">
        <f>SUM(Table3253[[#This Row],[0]:[90]])</f>
        <v>643</v>
      </c>
      <c r="F121" s="8">
        <f>SUM(Table3253[[#This Row],[0]:[15]])</f>
        <v>99</v>
      </c>
      <c r="G121" s="7">
        <f>SUM(Table3253[[#This Row],[16]:[64]])</f>
        <v>368</v>
      </c>
      <c r="H121" s="7">
        <f>SUM(Table3253[[#This Row],[65]:[90]])</f>
        <v>176</v>
      </c>
      <c r="I121" s="7">
        <f>SUM(Table3253[[#This Row],[85]:[90]])</f>
        <v>18</v>
      </c>
      <c r="J121" s="8">
        <f>SUM(Table3253[[#This Row],[0]:[17]])</f>
        <v>114</v>
      </c>
      <c r="K121" s="7">
        <f>SUM(Table3253[[#This Row],[18]:[64]])</f>
        <v>353</v>
      </c>
      <c r="L121" s="8">
        <f>SUM(Table3253[[#This Row],[0]:[4]])</f>
        <v>34</v>
      </c>
      <c r="M121" s="7">
        <f>SUM(Table3253[[#This Row],[5]:[15]])</f>
        <v>65</v>
      </c>
      <c r="N121" s="7">
        <f>SUM(Table3253[[#This Row],[16]:[24]])</f>
        <v>70</v>
      </c>
      <c r="O121" s="7">
        <f>SUM(Table3253[[#This Row],[25]:[49]])</f>
        <v>155</v>
      </c>
      <c r="P121" s="7">
        <f>SUM(Table3253[[#This Row],[50]:[64]])</f>
        <v>143</v>
      </c>
      <c r="Q121" s="7">
        <f>SUM(Table3253[[#This Row],[65]:[74]])</f>
        <v>105</v>
      </c>
      <c r="R121" s="7">
        <f>SUM(Table3253[[#This Row],[75]:[84]])</f>
        <v>53</v>
      </c>
      <c r="S121" s="8">
        <f>SUM(Table3253[[#This Row],[5]:[9]])</f>
        <v>31</v>
      </c>
      <c r="T121" s="7">
        <f>SUM(Table3253[[#This Row],[10]:[14]])</f>
        <v>26</v>
      </c>
      <c r="U121" s="7">
        <f>SUM(Table3253[[#This Row],[15]:[19]])</f>
        <v>37</v>
      </c>
      <c r="V121" s="7">
        <f>SUM(Table3253[[#This Row],[20]:[24]])</f>
        <v>41</v>
      </c>
      <c r="W121" s="7">
        <f>SUM(Table3253[[#This Row],[25]:[29]])</f>
        <v>27</v>
      </c>
      <c r="X121" s="7">
        <f>SUM(Table3253[[#This Row],[30]:[34]])</f>
        <v>38</v>
      </c>
      <c r="Y121" s="7">
        <f>SUM(Table3253[[#This Row],[35]:[39]])</f>
        <v>27</v>
      </c>
      <c r="Z121" s="7">
        <f>SUM(Table3253[[#This Row],[40]:[44]])</f>
        <v>24</v>
      </c>
      <c r="AA121" s="7">
        <f>SUM(Table3253[[#This Row],[45]:[49]])</f>
        <v>39</v>
      </c>
      <c r="AB121" s="7">
        <f>SUM(Table3253[[#This Row],[50]:[54]])</f>
        <v>42</v>
      </c>
      <c r="AC121" s="7">
        <f>SUM(Table3253[[#This Row],[55]:[59]])</f>
        <v>53</v>
      </c>
      <c r="AD121" s="7">
        <f>SUM(Table3253[[#This Row],[60]:[64]])</f>
        <v>48</v>
      </c>
      <c r="AE121" s="7">
        <f>SUM(Table3253[[#This Row],[65]:[69]])</f>
        <v>50</v>
      </c>
      <c r="AF121" s="7">
        <f>SUM(Table3253[[#This Row],[70]:[74]])</f>
        <v>55</v>
      </c>
      <c r="AG121" s="7">
        <f>SUM(Table3253[[#This Row],[75]:[79]])</f>
        <v>35</v>
      </c>
      <c r="AH121" s="7">
        <f>SUM(Table3253[[#This Row],[80]:[84]])</f>
        <v>18</v>
      </c>
      <c r="AI121" s="7">
        <f>SUM(Table3253[[#This Row],[85]:[89]])</f>
        <v>12</v>
      </c>
      <c r="AJ121" s="7">
        <f>Table3253[[#This Row],[90]]</f>
        <v>6</v>
      </c>
      <c r="AK121" s="8">
        <v>8</v>
      </c>
      <c r="AL121" s="8">
        <v>10</v>
      </c>
      <c r="AM121" s="8">
        <v>4</v>
      </c>
      <c r="AN121" s="8">
        <v>7</v>
      </c>
      <c r="AO121" s="8">
        <v>5</v>
      </c>
      <c r="AP121" s="8">
        <v>6</v>
      </c>
      <c r="AQ121" s="8">
        <v>10</v>
      </c>
      <c r="AR121" s="8">
        <v>7</v>
      </c>
      <c r="AS121" s="8">
        <v>7</v>
      </c>
      <c r="AT121" s="8">
        <v>1</v>
      </c>
      <c r="AU121" s="8">
        <v>3</v>
      </c>
      <c r="AV121" s="8">
        <v>2</v>
      </c>
      <c r="AW121" s="8">
        <v>8</v>
      </c>
      <c r="AX121" s="8">
        <v>3</v>
      </c>
      <c r="AY121" s="8">
        <v>10</v>
      </c>
      <c r="AZ121" s="8">
        <v>8</v>
      </c>
      <c r="BA121" s="8">
        <v>4</v>
      </c>
      <c r="BB121" s="8">
        <v>11</v>
      </c>
      <c r="BC121" s="8">
        <v>8</v>
      </c>
      <c r="BD121" s="8">
        <v>6</v>
      </c>
      <c r="BE121" s="8">
        <v>11</v>
      </c>
      <c r="BF121" s="8">
        <v>11</v>
      </c>
      <c r="BG121" s="8">
        <v>7</v>
      </c>
      <c r="BH121" s="8">
        <v>6</v>
      </c>
      <c r="BI121" s="8">
        <v>6</v>
      </c>
      <c r="BJ121" s="8">
        <v>5</v>
      </c>
      <c r="BK121" s="8">
        <v>6</v>
      </c>
      <c r="BL121" s="8">
        <v>4</v>
      </c>
      <c r="BM121" s="8">
        <v>8</v>
      </c>
      <c r="BN121" s="8">
        <v>4</v>
      </c>
      <c r="BO121" s="8">
        <v>7</v>
      </c>
      <c r="BP121" s="8">
        <v>8</v>
      </c>
      <c r="BQ121" s="8">
        <v>4</v>
      </c>
      <c r="BR121" s="8">
        <v>13</v>
      </c>
      <c r="BS121" s="8">
        <v>6</v>
      </c>
      <c r="BT121" s="8">
        <v>6</v>
      </c>
      <c r="BU121" s="8">
        <v>4</v>
      </c>
      <c r="BV121" s="8">
        <v>8</v>
      </c>
      <c r="BW121" s="8">
        <v>2</v>
      </c>
      <c r="BX121" s="8">
        <v>7</v>
      </c>
      <c r="BY121" s="8">
        <v>5</v>
      </c>
      <c r="BZ121" s="8">
        <v>5</v>
      </c>
      <c r="CA121" s="8">
        <v>3</v>
      </c>
      <c r="CB121" s="8">
        <v>5</v>
      </c>
      <c r="CC121" s="8">
        <v>6</v>
      </c>
      <c r="CD121" s="8">
        <v>5</v>
      </c>
      <c r="CE121" s="8">
        <v>10</v>
      </c>
      <c r="CF121" s="8">
        <v>6</v>
      </c>
      <c r="CG121" s="8">
        <v>9</v>
      </c>
      <c r="CH121" s="8">
        <v>9</v>
      </c>
      <c r="CI121" s="8">
        <v>7</v>
      </c>
      <c r="CJ121" s="8">
        <v>9</v>
      </c>
      <c r="CK121" s="8">
        <v>14</v>
      </c>
      <c r="CL121" s="8">
        <v>7</v>
      </c>
      <c r="CM121" s="8">
        <v>5</v>
      </c>
      <c r="CN121" s="8">
        <v>9</v>
      </c>
      <c r="CO121" s="8">
        <v>8</v>
      </c>
      <c r="CP121" s="8">
        <v>14</v>
      </c>
      <c r="CQ121" s="8">
        <v>9</v>
      </c>
      <c r="CR121" s="8">
        <v>13</v>
      </c>
      <c r="CS121" s="8">
        <v>12</v>
      </c>
      <c r="CT121" s="8">
        <v>12</v>
      </c>
      <c r="CU121" s="8">
        <v>9</v>
      </c>
      <c r="CV121" s="8">
        <v>6</v>
      </c>
      <c r="CW121" s="8">
        <v>9</v>
      </c>
      <c r="CX121" s="8">
        <v>10</v>
      </c>
      <c r="CY121" s="8">
        <v>9</v>
      </c>
      <c r="CZ121" s="8">
        <v>11</v>
      </c>
      <c r="DA121" s="8">
        <v>11</v>
      </c>
      <c r="DB121" s="8">
        <v>9</v>
      </c>
      <c r="DC121" s="8">
        <v>9</v>
      </c>
      <c r="DD121" s="8">
        <v>14</v>
      </c>
      <c r="DE121" s="8">
        <v>17</v>
      </c>
      <c r="DF121" s="8">
        <v>8</v>
      </c>
      <c r="DG121" s="8">
        <v>7</v>
      </c>
      <c r="DH121" s="8">
        <v>5</v>
      </c>
      <c r="DI121" s="8">
        <v>11</v>
      </c>
      <c r="DJ121" s="8">
        <v>10</v>
      </c>
      <c r="DK121" s="8">
        <v>3</v>
      </c>
      <c r="DL121" s="8">
        <v>6</v>
      </c>
      <c r="DM121" s="8">
        <v>6</v>
      </c>
      <c r="DN121" s="8">
        <v>3</v>
      </c>
      <c r="DO121" s="8">
        <v>3</v>
      </c>
      <c r="DP121" s="8">
        <v>1</v>
      </c>
      <c r="DQ121" s="8">
        <v>5</v>
      </c>
      <c r="DR121" s="8">
        <v>0</v>
      </c>
      <c r="DS121" s="8">
        <v>6</v>
      </c>
      <c r="DT121" s="8">
        <v>4</v>
      </c>
      <c r="DU121" s="8">
        <v>0</v>
      </c>
      <c r="DV121" s="8">
        <v>2</v>
      </c>
      <c r="DW121" s="8">
        <v>6</v>
      </c>
      <c r="DX121" s="7">
        <f t="shared" si="12"/>
        <v>368</v>
      </c>
      <c r="DY121" s="7">
        <f t="shared" si="13"/>
        <v>55</v>
      </c>
      <c r="DZ121" s="7">
        <f t="shared" si="14"/>
        <v>155</v>
      </c>
      <c r="EA121" s="7">
        <f t="shared" si="15"/>
        <v>143</v>
      </c>
    </row>
    <row r="122" spans="1:131" x14ac:dyDescent="0.35">
      <c r="A122" s="7">
        <v>13</v>
      </c>
      <c r="B122" s="10" t="s">
        <v>1020</v>
      </c>
      <c r="C122" s="10" t="s">
        <v>368</v>
      </c>
      <c r="D122" s="10" t="s">
        <v>369</v>
      </c>
      <c r="E122" s="7">
        <f>SUM(Table3253[[#This Row],[0]:[90]])</f>
        <v>760</v>
      </c>
      <c r="F122" s="8">
        <f>SUM(Table3253[[#This Row],[0]:[15]])</f>
        <v>119</v>
      </c>
      <c r="G122" s="7">
        <f>SUM(Table3253[[#This Row],[16]:[64]])</f>
        <v>440</v>
      </c>
      <c r="H122" s="7">
        <f>SUM(Table3253[[#This Row],[65]:[90]])</f>
        <v>201</v>
      </c>
      <c r="I122" s="7">
        <f>SUM(Table3253[[#This Row],[85]:[90]])</f>
        <v>18</v>
      </c>
      <c r="J122" s="8">
        <f>SUM(Table3253[[#This Row],[0]:[17]])</f>
        <v>144</v>
      </c>
      <c r="K122" s="7">
        <f>SUM(Table3253[[#This Row],[18]:[64]])</f>
        <v>415</v>
      </c>
      <c r="L122" s="8">
        <f>SUM(Table3253[[#This Row],[0]:[4]])</f>
        <v>29</v>
      </c>
      <c r="M122" s="7">
        <f>SUM(Table3253[[#This Row],[5]:[15]])</f>
        <v>90</v>
      </c>
      <c r="N122" s="7">
        <f>SUM(Table3253[[#This Row],[16]:[24]])</f>
        <v>86</v>
      </c>
      <c r="O122" s="7">
        <f>SUM(Table3253[[#This Row],[25]:[49]])</f>
        <v>193</v>
      </c>
      <c r="P122" s="7">
        <f>SUM(Table3253[[#This Row],[50]:[64]])</f>
        <v>161</v>
      </c>
      <c r="Q122" s="7">
        <f>SUM(Table3253[[#This Row],[65]:[74]])</f>
        <v>112</v>
      </c>
      <c r="R122" s="7">
        <f>SUM(Table3253[[#This Row],[75]:[84]])</f>
        <v>71</v>
      </c>
      <c r="S122" s="8">
        <f>SUM(Table3253[[#This Row],[5]:[9]])</f>
        <v>41</v>
      </c>
      <c r="T122" s="7">
        <f>SUM(Table3253[[#This Row],[10]:[14]])</f>
        <v>40</v>
      </c>
      <c r="U122" s="7">
        <f>SUM(Table3253[[#This Row],[15]:[19]])</f>
        <v>56</v>
      </c>
      <c r="V122" s="7">
        <f>SUM(Table3253[[#This Row],[20]:[24]])</f>
        <v>39</v>
      </c>
      <c r="W122" s="7">
        <f>SUM(Table3253[[#This Row],[25]:[29]])</f>
        <v>54</v>
      </c>
      <c r="X122" s="7">
        <f>SUM(Table3253[[#This Row],[30]:[34]])</f>
        <v>31</v>
      </c>
      <c r="Y122" s="7">
        <f>SUM(Table3253[[#This Row],[35]:[39]])</f>
        <v>39</v>
      </c>
      <c r="Z122" s="7">
        <f>SUM(Table3253[[#This Row],[40]:[44]])</f>
        <v>30</v>
      </c>
      <c r="AA122" s="7">
        <f>SUM(Table3253[[#This Row],[45]:[49]])</f>
        <v>39</v>
      </c>
      <c r="AB122" s="7">
        <f>SUM(Table3253[[#This Row],[50]:[54]])</f>
        <v>54</v>
      </c>
      <c r="AC122" s="7">
        <f>SUM(Table3253[[#This Row],[55]:[59]])</f>
        <v>58</v>
      </c>
      <c r="AD122" s="7">
        <f>SUM(Table3253[[#This Row],[60]:[64]])</f>
        <v>49</v>
      </c>
      <c r="AE122" s="7">
        <f>SUM(Table3253[[#This Row],[65]:[69]])</f>
        <v>56</v>
      </c>
      <c r="AF122" s="7">
        <f>SUM(Table3253[[#This Row],[70]:[74]])</f>
        <v>56</v>
      </c>
      <c r="AG122" s="7">
        <f>SUM(Table3253[[#This Row],[75]:[79]])</f>
        <v>45</v>
      </c>
      <c r="AH122" s="7">
        <f>SUM(Table3253[[#This Row],[80]:[84]])</f>
        <v>26</v>
      </c>
      <c r="AI122" s="7">
        <f>SUM(Table3253[[#This Row],[85]:[89]])</f>
        <v>16</v>
      </c>
      <c r="AJ122" s="7">
        <f>Table3253[[#This Row],[90]]</f>
        <v>2</v>
      </c>
      <c r="AK122" s="8">
        <v>6</v>
      </c>
      <c r="AL122" s="8">
        <v>9</v>
      </c>
      <c r="AM122" s="8">
        <v>2</v>
      </c>
      <c r="AN122" s="8">
        <v>5</v>
      </c>
      <c r="AO122" s="8">
        <v>7</v>
      </c>
      <c r="AP122" s="8">
        <v>3</v>
      </c>
      <c r="AQ122" s="8">
        <v>14</v>
      </c>
      <c r="AR122" s="8">
        <v>10</v>
      </c>
      <c r="AS122" s="8">
        <v>8</v>
      </c>
      <c r="AT122" s="8">
        <v>6</v>
      </c>
      <c r="AU122" s="8">
        <v>8</v>
      </c>
      <c r="AV122" s="8">
        <v>9</v>
      </c>
      <c r="AW122" s="8">
        <v>7</v>
      </c>
      <c r="AX122" s="8">
        <v>6</v>
      </c>
      <c r="AY122" s="8">
        <v>10</v>
      </c>
      <c r="AZ122" s="8">
        <v>9</v>
      </c>
      <c r="BA122" s="8">
        <v>12</v>
      </c>
      <c r="BB122" s="8">
        <v>13</v>
      </c>
      <c r="BC122" s="8">
        <v>12</v>
      </c>
      <c r="BD122" s="8">
        <v>10</v>
      </c>
      <c r="BE122" s="8">
        <v>4</v>
      </c>
      <c r="BF122" s="8">
        <v>9</v>
      </c>
      <c r="BG122" s="8">
        <v>14</v>
      </c>
      <c r="BH122" s="8">
        <v>8</v>
      </c>
      <c r="BI122" s="8">
        <v>4</v>
      </c>
      <c r="BJ122" s="8">
        <v>8</v>
      </c>
      <c r="BK122" s="8">
        <v>14</v>
      </c>
      <c r="BL122" s="8">
        <v>13</v>
      </c>
      <c r="BM122" s="8">
        <v>10</v>
      </c>
      <c r="BN122" s="8">
        <v>9</v>
      </c>
      <c r="BO122" s="8">
        <v>5</v>
      </c>
      <c r="BP122" s="8">
        <v>4</v>
      </c>
      <c r="BQ122" s="8">
        <v>5</v>
      </c>
      <c r="BR122" s="8">
        <v>11</v>
      </c>
      <c r="BS122" s="8">
        <v>6</v>
      </c>
      <c r="BT122" s="8">
        <v>8</v>
      </c>
      <c r="BU122" s="8">
        <v>3</v>
      </c>
      <c r="BV122" s="8">
        <v>13</v>
      </c>
      <c r="BW122" s="8">
        <v>11</v>
      </c>
      <c r="BX122" s="8">
        <v>4</v>
      </c>
      <c r="BY122" s="8">
        <v>4</v>
      </c>
      <c r="BZ122" s="8">
        <v>11</v>
      </c>
      <c r="CA122" s="8">
        <v>3</v>
      </c>
      <c r="CB122" s="8">
        <v>7</v>
      </c>
      <c r="CC122" s="8">
        <v>5</v>
      </c>
      <c r="CD122" s="8">
        <v>11</v>
      </c>
      <c r="CE122" s="8">
        <v>7</v>
      </c>
      <c r="CF122" s="8">
        <v>7</v>
      </c>
      <c r="CG122" s="8">
        <v>6</v>
      </c>
      <c r="CH122" s="8">
        <v>8</v>
      </c>
      <c r="CI122" s="8">
        <v>11</v>
      </c>
      <c r="CJ122" s="8">
        <v>7</v>
      </c>
      <c r="CK122" s="8">
        <v>11</v>
      </c>
      <c r="CL122" s="8">
        <v>15</v>
      </c>
      <c r="CM122" s="8">
        <v>10</v>
      </c>
      <c r="CN122" s="8">
        <v>18</v>
      </c>
      <c r="CO122" s="8">
        <v>10</v>
      </c>
      <c r="CP122" s="8">
        <v>10</v>
      </c>
      <c r="CQ122" s="8">
        <v>8</v>
      </c>
      <c r="CR122" s="8">
        <v>12</v>
      </c>
      <c r="CS122" s="8">
        <v>11</v>
      </c>
      <c r="CT122" s="8">
        <v>10</v>
      </c>
      <c r="CU122" s="8">
        <v>12</v>
      </c>
      <c r="CV122" s="8">
        <v>7</v>
      </c>
      <c r="CW122" s="8">
        <v>9</v>
      </c>
      <c r="CX122" s="8">
        <v>9</v>
      </c>
      <c r="CY122" s="8">
        <v>12</v>
      </c>
      <c r="CZ122" s="8">
        <v>15</v>
      </c>
      <c r="DA122" s="8">
        <v>9</v>
      </c>
      <c r="DB122" s="8">
        <v>11</v>
      </c>
      <c r="DC122" s="8">
        <v>11</v>
      </c>
      <c r="DD122" s="8">
        <v>10</v>
      </c>
      <c r="DE122" s="8">
        <v>11</v>
      </c>
      <c r="DF122" s="8">
        <v>10</v>
      </c>
      <c r="DG122" s="8">
        <v>14</v>
      </c>
      <c r="DH122" s="8">
        <v>11</v>
      </c>
      <c r="DI122" s="8">
        <v>9</v>
      </c>
      <c r="DJ122" s="8">
        <v>9</v>
      </c>
      <c r="DK122" s="8">
        <v>11</v>
      </c>
      <c r="DL122" s="8">
        <v>5</v>
      </c>
      <c r="DM122" s="8">
        <v>3</v>
      </c>
      <c r="DN122" s="8">
        <v>7</v>
      </c>
      <c r="DO122" s="8">
        <v>9</v>
      </c>
      <c r="DP122" s="8">
        <v>3</v>
      </c>
      <c r="DQ122" s="8">
        <v>4</v>
      </c>
      <c r="DR122" s="8">
        <v>4</v>
      </c>
      <c r="DS122" s="8">
        <v>2</v>
      </c>
      <c r="DT122" s="8">
        <v>6</v>
      </c>
      <c r="DU122" s="8">
        <v>1</v>
      </c>
      <c r="DV122" s="8">
        <v>3</v>
      </c>
      <c r="DW122" s="8">
        <v>2</v>
      </c>
      <c r="DX122" s="7">
        <f t="shared" si="12"/>
        <v>440</v>
      </c>
      <c r="DY122" s="7">
        <f t="shared" si="13"/>
        <v>61</v>
      </c>
      <c r="DZ122" s="7">
        <f t="shared" si="14"/>
        <v>193</v>
      </c>
      <c r="EA122" s="7">
        <f t="shared" si="15"/>
        <v>161</v>
      </c>
    </row>
    <row r="123" spans="1:131" x14ac:dyDescent="0.35">
      <c r="A123" s="7">
        <v>13</v>
      </c>
      <c r="B123" s="10" t="s">
        <v>1020</v>
      </c>
      <c r="C123" s="10" t="s">
        <v>370</v>
      </c>
      <c r="D123" s="10" t="s">
        <v>371</v>
      </c>
      <c r="E123" s="7">
        <f>SUM(Table3253[[#This Row],[0]:[90]])</f>
        <v>705</v>
      </c>
      <c r="F123" s="8">
        <f>SUM(Table3253[[#This Row],[0]:[15]])</f>
        <v>183</v>
      </c>
      <c r="G123" s="7">
        <f>SUM(Table3253[[#This Row],[16]:[64]])</f>
        <v>451</v>
      </c>
      <c r="H123" s="7">
        <f>SUM(Table3253[[#This Row],[65]:[90]])</f>
        <v>71</v>
      </c>
      <c r="I123" s="7">
        <f>SUM(Table3253[[#This Row],[85]:[90]])</f>
        <v>3</v>
      </c>
      <c r="J123" s="8">
        <f>SUM(Table3253[[#This Row],[0]:[17]])</f>
        <v>219</v>
      </c>
      <c r="K123" s="7">
        <f>SUM(Table3253[[#This Row],[18]:[64]])</f>
        <v>415</v>
      </c>
      <c r="L123" s="8">
        <f>SUM(Table3253[[#This Row],[0]:[4]])</f>
        <v>49</v>
      </c>
      <c r="M123" s="7">
        <f>SUM(Table3253[[#This Row],[5]:[15]])</f>
        <v>134</v>
      </c>
      <c r="N123" s="7">
        <f>SUM(Table3253[[#This Row],[16]:[24]])</f>
        <v>113</v>
      </c>
      <c r="O123" s="7">
        <f>SUM(Table3253[[#This Row],[25]:[49]])</f>
        <v>217</v>
      </c>
      <c r="P123" s="7">
        <f>SUM(Table3253[[#This Row],[50]:[64]])</f>
        <v>121</v>
      </c>
      <c r="Q123" s="7">
        <f>SUM(Table3253[[#This Row],[65]:[74]])</f>
        <v>48</v>
      </c>
      <c r="R123" s="7">
        <f>SUM(Table3253[[#This Row],[75]:[84]])</f>
        <v>20</v>
      </c>
      <c r="S123" s="8">
        <f>SUM(Table3253[[#This Row],[5]:[9]])</f>
        <v>50</v>
      </c>
      <c r="T123" s="7">
        <f>SUM(Table3253[[#This Row],[10]:[14]])</f>
        <v>69</v>
      </c>
      <c r="U123" s="7">
        <f>SUM(Table3253[[#This Row],[15]:[19]])</f>
        <v>75</v>
      </c>
      <c r="V123" s="7">
        <f>SUM(Table3253[[#This Row],[20]:[24]])</f>
        <v>53</v>
      </c>
      <c r="W123" s="7">
        <f>SUM(Table3253[[#This Row],[25]:[29]])</f>
        <v>36</v>
      </c>
      <c r="X123" s="7">
        <f>SUM(Table3253[[#This Row],[30]:[34]])</f>
        <v>39</v>
      </c>
      <c r="Y123" s="7">
        <f>SUM(Table3253[[#This Row],[35]:[39]])</f>
        <v>55</v>
      </c>
      <c r="Z123" s="7">
        <f>SUM(Table3253[[#This Row],[40]:[44]])</f>
        <v>52</v>
      </c>
      <c r="AA123" s="7">
        <f>SUM(Table3253[[#This Row],[45]:[49]])</f>
        <v>35</v>
      </c>
      <c r="AB123" s="7">
        <f>SUM(Table3253[[#This Row],[50]:[54]])</f>
        <v>44</v>
      </c>
      <c r="AC123" s="7">
        <f>SUM(Table3253[[#This Row],[55]:[59]])</f>
        <v>35</v>
      </c>
      <c r="AD123" s="7">
        <f>SUM(Table3253[[#This Row],[60]:[64]])</f>
        <v>42</v>
      </c>
      <c r="AE123" s="7">
        <f>SUM(Table3253[[#This Row],[65]:[69]])</f>
        <v>31</v>
      </c>
      <c r="AF123" s="7">
        <f>SUM(Table3253[[#This Row],[70]:[74]])</f>
        <v>17</v>
      </c>
      <c r="AG123" s="7">
        <f>SUM(Table3253[[#This Row],[75]:[79]])</f>
        <v>15</v>
      </c>
      <c r="AH123" s="7">
        <f>SUM(Table3253[[#This Row],[80]:[84]])</f>
        <v>5</v>
      </c>
      <c r="AI123" s="7">
        <f>SUM(Table3253[[#This Row],[85]:[89]])</f>
        <v>2</v>
      </c>
      <c r="AJ123" s="7">
        <f>Table3253[[#This Row],[90]]</f>
        <v>1</v>
      </c>
      <c r="AK123" s="8">
        <v>6</v>
      </c>
      <c r="AL123" s="8">
        <v>12</v>
      </c>
      <c r="AM123" s="8">
        <v>11</v>
      </c>
      <c r="AN123" s="8">
        <v>8</v>
      </c>
      <c r="AO123" s="8">
        <v>12</v>
      </c>
      <c r="AP123" s="8">
        <v>9</v>
      </c>
      <c r="AQ123" s="8">
        <v>12</v>
      </c>
      <c r="AR123" s="8">
        <v>11</v>
      </c>
      <c r="AS123" s="8">
        <v>11</v>
      </c>
      <c r="AT123" s="8">
        <v>7</v>
      </c>
      <c r="AU123" s="8">
        <v>9</v>
      </c>
      <c r="AV123" s="8">
        <v>15</v>
      </c>
      <c r="AW123" s="8">
        <v>16</v>
      </c>
      <c r="AX123" s="8">
        <v>11</v>
      </c>
      <c r="AY123" s="8">
        <v>18</v>
      </c>
      <c r="AZ123" s="8">
        <v>15</v>
      </c>
      <c r="BA123" s="8">
        <v>21</v>
      </c>
      <c r="BB123" s="8">
        <v>15</v>
      </c>
      <c r="BC123" s="8">
        <v>13</v>
      </c>
      <c r="BD123" s="8">
        <v>11</v>
      </c>
      <c r="BE123" s="8">
        <v>13</v>
      </c>
      <c r="BF123" s="8">
        <v>4</v>
      </c>
      <c r="BG123" s="8">
        <v>13</v>
      </c>
      <c r="BH123" s="8">
        <v>13</v>
      </c>
      <c r="BI123" s="8">
        <v>10</v>
      </c>
      <c r="BJ123" s="8">
        <v>5</v>
      </c>
      <c r="BK123" s="8">
        <v>7</v>
      </c>
      <c r="BL123" s="8">
        <v>10</v>
      </c>
      <c r="BM123" s="8">
        <v>5</v>
      </c>
      <c r="BN123" s="8">
        <v>9</v>
      </c>
      <c r="BO123" s="8">
        <v>4</v>
      </c>
      <c r="BP123" s="8">
        <v>10</v>
      </c>
      <c r="BQ123" s="8">
        <v>9</v>
      </c>
      <c r="BR123" s="8">
        <v>5</v>
      </c>
      <c r="BS123" s="8">
        <v>11</v>
      </c>
      <c r="BT123" s="8">
        <v>9</v>
      </c>
      <c r="BU123" s="8">
        <v>13</v>
      </c>
      <c r="BV123" s="8">
        <v>8</v>
      </c>
      <c r="BW123" s="8">
        <v>13</v>
      </c>
      <c r="BX123" s="8">
        <v>12</v>
      </c>
      <c r="BY123" s="8">
        <v>13</v>
      </c>
      <c r="BZ123" s="8">
        <v>16</v>
      </c>
      <c r="CA123" s="8">
        <v>9</v>
      </c>
      <c r="CB123" s="8">
        <v>6</v>
      </c>
      <c r="CC123" s="8">
        <v>8</v>
      </c>
      <c r="CD123" s="8">
        <v>6</v>
      </c>
      <c r="CE123" s="8">
        <v>5</v>
      </c>
      <c r="CF123" s="8">
        <v>9</v>
      </c>
      <c r="CG123" s="8">
        <v>6</v>
      </c>
      <c r="CH123" s="8">
        <v>9</v>
      </c>
      <c r="CI123" s="8">
        <v>11</v>
      </c>
      <c r="CJ123" s="8">
        <v>6</v>
      </c>
      <c r="CK123" s="8">
        <v>11</v>
      </c>
      <c r="CL123" s="8">
        <v>9</v>
      </c>
      <c r="CM123" s="8">
        <v>7</v>
      </c>
      <c r="CN123" s="8">
        <v>5</v>
      </c>
      <c r="CO123" s="8">
        <v>6</v>
      </c>
      <c r="CP123" s="8">
        <v>5</v>
      </c>
      <c r="CQ123" s="8">
        <v>10</v>
      </c>
      <c r="CR123" s="8">
        <v>9</v>
      </c>
      <c r="CS123" s="8">
        <v>10</v>
      </c>
      <c r="CT123" s="8">
        <v>3</v>
      </c>
      <c r="CU123" s="8">
        <v>12</v>
      </c>
      <c r="CV123" s="8">
        <v>7</v>
      </c>
      <c r="CW123" s="8">
        <v>10</v>
      </c>
      <c r="CX123" s="8">
        <v>6</v>
      </c>
      <c r="CY123" s="8">
        <v>7</v>
      </c>
      <c r="CZ123" s="8">
        <v>5</v>
      </c>
      <c r="DA123" s="8">
        <v>5</v>
      </c>
      <c r="DB123" s="8">
        <v>8</v>
      </c>
      <c r="DC123" s="8">
        <v>5</v>
      </c>
      <c r="DD123" s="8">
        <v>3</v>
      </c>
      <c r="DE123" s="8">
        <v>2</v>
      </c>
      <c r="DF123" s="8">
        <v>4</v>
      </c>
      <c r="DG123" s="8">
        <v>3</v>
      </c>
      <c r="DH123" s="8">
        <v>5</v>
      </c>
      <c r="DI123" s="8">
        <v>1</v>
      </c>
      <c r="DJ123" s="8">
        <v>1</v>
      </c>
      <c r="DK123" s="8">
        <v>4</v>
      </c>
      <c r="DL123" s="8">
        <v>4</v>
      </c>
      <c r="DM123" s="8">
        <v>1</v>
      </c>
      <c r="DN123" s="8">
        <v>1</v>
      </c>
      <c r="DO123" s="8">
        <v>1</v>
      </c>
      <c r="DP123" s="8">
        <v>0</v>
      </c>
      <c r="DQ123" s="8">
        <v>2</v>
      </c>
      <c r="DR123" s="8">
        <v>1</v>
      </c>
      <c r="DS123" s="8">
        <v>0</v>
      </c>
      <c r="DT123" s="8">
        <v>0</v>
      </c>
      <c r="DU123" s="8">
        <v>1</v>
      </c>
      <c r="DV123" s="8">
        <v>0</v>
      </c>
      <c r="DW123" s="8">
        <v>1</v>
      </c>
      <c r="DX123" s="7">
        <f t="shared" si="12"/>
        <v>451</v>
      </c>
      <c r="DY123" s="7">
        <f t="shared" si="13"/>
        <v>77</v>
      </c>
      <c r="DZ123" s="7">
        <f t="shared" si="14"/>
        <v>217</v>
      </c>
      <c r="EA123" s="7">
        <f t="shared" si="15"/>
        <v>121</v>
      </c>
    </row>
    <row r="124" spans="1:131" x14ac:dyDescent="0.35">
      <c r="A124" s="7">
        <v>13</v>
      </c>
      <c r="B124" s="10" t="s">
        <v>1020</v>
      </c>
      <c r="C124" s="10" t="s">
        <v>372</v>
      </c>
      <c r="D124" s="10" t="s">
        <v>373</v>
      </c>
      <c r="E124" s="7">
        <f>SUM(Table3253[[#This Row],[0]:[90]])</f>
        <v>674</v>
      </c>
      <c r="F124" s="8">
        <f>SUM(Table3253[[#This Row],[0]:[15]])</f>
        <v>109</v>
      </c>
      <c r="G124" s="7">
        <f>SUM(Table3253[[#This Row],[16]:[64]])</f>
        <v>466</v>
      </c>
      <c r="H124" s="7">
        <f>SUM(Table3253[[#This Row],[65]:[90]])</f>
        <v>99</v>
      </c>
      <c r="I124" s="7">
        <f>SUM(Table3253[[#This Row],[85]:[90]])</f>
        <v>14</v>
      </c>
      <c r="J124" s="8">
        <f>SUM(Table3253[[#This Row],[0]:[17]])</f>
        <v>121</v>
      </c>
      <c r="K124" s="7">
        <f>SUM(Table3253[[#This Row],[18]:[64]])</f>
        <v>454</v>
      </c>
      <c r="L124" s="8">
        <f>SUM(Table3253[[#This Row],[0]:[4]])</f>
        <v>40</v>
      </c>
      <c r="M124" s="7">
        <f>SUM(Table3253[[#This Row],[5]:[15]])</f>
        <v>69</v>
      </c>
      <c r="N124" s="7">
        <f>SUM(Table3253[[#This Row],[16]:[24]])</f>
        <v>67</v>
      </c>
      <c r="O124" s="7">
        <f>SUM(Table3253[[#This Row],[25]:[49]])</f>
        <v>239</v>
      </c>
      <c r="P124" s="7">
        <f>SUM(Table3253[[#This Row],[50]:[64]])</f>
        <v>160</v>
      </c>
      <c r="Q124" s="7">
        <f>SUM(Table3253[[#This Row],[65]:[74]])</f>
        <v>59</v>
      </c>
      <c r="R124" s="7">
        <f>SUM(Table3253[[#This Row],[75]:[84]])</f>
        <v>26</v>
      </c>
      <c r="S124" s="8">
        <f>SUM(Table3253[[#This Row],[5]:[9]])</f>
        <v>51</v>
      </c>
      <c r="T124" s="7">
        <f>SUM(Table3253[[#This Row],[10]:[14]])</f>
        <v>13</v>
      </c>
      <c r="U124" s="7">
        <f>SUM(Table3253[[#This Row],[15]:[19]])</f>
        <v>39</v>
      </c>
      <c r="V124" s="7">
        <f>SUM(Table3253[[#This Row],[20]:[24]])</f>
        <v>33</v>
      </c>
      <c r="W124" s="7">
        <f>SUM(Table3253[[#This Row],[25]:[29]])</f>
        <v>58</v>
      </c>
      <c r="X124" s="7">
        <f>SUM(Table3253[[#This Row],[30]:[34]])</f>
        <v>51</v>
      </c>
      <c r="Y124" s="7">
        <f>SUM(Table3253[[#This Row],[35]:[39]])</f>
        <v>68</v>
      </c>
      <c r="Z124" s="7">
        <f>SUM(Table3253[[#This Row],[40]:[44]])</f>
        <v>34</v>
      </c>
      <c r="AA124" s="7">
        <f>SUM(Table3253[[#This Row],[45]:[49]])</f>
        <v>28</v>
      </c>
      <c r="AB124" s="7">
        <f>SUM(Table3253[[#This Row],[50]:[54]])</f>
        <v>58</v>
      </c>
      <c r="AC124" s="7">
        <f>SUM(Table3253[[#This Row],[55]:[59]])</f>
        <v>62</v>
      </c>
      <c r="AD124" s="7">
        <f>SUM(Table3253[[#This Row],[60]:[64]])</f>
        <v>40</v>
      </c>
      <c r="AE124" s="7">
        <f>SUM(Table3253[[#This Row],[65]:[69]])</f>
        <v>40</v>
      </c>
      <c r="AF124" s="7">
        <f>SUM(Table3253[[#This Row],[70]:[74]])</f>
        <v>19</v>
      </c>
      <c r="AG124" s="7">
        <f>SUM(Table3253[[#This Row],[75]:[79]])</f>
        <v>14</v>
      </c>
      <c r="AH124" s="7">
        <f>SUM(Table3253[[#This Row],[80]:[84]])</f>
        <v>12</v>
      </c>
      <c r="AI124" s="7">
        <f>SUM(Table3253[[#This Row],[85]:[89]])</f>
        <v>12</v>
      </c>
      <c r="AJ124" s="7">
        <f>Table3253[[#This Row],[90]]</f>
        <v>2</v>
      </c>
      <c r="AK124" s="8">
        <v>6</v>
      </c>
      <c r="AL124" s="8">
        <v>9</v>
      </c>
      <c r="AM124" s="8">
        <v>8</v>
      </c>
      <c r="AN124" s="8">
        <v>11</v>
      </c>
      <c r="AO124" s="8">
        <v>6</v>
      </c>
      <c r="AP124" s="8">
        <v>13</v>
      </c>
      <c r="AQ124" s="8">
        <v>10</v>
      </c>
      <c r="AR124" s="8">
        <v>7</v>
      </c>
      <c r="AS124" s="8">
        <v>12</v>
      </c>
      <c r="AT124" s="8">
        <v>9</v>
      </c>
      <c r="AU124" s="8">
        <v>3</v>
      </c>
      <c r="AV124" s="8">
        <v>1</v>
      </c>
      <c r="AW124" s="8">
        <v>2</v>
      </c>
      <c r="AX124" s="8">
        <v>2</v>
      </c>
      <c r="AY124" s="8">
        <v>5</v>
      </c>
      <c r="AZ124" s="8">
        <v>5</v>
      </c>
      <c r="BA124" s="8">
        <v>2</v>
      </c>
      <c r="BB124" s="8">
        <v>10</v>
      </c>
      <c r="BC124" s="8">
        <v>11</v>
      </c>
      <c r="BD124" s="8">
        <v>11</v>
      </c>
      <c r="BE124" s="8">
        <v>7</v>
      </c>
      <c r="BF124" s="8">
        <v>5</v>
      </c>
      <c r="BG124" s="8">
        <v>11</v>
      </c>
      <c r="BH124" s="8">
        <v>5</v>
      </c>
      <c r="BI124" s="8">
        <v>5</v>
      </c>
      <c r="BJ124" s="8">
        <v>8</v>
      </c>
      <c r="BK124" s="8">
        <v>13</v>
      </c>
      <c r="BL124" s="8">
        <v>8</v>
      </c>
      <c r="BM124" s="8">
        <v>8</v>
      </c>
      <c r="BN124" s="8">
        <v>21</v>
      </c>
      <c r="BO124" s="8">
        <v>7</v>
      </c>
      <c r="BP124" s="8">
        <v>9</v>
      </c>
      <c r="BQ124" s="8">
        <v>16</v>
      </c>
      <c r="BR124" s="8">
        <v>10</v>
      </c>
      <c r="BS124" s="8">
        <v>9</v>
      </c>
      <c r="BT124" s="8">
        <v>8</v>
      </c>
      <c r="BU124" s="8">
        <v>17</v>
      </c>
      <c r="BV124" s="8">
        <v>5</v>
      </c>
      <c r="BW124" s="8">
        <v>19</v>
      </c>
      <c r="BX124" s="8">
        <v>19</v>
      </c>
      <c r="BY124" s="8">
        <v>8</v>
      </c>
      <c r="BZ124" s="8">
        <v>5</v>
      </c>
      <c r="CA124" s="8">
        <v>6</v>
      </c>
      <c r="CB124" s="8">
        <v>7</v>
      </c>
      <c r="CC124" s="8">
        <v>8</v>
      </c>
      <c r="CD124" s="8">
        <v>5</v>
      </c>
      <c r="CE124" s="8">
        <v>3</v>
      </c>
      <c r="CF124" s="8">
        <v>11</v>
      </c>
      <c r="CG124" s="8">
        <v>6</v>
      </c>
      <c r="CH124" s="8">
        <v>3</v>
      </c>
      <c r="CI124" s="8">
        <v>11</v>
      </c>
      <c r="CJ124" s="8">
        <v>15</v>
      </c>
      <c r="CK124" s="8">
        <v>5</v>
      </c>
      <c r="CL124" s="8">
        <v>16</v>
      </c>
      <c r="CM124" s="8">
        <v>11</v>
      </c>
      <c r="CN124" s="8">
        <v>12</v>
      </c>
      <c r="CO124" s="8">
        <v>16</v>
      </c>
      <c r="CP124" s="8">
        <v>17</v>
      </c>
      <c r="CQ124" s="8">
        <v>10</v>
      </c>
      <c r="CR124" s="8">
        <v>7</v>
      </c>
      <c r="CS124" s="8">
        <v>10</v>
      </c>
      <c r="CT124" s="8">
        <v>8</v>
      </c>
      <c r="CU124" s="8">
        <v>9</v>
      </c>
      <c r="CV124" s="8">
        <v>6</v>
      </c>
      <c r="CW124" s="8">
        <v>7</v>
      </c>
      <c r="CX124" s="8">
        <v>9</v>
      </c>
      <c r="CY124" s="8">
        <v>9</v>
      </c>
      <c r="CZ124" s="8">
        <v>7</v>
      </c>
      <c r="DA124" s="8">
        <v>6</v>
      </c>
      <c r="DB124" s="8">
        <v>9</v>
      </c>
      <c r="DC124" s="8">
        <v>3</v>
      </c>
      <c r="DD124" s="8">
        <v>2</v>
      </c>
      <c r="DE124" s="8">
        <v>7</v>
      </c>
      <c r="DF124" s="8">
        <v>5</v>
      </c>
      <c r="DG124" s="8">
        <v>2</v>
      </c>
      <c r="DH124" s="8">
        <v>3</v>
      </c>
      <c r="DI124" s="8">
        <v>4</v>
      </c>
      <c r="DJ124" s="8">
        <v>5</v>
      </c>
      <c r="DK124" s="8">
        <v>1</v>
      </c>
      <c r="DL124" s="8">
        <v>1</v>
      </c>
      <c r="DM124" s="8">
        <v>6</v>
      </c>
      <c r="DN124" s="8">
        <v>3</v>
      </c>
      <c r="DO124" s="8">
        <v>0</v>
      </c>
      <c r="DP124" s="8">
        <v>2</v>
      </c>
      <c r="DQ124" s="8">
        <v>1</v>
      </c>
      <c r="DR124" s="8">
        <v>4</v>
      </c>
      <c r="DS124" s="8">
        <v>4</v>
      </c>
      <c r="DT124" s="8">
        <v>2</v>
      </c>
      <c r="DU124" s="8">
        <v>0</v>
      </c>
      <c r="DV124" s="8">
        <v>2</v>
      </c>
      <c r="DW124" s="8">
        <v>2</v>
      </c>
      <c r="DX124" s="7">
        <f t="shared" si="12"/>
        <v>466</v>
      </c>
      <c r="DY124" s="7">
        <f t="shared" si="13"/>
        <v>55</v>
      </c>
      <c r="DZ124" s="7">
        <f t="shared" si="14"/>
        <v>239</v>
      </c>
      <c r="EA124" s="7">
        <f t="shared" si="15"/>
        <v>160</v>
      </c>
    </row>
    <row r="125" spans="1:131" x14ac:dyDescent="0.35">
      <c r="A125" s="7">
        <v>13</v>
      </c>
      <c r="B125" s="10" t="s">
        <v>1020</v>
      </c>
      <c r="C125" s="10" t="s">
        <v>374</v>
      </c>
      <c r="D125" s="10" t="s">
        <v>375</v>
      </c>
      <c r="E125" s="7">
        <f>SUM(Table3253[[#This Row],[0]:[90]])</f>
        <v>721</v>
      </c>
      <c r="F125" s="8">
        <f>SUM(Table3253[[#This Row],[0]:[15]])</f>
        <v>101</v>
      </c>
      <c r="G125" s="7">
        <f>SUM(Table3253[[#This Row],[16]:[64]])</f>
        <v>479</v>
      </c>
      <c r="H125" s="7">
        <f>SUM(Table3253[[#This Row],[65]:[90]])</f>
        <v>141</v>
      </c>
      <c r="I125" s="7">
        <f>SUM(Table3253[[#This Row],[85]:[90]])</f>
        <v>9</v>
      </c>
      <c r="J125" s="8">
        <f>SUM(Table3253[[#This Row],[0]:[17]])</f>
        <v>116</v>
      </c>
      <c r="K125" s="7">
        <f>SUM(Table3253[[#This Row],[18]:[64]])</f>
        <v>464</v>
      </c>
      <c r="L125" s="8">
        <f>SUM(Table3253[[#This Row],[0]:[4]])</f>
        <v>20</v>
      </c>
      <c r="M125" s="7">
        <f>SUM(Table3253[[#This Row],[5]:[15]])</f>
        <v>81</v>
      </c>
      <c r="N125" s="7">
        <f>SUM(Table3253[[#This Row],[16]:[24]])</f>
        <v>63</v>
      </c>
      <c r="O125" s="7">
        <f>SUM(Table3253[[#This Row],[25]:[49]])</f>
        <v>237</v>
      </c>
      <c r="P125" s="7">
        <f>SUM(Table3253[[#This Row],[50]:[64]])</f>
        <v>179</v>
      </c>
      <c r="Q125" s="7">
        <f>SUM(Table3253[[#This Row],[65]:[74]])</f>
        <v>78</v>
      </c>
      <c r="R125" s="7">
        <f>SUM(Table3253[[#This Row],[75]:[84]])</f>
        <v>54</v>
      </c>
      <c r="S125" s="8">
        <f>SUM(Table3253[[#This Row],[5]:[9]])</f>
        <v>33</v>
      </c>
      <c r="T125" s="7">
        <f>SUM(Table3253[[#This Row],[10]:[14]])</f>
        <v>40</v>
      </c>
      <c r="U125" s="7">
        <f>SUM(Table3253[[#This Row],[15]:[19]])</f>
        <v>39</v>
      </c>
      <c r="V125" s="7">
        <f>SUM(Table3253[[#This Row],[20]:[24]])</f>
        <v>32</v>
      </c>
      <c r="W125" s="7">
        <f>SUM(Table3253[[#This Row],[25]:[29]])</f>
        <v>52</v>
      </c>
      <c r="X125" s="7">
        <f>SUM(Table3253[[#This Row],[30]:[34]])</f>
        <v>51</v>
      </c>
      <c r="Y125" s="7">
        <f>SUM(Table3253[[#This Row],[35]:[39]])</f>
        <v>48</v>
      </c>
      <c r="Z125" s="7">
        <f>SUM(Table3253[[#This Row],[40]:[44]])</f>
        <v>42</v>
      </c>
      <c r="AA125" s="7">
        <f>SUM(Table3253[[#This Row],[45]:[49]])</f>
        <v>44</v>
      </c>
      <c r="AB125" s="7">
        <f>SUM(Table3253[[#This Row],[50]:[54]])</f>
        <v>59</v>
      </c>
      <c r="AC125" s="7">
        <f>SUM(Table3253[[#This Row],[55]:[59]])</f>
        <v>69</v>
      </c>
      <c r="AD125" s="7">
        <f>SUM(Table3253[[#This Row],[60]:[64]])</f>
        <v>51</v>
      </c>
      <c r="AE125" s="7">
        <f>SUM(Table3253[[#This Row],[65]:[69]])</f>
        <v>44</v>
      </c>
      <c r="AF125" s="7">
        <f>SUM(Table3253[[#This Row],[70]:[74]])</f>
        <v>34</v>
      </c>
      <c r="AG125" s="7">
        <f>SUM(Table3253[[#This Row],[75]:[79]])</f>
        <v>31</v>
      </c>
      <c r="AH125" s="7">
        <f>SUM(Table3253[[#This Row],[80]:[84]])</f>
        <v>23</v>
      </c>
      <c r="AI125" s="7">
        <f>SUM(Table3253[[#This Row],[85]:[89]])</f>
        <v>5</v>
      </c>
      <c r="AJ125" s="7">
        <f>Table3253[[#This Row],[90]]</f>
        <v>4</v>
      </c>
      <c r="AK125" s="8">
        <v>2</v>
      </c>
      <c r="AL125" s="8">
        <v>4</v>
      </c>
      <c r="AM125" s="8">
        <v>7</v>
      </c>
      <c r="AN125" s="8">
        <v>5</v>
      </c>
      <c r="AO125" s="8">
        <v>2</v>
      </c>
      <c r="AP125" s="8">
        <v>6</v>
      </c>
      <c r="AQ125" s="8">
        <v>4</v>
      </c>
      <c r="AR125" s="8">
        <v>7</v>
      </c>
      <c r="AS125" s="8">
        <v>10</v>
      </c>
      <c r="AT125" s="8">
        <v>6</v>
      </c>
      <c r="AU125" s="8">
        <v>7</v>
      </c>
      <c r="AV125" s="8">
        <v>5</v>
      </c>
      <c r="AW125" s="8">
        <v>9</v>
      </c>
      <c r="AX125" s="8">
        <v>14</v>
      </c>
      <c r="AY125" s="8">
        <v>5</v>
      </c>
      <c r="AZ125" s="8">
        <v>8</v>
      </c>
      <c r="BA125" s="8">
        <v>4</v>
      </c>
      <c r="BB125" s="8">
        <v>11</v>
      </c>
      <c r="BC125" s="8">
        <v>8</v>
      </c>
      <c r="BD125" s="8">
        <v>8</v>
      </c>
      <c r="BE125" s="8">
        <v>6</v>
      </c>
      <c r="BF125" s="8">
        <v>6</v>
      </c>
      <c r="BG125" s="8">
        <v>7</v>
      </c>
      <c r="BH125" s="8">
        <v>6</v>
      </c>
      <c r="BI125" s="8">
        <v>7</v>
      </c>
      <c r="BJ125" s="8">
        <v>6</v>
      </c>
      <c r="BK125" s="8">
        <v>14</v>
      </c>
      <c r="BL125" s="8">
        <v>11</v>
      </c>
      <c r="BM125" s="8">
        <v>11</v>
      </c>
      <c r="BN125" s="8">
        <v>10</v>
      </c>
      <c r="BO125" s="8">
        <v>15</v>
      </c>
      <c r="BP125" s="8">
        <v>10</v>
      </c>
      <c r="BQ125" s="8">
        <v>8</v>
      </c>
      <c r="BR125" s="8">
        <v>7</v>
      </c>
      <c r="BS125" s="8">
        <v>11</v>
      </c>
      <c r="BT125" s="8">
        <v>13</v>
      </c>
      <c r="BU125" s="8">
        <v>9</v>
      </c>
      <c r="BV125" s="8">
        <v>14</v>
      </c>
      <c r="BW125" s="8">
        <v>6</v>
      </c>
      <c r="BX125" s="8">
        <v>6</v>
      </c>
      <c r="BY125" s="8">
        <v>13</v>
      </c>
      <c r="BZ125" s="8">
        <v>16</v>
      </c>
      <c r="CA125" s="8">
        <v>7</v>
      </c>
      <c r="CB125" s="8">
        <v>4</v>
      </c>
      <c r="CC125" s="8">
        <v>2</v>
      </c>
      <c r="CD125" s="8">
        <v>6</v>
      </c>
      <c r="CE125" s="8">
        <v>8</v>
      </c>
      <c r="CF125" s="8">
        <v>9</v>
      </c>
      <c r="CG125" s="8">
        <v>7</v>
      </c>
      <c r="CH125" s="8">
        <v>14</v>
      </c>
      <c r="CI125" s="8">
        <v>10</v>
      </c>
      <c r="CJ125" s="8">
        <v>17</v>
      </c>
      <c r="CK125" s="8">
        <v>11</v>
      </c>
      <c r="CL125" s="8">
        <v>9</v>
      </c>
      <c r="CM125" s="8">
        <v>12</v>
      </c>
      <c r="CN125" s="8">
        <v>8</v>
      </c>
      <c r="CO125" s="8">
        <v>12</v>
      </c>
      <c r="CP125" s="8">
        <v>19</v>
      </c>
      <c r="CQ125" s="8">
        <v>15</v>
      </c>
      <c r="CR125" s="8">
        <v>15</v>
      </c>
      <c r="CS125" s="8">
        <v>12</v>
      </c>
      <c r="CT125" s="8">
        <v>12</v>
      </c>
      <c r="CU125" s="8">
        <v>10</v>
      </c>
      <c r="CV125" s="8">
        <v>9</v>
      </c>
      <c r="CW125" s="8">
        <v>8</v>
      </c>
      <c r="CX125" s="8">
        <v>11</v>
      </c>
      <c r="CY125" s="8">
        <v>11</v>
      </c>
      <c r="CZ125" s="8">
        <v>6</v>
      </c>
      <c r="DA125" s="8">
        <v>11</v>
      </c>
      <c r="DB125" s="8">
        <v>5</v>
      </c>
      <c r="DC125" s="8">
        <v>10</v>
      </c>
      <c r="DD125" s="8">
        <v>5</v>
      </c>
      <c r="DE125" s="8">
        <v>5</v>
      </c>
      <c r="DF125" s="8">
        <v>6</v>
      </c>
      <c r="DG125" s="8">
        <v>8</v>
      </c>
      <c r="DH125" s="8">
        <v>9</v>
      </c>
      <c r="DI125" s="8">
        <v>6</v>
      </c>
      <c r="DJ125" s="8">
        <v>5</v>
      </c>
      <c r="DK125" s="8">
        <v>3</v>
      </c>
      <c r="DL125" s="8">
        <v>8</v>
      </c>
      <c r="DM125" s="8">
        <v>5</v>
      </c>
      <c r="DN125" s="8">
        <v>8</v>
      </c>
      <c r="DO125" s="8">
        <v>5</v>
      </c>
      <c r="DP125" s="8">
        <v>3</v>
      </c>
      <c r="DQ125" s="8">
        <v>2</v>
      </c>
      <c r="DR125" s="8">
        <v>1</v>
      </c>
      <c r="DS125" s="8">
        <v>2</v>
      </c>
      <c r="DT125" s="8">
        <v>1</v>
      </c>
      <c r="DU125" s="8">
        <v>1</v>
      </c>
      <c r="DV125" s="8">
        <v>0</v>
      </c>
      <c r="DW125" s="8">
        <v>4</v>
      </c>
      <c r="DX125" s="7">
        <f t="shared" si="12"/>
        <v>479</v>
      </c>
      <c r="DY125" s="7">
        <f t="shared" si="13"/>
        <v>48</v>
      </c>
      <c r="DZ125" s="7">
        <f t="shared" si="14"/>
        <v>237</v>
      </c>
      <c r="EA125" s="7">
        <f t="shared" si="15"/>
        <v>179</v>
      </c>
    </row>
    <row r="126" spans="1:131" x14ac:dyDescent="0.35">
      <c r="A126" s="7">
        <v>13</v>
      </c>
      <c r="B126" s="10" t="s">
        <v>1020</v>
      </c>
      <c r="C126" s="10" t="s">
        <v>376</v>
      </c>
      <c r="D126" s="10" t="s">
        <v>377</v>
      </c>
      <c r="E126" s="7">
        <f>SUM(Table3253[[#This Row],[0]:[90]])</f>
        <v>821</v>
      </c>
      <c r="F126" s="8">
        <f>SUM(Table3253[[#This Row],[0]:[15]])</f>
        <v>128</v>
      </c>
      <c r="G126" s="7">
        <f>SUM(Table3253[[#This Row],[16]:[64]])</f>
        <v>436</v>
      </c>
      <c r="H126" s="7">
        <f>SUM(Table3253[[#This Row],[65]:[90]])</f>
        <v>257</v>
      </c>
      <c r="I126" s="7">
        <f>SUM(Table3253[[#This Row],[85]:[90]])</f>
        <v>36</v>
      </c>
      <c r="J126" s="8">
        <f>SUM(Table3253[[#This Row],[0]:[17]])</f>
        <v>148</v>
      </c>
      <c r="K126" s="7">
        <f>SUM(Table3253[[#This Row],[18]:[64]])</f>
        <v>416</v>
      </c>
      <c r="L126" s="8">
        <f>SUM(Table3253[[#This Row],[0]:[4]])</f>
        <v>36</v>
      </c>
      <c r="M126" s="7">
        <f>SUM(Table3253[[#This Row],[5]:[15]])</f>
        <v>92</v>
      </c>
      <c r="N126" s="7">
        <f>SUM(Table3253[[#This Row],[16]:[24]])</f>
        <v>60</v>
      </c>
      <c r="O126" s="7">
        <f>SUM(Table3253[[#This Row],[25]:[49]])</f>
        <v>185</v>
      </c>
      <c r="P126" s="7">
        <f>SUM(Table3253[[#This Row],[50]:[64]])</f>
        <v>191</v>
      </c>
      <c r="Q126" s="7">
        <f>SUM(Table3253[[#This Row],[65]:[74]])</f>
        <v>121</v>
      </c>
      <c r="R126" s="7">
        <f>SUM(Table3253[[#This Row],[75]:[84]])</f>
        <v>100</v>
      </c>
      <c r="S126" s="8">
        <f>SUM(Table3253[[#This Row],[5]:[9]])</f>
        <v>43</v>
      </c>
      <c r="T126" s="7">
        <f>SUM(Table3253[[#This Row],[10]:[14]])</f>
        <v>42</v>
      </c>
      <c r="U126" s="7">
        <f>SUM(Table3253[[#This Row],[15]:[19]])</f>
        <v>40</v>
      </c>
      <c r="V126" s="7">
        <f>SUM(Table3253[[#This Row],[20]:[24]])</f>
        <v>27</v>
      </c>
      <c r="W126" s="7">
        <f>SUM(Table3253[[#This Row],[25]:[29]])</f>
        <v>13</v>
      </c>
      <c r="X126" s="7">
        <f>SUM(Table3253[[#This Row],[30]:[34]])</f>
        <v>51</v>
      </c>
      <c r="Y126" s="7">
        <f>SUM(Table3253[[#This Row],[35]:[39]])</f>
        <v>47</v>
      </c>
      <c r="Z126" s="7">
        <f>SUM(Table3253[[#This Row],[40]:[44]])</f>
        <v>41</v>
      </c>
      <c r="AA126" s="7">
        <f>SUM(Table3253[[#This Row],[45]:[49]])</f>
        <v>33</v>
      </c>
      <c r="AB126" s="7">
        <f>SUM(Table3253[[#This Row],[50]:[54]])</f>
        <v>54</v>
      </c>
      <c r="AC126" s="7">
        <f>SUM(Table3253[[#This Row],[55]:[59]])</f>
        <v>80</v>
      </c>
      <c r="AD126" s="7">
        <f>SUM(Table3253[[#This Row],[60]:[64]])</f>
        <v>57</v>
      </c>
      <c r="AE126" s="7">
        <f>SUM(Table3253[[#This Row],[65]:[69]])</f>
        <v>69</v>
      </c>
      <c r="AF126" s="7">
        <f>SUM(Table3253[[#This Row],[70]:[74]])</f>
        <v>52</v>
      </c>
      <c r="AG126" s="7">
        <f>SUM(Table3253[[#This Row],[75]:[79]])</f>
        <v>62</v>
      </c>
      <c r="AH126" s="7">
        <f>SUM(Table3253[[#This Row],[80]:[84]])</f>
        <v>38</v>
      </c>
      <c r="AI126" s="7">
        <f>SUM(Table3253[[#This Row],[85]:[89]])</f>
        <v>30</v>
      </c>
      <c r="AJ126" s="7">
        <f>Table3253[[#This Row],[90]]</f>
        <v>6</v>
      </c>
      <c r="AK126" s="8">
        <v>2</v>
      </c>
      <c r="AL126" s="8">
        <v>6</v>
      </c>
      <c r="AM126" s="8">
        <v>9</v>
      </c>
      <c r="AN126" s="8">
        <v>10</v>
      </c>
      <c r="AO126" s="8">
        <v>9</v>
      </c>
      <c r="AP126" s="8">
        <v>10</v>
      </c>
      <c r="AQ126" s="8">
        <v>9</v>
      </c>
      <c r="AR126" s="8">
        <v>5</v>
      </c>
      <c r="AS126" s="8">
        <v>9</v>
      </c>
      <c r="AT126" s="8">
        <v>10</v>
      </c>
      <c r="AU126" s="8">
        <v>6</v>
      </c>
      <c r="AV126" s="8">
        <v>6</v>
      </c>
      <c r="AW126" s="8">
        <v>8</v>
      </c>
      <c r="AX126" s="8">
        <v>15</v>
      </c>
      <c r="AY126" s="8">
        <v>7</v>
      </c>
      <c r="AZ126" s="8">
        <v>7</v>
      </c>
      <c r="BA126" s="8">
        <v>11</v>
      </c>
      <c r="BB126" s="8">
        <v>9</v>
      </c>
      <c r="BC126" s="8">
        <v>6</v>
      </c>
      <c r="BD126" s="8">
        <v>7</v>
      </c>
      <c r="BE126" s="8">
        <v>6</v>
      </c>
      <c r="BF126" s="8">
        <v>7</v>
      </c>
      <c r="BG126" s="8">
        <v>3</v>
      </c>
      <c r="BH126" s="8">
        <v>6</v>
      </c>
      <c r="BI126" s="8">
        <v>5</v>
      </c>
      <c r="BJ126" s="8">
        <v>5</v>
      </c>
      <c r="BK126" s="8">
        <v>1</v>
      </c>
      <c r="BL126" s="8">
        <v>3</v>
      </c>
      <c r="BM126" s="8">
        <v>2</v>
      </c>
      <c r="BN126" s="8">
        <v>2</v>
      </c>
      <c r="BO126" s="8">
        <v>10</v>
      </c>
      <c r="BP126" s="8">
        <v>17</v>
      </c>
      <c r="BQ126" s="8">
        <v>2</v>
      </c>
      <c r="BR126" s="8">
        <v>5</v>
      </c>
      <c r="BS126" s="8">
        <v>17</v>
      </c>
      <c r="BT126" s="8">
        <v>8</v>
      </c>
      <c r="BU126" s="8">
        <v>6</v>
      </c>
      <c r="BV126" s="8">
        <v>9</v>
      </c>
      <c r="BW126" s="8">
        <v>13</v>
      </c>
      <c r="BX126" s="8">
        <v>11</v>
      </c>
      <c r="BY126" s="8">
        <v>9</v>
      </c>
      <c r="BZ126" s="8">
        <v>7</v>
      </c>
      <c r="CA126" s="8">
        <v>8</v>
      </c>
      <c r="CB126" s="8">
        <v>7</v>
      </c>
      <c r="CC126" s="8">
        <v>10</v>
      </c>
      <c r="CD126" s="8">
        <v>7</v>
      </c>
      <c r="CE126" s="8">
        <v>11</v>
      </c>
      <c r="CF126" s="8">
        <v>5</v>
      </c>
      <c r="CG126" s="8">
        <v>6</v>
      </c>
      <c r="CH126" s="8">
        <v>4</v>
      </c>
      <c r="CI126" s="8">
        <v>10</v>
      </c>
      <c r="CJ126" s="8">
        <v>7</v>
      </c>
      <c r="CK126" s="8">
        <v>10</v>
      </c>
      <c r="CL126" s="8">
        <v>18</v>
      </c>
      <c r="CM126" s="8">
        <v>9</v>
      </c>
      <c r="CN126" s="8">
        <v>17</v>
      </c>
      <c r="CO126" s="8">
        <v>13</v>
      </c>
      <c r="CP126" s="8">
        <v>10</v>
      </c>
      <c r="CQ126" s="8">
        <v>14</v>
      </c>
      <c r="CR126" s="8">
        <v>26</v>
      </c>
      <c r="CS126" s="8">
        <v>10</v>
      </c>
      <c r="CT126" s="8">
        <v>15</v>
      </c>
      <c r="CU126" s="8">
        <v>13</v>
      </c>
      <c r="CV126" s="8">
        <v>7</v>
      </c>
      <c r="CW126" s="8">
        <v>12</v>
      </c>
      <c r="CX126" s="8">
        <v>13</v>
      </c>
      <c r="CY126" s="8">
        <v>14</v>
      </c>
      <c r="CZ126" s="8">
        <v>8</v>
      </c>
      <c r="DA126" s="8">
        <v>10</v>
      </c>
      <c r="DB126" s="8">
        <v>24</v>
      </c>
      <c r="DC126" s="8">
        <v>12</v>
      </c>
      <c r="DD126" s="8">
        <v>14</v>
      </c>
      <c r="DE126" s="8">
        <v>6</v>
      </c>
      <c r="DF126" s="8">
        <v>7</v>
      </c>
      <c r="DG126" s="8">
        <v>13</v>
      </c>
      <c r="DH126" s="8">
        <v>16</v>
      </c>
      <c r="DI126" s="8">
        <v>13</v>
      </c>
      <c r="DJ126" s="8">
        <v>13</v>
      </c>
      <c r="DK126" s="8">
        <v>13</v>
      </c>
      <c r="DL126" s="8">
        <v>7</v>
      </c>
      <c r="DM126" s="8">
        <v>6</v>
      </c>
      <c r="DN126" s="8">
        <v>7</v>
      </c>
      <c r="DO126" s="8">
        <v>9</v>
      </c>
      <c r="DP126" s="8">
        <v>13</v>
      </c>
      <c r="DQ126" s="8">
        <v>3</v>
      </c>
      <c r="DR126" s="8">
        <v>7</v>
      </c>
      <c r="DS126" s="8">
        <v>6</v>
      </c>
      <c r="DT126" s="8">
        <v>6</v>
      </c>
      <c r="DU126" s="8">
        <v>6</v>
      </c>
      <c r="DV126" s="8">
        <v>5</v>
      </c>
      <c r="DW126" s="8">
        <v>6</v>
      </c>
      <c r="DX126" s="7">
        <f t="shared" si="12"/>
        <v>436</v>
      </c>
      <c r="DY126" s="7">
        <f t="shared" si="13"/>
        <v>40</v>
      </c>
      <c r="DZ126" s="7">
        <f t="shared" si="14"/>
        <v>185</v>
      </c>
      <c r="EA126" s="7">
        <f t="shared" si="15"/>
        <v>191</v>
      </c>
    </row>
    <row r="127" spans="1:131" x14ac:dyDescent="0.35">
      <c r="A127" s="7">
        <v>13</v>
      </c>
      <c r="B127" s="10" t="s">
        <v>1020</v>
      </c>
      <c r="C127" s="10" t="s">
        <v>378</v>
      </c>
      <c r="D127" s="10" t="s">
        <v>379</v>
      </c>
      <c r="E127" s="7">
        <f>SUM(Table3253[[#This Row],[0]:[90]])</f>
        <v>694</v>
      </c>
      <c r="F127" s="8">
        <f>SUM(Table3253[[#This Row],[0]:[15]])</f>
        <v>123</v>
      </c>
      <c r="G127" s="7">
        <f>SUM(Table3253[[#This Row],[16]:[64]])</f>
        <v>425</v>
      </c>
      <c r="H127" s="7">
        <f>SUM(Table3253[[#This Row],[65]:[90]])</f>
        <v>146</v>
      </c>
      <c r="I127" s="7">
        <f>SUM(Table3253[[#This Row],[85]:[90]])</f>
        <v>20</v>
      </c>
      <c r="J127" s="8">
        <f>SUM(Table3253[[#This Row],[0]:[17]])</f>
        <v>143</v>
      </c>
      <c r="K127" s="7">
        <f>SUM(Table3253[[#This Row],[18]:[64]])</f>
        <v>405</v>
      </c>
      <c r="L127" s="8">
        <f>SUM(Table3253[[#This Row],[0]:[4]])</f>
        <v>29</v>
      </c>
      <c r="M127" s="7">
        <f>SUM(Table3253[[#This Row],[5]:[15]])</f>
        <v>94</v>
      </c>
      <c r="N127" s="7">
        <f>SUM(Table3253[[#This Row],[16]:[24]])</f>
        <v>75</v>
      </c>
      <c r="O127" s="7">
        <f>SUM(Table3253[[#This Row],[25]:[49]])</f>
        <v>180</v>
      </c>
      <c r="P127" s="7">
        <f>SUM(Table3253[[#This Row],[50]:[64]])</f>
        <v>170</v>
      </c>
      <c r="Q127" s="7">
        <f>SUM(Table3253[[#This Row],[65]:[74]])</f>
        <v>79</v>
      </c>
      <c r="R127" s="7">
        <f>SUM(Table3253[[#This Row],[75]:[84]])</f>
        <v>47</v>
      </c>
      <c r="S127" s="8">
        <f>SUM(Table3253[[#This Row],[5]:[9]])</f>
        <v>30</v>
      </c>
      <c r="T127" s="7">
        <f>SUM(Table3253[[#This Row],[10]:[14]])</f>
        <v>56</v>
      </c>
      <c r="U127" s="7">
        <f>SUM(Table3253[[#This Row],[15]:[19]])</f>
        <v>44</v>
      </c>
      <c r="V127" s="7">
        <f>SUM(Table3253[[#This Row],[20]:[24]])</f>
        <v>39</v>
      </c>
      <c r="W127" s="7">
        <f>SUM(Table3253[[#This Row],[25]:[29]])</f>
        <v>36</v>
      </c>
      <c r="X127" s="7">
        <f>SUM(Table3253[[#This Row],[30]:[34]])</f>
        <v>36</v>
      </c>
      <c r="Y127" s="7">
        <f>SUM(Table3253[[#This Row],[35]:[39]])</f>
        <v>45</v>
      </c>
      <c r="Z127" s="7">
        <f>SUM(Table3253[[#This Row],[40]:[44]])</f>
        <v>31</v>
      </c>
      <c r="AA127" s="7">
        <f>SUM(Table3253[[#This Row],[45]:[49]])</f>
        <v>32</v>
      </c>
      <c r="AB127" s="7">
        <f>SUM(Table3253[[#This Row],[50]:[54]])</f>
        <v>57</v>
      </c>
      <c r="AC127" s="7">
        <f>SUM(Table3253[[#This Row],[55]:[59]])</f>
        <v>56</v>
      </c>
      <c r="AD127" s="7">
        <f>SUM(Table3253[[#This Row],[60]:[64]])</f>
        <v>57</v>
      </c>
      <c r="AE127" s="7">
        <f>SUM(Table3253[[#This Row],[65]:[69]])</f>
        <v>42</v>
      </c>
      <c r="AF127" s="7">
        <f>SUM(Table3253[[#This Row],[70]:[74]])</f>
        <v>37</v>
      </c>
      <c r="AG127" s="7">
        <f>SUM(Table3253[[#This Row],[75]:[79]])</f>
        <v>29</v>
      </c>
      <c r="AH127" s="7">
        <f>SUM(Table3253[[#This Row],[80]:[84]])</f>
        <v>18</v>
      </c>
      <c r="AI127" s="7">
        <f>SUM(Table3253[[#This Row],[85]:[89]])</f>
        <v>15</v>
      </c>
      <c r="AJ127" s="7">
        <f>Table3253[[#This Row],[90]]</f>
        <v>5</v>
      </c>
      <c r="AK127" s="8">
        <v>9</v>
      </c>
      <c r="AL127" s="8">
        <v>7</v>
      </c>
      <c r="AM127" s="8">
        <v>3</v>
      </c>
      <c r="AN127" s="8">
        <v>5</v>
      </c>
      <c r="AO127" s="8">
        <v>5</v>
      </c>
      <c r="AP127" s="8">
        <v>3</v>
      </c>
      <c r="AQ127" s="8">
        <v>6</v>
      </c>
      <c r="AR127" s="8">
        <v>8</v>
      </c>
      <c r="AS127" s="8">
        <v>5</v>
      </c>
      <c r="AT127" s="8">
        <v>8</v>
      </c>
      <c r="AU127" s="8">
        <v>18</v>
      </c>
      <c r="AV127" s="8">
        <v>15</v>
      </c>
      <c r="AW127" s="8">
        <v>7</v>
      </c>
      <c r="AX127" s="8">
        <v>7</v>
      </c>
      <c r="AY127" s="8">
        <v>9</v>
      </c>
      <c r="AZ127" s="8">
        <v>8</v>
      </c>
      <c r="BA127" s="8">
        <v>11</v>
      </c>
      <c r="BB127" s="8">
        <v>9</v>
      </c>
      <c r="BC127" s="8">
        <v>11</v>
      </c>
      <c r="BD127" s="8">
        <v>5</v>
      </c>
      <c r="BE127" s="8">
        <v>10</v>
      </c>
      <c r="BF127" s="8">
        <v>12</v>
      </c>
      <c r="BG127" s="8">
        <v>2</v>
      </c>
      <c r="BH127" s="8">
        <v>8</v>
      </c>
      <c r="BI127" s="8">
        <v>7</v>
      </c>
      <c r="BJ127" s="8">
        <v>5</v>
      </c>
      <c r="BK127" s="8">
        <v>6</v>
      </c>
      <c r="BL127" s="8">
        <v>9</v>
      </c>
      <c r="BM127" s="8">
        <v>6</v>
      </c>
      <c r="BN127" s="8">
        <v>10</v>
      </c>
      <c r="BO127" s="8">
        <v>7</v>
      </c>
      <c r="BP127" s="8">
        <v>6</v>
      </c>
      <c r="BQ127" s="8">
        <v>5</v>
      </c>
      <c r="BR127" s="8">
        <v>8</v>
      </c>
      <c r="BS127" s="8">
        <v>10</v>
      </c>
      <c r="BT127" s="8">
        <v>7</v>
      </c>
      <c r="BU127" s="8">
        <v>10</v>
      </c>
      <c r="BV127" s="8">
        <v>12</v>
      </c>
      <c r="BW127" s="8">
        <v>7</v>
      </c>
      <c r="BX127" s="8">
        <v>9</v>
      </c>
      <c r="BY127" s="8">
        <v>7</v>
      </c>
      <c r="BZ127" s="8">
        <v>4</v>
      </c>
      <c r="CA127" s="8">
        <v>8</v>
      </c>
      <c r="CB127" s="8">
        <v>8</v>
      </c>
      <c r="CC127" s="8">
        <v>4</v>
      </c>
      <c r="CD127" s="8">
        <v>6</v>
      </c>
      <c r="CE127" s="8">
        <v>7</v>
      </c>
      <c r="CF127" s="8">
        <v>5</v>
      </c>
      <c r="CG127" s="8">
        <v>7</v>
      </c>
      <c r="CH127" s="8">
        <v>7</v>
      </c>
      <c r="CI127" s="8">
        <v>9</v>
      </c>
      <c r="CJ127" s="8">
        <v>9</v>
      </c>
      <c r="CK127" s="8">
        <v>14</v>
      </c>
      <c r="CL127" s="8">
        <v>13</v>
      </c>
      <c r="CM127" s="8">
        <v>12</v>
      </c>
      <c r="CN127" s="8">
        <v>8</v>
      </c>
      <c r="CO127" s="8">
        <v>8</v>
      </c>
      <c r="CP127" s="8">
        <v>11</v>
      </c>
      <c r="CQ127" s="8">
        <v>16</v>
      </c>
      <c r="CR127" s="8">
        <v>13</v>
      </c>
      <c r="CS127" s="8">
        <v>14</v>
      </c>
      <c r="CT127" s="8">
        <v>15</v>
      </c>
      <c r="CU127" s="8">
        <v>9</v>
      </c>
      <c r="CV127" s="8">
        <v>13</v>
      </c>
      <c r="CW127" s="8">
        <v>6</v>
      </c>
      <c r="CX127" s="8">
        <v>10</v>
      </c>
      <c r="CY127" s="8">
        <v>13</v>
      </c>
      <c r="CZ127" s="8">
        <v>11</v>
      </c>
      <c r="DA127" s="8">
        <v>3</v>
      </c>
      <c r="DB127" s="8">
        <v>5</v>
      </c>
      <c r="DC127" s="8">
        <v>12</v>
      </c>
      <c r="DD127" s="8">
        <v>10</v>
      </c>
      <c r="DE127" s="8">
        <v>2</v>
      </c>
      <c r="DF127" s="8">
        <v>8</v>
      </c>
      <c r="DG127" s="8">
        <v>5</v>
      </c>
      <c r="DH127" s="8">
        <v>11</v>
      </c>
      <c r="DI127" s="8">
        <v>7</v>
      </c>
      <c r="DJ127" s="8">
        <v>3</v>
      </c>
      <c r="DK127" s="8">
        <v>3</v>
      </c>
      <c r="DL127" s="8">
        <v>5</v>
      </c>
      <c r="DM127" s="8">
        <v>5</v>
      </c>
      <c r="DN127" s="8">
        <v>6</v>
      </c>
      <c r="DO127" s="8">
        <v>4</v>
      </c>
      <c r="DP127" s="8">
        <v>2</v>
      </c>
      <c r="DQ127" s="8">
        <v>1</v>
      </c>
      <c r="DR127" s="8">
        <v>7</v>
      </c>
      <c r="DS127" s="8">
        <v>4</v>
      </c>
      <c r="DT127" s="8">
        <v>0</v>
      </c>
      <c r="DU127" s="8">
        <v>0</v>
      </c>
      <c r="DV127" s="8">
        <v>4</v>
      </c>
      <c r="DW127" s="8">
        <v>5</v>
      </c>
      <c r="DX127" s="7">
        <f t="shared" si="12"/>
        <v>425</v>
      </c>
      <c r="DY127" s="7">
        <f t="shared" si="13"/>
        <v>55</v>
      </c>
      <c r="DZ127" s="7">
        <f t="shared" si="14"/>
        <v>180</v>
      </c>
      <c r="EA127" s="7">
        <f t="shared" si="15"/>
        <v>170</v>
      </c>
    </row>
    <row r="128" spans="1:131" x14ac:dyDescent="0.35">
      <c r="A128" s="7">
        <v>13</v>
      </c>
      <c r="B128" s="10" t="s">
        <v>1020</v>
      </c>
      <c r="C128" s="10" t="s">
        <v>380</v>
      </c>
      <c r="D128" s="10" t="s">
        <v>381</v>
      </c>
      <c r="E128" s="7">
        <f>SUM(Table3253[[#This Row],[0]:[90]])</f>
        <v>694</v>
      </c>
      <c r="F128" s="8">
        <f>SUM(Table3253[[#This Row],[0]:[15]])</f>
        <v>90</v>
      </c>
      <c r="G128" s="7">
        <f>SUM(Table3253[[#This Row],[16]:[64]])</f>
        <v>382</v>
      </c>
      <c r="H128" s="7">
        <f>SUM(Table3253[[#This Row],[65]:[90]])</f>
        <v>222</v>
      </c>
      <c r="I128" s="7">
        <f>SUM(Table3253[[#This Row],[85]:[90]])</f>
        <v>28</v>
      </c>
      <c r="J128" s="8">
        <f>SUM(Table3253[[#This Row],[0]:[17]])</f>
        <v>102</v>
      </c>
      <c r="K128" s="7">
        <f>SUM(Table3253[[#This Row],[18]:[64]])</f>
        <v>370</v>
      </c>
      <c r="L128" s="8">
        <f>SUM(Table3253[[#This Row],[0]:[4]])</f>
        <v>26</v>
      </c>
      <c r="M128" s="7">
        <f>SUM(Table3253[[#This Row],[5]:[15]])</f>
        <v>64</v>
      </c>
      <c r="N128" s="7">
        <f>SUM(Table3253[[#This Row],[16]:[24]])</f>
        <v>48</v>
      </c>
      <c r="O128" s="7">
        <f>SUM(Table3253[[#This Row],[25]:[49]])</f>
        <v>174</v>
      </c>
      <c r="P128" s="7">
        <f>SUM(Table3253[[#This Row],[50]:[64]])</f>
        <v>160</v>
      </c>
      <c r="Q128" s="7">
        <f>SUM(Table3253[[#This Row],[65]:[74]])</f>
        <v>89</v>
      </c>
      <c r="R128" s="7">
        <f>SUM(Table3253[[#This Row],[75]:[84]])</f>
        <v>105</v>
      </c>
      <c r="S128" s="8">
        <f>SUM(Table3253[[#This Row],[5]:[9]])</f>
        <v>25</v>
      </c>
      <c r="T128" s="7">
        <f>SUM(Table3253[[#This Row],[10]:[14]])</f>
        <v>34</v>
      </c>
      <c r="U128" s="7">
        <f>SUM(Table3253[[#This Row],[15]:[19]])</f>
        <v>31</v>
      </c>
      <c r="V128" s="7">
        <f>SUM(Table3253[[#This Row],[20]:[24]])</f>
        <v>22</v>
      </c>
      <c r="W128" s="7">
        <f>SUM(Table3253[[#This Row],[25]:[29]])</f>
        <v>41</v>
      </c>
      <c r="X128" s="7">
        <f>SUM(Table3253[[#This Row],[30]:[34]])</f>
        <v>38</v>
      </c>
      <c r="Y128" s="7">
        <f>SUM(Table3253[[#This Row],[35]:[39]])</f>
        <v>33</v>
      </c>
      <c r="Z128" s="7">
        <f>SUM(Table3253[[#This Row],[40]:[44]])</f>
        <v>23</v>
      </c>
      <c r="AA128" s="7">
        <f>SUM(Table3253[[#This Row],[45]:[49]])</f>
        <v>39</v>
      </c>
      <c r="AB128" s="7">
        <f>SUM(Table3253[[#This Row],[50]:[54]])</f>
        <v>51</v>
      </c>
      <c r="AC128" s="7">
        <f>SUM(Table3253[[#This Row],[55]:[59]])</f>
        <v>51</v>
      </c>
      <c r="AD128" s="7">
        <f>SUM(Table3253[[#This Row],[60]:[64]])</f>
        <v>58</v>
      </c>
      <c r="AE128" s="7">
        <f>SUM(Table3253[[#This Row],[65]:[69]])</f>
        <v>42</v>
      </c>
      <c r="AF128" s="7">
        <f>SUM(Table3253[[#This Row],[70]:[74]])</f>
        <v>47</v>
      </c>
      <c r="AG128" s="7">
        <f>SUM(Table3253[[#This Row],[75]:[79]])</f>
        <v>59</v>
      </c>
      <c r="AH128" s="7">
        <f>SUM(Table3253[[#This Row],[80]:[84]])</f>
        <v>46</v>
      </c>
      <c r="AI128" s="7">
        <f>SUM(Table3253[[#This Row],[85]:[89]])</f>
        <v>24</v>
      </c>
      <c r="AJ128" s="7">
        <f>Table3253[[#This Row],[90]]</f>
        <v>4</v>
      </c>
      <c r="AK128" s="8">
        <v>6</v>
      </c>
      <c r="AL128" s="8">
        <v>6</v>
      </c>
      <c r="AM128" s="8">
        <v>6</v>
      </c>
      <c r="AN128" s="8">
        <v>6</v>
      </c>
      <c r="AO128" s="8">
        <v>2</v>
      </c>
      <c r="AP128" s="8">
        <v>6</v>
      </c>
      <c r="AQ128" s="8">
        <v>6</v>
      </c>
      <c r="AR128" s="8">
        <v>4</v>
      </c>
      <c r="AS128" s="8">
        <v>5</v>
      </c>
      <c r="AT128" s="8">
        <v>4</v>
      </c>
      <c r="AU128" s="8">
        <v>8</v>
      </c>
      <c r="AV128" s="8">
        <v>2</v>
      </c>
      <c r="AW128" s="8">
        <v>9</v>
      </c>
      <c r="AX128" s="8">
        <v>7</v>
      </c>
      <c r="AY128" s="8">
        <v>8</v>
      </c>
      <c r="AZ128" s="8">
        <v>5</v>
      </c>
      <c r="BA128" s="8">
        <v>3</v>
      </c>
      <c r="BB128" s="8">
        <v>9</v>
      </c>
      <c r="BC128" s="8">
        <v>7</v>
      </c>
      <c r="BD128" s="8">
        <v>7</v>
      </c>
      <c r="BE128" s="8">
        <v>7</v>
      </c>
      <c r="BF128" s="8">
        <v>6</v>
      </c>
      <c r="BG128" s="8">
        <v>2</v>
      </c>
      <c r="BH128" s="8">
        <v>5</v>
      </c>
      <c r="BI128" s="8">
        <v>2</v>
      </c>
      <c r="BJ128" s="8">
        <v>9</v>
      </c>
      <c r="BK128" s="8">
        <v>7</v>
      </c>
      <c r="BL128" s="8">
        <v>8</v>
      </c>
      <c r="BM128" s="8">
        <v>4</v>
      </c>
      <c r="BN128" s="8">
        <v>13</v>
      </c>
      <c r="BO128" s="8">
        <v>8</v>
      </c>
      <c r="BP128" s="8">
        <v>4</v>
      </c>
      <c r="BQ128" s="8">
        <v>3</v>
      </c>
      <c r="BR128" s="8">
        <v>12</v>
      </c>
      <c r="BS128" s="8">
        <v>11</v>
      </c>
      <c r="BT128" s="8">
        <v>2</v>
      </c>
      <c r="BU128" s="8">
        <v>4</v>
      </c>
      <c r="BV128" s="8">
        <v>7</v>
      </c>
      <c r="BW128" s="8">
        <v>7</v>
      </c>
      <c r="BX128" s="8">
        <v>13</v>
      </c>
      <c r="BY128" s="8">
        <v>2</v>
      </c>
      <c r="BZ128" s="8">
        <v>2</v>
      </c>
      <c r="CA128" s="8">
        <v>7</v>
      </c>
      <c r="CB128" s="8">
        <v>7</v>
      </c>
      <c r="CC128" s="8">
        <v>5</v>
      </c>
      <c r="CD128" s="8">
        <v>9</v>
      </c>
      <c r="CE128" s="8">
        <v>5</v>
      </c>
      <c r="CF128" s="8">
        <v>7</v>
      </c>
      <c r="CG128" s="8">
        <v>9</v>
      </c>
      <c r="CH128" s="8">
        <v>9</v>
      </c>
      <c r="CI128" s="8">
        <v>6</v>
      </c>
      <c r="CJ128" s="8">
        <v>10</v>
      </c>
      <c r="CK128" s="8">
        <v>6</v>
      </c>
      <c r="CL128" s="8">
        <v>16</v>
      </c>
      <c r="CM128" s="8">
        <v>13</v>
      </c>
      <c r="CN128" s="8">
        <v>7</v>
      </c>
      <c r="CO128" s="8">
        <v>13</v>
      </c>
      <c r="CP128" s="8">
        <v>13</v>
      </c>
      <c r="CQ128" s="8">
        <v>10</v>
      </c>
      <c r="CR128" s="8">
        <v>8</v>
      </c>
      <c r="CS128" s="8">
        <v>6</v>
      </c>
      <c r="CT128" s="8">
        <v>10</v>
      </c>
      <c r="CU128" s="8">
        <v>18</v>
      </c>
      <c r="CV128" s="8">
        <v>18</v>
      </c>
      <c r="CW128" s="8">
        <v>6</v>
      </c>
      <c r="CX128" s="8">
        <v>8</v>
      </c>
      <c r="CY128" s="8">
        <v>5</v>
      </c>
      <c r="CZ128" s="8">
        <v>8</v>
      </c>
      <c r="DA128" s="8">
        <v>11</v>
      </c>
      <c r="DB128" s="8">
        <v>10</v>
      </c>
      <c r="DC128" s="8">
        <v>8</v>
      </c>
      <c r="DD128" s="8">
        <v>7</v>
      </c>
      <c r="DE128" s="8">
        <v>12</v>
      </c>
      <c r="DF128" s="8">
        <v>7</v>
      </c>
      <c r="DG128" s="8">
        <v>13</v>
      </c>
      <c r="DH128" s="8">
        <v>10</v>
      </c>
      <c r="DI128" s="8">
        <v>9</v>
      </c>
      <c r="DJ128" s="8">
        <v>12</v>
      </c>
      <c r="DK128" s="8">
        <v>13</v>
      </c>
      <c r="DL128" s="8">
        <v>15</v>
      </c>
      <c r="DM128" s="8">
        <v>10</v>
      </c>
      <c r="DN128" s="8">
        <v>11</v>
      </c>
      <c r="DO128" s="8">
        <v>8</v>
      </c>
      <c r="DP128" s="8">
        <v>13</v>
      </c>
      <c r="DQ128" s="8">
        <v>4</v>
      </c>
      <c r="DR128" s="8">
        <v>3</v>
      </c>
      <c r="DS128" s="8">
        <v>8</v>
      </c>
      <c r="DT128" s="8">
        <v>3</v>
      </c>
      <c r="DU128" s="8">
        <v>8</v>
      </c>
      <c r="DV128" s="8">
        <v>2</v>
      </c>
      <c r="DW128" s="8">
        <v>4</v>
      </c>
      <c r="DX128" s="7">
        <f t="shared" si="12"/>
        <v>382</v>
      </c>
      <c r="DY128" s="7">
        <f t="shared" si="13"/>
        <v>36</v>
      </c>
      <c r="DZ128" s="7">
        <f t="shared" si="14"/>
        <v>174</v>
      </c>
      <c r="EA128" s="7">
        <f t="shared" si="15"/>
        <v>160</v>
      </c>
    </row>
    <row r="129" spans="1:131" x14ac:dyDescent="0.35">
      <c r="A129" s="7">
        <v>13</v>
      </c>
      <c r="B129" s="10" t="s">
        <v>1020</v>
      </c>
      <c r="C129" s="10" t="s">
        <v>382</v>
      </c>
      <c r="D129" s="10" t="s">
        <v>383</v>
      </c>
      <c r="E129" s="7">
        <f>SUM(Table3253[[#This Row],[0]:[90]])</f>
        <v>781</v>
      </c>
      <c r="F129" s="8">
        <f>SUM(Table3253[[#This Row],[0]:[15]])</f>
        <v>84</v>
      </c>
      <c r="G129" s="7">
        <f>SUM(Table3253[[#This Row],[16]:[64]])</f>
        <v>474</v>
      </c>
      <c r="H129" s="7">
        <f>SUM(Table3253[[#This Row],[65]:[90]])</f>
        <v>223</v>
      </c>
      <c r="I129" s="7">
        <f>SUM(Table3253[[#This Row],[85]:[90]])</f>
        <v>47</v>
      </c>
      <c r="J129" s="8">
        <f>SUM(Table3253[[#This Row],[0]:[17]])</f>
        <v>102</v>
      </c>
      <c r="K129" s="7">
        <f>SUM(Table3253[[#This Row],[18]:[64]])</f>
        <v>456</v>
      </c>
      <c r="L129" s="8">
        <f>SUM(Table3253[[#This Row],[0]:[4]])</f>
        <v>28</v>
      </c>
      <c r="M129" s="7">
        <f>SUM(Table3253[[#This Row],[5]:[15]])</f>
        <v>56</v>
      </c>
      <c r="N129" s="7">
        <f>SUM(Table3253[[#This Row],[16]:[24]])</f>
        <v>77</v>
      </c>
      <c r="O129" s="7">
        <f>SUM(Table3253[[#This Row],[25]:[49]])</f>
        <v>215</v>
      </c>
      <c r="P129" s="7">
        <f>SUM(Table3253[[#This Row],[50]:[64]])</f>
        <v>182</v>
      </c>
      <c r="Q129" s="7">
        <f>SUM(Table3253[[#This Row],[65]:[74]])</f>
        <v>99</v>
      </c>
      <c r="R129" s="7">
        <f>SUM(Table3253[[#This Row],[75]:[84]])</f>
        <v>77</v>
      </c>
      <c r="S129" s="8">
        <f>SUM(Table3253[[#This Row],[5]:[9]])</f>
        <v>25</v>
      </c>
      <c r="T129" s="7">
        <f>SUM(Table3253[[#This Row],[10]:[14]])</f>
        <v>26</v>
      </c>
      <c r="U129" s="7">
        <f>SUM(Table3253[[#This Row],[15]:[19]])</f>
        <v>44</v>
      </c>
      <c r="V129" s="7">
        <f>SUM(Table3253[[#This Row],[20]:[24]])</f>
        <v>38</v>
      </c>
      <c r="W129" s="7">
        <f>SUM(Table3253[[#This Row],[25]:[29]])</f>
        <v>54</v>
      </c>
      <c r="X129" s="7">
        <f>SUM(Table3253[[#This Row],[30]:[34]])</f>
        <v>49</v>
      </c>
      <c r="Y129" s="7">
        <f>SUM(Table3253[[#This Row],[35]:[39]])</f>
        <v>30</v>
      </c>
      <c r="Z129" s="7">
        <f>SUM(Table3253[[#This Row],[40]:[44]])</f>
        <v>30</v>
      </c>
      <c r="AA129" s="7">
        <f>SUM(Table3253[[#This Row],[45]:[49]])</f>
        <v>52</v>
      </c>
      <c r="AB129" s="7">
        <f>SUM(Table3253[[#This Row],[50]:[54]])</f>
        <v>54</v>
      </c>
      <c r="AC129" s="7">
        <f>SUM(Table3253[[#This Row],[55]:[59]])</f>
        <v>54</v>
      </c>
      <c r="AD129" s="7">
        <f>SUM(Table3253[[#This Row],[60]:[64]])</f>
        <v>74</v>
      </c>
      <c r="AE129" s="7">
        <f>SUM(Table3253[[#This Row],[65]:[69]])</f>
        <v>50</v>
      </c>
      <c r="AF129" s="7">
        <f>SUM(Table3253[[#This Row],[70]:[74]])</f>
        <v>49</v>
      </c>
      <c r="AG129" s="7">
        <f>SUM(Table3253[[#This Row],[75]:[79]])</f>
        <v>40</v>
      </c>
      <c r="AH129" s="7">
        <f>SUM(Table3253[[#This Row],[80]:[84]])</f>
        <v>37</v>
      </c>
      <c r="AI129" s="7">
        <f>SUM(Table3253[[#This Row],[85]:[89]])</f>
        <v>35</v>
      </c>
      <c r="AJ129" s="7">
        <f>Table3253[[#This Row],[90]]</f>
        <v>12</v>
      </c>
      <c r="AK129" s="8">
        <v>4</v>
      </c>
      <c r="AL129" s="8">
        <v>9</v>
      </c>
      <c r="AM129" s="8">
        <v>7</v>
      </c>
      <c r="AN129" s="8">
        <v>3</v>
      </c>
      <c r="AO129" s="8">
        <v>5</v>
      </c>
      <c r="AP129" s="8">
        <v>4</v>
      </c>
      <c r="AQ129" s="8">
        <v>6</v>
      </c>
      <c r="AR129" s="8">
        <v>5</v>
      </c>
      <c r="AS129" s="8">
        <v>1</v>
      </c>
      <c r="AT129" s="8">
        <v>9</v>
      </c>
      <c r="AU129" s="8">
        <v>3</v>
      </c>
      <c r="AV129" s="8">
        <v>7</v>
      </c>
      <c r="AW129" s="8">
        <v>6</v>
      </c>
      <c r="AX129" s="8">
        <v>3</v>
      </c>
      <c r="AY129" s="8">
        <v>7</v>
      </c>
      <c r="AZ129" s="8">
        <v>5</v>
      </c>
      <c r="BA129" s="8">
        <v>11</v>
      </c>
      <c r="BB129" s="8">
        <v>7</v>
      </c>
      <c r="BC129" s="8">
        <v>13</v>
      </c>
      <c r="BD129" s="8">
        <v>8</v>
      </c>
      <c r="BE129" s="8">
        <v>6</v>
      </c>
      <c r="BF129" s="8">
        <v>9</v>
      </c>
      <c r="BG129" s="8">
        <v>12</v>
      </c>
      <c r="BH129" s="8">
        <v>7</v>
      </c>
      <c r="BI129" s="8">
        <v>4</v>
      </c>
      <c r="BJ129" s="8">
        <v>14</v>
      </c>
      <c r="BK129" s="8">
        <v>10</v>
      </c>
      <c r="BL129" s="8">
        <v>8</v>
      </c>
      <c r="BM129" s="8">
        <v>14</v>
      </c>
      <c r="BN129" s="8">
        <v>8</v>
      </c>
      <c r="BO129" s="8">
        <v>12</v>
      </c>
      <c r="BP129" s="8">
        <v>9</v>
      </c>
      <c r="BQ129" s="8">
        <v>18</v>
      </c>
      <c r="BR129" s="8">
        <v>7</v>
      </c>
      <c r="BS129" s="8">
        <v>3</v>
      </c>
      <c r="BT129" s="8">
        <v>5</v>
      </c>
      <c r="BU129" s="8">
        <v>8</v>
      </c>
      <c r="BV129" s="8">
        <v>7</v>
      </c>
      <c r="BW129" s="8">
        <v>4</v>
      </c>
      <c r="BX129" s="8">
        <v>6</v>
      </c>
      <c r="BY129" s="8">
        <v>4</v>
      </c>
      <c r="BZ129" s="8">
        <v>5</v>
      </c>
      <c r="CA129" s="8">
        <v>5</v>
      </c>
      <c r="CB129" s="8">
        <v>9</v>
      </c>
      <c r="CC129" s="8">
        <v>7</v>
      </c>
      <c r="CD129" s="8">
        <v>8</v>
      </c>
      <c r="CE129" s="8">
        <v>11</v>
      </c>
      <c r="CF129" s="8">
        <v>9</v>
      </c>
      <c r="CG129" s="8">
        <v>11</v>
      </c>
      <c r="CH129" s="8">
        <v>13</v>
      </c>
      <c r="CI129" s="8">
        <v>8</v>
      </c>
      <c r="CJ129" s="8">
        <v>6</v>
      </c>
      <c r="CK129" s="8">
        <v>13</v>
      </c>
      <c r="CL129" s="8">
        <v>14</v>
      </c>
      <c r="CM129" s="8">
        <v>13</v>
      </c>
      <c r="CN129" s="8">
        <v>11</v>
      </c>
      <c r="CO129" s="8">
        <v>10</v>
      </c>
      <c r="CP129" s="8">
        <v>14</v>
      </c>
      <c r="CQ129" s="8">
        <v>12</v>
      </c>
      <c r="CR129" s="8">
        <v>7</v>
      </c>
      <c r="CS129" s="8">
        <v>17</v>
      </c>
      <c r="CT129" s="8">
        <v>18</v>
      </c>
      <c r="CU129" s="8">
        <v>17</v>
      </c>
      <c r="CV129" s="8">
        <v>10</v>
      </c>
      <c r="CW129" s="8">
        <v>12</v>
      </c>
      <c r="CX129" s="8">
        <v>11</v>
      </c>
      <c r="CY129" s="8">
        <v>9</v>
      </c>
      <c r="CZ129" s="8">
        <v>9</v>
      </c>
      <c r="DA129" s="8">
        <v>9</v>
      </c>
      <c r="DB129" s="8">
        <v>12</v>
      </c>
      <c r="DC129" s="8">
        <v>14</v>
      </c>
      <c r="DD129" s="8">
        <v>4</v>
      </c>
      <c r="DE129" s="8">
        <v>16</v>
      </c>
      <c r="DF129" s="8">
        <v>5</v>
      </c>
      <c r="DG129" s="8">
        <v>10</v>
      </c>
      <c r="DH129" s="8">
        <v>6</v>
      </c>
      <c r="DI129" s="8">
        <v>6</v>
      </c>
      <c r="DJ129" s="8">
        <v>10</v>
      </c>
      <c r="DK129" s="8">
        <v>8</v>
      </c>
      <c r="DL129" s="8">
        <v>10</v>
      </c>
      <c r="DM129" s="8">
        <v>12</v>
      </c>
      <c r="DN129" s="8">
        <v>3</v>
      </c>
      <c r="DO129" s="8">
        <v>6</v>
      </c>
      <c r="DP129" s="8">
        <v>10</v>
      </c>
      <c r="DQ129" s="8">
        <v>6</v>
      </c>
      <c r="DR129" s="8">
        <v>3</v>
      </c>
      <c r="DS129" s="8">
        <v>10</v>
      </c>
      <c r="DT129" s="8">
        <v>9</v>
      </c>
      <c r="DU129" s="8">
        <v>6</v>
      </c>
      <c r="DV129" s="8">
        <v>7</v>
      </c>
      <c r="DW129" s="8">
        <v>12</v>
      </c>
      <c r="DX129" s="7">
        <f t="shared" si="12"/>
        <v>474</v>
      </c>
      <c r="DY129" s="7">
        <f t="shared" si="13"/>
        <v>59</v>
      </c>
      <c r="DZ129" s="7">
        <f t="shared" si="14"/>
        <v>215</v>
      </c>
      <c r="EA129" s="7">
        <f t="shared" si="15"/>
        <v>182</v>
      </c>
    </row>
    <row r="130" spans="1:131" x14ac:dyDescent="0.35">
      <c r="A130" s="7">
        <v>13</v>
      </c>
      <c r="B130" s="10" t="s">
        <v>1020</v>
      </c>
      <c r="C130" s="10" t="s">
        <v>384</v>
      </c>
      <c r="D130" s="10" t="s">
        <v>385</v>
      </c>
      <c r="E130" s="7">
        <f>SUM(Table3253[[#This Row],[0]:[90]])</f>
        <v>860</v>
      </c>
      <c r="F130" s="8">
        <f>SUM(Table3253[[#This Row],[0]:[15]])</f>
        <v>169</v>
      </c>
      <c r="G130" s="7">
        <f>SUM(Table3253[[#This Row],[16]:[64]])</f>
        <v>542</v>
      </c>
      <c r="H130" s="7">
        <f>SUM(Table3253[[#This Row],[65]:[90]])</f>
        <v>149</v>
      </c>
      <c r="I130" s="7">
        <f>SUM(Table3253[[#This Row],[85]:[90]])</f>
        <v>22</v>
      </c>
      <c r="J130" s="8">
        <f>SUM(Table3253[[#This Row],[0]:[17]])</f>
        <v>189</v>
      </c>
      <c r="K130" s="7">
        <f>SUM(Table3253[[#This Row],[18]:[64]])</f>
        <v>522</v>
      </c>
      <c r="L130" s="8">
        <f>SUM(Table3253[[#This Row],[0]:[4]])</f>
        <v>38</v>
      </c>
      <c r="M130" s="7">
        <f>SUM(Table3253[[#This Row],[5]:[15]])</f>
        <v>131</v>
      </c>
      <c r="N130" s="7">
        <f>SUM(Table3253[[#This Row],[16]:[24]])</f>
        <v>87</v>
      </c>
      <c r="O130" s="7">
        <f>SUM(Table3253[[#This Row],[25]:[49]])</f>
        <v>270</v>
      </c>
      <c r="P130" s="7">
        <f>SUM(Table3253[[#This Row],[50]:[64]])</f>
        <v>185</v>
      </c>
      <c r="Q130" s="7">
        <f>SUM(Table3253[[#This Row],[65]:[74]])</f>
        <v>72</v>
      </c>
      <c r="R130" s="7">
        <f>SUM(Table3253[[#This Row],[75]:[84]])</f>
        <v>55</v>
      </c>
      <c r="S130" s="8">
        <f>SUM(Table3253[[#This Row],[5]:[9]])</f>
        <v>63</v>
      </c>
      <c r="T130" s="7">
        <f>SUM(Table3253[[#This Row],[10]:[14]])</f>
        <v>56</v>
      </c>
      <c r="U130" s="7">
        <f>SUM(Table3253[[#This Row],[15]:[19]])</f>
        <v>52</v>
      </c>
      <c r="V130" s="7">
        <f>SUM(Table3253[[#This Row],[20]:[24]])</f>
        <v>47</v>
      </c>
      <c r="W130" s="7">
        <f>SUM(Table3253[[#This Row],[25]:[29]])</f>
        <v>67</v>
      </c>
      <c r="X130" s="7">
        <f>SUM(Table3253[[#This Row],[30]:[34]])</f>
        <v>60</v>
      </c>
      <c r="Y130" s="7">
        <f>SUM(Table3253[[#This Row],[35]:[39]])</f>
        <v>48</v>
      </c>
      <c r="Z130" s="7">
        <f>SUM(Table3253[[#This Row],[40]:[44]])</f>
        <v>52</v>
      </c>
      <c r="AA130" s="7">
        <f>SUM(Table3253[[#This Row],[45]:[49]])</f>
        <v>43</v>
      </c>
      <c r="AB130" s="7">
        <f>SUM(Table3253[[#This Row],[50]:[54]])</f>
        <v>46</v>
      </c>
      <c r="AC130" s="7">
        <f>SUM(Table3253[[#This Row],[55]:[59]])</f>
        <v>80</v>
      </c>
      <c r="AD130" s="7">
        <f>SUM(Table3253[[#This Row],[60]:[64]])</f>
        <v>59</v>
      </c>
      <c r="AE130" s="7">
        <f>SUM(Table3253[[#This Row],[65]:[69]])</f>
        <v>37</v>
      </c>
      <c r="AF130" s="7">
        <f>SUM(Table3253[[#This Row],[70]:[74]])</f>
        <v>35</v>
      </c>
      <c r="AG130" s="7">
        <f>SUM(Table3253[[#This Row],[75]:[79]])</f>
        <v>42</v>
      </c>
      <c r="AH130" s="7">
        <f>SUM(Table3253[[#This Row],[80]:[84]])</f>
        <v>13</v>
      </c>
      <c r="AI130" s="7">
        <f>SUM(Table3253[[#This Row],[85]:[89]])</f>
        <v>16</v>
      </c>
      <c r="AJ130" s="7">
        <f>Table3253[[#This Row],[90]]</f>
        <v>6</v>
      </c>
      <c r="AK130" s="8">
        <v>7</v>
      </c>
      <c r="AL130" s="8">
        <v>9</v>
      </c>
      <c r="AM130" s="8">
        <v>9</v>
      </c>
      <c r="AN130" s="8">
        <v>5</v>
      </c>
      <c r="AO130" s="8">
        <v>8</v>
      </c>
      <c r="AP130" s="8">
        <v>14</v>
      </c>
      <c r="AQ130" s="8">
        <v>11</v>
      </c>
      <c r="AR130" s="8">
        <v>11</v>
      </c>
      <c r="AS130" s="8">
        <v>9</v>
      </c>
      <c r="AT130" s="8">
        <v>18</v>
      </c>
      <c r="AU130" s="8">
        <v>13</v>
      </c>
      <c r="AV130" s="8">
        <v>10</v>
      </c>
      <c r="AW130" s="8">
        <v>9</v>
      </c>
      <c r="AX130" s="8">
        <v>11</v>
      </c>
      <c r="AY130" s="8">
        <v>13</v>
      </c>
      <c r="AZ130" s="8">
        <v>12</v>
      </c>
      <c r="BA130" s="8">
        <v>8</v>
      </c>
      <c r="BB130" s="8">
        <v>12</v>
      </c>
      <c r="BC130" s="8">
        <v>10</v>
      </c>
      <c r="BD130" s="8">
        <v>10</v>
      </c>
      <c r="BE130" s="8">
        <v>9</v>
      </c>
      <c r="BF130" s="8">
        <v>9</v>
      </c>
      <c r="BG130" s="8">
        <v>12</v>
      </c>
      <c r="BH130" s="8">
        <v>9</v>
      </c>
      <c r="BI130" s="8">
        <v>8</v>
      </c>
      <c r="BJ130" s="8">
        <v>20</v>
      </c>
      <c r="BK130" s="8">
        <v>13</v>
      </c>
      <c r="BL130" s="8">
        <v>9</v>
      </c>
      <c r="BM130" s="8">
        <v>12</v>
      </c>
      <c r="BN130" s="8">
        <v>13</v>
      </c>
      <c r="BO130" s="8">
        <v>6</v>
      </c>
      <c r="BP130" s="8">
        <v>14</v>
      </c>
      <c r="BQ130" s="8">
        <v>21</v>
      </c>
      <c r="BR130" s="8">
        <v>11</v>
      </c>
      <c r="BS130" s="8">
        <v>8</v>
      </c>
      <c r="BT130" s="8">
        <v>12</v>
      </c>
      <c r="BU130" s="8">
        <v>7</v>
      </c>
      <c r="BV130" s="8">
        <v>8</v>
      </c>
      <c r="BW130" s="8">
        <v>9</v>
      </c>
      <c r="BX130" s="8">
        <v>12</v>
      </c>
      <c r="BY130" s="8">
        <v>8</v>
      </c>
      <c r="BZ130" s="8">
        <v>8</v>
      </c>
      <c r="CA130" s="8">
        <v>12</v>
      </c>
      <c r="CB130" s="8">
        <v>10</v>
      </c>
      <c r="CC130" s="8">
        <v>14</v>
      </c>
      <c r="CD130" s="8">
        <v>8</v>
      </c>
      <c r="CE130" s="8">
        <v>10</v>
      </c>
      <c r="CF130" s="8">
        <v>7</v>
      </c>
      <c r="CG130" s="8">
        <v>9</v>
      </c>
      <c r="CH130" s="8">
        <v>9</v>
      </c>
      <c r="CI130" s="8">
        <v>7</v>
      </c>
      <c r="CJ130" s="8">
        <v>9</v>
      </c>
      <c r="CK130" s="8">
        <v>11</v>
      </c>
      <c r="CL130" s="8">
        <v>9</v>
      </c>
      <c r="CM130" s="8">
        <v>10</v>
      </c>
      <c r="CN130" s="8">
        <v>17</v>
      </c>
      <c r="CO130" s="8">
        <v>14</v>
      </c>
      <c r="CP130" s="8">
        <v>16</v>
      </c>
      <c r="CQ130" s="8">
        <v>18</v>
      </c>
      <c r="CR130" s="8">
        <v>15</v>
      </c>
      <c r="CS130" s="8">
        <v>16</v>
      </c>
      <c r="CT130" s="8">
        <v>16</v>
      </c>
      <c r="CU130" s="8">
        <v>10</v>
      </c>
      <c r="CV130" s="8">
        <v>7</v>
      </c>
      <c r="CW130" s="8">
        <v>10</v>
      </c>
      <c r="CX130" s="8">
        <v>6</v>
      </c>
      <c r="CY130" s="8">
        <v>4</v>
      </c>
      <c r="CZ130" s="8">
        <v>6</v>
      </c>
      <c r="DA130" s="8">
        <v>9</v>
      </c>
      <c r="DB130" s="8">
        <v>12</v>
      </c>
      <c r="DC130" s="8">
        <v>8</v>
      </c>
      <c r="DD130" s="8">
        <v>6</v>
      </c>
      <c r="DE130" s="8">
        <v>10</v>
      </c>
      <c r="DF130" s="8">
        <v>5</v>
      </c>
      <c r="DG130" s="8">
        <v>6</v>
      </c>
      <c r="DH130" s="8">
        <v>6</v>
      </c>
      <c r="DI130" s="8">
        <v>9</v>
      </c>
      <c r="DJ130" s="8">
        <v>10</v>
      </c>
      <c r="DK130" s="8">
        <v>8</v>
      </c>
      <c r="DL130" s="8">
        <v>9</v>
      </c>
      <c r="DM130" s="8">
        <v>3</v>
      </c>
      <c r="DN130" s="8">
        <v>5</v>
      </c>
      <c r="DO130" s="8">
        <v>1</v>
      </c>
      <c r="DP130" s="8">
        <v>4</v>
      </c>
      <c r="DQ130" s="8">
        <v>0</v>
      </c>
      <c r="DR130" s="8">
        <v>4</v>
      </c>
      <c r="DS130" s="8">
        <v>4</v>
      </c>
      <c r="DT130" s="8">
        <v>1</v>
      </c>
      <c r="DU130" s="8">
        <v>6</v>
      </c>
      <c r="DV130" s="8">
        <v>1</v>
      </c>
      <c r="DW130" s="8">
        <v>6</v>
      </c>
      <c r="DX130" s="7">
        <f t="shared" si="12"/>
        <v>542</v>
      </c>
      <c r="DY130" s="7">
        <f t="shared" si="13"/>
        <v>67</v>
      </c>
      <c r="DZ130" s="7">
        <f t="shared" si="14"/>
        <v>270</v>
      </c>
      <c r="EA130" s="7">
        <f t="shared" si="15"/>
        <v>185</v>
      </c>
    </row>
    <row r="131" spans="1:131" x14ac:dyDescent="0.35">
      <c r="A131" s="7">
        <v>13</v>
      </c>
      <c r="B131" s="10" t="s">
        <v>1020</v>
      </c>
      <c r="C131" s="10" t="s">
        <v>386</v>
      </c>
      <c r="D131" s="10" t="s">
        <v>387</v>
      </c>
      <c r="E131" s="7">
        <f>SUM(Table3253[[#This Row],[0]:[90]])</f>
        <v>686</v>
      </c>
      <c r="F131" s="8">
        <f>SUM(Table3253[[#This Row],[0]:[15]])</f>
        <v>102</v>
      </c>
      <c r="G131" s="7">
        <f>SUM(Table3253[[#This Row],[16]:[64]])</f>
        <v>351</v>
      </c>
      <c r="H131" s="7">
        <f>SUM(Table3253[[#This Row],[65]:[90]])</f>
        <v>233</v>
      </c>
      <c r="I131" s="7">
        <f>SUM(Table3253[[#This Row],[85]:[90]])</f>
        <v>27</v>
      </c>
      <c r="J131" s="8">
        <f>SUM(Table3253[[#This Row],[0]:[17]])</f>
        <v>123</v>
      </c>
      <c r="K131" s="7">
        <f>SUM(Table3253[[#This Row],[18]:[64]])</f>
        <v>330</v>
      </c>
      <c r="L131" s="8">
        <f>SUM(Table3253[[#This Row],[0]:[4]])</f>
        <v>23</v>
      </c>
      <c r="M131" s="7">
        <f>SUM(Table3253[[#This Row],[5]:[15]])</f>
        <v>79</v>
      </c>
      <c r="N131" s="7">
        <f>SUM(Table3253[[#This Row],[16]:[24]])</f>
        <v>68</v>
      </c>
      <c r="O131" s="7">
        <f>SUM(Table3253[[#This Row],[25]:[49]])</f>
        <v>147</v>
      </c>
      <c r="P131" s="7">
        <f>SUM(Table3253[[#This Row],[50]:[64]])</f>
        <v>136</v>
      </c>
      <c r="Q131" s="7">
        <f>SUM(Table3253[[#This Row],[65]:[74]])</f>
        <v>126</v>
      </c>
      <c r="R131" s="7">
        <f>SUM(Table3253[[#This Row],[75]:[84]])</f>
        <v>80</v>
      </c>
      <c r="S131" s="8">
        <f>SUM(Table3253[[#This Row],[5]:[9]])</f>
        <v>31</v>
      </c>
      <c r="T131" s="7">
        <f>SUM(Table3253[[#This Row],[10]:[14]])</f>
        <v>37</v>
      </c>
      <c r="U131" s="7">
        <f>SUM(Table3253[[#This Row],[15]:[19]])</f>
        <v>47</v>
      </c>
      <c r="V131" s="7">
        <f>SUM(Table3253[[#This Row],[20]:[24]])</f>
        <v>32</v>
      </c>
      <c r="W131" s="7">
        <f>SUM(Table3253[[#This Row],[25]:[29]])</f>
        <v>18</v>
      </c>
      <c r="X131" s="7">
        <f>SUM(Table3253[[#This Row],[30]:[34]])</f>
        <v>15</v>
      </c>
      <c r="Y131" s="7">
        <f>SUM(Table3253[[#This Row],[35]:[39]])</f>
        <v>35</v>
      </c>
      <c r="Z131" s="7">
        <f>SUM(Table3253[[#This Row],[40]:[44]])</f>
        <v>42</v>
      </c>
      <c r="AA131" s="7">
        <f>SUM(Table3253[[#This Row],[45]:[49]])</f>
        <v>37</v>
      </c>
      <c r="AB131" s="7">
        <f>SUM(Table3253[[#This Row],[50]:[54]])</f>
        <v>37</v>
      </c>
      <c r="AC131" s="7">
        <f>SUM(Table3253[[#This Row],[55]:[59]])</f>
        <v>53</v>
      </c>
      <c r="AD131" s="7">
        <f>SUM(Table3253[[#This Row],[60]:[64]])</f>
        <v>46</v>
      </c>
      <c r="AE131" s="7">
        <f>SUM(Table3253[[#This Row],[65]:[69]])</f>
        <v>70</v>
      </c>
      <c r="AF131" s="7">
        <f>SUM(Table3253[[#This Row],[70]:[74]])</f>
        <v>56</v>
      </c>
      <c r="AG131" s="7">
        <f>SUM(Table3253[[#This Row],[75]:[79]])</f>
        <v>46</v>
      </c>
      <c r="AH131" s="7">
        <f>SUM(Table3253[[#This Row],[80]:[84]])</f>
        <v>34</v>
      </c>
      <c r="AI131" s="7">
        <f>SUM(Table3253[[#This Row],[85]:[89]])</f>
        <v>24</v>
      </c>
      <c r="AJ131" s="7">
        <f>Table3253[[#This Row],[90]]</f>
        <v>3</v>
      </c>
      <c r="AK131" s="8">
        <v>1</v>
      </c>
      <c r="AL131" s="8">
        <v>3</v>
      </c>
      <c r="AM131" s="8">
        <v>4</v>
      </c>
      <c r="AN131" s="8">
        <v>8</v>
      </c>
      <c r="AO131" s="8">
        <v>7</v>
      </c>
      <c r="AP131" s="8">
        <v>8</v>
      </c>
      <c r="AQ131" s="8">
        <v>4</v>
      </c>
      <c r="AR131" s="8">
        <v>10</v>
      </c>
      <c r="AS131" s="8">
        <v>6</v>
      </c>
      <c r="AT131" s="8">
        <v>3</v>
      </c>
      <c r="AU131" s="8">
        <v>3</v>
      </c>
      <c r="AV131" s="8">
        <v>7</v>
      </c>
      <c r="AW131" s="8">
        <v>8</v>
      </c>
      <c r="AX131" s="8">
        <v>12</v>
      </c>
      <c r="AY131" s="8">
        <v>7</v>
      </c>
      <c r="AZ131" s="8">
        <v>11</v>
      </c>
      <c r="BA131" s="8">
        <v>14</v>
      </c>
      <c r="BB131" s="8">
        <v>7</v>
      </c>
      <c r="BC131" s="8">
        <v>8</v>
      </c>
      <c r="BD131" s="8">
        <v>7</v>
      </c>
      <c r="BE131" s="8">
        <v>6</v>
      </c>
      <c r="BF131" s="8">
        <v>12</v>
      </c>
      <c r="BG131" s="8">
        <v>4</v>
      </c>
      <c r="BH131" s="8">
        <v>6</v>
      </c>
      <c r="BI131" s="8">
        <v>4</v>
      </c>
      <c r="BJ131" s="8">
        <v>6</v>
      </c>
      <c r="BK131" s="8">
        <v>3</v>
      </c>
      <c r="BL131" s="8">
        <v>3</v>
      </c>
      <c r="BM131" s="8">
        <v>3</v>
      </c>
      <c r="BN131" s="8">
        <v>3</v>
      </c>
      <c r="BO131" s="8">
        <v>4</v>
      </c>
      <c r="BP131" s="8">
        <v>2</v>
      </c>
      <c r="BQ131" s="8">
        <v>5</v>
      </c>
      <c r="BR131" s="8">
        <v>2</v>
      </c>
      <c r="BS131" s="8">
        <v>2</v>
      </c>
      <c r="BT131" s="8">
        <v>9</v>
      </c>
      <c r="BU131" s="8">
        <v>10</v>
      </c>
      <c r="BV131" s="8">
        <v>7</v>
      </c>
      <c r="BW131" s="8">
        <v>5</v>
      </c>
      <c r="BX131" s="8">
        <v>4</v>
      </c>
      <c r="BY131" s="8">
        <v>6</v>
      </c>
      <c r="BZ131" s="8">
        <v>7</v>
      </c>
      <c r="CA131" s="8">
        <v>7</v>
      </c>
      <c r="CB131" s="8">
        <v>15</v>
      </c>
      <c r="CC131" s="8">
        <v>7</v>
      </c>
      <c r="CD131" s="8">
        <v>11</v>
      </c>
      <c r="CE131" s="8">
        <v>7</v>
      </c>
      <c r="CF131" s="8">
        <v>7</v>
      </c>
      <c r="CG131" s="8">
        <v>7</v>
      </c>
      <c r="CH131" s="8">
        <v>5</v>
      </c>
      <c r="CI131" s="8">
        <v>5</v>
      </c>
      <c r="CJ131" s="8">
        <v>8</v>
      </c>
      <c r="CK131" s="8">
        <v>4</v>
      </c>
      <c r="CL131" s="8">
        <v>12</v>
      </c>
      <c r="CM131" s="8">
        <v>8</v>
      </c>
      <c r="CN131" s="8">
        <v>16</v>
      </c>
      <c r="CO131" s="8">
        <v>7</v>
      </c>
      <c r="CP131" s="8">
        <v>7</v>
      </c>
      <c r="CQ131" s="8">
        <v>12</v>
      </c>
      <c r="CR131" s="8">
        <v>11</v>
      </c>
      <c r="CS131" s="8">
        <v>15</v>
      </c>
      <c r="CT131" s="8">
        <v>8</v>
      </c>
      <c r="CU131" s="8">
        <v>9</v>
      </c>
      <c r="CV131" s="8">
        <v>6</v>
      </c>
      <c r="CW131" s="8">
        <v>8</v>
      </c>
      <c r="CX131" s="8">
        <v>11</v>
      </c>
      <c r="CY131" s="8">
        <v>19</v>
      </c>
      <c r="CZ131" s="8">
        <v>17</v>
      </c>
      <c r="DA131" s="8">
        <v>12</v>
      </c>
      <c r="DB131" s="8">
        <v>11</v>
      </c>
      <c r="DC131" s="8">
        <v>18</v>
      </c>
      <c r="DD131" s="8">
        <v>8</v>
      </c>
      <c r="DE131" s="8">
        <v>13</v>
      </c>
      <c r="DF131" s="8">
        <v>9</v>
      </c>
      <c r="DG131" s="8">
        <v>8</v>
      </c>
      <c r="DH131" s="8">
        <v>5</v>
      </c>
      <c r="DI131" s="8">
        <v>9</v>
      </c>
      <c r="DJ131" s="8">
        <v>13</v>
      </c>
      <c r="DK131" s="8">
        <v>7</v>
      </c>
      <c r="DL131" s="8">
        <v>12</v>
      </c>
      <c r="DM131" s="8">
        <v>11</v>
      </c>
      <c r="DN131" s="8">
        <v>8</v>
      </c>
      <c r="DO131" s="8">
        <v>9</v>
      </c>
      <c r="DP131" s="8">
        <v>3</v>
      </c>
      <c r="DQ131" s="8">
        <v>3</v>
      </c>
      <c r="DR131" s="8">
        <v>8</v>
      </c>
      <c r="DS131" s="8">
        <v>4</v>
      </c>
      <c r="DT131" s="8">
        <v>3</v>
      </c>
      <c r="DU131" s="8">
        <v>4</v>
      </c>
      <c r="DV131" s="8">
        <v>5</v>
      </c>
      <c r="DW131" s="8">
        <v>3</v>
      </c>
      <c r="DX131" s="7">
        <f t="shared" si="12"/>
        <v>351</v>
      </c>
      <c r="DY131" s="7">
        <f t="shared" si="13"/>
        <v>47</v>
      </c>
      <c r="DZ131" s="7">
        <f t="shared" si="14"/>
        <v>147</v>
      </c>
      <c r="EA131" s="7">
        <f t="shared" si="15"/>
        <v>136</v>
      </c>
    </row>
    <row r="132" spans="1:131" x14ac:dyDescent="0.35">
      <c r="A132" s="7">
        <v>13</v>
      </c>
      <c r="B132" s="10" t="s">
        <v>1020</v>
      </c>
      <c r="C132" s="10" t="s">
        <v>388</v>
      </c>
      <c r="D132" s="10" t="s">
        <v>389</v>
      </c>
      <c r="E132" s="7">
        <f>SUM(Table3253[[#This Row],[0]:[90]])</f>
        <v>663</v>
      </c>
      <c r="F132" s="8">
        <f>SUM(Table3253[[#This Row],[0]:[15]])</f>
        <v>104</v>
      </c>
      <c r="G132" s="7">
        <f>SUM(Table3253[[#This Row],[16]:[64]])</f>
        <v>432</v>
      </c>
      <c r="H132" s="7">
        <f>SUM(Table3253[[#This Row],[65]:[90]])</f>
        <v>127</v>
      </c>
      <c r="I132" s="7">
        <f>SUM(Table3253[[#This Row],[85]:[90]])</f>
        <v>18</v>
      </c>
      <c r="J132" s="8">
        <f>SUM(Table3253[[#This Row],[0]:[17]])</f>
        <v>120</v>
      </c>
      <c r="K132" s="7">
        <f>SUM(Table3253[[#This Row],[18]:[64]])</f>
        <v>416</v>
      </c>
      <c r="L132" s="8">
        <f>SUM(Table3253[[#This Row],[0]:[4]])</f>
        <v>20</v>
      </c>
      <c r="M132" s="7">
        <f>SUM(Table3253[[#This Row],[5]:[15]])</f>
        <v>84</v>
      </c>
      <c r="N132" s="7">
        <f>SUM(Table3253[[#This Row],[16]:[24]])</f>
        <v>67</v>
      </c>
      <c r="O132" s="7">
        <f>SUM(Table3253[[#This Row],[25]:[49]])</f>
        <v>181</v>
      </c>
      <c r="P132" s="7">
        <f>SUM(Table3253[[#This Row],[50]:[64]])</f>
        <v>184</v>
      </c>
      <c r="Q132" s="7">
        <f>SUM(Table3253[[#This Row],[65]:[74]])</f>
        <v>66</v>
      </c>
      <c r="R132" s="7">
        <f>SUM(Table3253[[#This Row],[75]:[84]])</f>
        <v>43</v>
      </c>
      <c r="S132" s="8">
        <f>SUM(Table3253[[#This Row],[5]:[9]])</f>
        <v>43</v>
      </c>
      <c r="T132" s="7">
        <f>SUM(Table3253[[#This Row],[10]:[14]])</f>
        <v>36</v>
      </c>
      <c r="U132" s="7">
        <f>SUM(Table3253[[#This Row],[15]:[19]])</f>
        <v>46</v>
      </c>
      <c r="V132" s="7">
        <f>SUM(Table3253[[#This Row],[20]:[24]])</f>
        <v>26</v>
      </c>
      <c r="W132" s="7">
        <f>SUM(Table3253[[#This Row],[25]:[29]])</f>
        <v>40</v>
      </c>
      <c r="X132" s="7">
        <f>SUM(Table3253[[#This Row],[30]:[34]])</f>
        <v>40</v>
      </c>
      <c r="Y132" s="7">
        <f>SUM(Table3253[[#This Row],[35]:[39]])</f>
        <v>33</v>
      </c>
      <c r="Z132" s="7">
        <f>SUM(Table3253[[#This Row],[40]:[44]])</f>
        <v>43</v>
      </c>
      <c r="AA132" s="7">
        <f>SUM(Table3253[[#This Row],[45]:[49]])</f>
        <v>25</v>
      </c>
      <c r="AB132" s="7">
        <f>SUM(Table3253[[#This Row],[50]:[54]])</f>
        <v>65</v>
      </c>
      <c r="AC132" s="7">
        <f>SUM(Table3253[[#This Row],[55]:[59]])</f>
        <v>62</v>
      </c>
      <c r="AD132" s="7">
        <f>SUM(Table3253[[#This Row],[60]:[64]])</f>
        <v>57</v>
      </c>
      <c r="AE132" s="7">
        <f>SUM(Table3253[[#This Row],[65]:[69]])</f>
        <v>33</v>
      </c>
      <c r="AF132" s="7">
        <f>SUM(Table3253[[#This Row],[70]:[74]])</f>
        <v>33</v>
      </c>
      <c r="AG132" s="7">
        <f>SUM(Table3253[[#This Row],[75]:[79]])</f>
        <v>26</v>
      </c>
      <c r="AH132" s="7">
        <f>SUM(Table3253[[#This Row],[80]:[84]])</f>
        <v>17</v>
      </c>
      <c r="AI132" s="7">
        <f>SUM(Table3253[[#This Row],[85]:[89]])</f>
        <v>16</v>
      </c>
      <c r="AJ132" s="7">
        <f>Table3253[[#This Row],[90]]</f>
        <v>2</v>
      </c>
      <c r="AK132" s="8">
        <v>4</v>
      </c>
      <c r="AL132" s="8">
        <v>2</v>
      </c>
      <c r="AM132" s="8">
        <v>4</v>
      </c>
      <c r="AN132" s="8">
        <v>6</v>
      </c>
      <c r="AO132" s="8">
        <v>4</v>
      </c>
      <c r="AP132" s="8">
        <v>12</v>
      </c>
      <c r="AQ132" s="8">
        <v>4</v>
      </c>
      <c r="AR132" s="8">
        <v>10</v>
      </c>
      <c r="AS132" s="8">
        <v>10</v>
      </c>
      <c r="AT132" s="8">
        <v>7</v>
      </c>
      <c r="AU132" s="8">
        <v>13</v>
      </c>
      <c r="AV132" s="8">
        <v>6</v>
      </c>
      <c r="AW132" s="8">
        <v>3</v>
      </c>
      <c r="AX132" s="8">
        <v>11</v>
      </c>
      <c r="AY132" s="8">
        <v>3</v>
      </c>
      <c r="AZ132" s="8">
        <v>5</v>
      </c>
      <c r="BA132" s="8">
        <v>7</v>
      </c>
      <c r="BB132" s="8">
        <v>9</v>
      </c>
      <c r="BC132" s="8">
        <v>11</v>
      </c>
      <c r="BD132" s="8">
        <v>14</v>
      </c>
      <c r="BE132" s="8">
        <v>2</v>
      </c>
      <c r="BF132" s="8">
        <v>11</v>
      </c>
      <c r="BG132" s="8">
        <v>4</v>
      </c>
      <c r="BH132" s="8">
        <v>6</v>
      </c>
      <c r="BI132" s="8">
        <v>3</v>
      </c>
      <c r="BJ132" s="8">
        <v>8</v>
      </c>
      <c r="BK132" s="8">
        <v>7</v>
      </c>
      <c r="BL132" s="8">
        <v>9</v>
      </c>
      <c r="BM132" s="8">
        <v>8</v>
      </c>
      <c r="BN132" s="8">
        <v>8</v>
      </c>
      <c r="BO132" s="8">
        <v>6</v>
      </c>
      <c r="BP132" s="8">
        <v>7</v>
      </c>
      <c r="BQ132" s="8">
        <v>14</v>
      </c>
      <c r="BR132" s="8">
        <v>4</v>
      </c>
      <c r="BS132" s="8">
        <v>9</v>
      </c>
      <c r="BT132" s="8">
        <v>5</v>
      </c>
      <c r="BU132" s="8">
        <v>9</v>
      </c>
      <c r="BV132" s="8">
        <v>6</v>
      </c>
      <c r="BW132" s="8">
        <v>8</v>
      </c>
      <c r="BX132" s="8">
        <v>5</v>
      </c>
      <c r="BY132" s="8">
        <v>14</v>
      </c>
      <c r="BZ132" s="8">
        <v>6</v>
      </c>
      <c r="CA132" s="8">
        <v>6</v>
      </c>
      <c r="CB132" s="8">
        <v>8</v>
      </c>
      <c r="CC132" s="8">
        <v>9</v>
      </c>
      <c r="CD132" s="8">
        <v>4</v>
      </c>
      <c r="CE132" s="8">
        <v>3</v>
      </c>
      <c r="CF132" s="8">
        <v>5</v>
      </c>
      <c r="CG132" s="8">
        <v>5</v>
      </c>
      <c r="CH132" s="8">
        <v>8</v>
      </c>
      <c r="CI132" s="8">
        <v>13</v>
      </c>
      <c r="CJ132" s="8">
        <v>12</v>
      </c>
      <c r="CK132" s="8">
        <v>13</v>
      </c>
      <c r="CL132" s="8">
        <v>14</v>
      </c>
      <c r="CM132" s="8">
        <v>13</v>
      </c>
      <c r="CN132" s="8">
        <v>10</v>
      </c>
      <c r="CO132" s="8">
        <v>12</v>
      </c>
      <c r="CP132" s="8">
        <v>17</v>
      </c>
      <c r="CQ132" s="8">
        <v>11</v>
      </c>
      <c r="CR132" s="8">
        <v>12</v>
      </c>
      <c r="CS132" s="8">
        <v>13</v>
      </c>
      <c r="CT132" s="8">
        <v>10</v>
      </c>
      <c r="CU132" s="8">
        <v>12</v>
      </c>
      <c r="CV132" s="8">
        <v>12</v>
      </c>
      <c r="CW132" s="8">
        <v>10</v>
      </c>
      <c r="CX132" s="8">
        <v>8</v>
      </c>
      <c r="CY132" s="8">
        <v>13</v>
      </c>
      <c r="CZ132" s="8">
        <v>5</v>
      </c>
      <c r="DA132" s="8">
        <v>3</v>
      </c>
      <c r="DB132" s="8">
        <v>4</v>
      </c>
      <c r="DC132" s="8">
        <v>14</v>
      </c>
      <c r="DD132" s="8">
        <v>5</v>
      </c>
      <c r="DE132" s="8">
        <v>6</v>
      </c>
      <c r="DF132" s="8">
        <v>5</v>
      </c>
      <c r="DG132" s="8">
        <v>3</v>
      </c>
      <c r="DH132" s="8">
        <v>2</v>
      </c>
      <c r="DI132" s="8">
        <v>6</v>
      </c>
      <c r="DJ132" s="8">
        <v>9</v>
      </c>
      <c r="DK132" s="8">
        <v>4</v>
      </c>
      <c r="DL132" s="8">
        <v>5</v>
      </c>
      <c r="DM132" s="8">
        <v>4</v>
      </c>
      <c r="DN132" s="8">
        <v>4</v>
      </c>
      <c r="DO132" s="8">
        <v>3</v>
      </c>
      <c r="DP132" s="8">
        <v>4</v>
      </c>
      <c r="DQ132" s="8">
        <v>2</v>
      </c>
      <c r="DR132" s="8">
        <v>3</v>
      </c>
      <c r="DS132" s="8">
        <v>7</v>
      </c>
      <c r="DT132" s="8">
        <v>4</v>
      </c>
      <c r="DU132" s="8">
        <v>2</v>
      </c>
      <c r="DV132" s="8">
        <v>0</v>
      </c>
      <c r="DW132" s="8">
        <v>2</v>
      </c>
      <c r="DX132" s="7">
        <f t="shared" si="12"/>
        <v>432</v>
      </c>
      <c r="DY132" s="7">
        <f t="shared" si="13"/>
        <v>51</v>
      </c>
      <c r="DZ132" s="7">
        <f t="shared" si="14"/>
        <v>181</v>
      </c>
      <c r="EA132" s="7">
        <f t="shared" si="15"/>
        <v>184</v>
      </c>
    </row>
    <row r="133" spans="1:131" x14ac:dyDescent="0.35">
      <c r="A133" s="7">
        <v>13</v>
      </c>
      <c r="B133" s="10" t="s">
        <v>1020</v>
      </c>
      <c r="C133" s="10" t="s">
        <v>390</v>
      </c>
      <c r="D133" s="10" t="s">
        <v>391</v>
      </c>
      <c r="E133" s="7">
        <f>SUM(Table3253[[#This Row],[0]:[90]])</f>
        <v>959</v>
      </c>
      <c r="F133" s="8">
        <f>SUM(Table3253[[#This Row],[0]:[15]])</f>
        <v>173</v>
      </c>
      <c r="G133" s="7">
        <f>SUM(Table3253[[#This Row],[16]:[64]])</f>
        <v>548</v>
      </c>
      <c r="H133" s="7">
        <f>SUM(Table3253[[#This Row],[65]:[90]])</f>
        <v>238</v>
      </c>
      <c r="I133" s="7">
        <f>SUM(Table3253[[#This Row],[85]:[90]])</f>
        <v>47</v>
      </c>
      <c r="J133" s="8">
        <f>SUM(Table3253[[#This Row],[0]:[17]])</f>
        <v>195</v>
      </c>
      <c r="K133" s="7">
        <f>SUM(Table3253[[#This Row],[18]:[64]])</f>
        <v>526</v>
      </c>
      <c r="L133" s="8">
        <f>SUM(Table3253[[#This Row],[0]:[4]])</f>
        <v>65</v>
      </c>
      <c r="M133" s="7">
        <f>SUM(Table3253[[#This Row],[5]:[15]])</f>
        <v>108</v>
      </c>
      <c r="N133" s="7">
        <f>SUM(Table3253[[#This Row],[16]:[24]])</f>
        <v>90</v>
      </c>
      <c r="O133" s="7">
        <f>SUM(Table3253[[#This Row],[25]:[49]])</f>
        <v>267</v>
      </c>
      <c r="P133" s="7">
        <f>SUM(Table3253[[#This Row],[50]:[64]])</f>
        <v>191</v>
      </c>
      <c r="Q133" s="7">
        <f>SUM(Table3253[[#This Row],[65]:[74]])</f>
        <v>104</v>
      </c>
      <c r="R133" s="7">
        <f>SUM(Table3253[[#This Row],[75]:[84]])</f>
        <v>87</v>
      </c>
      <c r="S133" s="8">
        <f>SUM(Table3253[[#This Row],[5]:[9]])</f>
        <v>55</v>
      </c>
      <c r="T133" s="7">
        <f>SUM(Table3253[[#This Row],[10]:[14]])</f>
        <v>46</v>
      </c>
      <c r="U133" s="7">
        <f>SUM(Table3253[[#This Row],[15]:[19]])</f>
        <v>55</v>
      </c>
      <c r="V133" s="7">
        <f>SUM(Table3253[[#This Row],[20]:[24]])</f>
        <v>42</v>
      </c>
      <c r="W133" s="7">
        <f>SUM(Table3253[[#This Row],[25]:[29]])</f>
        <v>67</v>
      </c>
      <c r="X133" s="7">
        <f>SUM(Table3253[[#This Row],[30]:[34]])</f>
        <v>50</v>
      </c>
      <c r="Y133" s="7">
        <f>SUM(Table3253[[#This Row],[35]:[39]])</f>
        <v>70</v>
      </c>
      <c r="Z133" s="7">
        <f>SUM(Table3253[[#This Row],[40]:[44]])</f>
        <v>49</v>
      </c>
      <c r="AA133" s="7">
        <f>SUM(Table3253[[#This Row],[45]:[49]])</f>
        <v>31</v>
      </c>
      <c r="AB133" s="7">
        <f>SUM(Table3253[[#This Row],[50]:[54]])</f>
        <v>55</v>
      </c>
      <c r="AC133" s="7">
        <f>SUM(Table3253[[#This Row],[55]:[59]])</f>
        <v>68</v>
      </c>
      <c r="AD133" s="7">
        <f>SUM(Table3253[[#This Row],[60]:[64]])</f>
        <v>68</v>
      </c>
      <c r="AE133" s="7">
        <f>SUM(Table3253[[#This Row],[65]:[69]])</f>
        <v>60</v>
      </c>
      <c r="AF133" s="7">
        <f>SUM(Table3253[[#This Row],[70]:[74]])</f>
        <v>44</v>
      </c>
      <c r="AG133" s="7">
        <f>SUM(Table3253[[#This Row],[75]:[79]])</f>
        <v>44</v>
      </c>
      <c r="AH133" s="7">
        <f>SUM(Table3253[[#This Row],[80]:[84]])</f>
        <v>43</v>
      </c>
      <c r="AI133" s="7">
        <f>SUM(Table3253[[#This Row],[85]:[89]])</f>
        <v>35</v>
      </c>
      <c r="AJ133" s="7">
        <f>Table3253[[#This Row],[90]]</f>
        <v>12</v>
      </c>
      <c r="AK133" s="8">
        <v>16</v>
      </c>
      <c r="AL133" s="8">
        <v>9</v>
      </c>
      <c r="AM133" s="8">
        <v>12</v>
      </c>
      <c r="AN133" s="8">
        <v>15</v>
      </c>
      <c r="AO133" s="8">
        <v>13</v>
      </c>
      <c r="AP133" s="8">
        <v>9</v>
      </c>
      <c r="AQ133" s="8">
        <v>8</v>
      </c>
      <c r="AR133" s="8">
        <v>15</v>
      </c>
      <c r="AS133" s="8">
        <v>11</v>
      </c>
      <c r="AT133" s="8">
        <v>12</v>
      </c>
      <c r="AU133" s="8">
        <v>9</v>
      </c>
      <c r="AV133" s="8">
        <v>6</v>
      </c>
      <c r="AW133" s="8">
        <v>8</v>
      </c>
      <c r="AX133" s="8">
        <v>7</v>
      </c>
      <c r="AY133" s="8">
        <v>16</v>
      </c>
      <c r="AZ133" s="8">
        <v>7</v>
      </c>
      <c r="BA133" s="8">
        <v>14</v>
      </c>
      <c r="BB133" s="8">
        <v>8</v>
      </c>
      <c r="BC133" s="8">
        <v>10</v>
      </c>
      <c r="BD133" s="8">
        <v>16</v>
      </c>
      <c r="BE133" s="8">
        <v>8</v>
      </c>
      <c r="BF133" s="8">
        <v>10</v>
      </c>
      <c r="BG133" s="8">
        <v>12</v>
      </c>
      <c r="BH133" s="8">
        <v>8</v>
      </c>
      <c r="BI133" s="8">
        <v>4</v>
      </c>
      <c r="BJ133" s="8">
        <v>12</v>
      </c>
      <c r="BK133" s="8">
        <v>18</v>
      </c>
      <c r="BL133" s="8">
        <v>6</v>
      </c>
      <c r="BM133" s="8">
        <v>15</v>
      </c>
      <c r="BN133" s="8">
        <v>16</v>
      </c>
      <c r="BO133" s="8">
        <v>7</v>
      </c>
      <c r="BP133" s="8">
        <v>10</v>
      </c>
      <c r="BQ133" s="8">
        <v>8</v>
      </c>
      <c r="BR133" s="8">
        <v>17</v>
      </c>
      <c r="BS133" s="8">
        <v>8</v>
      </c>
      <c r="BT133" s="8">
        <v>10</v>
      </c>
      <c r="BU133" s="8">
        <v>16</v>
      </c>
      <c r="BV133" s="8">
        <v>16</v>
      </c>
      <c r="BW133" s="8">
        <v>13</v>
      </c>
      <c r="BX133" s="8">
        <v>15</v>
      </c>
      <c r="BY133" s="8">
        <v>9</v>
      </c>
      <c r="BZ133" s="8">
        <v>4</v>
      </c>
      <c r="CA133" s="8">
        <v>12</v>
      </c>
      <c r="CB133" s="8">
        <v>9</v>
      </c>
      <c r="CC133" s="8">
        <v>15</v>
      </c>
      <c r="CD133" s="8">
        <v>7</v>
      </c>
      <c r="CE133" s="8">
        <v>3</v>
      </c>
      <c r="CF133" s="8">
        <v>6</v>
      </c>
      <c r="CG133" s="8">
        <v>9</v>
      </c>
      <c r="CH133" s="8">
        <v>6</v>
      </c>
      <c r="CI133" s="8">
        <v>8</v>
      </c>
      <c r="CJ133" s="8">
        <v>12</v>
      </c>
      <c r="CK133" s="8">
        <v>12</v>
      </c>
      <c r="CL133" s="8">
        <v>10</v>
      </c>
      <c r="CM133" s="8">
        <v>13</v>
      </c>
      <c r="CN133" s="8">
        <v>13</v>
      </c>
      <c r="CO133" s="8">
        <v>12</v>
      </c>
      <c r="CP133" s="8">
        <v>13</v>
      </c>
      <c r="CQ133" s="8">
        <v>21</v>
      </c>
      <c r="CR133" s="8">
        <v>9</v>
      </c>
      <c r="CS133" s="8">
        <v>19</v>
      </c>
      <c r="CT133" s="8">
        <v>9</v>
      </c>
      <c r="CU133" s="8">
        <v>14</v>
      </c>
      <c r="CV133" s="8">
        <v>17</v>
      </c>
      <c r="CW133" s="8">
        <v>9</v>
      </c>
      <c r="CX133" s="8">
        <v>15</v>
      </c>
      <c r="CY133" s="8">
        <v>11</v>
      </c>
      <c r="CZ133" s="8">
        <v>8</v>
      </c>
      <c r="DA133" s="8">
        <v>14</v>
      </c>
      <c r="DB133" s="8">
        <v>12</v>
      </c>
      <c r="DC133" s="8">
        <v>11</v>
      </c>
      <c r="DD133" s="8">
        <v>10</v>
      </c>
      <c r="DE133" s="8">
        <v>8</v>
      </c>
      <c r="DF133" s="8">
        <v>8</v>
      </c>
      <c r="DG133" s="8">
        <v>7</v>
      </c>
      <c r="DH133" s="8">
        <v>7</v>
      </c>
      <c r="DI133" s="8">
        <v>4</v>
      </c>
      <c r="DJ133" s="8">
        <v>13</v>
      </c>
      <c r="DK133" s="8">
        <v>12</v>
      </c>
      <c r="DL133" s="8">
        <v>8</v>
      </c>
      <c r="DM133" s="8">
        <v>9</v>
      </c>
      <c r="DN133" s="8">
        <v>10</v>
      </c>
      <c r="DO133" s="8">
        <v>8</v>
      </c>
      <c r="DP133" s="8">
        <v>7</v>
      </c>
      <c r="DQ133" s="8">
        <v>9</v>
      </c>
      <c r="DR133" s="8">
        <v>16</v>
      </c>
      <c r="DS133" s="8">
        <v>5</v>
      </c>
      <c r="DT133" s="8">
        <v>8</v>
      </c>
      <c r="DU133" s="8">
        <v>4</v>
      </c>
      <c r="DV133" s="8">
        <v>2</v>
      </c>
      <c r="DW133" s="8">
        <v>12</v>
      </c>
      <c r="DX133" s="7">
        <f t="shared" si="12"/>
        <v>548</v>
      </c>
      <c r="DY133" s="7">
        <f t="shared" si="13"/>
        <v>68</v>
      </c>
      <c r="DZ133" s="7">
        <f t="shared" si="14"/>
        <v>267</v>
      </c>
      <c r="EA133" s="7">
        <f t="shared" si="15"/>
        <v>191</v>
      </c>
    </row>
    <row r="134" spans="1:131" x14ac:dyDescent="0.35">
      <c r="A134" s="7">
        <v>13</v>
      </c>
      <c r="B134" s="10" t="s">
        <v>1020</v>
      </c>
      <c r="C134" s="10" t="s">
        <v>392</v>
      </c>
      <c r="D134" s="10" t="s">
        <v>393</v>
      </c>
      <c r="E134" s="7">
        <f>SUM(Table3253[[#This Row],[0]:[90]])</f>
        <v>798</v>
      </c>
      <c r="F134" s="8">
        <f>SUM(Table3253[[#This Row],[0]:[15]])</f>
        <v>86</v>
      </c>
      <c r="G134" s="7">
        <f>SUM(Table3253[[#This Row],[16]:[64]])</f>
        <v>491</v>
      </c>
      <c r="H134" s="7">
        <f>SUM(Table3253[[#This Row],[65]:[90]])</f>
        <v>221</v>
      </c>
      <c r="I134" s="7">
        <f>SUM(Table3253[[#This Row],[85]:[90]])</f>
        <v>16</v>
      </c>
      <c r="J134" s="8">
        <f>SUM(Table3253[[#This Row],[0]:[17]])</f>
        <v>108</v>
      </c>
      <c r="K134" s="7">
        <f>SUM(Table3253[[#This Row],[18]:[64]])</f>
        <v>469</v>
      </c>
      <c r="L134" s="8">
        <f>SUM(Table3253[[#This Row],[0]:[4]])</f>
        <v>25</v>
      </c>
      <c r="M134" s="7">
        <f>SUM(Table3253[[#This Row],[5]:[15]])</f>
        <v>61</v>
      </c>
      <c r="N134" s="7">
        <f>SUM(Table3253[[#This Row],[16]:[24]])</f>
        <v>92</v>
      </c>
      <c r="O134" s="7">
        <f>SUM(Table3253[[#This Row],[25]:[49]])</f>
        <v>162</v>
      </c>
      <c r="P134" s="7">
        <f>SUM(Table3253[[#This Row],[50]:[64]])</f>
        <v>237</v>
      </c>
      <c r="Q134" s="7">
        <f>SUM(Table3253[[#This Row],[65]:[74]])</f>
        <v>128</v>
      </c>
      <c r="R134" s="7">
        <f>SUM(Table3253[[#This Row],[75]:[84]])</f>
        <v>77</v>
      </c>
      <c r="S134" s="8">
        <f>SUM(Table3253[[#This Row],[5]:[9]])</f>
        <v>24</v>
      </c>
      <c r="T134" s="7">
        <f>SUM(Table3253[[#This Row],[10]:[14]])</f>
        <v>32</v>
      </c>
      <c r="U134" s="7">
        <f>SUM(Table3253[[#This Row],[15]:[19]])</f>
        <v>45</v>
      </c>
      <c r="V134" s="7">
        <f>SUM(Table3253[[#This Row],[20]:[24]])</f>
        <v>52</v>
      </c>
      <c r="W134" s="7">
        <f>SUM(Table3253[[#This Row],[25]:[29]])</f>
        <v>28</v>
      </c>
      <c r="X134" s="7">
        <f>SUM(Table3253[[#This Row],[30]:[34]])</f>
        <v>27</v>
      </c>
      <c r="Y134" s="7">
        <f>SUM(Table3253[[#This Row],[35]:[39]])</f>
        <v>26</v>
      </c>
      <c r="Z134" s="7">
        <f>SUM(Table3253[[#This Row],[40]:[44]])</f>
        <v>42</v>
      </c>
      <c r="AA134" s="7">
        <f>SUM(Table3253[[#This Row],[45]:[49]])</f>
        <v>39</v>
      </c>
      <c r="AB134" s="7">
        <f>SUM(Table3253[[#This Row],[50]:[54]])</f>
        <v>80</v>
      </c>
      <c r="AC134" s="7">
        <f>SUM(Table3253[[#This Row],[55]:[59]])</f>
        <v>71</v>
      </c>
      <c r="AD134" s="7">
        <f>SUM(Table3253[[#This Row],[60]:[64]])</f>
        <v>86</v>
      </c>
      <c r="AE134" s="7">
        <f>SUM(Table3253[[#This Row],[65]:[69]])</f>
        <v>70</v>
      </c>
      <c r="AF134" s="7">
        <f>SUM(Table3253[[#This Row],[70]:[74]])</f>
        <v>58</v>
      </c>
      <c r="AG134" s="7">
        <f>SUM(Table3253[[#This Row],[75]:[79]])</f>
        <v>57</v>
      </c>
      <c r="AH134" s="7">
        <f>SUM(Table3253[[#This Row],[80]:[84]])</f>
        <v>20</v>
      </c>
      <c r="AI134" s="7">
        <f>SUM(Table3253[[#This Row],[85]:[89]])</f>
        <v>15</v>
      </c>
      <c r="AJ134" s="7">
        <f>Table3253[[#This Row],[90]]</f>
        <v>1</v>
      </c>
      <c r="AK134" s="8">
        <v>5</v>
      </c>
      <c r="AL134" s="8">
        <v>1</v>
      </c>
      <c r="AM134" s="8">
        <v>6</v>
      </c>
      <c r="AN134" s="8">
        <v>7</v>
      </c>
      <c r="AO134" s="8">
        <v>6</v>
      </c>
      <c r="AP134" s="8">
        <v>6</v>
      </c>
      <c r="AQ134" s="8">
        <v>5</v>
      </c>
      <c r="AR134" s="8">
        <v>5</v>
      </c>
      <c r="AS134" s="8">
        <v>4</v>
      </c>
      <c r="AT134" s="8">
        <v>4</v>
      </c>
      <c r="AU134" s="8">
        <v>5</v>
      </c>
      <c r="AV134" s="8">
        <v>6</v>
      </c>
      <c r="AW134" s="8">
        <v>10</v>
      </c>
      <c r="AX134" s="8">
        <v>6</v>
      </c>
      <c r="AY134" s="8">
        <v>5</v>
      </c>
      <c r="AZ134" s="8">
        <v>5</v>
      </c>
      <c r="BA134" s="8">
        <v>11</v>
      </c>
      <c r="BB134" s="8">
        <v>11</v>
      </c>
      <c r="BC134" s="8">
        <v>6</v>
      </c>
      <c r="BD134" s="8">
        <v>12</v>
      </c>
      <c r="BE134" s="8">
        <v>9</v>
      </c>
      <c r="BF134" s="8">
        <v>17</v>
      </c>
      <c r="BG134" s="8">
        <v>14</v>
      </c>
      <c r="BH134" s="8">
        <v>8</v>
      </c>
      <c r="BI134" s="8">
        <v>4</v>
      </c>
      <c r="BJ134" s="8">
        <v>7</v>
      </c>
      <c r="BK134" s="8">
        <v>6</v>
      </c>
      <c r="BL134" s="8">
        <v>6</v>
      </c>
      <c r="BM134" s="8">
        <v>5</v>
      </c>
      <c r="BN134" s="8">
        <v>4</v>
      </c>
      <c r="BO134" s="8">
        <v>4</v>
      </c>
      <c r="BP134" s="8">
        <v>3</v>
      </c>
      <c r="BQ134" s="8">
        <v>5</v>
      </c>
      <c r="BR134" s="8">
        <v>9</v>
      </c>
      <c r="BS134" s="8">
        <v>6</v>
      </c>
      <c r="BT134" s="8">
        <v>2</v>
      </c>
      <c r="BU134" s="8">
        <v>4</v>
      </c>
      <c r="BV134" s="8">
        <v>9</v>
      </c>
      <c r="BW134" s="8">
        <v>6</v>
      </c>
      <c r="BX134" s="8">
        <v>5</v>
      </c>
      <c r="BY134" s="8">
        <v>3</v>
      </c>
      <c r="BZ134" s="8">
        <v>11</v>
      </c>
      <c r="CA134" s="8">
        <v>11</v>
      </c>
      <c r="CB134" s="8">
        <v>10</v>
      </c>
      <c r="CC134" s="8">
        <v>7</v>
      </c>
      <c r="CD134" s="8">
        <v>10</v>
      </c>
      <c r="CE134" s="8">
        <v>8</v>
      </c>
      <c r="CF134" s="8">
        <v>4</v>
      </c>
      <c r="CG134" s="8">
        <v>7</v>
      </c>
      <c r="CH134" s="8">
        <v>10</v>
      </c>
      <c r="CI134" s="8">
        <v>7</v>
      </c>
      <c r="CJ134" s="8">
        <v>15</v>
      </c>
      <c r="CK134" s="8">
        <v>22</v>
      </c>
      <c r="CL134" s="8">
        <v>14</v>
      </c>
      <c r="CM134" s="8">
        <v>22</v>
      </c>
      <c r="CN134" s="8">
        <v>11</v>
      </c>
      <c r="CO134" s="8">
        <v>12</v>
      </c>
      <c r="CP134" s="8">
        <v>14</v>
      </c>
      <c r="CQ134" s="8">
        <v>16</v>
      </c>
      <c r="CR134" s="8">
        <v>18</v>
      </c>
      <c r="CS134" s="8">
        <v>19</v>
      </c>
      <c r="CT134" s="8">
        <v>12</v>
      </c>
      <c r="CU134" s="8">
        <v>26</v>
      </c>
      <c r="CV134" s="8">
        <v>13</v>
      </c>
      <c r="CW134" s="8">
        <v>16</v>
      </c>
      <c r="CX134" s="8">
        <v>21</v>
      </c>
      <c r="CY134" s="8">
        <v>12</v>
      </c>
      <c r="CZ134" s="8">
        <v>11</v>
      </c>
      <c r="DA134" s="8">
        <v>12</v>
      </c>
      <c r="DB134" s="8">
        <v>14</v>
      </c>
      <c r="DC134" s="8">
        <v>11</v>
      </c>
      <c r="DD134" s="8">
        <v>13</v>
      </c>
      <c r="DE134" s="8">
        <v>9</v>
      </c>
      <c r="DF134" s="8">
        <v>10</v>
      </c>
      <c r="DG134" s="8">
        <v>15</v>
      </c>
      <c r="DH134" s="8">
        <v>10</v>
      </c>
      <c r="DI134" s="8">
        <v>14</v>
      </c>
      <c r="DJ134" s="8">
        <v>12</v>
      </c>
      <c r="DK134" s="8">
        <v>11</v>
      </c>
      <c r="DL134" s="8">
        <v>10</v>
      </c>
      <c r="DM134" s="8">
        <v>7</v>
      </c>
      <c r="DN134" s="8">
        <v>7</v>
      </c>
      <c r="DO134" s="8">
        <v>2</v>
      </c>
      <c r="DP134" s="8">
        <v>4</v>
      </c>
      <c r="DQ134" s="8">
        <v>0</v>
      </c>
      <c r="DR134" s="8">
        <v>2</v>
      </c>
      <c r="DS134" s="8">
        <v>8</v>
      </c>
      <c r="DT134" s="8">
        <v>1</v>
      </c>
      <c r="DU134" s="8">
        <v>3</v>
      </c>
      <c r="DV134" s="8">
        <v>1</v>
      </c>
      <c r="DW134" s="8">
        <v>1</v>
      </c>
      <c r="DX134" s="7">
        <f t="shared" si="12"/>
        <v>491</v>
      </c>
      <c r="DY134" s="7">
        <f t="shared" si="13"/>
        <v>70</v>
      </c>
      <c r="DZ134" s="7">
        <f t="shared" si="14"/>
        <v>162</v>
      </c>
      <c r="EA134" s="7">
        <f t="shared" si="15"/>
        <v>237</v>
      </c>
    </row>
    <row r="135" spans="1:131" x14ac:dyDescent="0.35">
      <c r="A135" s="7">
        <v>13</v>
      </c>
      <c r="B135" s="10" t="s">
        <v>1020</v>
      </c>
      <c r="C135" s="10" t="s">
        <v>394</v>
      </c>
      <c r="D135" s="10" t="s">
        <v>395</v>
      </c>
      <c r="E135" s="7">
        <f>SUM(Table3253[[#This Row],[0]:[90]])</f>
        <v>681</v>
      </c>
      <c r="F135" s="8">
        <f>SUM(Table3253[[#This Row],[0]:[15]])</f>
        <v>81</v>
      </c>
      <c r="G135" s="7">
        <f>SUM(Table3253[[#This Row],[16]:[64]])</f>
        <v>401</v>
      </c>
      <c r="H135" s="7">
        <f>SUM(Table3253[[#This Row],[65]:[90]])</f>
        <v>199</v>
      </c>
      <c r="I135" s="7">
        <f>SUM(Table3253[[#This Row],[85]:[90]])</f>
        <v>13</v>
      </c>
      <c r="J135" s="8">
        <f>SUM(Table3253[[#This Row],[0]:[17]])</f>
        <v>97</v>
      </c>
      <c r="K135" s="7">
        <f>SUM(Table3253[[#This Row],[18]:[64]])</f>
        <v>385</v>
      </c>
      <c r="L135" s="8">
        <f>SUM(Table3253[[#This Row],[0]:[4]])</f>
        <v>23</v>
      </c>
      <c r="M135" s="7">
        <f>SUM(Table3253[[#This Row],[5]:[15]])</f>
        <v>58</v>
      </c>
      <c r="N135" s="7">
        <f>SUM(Table3253[[#This Row],[16]:[24]])</f>
        <v>54</v>
      </c>
      <c r="O135" s="7">
        <f>SUM(Table3253[[#This Row],[25]:[49]])</f>
        <v>167</v>
      </c>
      <c r="P135" s="7">
        <f>SUM(Table3253[[#This Row],[50]:[64]])</f>
        <v>180</v>
      </c>
      <c r="Q135" s="7">
        <f>SUM(Table3253[[#This Row],[65]:[74]])</f>
        <v>136</v>
      </c>
      <c r="R135" s="7">
        <f>SUM(Table3253[[#This Row],[75]:[84]])</f>
        <v>50</v>
      </c>
      <c r="S135" s="8">
        <f>SUM(Table3253[[#This Row],[5]:[9]])</f>
        <v>25</v>
      </c>
      <c r="T135" s="7">
        <f>SUM(Table3253[[#This Row],[10]:[14]])</f>
        <v>27</v>
      </c>
      <c r="U135" s="7">
        <f>SUM(Table3253[[#This Row],[15]:[19]])</f>
        <v>32</v>
      </c>
      <c r="V135" s="7">
        <f>SUM(Table3253[[#This Row],[20]:[24]])</f>
        <v>28</v>
      </c>
      <c r="W135" s="7">
        <f>SUM(Table3253[[#This Row],[25]:[29]])</f>
        <v>31</v>
      </c>
      <c r="X135" s="7">
        <f>SUM(Table3253[[#This Row],[30]:[34]])</f>
        <v>29</v>
      </c>
      <c r="Y135" s="7">
        <f>SUM(Table3253[[#This Row],[35]:[39]])</f>
        <v>33</v>
      </c>
      <c r="Z135" s="7">
        <f>SUM(Table3253[[#This Row],[40]:[44]])</f>
        <v>38</v>
      </c>
      <c r="AA135" s="7">
        <f>SUM(Table3253[[#This Row],[45]:[49]])</f>
        <v>36</v>
      </c>
      <c r="AB135" s="7">
        <f>SUM(Table3253[[#This Row],[50]:[54]])</f>
        <v>49</v>
      </c>
      <c r="AC135" s="7">
        <f>SUM(Table3253[[#This Row],[55]:[59]])</f>
        <v>61</v>
      </c>
      <c r="AD135" s="7">
        <f>SUM(Table3253[[#This Row],[60]:[64]])</f>
        <v>70</v>
      </c>
      <c r="AE135" s="7">
        <f>SUM(Table3253[[#This Row],[65]:[69]])</f>
        <v>75</v>
      </c>
      <c r="AF135" s="7">
        <f>SUM(Table3253[[#This Row],[70]:[74]])</f>
        <v>61</v>
      </c>
      <c r="AG135" s="7">
        <f>SUM(Table3253[[#This Row],[75]:[79]])</f>
        <v>31</v>
      </c>
      <c r="AH135" s="7">
        <f>SUM(Table3253[[#This Row],[80]:[84]])</f>
        <v>19</v>
      </c>
      <c r="AI135" s="7">
        <f>SUM(Table3253[[#This Row],[85]:[89]])</f>
        <v>11</v>
      </c>
      <c r="AJ135" s="7">
        <f>Table3253[[#This Row],[90]]</f>
        <v>2</v>
      </c>
      <c r="AK135" s="8">
        <v>5</v>
      </c>
      <c r="AL135" s="8">
        <v>6</v>
      </c>
      <c r="AM135" s="8">
        <v>4</v>
      </c>
      <c r="AN135" s="8">
        <v>2</v>
      </c>
      <c r="AO135" s="8">
        <v>6</v>
      </c>
      <c r="AP135" s="8">
        <v>6</v>
      </c>
      <c r="AQ135" s="8">
        <v>4</v>
      </c>
      <c r="AR135" s="8">
        <v>9</v>
      </c>
      <c r="AS135" s="8">
        <v>4</v>
      </c>
      <c r="AT135" s="8">
        <v>2</v>
      </c>
      <c r="AU135" s="8">
        <v>8</v>
      </c>
      <c r="AV135" s="8">
        <v>2</v>
      </c>
      <c r="AW135" s="8">
        <v>5</v>
      </c>
      <c r="AX135" s="8">
        <v>6</v>
      </c>
      <c r="AY135" s="8">
        <v>6</v>
      </c>
      <c r="AZ135" s="8">
        <v>6</v>
      </c>
      <c r="BA135" s="8">
        <v>9</v>
      </c>
      <c r="BB135" s="8">
        <v>7</v>
      </c>
      <c r="BC135" s="8">
        <v>6</v>
      </c>
      <c r="BD135" s="8">
        <v>4</v>
      </c>
      <c r="BE135" s="8">
        <v>8</v>
      </c>
      <c r="BF135" s="8">
        <v>10</v>
      </c>
      <c r="BG135" s="8">
        <v>4</v>
      </c>
      <c r="BH135" s="8">
        <v>3</v>
      </c>
      <c r="BI135" s="8">
        <v>3</v>
      </c>
      <c r="BJ135" s="8">
        <v>6</v>
      </c>
      <c r="BK135" s="8">
        <v>7</v>
      </c>
      <c r="BL135" s="8">
        <v>8</v>
      </c>
      <c r="BM135" s="8">
        <v>4</v>
      </c>
      <c r="BN135" s="8">
        <v>6</v>
      </c>
      <c r="BO135" s="8">
        <v>5</v>
      </c>
      <c r="BP135" s="8">
        <v>3</v>
      </c>
      <c r="BQ135" s="8">
        <v>7</v>
      </c>
      <c r="BR135" s="8">
        <v>5</v>
      </c>
      <c r="BS135" s="8">
        <v>9</v>
      </c>
      <c r="BT135" s="8">
        <v>7</v>
      </c>
      <c r="BU135" s="8">
        <v>8</v>
      </c>
      <c r="BV135" s="8">
        <v>8</v>
      </c>
      <c r="BW135" s="8">
        <v>5</v>
      </c>
      <c r="BX135" s="8">
        <v>5</v>
      </c>
      <c r="BY135" s="8">
        <v>7</v>
      </c>
      <c r="BZ135" s="8">
        <v>8</v>
      </c>
      <c r="CA135" s="8">
        <v>9</v>
      </c>
      <c r="CB135" s="8">
        <v>6</v>
      </c>
      <c r="CC135" s="8">
        <v>8</v>
      </c>
      <c r="CD135" s="8">
        <v>8</v>
      </c>
      <c r="CE135" s="8">
        <v>9</v>
      </c>
      <c r="CF135" s="8">
        <v>7</v>
      </c>
      <c r="CG135" s="8">
        <v>7</v>
      </c>
      <c r="CH135" s="8">
        <v>5</v>
      </c>
      <c r="CI135" s="8">
        <v>8</v>
      </c>
      <c r="CJ135" s="8">
        <v>8</v>
      </c>
      <c r="CK135" s="8">
        <v>13</v>
      </c>
      <c r="CL135" s="8">
        <v>10</v>
      </c>
      <c r="CM135" s="8">
        <v>10</v>
      </c>
      <c r="CN135" s="8">
        <v>9</v>
      </c>
      <c r="CO135" s="8">
        <v>12</v>
      </c>
      <c r="CP135" s="8">
        <v>8</v>
      </c>
      <c r="CQ135" s="8">
        <v>18</v>
      </c>
      <c r="CR135" s="8">
        <v>14</v>
      </c>
      <c r="CS135" s="8">
        <v>12</v>
      </c>
      <c r="CT135" s="8">
        <v>20</v>
      </c>
      <c r="CU135" s="8">
        <v>13</v>
      </c>
      <c r="CV135" s="8">
        <v>11</v>
      </c>
      <c r="CW135" s="8">
        <v>14</v>
      </c>
      <c r="CX135" s="8">
        <v>19</v>
      </c>
      <c r="CY135" s="8">
        <v>18</v>
      </c>
      <c r="CZ135" s="8">
        <v>14</v>
      </c>
      <c r="DA135" s="8">
        <v>8</v>
      </c>
      <c r="DB135" s="8">
        <v>16</v>
      </c>
      <c r="DC135" s="8">
        <v>9</v>
      </c>
      <c r="DD135" s="8">
        <v>14</v>
      </c>
      <c r="DE135" s="8">
        <v>5</v>
      </c>
      <c r="DF135" s="8">
        <v>16</v>
      </c>
      <c r="DG135" s="8">
        <v>17</v>
      </c>
      <c r="DH135" s="8">
        <v>8</v>
      </c>
      <c r="DI135" s="8">
        <v>7</v>
      </c>
      <c r="DJ135" s="8">
        <v>8</v>
      </c>
      <c r="DK135" s="8">
        <v>6</v>
      </c>
      <c r="DL135" s="8">
        <v>2</v>
      </c>
      <c r="DM135" s="8">
        <v>6</v>
      </c>
      <c r="DN135" s="8">
        <v>1</v>
      </c>
      <c r="DO135" s="8">
        <v>4</v>
      </c>
      <c r="DP135" s="8">
        <v>7</v>
      </c>
      <c r="DQ135" s="8">
        <v>1</v>
      </c>
      <c r="DR135" s="8">
        <v>0</v>
      </c>
      <c r="DS135" s="8">
        <v>5</v>
      </c>
      <c r="DT135" s="8">
        <v>1</v>
      </c>
      <c r="DU135" s="8">
        <v>3</v>
      </c>
      <c r="DV135" s="8">
        <v>2</v>
      </c>
      <c r="DW135" s="8">
        <v>2</v>
      </c>
      <c r="DX135" s="7">
        <f t="shared" si="12"/>
        <v>401</v>
      </c>
      <c r="DY135" s="7">
        <f t="shared" si="13"/>
        <v>38</v>
      </c>
      <c r="DZ135" s="7">
        <f t="shared" si="14"/>
        <v>167</v>
      </c>
      <c r="EA135" s="7">
        <f t="shared" si="15"/>
        <v>180</v>
      </c>
    </row>
    <row r="136" spans="1:131" x14ac:dyDescent="0.35">
      <c r="A136" s="7">
        <v>13</v>
      </c>
      <c r="B136" s="10" t="s">
        <v>1020</v>
      </c>
      <c r="C136" s="10" t="s">
        <v>396</v>
      </c>
      <c r="D136" s="10" t="s">
        <v>397</v>
      </c>
      <c r="E136" s="7">
        <f>SUM(Table3253[[#This Row],[0]:[90]])</f>
        <v>754</v>
      </c>
      <c r="F136" s="8">
        <f>SUM(Table3253[[#This Row],[0]:[15]])</f>
        <v>82</v>
      </c>
      <c r="G136" s="7">
        <f>SUM(Table3253[[#This Row],[16]:[64]])</f>
        <v>494</v>
      </c>
      <c r="H136" s="7">
        <f>SUM(Table3253[[#This Row],[65]:[90]])</f>
        <v>178</v>
      </c>
      <c r="I136" s="7">
        <f>SUM(Table3253[[#This Row],[85]:[90]])</f>
        <v>6</v>
      </c>
      <c r="J136" s="8">
        <f>SUM(Table3253[[#This Row],[0]:[17]])</f>
        <v>107</v>
      </c>
      <c r="K136" s="7">
        <f>SUM(Table3253[[#This Row],[18]:[64]])</f>
        <v>469</v>
      </c>
      <c r="L136" s="8">
        <f>SUM(Table3253[[#This Row],[0]:[4]])</f>
        <v>20</v>
      </c>
      <c r="M136" s="7">
        <f>SUM(Table3253[[#This Row],[5]:[15]])</f>
        <v>62</v>
      </c>
      <c r="N136" s="7">
        <f>SUM(Table3253[[#This Row],[16]:[24]])</f>
        <v>96</v>
      </c>
      <c r="O136" s="7">
        <f>SUM(Table3253[[#This Row],[25]:[49]])</f>
        <v>155</v>
      </c>
      <c r="P136" s="7">
        <f>SUM(Table3253[[#This Row],[50]:[64]])</f>
        <v>243</v>
      </c>
      <c r="Q136" s="7">
        <f>SUM(Table3253[[#This Row],[65]:[74]])</f>
        <v>116</v>
      </c>
      <c r="R136" s="7">
        <f>SUM(Table3253[[#This Row],[75]:[84]])</f>
        <v>56</v>
      </c>
      <c r="S136" s="8">
        <f>SUM(Table3253[[#This Row],[5]:[9]])</f>
        <v>25</v>
      </c>
      <c r="T136" s="7">
        <f>SUM(Table3253[[#This Row],[10]:[14]])</f>
        <v>29</v>
      </c>
      <c r="U136" s="7">
        <f>SUM(Table3253[[#This Row],[15]:[19]])</f>
        <v>53</v>
      </c>
      <c r="V136" s="7">
        <f>SUM(Table3253[[#This Row],[20]:[24]])</f>
        <v>51</v>
      </c>
      <c r="W136" s="7">
        <f>SUM(Table3253[[#This Row],[25]:[29]])</f>
        <v>19</v>
      </c>
      <c r="X136" s="7">
        <f>SUM(Table3253[[#This Row],[30]:[34]])</f>
        <v>30</v>
      </c>
      <c r="Y136" s="7">
        <f>SUM(Table3253[[#This Row],[35]:[39]])</f>
        <v>29</v>
      </c>
      <c r="Z136" s="7">
        <f>SUM(Table3253[[#This Row],[40]:[44]])</f>
        <v>38</v>
      </c>
      <c r="AA136" s="7">
        <f>SUM(Table3253[[#This Row],[45]:[49]])</f>
        <v>39</v>
      </c>
      <c r="AB136" s="7">
        <f>SUM(Table3253[[#This Row],[50]:[54]])</f>
        <v>87</v>
      </c>
      <c r="AC136" s="7">
        <f>SUM(Table3253[[#This Row],[55]:[59]])</f>
        <v>81</v>
      </c>
      <c r="AD136" s="7">
        <f>SUM(Table3253[[#This Row],[60]:[64]])</f>
        <v>75</v>
      </c>
      <c r="AE136" s="7">
        <f>SUM(Table3253[[#This Row],[65]:[69]])</f>
        <v>60</v>
      </c>
      <c r="AF136" s="7">
        <f>SUM(Table3253[[#This Row],[70]:[74]])</f>
        <v>56</v>
      </c>
      <c r="AG136" s="7">
        <f>SUM(Table3253[[#This Row],[75]:[79]])</f>
        <v>37</v>
      </c>
      <c r="AH136" s="7">
        <f>SUM(Table3253[[#This Row],[80]:[84]])</f>
        <v>19</v>
      </c>
      <c r="AI136" s="7">
        <f>SUM(Table3253[[#This Row],[85]:[89]])</f>
        <v>5</v>
      </c>
      <c r="AJ136" s="7">
        <f>Table3253[[#This Row],[90]]</f>
        <v>1</v>
      </c>
      <c r="AK136" s="8">
        <v>3</v>
      </c>
      <c r="AL136" s="8">
        <v>2</v>
      </c>
      <c r="AM136" s="8">
        <v>6</v>
      </c>
      <c r="AN136" s="8">
        <v>4</v>
      </c>
      <c r="AO136" s="8">
        <v>5</v>
      </c>
      <c r="AP136" s="8">
        <v>5</v>
      </c>
      <c r="AQ136" s="8">
        <v>2</v>
      </c>
      <c r="AR136" s="8">
        <v>5</v>
      </c>
      <c r="AS136" s="8">
        <v>6</v>
      </c>
      <c r="AT136" s="8">
        <v>7</v>
      </c>
      <c r="AU136" s="8">
        <v>6</v>
      </c>
      <c r="AV136" s="8">
        <v>4</v>
      </c>
      <c r="AW136" s="8">
        <v>8</v>
      </c>
      <c r="AX136" s="8">
        <v>4</v>
      </c>
      <c r="AY136" s="8">
        <v>7</v>
      </c>
      <c r="AZ136" s="8">
        <v>8</v>
      </c>
      <c r="BA136" s="8">
        <v>14</v>
      </c>
      <c r="BB136" s="8">
        <v>11</v>
      </c>
      <c r="BC136" s="8">
        <v>12</v>
      </c>
      <c r="BD136" s="8">
        <v>8</v>
      </c>
      <c r="BE136" s="8">
        <v>10</v>
      </c>
      <c r="BF136" s="8">
        <v>14</v>
      </c>
      <c r="BG136" s="8">
        <v>10</v>
      </c>
      <c r="BH136" s="8">
        <v>10</v>
      </c>
      <c r="BI136" s="8">
        <v>7</v>
      </c>
      <c r="BJ136" s="8">
        <v>3</v>
      </c>
      <c r="BK136" s="8">
        <v>4</v>
      </c>
      <c r="BL136" s="8">
        <v>5</v>
      </c>
      <c r="BM136" s="8">
        <v>3</v>
      </c>
      <c r="BN136" s="8">
        <v>4</v>
      </c>
      <c r="BO136" s="8">
        <v>4</v>
      </c>
      <c r="BP136" s="8">
        <v>2</v>
      </c>
      <c r="BQ136" s="8">
        <v>7</v>
      </c>
      <c r="BR136" s="8">
        <v>10</v>
      </c>
      <c r="BS136" s="8">
        <v>7</v>
      </c>
      <c r="BT136" s="8">
        <v>5</v>
      </c>
      <c r="BU136" s="8">
        <v>8</v>
      </c>
      <c r="BV136" s="8">
        <v>4</v>
      </c>
      <c r="BW136" s="8">
        <v>7</v>
      </c>
      <c r="BX136" s="8">
        <v>5</v>
      </c>
      <c r="BY136" s="8">
        <v>4</v>
      </c>
      <c r="BZ136" s="8">
        <v>6</v>
      </c>
      <c r="CA136" s="8">
        <v>5</v>
      </c>
      <c r="CB136" s="8">
        <v>8</v>
      </c>
      <c r="CC136" s="8">
        <v>15</v>
      </c>
      <c r="CD136" s="8">
        <v>8</v>
      </c>
      <c r="CE136" s="8">
        <v>10</v>
      </c>
      <c r="CF136" s="8">
        <v>3</v>
      </c>
      <c r="CG136" s="8">
        <v>8</v>
      </c>
      <c r="CH136" s="8">
        <v>10</v>
      </c>
      <c r="CI136" s="8">
        <v>12</v>
      </c>
      <c r="CJ136" s="8">
        <v>22</v>
      </c>
      <c r="CK136" s="8">
        <v>19</v>
      </c>
      <c r="CL136" s="8">
        <v>18</v>
      </c>
      <c r="CM136" s="8">
        <v>16</v>
      </c>
      <c r="CN136" s="8">
        <v>18</v>
      </c>
      <c r="CO136" s="8">
        <v>13</v>
      </c>
      <c r="CP136" s="8">
        <v>16</v>
      </c>
      <c r="CQ136" s="8">
        <v>23</v>
      </c>
      <c r="CR136" s="8">
        <v>11</v>
      </c>
      <c r="CS136" s="8">
        <v>17</v>
      </c>
      <c r="CT136" s="8">
        <v>14</v>
      </c>
      <c r="CU136" s="8">
        <v>15</v>
      </c>
      <c r="CV136" s="8">
        <v>20</v>
      </c>
      <c r="CW136" s="8">
        <v>9</v>
      </c>
      <c r="CX136" s="8">
        <v>12</v>
      </c>
      <c r="CY136" s="8">
        <v>10</v>
      </c>
      <c r="CZ136" s="8">
        <v>9</v>
      </c>
      <c r="DA136" s="8">
        <v>18</v>
      </c>
      <c r="DB136" s="8">
        <v>11</v>
      </c>
      <c r="DC136" s="8">
        <v>12</v>
      </c>
      <c r="DD136" s="8">
        <v>14</v>
      </c>
      <c r="DE136" s="8">
        <v>11</v>
      </c>
      <c r="DF136" s="8">
        <v>10</v>
      </c>
      <c r="DG136" s="8">
        <v>9</v>
      </c>
      <c r="DH136" s="8">
        <v>9</v>
      </c>
      <c r="DI136" s="8">
        <v>8</v>
      </c>
      <c r="DJ136" s="8">
        <v>10</v>
      </c>
      <c r="DK136" s="8">
        <v>5</v>
      </c>
      <c r="DL136" s="8">
        <v>5</v>
      </c>
      <c r="DM136" s="8">
        <v>3</v>
      </c>
      <c r="DN136" s="8">
        <v>4</v>
      </c>
      <c r="DO136" s="8">
        <v>1</v>
      </c>
      <c r="DP136" s="8">
        <v>5</v>
      </c>
      <c r="DQ136" s="8">
        <v>6</v>
      </c>
      <c r="DR136" s="8">
        <v>1</v>
      </c>
      <c r="DS136" s="8">
        <v>1</v>
      </c>
      <c r="DT136" s="8">
        <v>0</v>
      </c>
      <c r="DU136" s="8">
        <v>2</v>
      </c>
      <c r="DV136" s="8">
        <v>1</v>
      </c>
      <c r="DW136" s="8">
        <v>1</v>
      </c>
      <c r="DX136" s="7">
        <f t="shared" si="12"/>
        <v>494</v>
      </c>
      <c r="DY136" s="7">
        <f t="shared" si="13"/>
        <v>71</v>
      </c>
      <c r="DZ136" s="7">
        <f t="shared" si="14"/>
        <v>155</v>
      </c>
      <c r="EA136" s="7">
        <f t="shared" si="15"/>
        <v>243</v>
      </c>
    </row>
    <row r="137" spans="1:131" x14ac:dyDescent="0.35">
      <c r="A137" s="7">
        <v>13</v>
      </c>
      <c r="B137" s="10" t="s">
        <v>1020</v>
      </c>
      <c r="C137" s="10" t="s">
        <v>398</v>
      </c>
      <c r="D137" s="10" t="s">
        <v>399</v>
      </c>
      <c r="E137" s="7">
        <f>SUM(Table3253[[#This Row],[0]:[90]])</f>
        <v>684</v>
      </c>
      <c r="F137" s="8">
        <f>SUM(Table3253[[#This Row],[0]:[15]])</f>
        <v>104</v>
      </c>
      <c r="G137" s="7">
        <f>SUM(Table3253[[#This Row],[16]:[64]])</f>
        <v>433</v>
      </c>
      <c r="H137" s="7">
        <f>SUM(Table3253[[#This Row],[65]:[90]])</f>
        <v>147</v>
      </c>
      <c r="I137" s="7">
        <f>SUM(Table3253[[#This Row],[85]:[90]])</f>
        <v>14</v>
      </c>
      <c r="J137" s="8">
        <f>SUM(Table3253[[#This Row],[0]:[17]])</f>
        <v>115</v>
      </c>
      <c r="K137" s="7">
        <f>SUM(Table3253[[#This Row],[18]:[64]])</f>
        <v>422</v>
      </c>
      <c r="L137" s="8">
        <f>SUM(Table3253[[#This Row],[0]:[4]])</f>
        <v>34</v>
      </c>
      <c r="M137" s="7">
        <f>SUM(Table3253[[#This Row],[5]:[15]])</f>
        <v>70</v>
      </c>
      <c r="N137" s="7">
        <f>SUM(Table3253[[#This Row],[16]:[24]])</f>
        <v>66</v>
      </c>
      <c r="O137" s="7">
        <f>SUM(Table3253[[#This Row],[25]:[49]])</f>
        <v>204</v>
      </c>
      <c r="P137" s="7">
        <f>SUM(Table3253[[#This Row],[50]:[64]])</f>
        <v>163</v>
      </c>
      <c r="Q137" s="7">
        <f>SUM(Table3253[[#This Row],[65]:[74]])</f>
        <v>83</v>
      </c>
      <c r="R137" s="7">
        <f>SUM(Table3253[[#This Row],[75]:[84]])</f>
        <v>50</v>
      </c>
      <c r="S137" s="8">
        <f>SUM(Table3253[[#This Row],[5]:[9]])</f>
        <v>25</v>
      </c>
      <c r="T137" s="7">
        <f>SUM(Table3253[[#This Row],[10]:[14]])</f>
        <v>39</v>
      </c>
      <c r="U137" s="7">
        <f>SUM(Table3253[[#This Row],[15]:[19]])</f>
        <v>28</v>
      </c>
      <c r="V137" s="7">
        <f>SUM(Table3253[[#This Row],[20]:[24]])</f>
        <v>44</v>
      </c>
      <c r="W137" s="7">
        <f>SUM(Table3253[[#This Row],[25]:[29]])</f>
        <v>50</v>
      </c>
      <c r="X137" s="7">
        <f>SUM(Table3253[[#This Row],[30]:[34]])</f>
        <v>49</v>
      </c>
      <c r="Y137" s="7">
        <f>SUM(Table3253[[#This Row],[35]:[39]])</f>
        <v>33</v>
      </c>
      <c r="Z137" s="7">
        <f>SUM(Table3253[[#This Row],[40]:[44]])</f>
        <v>38</v>
      </c>
      <c r="AA137" s="7">
        <f>SUM(Table3253[[#This Row],[45]:[49]])</f>
        <v>34</v>
      </c>
      <c r="AB137" s="7">
        <f>SUM(Table3253[[#This Row],[50]:[54]])</f>
        <v>40</v>
      </c>
      <c r="AC137" s="7">
        <f>SUM(Table3253[[#This Row],[55]:[59]])</f>
        <v>48</v>
      </c>
      <c r="AD137" s="7">
        <f>SUM(Table3253[[#This Row],[60]:[64]])</f>
        <v>75</v>
      </c>
      <c r="AE137" s="7">
        <f>SUM(Table3253[[#This Row],[65]:[69]])</f>
        <v>49</v>
      </c>
      <c r="AF137" s="7">
        <f>SUM(Table3253[[#This Row],[70]:[74]])</f>
        <v>34</v>
      </c>
      <c r="AG137" s="7">
        <f>SUM(Table3253[[#This Row],[75]:[79]])</f>
        <v>39</v>
      </c>
      <c r="AH137" s="7">
        <f>SUM(Table3253[[#This Row],[80]:[84]])</f>
        <v>11</v>
      </c>
      <c r="AI137" s="7">
        <f>SUM(Table3253[[#This Row],[85]:[89]])</f>
        <v>13</v>
      </c>
      <c r="AJ137" s="7">
        <f>Table3253[[#This Row],[90]]</f>
        <v>1</v>
      </c>
      <c r="AK137" s="8">
        <v>2</v>
      </c>
      <c r="AL137" s="8">
        <v>9</v>
      </c>
      <c r="AM137" s="8">
        <v>9</v>
      </c>
      <c r="AN137" s="8">
        <v>5</v>
      </c>
      <c r="AO137" s="8">
        <v>9</v>
      </c>
      <c r="AP137" s="8">
        <v>9</v>
      </c>
      <c r="AQ137" s="8">
        <v>4</v>
      </c>
      <c r="AR137" s="8">
        <v>5</v>
      </c>
      <c r="AS137" s="8">
        <v>3</v>
      </c>
      <c r="AT137" s="8">
        <v>4</v>
      </c>
      <c r="AU137" s="8">
        <v>7</v>
      </c>
      <c r="AV137" s="8">
        <v>8</v>
      </c>
      <c r="AW137" s="8">
        <v>9</v>
      </c>
      <c r="AX137" s="8">
        <v>8</v>
      </c>
      <c r="AY137" s="8">
        <v>7</v>
      </c>
      <c r="AZ137" s="8">
        <v>6</v>
      </c>
      <c r="BA137" s="8">
        <v>3</v>
      </c>
      <c r="BB137" s="8">
        <v>8</v>
      </c>
      <c r="BC137" s="8">
        <v>4</v>
      </c>
      <c r="BD137" s="8">
        <v>7</v>
      </c>
      <c r="BE137" s="8">
        <v>10</v>
      </c>
      <c r="BF137" s="8">
        <v>8</v>
      </c>
      <c r="BG137" s="8">
        <v>10</v>
      </c>
      <c r="BH137" s="8">
        <v>7</v>
      </c>
      <c r="BI137" s="8">
        <v>9</v>
      </c>
      <c r="BJ137" s="8">
        <v>10</v>
      </c>
      <c r="BK137" s="8">
        <v>9</v>
      </c>
      <c r="BL137" s="8">
        <v>15</v>
      </c>
      <c r="BM137" s="8">
        <v>13</v>
      </c>
      <c r="BN137" s="8">
        <v>3</v>
      </c>
      <c r="BO137" s="8">
        <v>9</v>
      </c>
      <c r="BP137" s="8">
        <v>10</v>
      </c>
      <c r="BQ137" s="8">
        <v>6</v>
      </c>
      <c r="BR137" s="8">
        <v>11</v>
      </c>
      <c r="BS137" s="8">
        <v>13</v>
      </c>
      <c r="BT137" s="8">
        <v>4</v>
      </c>
      <c r="BU137" s="8">
        <v>7</v>
      </c>
      <c r="BV137" s="8">
        <v>8</v>
      </c>
      <c r="BW137" s="8">
        <v>6</v>
      </c>
      <c r="BX137" s="8">
        <v>8</v>
      </c>
      <c r="BY137" s="8">
        <v>5</v>
      </c>
      <c r="BZ137" s="8">
        <v>6</v>
      </c>
      <c r="CA137" s="8">
        <v>9</v>
      </c>
      <c r="CB137" s="8">
        <v>9</v>
      </c>
      <c r="CC137" s="8">
        <v>9</v>
      </c>
      <c r="CD137" s="8">
        <v>8</v>
      </c>
      <c r="CE137" s="8">
        <v>9</v>
      </c>
      <c r="CF137" s="8">
        <v>7</v>
      </c>
      <c r="CG137" s="8">
        <v>8</v>
      </c>
      <c r="CH137" s="8">
        <v>2</v>
      </c>
      <c r="CI137" s="8">
        <v>8</v>
      </c>
      <c r="CJ137" s="8">
        <v>7</v>
      </c>
      <c r="CK137" s="8">
        <v>4</v>
      </c>
      <c r="CL137" s="8">
        <v>11</v>
      </c>
      <c r="CM137" s="8">
        <v>10</v>
      </c>
      <c r="CN137" s="8">
        <v>7</v>
      </c>
      <c r="CO137" s="8">
        <v>13</v>
      </c>
      <c r="CP137" s="8">
        <v>5</v>
      </c>
      <c r="CQ137" s="8">
        <v>8</v>
      </c>
      <c r="CR137" s="8">
        <v>15</v>
      </c>
      <c r="CS137" s="8">
        <v>15</v>
      </c>
      <c r="CT137" s="8">
        <v>15</v>
      </c>
      <c r="CU137" s="8">
        <v>11</v>
      </c>
      <c r="CV137" s="8">
        <v>19</v>
      </c>
      <c r="CW137" s="8">
        <v>15</v>
      </c>
      <c r="CX137" s="8">
        <v>16</v>
      </c>
      <c r="CY137" s="8">
        <v>7</v>
      </c>
      <c r="CZ137" s="8">
        <v>12</v>
      </c>
      <c r="DA137" s="8">
        <v>8</v>
      </c>
      <c r="DB137" s="8">
        <v>6</v>
      </c>
      <c r="DC137" s="8">
        <v>6</v>
      </c>
      <c r="DD137" s="8">
        <v>7</v>
      </c>
      <c r="DE137" s="8">
        <v>9</v>
      </c>
      <c r="DF137" s="8">
        <v>9</v>
      </c>
      <c r="DG137" s="8">
        <v>3</v>
      </c>
      <c r="DH137" s="8">
        <v>6</v>
      </c>
      <c r="DI137" s="8">
        <v>15</v>
      </c>
      <c r="DJ137" s="8">
        <v>8</v>
      </c>
      <c r="DK137" s="8">
        <v>3</v>
      </c>
      <c r="DL137" s="8">
        <v>7</v>
      </c>
      <c r="DM137" s="8">
        <v>4</v>
      </c>
      <c r="DN137" s="8">
        <v>3</v>
      </c>
      <c r="DO137" s="8">
        <v>0</v>
      </c>
      <c r="DP137" s="8">
        <v>2</v>
      </c>
      <c r="DQ137" s="8">
        <v>2</v>
      </c>
      <c r="DR137" s="8">
        <v>6</v>
      </c>
      <c r="DS137" s="8">
        <v>2</v>
      </c>
      <c r="DT137" s="8">
        <v>0</v>
      </c>
      <c r="DU137" s="8">
        <v>4</v>
      </c>
      <c r="DV137" s="8">
        <v>1</v>
      </c>
      <c r="DW137" s="8">
        <v>1</v>
      </c>
      <c r="DX137" s="7">
        <f t="shared" si="12"/>
        <v>433</v>
      </c>
      <c r="DY137" s="7">
        <f t="shared" si="13"/>
        <v>55</v>
      </c>
      <c r="DZ137" s="7">
        <f t="shared" si="14"/>
        <v>204</v>
      </c>
      <c r="EA137" s="7">
        <f t="shared" si="15"/>
        <v>163</v>
      </c>
    </row>
    <row r="138" spans="1:131" x14ac:dyDescent="0.35">
      <c r="A138" s="7">
        <v>13</v>
      </c>
      <c r="B138" s="10" t="s">
        <v>1020</v>
      </c>
      <c r="C138" s="10" t="s">
        <v>400</v>
      </c>
      <c r="D138" s="10" t="s">
        <v>401</v>
      </c>
      <c r="E138" s="7">
        <f>SUM(Table3253[[#This Row],[0]:[90]])</f>
        <v>1087</v>
      </c>
      <c r="F138" s="8">
        <f>SUM(Table3253[[#This Row],[0]:[15]])</f>
        <v>197</v>
      </c>
      <c r="G138" s="7">
        <f>SUM(Table3253[[#This Row],[16]:[64]])</f>
        <v>704</v>
      </c>
      <c r="H138" s="7">
        <f>SUM(Table3253[[#This Row],[65]:[90]])</f>
        <v>186</v>
      </c>
      <c r="I138" s="7">
        <f>SUM(Table3253[[#This Row],[85]:[90]])</f>
        <v>13</v>
      </c>
      <c r="J138" s="8">
        <f>SUM(Table3253[[#This Row],[0]:[17]])</f>
        <v>220</v>
      </c>
      <c r="K138" s="7">
        <f>SUM(Table3253[[#This Row],[18]:[64]])</f>
        <v>681</v>
      </c>
      <c r="L138" s="8">
        <f>SUM(Table3253[[#This Row],[0]:[4]])</f>
        <v>54</v>
      </c>
      <c r="M138" s="7">
        <f>SUM(Table3253[[#This Row],[5]:[15]])</f>
        <v>143</v>
      </c>
      <c r="N138" s="7">
        <f>SUM(Table3253[[#This Row],[16]:[24]])</f>
        <v>114</v>
      </c>
      <c r="O138" s="7">
        <f>SUM(Table3253[[#This Row],[25]:[49]])</f>
        <v>355</v>
      </c>
      <c r="P138" s="7">
        <f>SUM(Table3253[[#This Row],[50]:[64]])</f>
        <v>235</v>
      </c>
      <c r="Q138" s="7">
        <f>SUM(Table3253[[#This Row],[65]:[74]])</f>
        <v>112</v>
      </c>
      <c r="R138" s="7">
        <f>SUM(Table3253[[#This Row],[75]:[84]])</f>
        <v>61</v>
      </c>
      <c r="S138" s="8">
        <f>SUM(Table3253[[#This Row],[5]:[9]])</f>
        <v>59</v>
      </c>
      <c r="T138" s="7">
        <f>SUM(Table3253[[#This Row],[10]:[14]])</f>
        <v>73</v>
      </c>
      <c r="U138" s="7">
        <f>SUM(Table3253[[#This Row],[15]:[19]])</f>
        <v>62</v>
      </c>
      <c r="V138" s="7">
        <f>SUM(Table3253[[#This Row],[20]:[24]])</f>
        <v>63</v>
      </c>
      <c r="W138" s="7">
        <f>SUM(Table3253[[#This Row],[25]:[29]])</f>
        <v>62</v>
      </c>
      <c r="X138" s="7">
        <f>SUM(Table3253[[#This Row],[30]:[34]])</f>
        <v>85</v>
      </c>
      <c r="Y138" s="7">
        <f>SUM(Table3253[[#This Row],[35]:[39]])</f>
        <v>85</v>
      </c>
      <c r="Z138" s="7">
        <f>SUM(Table3253[[#This Row],[40]:[44]])</f>
        <v>75</v>
      </c>
      <c r="AA138" s="7">
        <f>SUM(Table3253[[#This Row],[45]:[49]])</f>
        <v>48</v>
      </c>
      <c r="AB138" s="7">
        <f>SUM(Table3253[[#This Row],[50]:[54]])</f>
        <v>83</v>
      </c>
      <c r="AC138" s="7">
        <f>SUM(Table3253[[#This Row],[55]:[59]])</f>
        <v>96</v>
      </c>
      <c r="AD138" s="7">
        <f>SUM(Table3253[[#This Row],[60]:[64]])</f>
        <v>56</v>
      </c>
      <c r="AE138" s="7">
        <f>SUM(Table3253[[#This Row],[65]:[69]])</f>
        <v>67</v>
      </c>
      <c r="AF138" s="7">
        <f>SUM(Table3253[[#This Row],[70]:[74]])</f>
        <v>45</v>
      </c>
      <c r="AG138" s="7">
        <f>SUM(Table3253[[#This Row],[75]:[79]])</f>
        <v>29</v>
      </c>
      <c r="AH138" s="7">
        <f>SUM(Table3253[[#This Row],[80]:[84]])</f>
        <v>32</v>
      </c>
      <c r="AI138" s="7">
        <f>SUM(Table3253[[#This Row],[85]:[89]])</f>
        <v>8</v>
      </c>
      <c r="AJ138" s="7">
        <f>Table3253[[#This Row],[90]]</f>
        <v>5</v>
      </c>
      <c r="AK138" s="8">
        <v>11</v>
      </c>
      <c r="AL138" s="8">
        <v>11</v>
      </c>
      <c r="AM138" s="8">
        <v>11</v>
      </c>
      <c r="AN138" s="8">
        <v>10</v>
      </c>
      <c r="AO138" s="8">
        <v>11</v>
      </c>
      <c r="AP138" s="8">
        <v>12</v>
      </c>
      <c r="AQ138" s="8">
        <v>12</v>
      </c>
      <c r="AR138" s="8">
        <v>9</v>
      </c>
      <c r="AS138" s="8">
        <v>14</v>
      </c>
      <c r="AT138" s="8">
        <v>12</v>
      </c>
      <c r="AU138" s="8">
        <v>11</v>
      </c>
      <c r="AV138" s="8">
        <v>17</v>
      </c>
      <c r="AW138" s="8">
        <v>18</v>
      </c>
      <c r="AX138" s="8">
        <v>15</v>
      </c>
      <c r="AY138" s="8">
        <v>12</v>
      </c>
      <c r="AZ138" s="8">
        <v>11</v>
      </c>
      <c r="BA138" s="8">
        <v>13</v>
      </c>
      <c r="BB138" s="8">
        <v>10</v>
      </c>
      <c r="BC138" s="8">
        <v>13</v>
      </c>
      <c r="BD138" s="8">
        <v>15</v>
      </c>
      <c r="BE138" s="8">
        <v>11</v>
      </c>
      <c r="BF138" s="8">
        <v>15</v>
      </c>
      <c r="BG138" s="8">
        <v>13</v>
      </c>
      <c r="BH138" s="8">
        <v>15</v>
      </c>
      <c r="BI138" s="8">
        <v>9</v>
      </c>
      <c r="BJ138" s="8">
        <v>14</v>
      </c>
      <c r="BK138" s="8">
        <v>10</v>
      </c>
      <c r="BL138" s="8">
        <v>10</v>
      </c>
      <c r="BM138" s="8">
        <v>8</v>
      </c>
      <c r="BN138" s="8">
        <v>20</v>
      </c>
      <c r="BO138" s="8">
        <v>19</v>
      </c>
      <c r="BP138" s="8">
        <v>17</v>
      </c>
      <c r="BQ138" s="8">
        <v>10</v>
      </c>
      <c r="BR138" s="8">
        <v>13</v>
      </c>
      <c r="BS138" s="8">
        <v>26</v>
      </c>
      <c r="BT138" s="8">
        <v>15</v>
      </c>
      <c r="BU138" s="8">
        <v>21</v>
      </c>
      <c r="BV138" s="8">
        <v>19</v>
      </c>
      <c r="BW138" s="8">
        <v>14</v>
      </c>
      <c r="BX138" s="8">
        <v>16</v>
      </c>
      <c r="BY138" s="8">
        <v>13</v>
      </c>
      <c r="BZ138" s="8">
        <v>19</v>
      </c>
      <c r="CA138" s="8">
        <v>14</v>
      </c>
      <c r="CB138" s="8">
        <v>12</v>
      </c>
      <c r="CC138" s="8">
        <v>17</v>
      </c>
      <c r="CD138" s="8">
        <v>7</v>
      </c>
      <c r="CE138" s="8">
        <v>4</v>
      </c>
      <c r="CF138" s="8">
        <v>9</v>
      </c>
      <c r="CG138" s="8">
        <v>14</v>
      </c>
      <c r="CH138" s="8">
        <v>14</v>
      </c>
      <c r="CI138" s="8">
        <v>14</v>
      </c>
      <c r="CJ138" s="8">
        <v>18</v>
      </c>
      <c r="CK138" s="8">
        <v>18</v>
      </c>
      <c r="CL138" s="8">
        <v>24</v>
      </c>
      <c r="CM138" s="8">
        <v>9</v>
      </c>
      <c r="CN138" s="8">
        <v>18</v>
      </c>
      <c r="CO138" s="8">
        <v>18</v>
      </c>
      <c r="CP138" s="8">
        <v>20</v>
      </c>
      <c r="CQ138" s="8">
        <v>18</v>
      </c>
      <c r="CR138" s="8">
        <v>22</v>
      </c>
      <c r="CS138" s="8">
        <v>14</v>
      </c>
      <c r="CT138" s="8">
        <v>12</v>
      </c>
      <c r="CU138" s="8">
        <v>8</v>
      </c>
      <c r="CV138" s="8">
        <v>12</v>
      </c>
      <c r="CW138" s="8">
        <v>10</v>
      </c>
      <c r="CX138" s="8">
        <v>16</v>
      </c>
      <c r="CY138" s="8">
        <v>11</v>
      </c>
      <c r="CZ138" s="8">
        <v>15</v>
      </c>
      <c r="DA138" s="8">
        <v>10</v>
      </c>
      <c r="DB138" s="8">
        <v>15</v>
      </c>
      <c r="DC138" s="8">
        <v>8</v>
      </c>
      <c r="DD138" s="8">
        <v>11</v>
      </c>
      <c r="DE138" s="8">
        <v>6</v>
      </c>
      <c r="DF138" s="8">
        <v>9</v>
      </c>
      <c r="DG138" s="8">
        <v>11</v>
      </c>
      <c r="DH138" s="8">
        <v>6</v>
      </c>
      <c r="DI138" s="8">
        <v>5</v>
      </c>
      <c r="DJ138" s="8">
        <v>8</v>
      </c>
      <c r="DK138" s="8">
        <v>6</v>
      </c>
      <c r="DL138" s="8">
        <v>4</v>
      </c>
      <c r="DM138" s="8">
        <v>7</v>
      </c>
      <c r="DN138" s="8">
        <v>9</v>
      </c>
      <c r="DO138" s="8">
        <v>8</v>
      </c>
      <c r="DP138" s="8">
        <v>5</v>
      </c>
      <c r="DQ138" s="8">
        <v>3</v>
      </c>
      <c r="DR138" s="8">
        <v>1</v>
      </c>
      <c r="DS138" s="8">
        <v>2</v>
      </c>
      <c r="DT138" s="8">
        <v>2</v>
      </c>
      <c r="DU138" s="8">
        <v>1</v>
      </c>
      <c r="DV138" s="8">
        <v>2</v>
      </c>
      <c r="DW138" s="8">
        <v>5</v>
      </c>
      <c r="DX138" s="7">
        <f t="shared" si="12"/>
        <v>704</v>
      </c>
      <c r="DY138" s="7">
        <f t="shared" si="13"/>
        <v>91</v>
      </c>
      <c r="DZ138" s="7">
        <f t="shared" si="14"/>
        <v>355</v>
      </c>
      <c r="EA138" s="7">
        <f t="shared" si="15"/>
        <v>235</v>
      </c>
    </row>
    <row r="139" spans="1:131" x14ac:dyDescent="0.35">
      <c r="A139" s="7">
        <v>13</v>
      </c>
      <c r="B139" s="10" t="s">
        <v>1020</v>
      </c>
      <c r="C139" s="10" t="s">
        <v>402</v>
      </c>
      <c r="D139" s="10" t="s">
        <v>403</v>
      </c>
      <c r="E139" s="7">
        <f>SUM(Table3253[[#This Row],[0]:[90]])</f>
        <v>927</v>
      </c>
      <c r="F139" s="8">
        <f>SUM(Table3253[[#This Row],[0]:[15]])</f>
        <v>153</v>
      </c>
      <c r="G139" s="7">
        <f>SUM(Table3253[[#This Row],[16]:[64]])</f>
        <v>608</v>
      </c>
      <c r="H139" s="7">
        <f>SUM(Table3253[[#This Row],[65]:[90]])</f>
        <v>166</v>
      </c>
      <c r="I139" s="7">
        <f>SUM(Table3253[[#This Row],[85]:[90]])</f>
        <v>7</v>
      </c>
      <c r="J139" s="8">
        <f>SUM(Table3253[[#This Row],[0]:[17]])</f>
        <v>192</v>
      </c>
      <c r="K139" s="7">
        <f>SUM(Table3253[[#This Row],[18]:[64]])</f>
        <v>569</v>
      </c>
      <c r="L139" s="8">
        <f>SUM(Table3253[[#This Row],[0]:[4]])</f>
        <v>46</v>
      </c>
      <c r="M139" s="7">
        <f>SUM(Table3253[[#This Row],[5]:[15]])</f>
        <v>107</v>
      </c>
      <c r="N139" s="7">
        <f>SUM(Table3253[[#This Row],[16]:[24]])</f>
        <v>110</v>
      </c>
      <c r="O139" s="7">
        <f>SUM(Table3253[[#This Row],[25]:[49]])</f>
        <v>276</v>
      </c>
      <c r="P139" s="7">
        <f>SUM(Table3253[[#This Row],[50]:[64]])</f>
        <v>222</v>
      </c>
      <c r="Q139" s="7">
        <f>SUM(Table3253[[#This Row],[65]:[74]])</f>
        <v>109</v>
      </c>
      <c r="R139" s="7">
        <f>SUM(Table3253[[#This Row],[75]:[84]])</f>
        <v>50</v>
      </c>
      <c r="S139" s="8">
        <f>SUM(Table3253[[#This Row],[5]:[9]])</f>
        <v>43</v>
      </c>
      <c r="T139" s="7">
        <f>SUM(Table3253[[#This Row],[10]:[14]])</f>
        <v>56</v>
      </c>
      <c r="U139" s="7">
        <f>SUM(Table3253[[#This Row],[15]:[19]])</f>
        <v>68</v>
      </c>
      <c r="V139" s="7">
        <f>SUM(Table3253[[#This Row],[20]:[24]])</f>
        <v>50</v>
      </c>
      <c r="W139" s="7">
        <f>SUM(Table3253[[#This Row],[25]:[29]])</f>
        <v>51</v>
      </c>
      <c r="X139" s="7">
        <f>SUM(Table3253[[#This Row],[30]:[34]])</f>
        <v>53</v>
      </c>
      <c r="Y139" s="7">
        <f>SUM(Table3253[[#This Row],[35]:[39]])</f>
        <v>42</v>
      </c>
      <c r="Z139" s="7">
        <f>SUM(Table3253[[#This Row],[40]:[44]])</f>
        <v>55</v>
      </c>
      <c r="AA139" s="7">
        <f>SUM(Table3253[[#This Row],[45]:[49]])</f>
        <v>75</v>
      </c>
      <c r="AB139" s="7">
        <f>SUM(Table3253[[#This Row],[50]:[54]])</f>
        <v>70</v>
      </c>
      <c r="AC139" s="7">
        <f>SUM(Table3253[[#This Row],[55]:[59]])</f>
        <v>79</v>
      </c>
      <c r="AD139" s="7">
        <f>SUM(Table3253[[#This Row],[60]:[64]])</f>
        <v>73</v>
      </c>
      <c r="AE139" s="7">
        <f>SUM(Table3253[[#This Row],[65]:[69]])</f>
        <v>54</v>
      </c>
      <c r="AF139" s="7">
        <f>SUM(Table3253[[#This Row],[70]:[74]])</f>
        <v>55</v>
      </c>
      <c r="AG139" s="7">
        <f>SUM(Table3253[[#This Row],[75]:[79]])</f>
        <v>32</v>
      </c>
      <c r="AH139" s="7">
        <f>SUM(Table3253[[#This Row],[80]:[84]])</f>
        <v>18</v>
      </c>
      <c r="AI139" s="7">
        <f>SUM(Table3253[[#This Row],[85]:[89]])</f>
        <v>0</v>
      </c>
      <c r="AJ139" s="7">
        <f>Table3253[[#This Row],[90]]</f>
        <v>7</v>
      </c>
      <c r="AK139" s="8">
        <v>12</v>
      </c>
      <c r="AL139" s="8">
        <v>5</v>
      </c>
      <c r="AM139" s="8">
        <v>8</v>
      </c>
      <c r="AN139" s="8">
        <v>8</v>
      </c>
      <c r="AO139" s="8">
        <v>13</v>
      </c>
      <c r="AP139" s="8">
        <v>7</v>
      </c>
      <c r="AQ139" s="8">
        <v>8</v>
      </c>
      <c r="AR139" s="8">
        <v>9</v>
      </c>
      <c r="AS139" s="8">
        <v>11</v>
      </c>
      <c r="AT139" s="8">
        <v>8</v>
      </c>
      <c r="AU139" s="8">
        <v>10</v>
      </c>
      <c r="AV139" s="8">
        <v>15</v>
      </c>
      <c r="AW139" s="8">
        <v>11</v>
      </c>
      <c r="AX139" s="8">
        <v>9</v>
      </c>
      <c r="AY139" s="8">
        <v>11</v>
      </c>
      <c r="AZ139" s="8">
        <v>8</v>
      </c>
      <c r="BA139" s="8">
        <v>14</v>
      </c>
      <c r="BB139" s="8">
        <v>25</v>
      </c>
      <c r="BC139" s="8">
        <v>15</v>
      </c>
      <c r="BD139" s="8">
        <v>6</v>
      </c>
      <c r="BE139" s="8">
        <v>11</v>
      </c>
      <c r="BF139" s="8">
        <v>10</v>
      </c>
      <c r="BG139" s="8">
        <v>9</v>
      </c>
      <c r="BH139" s="8">
        <v>13</v>
      </c>
      <c r="BI139" s="8">
        <v>7</v>
      </c>
      <c r="BJ139" s="8">
        <v>8</v>
      </c>
      <c r="BK139" s="8">
        <v>14</v>
      </c>
      <c r="BL139" s="8">
        <v>10</v>
      </c>
      <c r="BM139" s="8">
        <v>11</v>
      </c>
      <c r="BN139" s="8">
        <v>8</v>
      </c>
      <c r="BO139" s="8">
        <v>7</v>
      </c>
      <c r="BP139" s="8">
        <v>19</v>
      </c>
      <c r="BQ139" s="8">
        <v>8</v>
      </c>
      <c r="BR139" s="8">
        <v>11</v>
      </c>
      <c r="BS139" s="8">
        <v>8</v>
      </c>
      <c r="BT139" s="8">
        <v>6</v>
      </c>
      <c r="BU139" s="8">
        <v>8</v>
      </c>
      <c r="BV139" s="8">
        <v>11</v>
      </c>
      <c r="BW139" s="8">
        <v>10</v>
      </c>
      <c r="BX139" s="8">
        <v>7</v>
      </c>
      <c r="BY139" s="8">
        <v>11</v>
      </c>
      <c r="BZ139" s="8">
        <v>14</v>
      </c>
      <c r="CA139" s="8">
        <v>11</v>
      </c>
      <c r="CB139" s="8">
        <v>8</v>
      </c>
      <c r="CC139" s="8">
        <v>11</v>
      </c>
      <c r="CD139" s="8">
        <v>10</v>
      </c>
      <c r="CE139" s="8">
        <v>10</v>
      </c>
      <c r="CF139" s="8">
        <v>10</v>
      </c>
      <c r="CG139" s="8">
        <v>24</v>
      </c>
      <c r="CH139" s="8">
        <v>21</v>
      </c>
      <c r="CI139" s="8">
        <v>10</v>
      </c>
      <c r="CJ139" s="8">
        <v>15</v>
      </c>
      <c r="CK139" s="8">
        <v>11</v>
      </c>
      <c r="CL139" s="8">
        <v>18</v>
      </c>
      <c r="CM139" s="8">
        <v>16</v>
      </c>
      <c r="CN139" s="8">
        <v>14</v>
      </c>
      <c r="CO139" s="8">
        <v>8</v>
      </c>
      <c r="CP139" s="8">
        <v>16</v>
      </c>
      <c r="CQ139" s="8">
        <v>16</v>
      </c>
      <c r="CR139" s="8">
        <v>25</v>
      </c>
      <c r="CS139" s="8">
        <v>15</v>
      </c>
      <c r="CT139" s="8">
        <v>19</v>
      </c>
      <c r="CU139" s="8">
        <v>16</v>
      </c>
      <c r="CV139" s="8">
        <v>11</v>
      </c>
      <c r="CW139" s="8">
        <v>12</v>
      </c>
      <c r="CX139" s="8">
        <v>9</v>
      </c>
      <c r="CY139" s="8">
        <v>10</v>
      </c>
      <c r="CZ139" s="8">
        <v>19</v>
      </c>
      <c r="DA139" s="8">
        <v>8</v>
      </c>
      <c r="DB139" s="8">
        <v>8</v>
      </c>
      <c r="DC139" s="8">
        <v>13</v>
      </c>
      <c r="DD139" s="8">
        <v>9</v>
      </c>
      <c r="DE139" s="8">
        <v>11</v>
      </c>
      <c r="DF139" s="8">
        <v>12</v>
      </c>
      <c r="DG139" s="8">
        <v>10</v>
      </c>
      <c r="DH139" s="8">
        <v>9</v>
      </c>
      <c r="DI139" s="8">
        <v>3</v>
      </c>
      <c r="DJ139" s="8">
        <v>9</v>
      </c>
      <c r="DK139" s="8">
        <v>5</v>
      </c>
      <c r="DL139" s="8">
        <v>6</v>
      </c>
      <c r="DM139" s="8">
        <v>3</v>
      </c>
      <c r="DN139" s="8">
        <v>4</v>
      </c>
      <c r="DO139" s="8">
        <v>2</v>
      </c>
      <c r="DP139" s="8">
        <v>5</v>
      </c>
      <c r="DQ139" s="8">
        <v>4</v>
      </c>
      <c r="DR139" s="8">
        <v>0</v>
      </c>
      <c r="DS139" s="8">
        <v>0</v>
      </c>
      <c r="DT139" s="8">
        <v>0</v>
      </c>
      <c r="DU139" s="8">
        <v>0</v>
      </c>
      <c r="DV139" s="8">
        <v>0</v>
      </c>
      <c r="DW139" s="8">
        <v>7</v>
      </c>
      <c r="DX139" s="7">
        <f t="shared" si="12"/>
        <v>608</v>
      </c>
      <c r="DY139" s="7">
        <f t="shared" si="13"/>
        <v>71</v>
      </c>
      <c r="DZ139" s="7">
        <f t="shared" si="14"/>
        <v>276</v>
      </c>
      <c r="EA139" s="7">
        <f t="shared" si="15"/>
        <v>222</v>
      </c>
    </row>
    <row r="140" spans="1:131" x14ac:dyDescent="0.35">
      <c r="A140" s="7">
        <v>13</v>
      </c>
      <c r="B140" s="10" t="s">
        <v>1020</v>
      </c>
      <c r="C140" s="10" t="s">
        <v>404</v>
      </c>
      <c r="D140" s="10" t="s">
        <v>405</v>
      </c>
      <c r="E140" s="7">
        <f>SUM(Table3253[[#This Row],[0]:[90]])</f>
        <v>660</v>
      </c>
      <c r="F140" s="8">
        <f>SUM(Table3253[[#This Row],[0]:[15]])</f>
        <v>127</v>
      </c>
      <c r="G140" s="7">
        <f>SUM(Table3253[[#This Row],[16]:[64]])</f>
        <v>315</v>
      </c>
      <c r="H140" s="7">
        <f>SUM(Table3253[[#This Row],[65]:[90]])</f>
        <v>218</v>
      </c>
      <c r="I140" s="7">
        <f>SUM(Table3253[[#This Row],[85]:[90]])</f>
        <v>47</v>
      </c>
      <c r="J140" s="8">
        <f>SUM(Table3253[[#This Row],[0]:[17]])</f>
        <v>143</v>
      </c>
      <c r="K140" s="7">
        <f>SUM(Table3253[[#This Row],[18]:[64]])</f>
        <v>299</v>
      </c>
      <c r="L140" s="8">
        <f>SUM(Table3253[[#This Row],[0]:[4]])</f>
        <v>29</v>
      </c>
      <c r="M140" s="7">
        <f>SUM(Table3253[[#This Row],[5]:[15]])</f>
        <v>98</v>
      </c>
      <c r="N140" s="7">
        <f>SUM(Table3253[[#This Row],[16]:[24]])</f>
        <v>43</v>
      </c>
      <c r="O140" s="7">
        <f>SUM(Table3253[[#This Row],[25]:[49]])</f>
        <v>148</v>
      </c>
      <c r="P140" s="7">
        <f>SUM(Table3253[[#This Row],[50]:[64]])</f>
        <v>124</v>
      </c>
      <c r="Q140" s="7">
        <f>SUM(Table3253[[#This Row],[65]:[74]])</f>
        <v>90</v>
      </c>
      <c r="R140" s="7">
        <f>SUM(Table3253[[#This Row],[75]:[84]])</f>
        <v>81</v>
      </c>
      <c r="S140" s="8">
        <f>SUM(Table3253[[#This Row],[5]:[9]])</f>
        <v>39</v>
      </c>
      <c r="T140" s="7">
        <f>SUM(Table3253[[#This Row],[10]:[14]])</f>
        <v>53</v>
      </c>
      <c r="U140" s="7">
        <f>SUM(Table3253[[#This Row],[15]:[19]])</f>
        <v>29</v>
      </c>
      <c r="V140" s="7">
        <f>SUM(Table3253[[#This Row],[20]:[24]])</f>
        <v>20</v>
      </c>
      <c r="W140" s="7">
        <f>SUM(Table3253[[#This Row],[25]:[29]])</f>
        <v>32</v>
      </c>
      <c r="X140" s="7">
        <f>SUM(Table3253[[#This Row],[30]:[34]])</f>
        <v>25</v>
      </c>
      <c r="Y140" s="7">
        <f>SUM(Table3253[[#This Row],[35]:[39]])</f>
        <v>31</v>
      </c>
      <c r="Z140" s="7">
        <f>SUM(Table3253[[#This Row],[40]:[44]])</f>
        <v>35</v>
      </c>
      <c r="AA140" s="7">
        <f>SUM(Table3253[[#This Row],[45]:[49]])</f>
        <v>25</v>
      </c>
      <c r="AB140" s="7">
        <f>SUM(Table3253[[#This Row],[50]:[54]])</f>
        <v>49</v>
      </c>
      <c r="AC140" s="7">
        <f>SUM(Table3253[[#This Row],[55]:[59]])</f>
        <v>42</v>
      </c>
      <c r="AD140" s="7">
        <f>SUM(Table3253[[#This Row],[60]:[64]])</f>
        <v>33</v>
      </c>
      <c r="AE140" s="7">
        <f>SUM(Table3253[[#This Row],[65]:[69]])</f>
        <v>51</v>
      </c>
      <c r="AF140" s="7">
        <f>SUM(Table3253[[#This Row],[70]:[74]])</f>
        <v>39</v>
      </c>
      <c r="AG140" s="7">
        <f>SUM(Table3253[[#This Row],[75]:[79]])</f>
        <v>40</v>
      </c>
      <c r="AH140" s="7">
        <f>SUM(Table3253[[#This Row],[80]:[84]])</f>
        <v>41</v>
      </c>
      <c r="AI140" s="7">
        <f>SUM(Table3253[[#This Row],[85]:[89]])</f>
        <v>27</v>
      </c>
      <c r="AJ140" s="7">
        <f>Table3253[[#This Row],[90]]</f>
        <v>20</v>
      </c>
      <c r="AK140" s="8">
        <v>8</v>
      </c>
      <c r="AL140" s="8">
        <v>3</v>
      </c>
      <c r="AM140" s="8">
        <v>5</v>
      </c>
      <c r="AN140" s="8">
        <v>5</v>
      </c>
      <c r="AO140" s="8">
        <v>8</v>
      </c>
      <c r="AP140" s="8">
        <v>8</v>
      </c>
      <c r="AQ140" s="8">
        <v>5</v>
      </c>
      <c r="AR140" s="8">
        <v>10</v>
      </c>
      <c r="AS140" s="8">
        <v>6</v>
      </c>
      <c r="AT140" s="8">
        <v>10</v>
      </c>
      <c r="AU140" s="8">
        <v>12</v>
      </c>
      <c r="AV140" s="8">
        <v>10</v>
      </c>
      <c r="AW140" s="8">
        <v>11</v>
      </c>
      <c r="AX140" s="8">
        <v>11</v>
      </c>
      <c r="AY140" s="8">
        <v>9</v>
      </c>
      <c r="AZ140" s="8">
        <v>6</v>
      </c>
      <c r="BA140" s="8">
        <v>13</v>
      </c>
      <c r="BB140" s="8">
        <v>3</v>
      </c>
      <c r="BC140" s="8">
        <v>5</v>
      </c>
      <c r="BD140" s="8">
        <v>2</v>
      </c>
      <c r="BE140" s="8">
        <v>11</v>
      </c>
      <c r="BF140" s="8">
        <v>2</v>
      </c>
      <c r="BG140" s="8">
        <v>1</v>
      </c>
      <c r="BH140" s="8">
        <v>3</v>
      </c>
      <c r="BI140" s="8">
        <v>3</v>
      </c>
      <c r="BJ140" s="8">
        <v>2</v>
      </c>
      <c r="BK140" s="8">
        <v>9</v>
      </c>
      <c r="BL140" s="8">
        <v>8</v>
      </c>
      <c r="BM140" s="8">
        <v>6</v>
      </c>
      <c r="BN140" s="8">
        <v>7</v>
      </c>
      <c r="BO140" s="8">
        <v>6</v>
      </c>
      <c r="BP140" s="8">
        <v>7</v>
      </c>
      <c r="BQ140" s="8">
        <v>5</v>
      </c>
      <c r="BR140" s="8">
        <v>4</v>
      </c>
      <c r="BS140" s="8">
        <v>3</v>
      </c>
      <c r="BT140" s="8">
        <v>6</v>
      </c>
      <c r="BU140" s="8">
        <v>4</v>
      </c>
      <c r="BV140" s="8">
        <v>8</v>
      </c>
      <c r="BW140" s="8">
        <v>7</v>
      </c>
      <c r="BX140" s="8">
        <v>6</v>
      </c>
      <c r="BY140" s="8">
        <v>5</v>
      </c>
      <c r="BZ140" s="8">
        <v>8</v>
      </c>
      <c r="CA140" s="8">
        <v>8</v>
      </c>
      <c r="CB140" s="8">
        <v>10</v>
      </c>
      <c r="CC140" s="8">
        <v>4</v>
      </c>
      <c r="CD140" s="8">
        <v>7</v>
      </c>
      <c r="CE140" s="8">
        <v>4</v>
      </c>
      <c r="CF140" s="8">
        <v>6</v>
      </c>
      <c r="CG140" s="8">
        <v>5</v>
      </c>
      <c r="CH140" s="8">
        <v>3</v>
      </c>
      <c r="CI140" s="8">
        <v>13</v>
      </c>
      <c r="CJ140" s="8">
        <v>14</v>
      </c>
      <c r="CK140" s="8">
        <v>11</v>
      </c>
      <c r="CL140" s="8">
        <v>6</v>
      </c>
      <c r="CM140" s="8">
        <v>5</v>
      </c>
      <c r="CN140" s="8">
        <v>10</v>
      </c>
      <c r="CO140" s="8">
        <v>6</v>
      </c>
      <c r="CP140" s="8">
        <v>6</v>
      </c>
      <c r="CQ140" s="8">
        <v>12</v>
      </c>
      <c r="CR140" s="8">
        <v>8</v>
      </c>
      <c r="CS140" s="8">
        <v>5</v>
      </c>
      <c r="CT140" s="8">
        <v>9</v>
      </c>
      <c r="CU140" s="8">
        <v>10</v>
      </c>
      <c r="CV140" s="8">
        <v>5</v>
      </c>
      <c r="CW140" s="8">
        <v>4</v>
      </c>
      <c r="CX140" s="8">
        <v>16</v>
      </c>
      <c r="CY140" s="8">
        <v>9</v>
      </c>
      <c r="CZ140" s="8">
        <v>6</v>
      </c>
      <c r="DA140" s="8">
        <v>10</v>
      </c>
      <c r="DB140" s="8">
        <v>10</v>
      </c>
      <c r="DC140" s="8">
        <v>10</v>
      </c>
      <c r="DD140" s="8">
        <v>7</v>
      </c>
      <c r="DE140" s="8">
        <v>9</v>
      </c>
      <c r="DF140" s="8">
        <v>7</v>
      </c>
      <c r="DG140" s="8">
        <v>6</v>
      </c>
      <c r="DH140" s="8">
        <v>7</v>
      </c>
      <c r="DI140" s="8">
        <v>7</v>
      </c>
      <c r="DJ140" s="8">
        <v>11</v>
      </c>
      <c r="DK140" s="8">
        <v>9</v>
      </c>
      <c r="DL140" s="8">
        <v>6</v>
      </c>
      <c r="DM140" s="8">
        <v>12</v>
      </c>
      <c r="DN140" s="8">
        <v>7</v>
      </c>
      <c r="DO140" s="8">
        <v>9</v>
      </c>
      <c r="DP140" s="8">
        <v>8</v>
      </c>
      <c r="DQ140" s="8">
        <v>5</v>
      </c>
      <c r="DR140" s="8">
        <v>8</v>
      </c>
      <c r="DS140" s="8">
        <v>6</v>
      </c>
      <c r="DT140" s="8">
        <v>6</v>
      </c>
      <c r="DU140" s="8">
        <v>6</v>
      </c>
      <c r="DV140" s="8">
        <v>1</v>
      </c>
      <c r="DW140" s="8">
        <v>20</v>
      </c>
      <c r="DX140" s="7">
        <f t="shared" si="12"/>
        <v>315</v>
      </c>
      <c r="DY140" s="7">
        <f t="shared" si="13"/>
        <v>27</v>
      </c>
      <c r="DZ140" s="7">
        <f t="shared" si="14"/>
        <v>148</v>
      </c>
      <c r="EA140" s="7">
        <f t="shared" si="15"/>
        <v>124</v>
      </c>
    </row>
    <row r="141" spans="1:131" x14ac:dyDescent="0.35">
      <c r="A141" s="7">
        <v>13</v>
      </c>
      <c r="B141" s="10" t="s">
        <v>1020</v>
      </c>
      <c r="C141" s="10" t="s">
        <v>406</v>
      </c>
      <c r="D141" s="10" t="s">
        <v>407</v>
      </c>
      <c r="E141" s="7">
        <f>SUM(Table3253[[#This Row],[0]:[90]])</f>
        <v>685</v>
      </c>
      <c r="F141" s="8">
        <f>SUM(Table3253[[#This Row],[0]:[15]])</f>
        <v>99</v>
      </c>
      <c r="G141" s="7">
        <f>SUM(Table3253[[#This Row],[16]:[64]])</f>
        <v>417</v>
      </c>
      <c r="H141" s="7">
        <f>SUM(Table3253[[#This Row],[65]:[90]])</f>
        <v>169</v>
      </c>
      <c r="I141" s="7">
        <f>SUM(Table3253[[#This Row],[85]:[90]])</f>
        <v>28</v>
      </c>
      <c r="J141" s="8">
        <f>SUM(Table3253[[#This Row],[0]:[17]])</f>
        <v>117</v>
      </c>
      <c r="K141" s="7">
        <f>SUM(Table3253[[#This Row],[18]:[64]])</f>
        <v>399</v>
      </c>
      <c r="L141" s="8">
        <f>SUM(Table3253[[#This Row],[0]:[4]])</f>
        <v>18</v>
      </c>
      <c r="M141" s="7">
        <f>SUM(Table3253[[#This Row],[5]:[15]])</f>
        <v>81</v>
      </c>
      <c r="N141" s="7">
        <f>SUM(Table3253[[#This Row],[16]:[24]])</f>
        <v>66</v>
      </c>
      <c r="O141" s="7">
        <f>SUM(Table3253[[#This Row],[25]:[49]])</f>
        <v>170</v>
      </c>
      <c r="P141" s="7">
        <f>SUM(Table3253[[#This Row],[50]:[64]])</f>
        <v>181</v>
      </c>
      <c r="Q141" s="7">
        <f>SUM(Table3253[[#This Row],[65]:[74]])</f>
        <v>90</v>
      </c>
      <c r="R141" s="7">
        <f>SUM(Table3253[[#This Row],[75]:[84]])</f>
        <v>51</v>
      </c>
      <c r="S141" s="8">
        <f>SUM(Table3253[[#This Row],[5]:[9]])</f>
        <v>27</v>
      </c>
      <c r="T141" s="7">
        <f>SUM(Table3253[[#This Row],[10]:[14]])</f>
        <v>46</v>
      </c>
      <c r="U141" s="7">
        <f>SUM(Table3253[[#This Row],[15]:[19]])</f>
        <v>49</v>
      </c>
      <c r="V141" s="7">
        <f>SUM(Table3253[[#This Row],[20]:[24]])</f>
        <v>25</v>
      </c>
      <c r="W141" s="7">
        <f>SUM(Table3253[[#This Row],[25]:[29]])</f>
        <v>41</v>
      </c>
      <c r="X141" s="7">
        <f>SUM(Table3253[[#This Row],[30]:[34]])</f>
        <v>23</v>
      </c>
      <c r="Y141" s="7">
        <f>SUM(Table3253[[#This Row],[35]:[39]])</f>
        <v>28</v>
      </c>
      <c r="Z141" s="7">
        <f>SUM(Table3253[[#This Row],[40]:[44]])</f>
        <v>43</v>
      </c>
      <c r="AA141" s="7">
        <f>SUM(Table3253[[#This Row],[45]:[49]])</f>
        <v>35</v>
      </c>
      <c r="AB141" s="7">
        <f>SUM(Table3253[[#This Row],[50]:[54]])</f>
        <v>54</v>
      </c>
      <c r="AC141" s="7">
        <f>SUM(Table3253[[#This Row],[55]:[59]])</f>
        <v>57</v>
      </c>
      <c r="AD141" s="7">
        <f>SUM(Table3253[[#This Row],[60]:[64]])</f>
        <v>70</v>
      </c>
      <c r="AE141" s="7">
        <f>SUM(Table3253[[#This Row],[65]:[69]])</f>
        <v>41</v>
      </c>
      <c r="AF141" s="7">
        <f>SUM(Table3253[[#This Row],[70]:[74]])</f>
        <v>49</v>
      </c>
      <c r="AG141" s="7">
        <f>SUM(Table3253[[#This Row],[75]:[79]])</f>
        <v>36</v>
      </c>
      <c r="AH141" s="7">
        <f>SUM(Table3253[[#This Row],[80]:[84]])</f>
        <v>15</v>
      </c>
      <c r="AI141" s="7">
        <f>SUM(Table3253[[#This Row],[85]:[89]])</f>
        <v>18</v>
      </c>
      <c r="AJ141" s="7">
        <f>Table3253[[#This Row],[90]]</f>
        <v>10</v>
      </c>
      <c r="AK141" s="8">
        <v>2</v>
      </c>
      <c r="AL141" s="8">
        <v>1</v>
      </c>
      <c r="AM141" s="8">
        <v>4</v>
      </c>
      <c r="AN141" s="8">
        <v>2</v>
      </c>
      <c r="AO141" s="8">
        <v>9</v>
      </c>
      <c r="AP141" s="8">
        <v>6</v>
      </c>
      <c r="AQ141" s="8">
        <v>4</v>
      </c>
      <c r="AR141" s="8">
        <v>6</v>
      </c>
      <c r="AS141" s="8">
        <v>7</v>
      </c>
      <c r="AT141" s="8">
        <v>4</v>
      </c>
      <c r="AU141" s="8">
        <v>9</v>
      </c>
      <c r="AV141" s="8">
        <v>11</v>
      </c>
      <c r="AW141" s="8">
        <v>9</v>
      </c>
      <c r="AX141" s="8">
        <v>5</v>
      </c>
      <c r="AY141" s="8">
        <v>12</v>
      </c>
      <c r="AZ141" s="8">
        <v>8</v>
      </c>
      <c r="BA141" s="8">
        <v>6</v>
      </c>
      <c r="BB141" s="8">
        <v>12</v>
      </c>
      <c r="BC141" s="8">
        <v>13</v>
      </c>
      <c r="BD141" s="8">
        <v>10</v>
      </c>
      <c r="BE141" s="8">
        <v>6</v>
      </c>
      <c r="BF141" s="8">
        <v>3</v>
      </c>
      <c r="BG141" s="8">
        <v>3</v>
      </c>
      <c r="BH141" s="8">
        <v>9</v>
      </c>
      <c r="BI141" s="8">
        <v>4</v>
      </c>
      <c r="BJ141" s="8">
        <v>10</v>
      </c>
      <c r="BK141" s="8">
        <v>8</v>
      </c>
      <c r="BL141" s="8">
        <v>5</v>
      </c>
      <c r="BM141" s="8">
        <v>9</v>
      </c>
      <c r="BN141" s="8">
        <v>9</v>
      </c>
      <c r="BO141" s="8">
        <v>4</v>
      </c>
      <c r="BP141" s="8">
        <v>8</v>
      </c>
      <c r="BQ141" s="8">
        <v>3</v>
      </c>
      <c r="BR141" s="8">
        <v>5</v>
      </c>
      <c r="BS141" s="8">
        <v>3</v>
      </c>
      <c r="BT141" s="8">
        <v>7</v>
      </c>
      <c r="BU141" s="8">
        <v>6</v>
      </c>
      <c r="BV141" s="8">
        <v>6</v>
      </c>
      <c r="BW141" s="8">
        <v>2</v>
      </c>
      <c r="BX141" s="8">
        <v>7</v>
      </c>
      <c r="BY141" s="8">
        <v>10</v>
      </c>
      <c r="BZ141" s="8">
        <v>3</v>
      </c>
      <c r="CA141" s="8">
        <v>12</v>
      </c>
      <c r="CB141" s="8">
        <v>8</v>
      </c>
      <c r="CC141" s="8">
        <v>10</v>
      </c>
      <c r="CD141" s="8">
        <v>9</v>
      </c>
      <c r="CE141" s="8">
        <v>7</v>
      </c>
      <c r="CF141" s="8">
        <v>7</v>
      </c>
      <c r="CG141" s="8">
        <v>7</v>
      </c>
      <c r="CH141" s="8">
        <v>5</v>
      </c>
      <c r="CI141" s="8">
        <v>8</v>
      </c>
      <c r="CJ141" s="8">
        <v>4</v>
      </c>
      <c r="CK141" s="8">
        <v>15</v>
      </c>
      <c r="CL141" s="8">
        <v>8</v>
      </c>
      <c r="CM141" s="8">
        <v>19</v>
      </c>
      <c r="CN141" s="8">
        <v>11</v>
      </c>
      <c r="CO141" s="8">
        <v>14</v>
      </c>
      <c r="CP141" s="8">
        <v>11</v>
      </c>
      <c r="CQ141" s="8">
        <v>10</v>
      </c>
      <c r="CR141" s="8">
        <v>11</v>
      </c>
      <c r="CS141" s="8">
        <v>13</v>
      </c>
      <c r="CT141" s="8">
        <v>20</v>
      </c>
      <c r="CU141" s="8">
        <v>14</v>
      </c>
      <c r="CV141" s="8">
        <v>15</v>
      </c>
      <c r="CW141" s="8">
        <v>8</v>
      </c>
      <c r="CX141" s="8">
        <v>10</v>
      </c>
      <c r="CY141" s="8">
        <v>8</v>
      </c>
      <c r="CZ141" s="8">
        <v>9</v>
      </c>
      <c r="DA141" s="8">
        <v>5</v>
      </c>
      <c r="DB141" s="8">
        <v>9</v>
      </c>
      <c r="DC141" s="8">
        <v>10</v>
      </c>
      <c r="DD141" s="8">
        <v>14</v>
      </c>
      <c r="DE141" s="8">
        <v>8</v>
      </c>
      <c r="DF141" s="8">
        <v>9</v>
      </c>
      <c r="DG141" s="8">
        <v>8</v>
      </c>
      <c r="DH141" s="8">
        <v>7</v>
      </c>
      <c r="DI141" s="8">
        <v>10</v>
      </c>
      <c r="DJ141" s="8">
        <v>12</v>
      </c>
      <c r="DK141" s="8">
        <v>2</v>
      </c>
      <c r="DL141" s="8">
        <v>5</v>
      </c>
      <c r="DM141" s="8">
        <v>4</v>
      </c>
      <c r="DN141" s="8">
        <v>3</v>
      </c>
      <c r="DO141" s="8">
        <v>3</v>
      </c>
      <c r="DP141" s="8">
        <v>2</v>
      </c>
      <c r="DQ141" s="8">
        <v>3</v>
      </c>
      <c r="DR141" s="8">
        <v>2</v>
      </c>
      <c r="DS141" s="8">
        <v>4</v>
      </c>
      <c r="DT141" s="8">
        <v>5</v>
      </c>
      <c r="DU141" s="8">
        <v>4</v>
      </c>
      <c r="DV141" s="8">
        <v>3</v>
      </c>
      <c r="DW141" s="8">
        <v>10</v>
      </c>
      <c r="DX141" s="7">
        <f t="shared" si="12"/>
        <v>417</v>
      </c>
      <c r="DY141" s="7">
        <f t="shared" si="13"/>
        <v>48</v>
      </c>
      <c r="DZ141" s="7">
        <f t="shared" si="14"/>
        <v>170</v>
      </c>
      <c r="EA141" s="7">
        <f t="shared" si="15"/>
        <v>181</v>
      </c>
    </row>
    <row r="142" spans="1:131" x14ac:dyDescent="0.35">
      <c r="A142" s="7">
        <v>13</v>
      </c>
      <c r="B142" s="10" t="s">
        <v>1020</v>
      </c>
      <c r="C142" s="10" t="s">
        <v>408</v>
      </c>
      <c r="D142" s="10" t="s">
        <v>409</v>
      </c>
      <c r="E142" s="7">
        <f>SUM(Table3253[[#This Row],[0]:[90]])</f>
        <v>1039</v>
      </c>
      <c r="F142" s="8">
        <f>SUM(Table3253[[#This Row],[0]:[15]])</f>
        <v>166</v>
      </c>
      <c r="G142" s="7">
        <f>SUM(Table3253[[#This Row],[16]:[64]])</f>
        <v>642</v>
      </c>
      <c r="H142" s="7">
        <f>SUM(Table3253[[#This Row],[65]:[90]])</f>
        <v>231</v>
      </c>
      <c r="I142" s="7">
        <f>SUM(Table3253[[#This Row],[85]:[90]])</f>
        <v>40</v>
      </c>
      <c r="J142" s="8">
        <f>SUM(Table3253[[#This Row],[0]:[17]])</f>
        <v>186</v>
      </c>
      <c r="K142" s="7">
        <f>SUM(Table3253[[#This Row],[18]:[64]])</f>
        <v>622</v>
      </c>
      <c r="L142" s="8">
        <f>SUM(Table3253[[#This Row],[0]:[4]])</f>
        <v>55</v>
      </c>
      <c r="M142" s="7">
        <f>SUM(Table3253[[#This Row],[5]:[15]])</f>
        <v>111</v>
      </c>
      <c r="N142" s="7">
        <f>SUM(Table3253[[#This Row],[16]:[24]])</f>
        <v>100</v>
      </c>
      <c r="O142" s="7">
        <f>SUM(Table3253[[#This Row],[25]:[49]])</f>
        <v>340</v>
      </c>
      <c r="P142" s="7">
        <f>SUM(Table3253[[#This Row],[50]:[64]])</f>
        <v>202</v>
      </c>
      <c r="Q142" s="7">
        <f>SUM(Table3253[[#This Row],[65]:[74]])</f>
        <v>99</v>
      </c>
      <c r="R142" s="7">
        <f>SUM(Table3253[[#This Row],[75]:[84]])</f>
        <v>92</v>
      </c>
      <c r="S142" s="8">
        <f>SUM(Table3253[[#This Row],[5]:[9]])</f>
        <v>58</v>
      </c>
      <c r="T142" s="7">
        <f>SUM(Table3253[[#This Row],[10]:[14]])</f>
        <v>39</v>
      </c>
      <c r="U142" s="7">
        <f>SUM(Table3253[[#This Row],[15]:[19]])</f>
        <v>56</v>
      </c>
      <c r="V142" s="7">
        <f>SUM(Table3253[[#This Row],[20]:[24]])</f>
        <v>58</v>
      </c>
      <c r="W142" s="7">
        <f>SUM(Table3253[[#This Row],[25]:[29]])</f>
        <v>79</v>
      </c>
      <c r="X142" s="7">
        <f>SUM(Table3253[[#This Row],[30]:[34]])</f>
        <v>78</v>
      </c>
      <c r="Y142" s="7">
        <f>SUM(Table3253[[#This Row],[35]:[39]])</f>
        <v>67</v>
      </c>
      <c r="Z142" s="7">
        <f>SUM(Table3253[[#This Row],[40]:[44]])</f>
        <v>60</v>
      </c>
      <c r="AA142" s="7">
        <f>SUM(Table3253[[#This Row],[45]:[49]])</f>
        <v>56</v>
      </c>
      <c r="AB142" s="7">
        <f>SUM(Table3253[[#This Row],[50]:[54]])</f>
        <v>61</v>
      </c>
      <c r="AC142" s="7">
        <f>SUM(Table3253[[#This Row],[55]:[59]])</f>
        <v>57</v>
      </c>
      <c r="AD142" s="7">
        <f>SUM(Table3253[[#This Row],[60]:[64]])</f>
        <v>84</v>
      </c>
      <c r="AE142" s="7">
        <f>SUM(Table3253[[#This Row],[65]:[69]])</f>
        <v>60</v>
      </c>
      <c r="AF142" s="7">
        <f>SUM(Table3253[[#This Row],[70]:[74]])</f>
        <v>39</v>
      </c>
      <c r="AG142" s="7">
        <f>SUM(Table3253[[#This Row],[75]:[79]])</f>
        <v>60</v>
      </c>
      <c r="AH142" s="7">
        <f>SUM(Table3253[[#This Row],[80]:[84]])</f>
        <v>32</v>
      </c>
      <c r="AI142" s="7">
        <f>SUM(Table3253[[#This Row],[85]:[89]])</f>
        <v>31</v>
      </c>
      <c r="AJ142" s="7">
        <f>Table3253[[#This Row],[90]]</f>
        <v>9</v>
      </c>
      <c r="AK142" s="8">
        <v>13</v>
      </c>
      <c r="AL142" s="8">
        <v>16</v>
      </c>
      <c r="AM142" s="8">
        <v>6</v>
      </c>
      <c r="AN142" s="8">
        <v>11</v>
      </c>
      <c r="AO142" s="8">
        <v>9</v>
      </c>
      <c r="AP142" s="8">
        <v>7</v>
      </c>
      <c r="AQ142" s="8">
        <v>19</v>
      </c>
      <c r="AR142" s="8">
        <v>14</v>
      </c>
      <c r="AS142" s="8">
        <v>11</v>
      </c>
      <c r="AT142" s="8">
        <v>7</v>
      </c>
      <c r="AU142" s="8">
        <v>8</v>
      </c>
      <c r="AV142" s="8">
        <v>9</v>
      </c>
      <c r="AW142" s="8">
        <v>4</v>
      </c>
      <c r="AX142" s="8">
        <v>10</v>
      </c>
      <c r="AY142" s="8">
        <v>8</v>
      </c>
      <c r="AZ142" s="8">
        <v>14</v>
      </c>
      <c r="BA142" s="8">
        <v>7</v>
      </c>
      <c r="BB142" s="8">
        <v>13</v>
      </c>
      <c r="BC142" s="8">
        <v>12</v>
      </c>
      <c r="BD142" s="8">
        <v>10</v>
      </c>
      <c r="BE142" s="8">
        <v>14</v>
      </c>
      <c r="BF142" s="8">
        <v>12</v>
      </c>
      <c r="BG142" s="8">
        <v>13</v>
      </c>
      <c r="BH142" s="8">
        <v>12</v>
      </c>
      <c r="BI142" s="8">
        <v>7</v>
      </c>
      <c r="BJ142" s="8">
        <v>12</v>
      </c>
      <c r="BK142" s="8">
        <v>12</v>
      </c>
      <c r="BL142" s="8">
        <v>15</v>
      </c>
      <c r="BM142" s="8">
        <v>16</v>
      </c>
      <c r="BN142" s="8">
        <v>24</v>
      </c>
      <c r="BO142" s="8">
        <v>9</v>
      </c>
      <c r="BP142" s="8">
        <v>17</v>
      </c>
      <c r="BQ142" s="8">
        <v>18</v>
      </c>
      <c r="BR142" s="8">
        <v>15</v>
      </c>
      <c r="BS142" s="8">
        <v>19</v>
      </c>
      <c r="BT142" s="8">
        <v>18</v>
      </c>
      <c r="BU142" s="8">
        <v>12</v>
      </c>
      <c r="BV142" s="8">
        <v>16</v>
      </c>
      <c r="BW142" s="8">
        <v>10</v>
      </c>
      <c r="BX142" s="8">
        <v>11</v>
      </c>
      <c r="BY142" s="8">
        <v>10</v>
      </c>
      <c r="BZ142" s="8">
        <v>13</v>
      </c>
      <c r="CA142" s="8">
        <v>10</v>
      </c>
      <c r="CB142" s="8">
        <v>10</v>
      </c>
      <c r="CC142" s="8">
        <v>17</v>
      </c>
      <c r="CD142" s="8">
        <v>10</v>
      </c>
      <c r="CE142" s="8">
        <v>15</v>
      </c>
      <c r="CF142" s="8">
        <v>11</v>
      </c>
      <c r="CG142" s="8">
        <v>10</v>
      </c>
      <c r="CH142" s="8">
        <v>10</v>
      </c>
      <c r="CI142" s="8">
        <v>9</v>
      </c>
      <c r="CJ142" s="8">
        <v>9</v>
      </c>
      <c r="CK142" s="8">
        <v>14</v>
      </c>
      <c r="CL142" s="8">
        <v>13</v>
      </c>
      <c r="CM142" s="8">
        <v>16</v>
      </c>
      <c r="CN142" s="8">
        <v>10</v>
      </c>
      <c r="CO142" s="8">
        <v>12</v>
      </c>
      <c r="CP142" s="8">
        <v>10</v>
      </c>
      <c r="CQ142" s="8">
        <v>11</v>
      </c>
      <c r="CR142" s="8">
        <v>14</v>
      </c>
      <c r="CS142" s="8">
        <v>17</v>
      </c>
      <c r="CT142" s="8">
        <v>21</v>
      </c>
      <c r="CU142" s="8">
        <v>18</v>
      </c>
      <c r="CV142" s="8">
        <v>17</v>
      </c>
      <c r="CW142" s="8">
        <v>11</v>
      </c>
      <c r="CX142" s="8">
        <v>18</v>
      </c>
      <c r="CY142" s="8">
        <v>13</v>
      </c>
      <c r="CZ142" s="8">
        <v>11</v>
      </c>
      <c r="DA142" s="8">
        <v>9</v>
      </c>
      <c r="DB142" s="8">
        <v>9</v>
      </c>
      <c r="DC142" s="8">
        <v>11</v>
      </c>
      <c r="DD142" s="8">
        <v>12</v>
      </c>
      <c r="DE142" s="8">
        <v>6</v>
      </c>
      <c r="DF142" s="8">
        <v>9</v>
      </c>
      <c r="DG142" s="8">
        <v>1</v>
      </c>
      <c r="DH142" s="8">
        <v>9</v>
      </c>
      <c r="DI142" s="8">
        <v>18</v>
      </c>
      <c r="DJ142" s="8">
        <v>14</v>
      </c>
      <c r="DK142" s="8">
        <v>9</v>
      </c>
      <c r="DL142" s="8">
        <v>10</v>
      </c>
      <c r="DM142" s="8">
        <v>9</v>
      </c>
      <c r="DN142" s="8">
        <v>8</v>
      </c>
      <c r="DO142" s="8">
        <v>5</v>
      </c>
      <c r="DP142" s="8">
        <v>6</v>
      </c>
      <c r="DQ142" s="8">
        <v>4</v>
      </c>
      <c r="DR142" s="8">
        <v>4</v>
      </c>
      <c r="DS142" s="8">
        <v>11</v>
      </c>
      <c r="DT142" s="8">
        <v>10</v>
      </c>
      <c r="DU142" s="8">
        <v>4</v>
      </c>
      <c r="DV142" s="8">
        <v>2</v>
      </c>
      <c r="DW142" s="8">
        <v>9</v>
      </c>
      <c r="DX142" s="7">
        <f t="shared" si="12"/>
        <v>642</v>
      </c>
      <c r="DY142" s="7">
        <f t="shared" si="13"/>
        <v>80</v>
      </c>
      <c r="DZ142" s="7">
        <f t="shared" si="14"/>
        <v>340</v>
      </c>
      <c r="EA142" s="7">
        <f t="shared" si="15"/>
        <v>202</v>
      </c>
    </row>
    <row r="143" spans="1:131" x14ac:dyDescent="0.35">
      <c r="A143" s="7">
        <v>13</v>
      </c>
      <c r="B143" s="10" t="s">
        <v>1020</v>
      </c>
      <c r="C143" s="10" t="s">
        <v>410</v>
      </c>
      <c r="D143" s="10" t="s">
        <v>411</v>
      </c>
      <c r="E143" s="7">
        <f>SUM(Table3253[[#This Row],[0]:[90]])</f>
        <v>733</v>
      </c>
      <c r="F143" s="8">
        <f>SUM(Table3253[[#This Row],[0]:[15]])</f>
        <v>90</v>
      </c>
      <c r="G143" s="7">
        <f>SUM(Table3253[[#This Row],[16]:[64]])</f>
        <v>379</v>
      </c>
      <c r="H143" s="7">
        <f>SUM(Table3253[[#This Row],[65]:[90]])</f>
        <v>264</v>
      </c>
      <c r="I143" s="7">
        <f>SUM(Table3253[[#This Row],[85]:[90]])</f>
        <v>49</v>
      </c>
      <c r="J143" s="8">
        <f>SUM(Table3253[[#This Row],[0]:[17]])</f>
        <v>100</v>
      </c>
      <c r="K143" s="7">
        <f>SUM(Table3253[[#This Row],[18]:[64]])</f>
        <v>369</v>
      </c>
      <c r="L143" s="8">
        <f>SUM(Table3253[[#This Row],[0]:[4]])</f>
        <v>16</v>
      </c>
      <c r="M143" s="7">
        <f>SUM(Table3253[[#This Row],[5]:[15]])</f>
        <v>74</v>
      </c>
      <c r="N143" s="7">
        <f>SUM(Table3253[[#This Row],[16]:[24]])</f>
        <v>66</v>
      </c>
      <c r="O143" s="7">
        <f>SUM(Table3253[[#This Row],[25]:[49]])</f>
        <v>144</v>
      </c>
      <c r="P143" s="7">
        <f>SUM(Table3253[[#This Row],[50]:[64]])</f>
        <v>169</v>
      </c>
      <c r="Q143" s="7">
        <f>SUM(Table3253[[#This Row],[65]:[74]])</f>
        <v>111</v>
      </c>
      <c r="R143" s="7">
        <f>SUM(Table3253[[#This Row],[75]:[84]])</f>
        <v>104</v>
      </c>
      <c r="S143" s="8">
        <f>SUM(Table3253[[#This Row],[5]:[9]])</f>
        <v>29</v>
      </c>
      <c r="T143" s="7">
        <f>SUM(Table3253[[#This Row],[10]:[14]])</f>
        <v>30</v>
      </c>
      <c r="U143" s="7">
        <f>SUM(Table3253[[#This Row],[15]:[19]])</f>
        <v>46</v>
      </c>
      <c r="V143" s="7">
        <f>SUM(Table3253[[#This Row],[20]:[24]])</f>
        <v>35</v>
      </c>
      <c r="W143" s="7">
        <f>SUM(Table3253[[#This Row],[25]:[29]])</f>
        <v>12</v>
      </c>
      <c r="X143" s="7">
        <f>SUM(Table3253[[#This Row],[30]:[34]])</f>
        <v>30</v>
      </c>
      <c r="Y143" s="7">
        <f>SUM(Table3253[[#This Row],[35]:[39]])</f>
        <v>29</v>
      </c>
      <c r="Z143" s="7">
        <f>SUM(Table3253[[#This Row],[40]:[44]])</f>
        <v>35</v>
      </c>
      <c r="AA143" s="7">
        <f>SUM(Table3253[[#This Row],[45]:[49]])</f>
        <v>38</v>
      </c>
      <c r="AB143" s="7">
        <f>SUM(Table3253[[#This Row],[50]:[54]])</f>
        <v>49</v>
      </c>
      <c r="AC143" s="7">
        <f>SUM(Table3253[[#This Row],[55]:[59]])</f>
        <v>50</v>
      </c>
      <c r="AD143" s="7">
        <f>SUM(Table3253[[#This Row],[60]:[64]])</f>
        <v>70</v>
      </c>
      <c r="AE143" s="7">
        <f>SUM(Table3253[[#This Row],[65]:[69]])</f>
        <v>64</v>
      </c>
      <c r="AF143" s="7">
        <f>SUM(Table3253[[#This Row],[70]:[74]])</f>
        <v>47</v>
      </c>
      <c r="AG143" s="7">
        <f>SUM(Table3253[[#This Row],[75]:[79]])</f>
        <v>67</v>
      </c>
      <c r="AH143" s="7">
        <f>SUM(Table3253[[#This Row],[80]:[84]])</f>
        <v>37</v>
      </c>
      <c r="AI143" s="7">
        <f>SUM(Table3253[[#This Row],[85]:[89]])</f>
        <v>36</v>
      </c>
      <c r="AJ143" s="7">
        <f>Table3253[[#This Row],[90]]</f>
        <v>13</v>
      </c>
      <c r="AK143" s="8">
        <v>3</v>
      </c>
      <c r="AL143" s="8">
        <v>2</v>
      </c>
      <c r="AM143" s="8">
        <v>6</v>
      </c>
      <c r="AN143" s="8">
        <v>2</v>
      </c>
      <c r="AO143" s="8">
        <v>3</v>
      </c>
      <c r="AP143" s="8">
        <v>8</v>
      </c>
      <c r="AQ143" s="8">
        <v>7</v>
      </c>
      <c r="AR143" s="8">
        <v>6</v>
      </c>
      <c r="AS143" s="8">
        <v>2</v>
      </c>
      <c r="AT143" s="8">
        <v>6</v>
      </c>
      <c r="AU143" s="8">
        <v>3</v>
      </c>
      <c r="AV143" s="8">
        <v>5</v>
      </c>
      <c r="AW143" s="8">
        <v>9</v>
      </c>
      <c r="AX143" s="8">
        <v>6</v>
      </c>
      <c r="AY143" s="8">
        <v>7</v>
      </c>
      <c r="AZ143" s="8">
        <v>15</v>
      </c>
      <c r="BA143" s="8">
        <v>3</v>
      </c>
      <c r="BB143" s="8">
        <v>7</v>
      </c>
      <c r="BC143" s="8">
        <v>12</v>
      </c>
      <c r="BD143" s="8">
        <v>9</v>
      </c>
      <c r="BE143" s="8">
        <v>14</v>
      </c>
      <c r="BF143" s="8">
        <v>9</v>
      </c>
      <c r="BG143" s="8">
        <v>3</v>
      </c>
      <c r="BH143" s="8">
        <v>5</v>
      </c>
      <c r="BI143" s="8">
        <v>4</v>
      </c>
      <c r="BJ143" s="8">
        <v>2</v>
      </c>
      <c r="BK143" s="8">
        <v>3</v>
      </c>
      <c r="BL143" s="8">
        <v>3</v>
      </c>
      <c r="BM143" s="8">
        <v>1</v>
      </c>
      <c r="BN143" s="8">
        <v>3</v>
      </c>
      <c r="BO143" s="8">
        <v>7</v>
      </c>
      <c r="BP143" s="8">
        <v>6</v>
      </c>
      <c r="BQ143" s="8">
        <v>5</v>
      </c>
      <c r="BR143" s="8">
        <v>8</v>
      </c>
      <c r="BS143" s="8">
        <v>4</v>
      </c>
      <c r="BT143" s="8">
        <v>6</v>
      </c>
      <c r="BU143" s="8">
        <v>10</v>
      </c>
      <c r="BV143" s="8">
        <v>3</v>
      </c>
      <c r="BW143" s="8">
        <v>3</v>
      </c>
      <c r="BX143" s="8">
        <v>7</v>
      </c>
      <c r="BY143" s="8">
        <v>7</v>
      </c>
      <c r="BZ143" s="8">
        <v>5</v>
      </c>
      <c r="CA143" s="8">
        <v>7</v>
      </c>
      <c r="CB143" s="8">
        <v>9</v>
      </c>
      <c r="CC143" s="8">
        <v>7</v>
      </c>
      <c r="CD143" s="8">
        <v>2</v>
      </c>
      <c r="CE143" s="8">
        <v>7</v>
      </c>
      <c r="CF143" s="8">
        <v>6</v>
      </c>
      <c r="CG143" s="8">
        <v>8</v>
      </c>
      <c r="CH143" s="8">
        <v>15</v>
      </c>
      <c r="CI143" s="8">
        <v>7</v>
      </c>
      <c r="CJ143" s="8">
        <v>14</v>
      </c>
      <c r="CK143" s="8">
        <v>5</v>
      </c>
      <c r="CL143" s="8">
        <v>11</v>
      </c>
      <c r="CM143" s="8">
        <v>12</v>
      </c>
      <c r="CN143" s="8">
        <v>13</v>
      </c>
      <c r="CO143" s="8">
        <v>10</v>
      </c>
      <c r="CP143" s="8">
        <v>8</v>
      </c>
      <c r="CQ143" s="8">
        <v>10</v>
      </c>
      <c r="CR143" s="8">
        <v>9</v>
      </c>
      <c r="CS143" s="8">
        <v>20</v>
      </c>
      <c r="CT143" s="8">
        <v>16</v>
      </c>
      <c r="CU143" s="8">
        <v>16</v>
      </c>
      <c r="CV143" s="8">
        <v>5</v>
      </c>
      <c r="CW143" s="8">
        <v>13</v>
      </c>
      <c r="CX143" s="8">
        <v>17</v>
      </c>
      <c r="CY143" s="8">
        <v>16</v>
      </c>
      <c r="CZ143" s="8">
        <v>10</v>
      </c>
      <c r="DA143" s="8">
        <v>14</v>
      </c>
      <c r="DB143" s="8">
        <v>7</v>
      </c>
      <c r="DC143" s="8">
        <v>10</v>
      </c>
      <c r="DD143" s="8">
        <v>11</v>
      </c>
      <c r="DE143" s="8">
        <v>9</v>
      </c>
      <c r="DF143" s="8">
        <v>12</v>
      </c>
      <c r="DG143" s="8">
        <v>5</v>
      </c>
      <c r="DH143" s="8">
        <v>13</v>
      </c>
      <c r="DI143" s="8">
        <v>20</v>
      </c>
      <c r="DJ143" s="8">
        <v>10</v>
      </c>
      <c r="DK143" s="8">
        <v>12</v>
      </c>
      <c r="DL143" s="8">
        <v>12</v>
      </c>
      <c r="DM143" s="8">
        <v>14</v>
      </c>
      <c r="DN143" s="8">
        <v>7</v>
      </c>
      <c r="DO143" s="8">
        <v>7</v>
      </c>
      <c r="DP143" s="8">
        <v>5</v>
      </c>
      <c r="DQ143" s="8">
        <v>4</v>
      </c>
      <c r="DR143" s="8">
        <v>9</v>
      </c>
      <c r="DS143" s="8">
        <v>12</v>
      </c>
      <c r="DT143" s="8">
        <v>5</v>
      </c>
      <c r="DU143" s="8">
        <v>3</v>
      </c>
      <c r="DV143" s="8">
        <v>7</v>
      </c>
      <c r="DW143" s="8">
        <v>13</v>
      </c>
      <c r="DX143" s="7">
        <f t="shared" si="12"/>
        <v>379</v>
      </c>
      <c r="DY143" s="7">
        <f t="shared" si="13"/>
        <v>56</v>
      </c>
      <c r="DZ143" s="7">
        <f t="shared" si="14"/>
        <v>144</v>
      </c>
      <c r="EA143" s="7">
        <f t="shared" si="15"/>
        <v>169</v>
      </c>
    </row>
    <row r="144" spans="1:131" x14ac:dyDescent="0.35">
      <c r="A144" s="7">
        <v>13</v>
      </c>
      <c r="B144" s="10" t="s">
        <v>1020</v>
      </c>
      <c r="C144" s="10" t="s">
        <v>412</v>
      </c>
      <c r="D144" s="10" t="s">
        <v>413</v>
      </c>
      <c r="E144" s="7">
        <f>SUM(Table3253[[#This Row],[0]:[90]])</f>
        <v>681</v>
      </c>
      <c r="F144" s="8">
        <f>SUM(Table3253[[#This Row],[0]:[15]])</f>
        <v>105</v>
      </c>
      <c r="G144" s="7">
        <f>SUM(Table3253[[#This Row],[16]:[64]])</f>
        <v>397</v>
      </c>
      <c r="H144" s="7">
        <f>SUM(Table3253[[#This Row],[65]:[90]])</f>
        <v>179</v>
      </c>
      <c r="I144" s="7">
        <f>SUM(Table3253[[#This Row],[85]:[90]])</f>
        <v>18</v>
      </c>
      <c r="J144" s="8">
        <f>SUM(Table3253[[#This Row],[0]:[17]])</f>
        <v>128</v>
      </c>
      <c r="K144" s="7">
        <f>SUM(Table3253[[#This Row],[18]:[64]])</f>
        <v>374</v>
      </c>
      <c r="L144" s="8">
        <f>SUM(Table3253[[#This Row],[0]:[4]])</f>
        <v>27</v>
      </c>
      <c r="M144" s="7">
        <f>SUM(Table3253[[#This Row],[5]:[15]])</f>
        <v>78</v>
      </c>
      <c r="N144" s="7">
        <f>SUM(Table3253[[#This Row],[16]:[24]])</f>
        <v>56</v>
      </c>
      <c r="O144" s="7">
        <f>SUM(Table3253[[#This Row],[25]:[49]])</f>
        <v>167</v>
      </c>
      <c r="P144" s="7">
        <f>SUM(Table3253[[#This Row],[50]:[64]])</f>
        <v>174</v>
      </c>
      <c r="Q144" s="7">
        <f>SUM(Table3253[[#This Row],[65]:[74]])</f>
        <v>82</v>
      </c>
      <c r="R144" s="7">
        <f>SUM(Table3253[[#This Row],[75]:[84]])</f>
        <v>79</v>
      </c>
      <c r="S144" s="8">
        <f>SUM(Table3253[[#This Row],[5]:[9]])</f>
        <v>39</v>
      </c>
      <c r="T144" s="7">
        <f>SUM(Table3253[[#This Row],[10]:[14]])</f>
        <v>36</v>
      </c>
      <c r="U144" s="7">
        <f>SUM(Table3253[[#This Row],[15]:[19]])</f>
        <v>36</v>
      </c>
      <c r="V144" s="7">
        <f>SUM(Table3253[[#This Row],[20]:[24]])</f>
        <v>23</v>
      </c>
      <c r="W144" s="7">
        <f>SUM(Table3253[[#This Row],[25]:[29]])</f>
        <v>38</v>
      </c>
      <c r="X144" s="7">
        <f>SUM(Table3253[[#This Row],[30]:[34]])</f>
        <v>27</v>
      </c>
      <c r="Y144" s="7">
        <f>SUM(Table3253[[#This Row],[35]:[39]])</f>
        <v>33</v>
      </c>
      <c r="Z144" s="7">
        <f>SUM(Table3253[[#This Row],[40]:[44]])</f>
        <v>43</v>
      </c>
      <c r="AA144" s="7">
        <f>SUM(Table3253[[#This Row],[45]:[49]])</f>
        <v>26</v>
      </c>
      <c r="AB144" s="7">
        <f>SUM(Table3253[[#This Row],[50]:[54]])</f>
        <v>48</v>
      </c>
      <c r="AC144" s="7">
        <f>SUM(Table3253[[#This Row],[55]:[59]])</f>
        <v>74</v>
      </c>
      <c r="AD144" s="7">
        <f>SUM(Table3253[[#This Row],[60]:[64]])</f>
        <v>52</v>
      </c>
      <c r="AE144" s="7">
        <f>SUM(Table3253[[#This Row],[65]:[69]])</f>
        <v>45</v>
      </c>
      <c r="AF144" s="7">
        <f>SUM(Table3253[[#This Row],[70]:[74]])</f>
        <v>37</v>
      </c>
      <c r="AG144" s="7">
        <f>SUM(Table3253[[#This Row],[75]:[79]])</f>
        <v>33</v>
      </c>
      <c r="AH144" s="7">
        <f>SUM(Table3253[[#This Row],[80]:[84]])</f>
        <v>46</v>
      </c>
      <c r="AI144" s="7">
        <f>SUM(Table3253[[#This Row],[85]:[89]])</f>
        <v>16</v>
      </c>
      <c r="AJ144" s="7">
        <f>Table3253[[#This Row],[90]]</f>
        <v>2</v>
      </c>
      <c r="AK144" s="8">
        <v>4</v>
      </c>
      <c r="AL144" s="8">
        <v>7</v>
      </c>
      <c r="AM144" s="8">
        <v>6</v>
      </c>
      <c r="AN144" s="8">
        <v>3</v>
      </c>
      <c r="AO144" s="8">
        <v>7</v>
      </c>
      <c r="AP144" s="8">
        <v>5</v>
      </c>
      <c r="AQ144" s="8">
        <v>9</v>
      </c>
      <c r="AR144" s="8">
        <v>6</v>
      </c>
      <c r="AS144" s="8">
        <v>8</v>
      </c>
      <c r="AT144" s="8">
        <v>11</v>
      </c>
      <c r="AU144" s="8">
        <v>6</v>
      </c>
      <c r="AV144" s="8">
        <v>3</v>
      </c>
      <c r="AW144" s="8">
        <v>11</v>
      </c>
      <c r="AX144" s="8">
        <v>11</v>
      </c>
      <c r="AY144" s="8">
        <v>5</v>
      </c>
      <c r="AZ144" s="8">
        <v>3</v>
      </c>
      <c r="BA144" s="8">
        <v>12</v>
      </c>
      <c r="BB144" s="8">
        <v>11</v>
      </c>
      <c r="BC144" s="8">
        <v>4</v>
      </c>
      <c r="BD144" s="8">
        <v>6</v>
      </c>
      <c r="BE144" s="8">
        <v>1</v>
      </c>
      <c r="BF144" s="8">
        <v>8</v>
      </c>
      <c r="BG144" s="8">
        <v>7</v>
      </c>
      <c r="BH144" s="8">
        <v>3</v>
      </c>
      <c r="BI144" s="8">
        <v>4</v>
      </c>
      <c r="BJ144" s="8">
        <v>10</v>
      </c>
      <c r="BK144" s="8">
        <v>11</v>
      </c>
      <c r="BL144" s="8">
        <v>1</v>
      </c>
      <c r="BM144" s="8">
        <v>7</v>
      </c>
      <c r="BN144" s="8">
        <v>9</v>
      </c>
      <c r="BO144" s="8">
        <v>5</v>
      </c>
      <c r="BP144" s="8">
        <v>7</v>
      </c>
      <c r="BQ144" s="8">
        <v>2</v>
      </c>
      <c r="BR144" s="8">
        <v>7</v>
      </c>
      <c r="BS144" s="8">
        <v>6</v>
      </c>
      <c r="BT144" s="8">
        <v>10</v>
      </c>
      <c r="BU144" s="8">
        <v>4</v>
      </c>
      <c r="BV144" s="8">
        <v>8</v>
      </c>
      <c r="BW144" s="8">
        <v>7</v>
      </c>
      <c r="BX144" s="8">
        <v>4</v>
      </c>
      <c r="BY144" s="8">
        <v>6</v>
      </c>
      <c r="BZ144" s="8">
        <v>7</v>
      </c>
      <c r="CA144" s="8">
        <v>9</v>
      </c>
      <c r="CB144" s="8">
        <v>10</v>
      </c>
      <c r="CC144" s="8">
        <v>11</v>
      </c>
      <c r="CD144" s="8">
        <v>4</v>
      </c>
      <c r="CE144" s="8">
        <v>8</v>
      </c>
      <c r="CF144" s="8">
        <v>3</v>
      </c>
      <c r="CG144" s="8">
        <v>4</v>
      </c>
      <c r="CH144" s="8">
        <v>7</v>
      </c>
      <c r="CI144" s="8">
        <v>7</v>
      </c>
      <c r="CJ144" s="8">
        <v>11</v>
      </c>
      <c r="CK144" s="8">
        <v>7</v>
      </c>
      <c r="CL144" s="8">
        <v>15</v>
      </c>
      <c r="CM144" s="8">
        <v>8</v>
      </c>
      <c r="CN144" s="8">
        <v>17</v>
      </c>
      <c r="CO144" s="8">
        <v>15</v>
      </c>
      <c r="CP144" s="8">
        <v>9</v>
      </c>
      <c r="CQ144" s="8">
        <v>15</v>
      </c>
      <c r="CR144" s="8">
        <v>18</v>
      </c>
      <c r="CS144" s="8">
        <v>8</v>
      </c>
      <c r="CT144" s="8">
        <v>12</v>
      </c>
      <c r="CU144" s="8">
        <v>12</v>
      </c>
      <c r="CV144" s="8">
        <v>11</v>
      </c>
      <c r="CW144" s="8">
        <v>9</v>
      </c>
      <c r="CX144" s="8">
        <v>11</v>
      </c>
      <c r="CY144" s="8">
        <v>4</v>
      </c>
      <c r="CZ144" s="8">
        <v>14</v>
      </c>
      <c r="DA144" s="8">
        <v>7</v>
      </c>
      <c r="DB144" s="8">
        <v>9</v>
      </c>
      <c r="DC144" s="8">
        <v>14</v>
      </c>
      <c r="DD144" s="8">
        <v>8</v>
      </c>
      <c r="DE144" s="8">
        <v>5</v>
      </c>
      <c r="DF144" s="8">
        <v>4</v>
      </c>
      <c r="DG144" s="8">
        <v>6</v>
      </c>
      <c r="DH144" s="8">
        <v>7</v>
      </c>
      <c r="DI144" s="8">
        <v>7</v>
      </c>
      <c r="DJ144" s="8">
        <v>8</v>
      </c>
      <c r="DK144" s="8">
        <v>3</v>
      </c>
      <c r="DL144" s="8">
        <v>8</v>
      </c>
      <c r="DM144" s="8">
        <v>12</v>
      </c>
      <c r="DN144" s="8">
        <v>8</v>
      </c>
      <c r="DO144" s="8">
        <v>7</v>
      </c>
      <c r="DP144" s="8">
        <v>9</v>
      </c>
      <c r="DQ144" s="8">
        <v>10</v>
      </c>
      <c r="DR144" s="8">
        <v>2</v>
      </c>
      <c r="DS144" s="8">
        <v>5</v>
      </c>
      <c r="DT144" s="8">
        <v>4</v>
      </c>
      <c r="DU144" s="8">
        <v>4</v>
      </c>
      <c r="DV144" s="8">
        <v>1</v>
      </c>
      <c r="DW144" s="8">
        <v>2</v>
      </c>
      <c r="DX144" s="7">
        <f t="shared" si="12"/>
        <v>397</v>
      </c>
      <c r="DY144" s="7">
        <f t="shared" si="13"/>
        <v>33</v>
      </c>
      <c r="DZ144" s="7">
        <f t="shared" si="14"/>
        <v>167</v>
      </c>
      <c r="EA144" s="7">
        <f t="shared" si="15"/>
        <v>174</v>
      </c>
    </row>
    <row r="145" spans="1:131" x14ac:dyDescent="0.35">
      <c r="A145" s="7">
        <v>13</v>
      </c>
      <c r="B145" s="10" t="s">
        <v>1020</v>
      </c>
      <c r="C145" s="10" t="s">
        <v>414</v>
      </c>
      <c r="D145" s="10" t="s">
        <v>415</v>
      </c>
      <c r="E145" s="7">
        <f>SUM(Table3253[[#This Row],[0]:[90]])</f>
        <v>670</v>
      </c>
      <c r="F145" s="8">
        <f>SUM(Table3253[[#This Row],[0]:[15]])</f>
        <v>84</v>
      </c>
      <c r="G145" s="7">
        <f>SUM(Table3253[[#This Row],[16]:[64]])</f>
        <v>362</v>
      </c>
      <c r="H145" s="7">
        <f>SUM(Table3253[[#This Row],[65]:[90]])</f>
        <v>224</v>
      </c>
      <c r="I145" s="7">
        <f>SUM(Table3253[[#This Row],[85]:[90]])</f>
        <v>47</v>
      </c>
      <c r="J145" s="8">
        <f>SUM(Table3253[[#This Row],[0]:[17]])</f>
        <v>98</v>
      </c>
      <c r="K145" s="7">
        <f>SUM(Table3253[[#This Row],[18]:[64]])</f>
        <v>348</v>
      </c>
      <c r="L145" s="8">
        <f>SUM(Table3253[[#This Row],[0]:[4]])</f>
        <v>38</v>
      </c>
      <c r="M145" s="7">
        <f>SUM(Table3253[[#This Row],[5]:[15]])</f>
        <v>46</v>
      </c>
      <c r="N145" s="7">
        <f>SUM(Table3253[[#This Row],[16]:[24]])</f>
        <v>66</v>
      </c>
      <c r="O145" s="7">
        <f>SUM(Table3253[[#This Row],[25]:[49]])</f>
        <v>169</v>
      </c>
      <c r="P145" s="7">
        <f>SUM(Table3253[[#This Row],[50]:[64]])</f>
        <v>127</v>
      </c>
      <c r="Q145" s="7">
        <f>SUM(Table3253[[#This Row],[65]:[74]])</f>
        <v>95</v>
      </c>
      <c r="R145" s="7">
        <f>SUM(Table3253[[#This Row],[75]:[84]])</f>
        <v>82</v>
      </c>
      <c r="S145" s="8">
        <f>SUM(Table3253[[#This Row],[5]:[9]])</f>
        <v>21</v>
      </c>
      <c r="T145" s="7">
        <f>SUM(Table3253[[#This Row],[10]:[14]])</f>
        <v>22</v>
      </c>
      <c r="U145" s="7">
        <f>SUM(Table3253[[#This Row],[15]:[19]])</f>
        <v>30</v>
      </c>
      <c r="V145" s="7">
        <f>SUM(Table3253[[#This Row],[20]:[24]])</f>
        <v>39</v>
      </c>
      <c r="W145" s="7">
        <f>SUM(Table3253[[#This Row],[25]:[29]])</f>
        <v>24</v>
      </c>
      <c r="X145" s="7">
        <f>SUM(Table3253[[#This Row],[30]:[34]])</f>
        <v>42</v>
      </c>
      <c r="Y145" s="7">
        <f>SUM(Table3253[[#This Row],[35]:[39]])</f>
        <v>38</v>
      </c>
      <c r="Z145" s="7">
        <f>SUM(Table3253[[#This Row],[40]:[44]])</f>
        <v>43</v>
      </c>
      <c r="AA145" s="7">
        <f>SUM(Table3253[[#This Row],[45]:[49]])</f>
        <v>22</v>
      </c>
      <c r="AB145" s="7">
        <f>SUM(Table3253[[#This Row],[50]:[54]])</f>
        <v>34</v>
      </c>
      <c r="AC145" s="7">
        <f>SUM(Table3253[[#This Row],[55]:[59]])</f>
        <v>51</v>
      </c>
      <c r="AD145" s="7">
        <f>SUM(Table3253[[#This Row],[60]:[64]])</f>
        <v>42</v>
      </c>
      <c r="AE145" s="7">
        <f>SUM(Table3253[[#This Row],[65]:[69]])</f>
        <v>54</v>
      </c>
      <c r="AF145" s="7">
        <f>SUM(Table3253[[#This Row],[70]:[74]])</f>
        <v>41</v>
      </c>
      <c r="AG145" s="7">
        <f>SUM(Table3253[[#This Row],[75]:[79]])</f>
        <v>45</v>
      </c>
      <c r="AH145" s="7">
        <f>SUM(Table3253[[#This Row],[80]:[84]])</f>
        <v>37</v>
      </c>
      <c r="AI145" s="7">
        <f>SUM(Table3253[[#This Row],[85]:[89]])</f>
        <v>42</v>
      </c>
      <c r="AJ145" s="7">
        <f>Table3253[[#This Row],[90]]</f>
        <v>5</v>
      </c>
      <c r="AK145" s="8">
        <v>5</v>
      </c>
      <c r="AL145" s="8">
        <v>4</v>
      </c>
      <c r="AM145" s="8">
        <v>9</v>
      </c>
      <c r="AN145" s="8">
        <v>8</v>
      </c>
      <c r="AO145" s="8">
        <v>12</v>
      </c>
      <c r="AP145" s="8">
        <v>2</v>
      </c>
      <c r="AQ145" s="8">
        <v>4</v>
      </c>
      <c r="AR145" s="8">
        <v>3</v>
      </c>
      <c r="AS145" s="8">
        <v>9</v>
      </c>
      <c r="AT145" s="8">
        <v>3</v>
      </c>
      <c r="AU145" s="8">
        <v>5</v>
      </c>
      <c r="AV145" s="8">
        <v>5</v>
      </c>
      <c r="AW145" s="8">
        <v>5</v>
      </c>
      <c r="AX145" s="8">
        <v>2</v>
      </c>
      <c r="AY145" s="8">
        <v>5</v>
      </c>
      <c r="AZ145" s="8">
        <v>3</v>
      </c>
      <c r="BA145" s="8">
        <v>9</v>
      </c>
      <c r="BB145" s="8">
        <v>5</v>
      </c>
      <c r="BC145" s="8">
        <v>8</v>
      </c>
      <c r="BD145" s="8">
        <v>5</v>
      </c>
      <c r="BE145" s="8">
        <v>11</v>
      </c>
      <c r="BF145" s="8">
        <v>0</v>
      </c>
      <c r="BG145" s="8">
        <v>13</v>
      </c>
      <c r="BH145" s="8">
        <v>11</v>
      </c>
      <c r="BI145" s="8">
        <v>4</v>
      </c>
      <c r="BJ145" s="8">
        <v>5</v>
      </c>
      <c r="BK145" s="8">
        <v>1</v>
      </c>
      <c r="BL145" s="8">
        <v>2</v>
      </c>
      <c r="BM145" s="8">
        <v>7</v>
      </c>
      <c r="BN145" s="8">
        <v>9</v>
      </c>
      <c r="BO145" s="8">
        <v>8</v>
      </c>
      <c r="BP145" s="8">
        <v>9</v>
      </c>
      <c r="BQ145" s="8">
        <v>11</v>
      </c>
      <c r="BR145" s="8">
        <v>5</v>
      </c>
      <c r="BS145" s="8">
        <v>9</v>
      </c>
      <c r="BT145" s="8">
        <v>5</v>
      </c>
      <c r="BU145" s="8">
        <v>15</v>
      </c>
      <c r="BV145" s="8">
        <v>5</v>
      </c>
      <c r="BW145" s="8">
        <v>8</v>
      </c>
      <c r="BX145" s="8">
        <v>5</v>
      </c>
      <c r="BY145" s="8">
        <v>4</v>
      </c>
      <c r="BZ145" s="8">
        <v>11</v>
      </c>
      <c r="CA145" s="8">
        <v>6</v>
      </c>
      <c r="CB145" s="8">
        <v>12</v>
      </c>
      <c r="CC145" s="8">
        <v>10</v>
      </c>
      <c r="CD145" s="8">
        <v>2</v>
      </c>
      <c r="CE145" s="8">
        <v>9</v>
      </c>
      <c r="CF145" s="8">
        <v>5</v>
      </c>
      <c r="CG145" s="8">
        <v>3</v>
      </c>
      <c r="CH145" s="8">
        <v>3</v>
      </c>
      <c r="CI145" s="8">
        <v>8</v>
      </c>
      <c r="CJ145" s="8">
        <v>7</v>
      </c>
      <c r="CK145" s="8">
        <v>4</v>
      </c>
      <c r="CL145" s="8">
        <v>9</v>
      </c>
      <c r="CM145" s="8">
        <v>6</v>
      </c>
      <c r="CN145" s="8">
        <v>10</v>
      </c>
      <c r="CO145" s="8">
        <v>11</v>
      </c>
      <c r="CP145" s="8">
        <v>11</v>
      </c>
      <c r="CQ145" s="8">
        <v>11</v>
      </c>
      <c r="CR145" s="8">
        <v>8</v>
      </c>
      <c r="CS145" s="8">
        <v>12</v>
      </c>
      <c r="CT145" s="8">
        <v>5</v>
      </c>
      <c r="CU145" s="8">
        <v>8</v>
      </c>
      <c r="CV145" s="8">
        <v>14</v>
      </c>
      <c r="CW145" s="8">
        <v>3</v>
      </c>
      <c r="CX145" s="8">
        <v>6</v>
      </c>
      <c r="CY145" s="8">
        <v>7</v>
      </c>
      <c r="CZ145" s="8">
        <v>17</v>
      </c>
      <c r="DA145" s="8">
        <v>9</v>
      </c>
      <c r="DB145" s="8">
        <v>15</v>
      </c>
      <c r="DC145" s="8">
        <v>9</v>
      </c>
      <c r="DD145" s="8">
        <v>4</v>
      </c>
      <c r="DE145" s="8">
        <v>10</v>
      </c>
      <c r="DF145" s="8">
        <v>8</v>
      </c>
      <c r="DG145" s="8">
        <v>10</v>
      </c>
      <c r="DH145" s="8">
        <v>10</v>
      </c>
      <c r="DI145" s="8">
        <v>11</v>
      </c>
      <c r="DJ145" s="8">
        <v>10</v>
      </c>
      <c r="DK145" s="8">
        <v>7</v>
      </c>
      <c r="DL145" s="8">
        <v>7</v>
      </c>
      <c r="DM145" s="8">
        <v>9</v>
      </c>
      <c r="DN145" s="8">
        <v>11</v>
      </c>
      <c r="DO145" s="8">
        <v>8</v>
      </c>
      <c r="DP145" s="8">
        <v>1</v>
      </c>
      <c r="DQ145" s="8">
        <v>8</v>
      </c>
      <c r="DR145" s="8">
        <v>11</v>
      </c>
      <c r="DS145" s="8">
        <v>11</v>
      </c>
      <c r="DT145" s="8">
        <v>10</v>
      </c>
      <c r="DU145" s="8">
        <v>5</v>
      </c>
      <c r="DV145" s="8">
        <v>5</v>
      </c>
      <c r="DW145" s="8">
        <v>5</v>
      </c>
      <c r="DX145" s="7">
        <f t="shared" si="12"/>
        <v>362</v>
      </c>
      <c r="DY145" s="7">
        <f t="shared" si="13"/>
        <v>52</v>
      </c>
      <c r="DZ145" s="7">
        <f t="shared" si="14"/>
        <v>169</v>
      </c>
      <c r="EA145" s="7">
        <f t="shared" si="15"/>
        <v>127</v>
      </c>
    </row>
    <row r="146" spans="1:131" x14ac:dyDescent="0.35">
      <c r="A146" s="7">
        <v>13</v>
      </c>
      <c r="B146" s="10" t="s">
        <v>1020</v>
      </c>
      <c r="C146" s="10" t="s">
        <v>416</v>
      </c>
      <c r="D146" s="10" t="s">
        <v>417</v>
      </c>
      <c r="E146" s="7">
        <f>SUM(Table3253[[#This Row],[0]:[90]])</f>
        <v>792</v>
      </c>
      <c r="F146" s="8">
        <f>SUM(Table3253[[#This Row],[0]:[15]])</f>
        <v>172</v>
      </c>
      <c r="G146" s="7">
        <f>SUM(Table3253[[#This Row],[16]:[64]])</f>
        <v>495</v>
      </c>
      <c r="H146" s="7">
        <f>SUM(Table3253[[#This Row],[65]:[90]])</f>
        <v>125</v>
      </c>
      <c r="I146" s="7">
        <f>SUM(Table3253[[#This Row],[85]:[90]])</f>
        <v>6</v>
      </c>
      <c r="J146" s="8">
        <f>SUM(Table3253[[#This Row],[0]:[17]])</f>
        <v>206</v>
      </c>
      <c r="K146" s="7">
        <f>SUM(Table3253[[#This Row],[18]:[64]])</f>
        <v>461</v>
      </c>
      <c r="L146" s="8">
        <f>SUM(Table3253[[#This Row],[0]:[4]])</f>
        <v>41</v>
      </c>
      <c r="M146" s="7">
        <f>SUM(Table3253[[#This Row],[5]:[15]])</f>
        <v>131</v>
      </c>
      <c r="N146" s="7">
        <f>SUM(Table3253[[#This Row],[16]:[24]])</f>
        <v>97</v>
      </c>
      <c r="O146" s="7">
        <f>SUM(Table3253[[#This Row],[25]:[49]])</f>
        <v>215</v>
      </c>
      <c r="P146" s="7">
        <f>SUM(Table3253[[#This Row],[50]:[64]])</f>
        <v>183</v>
      </c>
      <c r="Q146" s="7">
        <f>SUM(Table3253[[#This Row],[65]:[74]])</f>
        <v>67</v>
      </c>
      <c r="R146" s="7">
        <f>SUM(Table3253[[#This Row],[75]:[84]])</f>
        <v>52</v>
      </c>
      <c r="S146" s="8">
        <f>SUM(Table3253[[#This Row],[5]:[9]])</f>
        <v>62</v>
      </c>
      <c r="T146" s="7">
        <f>SUM(Table3253[[#This Row],[10]:[14]])</f>
        <v>60</v>
      </c>
      <c r="U146" s="7">
        <f>SUM(Table3253[[#This Row],[15]:[19]])</f>
        <v>65</v>
      </c>
      <c r="V146" s="7">
        <f>SUM(Table3253[[#This Row],[20]:[24]])</f>
        <v>41</v>
      </c>
      <c r="W146" s="7">
        <f>SUM(Table3253[[#This Row],[25]:[29]])</f>
        <v>46</v>
      </c>
      <c r="X146" s="7">
        <f>SUM(Table3253[[#This Row],[30]:[34]])</f>
        <v>44</v>
      </c>
      <c r="Y146" s="7">
        <f>SUM(Table3253[[#This Row],[35]:[39]])</f>
        <v>46</v>
      </c>
      <c r="Z146" s="7">
        <f>SUM(Table3253[[#This Row],[40]:[44]])</f>
        <v>42</v>
      </c>
      <c r="AA146" s="7">
        <f>SUM(Table3253[[#This Row],[45]:[49]])</f>
        <v>37</v>
      </c>
      <c r="AB146" s="7">
        <f>SUM(Table3253[[#This Row],[50]:[54]])</f>
        <v>55</v>
      </c>
      <c r="AC146" s="7">
        <f>SUM(Table3253[[#This Row],[55]:[59]])</f>
        <v>69</v>
      </c>
      <c r="AD146" s="7">
        <f>SUM(Table3253[[#This Row],[60]:[64]])</f>
        <v>59</v>
      </c>
      <c r="AE146" s="7">
        <f>SUM(Table3253[[#This Row],[65]:[69]])</f>
        <v>36</v>
      </c>
      <c r="AF146" s="7">
        <f>SUM(Table3253[[#This Row],[70]:[74]])</f>
        <v>31</v>
      </c>
      <c r="AG146" s="7">
        <f>SUM(Table3253[[#This Row],[75]:[79]])</f>
        <v>31</v>
      </c>
      <c r="AH146" s="7">
        <f>SUM(Table3253[[#This Row],[80]:[84]])</f>
        <v>21</v>
      </c>
      <c r="AI146" s="7">
        <f>SUM(Table3253[[#This Row],[85]:[89]])</f>
        <v>6</v>
      </c>
      <c r="AJ146" s="7">
        <f>Table3253[[#This Row],[90]]</f>
        <v>0</v>
      </c>
      <c r="AK146" s="8">
        <v>10</v>
      </c>
      <c r="AL146" s="8">
        <v>7</v>
      </c>
      <c r="AM146" s="8">
        <v>11</v>
      </c>
      <c r="AN146" s="8">
        <v>6</v>
      </c>
      <c r="AO146" s="8">
        <v>7</v>
      </c>
      <c r="AP146" s="8">
        <v>13</v>
      </c>
      <c r="AQ146" s="8">
        <v>11</v>
      </c>
      <c r="AR146" s="8">
        <v>13</v>
      </c>
      <c r="AS146" s="8">
        <v>13</v>
      </c>
      <c r="AT146" s="8">
        <v>12</v>
      </c>
      <c r="AU146" s="8">
        <v>12</v>
      </c>
      <c r="AV146" s="8">
        <v>17</v>
      </c>
      <c r="AW146" s="8">
        <v>9</v>
      </c>
      <c r="AX146" s="8">
        <v>9</v>
      </c>
      <c r="AY146" s="8">
        <v>13</v>
      </c>
      <c r="AZ146" s="8">
        <v>9</v>
      </c>
      <c r="BA146" s="8">
        <v>16</v>
      </c>
      <c r="BB146" s="8">
        <v>18</v>
      </c>
      <c r="BC146" s="8">
        <v>13</v>
      </c>
      <c r="BD146" s="8">
        <v>9</v>
      </c>
      <c r="BE146" s="8">
        <v>8</v>
      </c>
      <c r="BF146" s="8">
        <v>12</v>
      </c>
      <c r="BG146" s="8">
        <v>11</v>
      </c>
      <c r="BH146" s="8">
        <v>5</v>
      </c>
      <c r="BI146" s="8">
        <v>5</v>
      </c>
      <c r="BJ146" s="8">
        <v>11</v>
      </c>
      <c r="BK146" s="8">
        <v>7</v>
      </c>
      <c r="BL146" s="8">
        <v>9</v>
      </c>
      <c r="BM146" s="8">
        <v>8</v>
      </c>
      <c r="BN146" s="8">
        <v>11</v>
      </c>
      <c r="BO146" s="8">
        <v>6</v>
      </c>
      <c r="BP146" s="8">
        <v>7</v>
      </c>
      <c r="BQ146" s="8">
        <v>13</v>
      </c>
      <c r="BR146" s="8">
        <v>7</v>
      </c>
      <c r="BS146" s="8">
        <v>11</v>
      </c>
      <c r="BT146" s="8">
        <v>6</v>
      </c>
      <c r="BU146" s="8">
        <v>9</v>
      </c>
      <c r="BV146" s="8">
        <v>10</v>
      </c>
      <c r="BW146" s="8">
        <v>13</v>
      </c>
      <c r="BX146" s="8">
        <v>8</v>
      </c>
      <c r="BY146" s="8">
        <v>10</v>
      </c>
      <c r="BZ146" s="8">
        <v>10</v>
      </c>
      <c r="CA146" s="8">
        <v>7</v>
      </c>
      <c r="CB146" s="8">
        <v>8</v>
      </c>
      <c r="CC146" s="8">
        <v>7</v>
      </c>
      <c r="CD146" s="8">
        <v>10</v>
      </c>
      <c r="CE146" s="8">
        <v>9</v>
      </c>
      <c r="CF146" s="8">
        <v>7</v>
      </c>
      <c r="CG146" s="8">
        <v>7</v>
      </c>
      <c r="CH146" s="8">
        <v>4</v>
      </c>
      <c r="CI146" s="8">
        <v>9</v>
      </c>
      <c r="CJ146" s="8">
        <v>9</v>
      </c>
      <c r="CK146" s="8">
        <v>10</v>
      </c>
      <c r="CL146" s="8">
        <v>13</v>
      </c>
      <c r="CM146" s="8">
        <v>14</v>
      </c>
      <c r="CN146" s="8">
        <v>11</v>
      </c>
      <c r="CO146" s="8">
        <v>15</v>
      </c>
      <c r="CP146" s="8">
        <v>14</v>
      </c>
      <c r="CQ146" s="8">
        <v>17</v>
      </c>
      <c r="CR146" s="8">
        <v>12</v>
      </c>
      <c r="CS146" s="8">
        <v>12</v>
      </c>
      <c r="CT146" s="8">
        <v>15</v>
      </c>
      <c r="CU146" s="8">
        <v>13</v>
      </c>
      <c r="CV146" s="8">
        <v>12</v>
      </c>
      <c r="CW146" s="8">
        <v>7</v>
      </c>
      <c r="CX146" s="8">
        <v>7</v>
      </c>
      <c r="CY146" s="8">
        <v>10</v>
      </c>
      <c r="CZ146" s="8">
        <v>9</v>
      </c>
      <c r="DA146" s="8">
        <v>3</v>
      </c>
      <c r="DB146" s="8">
        <v>7</v>
      </c>
      <c r="DC146" s="8">
        <v>11</v>
      </c>
      <c r="DD146" s="8">
        <v>3</v>
      </c>
      <c r="DE146" s="8">
        <v>8</v>
      </c>
      <c r="DF146" s="8">
        <v>6</v>
      </c>
      <c r="DG146" s="8">
        <v>3</v>
      </c>
      <c r="DH146" s="8">
        <v>12</v>
      </c>
      <c r="DI146" s="8">
        <v>5</v>
      </c>
      <c r="DJ146" s="8">
        <v>8</v>
      </c>
      <c r="DK146" s="8">
        <v>2</v>
      </c>
      <c r="DL146" s="8">
        <v>4</v>
      </c>
      <c r="DM146" s="8">
        <v>4</v>
      </c>
      <c r="DN146" s="8">
        <v>5</v>
      </c>
      <c r="DO146" s="8">
        <v>5</v>
      </c>
      <c r="DP146" s="8">
        <v>3</v>
      </c>
      <c r="DQ146" s="8">
        <v>4</v>
      </c>
      <c r="DR146" s="8">
        <v>1</v>
      </c>
      <c r="DS146" s="8">
        <v>1</v>
      </c>
      <c r="DT146" s="8">
        <v>2</v>
      </c>
      <c r="DU146" s="8">
        <v>1</v>
      </c>
      <c r="DV146" s="8">
        <v>1</v>
      </c>
      <c r="DW146" s="8">
        <v>0</v>
      </c>
      <c r="DX146" s="7">
        <f t="shared" si="12"/>
        <v>495</v>
      </c>
      <c r="DY146" s="7">
        <f t="shared" si="13"/>
        <v>63</v>
      </c>
      <c r="DZ146" s="7">
        <f t="shared" si="14"/>
        <v>215</v>
      </c>
      <c r="EA146" s="7">
        <f t="shared" si="15"/>
        <v>183</v>
      </c>
    </row>
    <row r="147" spans="1:131" x14ac:dyDescent="0.35">
      <c r="A147" s="7">
        <v>13</v>
      </c>
      <c r="B147" s="10" t="s">
        <v>1020</v>
      </c>
      <c r="C147" s="10" t="s">
        <v>418</v>
      </c>
      <c r="D147" s="10" t="s">
        <v>419</v>
      </c>
      <c r="E147" s="7">
        <f>SUM(Table3253[[#This Row],[0]:[90]])</f>
        <v>778</v>
      </c>
      <c r="F147" s="8">
        <f>SUM(Table3253[[#This Row],[0]:[15]])</f>
        <v>157</v>
      </c>
      <c r="G147" s="7">
        <f>SUM(Table3253[[#This Row],[16]:[64]])</f>
        <v>509</v>
      </c>
      <c r="H147" s="7">
        <f>SUM(Table3253[[#This Row],[65]:[90]])</f>
        <v>112</v>
      </c>
      <c r="I147" s="7">
        <f>SUM(Table3253[[#This Row],[85]:[90]])</f>
        <v>4</v>
      </c>
      <c r="J147" s="8">
        <f>SUM(Table3253[[#This Row],[0]:[17]])</f>
        <v>181</v>
      </c>
      <c r="K147" s="7">
        <f>SUM(Table3253[[#This Row],[18]:[64]])</f>
        <v>485</v>
      </c>
      <c r="L147" s="8">
        <f>SUM(Table3253[[#This Row],[0]:[4]])</f>
        <v>47</v>
      </c>
      <c r="M147" s="7">
        <f>SUM(Table3253[[#This Row],[5]:[15]])</f>
        <v>110</v>
      </c>
      <c r="N147" s="7">
        <f>SUM(Table3253[[#This Row],[16]:[24]])</f>
        <v>80</v>
      </c>
      <c r="O147" s="7">
        <f>SUM(Table3253[[#This Row],[25]:[49]])</f>
        <v>245</v>
      </c>
      <c r="P147" s="7">
        <f>SUM(Table3253[[#This Row],[50]:[64]])</f>
        <v>184</v>
      </c>
      <c r="Q147" s="7">
        <f>SUM(Table3253[[#This Row],[65]:[74]])</f>
        <v>65</v>
      </c>
      <c r="R147" s="7">
        <f>SUM(Table3253[[#This Row],[75]:[84]])</f>
        <v>43</v>
      </c>
      <c r="S147" s="8">
        <f>SUM(Table3253[[#This Row],[5]:[9]])</f>
        <v>47</v>
      </c>
      <c r="T147" s="7">
        <f>SUM(Table3253[[#This Row],[10]:[14]])</f>
        <v>60</v>
      </c>
      <c r="U147" s="7">
        <f>SUM(Table3253[[#This Row],[15]:[19]])</f>
        <v>38</v>
      </c>
      <c r="V147" s="7">
        <f>SUM(Table3253[[#This Row],[20]:[24]])</f>
        <v>45</v>
      </c>
      <c r="W147" s="7">
        <f>SUM(Table3253[[#This Row],[25]:[29]])</f>
        <v>67</v>
      </c>
      <c r="X147" s="7">
        <f>SUM(Table3253[[#This Row],[30]:[34]])</f>
        <v>43</v>
      </c>
      <c r="Y147" s="7">
        <f>SUM(Table3253[[#This Row],[35]:[39]])</f>
        <v>42</v>
      </c>
      <c r="Z147" s="7">
        <f>SUM(Table3253[[#This Row],[40]:[44]])</f>
        <v>35</v>
      </c>
      <c r="AA147" s="7">
        <f>SUM(Table3253[[#This Row],[45]:[49]])</f>
        <v>58</v>
      </c>
      <c r="AB147" s="7">
        <f>SUM(Table3253[[#This Row],[50]:[54]])</f>
        <v>60</v>
      </c>
      <c r="AC147" s="7">
        <f>SUM(Table3253[[#This Row],[55]:[59]])</f>
        <v>63</v>
      </c>
      <c r="AD147" s="7">
        <f>SUM(Table3253[[#This Row],[60]:[64]])</f>
        <v>61</v>
      </c>
      <c r="AE147" s="7">
        <f>SUM(Table3253[[#This Row],[65]:[69]])</f>
        <v>43</v>
      </c>
      <c r="AF147" s="7">
        <f>SUM(Table3253[[#This Row],[70]:[74]])</f>
        <v>22</v>
      </c>
      <c r="AG147" s="7">
        <f>SUM(Table3253[[#This Row],[75]:[79]])</f>
        <v>28</v>
      </c>
      <c r="AH147" s="7">
        <f>SUM(Table3253[[#This Row],[80]:[84]])</f>
        <v>15</v>
      </c>
      <c r="AI147" s="7">
        <f>SUM(Table3253[[#This Row],[85]:[89]])</f>
        <v>2</v>
      </c>
      <c r="AJ147" s="7">
        <f>Table3253[[#This Row],[90]]</f>
        <v>2</v>
      </c>
      <c r="AK147" s="8">
        <v>10</v>
      </c>
      <c r="AL147" s="8">
        <v>9</v>
      </c>
      <c r="AM147" s="8">
        <v>11</v>
      </c>
      <c r="AN147" s="8">
        <v>8</v>
      </c>
      <c r="AO147" s="8">
        <v>9</v>
      </c>
      <c r="AP147" s="8">
        <v>5</v>
      </c>
      <c r="AQ147" s="8">
        <v>11</v>
      </c>
      <c r="AR147" s="8">
        <v>14</v>
      </c>
      <c r="AS147" s="8">
        <v>5</v>
      </c>
      <c r="AT147" s="8">
        <v>12</v>
      </c>
      <c r="AU147" s="8">
        <v>10</v>
      </c>
      <c r="AV147" s="8">
        <v>14</v>
      </c>
      <c r="AW147" s="8">
        <v>13</v>
      </c>
      <c r="AX147" s="8">
        <v>9</v>
      </c>
      <c r="AY147" s="8">
        <v>14</v>
      </c>
      <c r="AZ147" s="8">
        <v>3</v>
      </c>
      <c r="BA147" s="8">
        <v>8</v>
      </c>
      <c r="BB147" s="8">
        <v>16</v>
      </c>
      <c r="BC147" s="8">
        <v>6</v>
      </c>
      <c r="BD147" s="8">
        <v>5</v>
      </c>
      <c r="BE147" s="8">
        <v>13</v>
      </c>
      <c r="BF147" s="8">
        <v>6</v>
      </c>
      <c r="BG147" s="8">
        <v>12</v>
      </c>
      <c r="BH147" s="8">
        <v>6</v>
      </c>
      <c r="BI147" s="8">
        <v>8</v>
      </c>
      <c r="BJ147" s="8">
        <v>11</v>
      </c>
      <c r="BK147" s="8">
        <v>9</v>
      </c>
      <c r="BL147" s="8">
        <v>18</v>
      </c>
      <c r="BM147" s="8">
        <v>13</v>
      </c>
      <c r="BN147" s="8">
        <v>16</v>
      </c>
      <c r="BO147" s="8">
        <v>8</v>
      </c>
      <c r="BP147" s="8">
        <v>8</v>
      </c>
      <c r="BQ147" s="8">
        <v>6</v>
      </c>
      <c r="BR147" s="8">
        <v>13</v>
      </c>
      <c r="BS147" s="8">
        <v>8</v>
      </c>
      <c r="BT147" s="8">
        <v>7</v>
      </c>
      <c r="BU147" s="8">
        <v>9</v>
      </c>
      <c r="BV147" s="8">
        <v>11</v>
      </c>
      <c r="BW147" s="8">
        <v>6</v>
      </c>
      <c r="BX147" s="8">
        <v>9</v>
      </c>
      <c r="BY147" s="8">
        <v>7</v>
      </c>
      <c r="BZ147" s="8">
        <v>6</v>
      </c>
      <c r="CA147" s="8">
        <v>6</v>
      </c>
      <c r="CB147" s="8">
        <v>12</v>
      </c>
      <c r="CC147" s="8">
        <v>4</v>
      </c>
      <c r="CD147" s="8">
        <v>11</v>
      </c>
      <c r="CE147" s="8">
        <v>9</v>
      </c>
      <c r="CF147" s="8">
        <v>16</v>
      </c>
      <c r="CG147" s="8">
        <v>8</v>
      </c>
      <c r="CH147" s="8">
        <v>14</v>
      </c>
      <c r="CI147" s="8">
        <v>6</v>
      </c>
      <c r="CJ147" s="8">
        <v>13</v>
      </c>
      <c r="CK147" s="8">
        <v>11</v>
      </c>
      <c r="CL147" s="8">
        <v>18</v>
      </c>
      <c r="CM147" s="8">
        <v>12</v>
      </c>
      <c r="CN147" s="8">
        <v>6</v>
      </c>
      <c r="CO147" s="8">
        <v>12</v>
      </c>
      <c r="CP147" s="8">
        <v>13</v>
      </c>
      <c r="CQ147" s="8">
        <v>15</v>
      </c>
      <c r="CR147" s="8">
        <v>17</v>
      </c>
      <c r="CS147" s="8">
        <v>11</v>
      </c>
      <c r="CT147" s="8">
        <v>13</v>
      </c>
      <c r="CU147" s="8">
        <v>14</v>
      </c>
      <c r="CV147" s="8">
        <v>7</v>
      </c>
      <c r="CW147" s="8">
        <v>16</v>
      </c>
      <c r="CX147" s="8">
        <v>8</v>
      </c>
      <c r="CY147" s="8">
        <v>7</v>
      </c>
      <c r="CZ147" s="8">
        <v>11</v>
      </c>
      <c r="DA147" s="8">
        <v>9</v>
      </c>
      <c r="DB147" s="8">
        <v>8</v>
      </c>
      <c r="DC147" s="8">
        <v>3</v>
      </c>
      <c r="DD147" s="8">
        <v>8</v>
      </c>
      <c r="DE147" s="8">
        <v>5</v>
      </c>
      <c r="DF147" s="8">
        <v>3</v>
      </c>
      <c r="DG147" s="8">
        <v>3</v>
      </c>
      <c r="DH147" s="8">
        <v>10</v>
      </c>
      <c r="DI147" s="8">
        <v>7</v>
      </c>
      <c r="DJ147" s="8">
        <v>6</v>
      </c>
      <c r="DK147" s="8">
        <v>2</v>
      </c>
      <c r="DL147" s="8">
        <v>3</v>
      </c>
      <c r="DM147" s="8">
        <v>4</v>
      </c>
      <c r="DN147" s="8">
        <v>3</v>
      </c>
      <c r="DO147" s="8">
        <v>4</v>
      </c>
      <c r="DP147" s="8">
        <v>4</v>
      </c>
      <c r="DQ147" s="8">
        <v>0</v>
      </c>
      <c r="DR147" s="8">
        <v>0</v>
      </c>
      <c r="DS147" s="8">
        <v>1</v>
      </c>
      <c r="DT147" s="8">
        <v>1</v>
      </c>
      <c r="DU147" s="8">
        <v>0</v>
      </c>
      <c r="DV147" s="8">
        <v>0</v>
      </c>
      <c r="DW147" s="8">
        <v>2</v>
      </c>
      <c r="DX147" s="7">
        <f t="shared" si="12"/>
        <v>509</v>
      </c>
      <c r="DY147" s="7">
        <f t="shared" si="13"/>
        <v>56</v>
      </c>
      <c r="DZ147" s="7">
        <f t="shared" si="14"/>
        <v>245</v>
      </c>
      <c r="EA147" s="7">
        <f t="shared" si="15"/>
        <v>184</v>
      </c>
    </row>
    <row r="148" spans="1:131" x14ac:dyDescent="0.35">
      <c r="A148" s="7">
        <v>13</v>
      </c>
      <c r="B148" s="10" t="s">
        <v>1020</v>
      </c>
      <c r="C148" s="10" t="s">
        <v>420</v>
      </c>
      <c r="D148" s="10" t="s">
        <v>421</v>
      </c>
      <c r="E148" s="7">
        <f>SUM(Table3253[[#This Row],[0]:[90]])</f>
        <v>1366</v>
      </c>
      <c r="F148" s="8">
        <f>SUM(Table3253[[#This Row],[0]:[15]])</f>
        <v>263</v>
      </c>
      <c r="G148" s="7">
        <f>SUM(Table3253[[#This Row],[16]:[64]])</f>
        <v>864</v>
      </c>
      <c r="H148" s="7">
        <f>SUM(Table3253[[#This Row],[65]:[90]])</f>
        <v>239</v>
      </c>
      <c r="I148" s="7">
        <f>SUM(Table3253[[#This Row],[85]:[90]])</f>
        <v>19</v>
      </c>
      <c r="J148" s="8">
        <f>SUM(Table3253[[#This Row],[0]:[17]])</f>
        <v>281</v>
      </c>
      <c r="K148" s="7">
        <f>SUM(Table3253[[#This Row],[18]:[64]])</f>
        <v>846</v>
      </c>
      <c r="L148" s="8">
        <f>SUM(Table3253[[#This Row],[0]:[4]])</f>
        <v>87</v>
      </c>
      <c r="M148" s="7">
        <f>SUM(Table3253[[#This Row],[5]:[15]])</f>
        <v>176</v>
      </c>
      <c r="N148" s="7">
        <f>SUM(Table3253[[#This Row],[16]:[24]])</f>
        <v>106</v>
      </c>
      <c r="O148" s="7">
        <f>SUM(Table3253[[#This Row],[25]:[49]])</f>
        <v>489</v>
      </c>
      <c r="P148" s="7">
        <f>SUM(Table3253[[#This Row],[50]:[64]])</f>
        <v>269</v>
      </c>
      <c r="Q148" s="7">
        <f>SUM(Table3253[[#This Row],[65]:[74]])</f>
        <v>142</v>
      </c>
      <c r="R148" s="7">
        <f>SUM(Table3253[[#This Row],[75]:[84]])</f>
        <v>78</v>
      </c>
      <c r="S148" s="8">
        <f>SUM(Table3253[[#This Row],[5]:[9]])</f>
        <v>81</v>
      </c>
      <c r="T148" s="7">
        <f>SUM(Table3253[[#This Row],[10]:[14]])</f>
        <v>88</v>
      </c>
      <c r="U148" s="7">
        <f>SUM(Table3253[[#This Row],[15]:[19]])</f>
        <v>51</v>
      </c>
      <c r="V148" s="7">
        <f>SUM(Table3253[[#This Row],[20]:[24]])</f>
        <v>62</v>
      </c>
      <c r="W148" s="7">
        <f>SUM(Table3253[[#This Row],[25]:[29]])</f>
        <v>80</v>
      </c>
      <c r="X148" s="7">
        <f>SUM(Table3253[[#This Row],[30]:[34]])</f>
        <v>113</v>
      </c>
      <c r="Y148" s="7">
        <f>SUM(Table3253[[#This Row],[35]:[39]])</f>
        <v>112</v>
      </c>
      <c r="Z148" s="7">
        <f>SUM(Table3253[[#This Row],[40]:[44]])</f>
        <v>125</v>
      </c>
      <c r="AA148" s="7">
        <f>SUM(Table3253[[#This Row],[45]:[49]])</f>
        <v>59</v>
      </c>
      <c r="AB148" s="7">
        <f>SUM(Table3253[[#This Row],[50]:[54]])</f>
        <v>88</v>
      </c>
      <c r="AC148" s="7">
        <f>SUM(Table3253[[#This Row],[55]:[59]])</f>
        <v>89</v>
      </c>
      <c r="AD148" s="7">
        <f>SUM(Table3253[[#This Row],[60]:[64]])</f>
        <v>92</v>
      </c>
      <c r="AE148" s="7">
        <f>SUM(Table3253[[#This Row],[65]:[69]])</f>
        <v>70</v>
      </c>
      <c r="AF148" s="7">
        <f>SUM(Table3253[[#This Row],[70]:[74]])</f>
        <v>72</v>
      </c>
      <c r="AG148" s="7">
        <f>SUM(Table3253[[#This Row],[75]:[79]])</f>
        <v>50</v>
      </c>
      <c r="AH148" s="7">
        <f>SUM(Table3253[[#This Row],[80]:[84]])</f>
        <v>28</v>
      </c>
      <c r="AI148" s="7">
        <f>SUM(Table3253[[#This Row],[85]:[89]])</f>
        <v>17</v>
      </c>
      <c r="AJ148" s="7">
        <f>Table3253[[#This Row],[90]]</f>
        <v>2</v>
      </c>
      <c r="AK148" s="8">
        <v>24</v>
      </c>
      <c r="AL148" s="8">
        <v>17</v>
      </c>
      <c r="AM148" s="8">
        <v>14</v>
      </c>
      <c r="AN148" s="8">
        <v>17</v>
      </c>
      <c r="AO148" s="8">
        <v>15</v>
      </c>
      <c r="AP148" s="8">
        <v>18</v>
      </c>
      <c r="AQ148" s="8">
        <v>17</v>
      </c>
      <c r="AR148" s="8">
        <v>14</v>
      </c>
      <c r="AS148" s="8">
        <v>18</v>
      </c>
      <c r="AT148" s="8">
        <v>14</v>
      </c>
      <c r="AU148" s="8">
        <v>15</v>
      </c>
      <c r="AV148" s="8">
        <v>23</v>
      </c>
      <c r="AW148" s="8">
        <v>20</v>
      </c>
      <c r="AX148" s="8">
        <v>15</v>
      </c>
      <c r="AY148" s="8">
        <v>15</v>
      </c>
      <c r="AZ148" s="8">
        <v>7</v>
      </c>
      <c r="BA148" s="8">
        <v>9</v>
      </c>
      <c r="BB148" s="8">
        <v>9</v>
      </c>
      <c r="BC148" s="8">
        <v>8</v>
      </c>
      <c r="BD148" s="8">
        <v>18</v>
      </c>
      <c r="BE148" s="8">
        <v>15</v>
      </c>
      <c r="BF148" s="8">
        <v>16</v>
      </c>
      <c r="BG148" s="8">
        <v>17</v>
      </c>
      <c r="BH148" s="8">
        <v>5</v>
      </c>
      <c r="BI148" s="8">
        <v>9</v>
      </c>
      <c r="BJ148" s="8">
        <v>17</v>
      </c>
      <c r="BK148" s="8">
        <v>11</v>
      </c>
      <c r="BL148" s="8">
        <v>13</v>
      </c>
      <c r="BM148" s="8">
        <v>19</v>
      </c>
      <c r="BN148" s="8">
        <v>20</v>
      </c>
      <c r="BO148" s="8">
        <v>19</v>
      </c>
      <c r="BP148" s="8">
        <v>28</v>
      </c>
      <c r="BQ148" s="8">
        <v>20</v>
      </c>
      <c r="BR148" s="8">
        <v>15</v>
      </c>
      <c r="BS148" s="8">
        <v>31</v>
      </c>
      <c r="BT148" s="8">
        <v>19</v>
      </c>
      <c r="BU148" s="8">
        <v>23</v>
      </c>
      <c r="BV148" s="8">
        <v>17</v>
      </c>
      <c r="BW148" s="8">
        <v>25</v>
      </c>
      <c r="BX148" s="8">
        <v>28</v>
      </c>
      <c r="BY148" s="8">
        <v>24</v>
      </c>
      <c r="BZ148" s="8">
        <v>29</v>
      </c>
      <c r="CA148" s="8">
        <v>24</v>
      </c>
      <c r="CB148" s="8">
        <v>22</v>
      </c>
      <c r="CC148" s="8">
        <v>26</v>
      </c>
      <c r="CD148" s="8">
        <v>11</v>
      </c>
      <c r="CE148" s="8">
        <v>15</v>
      </c>
      <c r="CF148" s="8">
        <v>9</v>
      </c>
      <c r="CG148" s="8">
        <v>12</v>
      </c>
      <c r="CH148" s="8">
        <v>12</v>
      </c>
      <c r="CI148" s="8">
        <v>17</v>
      </c>
      <c r="CJ148" s="8">
        <v>21</v>
      </c>
      <c r="CK148" s="8">
        <v>17</v>
      </c>
      <c r="CL148" s="8">
        <v>19</v>
      </c>
      <c r="CM148" s="8">
        <v>14</v>
      </c>
      <c r="CN148" s="8">
        <v>14</v>
      </c>
      <c r="CO148" s="8">
        <v>21</v>
      </c>
      <c r="CP148" s="8">
        <v>19</v>
      </c>
      <c r="CQ148" s="8">
        <v>18</v>
      </c>
      <c r="CR148" s="8">
        <v>17</v>
      </c>
      <c r="CS148" s="8">
        <v>22</v>
      </c>
      <c r="CT148" s="8">
        <v>19</v>
      </c>
      <c r="CU148" s="8">
        <v>13</v>
      </c>
      <c r="CV148" s="8">
        <v>17</v>
      </c>
      <c r="CW148" s="8">
        <v>21</v>
      </c>
      <c r="CX148" s="8">
        <v>15</v>
      </c>
      <c r="CY148" s="8">
        <v>10</v>
      </c>
      <c r="CZ148" s="8">
        <v>10</v>
      </c>
      <c r="DA148" s="8">
        <v>15</v>
      </c>
      <c r="DB148" s="8">
        <v>20</v>
      </c>
      <c r="DC148" s="8">
        <v>13</v>
      </c>
      <c r="DD148" s="8">
        <v>9</v>
      </c>
      <c r="DE148" s="8">
        <v>16</v>
      </c>
      <c r="DF148" s="8">
        <v>16</v>
      </c>
      <c r="DG148" s="8">
        <v>18</v>
      </c>
      <c r="DH148" s="8">
        <v>5</v>
      </c>
      <c r="DI148" s="8">
        <v>11</v>
      </c>
      <c r="DJ148" s="8">
        <v>12</v>
      </c>
      <c r="DK148" s="8">
        <v>10</v>
      </c>
      <c r="DL148" s="8">
        <v>12</v>
      </c>
      <c r="DM148" s="8">
        <v>8</v>
      </c>
      <c r="DN148" s="8">
        <v>9</v>
      </c>
      <c r="DO148" s="8">
        <v>4</v>
      </c>
      <c r="DP148" s="8">
        <v>1</v>
      </c>
      <c r="DQ148" s="8">
        <v>6</v>
      </c>
      <c r="DR148" s="8">
        <v>4</v>
      </c>
      <c r="DS148" s="8">
        <v>3</v>
      </c>
      <c r="DT148" s="8">
        <v>6</v>
      </c>
      <c r="DU148" s="8">
        <v>0</v>
      </c>
      <c r="DV148" s="8">
        <v>4</v>
      </c>
      <c r="DW148" s="8">
        <v>2</v>
      </c>
      <c r="DX148" s="7">
        <f t="shared" si="12"/>
        <v>864</v>
      </c>
      <c r="DY148" s="7">
        <f t="shared" si="13"/>
        <v>88</v>
      </c>
      <c r="DZ148" s="7">
        <f t="shared" si="14"/>
        <v>489</v>
      </c>
      <c r="EA148" s="7">
        <f t="shared" si="15"/>
        <v>269</v>
      </c>
    </row>
    <row r="149" spans="1:131" x14ac:dyDescent="0.35">
      <c r="A149" s="7">
        <v>13</v>
      </c>
      <c r="B149" s="10" t="s">
        <v>1020</v>
      </c>
      <c r="C149" s="10" t="s">
        <v>422</v>
      </c>
      <c r="D149" s="10" t="s">
        <v>423</v>
      </c>
      <c r="E149" s="7">
        <f>SUM(Table3253[[#This Row],[0]:[90]])</f>
        <v>1167</v>
      </c>
      <c r="F149" s="8">
        <f>SUM(Table3253[[#This Row],[0]:[15]])</f>
        <v>237</v>
      </c>
      <c r="G149" s="7">
        <f>SUM(Table3253[[#This Row],[16]:[64]])</f>
        <v>790</v>
      </c>
      <c r="H149" s="7">
        <f>SUM(Table3253[[#This Row],[65]:[90]])</f>
        <v>140</v>
      </c>
      <c r="I149" s="7">
        <f>SUM(Table3253[[#This Row],[85]:[90]])</f>
        <v>20</v>
      </c>
      <c r="J149" s="8">
        <f>SUM(Table3253[[#This Row],[0]:[17]])</f>
        <v>265</v>
      </c>
      <c r="K149" s="7">
        <f>SUM(Table3253[[#This Row],[18]:[64]])</f>
        <v>762</v>
      </c>
      <c r="L149" s="8">
        <f>SUM(Table3253[[#This Row],[0]:[4]])</f>
        <v>64</v>
      </c>
      <c r="M149" s="7">
        <f>SUM(Table3253[[#This Row],[5]:[15]])</f>
        <v>173</v>
      </c>
      <c r="N149" s="7">
        <f>SUM(Table3253[[#This Row],[16]:[24]])</f>
        <v>104</v>
      </c>
      <c r="O149" s="7">
        <f>SUM(Table3253[[#This Row],[25]:[49]])</f>
        <v>479</v>
      </c>
      <c r="P149" s="7">
        <f>SUM(Table3253[[#This Row],[50]:[64]])</f>
        <v>207</v>
      </c>
      <c r="Q149" s="7">
        <f>SUM(Table3253[[#This Row],[65]:[74]])</f>
        <v>73</v>
      </c>
      <c r="R149" s="7">
        <f>SUM(Table3253[[#This Row],[75]:[84]])</f>
        <v>47</v>
      </c>
      <c r="S149" s="8">
        <f>SUM(Table3253[[#This Row],[5]:[9]])</f>
        <v>81</v>
      </c>
      <c r="T149" s="7">
        <f>SUM(Table3253[[#This Row],[10]:[14]])</f>
        <v>73</v>
      </c>
      <c r="U149" s="7">
        <f>SUM(Table3253[[#This Row],[15]:[19]])</f>
        <v>73</v>
      </c>
      <c r="V149" s="7">
        <f>SUM(Table3253[[#This Row],[20]:[24]])</f>
        <v>50</v>
      </c>
      <c r="W149" s="7">
        <f>SUM(Table3253[[#This Row],[25]:[29]])</f>
        <v>143</v>
      </c>
      <c r="X149" s="7">
        <f>SUM(Table3253[[#This Row],[30]:[34]])</f>
        <v>92</v>
      </c>
      <c r="Y149" s="7">
        <f>SUM(Table3253[[#This Row],[35]:[39]])</f>
        <v>102</v>
      </c>
      <c r="Z149" s="7">
        <f>SUM(Table3253[[#This Row],[40]:[44]])</f>
        <v>92</v>
      </c>
      <c r="AA149" s="7">
        <f>SUM(Table3253[[#This Row],[45]:[49]])</f>
        <v>50</v>
      </c>
      <c r="AB149" s="7">
        <f>SUM(Table3253[[#This Row],[50]:[54]])</f>
        <v>62</v>
      </c>
      <c r="AC149" s="7">
        <f>SUM(Table3253[[#This Row],[55]:[59]])</f>
        <v>68</v>
      </c>
      <c r="AD149" s="7">
        <f>SUM(Table3253[[#This Row],[60]:[64]])</f>
        <v>77</v>
      </c>
      <c r="AE149" s="7">
        <f>SUM(Table3253[[#This Row],[65]:[69]])</f>
        <v>29</v>
      </c>
      <c r="AF149" s="7">
        <f>SUM(Table3253[[#This Row],[70]:[74]])</f>
        <v>44</v>
      </c>
      <c r="AG149" s="7">
        <f>SUM(Table3253[[#This Row],[75]:[79]])</f>
        <v>33</v>
      </c>
      <c r="AH149" s="7">
        <f>SUM(Table3253[[#This Row],[80]:[84]])</f>
        <v>14</v>
      </c>
      <c r="AI149" s="7">
        <f>SUM(Table3253[[#This Row],[85]:[89]])</f>
        <v>16</v>
      </c>
      <c r="AJ149" s="7">
        <f>Table3253[[#This Row],[90]]</f>
        <v>4</v>
      </c>
      <c r="AK149" s="8">
        <v>15</v>
      </c>
      <c r="AL149" s="8">
        <v>19</v>
      </c>
      <c r="AM149" s="8">
        <v>8</v>
      </c>
      <c r="AN149" s="8">
        <v>10</v>
      </c>
      <c r="AO149" s="8">
        <v>12</v>
      </c>
      <c r="AP149" s="8">
        <v>17</v>
      </c>
      <c r="AQ149" s="8">
        <v>18</v>
      </c>
      <c r="AR149" s="8">
        <v>16</v>
      </c>
      <c r="AS149" s="8">
        <v>12</v>
      </c>
      <c r="AT149" s="8">
        <v>18</v>
      </c>
      <c r="AU149" s="8">
        <v>19</v>
      </c>
      <c r="AV149" s="8">
        <v>10</v>
      </c>
      <c r="AW149" s="8">
        <v>20</v>
      </c>
      <c r="AX149" s="8">
        <v>9</v>
      </c>
      <c r="AY149" s="8">
        <v>15</v>
      </c>
      <c r="AZ149" s="8">
        <v>19</v>
      </c>
      <c r="BA149" s="8">
        <v>16</v>
      </c>
      <c r="BB149" s="8">
        <v>12</v>
      </c>
      <c r="BC149" s="8">
        <v>17</v>
      </c>
      <c r="BD149" s="8">
        <v>9</v>
      </c>
      <c r="BE149" s="8">
        <v>14</v>
      </c>
      <c r="BF149" s="8">
        <v>11</v>
      </c>
      <c r="BG149" s="8">
        <v>9</v>
      </c>
      <c r="BH149" s="8">
        <v>5</v>
      </c>
      <c r="BI149" s="8">
        <v>11</v>
      </c>
      <c r="BJ149" s="8">
        <v>27</v>
      </c>
      <c r="BK149" s="8">
        <v>23</v>
      </c>
      <c r="BL149" s="8">
        <v>36</v>
      </c>
      <c r="BM149" s="8">
        <v>28</v>
      </c>
      <c r="BN149" s="8">
        <v>29</v>
      </c>
      <c r="BO149" s="8">
        <v>19</v>
      </c>
      <c r="BP149" s="8">
        <v>14</v>
      </c>
      <c r="BQ149" s="8">
        <v>17</v>
      </c>
      <c r="BR149" s="8">
        <v>22</v>
      </c>
      <c r="BS149" s="8">
        <v>20</v>
      </c>
      <c r="BT149" s="8">
        <v>22</v>
      </c>
      <c r="BU149" s="8">
        <v>25</v>
      </c>
      <c r="BV149" s="8">
        <v>21</v>
      </c>
      <c r="BW149" s="8">
        <v>17</v>
      </c>
      <c r="BX149" s="8">
        <v>17</v>
      </c>
      <c r="BY149" s="8">
        <v>17</v>
      </c>
      <c r="BZ149" s="8">
        <v>24</v>
      </c>
      <c r="CA149" s="8">
        <v>20</v>
      </c>
      <c r="CB149" s="8">
        <v>16</v>
      </c>
      <c r="CC149" s="8">
        <v>15</v>
      </c>
      <c r="CD149" s="8">
        <v>15</v>
      </c>
      <c r="CE149" s="8">
        <v>7</v>
      </c>
      <c r="CF149" s="8">
        <v>11</v>
      </c>
      <c r="CG149" s="8">
        <v>10</v>
      </c>
      <c r="CH149" s="8">
        <v>7</v>
      </c>
      <c r="CI149" s="8">
        <v>13</v>
      </c>
      <c r="CJ149" s="8">
        <v>7</v>
      </c>
      <c r="CK149" s="8">
        <v>14</v>
      </c>
      <c r="CL149" s="8">
        <v>15</v>
      </c>
      <c r="CM149" s="8">
        <v>13</v>
      </c>
      <c r="CN149" s="8">
        <v>7</v>
      </c>
      <c r="CO149" s="8">
        <v>18</v>
      </c>
      <c r="CP149" s="8">
        <v>13</v>
      </c>
      <c r="CQ149" s="8">
        <v>15</v>
      </c>
      <c r="CR149" s="8">
        <v>15</v>
      </c>
      <c r="CS149" s="8">
        <v>17</v>
      </c>
      <c r="CT149" s="8">
        <v>16</v>
      </c>
      <c r="CU149" s="8">
        <v>15</v>
      </c>
      <c r="CV149" s="8">
        <v>17</v>
      </c>
      <c r="CW149" s="8">
        <v>12</v>
      </c>
      <c r="CX149" s="8">
        <v>5</v>
      </c>
      <c r="CY149" s="8">
        <v>6</v>
      </c>
      <c r="CZ149" s="8">
        <v>8</v>
      </c>
      <c r="DA149" s="8">
        <v>4</v>
      </c>
      <c r="DB149" s="8">
        <v>6</v>
      </c>
      <c r="DC149" s="8">
        <v>12</v>
      </c>
      <c r="DD149" s="8">
        <v>8</v>
      </c>
      <c r="DE149" s="8">
        <v>9</v>
      </c>
      <c r="DF149" s="8">
        <v>7</v>
      </c>
      <c r="DG149" s="8">
        <v>8</v>
      </c>
      <c r="DH149" s="8">
        <v>4</v>
      </c>
      <c r="DI149" s="8">
        <v>7</v>
      </c>
      <c r="DJ149" s="8">
        <v>9</v>
      </c>
      <c r="DK149" s="8">
        <v>8</v>
      </c>
      <c r="DL149" s="8">
        <v>5</v>
      </c>
      <c r="DM149" s="8">
        <v>5</v>
      </c>
      <c r="DN149" s="8">
        <v>3</v>
      </c>
      <c r="DO149" s="8">
        <v>1</v>
      </c>
      <c r="DP149" s="8">
        <v>2</v>
      </c>
      <c r="DQ149" s="8">
        <v>3</v>
      </c>
      <c r="DR149" s="8">
        <v>6</v>
      </c>
      <c r="DS149" s="8">
        <v>3</v>
      </c>
      <c r="DT149" s="8">
        <v>4</v>
      </c>
      <c r="DU149" s="8">
        <v>0</v>
      </c>
      <c r="DV149" s="8">
        <v>3</v>
      </c>
      <c r="DW149" s="8">
        <v>4</v>
      </c>
      <c r="DX149" s="7">
        <f t="shared" si="12"/>
        <v>790</v>
      </c>
      <c r="DY149" s="7">
        <f t="shared" si="13"/>
        <v>76</v>
      </c>
      <c r="DZ149" s="7">
        <f t="shared" si="14"/>
        <v>479</v>
      </c>
      <c r="EA149" s="7">
        <f t="shared" si="15"/>
        <v>207</v>
      </c>
    </row>
    <row r="150" spans="1:131" x14ac:dyDescent="0.35">
      <c r="A150" s="7">
        <v>13</v>
      </c>
      <c r="B150" s="10" t="s">
        <v>1020</v>
      </c>
      <c r="C150" s="10" t="s">
        <v>424</v>
      </c>
      <c r="D150" s="10" t="s">
        <v>425</v>
      </c>
      <c r="E150" s="7">
        <f>SUM(Table3253[[#This Row],[0]:[90]])</f>
        <v>757</v>
      </c>
      <c r="F150" s="8">
        <f>SUM(Table3253[[#This Row],[0]:[15]])</f>
        <v>131</v>
      </c>
      <c r="G150" s="7">
        <f>SUM(Table3253[[#This Row],[16]:[64]])</f>
        <v>438</v>
      </c>
      <c r="H150" s="7">
        <f>SUM(Table3253[[#This Row],[65]:[90]])</f>
        <v>188</v>
      </c>
      <c r="I150" s="7">
        <f>SUM(Table3253[[#This Row],[85]:[90]])</f>
        <v>15</v>
      </c>
      <c r="J150" s="8">
        <f>SUM(Table3253[[#This Row],[0]:[17]])</f>
        <v>145</v>
      </c>
      <c r="K150" s="7">
        <f>SUM(Table3253[[#This Row],[18]:[64]])</f>
        <v>424</v>
      </c>
      <c r="L150" s="8">
        <f>SUM(Table3253[[#This Row],[0]:[4]])</f>
        <v>43</v>
      </c>
      <c r="M150" s="7">
        <f>SUM(Table3253[[#This Row],[5]:[15]])</f>
        <v>88</v>
      </c>
      <c r="N150" s="7">
        <f>SUM(Table3253[[#This Row],[16]:[24]])</f>
        <v>73</v>
      </c>
      <c r="O150" s="7">
        <f>SUM(Table3253[[#This Row],[25]:[49]])</f>
        <v>215</v>
      </c>
      <c r="P150" s="7">
        <f>SUM(Table3253[[#This Row],[50]:[64]])</f>
        <v>150</v>
      </c>
      <c r="Q150" s="7">
        <f>SUM(Table3253[[#This Row],[65]:[74]])</f>
        <v>106</v>
      </c>
      <c r="R150" s="7">
        <f>SUM(Table3253[[#This Row],[75]:[84]])</f>
        <v>67</v>
      </c>
      <c r="S150" s="8">
        <f>SUM(Table3253[[#This Row],[5]:[9]])</f>
        <v>40</v>
      </c>
      <c r="T150" s="7">
        <f>SUM(Table3253[[#This Row],[10]:[14]])</f>
        <v>40</v>
      </c>
      <c r="U150" s="7">
        <f>SUM(Table3253[[#This Row],[15]:[19]])</f>
        <v>34</v>
      </c>
      <c r="V150" s="7">
        <f>SUM(Table3253[[#This Row],[20]:[24]])</f>
        <v>47</v>
      </c>
      <c r="W150" s="7">
        <f>SUM(Table3253[[#This Row],[25]:[29]])</f>
        <v>49</v>
      </c>
      <c r="X150" s="7">
        <f>SUM(Table3253[[#This Row],[30]:[34]])</f>
        <v>35</v>
      </c>
      <c r="Y150" s="7">
        <f>SUM(Table3253[[#This Row],[35]:[39]])</f>
        <v>36</v>
      </c>
      <c r="Z150" s="7">
        <f>SUM(Table3253[[#This Row],[40]:[44]])</f>
        <v>56</v>
      </c>
      <c r="AA150" s="7">
        <f>SUM(Table3253[[#This Row],[45]:[49]])</f>
        <v>39</v>
      </c>
      <c r="AB150" s="7">
        <f>SUM(Table3253[[#This Row],[50]:[54]])</f>
        <v>46</v>
      </c>
      <c r="AC150" s="7">
        <f>SUM(Table3253[[#This Row],[55]:[59]])</f>
        <v>47</v>
      </c>
      <c r="AD150" s="7">
        <f>SUM(Table3253[[#This Row],[60]:[64]])</f>
        <v>57</v>
      </c>
      <c r="AE150" s="7">
        <f>SUM(Table3253[[#This Row],[65]:[69]])</f>
        <v>63</v>
      </c>
      <c r="AF150" s="7">
        <f>SUM(Table3253[[#This Row],[70]:[74]])</f>
        <v>43</v>
      </c>
      <c r="AG150" s="7">
        <f>SUM(Table3253[[#This Row],[75]:[79]])</f>
        <v>46</v>
      </c>
      <c r="AH150" s="7">
        <f>SUM(Table3253[[#This Row],[80]:[84]])</f>
        <v>21</v>
      </c>
      <c r="AI150" s="7">
        <f>SUM(Table3253[[#This Row],[85]:[89]])</f>
        <v>12</v>
      </c>
      <c r="AJ150" s="7">
        <f>Table3253[[#This Row],[90]]</f>
        <v>3</v>
      </c>
      <c r="AK150" s="8">
        <v>10</v>
      </c>
      <c r="AL150" s="8">
        <v>7</v>
      </c>
      <c r="AM150" s="8">
        <v>11</v>
      </c>
      <c r="AN150" s="8">
        <v>3</v>
      </c>
      <c r="AO150" s="8">
        <v>12</v>
      </c>
      <c r="AP150" s="8">
        <v>11</v>
      </c>
      <c r="AQ150" s="8">
        <v>5</v>
      </c>
      <c r="AR150" s="8">
        <v>7</v>
      </c>
      <c r="AS150" s="8">
        <v>9</v>
      </c>
      <c r="AT150" s="8">
        <v>8</v>
      </c>
      <c r="AU150" s="8">
        <v>11</v>
      </c>
      <c r="AV150" s="8">
        <v>5</v>
      </c>
      <c r="AW150" s="8">
        <v>9</v>
      </c>
      <c r="AX150" s="8">
        <v>8</v>
      </c>
      <c r="AY150" s="8">
        <v>7</v>
      </c>
      <c r="AZ150" s="8">
        <v>8</v>
      </c>
      <c r="BA150" s="8">
        <v>5</v>
      </c>
      <c r="BB150" s="8">
        <v>9</v>
      </c>
      <c r="BC150" s="8">
        <v>6</v>
      </c>
      <c r="BD150" s="8">
        <v>6</v>
      </c>
      <c r="BE150" s="8">
        <v>14</v>
      </c>
      <c r="BF150" s="8">
        <v>14</v>
      </c>
      <c r="BG150" s="8">
        <v>10</v>
      </c>
      <c r="BH150" s="8">
        <v>4</v>
      </c>
      <c r="BI150" s="8">
        <v>5</v>
      </c>
      <c r="BJ150" s="8">
        <v>6</v>
      </c>
      <c r="BK150" s="8">
        <v>10</v>
      </c>
      <c r="BL150" s="8">
        <v>7</v>
      </c>
      <c r="BM150" s="8">
        <v>14</v>
      </c>
      <c r="BN150" s="8">
        <v>12</v>
      </c>
      <c r="BO150" s="8">
        <v>6</v>
      </c>
      <c r="BP150" s="8">
        <v>5</v>
      </c>
      <c r="BQ150" s="8">
        <v>9</v>
      </c>
      <c r="BR150" s="8">
        <v>6</v>
      </c>
      <c r="BS150" s="8">
        <v>9</v>
      </c>
      <c r="BT150" s="8">
        <v>6</v>
      </c>
      <c r="BU150" s="8">
        <v>7</v>
      </c>
      <c r="BV150" s="8">
        <v>8</v>
      </c>
      <c r="BW150" s="8">
        <v>10</v>
      </c>
      <c r="BX150" s="8">
        <v>5</v>
      </c>
      <c r="BY150" s="8">
        <v>8</v>
      </c>
      <c r="BZ150" s="8">
        <v>8</v>
      </c>
      <c r="CA150" s="8">
        <v>16</v>
      </c>
      <c r="CB150" s="8">
        <v>12</v>
      </c>
      <c r="CC150" s="8">
        <v>12</v>
      </c>
      <c r="CD150" s="8">
        <v>8</v>
      </c>
      <c r="CE150" s="8">
        <v>12</v>
      </c>
      <c r="CF150" s="8">
        <v>5</v>
      </c>
      <c r="CG150" s="8">
        <v>9</v>
      </c>
      <c r="CH150" s="8">
        <v>5</v>
      </c>
      <c r="CI150" s="8">
        <v>8</v>
      </c>
      <c r="CJ150" s="8">
        <v>10</v>
      </c>
      <c r="CK150" s="8">
        <v>9</v>
      </c>
      <c r="CL150" s="8">
        <v>10</v>
      </c>
      <c r="CM150" s="8">
        <v>9</v>
      </c>
      <c r="CN150" s="8">
        <v>13</v>
      </c>
      <c r="CO150" s="8">
        <v>8</v>
      </c>
      <c r="CP150" s="8">
        <v>8</v>
      </c>
      <c r="CQ150" s="8">
        <v>6</v>
      </c>
      <c r="CR150" s="8">
        <v>12</v>
      </c>
      <c r="CS150" s="8">
        <v>17</v>
      </c>
      <c r="CT150" s="8">
        <v>12</v>
      </c>
      <c r="CU150" s="8">
        <v>11</v>
      </c>
      <c r="CV150" s="8">
        <v>12</v>
      </c>
      <c r="CW150" s="8">
        <v>5</v>
      </c>
      <c r="CX150" s="8">
        <v>13</v>
      </c>
      <c r="CY150" s="8">
        <v>13</v>
      </c>
      <c r="CZ150" s="8">
        <v>13</v>
      </c>
      <c r="DA150" s="8">
        <v>14</v>
      </c>
      <c r="DB150" s="8">
        <v>10</v>
      </c>
      <c r="DC150" s="8">
        <v>8</v>
      </c>
      <c r="DD150" s="8">
        <v>5</v>
      </c>
      <c r="DE150" s="8">
        <v>10</v>
      </c>
      <c r="DF150" s="8">
        <v>9</v>
      </c>
      <c r="DG150" s="8">
        <v>11</v>
      </c>
      <c r="DH150" s="8">
        <v>9</v>
      </c>
      <c r="DI150" s="8">
        <v>16</v>
      </c>
      <c r="DJ150" s="8">
        <v>10</v>
      </c>
      <c r="DK150" s="8">
        <v>5</v>
      </c>
      <c r="DL150" s="8">
        <v>6</v>
      </c>
      <c r="DM150" s="8">
        <v>4</v>
      </c>
      <c r="DN150" s="8">
        <v>6</v>
      </c>
      <c r="DO150" s="8">
        <v>3</v>
      </c>
      <c r="DP150" s="8">
        <v>5</v>
      </c>
      <c r="DQ150" s="8">
        <v>3</v>
      </c>
      <c r="DR150" s="8">
        <v>2</v>
      </c>
      <c r="DS150" s="8">
        <v>5</v>
      </c>
      <c r="DT150" s="8">
        <v>1</v>
      </c>
      <c r="DU150" s="8">
        <v>3</v>
      </c>
      <c r="DV150" s="8">
        <v>1</v>
      </c>
      <c r="DW150" s="8">
        <v>3</v>
      </c>
      <c r="DX150" s="7">
        <f t="shared" si="12"/>
        <v>438</v>
      </c>
      <c r="DY150" s="7">
        <f t="shared" si="13"/>
        <v>59</v>
      </c>
      <c r="DZ150" s="7">
        <f t="shared" si="14"/>
        <v>215</v>
      </c>
      <c r="EA150" s="7">
        <f t="shared" si="15"/>
        <v>150</v>
      </c>
    </row>
    <row r="151" spans="1:131" x14ac:dyDescent="0.35">
      <c r="A151" s="7">
        <v>13</v>
      </c>
      <c r="B151" s="10" t="s">
        <v>1020</v>
      </c>
      <c r="C151" s="10" t="s">
        <v>426</v>
      </c>
      <c r="D151" s="10" t="s">
        <v>427</v>
      </c>
      <c r="E151" s="7">
        <f>SUM(Table3253[[#This Row],[0]:[90]])</f>
        <v>784</v>
      </c>
      <c r="F151" s="8">
        <f>SUM(Table3253[[#This Row],[0]:[15]])</f>
        <v>131</v>
      </c>
      <c r="G151" s="7">
        <f>SUM(Table3253[[#This Row],[16]:[64]])</f>
        <v>517</v>
      </c>
      <c r="H151" s="7">
        <f>SUM(Table3253[[#This Row],[65]:[90]])</f>
        <v>136</v>
      </c>
      <c r="I151" s="7">
        <f>SUM(Table3253[[#This Row],[85]:[90]])</f>
        <v>18</v>
      </c>
      <c r="J151" s="8">
        <f>SUM(Table3253[[#This Row],[0]:[17]])</f>
        <v>148</v>
      </c>
      <c r="K151" s="7">
        <f>SUM(Table3253[[#This Row],[18]:[64]])</f>
        <v>500</v>
      </c>
      <c r="L151" s="8">
        <f>SUM(Table3253[[#This Row],[0]:[4]])</f>
        <v>37</v>
      </c>
      <c r="M151" s="7">
        <f>SUM(Table3253[[#This Row],[5]:[15]])</f>
        <v>94</v>
      </c>
      <c r="N151" s="7">
        <f>SUM(Table3253[[#This Row],[16]:[24]])</f>
        <v>95</v>
      </c>
      <c r="O151" s="7">
        <f>SUM(Table3253[[#This Row],[25]:[49]])</f>
        <v>241</v>
      </c>
      <c r="P151" s="7">
        <f>SUM(Table3253[[#This Row],[50]:[64]])</f>
        <v>181</v>
      </c>
      <c r="Q151" s="7">
        <f>SUM(Table3253[[#This Row],[65]:[74]])</f>
        <v>72</v>
      </c>
      <c r="R151" s="7">
        <f>SUM(Table3253[[#This Row],[75]:[84]])</f>
        <v>46</v>
      </c>
      <c r="S151" s="8">
        <f>SUM(Table3253[[#This Row],[5]:[9]])</f>
        <v>47</v>
      </c>
      <c r="T151" s="7">
        <f>SUM(Table3253[[#This Row],[10]:[14]])</f>
        <v>36</v>
      </c>
      <c r="U151" s="7">
        <f>SUM(Table3253[[#This Row],[15]:[19]])</f>
        <v>46</v>
      </c>
      <c r="V151" s="7">
        <f>SUM(Table3253[[#This Row],[20]:[24]])</f>
        <v>60</v>
      </c>
      <c r="W151" s="7">
        <f>SUM(Table3253[[#This Row],[25]:[29]])</f>
        <v>43</v>
      </c>
      <c r="X151" s="7">
        <f>SUM(Table3253[[#This Row],[30]:[34]])</f>
        <v>45</v>
      </c>
      <c r="Y151" s="7">
        <f>SUM(Table3253[[#This Row],[35]:[39]])</f>
        <v>48</v>
      </c>
      <c r="Z151" s="7">
        <f>SUM(Table3253[[#This Row],[40]:[44]])</f>
        <v>67</v>
      </c>
      <c r="AA151" s="7">
        <f>SUM(Table3253[[#This Row],[45]:[49]])</f>
        <v>38</v>
      </c>
      <c r="AB151" s="7">
        <f>SUM(Table3253[[#This Row],[50]:[54]])</f>
        <v>50</v>
      </c>
      <c r="AC151" s="7">
        <f>SUM(Table3253[[#This Row],[55]:[59]])</f>
        <v>66</v>
      </c>
      <c r="AD151" s="7">
        <f>SUM(Table3253[[#This Row],[60]:[64]])</f>
        <v>65</v>
      </c>
      <c r="AE151" s="7">
        <f>SUM(Table3253[[#This Row],[65]:[69]])</f>
        <v>32</v>
      </c>
      <c r="AF151" s="7">
        <f>SUM(Table3253[[#This Row],[70]:[74]])</f>
        <v>40</v>
      </c>
      <c r="AG151" s="7">
        <f>SUM(Table3253[[#This Row],[75]:[79]])</f>
        <v>37</v>
      </c>
      <c r="AH151" s="7">
        <f>SUM(Table3253[[#This Row],[80]:[84]])</f>
        <v>9</v>
      </c>
      <c r="AI151" s="7">
        <f>SUM(Table3253[[#This Row],[85]:[89]])</f>
        <v>15</v>
      </c>
      <c r="AJ151" s="7">
        <f>Table3253[[#This Row],[90]]</f>
        <v>3</v>
      </c>
      <c r="AK151" s="8">
        <v>4</v>
      </c>
      <c r="AL151" s="8">
        <v>14</v>
      </c>
      <c r="AM151" s="8">
        <v>7</v>
      </c>
      <c r="AN151" s="8">
        <v>8</v>
      </c>
      <c r="AO151" s="8">
        <v>4</v>
      </c>
      <c r="AP151" s="8">
        <v>11</v>
      </c>
      <c r="AQ151" s="8">
        <v>8</v>
      </c>
      <c r="AR151" s="8">
        <v>13</v>
      </c>
      <c r="AS151" s="8">
        <v>3</v>
      </c>
      <c r="AT151" s="8">
        <v>12</v>
      </c>
      <c r="AU151" s="8">
        <v>7</v>
      </c>
      <c r="AV151" s="8">
        <v>5</v>
      </c>
      <c r="AW151" s="8">
        <v>5</v>
      </c>
      <c r="AX151" s="8">
        <v>6</v>
      </c>
      <c r="AY151" s="8">
        <v>13</v>
      </c>
      <c r="AZ151" s="8">
        <v>11</v>
      </c>
      <c r="BA151" s="8">
        <v>6</v>
      </c>
      <c r="BB151" s="8">
        <v>11</v>
      </c>
      <c r="BC151" s="8">
        <v>9</v>
      </c>
      <c r="BD151" s="8">
        <v>9</v>
      </c>
      <c r="BE151" s="8">
        <v>15</v>
      </c>
      <c r="BF151" s="8">
        <v>12</v>
      </c>
      <c r="BG151" s="8">
        <v>14</v>
      </c>
      <c r="BH151" s="8">
        <v>11</v>
      </c>
      <c r="BI151" s="8">
        <v>8</v>
      </c>
      <c r="BJ151" s="8">
        <v>9</v>
      </c>
      <c r="BK151" s="8">
        <v>6</v>
      </c>
      <c r="BL151" s="8">
        <v>14</v>
      </c>
      <c r="BM151" s="8">
        <v>7</v>
      </c>
      <c r="BN151" s="8">
        <v>7</v>
      </c>
      <c r="BO151" s="8">
        <v>5</v>
      </c>
      <c r="BP151" s="8">
        <v>16</v>
      </c>
      <c r="BQ151" s="8">
        <v>8</v>
      </c>
      <c r="BR151" s="8">
        <v>11</v>
      </c>
      <c r="BS151" s="8">
        <v>5</v>
      </c>
      <c r="BT151" s="8">
        <v>8</v>
      </c>
      <c r="BU151" s="8">
        <v>10</v>
      </c>
      <c r="BV151" s="8">
        <v>8</v>
      </c>
      <c r="BW151" s="8">
        <v>12</v>
      </c>
      <c r="BX151" s="8">
        <v>10</v>
      </c>
      <c r="BY151" s="8">
        <v>17</v>
      </c>
      <c r="BZ151" s="8">
        <v>7</v>
      </c>
      <c r="CA151" s="8">
        <v>12</v>
      </c>
      <c r="CB151" s="8">
        <v>16</v>
      </c>
      <c r="CC151" s="8">
        <v>15</v>
      </c>
      <c r="CD151" s="8">
        <v>7</v>
      </c>
      <c r="CE151" s="8">
        <v>4</v>
      </c>
      <c r="CF151" s="8">
        <v>11</v>
      </c>
      <c r="CG151" s="8">
        <v>10</v>
      </c>
      <c r="CH151" s="8">
        <v>6</v>
      </c>
      <c r="CI151" s="8">
        <v>5</v>
      </c>
      <c r="CJ151" s="8">
        <v>10</v>
      </c>
      <c r="CK151" s="8">
        <v>11</v>
      </c>
      <c r="CL151" s="8">
        <v>9</v>
      </c>
      <c r="CM151" s="8">
        <v>15</v>
      </c>
      <c r="CN151" s="8">
        <v>19</v>
      </c>
      <c r="CO151" s="8">
        <v>18</v>
      </c>
      <c r="CP151" s="8">
        <v>10</v>
      </c>
      <c r="CQ151" s="8">
        <v>8</v>
      </c>
      <c r="CR151" s="8">
        <v>11</v>
      </c>
      <c r="CS151" s="8">
        <v>9</v>
      </c>
      <c r="CT151" s="8">
        <v>17</v>
      </c>
      <c r="CU151" s="8">
        <v>13</v>
      </c>
      <c r="CV151" s="8">
        <v>14</v>
      </c>
      <c r="CW151" s="8">
        <v>12</v>
      </c>
      <c r="CX151" s="8">
        <v>10</v>
      </c>
      <c r="CY151" s="8">
        <v>5</v>
      </c>
      <c r="CZ151" s="8">
        <v>3</v>
      </c>
      <c r="DA151" s="8">
        <v>6</v>
      </c>
      <c r="DB151" s="8">
        <v>8</v>
      </c>
      <c r="DC151" s="8">
        <v>11</v>
      </c>
      <c r="DD151" s="8">
        <v>6</v>
      </c>
      <c r="DE151" s="8">
        <v>5</v>
      </c>
      <c r="DF151" s="8">
        <v>7</v>
      </c>
      <c r="DG151" s="8">
        <v>11</v>
      </c>
      <c r="DH151" s="8">
        <v>11</v>
      </c>
      <c r="DI151" s="8">
        <v>10</v>
      </c>
      <c r="DJ151" s="8">
        <v>8</v>
      </c>
      <c r="DK151" s="8">
        <v>3</v>
      </c>
      <c r="DL151" s="8">
        <v>5</v>
      </c>
      <c r="DM151" s="8">
        <v>0</v>
      </c>
      <c r="DN151" s="8">
        <v>2</v>
      </c>
      <c r="DO151" s="8">
        <v>2</v>
      </c>
      <c r="DP151" s="8">
        <v>3</v>
      </c>
      <c r="DQ151" s="8">
        <v>2</v>
      </c>
      <c r="DR151" s="8">
        <v>5</v>
      </c>
      <c r="DS151" s="8">
        <v>1</v>
      </c>
      <c r="DT151" s="8">
        <v>4</v>
      </c>
      <c r="DU151" s="8">
        <v>2</v>
      </c>
      <c r="DV151" s="8">
        <v>3</v>
      </c>
      <c r="DW151" s="8">
        <v>3</v>
      </c>
      <c r="DX151" s="7">
        <f t="shared" si="12"/>
        <v>517</v>
      </c>
      <c r="DY151" s="7">
        <f t="shared" si="13"/>
        <v>78</v>
      </c>
      <c r="DZ151" s="7">
        <f t="shared" si="14"/>
        <v>241</v>
      </c>
      <c r="EA151" s="7">
        <f t="shared" si="15"/>
        <v>181</v>
      </c>
    </row>
    <row r="152" spans="1:131" x14ac:dyDescent="0.35">
      <c r="A152" s="7">
        <v>13</v>
      </c>
      <c r="B152" s="10" t="s">
        <v>1020</v>
      </c>
      <c r="C152" s="10" t="s">
        <v>428</v>
      </c>
      <c r="D152" s="10" t="s">
        <v>429</v>
      </c>
      <c r="E152" s="7">
        <f>SUM(Table3253[[#This Row],[0]:[90]])</f>
        <v>1006</v>
      </c>
      <c r="F152" s="8">
        <f>SUM(Table3253[[#This Row],[0]:[15]])</f>
        <v>190</v>
      </c>
      <c r="G152" s="7">
        <f>SUM(Table3253[[#This Row],[16]:[64]])</f>
        <v>615</v>
      </c>
      <c r="H152" s="7">
        <f>SUM(Table3253[[#This Row],[65]:[90]])</f>
        <v>201</v>
      </c>
      <c r="I152" s="7">
        <f>SUM(Table3253[[#This Row],[85]:[90]])</f>
        <v>19</v>
      </c>
      <c r="J152" s="8">
        <f>SUM(Table3253[[#This Row],[0]:[17]])</f>
        <v>217</v>
      </c>
      <c r="K152" s="7">
        <f>SUM(Table3253[[#This Row],[18]:[64]])</f>
        <v>588</v>
      </c>
      <c r="L152" s="8">
        <f>SUM(Table3253[[#This Row],[0]:[4]])</f>
        <v>56</v>
      </c>
      <c r="M152" s="7">
        <f>SUM(Table3253[[#This Row],[5]:[15]])</f>
        <v>134</v>
      </c>
      <c r="N152" s="7">
        <f>SUM(Table3253[[#This Row],[16]:[24]])</f>
        <v>98</v>
      </c>
      <c r="O152" s="7">
        <f>SUM(Table3253[[#This Row],[25]:[49]])</f>
        <v>298</v>
      </c>
      <c r="P152" s="7">
        <f>SUM(Table3253[[#This Row],[50]:[64]])</f>
        <v>219</v>
      </c>
      <c r="Q152" s="7">
        <f>SUM(Table3253[[#This Row],[65]:[74]])</f>
        <v>101</v>
      </c>
      <c r="R152" s="7">
        <f>SUM(Table3253[[#This Row],[75]:[84]])</f>
        <v>81</v>
      </c>
      <c r="S152" s="8">
        <f>SUM(Table3253[[#This Row],[5]:[9]])</f>
        <v>66</v>
      </c>
      <c r="T152" s="7">
        <f>SUM(Table3253[[#This Row],[10]:[14]])</f>
        <v>56</v>
      </c>
      <c r="U152" s="7">
        <f>SUM(Table3253[[#This Row],[15]:[19]])</f>
        <v>59</v>
      </c>
      <c r="V152" s="7">
        <f>SUM(Table3253[[#This Row],[20]:[24]])</f>
        <v>51</v>
      </c>
      <c r="W152" s="7">
        <f>SUM(Table3253[[#This Row],[25]:[29]])</f>
        <v>58</v>
      </c>
      <c r="X152" s="7">
        <f>SUM(Table3253[[#This Row],[30]:[34]])</f>
        <v>61</v>
      </c>
      <c r="Y152" s="7">
        <f>SUM(Table3253[[#This Row],[35]:[39]])</f>
        <v>54</v>
      </c>
      <c r="Z152" s="7">
        <f>SUM(Table3253[[#This Row],[40]:[44]])</f>
        <v>67</v>
      </c>
      <c r="AA152" s="7">
        <f>SUM(Table3253[[#This Row],[45]:[49]])</f>
        <v>58</v>
      </c>
      <c r="AB152" s="7">
        <f>SUM(Table3253[[#This Row],[50]:[54]])</f>
        <v>83</v>
      </c>
      <c r="AC152" s="7">
        <f>SUM(Table3253[[#This Row],[55]:[59]])</f>
        <v>66</v>
      </c>
      <c r="AD152" s="7">
        <f>SUM(Table3253[[#This Row],[60]:[64]])</f>
        <v>70</v>
      </c>
      <c r="AE152" s="7">
        <f>SUM(Table3253[[#This Row],[65]:[69]])</f>
        <v>53</v>
      </c>
      <c r="AF152" s="7">
        <f>SUM(Table3253[[#This Row],[70]:[74]])</f>
        <v>48</v>
      </c>
      <c r="AG152" s="7">
        <f>SUM(Table3253[[#This Row],[75]:[79]])</f>
        <v>54</v>
      </c>
      <c r="AH152" s="7">
        <f>SUM(Table3253[[#This Row],[80]:[84]])</f>
        <v>27</v>
      </c>
      <c r="AI152" s="7">
        <f>SUM(Table3253[[#This Row],[85]:[89]])</f>
        <v>15</v>
      </c>
      <c r="AJ152" s="7">
        <f>Table3253[[#This Row],[90]]</f>
        <v>4</v>
      </c>
      <c r="AK152" s="8">
        <v>12</v>
      </c>
      <c r="AL152" s="8">
        <v>11</v>
      </c>
      <c r="AM152" s="8">
        <v>9</v>
      </c>
      <c r="AN152" s="8">
        <v>15</v>
      </c>
      <c r="AO152" s="8">
        <v>9</v>
      </c>
      <c r="AP152" s="8">
        <v>14</v>
      </c>
      <c r="AQ152" s="8">
        <v>11</v>
      </c>
      <c r="AR152" s="8">
        <v>12</v>
      </c>
      <c r="AS152" s="8">
        <v>13</v>
      </c>
      <c r="AT152" s="8">
        <v>16</v>
      </c>
      <c r="AU152" s="8">
        <v>11</v>
      </c>
      <c r="AV152" s="8">
        <v>7</v>
      </c>
      <c r="AW152" s="8">
        <v>18</v>
      </c>
      <c r="AX152" s="8">
        <v>10</v>
      </c>
      <c r="AY152" s="8">
        <v>10</v>
      </c>
      <c r="AZ152" s="8">
        <v>12</v>
      </c>
      <c r="BA152" s="8">
        <v>6</v>
      </c>
      <c r="BB152" s="8">
        <v>21</v>
      </c>
      <c r="BC152" s="8">
        <v>14</v>
      </c>
      <c r="BD152" s="8">
        <v>6</v>
      </c>
      <c r="BE152" s="8">
        <v>8</v>
      </c>
      <c r="BF152" s="8">
        <v>13</v>
      </c>
      <c r="BG152" s="8">
        <v>15</v>
      </c>
      <c r="BH152" s="8">
        <v>10</v>
      </c>
      <c r="BI152" s="8">
        <v>5</v>
      </c>
      <c r="BJ152" s="8">
        <v>11</v>
      </c>
      <c r="BK152" s="8">
        <v>10</v>
      </c>
      <c r="BL152" s="8">
        <v>11</v>
      </c>
      <c r="BM152" s="8">
        <v>15</v>
      </c>
      <c r="BN152" s="8">
        <v>11</v>
      </c>
      <c r="BO152" s="8">
        <v>11</v>
      </c>
      <c r="BP152" s="8">
        <v>8</v>
      </c>
      <c r="BQ152" s="8">
        <v>14</v>
      </c>
      <c r="BR152" s="8">
        <v>18</v>
      </c>
      <c r="BS152" s="8">
        <v>10</v>
      </c>
      <c r="BT152" s="8">
        <v>7</v>
      </c>
      <c r="BU152" s="8">
        <v>9</v>
      </c>
      <c r="BV152" s="8">
        <v>16</v>
      </c>
      <c r="BW152" s="8">
        <v>11</v>
      </c>
      <c r="BX152" s="8">
        <v>11</v>
      </c>
      <c r="BY152" s="8">
        <v>11</v>
      </c>
      <c r="BZ152" s="8">
        <v>17</v>
      </c>
      <c r="CA152" s="8">
        <v>11</v>
      </c>
      <c r="CB152" s="8">
        <v>15</v>
      </c>
      <c r="CC152" s="8">
        <v>13</v>
      </c>
      <c r="CD152" s="8">
        <v>14</v>
      </c>
      <c r="CE152" s="8">
        <v>13</v>
      </c>
      <c r="CF152" s="8">
        <v>7</v>
      </c>
      <c r="CG152" s="8">
        <v>15</v>
      </c>
      <c r="CH152" s="8">
        <v>9</v>
      </c>
      <c r="CI152" s="8">
        <v>15</v>
      </c>
      <c r="CJ152" s="8">
        <v>17</v>
      </c>
      <c r="CK152" s="8">
        <v>12</v>
      </c>
      <c r="CL152" s="8">
        <v>26</v>
      </c>
      <c r="CM152" s="8">
        <v>13</v>
      </c>
      <c r="CN152" s="8">
        <v>16</v>
      </c>
      <c r="CO152" s="8">
        <v>8</v>
      </c>
      <c r="CP152" s="8">
        <v>17</v>
      </c>
      <c r="CQ152" s="8">
        <v>11</v>
      </c>
      <c r="CR152" s="8">
        <v>14</v>
      </c>
      <c r="CS152" s="8">
        <v>24</v>
      </c>
      <c r="CT152" s="8">
        <v>15</v>
      </c>
      <c r="CU152" s="8">
        <v>8</v>
      </c>
      <c r="CV152" s="8">
        <v>11</v>
      </c>
      <c r="CW152" s="8">
        <v>12</v>
      </c>
      <c r="CX152" s="8">
        <v>14</v>
      </c>
      <c r="CY152" s="8">
        <v>8</v>
      </c>
      <c r="CZ152" s="8">
        <v>10</v>
      </c>
      <c r="DA152" s="8">
        <v>11</v>
      </c>
      <c r="DB152" s="8">
        <v>10</v>
      </c>
      <c r="DC152" s="8">
        <v>9</v>
      </c>
      <c r="DD152" s="8">
        <v>6</v>
      </c>
      <c r="DE152" s="8">
        <v>15</v>
      </c>
      <c r="DF152" s="8">
        <v>8</v>
      </c>
      <c r="DG152" s="8">
        <v>10</v>
      </c>
      <c r="DH152" s="8">
        <v>13</v>
      </c>
      <c r="DI152" s="8">
        <v>14</v>
      </c>
      <c r="DJ152" s="8">
        <v>9</v>
      </c>
      <c r="DK152" s="8">
        <v>11</v>
      </c>
      <c r="DL152" s="8">
        <v>7</v>
      </c>
      <c r="DM152" s="8">
        <v>8</v>
      </c>
      <c r="DN152" s="8">
        <v>4</v>
      </c>
      <c r="DO152" s="8">
        <v>6</v>
      </c>
      <c r="DP152" s="8">
        <v>5</v>
      </c>
      <c r="DQ152" s="8">
        <v>4</v>
      </c>
      <c r="DR152" s="8">
        <v>5</v>
      </c>
      <c r="DS152" s="8">
        <v>3</v>
      </c>
      <c r="DT152" s="8">
        <v>2</v>
      </c>
      <c r="DU152" s="8">
        <v>2</v>
      </c>
      <c r="DV152" s="8">
        <v>3</v>
      </c>
      <c r="DW152" s="8">
        <v>4</v>
      </c>
      <c r="DX152" s="7">
        <f t="shared" si="12"/>
        <v>615</v>
      </c>
      <c r="DY152" s="7">
        <f t="shared" si="13"/>
        <v>71</v>
      </c>
      <c r="DZ152" s="7">
        <f t="shared" si="14"/>
        <v>298</v>
      </c>
      <c r="EA152" s="7">
        <f t="shared" si="15"/>
        <v>219</v>
      </c>
    </row>
    <row r="153" spans="1:131" x14ac:dyDescent="0.35">
      <c r="A153" s="7">
        <v>13</v>
      </c>
      <c r="B153" s="10" t="s">
        <v>1020</v>
      </c>
      <c r="C153" s="10" t="s">
        <v>430</v>
      </c>
      <c r="D153" s="10" t="s">
        <v>431</v>
      </c>
      <c r="E153" s="7">
        <f>SUM(Table3253[[#This Row],[0]:[90]])</f>
        <v>748</v>
      </c>
      <c r="F153" s="8">
        <f>SUM(Table3253[[#This Row],[0]:[15]])</f>
        <v>109</v>
      </c>
      <c r="G153" s="7">
        <f>SUM(Table3253[[#This Row],[16]:[64]])</f>
        <v>456</v>
      </c>
      <c r="H153" s="7">
        <f>SUM(Table3253[[#This Row],[65]:[90]])</f>
        <v>183</v>
      </c>
      <c r="I153" s="7">
        <f>SUM(Table3253[[#This Row],[85]:[90]])</f>
        <v>8</v>
      </c>
      <c r="J153" s="8">
        <f>SUM(Table3253[[#This Row],[0]:[17]])</f>
        <v>118</v>
      </c>
      <c r="K153" s="7">
        <f>SUM(Table3253[[#This Row],[18]:[64]])</f>
        <v>447</v>
      </c>
      <c r="L153" s="8">
        <f>SUM(Table3253[[#This Row],[0]:[4]])</f>
        <v>31</v>
      </c>
      <c r="M153" s="7">
        <f>SUM(Table3253[[#This Row],[5]:[15]])</f>
        <v>78</v>
      </c>
      <c r="N153" s="7">
        <f>SUM(Table3253[[#This Row],[16]:[24]])</f>
        <v>52</v>
      </c>
      <c r="O153" s="7">
        <f>SUM(Table3253[[#This Row],[25]:[49]])</f>
        <v>224</v>
      </c>
      <c r="P153" s="7">
        <f>SUM(Table3253[[#This Row],[50]:[64]])</f>
        <v>180</v>
      </c>
      <c r="Q153" s="7">
        <f>SUM(Table3253[[#This Row],[65]:[74]])</f>
        <v>125</v>
      </c>
      <c r="R153" s="7">
        <f>SUM(Table3253[[#This Row],[75]:[84]])</f>
        <v>50</v>
      </c>
      <c r="S153" s="8">
        <f>SUM(Table3253[[#This Row],[5]:[9]])</f>
        <v>25</v>
      </c>
      <c r="T153" s="7">
        <f>SUM(Table3253[[#This Row],[10]:[14]])</f>
        <v>49</v>
      </c>
      <c r="U153" s="7">
        <f>SUM(Table3253[[#This Row],[15]:[19]])</f>
        <v>29</v>
      </c>
      <c r="V153" s="7">
        <f>SUM(Table3253[[#This Row],[20]:[24]])</f>
        <v>27</v>
      </c>
      <c r="W153" s="7">
        <f>SUM(Table3253[[#This Row],[25]:[29]])</f>
        <v>41</v>
      </c>
      <c r="X153" s="7">
        <f>SUM(Table3253[[#This Row],[30]:[34]])</f>
        <v>41</v>
      </c>
      <c r="Y153" s="7">
        <f>SUM(Table3253[[#This Row],[35]:[39]])</f>
        <v>34</v>
      </c>
      <c r="Z153" s="7">
        <f>SUM(Table3253[[#This Row],[40]:[44]])</f>
        <v>57</v>
      </c>
      <c r="AA153" s="7">
        <f>SUM(Table3253[[#This Row],[45]:[49]])</f>
        <v>51</v>
      </c>
      <c r="AB153" s="7">
        <f>SUM(Table3253[[#This Row],[50]:[54]])</f>
        <v>49</v>
      </c>
      <c r="AC153" s="7">
        <f>SUM(Table3253[[#This Row],[55]:[59]])</f>
        <v>64</v>
      </c>
      <c r="AD153" s="7">
        <f>SUM(Table3253[[#This Row],[60]:[64]])</f>
        <v>67</v>
      </c>
      <c r="AE153" s="7">
        <f>SUM(Table3253[[#This Row],[65]:[69]])</f>
        <v>67</v>
      </c>
      <c r="AF153" s="7">
        <f>SUM(Table3253[[#This Row],[70]:[74]])</f>
        <v>58</v>
      </c>
      <c r="AG153" s="7">
        <f>SUM(Table3253[[#This Row],[75]:[79]])</f>
        <v>41</v>
      </c>
      <c r="AH153" s="7">
        <f>SUM(Table3253[[#This Row],[80]:[84]])</f>
        <v>9</v>
      </c>
      <c r="AI153" s="7">
        <f>SUM(Table3253[[#This Row],[85]:[89]])</f>
        <v>4</v>
      </c>
      <c r="AJ153" s="7">
        <f>Table3253[[#This Row],[90]]</f>
        <v>4</v>
      </c>
      <c r="AK153" s="8">
        <v>2</v>
      </c>
      <c r="AL153" s="8">
        <v>7</v>
      </c>
      <c r="AM153" s="8">
        <v>8</v>
      </c>
      <c r="AN153" s="8">
        <v>3</v>
      </c>
      <c r="AO153" s="8">
        <v>11</v>
      </c>
      <c r="AP153" s="8">
        <v>8</v>
      </c>
      <c r="AQ153" s="8">
        <v>1</v>
      </c>
      <c r="AR153" s="8">
        <v>5</v>
      </c>
      <c r="AS153" s="8">
        <v>8</v>
      </c>
      <c r="AT153" s="8">
        <v>3</v>
      </c>
      <c r="AU153" s="8">
        <v>13</v>
      </c>
      <c r="AV153" s="8">
        <v>8</v>
      </c>
      <c r="AW153" s="8">
        <v>15</v>
      </c>
      <c r="AX153" s="8">
        <v>7</v>
      </c>
      <c r="AY153" s="8">
        <v>6</v>
      </c>
      <c r="AZ153" s="8">
        <v>4</v>
      </c>
      <c r="BA153" s="8">
        <v>5</v>
      </c>
      <c r="BB153" s="8">
        <v>4</v>
      </c>
      <c r="BC153" s="8">
        <v>9</v>
      </c>
      <c r="BD153" s="8">
        <v>7</v>
      </c>
      <c r="BE153" s="8">
        <v>13</v>
      </c>
      <c r="BF153" s="8">
        <v>4</v>
      </c>
      <c r="BG153" s="8">
        <v>4</v>
      </c>
      <c r="BH153" s="8">
        <v>2</v>
      </c>
      <c r="BI153" s="8">
        <v>4</v>
      </c>
      <c r="BJ153" s="8">
        <v>5</v>
      </c>
      <c r="BK153" s="8">
        <v>10</v>
      </c>
      <c r="BL153" s="8">
        <v>6</v>
      </c>
      <c r="BM153" s="8">
        <v>9</v>
      </c>
      <c r="BN153" s="8">
        <v>11</v>
      </c>
      <c r="BO153" s="8">
        <v>3</v>
      </c>
      <c r="BP153" s="8">
        <v>8</v>
      </c>
      <c r="BQ153" s="8">
        <v>13</v>
      </c>
      <c r="BR153" s="8">
        <v>10</v>
      </c>
      <c r="BS153" s="8">
        <v>7</v>
      </c>
      <c r="BT153" s="8">
        <v>6</v>
      </c>
      <c r="BU153" s="8">
        <v>10</v>
      </c>
      <c r="BV153" s="8">
        <v>9</v>
      </c>
      <c r="BW153" s="8">
        <v>3</v>
      </c>
      <c r="BX153" s="8">
        <v>6</v>
      </c>
      <c r="BY153" s="8">
        <v>13</v>
      </c>
      <c r="BZ153" s="8">
        <v>12</v>
      </c>
      <c r="CA153" s="8">
        <v>7</v>
      </c>
      <c r="CB153" s="8">
        <v>12</v>
      </c>
      <c r="CC153" s="8">
        <v>13</v>
      </c>
      <c r="CD153" s="8">
        <v>13</v>
      </c>
      <c r="CE153" s="8">
        <v>10</v>
      </c>
      <c r="CF153" s="8">
        <v>10</v>
      </c>
      <c r="CG153" s="8">
        <v>10</v>
      </c>
      <c r="CH153" s="8">
        <v>8</v>
      </c>
      <c r="CI153" s="8">
        <v>12</v>
      </c>
      <c r="CJ153" s="8">
        <v>6</v>
      </c>
      <c r="CK153" s="8">
        <v>11</v>
      </c>
      <c r="CL153" s="8">
        <v>10</v>
      </c>
      <c r="CM153" s="8">
        <v>10</v>
      </c>
      <c r="CN153" s="8">
        <v>8</v>
      </c>
      <c r="CO153" s="8">
        <v>14</v>
      </c>
      <c r="CP153" s="8">
        <v>17</v>
      </c>
      <c r="CQ153" s="8">
        <v>10</v>
      </c>
      <c r="CR153" s="8">
        <v>15</v>
      </c>
      <c r="CS153" s="8">
        <v>19</v>
      </c>
      <c r="CT153" s="8">
        <v>16</v>
      </c>
      <c r="CU153" s="8">
        <v>13</v>
      </c>
      <c r="CV153" s="8">
        <v>8</v>
      </c>
      <c r="CW153" s="8">
        <v>11</v>
      </c>
      <c r="CX153" s="8">
        <v>15</v>
      </c>
      <c r="CY153" s="8">
        <v>16</v>
      </c>
      <c r="CZ153" s="8">
        <v>14</v>
      </c>
      <c r="DA153" s="8">
        <v>14</v>
      </c>
      <c r="DB153" s="8">
        <v>8</v>
      </c>
      <c r="DC153" s="8">
        <v>15</v>
      </c>
      <c r="DD153" s="8">
        <v>13</v>
      </c>
      <c r="DE153" s="8">
        <v>3</v>
      </c>
      <c r="DF153" s="8">
        <v>14</v>
      </c>
      <c r="DG153" s="8">
        <v>13</v>
      </c>
      <c r="DH153" s="8">
        <v>14</v>
      </c>
      <c r="DI153" s="8">
        <v>7</v>
      </c>
      <c r="DJ153" s="8">
        <v>8</v>
      </c>
      <c r="DK153" s="8">
        <v>6</v>
      </c>
      <c r="DL153" s="8">
        <v>6</v>
      </c>
      <c r="DM153" s="8">
        <v>3</v>
      </c>
      <c r="DN153" s="8">
        <v>3</v>
      </c>
      <c r="DO153" s="8">
        <v>0</v>
      </c>
      <c r="DP153" s="8">
        <v>1</v>
      </c>
      <c r="DQ153" s="8">
        <v>2</v>
      </c>
      <c r="DR153" s="8">
        <v>0</v>
      </c>
      <c r="DS153" s="8">
        <v>1</v>
      </c>
      <c r="DT153" s="8">
        <v>1</v>
      </c>
      <c r="DU153" s="8">
        <v>1</v>
      </c>
      <c r="DV153" s="8">
        <v>1</v>
      </c>
      <c r="DW153" s="8">
        <v>4</v>
      </c>
      <c r="DX153" s="7">
        <f t="shared" si="12"/>
        <v>456</v>
      </c>
      <c r="DY153" s="7">
        <f t="shared" si="13"/>
        <v>43</v>
      </c>
      <c r="DZ153" s="7">
        <f t="shared" si="14"/>
        <v>224</v>
      </c>
      <c r="EA153" s="7">
        <f t="shared" si="15"/>
        <v>180</v>
      </c>
    </row>
    <row r="154" spans="1:131" x14ac:dyDescent="0.35">
      <c r="A154" s="7">
        <v>13</v>
      </c>
      <c r="B154" s="10" t="s">
        <v>1020</v>
      </c>
      <c r="C154" s="10" t="s">
        <v>432</v>
      </c>
      <c r="D154" s="10" t="s">
        <v>433</v>
      </c>
      <c r="E154" s="7">
        <f>SUM(Table3253[[#This Row],[0]:[90]])</f>
        <v>732</v>
      </c>
      <c r="F154" s="8">
        <f>SUM(Table3253[[#This Row],[0]:[15]])</f>
        <v>112</v>
      </c>
      <c r="G154" s="7">
        <f>SUM(Table3253[[#This Row],[16]:[64]])</f>
        <v>462</v>
      </c>
      <c r="H154" s="7">
        <f>SUM(Table3253[[#This Row],[65]:[90]])</f>
        <v>158</v>
      </c>
      <c r="I154" s="7">
        <f>SUM(Table3253[[#This Row],[85]:[90]])</f>
        <v>8</v>
      </c>
      <c r="J154" s="8">
        <f>SUM(Table3253[[#This Row],[0]:[17]])</f>
        <v>125</v>
      </c>
      <c r="K154" s="7">
        <f>SUM(Table3253[[#This Row],[18]:[64]])</f>
        <v>449</v>
      </c>
      <c r="L154" s="8">
        <f>SUM(Table3253[[#This Row],[0]:[4]])</f>
        <v>43</v>
      </c>
      <c r="M154" s="7">
        <f>SUM(Table3253[[#This Row],[5]:[15]])</f>
        <v>69</v>
      </c>
      <c r="N154" s="7">
        <f>SUM(Table3253[[#This Row],[16]:[24]])</f>
        <v>64</v>
      </c>
      <c r="O154" s="7">
        <f>SUM(Table3253[[#This Row],[25]:[49]])</f>
        <v>220</v>
      </c>
      <c r="P154" s="7">
        <f>SUM(Table3253[[#This Row],[50]:[64]])</f>
        <v>178</v>
      </c>
      <c r="Q154" s="7">
        <f>SUM(Table3253[[#This Row],[65]:[74]])</f>
        <v>98</v>
      </c>
      <c r="R154" s="7">
        <f>SUM(Table3253[[#This Row],[75]:[84]])</f>
        <v>52</v>
      </c>
      <c r="S154" s="8">
        <f>SUM(Table3253[[#This Row],[5]:[9]])</f>
        <v>31</v>
      </c>
      <c r="T154" s="7">
        <f>SUM(Table3253[[#This Row],[10]:[14]])</f>
        <v>30</v>
      </c>
      <c r="U154" s="7">
        <f>SUM(Table3253[[#This Row],[15]:[19]])</f>
        <v>34</v>
      </c>
      <c r="V154" s="7">
        <f>SUM(Table3253[[#This Row],[20]:[24]])</f>
        <v>38</v>
      </c>
      <c r="W154" s="7">
        <f>SUM(Table3253[[#This Row],[25]:[29]])</f>
        <v>47</v>
      </c>
      <c r="X154" s="7">
        <f>SUM(Table3253[[#This Row],[30]:[34]])</f>
        <v>49</v>
      </c>
      <c r="Y154" s="7">
        <f>SUM(Table3253[[#This Row],[35]:[39]])</f>
        <v>44</v>
      </c>
      <c r="Z154" s="7">
        <f>SUM(Table3253[[#This Row],[40]:[44]])</f>
        <v>31</v>
      </c>
      <c r="AA154" s="7">
        <f>SUM(Table3253[[#This Row],[45]:[49]])</f>
        <v>49</v>
      </c>
      <c r="AB154" s="7">
        <f>SUM(Table3253[[#This Row],[50]:[54]])</f>
        <v>62</v>
      </c>
      <c r="AC154" s="7">
        <f>SUM(Table3253[[#This Row],[55]:[59]])</f>
        <v>57</v>
      </c>
      <c r="AD154" s="7">
        <f>SUM(Table3253[[#This Row],[60]:[64]])</f>
        <v>59</v>
      </c>
      <c r="AE154" s="7">
        <f>SUM(Table3253[[#This Row],[65]:[69]])</f>
        <v>43</v>
      </c>
      <c r="AF154" s="7">
        <f>SUM(Table3253[[#This Row],[70]:[74]])</f>
        <v>55</v>
      </c>
      <c r="AG154" s="7">
        <f>SUM(Table3253[[#This Row],[75]:[79]])</f>
        <v>48</v>
      </c>
      <c r="AH154" s="7">
        <f>SUM(Table3253[[#This Row],[80]:[84]])</f>
        <v>4</v>
      </c>
      <c r="AI154" s="7">
        <f>SUM(Table3253[[#This Row],[85]:[89]])</f>
        <v>1</v>
      </c>
      <c r="AJ154" s="7">
        <f>Table3253[[#This Row],[90]]</f>
        <v>7</v>
      </c>
      <c r="AK154" s="8">
        <v>11</v>
      </c>
      <c r="AL154" s="8">
        <v>8</v>
      </c>
      <c r="AM154" s="8">
        <v>7</v>
      </c>
      <c r="AN154" s="8">
        <v>9</v>
      </c>
      <c r="AO154" s="8">
        <v>8</v>
      </c>
      <c r="AP154" s="8">
        <v>5</v>
      </c>
      <c r="AQ154" s="8">
        <v>7</v>
      </c>
      <c r="AR154" s="8">
        <v>5</v>
      </c>
      <c r="AS154" s="8">
        <v>7</v>
      </c>
      <c r="AT154" s="8">
        <v>7</v>
      </c>
      <c r="AU154" s="8">
        <v>9</v>
      </c>
      <c r="AV154" s="8">
        <v>6</v>
      </c>
      <c r="AW154" s="8">
        <v>5</v>
      </c>
      <c r="AX154" s="8">
        <v>5</v>
      </c>
      <c r="AY154" s="8">
        <v>5</v>
      </c>
      <c r="AZ154" s="8">
        <v>8</v>
      </c>
      <c r="BA154" s="8">
        <v>7</v>
      </c>
      <c r="BB154" s="8">
        <v>6</v>
      </c>
      <c r="BC154" s="8">
        <v>7</v>
      </c>
      <c r="BD154" s="8">
        <v>6</v>
      </c>
      <c r="BE154" s="8">
        <v>10</v>
      </c>
      <c r="BF154" s="8">
        <v>10</v>
      </c>
      <c r="BG154" s="8">
        <v>5</v>
      </c>
      <c r="BH154" s="8">
        <v>6</v>
      </c>
      <c r="BI154" s="8">
        <v>7</v>
      </c>
      <c r="BJ154" s="8">
        <v>8</v>
      </c>
      <c r="BK154" s="8">
        <v>5</v>
      </c>
      <c r="BL154" s="8">
        <v>11</v>
      </c>
      <c r="BM154" s="8">
        <v>13</v>
      </c>
      <c r="BN154" s="8">
        <v>10</v>
      </c>
      <c r="BO154" s="8">
        <v>10</v>
      </c>
      <c r="BP154" s="8">
        <v>7</v>
      </c>
      <c r="BQ154" s="8">
        <v>12</v>
      </c>
      <c r="BR154" s="8">
        <v>10</v>
      </c>
      <c r="BS154" s="8">
        <v>10</v>
      </c>
      <c r="BT154" s="8">
        <v>13</v>
      </c>
      <c r="BU154" s="8">
        <v>7</v>
      </c>
      <c r="BV154" s="8">
        <v>9</v>
      </c>
      <c r="BW154" s="8">
        <v>7</v>
      </c>
      <c r="BX154" s="8">
        <v>8</v>
      </c>
      <c r="BY154" s="8">
        <v>11</v>
      </c>
      <c r="BZ154" s="8">
        <v>5</v>
      </c>
      <c r="CA154" s="8">
        <v>7</v>
      </c>
      <c r="CB154" s="8">
        <v>5</v>
      </c>
      <c r="CC154" s="8">
        <v>3</v>
      </c>
      <c r="CD154" s="8">
        <v>10</v>
      </c>
      <c r="CE154" s="8">
        <v>10</v>
      </c>
      <c r="CF154" s="8">
        <v>7</v>
      </c>
      <c r="CG154" s="8">
        <v>14</v>
      </c>
      <c r="CH154" s="8">
        <v>8</v>
      </c>
      <c r="CI154" s="8">
        <v>9</v>
      </c>
      <c r="CJ154" s="8">
        <v>9</v>
      </c>
      <c r="CK154" s="8">
        <v>15</v>
      </c>
      <c r="CL154" s="8">
        <v>12</v>
      </c>
      <c r="CM154" s="8">
        <v>17</v>
      </c>
      <c r="CN154" s="8">
        <v>7</v>
      </c>
      <c r="CO154" s="8">
        <v>15</v>
      </c>
      <c r="CP154" s="8">
        <v>7</v>
      </c>
      <c r="CQ154" s="8">
        <v>12</v>
      </c>
      <c r="CR154" s="8">
        <v>16</v>
      </c>
      <c r="CS154" s="8">
        <v>10</v>
      </c>
      <c r="CT154" s="8">
        <v>16</v>
      </c>
      <c r="CU154" s="8">
        <v>16</v>
      </c>
      <c r="CV154" s="8">
        <v>9</v>
      </c>
      <c r="CW154" s="8">
        <v>8</v>
      </c>
      <c r="CX154" s="8">
        <v>13</v>
      </c>
      <c r="CY154" s="8">
        <v>12</v>
      </c>
      <c r="CZ154" s="8">
        <v>7</v>
      </c>
      <c r="DA154" s="8">
        <v>5</v>
      </c>
      <c r="DB154" s="8">
        <v>6</v>
      </c>
      <c r="DC154" s="8">
        <v>12</v>
      </c>
      <c r="DD154" s="8">
        <v>15</v>
      </c>
      <c r="DE154" s="8">
        <v>12</v>
      </c>
      <c r="DF154" s="8">
        <v>6</v>
      </c>
      <c r="DG154" s="8">
        <v>10</v>
      </c>
      <c r="DH154" s="8">
        <v>10</v>
      </c>
      <c r="DI154" s="8">
        <v>8</v>
      </c>
      <c r="DJ154" s="8">
        <v>12</v>
      </c>
      <c r="DK154" s="8">
        <v>7</v>
      </c>
      <c r="DL154" s="8">
        <v>11</v>
      </c>
      <c r="DM154" s="8">
        <v>2</v>
      </c>
      <c r="DN154" s="8">
        <v>1</v>
      </c>
      <c r="DO154" s="8">
        <v>1</v>
      </c>
      <c r="DP154" s="8">
        <v>0</v>
      </c>
      <c r="DQ154" s="8">
        <v>0</v>
      </c>
      <c r="DR154" s="8">
        <v>0</v>
      </c>
      <c r="DS154" s="8">
        <v>0</v>
      </c>
      <c r="DT154" s="8">
        <v>0</v>
      </c>
      <c r="DU154" s="8">
        <v>1</v>
      </c>
      <c r="DV154" s="8">
        <v>0</v>
      </c>
      <c r="DW154" s="8">
        <v>7</v>
      </c>
      <c r="DX154" s="7">
        <f t="shared" si="12"/>
        <v>462</v>
      </c>
      <c r="DY154" s="7">
        <f t="shared" si="13"/>
        <v>51</v>
      </c>
      <c r="DZ154" s="7">
        <f t="shared" si="14"/>
        <v>220</v>
      </c>
      <c r="EA154" s="7">
        <f t="shared" si="15"/>
        <v>178</v>
      </c>
    </row>
    <row r="155" spans="1:131" x14ac:dyDescent="0.35">
      <c r="A155" s="7">
        <v>13</v>
      </c>
      <c r="B155" s="10" t="s">
        <v>1020</v>
      </c>
      <c r="C155" s="10" t="s">
        <v>434</v>
      </c>
      <c r="D155" s="10" t="s">
        <v>435</v>
      </c>
      <c r="E155" s="7">
        <f>SUM(Table3253[[#This Row],[0]:[90]])</f>
        <v>942</v>
      </c>
      <c r="F155" s="8">
        <f>SUM(Table3253[[#This Row],[0]:[15]])</f>
        <v>188</v>
      </c>
      <c r="G155" s="7">
        <f>SUM(Table3253[[#This Row],[16]:[64]])</f>
        <v>641</v>
      </c>
      <c r="H155" s="7">
        <f>SUM(Table3253[[#This Row],[65]:[90]])</f>
        <v>113</v>
      </c>
      <c r="I155" s="7">
        <f>SUM(Table3253[[#This Row],[85]:[90]])</f>
        <v>4</v>
      </c>
      <c r="J155" s="8">
        <f>SUM(Table3253[[#This Row],[0]:[17]])</f>
        <v>216</v>
      </c>
      <c r="K155" s="7">
        <f>SUM(Table3253[[#This Row],[18]:[64]])</f>
        <v>613</v>
      </c>
      <c r="L155" s="8">
        <f>SUM(Table3253[[#This Row],[0]:[4]])</f>
        <v>46</v>
      </c>
      <c r="M155" s="7">
        <f>SUM(Table3253[[#This Row],[5]:[15]])</f>
        <v>142</v>
      </c>
      <c r="N155" s="7">
        <f>SUM(Table3253[[#This Row],[16]:[24]])</f>
        <v>116</v>
      </c>
      <c r="O155" s="7">
        <f>SUM(Table3253[[#This Row],[25]:[49]])</f>
        <v>324</v>
      </c>
      <c r="P155" s="7">
        <f>SUM(Table3253[[#This Row],[50]:[64]])</f>
        <v>201</v>
      </c>
      <c r="Q155" s="7">
        <f>SUM(Table3253[[#This Row],[65]:[74]])</f>
        <v>75</v>
      </c>
      <c r="R155" s="7">
        <f>SUM(Table3253[[#This Row],[75]:[84]])</f>
        <v>34</v>
      </c>
      <c r="S155" s="8">
        <f>SUM(Table3253[[#This Row],[5]:[9]])</f>
        <v>56</v>
      </c>
      <c r="T155" s="7">
        <f>SUM(Table3253[[#This Row],[10]:[14]])</f>
        <v>78</v>
      </c>
      <c r="U155" s="7">
        <f>SUM(Table3253[[#This Row],[15]:[19]])</f>
        <v>72</v>
      </c>
      <c r="V155" s="7">
        <f>SUM(Table3253[[#This Row],[20]:[24]])</f>
        <v>52</v>
      </c>
      <c r="W155" s="7">
        <f>SUM(Table3253[[#This Row],[25]:[29]])</f>
        <v>63</v>
      </c>
      <c r="X155" s="7">
        <f>SUM(Table3253[[#This Row],[30]:[34]])</f>
        <v>97</v>
      </c>
      <c r="Y155" s="7">
        <f>SUM(Table3253[[#This Row],[35]:[39]])</f>
        <v>64</v>
      </c>
      <c r="Z155" s="7">
        <f>SUM(Table3253[[#This Row],[40]:[44]])</f>
        <v>51</v>
      </c>
      <c r="AA155" s="7">
        <f>SUM(Table3253[[#This Row],[45]:[49]])</f>
        <v>49</v>
      </c>
      <c r="AB155" s="7">
        <f>SUM(Table3253[[#This Row],[50]:[54]])</f>
        <v>80</v>
      </c>
      <c r="AC155" s="7">
        <f>SUM(Table3253[[#This Row],[55]:[59]])</f>
        <v>61</v>
      </c>
      <c r="AD155" s="7">
        <f>SUM(Table3253[[#This Row],[60]:[64]])</f>
        <v>60</v>
      </c>
      <c r="AE155" s="7">
        <f>SUM(Table3253[[#This Row],[65]:[69]])</f>
        <v>50</v>
      </c>
      <c r="AF155" s="7">
        <f>SUM(Table3253[[#This Row],[70]:[74]])</f>
        <v>25</v>
      </c>
      <c r="AG155" s="7">
        <f>SUM(Table3253[[#This Row],[75]:[79]])</f>
        <v>22</v>
      </c>
      <c r="AH155" s="7">
        <f>SUM(Table3253[[#This Row],[80]:[84]])</f>
        <v>12</v>
      </c>
      <c r="AI155" s="7">
        <f>SUM(Table3253[[#This Row],[85]:[89]])</f>
        <v>3</v>
      </c>
      <c r="AJ155" s="7">
        <f>Table3253[[#This Row],[90]]</f>
        <v>1</v>
      </c>
      <c r="AK155" s="8">
        <v>8</v>
      </c>
      <c r="AL155" s="8">
        <v>8</v>
      </c>
      <c r="AM155" s="8">
        <v>11</v>
      </c>
      <c r="AN155" s="8">
        <v>8</v>
      </c>
      <c r="AO155" s="8">
        <v>11</v>
      </c>
      <c r="AP155" s="8">
        <v>15</v>
      </c>
      <c r="AQ155" s="8">
        <v>12</v>
      </c>
      <c r="AR155" s="8">
        <v>9</v>
      </c>
      <c r="AS155" s="8">
        <v>13</v>
      </c>
      <c r="AT155" s="8">
        <v>7</v>
      </c>
      <c r="AU155" s="8">
        <v>15</v>
      </c>
      <c r="AV155" s="8">
        <v>20</v>
      </c>
      <c r="AW155" s="8">
        <v>11</v>
      </c>
      <c r="AX155" s="8">
        <v>17</v>
      </c>
      <c r="AY155" s="8">
        <v>15</v>
      </c>
      <c r="AZ155" s="8">
        <v>8</v>
      </c>
      <c r="BA155" s="8">
        <v>18</v>
      </c>
      <c r="BB155" s="8">
        <v>10</v>
      </c>
      <c r="BC155" s="8">
        <v>25</v>
      </c>
      <c r="BD155" s="8">
        <v>11</v>
      </c>
      <c r="BE155" s="8">
        <v>18</v>
      </c>
      <c r="BF155" s="8">
        <v>7</v>
      </c>
      <c r="BG155" s="8">
        <v>11</v>
      </c>
      <c r="BH155" s="8">
        <v>7</v>
      </c>
      <c r="BI155" s="8">
        <v>9</v>
      </c>
      <c r="BJ155" s="8">
        <v>10</v>
      </c>
      <c r="BK155" s="8">
        <v>5</v>
      </c>
      <c r="BL155" s="8">
        <v>16</v>
      </c>
      <c r="BM155" s="8">
        <v>16</v>
      </c>
      <c r="BN155" s="8">
        <v>16</v>
      </c>
      <c r="BO155" s="8">
        <v>12</v>
      </c>
      <c r="BP155" s="8">
        <v>23</v>
      </c>
      <c r="BQ155" s="8">
        <v>20</v>
      </c>
      <c r="BR155" s="8">
        <v>18</v>
      </c>
      <c r="BS155" s="8">
        <v>24</v>
      </c>
      <c r="BT155" s="8">
        <v>9</v>
      </c>
      <c r="BU155" s="8">
        <v>12</v>
      </c>
      <c r="BV155" s="8">
        <v>12</v>
      </c>
      <c r="BW155" s="8">
        <v>15</v>
      </c>
      <c r="BX155" s="8">
        <v>16</v>
      </c>
      <c r="BY155" s="8">
        <v>10</v>
      </c>
      <c r="BZ155" s="8">
        <v>9</v>
      </c>
      <c r="CA155" s="8">
        <v>10</v>
      </c>
      <c r="CB155" s="8">
        <v>10</v>
      </c>
      <c r="CC155" s="8">
        <v>12</v>
      </c>
      <c r="CD155" s="8">
        <v>10</v>
      </c>
      <c r="CE155" s="8">
        <v>10</v>
      </c>
      <c r="CF155" s="8">
        <v>8</v>
      </c>
      <c r="CG155" s="8">
        <v>10</v>
      </c>
      <c r="CH155" s="8">
        <v>11</v>
      </c>
      <c r="CI155" s="8">
        <v>17</v>
      </c>
      <c r="CJ155" s="8">
        <v>16</v>
      </c>
      <c r="CK155" s="8">
        <v>13</v>
      </c>
      <c r="CL155" s="8">
        <v>14</v>
      </c>
      <c r="CM155" s="8">
        <v>20</v>
      </c>
      <c r="CN155" s="8">
        <v>15</v>
      </c>
      <c r="CO155" s="8">
        <v>9</v>
      </c>
      <c r="CP155" s="8">
        <v>12</v>
      </c>
      <c r="CQ155" s="8">
        <v>15</v>
      </c>
      <c r="CR155" s="8">
        <v>10</v>
      </c>
      <c r="CS155" s="8">
        <v>15</v>
      </c>
      <c r="CT155" s="8">
        <v>15</v>
      </c>
      <c r="CU155" s="8">
        <v>8</v>
      </c>
      <c r="CV155" s="8">
        <v>15</v>
      </c>
      <c r="CW155" s="8">
        <v>7</v>
      </c>
      <c r="CX155" s="8">
        <v>14</v>
      </c>
      <c r="CY155" s="8">
        <v>13</v>
      </c>
      <c r="CZ155" s="8">
        <v>8</v>
      </c>
      <c r="DA155" s="8">
        <v>6</v>
      </c>
      <c r="DB155" s="8">
        <v>9</v>
      </c>
      <c r="DC155" s="8">
        <v>3</v>
      </c>
      <c r="DD155" s="8">
        <v>8</v>
      </c>
      <c r="DE155" s="8">
        <v>5</v>
      </c>
      <c r="DF155" s="8">
        <v>4</v>
      </c>
      <c r="DG155" s="8">
        <v>5</v>
      </c>
      <c r="DH155" s="8">
        <v>7</v>
      </c>
      <c r="DI155" s="8">
        <v>3</v>
      </c>
      <c r="DJ155" s="8">
        <v>6</v>
      </c>
      <c r="DK155" s="8">
        <v>4</v>
      </c>
      <c r="DL155" s="8">
        <v>2</v>
      </c>
      <c r="DM155" s="8">
        <v>4</v>
      </c>
      <c r="DN155" s="8">
        <v>3</v>
      </c>
      <c r="DO155" s="8">
        <v>2</v>
      </c>
      <c r="DP155" s="8">
        <v>1</v>
      </c>
      <c r="DQ155" s="8">
        <v>2</v>
      </c>
      <c r="DR155" s="8">
        <v>2</v>
      </c>
      <c r="DS155" s="8">
        <v>0</v>
      </c>
      <c r="DT155" s="8">
        <v>1</v>
      </c>
      <c r="DU155" s="8">
        <v>0</v>
      </c>
      <c r="DV155" s="8">
        <v>0</v>
      </c>
      <c r="DW155" s="8">
        <v>1</v>
      </c>
      <c r="DX155" s="7">
        <f t="shared" si="12"/>
        <v>641</v>
      </c>
      <c r="DY155" s="7">
        <f t="shared" si="13"/>
        <v>88</v>
      </c>
      <c r="DZ155" s="7">
        <f t="shared" si="14"/>
        <v>324</v>
      </c>
      <c r="EA155" s="7">
        <f t="shared" si="15"/>
        <v>201</v>
      </c>
    </row>
    <row r="156" spans="1:131" x14ac:dyDescent="0.35">
      <c r="A156" s="7">
        <v>13</v>
      </c>
      <c r="B156" s="10" t="s">
        <v>1020</v>
      </c>
      <c r="C156" s="10" t="s">
        <v>436</v>
      </c>
      <c r="D156" s="10" t="s">
        <v>437</v>
      </c>
      <c r="E156" s="7">
        <f>SUM(Table3253[[#This Row],[0]:[90]])</f>
        <v>854</v>
      </c>
      <c r="F156" s="8">
        <f>SUM(Table3253[[#This Row],[0]:[15]])</f>
        <v>130</v>
      </c>
      <c r="G156" s="7">
        <f>SUM(Table3253[[#This Row],[16]:[64]])</f>
        <v>543</v>
      </c>
      <c r="H156" s="7">
        <f>SUM(Table3253[[#This Row],[65]:[90]])</f>
        <v>181</v>
      </c>
      <c r="I156" s="7">
        <f>SUM(Table3253[[#This Row],[85]:[90]])</f>
        <v>16</v>
      </c>
      <c r="J156" s="8">
        <f>SUM(Table3253[[#This Row],[0]:[17]])</f>
        <v>157</v>
      </c>
      <c r="K156" s="7">
        <f>SUM(Table3253[[#This Row],[18]:[64]])</f>
        <v>516</v>
      </c>
      <c r="L156" s="8">
        <f>SUM(Table3253[[#This Row],[0]:[4]])</f>
        <v>39</v>
      </c>
      <c r="M156" s="7">
        <f>SUM(Table3253[[#This Row],[5]:[15]])</f>
        <v>91</v>
      </c>
      <c r="N156" s="7">
        <f>SUM(Table3253[[#This Row],[16]:[24]])</f>
        <v>100</v>
      </c>
      <c r="O156" s="7">
        <f>SUM(Table3253[[#This Row],[25]:[49]])</f>
        <v>252</v>
      </c>
      <c r="P156" s="7">
        <f>SUM(Table3253[[#This Row],[50]:[64]])</f>
        <v>191</v>
      </c>
      <c r="Q156" s="7">
        <f>SUM(Table3253[[#This Row],[65]:[74]])</f>
        <v>107</v>
      </c>
      <c r="R156" s="7">
        <f>SUM(Table3253[[#This Row],[75]:[84]])</f>
        <v>58</v>
      </c>
      <c r="S156" s="8">
        <f>SUM(Table3253[[#This Row],[5]:[9]])</f>
        <v>48</v>
      </c>
      <c r="T156" s="7">
        <f>SUM(Table3253[[#This Row],[10]:[14]])</f>
        <v>37</v>
      </c>
      <c r="U156" s="7">
        <f>SUM(Table3253[[#This Row],[15]:[19]])</f>
        <v>51</v>
      </c>
      <c r="V156" s="7">
        <f>SUM(Table3253[[#This Row],[20]:[24]])</f>
        <v>55</v>
      </c>
      <c r="W156" s="7">
        <f>SUM(Table3253[[#This Row],[25]:[29]])</f>
        <v>56</v>
      </c>
      <c r="X156" s="7">
        <f>SUM(Table3253[[#This Row],[30]:[34]])</f>
        <v>56</v>
      </c>
      <c r="Y156" s="7">
        <f>SUM(Table3253[[#This Row],[35]:[39]])</f>
        <v>57</v>
      </c>
      <c r="Z156" s="7">
        <f>SUM(Table3253[[#This Row],[40]:[44]])</f>
        <v>38</v>
      </c>
      <c r="AA156" s="7">
        <f>SUM(Table3253[[#This Row],[45]:[49]])</f>
        <v>45</v>
      </c>
      <c r="AB156" s="7">
        <f>SUM(Table3253[[#This Row],[50]:[54]])</f>
        <v>54</v>
      </c>
      <c r="AC156" s="7">
        <f>SUM(Table3253[[#This Row],[55]:[59]])</f>
        <v>50</v>
      </c>
      <c r="AD156" s="7">
        <f>SUM(Table3253[[#This Row],[60]:[64]])</f>
        <v>87</v>
      </c>
      <c r="AE156" s="7">
        <f>SUM(Table3253[[#This Row],[65]:[69]])</f>
        <v>50</v>
      </c>
      <c r="AF156" s="7">
        <f>SUM(Table3253[[#This Row],[70]:[74]])</f>
        <v>57</v>
      </c>
      <c r="AG156" s="7">
        <f>SUM(Table3253[[#This Row],[75]:[79]])</f>
        <v>29</v>
      </c>
      <c r="AH156" s="7">
        <f>SUM(Table3253[[#This Row],[80]:[84]])</f>
        <v>29</v>
      </c>
      <c r="AI156" s="7">
        <f>SUM(Table3253[[#This Row],[85]:[89]])</f>
        <v>8</v>
      </c>
      <c r="AJ156" s="7">
        <f>Table3253[[#This Row],[90]]</f>
        <v>8</v>
      </c>
      <c r="AK156" s="8">
        <v>4</v>
      </c>
      <c r="AL156" s="8">
        <v>10</v>
      </c>
      <c r="AM156" s="8">
        <v>11</v>
      </c>
      <c r="AN156" s="8">
        <v>10</v>
      </c>
      <c r="AO156" s="8">
        <v>4</v>
      </c>
      <c r="AP156" s="8">
        <v>10</v>
      </c>
      <c r="AQ156" s="8">
        <v>13</v>
      </c>
      <c r="AR156" s="8">
        <v>4</v>
      </c>
      <c r="AS156" s="8">
        <v>13</v>
      </c>
      <c r="AT156" s="8">
        <v>8</v>
      </c>
      <c r="AU156" s="8">
        <v>8</v>
      </c>
      <c r="AV156" s="8">
        <v>5</v>
      </c>
      <c r="AW156" s="8">
        <v>8</v>
      </c>
      <c r="AX156" s="8">
        <v>7</v>
      </c>
      <c r="AY156" s="8">
        <v>9</v>
      </c>
      <c r="AZ156" s="8">
        <v>6</v>
      </c>
      <c r="BA156" s="8">
        <v>10</v>
      </c>
      <c r="BB156" s="8">
        <v>17</v>
      </c>
      <c r="BC156" s="8">
        <v>10</v>
      </c>
      <c r="BD156" s="8">
        <v>8</v>
      </c>
      <c r="BE156" s="8">
        <v>11</v>
      </c>
      <c r="BF156" s="8">
        <v>10</v>
      </c>
      <c r="BG156" s="8">
        <v>14</v>
      </c>
      <c r="BH156" s="8">
        <v>10</v>
      </c>
      <c r="BI156" s="8">
        <v>10</v>
      </c>
      <c r="BJ156" s="8">
        <v>9</v>
      </c>
      <c r="BK156" s="8">
        <v>15</v>
      </c>
      <c r="BL156" s="8">
        <v>7</v>
      </c>
      <c r="BM156" s="8">
        <v>14</v>
      </c>
      <c r="BN156" s="8">
        <v>11</v>
      </c>
      <c r="BO156" s="8">
        <v>9</v>
      </c>
      <c r="BP156" s="8">
        <v>12</v>
      </c>
      <c r="BQ156" s="8">
        <v>11</v>
      </c>
      <c r="BR156" s="8">
        <v>9</v>
      </c>
      <c r="BS156" s="8">
        <v>15</v>
      </c>
      <c r="BT156" s="8">
        <v>10</v>
      </c>
      <c r="BU156" s="8">
        <v>16</v>
      </c>
      <c r="BV156" s="8">
        <v>9</v>
      </c>
      <c r="BW156" s="8">
        <v>12</v>
      </c>
      <c r="BX156" s="8">
        <v>10</v>
      </c>
      <c r="BY156" s="8">
        <v>9</v>
      </c>
      <c r="BZ156" s="8">
        <v>7</v>
      </c>
      <c r="CA156" s="8">
        <v>6</v>
      </c>
      <c r="CB156" s="8">
        <v>6</v>
      </c>
      <c r="CC156" s="8">
        <v>10</v>
      </c>
      <c r="CD156" s="8">
        <v>7</v>
      </c>
      <c r="CE156" s="8">
        <v>9</v>
      </c>
      <c r="CF156" s="8">
        <v>8</v>
      </c>
      <c r="CG156" s="8">
        <v>10</v>
      </c>
      <c r="CH156" s="8">
        <v>11</v>
      </c>
      <c r="CI156" s="8">
        <v>8</v>
      </c>
      <c r="CJ156" s="8">
        <v>9</v>
      </c>
      <c r="CK156" s="8">
        <v>10</v>
      </c>
      <c r="CL156" s="8">
        <v>9</v>
      </c>
      <c r="CM156" s="8">
        <v>18</v>
      </c>
      <c r="CN156" s="8">
        <v>12</v>
      </c>
      <c r="CO156" s="8">
        <v>10</v>
      </c>
      <c r="CP156" s="8">
        <v>7</v>
      </c>
      <c r="CQ156" s="8">
        <v>8</v>
      </c>
      <c r="CR156" s="8">
        <v>13</v>
      </c>
      <c r="CS156" s="8">
        <v>28</v>
      </c>
      <c r="CT156" s="8">
        <v>14</v>
      </c>
      <c r="CU156" s="8">
        <v>17</v>
      </c>
      <c r="CV156" s="8">
        <v>11</v>
      </c>
      <c r="CW156" s="8">
        <v>17</v>
      </c>
      <c r="CX156" s="8">
        <v>10</v>
      </c>
      <c r="CY156" s="8">
        <v>9</v>
      </c>
      <c r="CZ156" s="8">
        <v>18</v>
      </c>
      <c r="DA156" s="8">
        <v>6</v>
      </c>
      <c r="DB156" s="8">
        <v>7</v>
      </c>
      <c r="DC156" s="8">
        <v>8</v>
      </c>
      <c r="DD156" s="8">
        <v>19</v>
      </c>
      <c r="DE156" s="8">
        <v>13</v>
      </c>
      <c r="DF156" s="8">
        <v>9</v>
      </c>
      <c r="DG156" s="8">
        <v>8</v>
      </c>
      <c r="DH156" s="8">
        <v>4</v>
      </c>
      <c r="DI156" s="8">
        <v>5</v>
      </c>
      <c r="DJ156" s="8">
        <v>8</v>
      </c>
      <c r="DK156" s="8">
        <v>5</v>
      </c>
      <c r="DL156" s="8">
        <v>7</v>
      </c>
      <c r="DM156" s="8">
        <v>9</v>
      </c>
      <c r="DN156" s="8">
        <v>9</v>
      </c>
      <c r="DO156" s="8">
        <v>4</v>
      </c>
      <c r="DP156" s="8">
        <v>4</v>
      </c>
      <c r="DQ156" s="8">
        <v>3</v>
      </c>
      <c r="DR156" s="8">
        <v>0</v>
      </c>
      <c r="DS156" s="8">
        <v>4</v>
      </c>
      <c r="DT156" s="8">
        <v>1</v>
      </c>
      <c r="DU156" s="8">
        <v>3</v>
      </c>
      <c r="DV156" s="8">
        <v>0</v>
      </c>
      <c r="DW156" s="8">
        <v>8</v>
      </c>
      <c r="DX156" s="7">
        <f t="shared" ref="DX156:DX219" si="17">G156</f>
        <v>543</v>
      </c>
      <c r="DY156" s="7">
        <f t="shared" ref="DY156:DY219" si="18">SUM(BC156:BI156)</f>
        <v>73</v>
      </c>
      <c r="DZ156" s="7">
        <f t="shared" ref="DZ156:DZ219" si="19">SUM(BJ156:CH156)</f>
        <v>252</v>
      </c>
      <c r="EA156" s="7">
        <f t="shared" ref="EA156:EA219" si="20">SUM(CI156:CW156)</f>
        <v>191</v>
      </c>
    </row>
    <row r="157" spans="1:131" x14ac:dyDescent="0.35">
      <c r="A157" s="7">
        <v>13</v>
      </c>
      <c r="B157" s="10" t="s">
        <v>1020</v>
      </c>
      <c r="C157" s="10" t="s">
        <v>438</v>
      </c>
      <c r="D157" s="10" t="s">
        <v>439</v>
      </c>
      <c r="E157" s="7">
        <f>SUM(Table3253[[#This Row],[0]:[90]])</f>
        <v>760</v>
      </c>
      <c r="F157" s="8">
        <f>SUM(Table3253[[#This Row],[0]:[15]])</f>
        <v>132</v>
      </c>
      <c r="G157" s="7">
        <f>SUM(Table3253[[#This Row],[16]:[64]])</f>
        <v>435</v>
      </c>
      <c r="H157" s="7">
        <f>SUM(Table3253[[#This Row],[65]:[90]])</f>
        <v>193</v>
      </c>
      <c r="I157" s="7">
        <f>SUM(Table3253[[#This Row],[85]:[90]])</f>
        <v>36</v>
      </c>
      <c r="J157" s="8">
        <f>SUM(Table3253[[#This Row],[0]:[17]])</f>
        <v>153</v>
      </c>
      <c r="K157" s="7">
        <f>SUM(Table3253[[#This Row],[18]:[64]])</f>
        <v>414</v>
      </c>
      <c r="L157" s="8">
        <f>SUM(Table3253[[#This Row],[0]:[4]])</f>
        <v>42</v>
      </c>
      <c r="M157" s="7">
        <f>SUM(Table3253[[#This Row],[5]:[15]])</f>
        <v>90</v>
      </c>
      <c r="N157" s="7">
        <f>SUM(Table3253[[#This Row],[16]:[24]])</f>
        <v>130</v>
      </c>
      <c r="O157" s="7">
        <f>SUM(Table3253[[#This Row],[25]:[49]])</f>
        <v>175</v>
      </c>
      <c r="P157" s="7">
        <f>SUM(Table3253[[#This Row],[50]:[64]])</f>
        <v>130</v>
      </c>
      <c r="Q157" s="7">
        <f>SUM(Table3253[[#This Row],[65]:[74]])</f>
        <v>92</v>
      </c>
      <c r="R157" s="7">
        <f>SUM(Table3253[[#This Row],[75]:[84]])</f>
        <v>65</v>
      </c>
      <c r="S157" s="8">
        <f>SUM(Table3253[[#This Row],[5]:[9]])</f>
        <v>37</v>
      </c>
      <c r="T157" s="7">
        <f>SUM(Table3253[[#This Row],[10]:[14]])</f>
        <v>40</v>
      </c>
      <c r="U157" s="7">
        <f>SUM(Table3253[[#This Row],[15]:[19]])</f>
        <v>52</v>
      </c>
      <c r="V157" s="7">
        <f>SUM(Table3253[[#This Row],[20]:[24]])</f>
        <v>91</v>
      </c>
      <c r="W157" s="7">
        <f>SUM(Table3253[[#This Row],[25]:[29]])</f>
        <v>29</v>
      </c>
      <c r="X157" s="7">
        <f>SUM(Table3253[[#This Row],[30]:[34]])</f>
        <v>39</v>
      </c>
      <c r="Y157" s="7">
        <f>SUM(Table3253[[#This Row],[35]:[39]])</f>
        <v>39</v>
      </c>
      <c r="Z157" s="7">
        <f>SUM(Table3253[[#This Row],[40]:[44]])</f>
        <v>31</v>
      </c>
      <c r="AA157" s="7">
        <f>SUM(Table3253[[#This Row],[45]:[49]])</f>
        <v>37</v>
      </c>
      <c r="AB157" s="7">
        <f>SUM(Table3253[[#This Row],[50]:[54]])</f>
        <v>46</v>
      </c>
      <c r="AC157" s="7">
        <f>SUM(Table3253[[#This Row],[55]:[59]])</f>
        <v>39</v>
      </c>
      <c r="AD157" s="7">
        <f>SUM(Table3253[[#This Row],[60]:[64]])</f>
        <v>45</v>
      </c>
      <c r="AE157" s="7">
        <f>SUM(Table3253[[#This Row],[65]:[69]])</f>
        <v>51</v>
      </c>
      <c r="AF157" s="7">
        <f>SUM(Table3253[[#This Row],[70]:[74]])</f>
        <v>41</v>
      </c>
      <c r="AG157" s="7">
        <f>SUM(Table3253[[#This Row],[75]:[79]])</f>
        <v>41</v>
      </c>
      <c r="AH157" s="7">
        <f>SUM(Table3253[[#This Row],[80]:[84]])</f>
        <v>24</v>
      </c>
      <c r="AI157" s="7">
        <f>SUM(Table3253[[#This Row],[85]:[89]])</f>
        <v>26</v>
      </c>
      <c r="AJ157" s="7">
        <f>Table3253[[#This Row],[90]]</f>
        <v>10</v>
      </c>
      <c r="AK157" s="8">
        <v>7</v>
      </c>
      <c r="AL157" s="8">
        <v>8</v>
      </c>
      <c r="AM157" s="8">
        <v>9</v>
      </c>
      <c r="AN157" s="8">
        <v>9</v>
      </c>
      <c r="AO157" s="8">
        <v>9</v>
      </c>
      <c r="AP157" s="8">
        <v>8</v>
      </c>
      <c r="AQ157" s="8">
        <v>6</v>
      </c>
      <c r="AR157" s="8">
        <v>7</v>
      </c>
      <c r="AS157" s="8">
        <v>9</v>
      </c>
      <c r="AT157" s="8">
        <v>7</v>
      </c>
      <c r="AU157" s="8">
        <v>6</v>
      </c>
      <c r="AV157" s="8">
        <v>8</v>
      </c>
      <c r="AW157" s="8">
        <v>10</v>
      </c>
      <c r="AX157" s="8">
        <v>11</v>
      </c>
      <c r="AY157" s="8">
        <v>5</v>
      </c>
      <c r="AZ157" s="8">
        <v>13</v>
      </c>
      <c r="BA157" s="8">
        <v>12</v>
      </c>
      <c r="BB157" s="8">
        <v>9</v>
      </c>
      <c r="BC157" s="8">
        <v>11</v>
      </c>
      <c r="BD157" s="8">
        <v>7</v>
      </c>
      <c r="BE157" s="8">
        <v>25</v>
      </c>
      <c r="BF157" s="8">
        <v>25</v>
      </c>
      <c r="BG157" s="8">
        <v>12</v>
      </c>
      <c r="BH157" s="8">
        <v>13</v>
      </c>
      <c r="BI157" s="8">
        <v>16</v>
      </c>
      <c r="BJ157" s="8">
        <v>5</v>
      </c>
      <c r="BK157" s="8">
        <v>6</v>
      </c>
      <c r="BL157" s="8">
        <v>5</v>
      </c>
      <c r="BM157" s="8">
        <v>8</v>
      </c>
      <c r="BN157" s="8">
        <v>5</v>
      </c>
      <c r="BO157" s="8">
        <v>9</v>
      </c>
      <c r="BP157" s="8">
        <v>10</v>
      </c>
      <c r="BQ157" s="8">
        <v>6</v>
      </c>
      <c r="BR157" s="8">
        <v>8</v>
      </c>
      <c r="BS157" s="8">
        <v>6</v>
      </c>
      <c r="BT157" s="8">
        <v>10</v>
      </c>
      <c r="BU157" s="8">
        <v>5</v>
      </c>
      <c r="BV157" s="8">
        <v>7</v>
      </c>
      <c r="BW157" s="8">
        <v>10</v>
      </c>
      <c r="BX157" s="8">
        <v>7</v>
      </c>
      <c r="BY157" s="8">
        <v>6</v>
      </c>
      <c r="BZ157" s="8">
        <v>6</v>
      </c>
      <c r="CA157" s="8">
        <v>3</v>
      </c>
      <c r="CB157" s="8">
        <v>11</v>
      </c>
      <c r="CC157" s="8">
        <v>5</v>
      </c>
      <c r="CD157" s="8">
        <v>8</v>
      </c>
      <c r="CE157" s="8">
        <v>5</v>
      </c>
      <c r="CF157" s="8">
        <v>7</v>
      </c>
      <c r="CG157" s="8">
        <v>6</v>
      </c>
      <c r="CH157" s="8">
        <v>11</v>
      </c>
      <c r="CI157" s="8">
        <v>9</v>
      </c>
      <c r="CJ157" s="8">
        <v>8</v>
      </c>
      <c r="CK157" s="8">
        <v>7</v>
      </c>
      <c r="CL157" s="8">
        <v>12</v>
      </c>
      <c r="CM157" s="8">
        <v>10</v>
      </c>
      <c r="CN157" s="8">
        <v>7</v>
      </c>
      <c r="CO157" s="8">
        <v>10</v>
      </c>
      <c r="CP157" s="8">
        <v>5</v>
      </c>
      <c r="CQ157" s="8">
        <v>8</v>
      </c>
      <c r="CR157" s="8">
        <v>9</v>
      </c>
      <c r="CS157" s="8">
        <v>10</v>
      </c>
      <c r="CT157" s="8">
        <v>13</v>
      </c>
      <c r="CU157" s="8">
        <v>9</v>
      </c>
      <c r="CV157" s="8">
        <v>8</v>
      </c>
      <c r="CW157" s="8">
        <v>5</v>
      </c>
      <c r="CX157" s="8">
        <v>9</v>
      </c>
      <c r="CY157" s="8">
        <v>11</v>
      </c>
      <c r="CZ157" s="8">
        <v>12</v>
      </c>
      <c r="DA157" s="8">
        <v>9</v>
      </c>
      <c r="DB157" s="8">
        <v>10</v>
      </c>
      <c r="DC157" s="8">
        <v>7</v>
      </c>
      <c r="DD157" s="8">
        <v>10</v>
      </c>
      <c r="DE157" s="8">
        <v>5</v>
      </c>
      <c r="DF157" s="8">
        <v>8</v>
      </c>
      <c r="DG157" s="8">
        <v>11</v>
      </c>
      <c r="DH157" s="8">
        <v>5</v>
      </c>
      <c r="DI157" s="8">
        <v>10</v>
      </c>
      <c r="DJ157" s="8">
        <v>15</v>
      </c>
      <c r="DK157" s="8">
        <v>7</v>
      </c>
      <c r="DL157" s="8">
        <v>4</v>
      </c>
      <c r="DM157" s="8">
        <v>5</v>
      </c>
      <c r="DN157" s="8">
        <v>6</v>
      </c>
      <c r="DO157" s="8">
        <v>4</v>
      </c>
      <c r="DP157" s="8">
        <v>4</v>
      </c>
      <c r="DQ157" s="8">
        <v>5</v>
      </c>
      <c r="DR157" s="8">
        <v>7</v>
      </c>
      <c r="DS157" s="8">
        <v>7</v>
      </c>
      <c r="DT157" s="8">
        <v>4</v>
      </c>
      <c r="DU157" s="8">
        <v>5</v>
      </c>
      <c r="DV157" s="8">
        <v>3</v>
      </c>
      <c r="DW157" s="8">
        <v>10</v>
      </c>
      <c r="DX157" s="7">
        <f t="shared" si="17"/>
        <v>435</v>
      </c>
      <c r="DY157" s="7">
        <f t="shared" si="18"/>
        <v>109</v>
      </c>
      <c r="DZ157" s="7">
        <f t="shared" si="19"/>
        <v>175</v>
      </c>
      <c r="EA157" s="7">
        <f t="shared" si="20"/>
        <v>130</v>
      </c>
    </row>
    <row r="158" spans="1:131" x14ac:dyDescent="0.35">
      <c r="A158" s="7">
        <v>13</v>
      </c>
      <c r="B158" s="10" t="s">
        <v>1020</v>
      </c>
      <c r="C158" s="10" t="s">
        <v>440</v>
      </c>
      <c r="D158" s="10" t="s">
        <v>441</v>
      </c>
      <c r="E158" s="7">
        <f>SUM(Table3253[[#This Row],[0]:[90]])</f>
        <v>688</v>
      </c>
      <c r="F158" s="8">
        <f>SUM(Table3253[[#This Row],[0]:[15]])</f>
        <v>99</v>
      </c>
      <c r="G158" s="7">
        <f>SUM(Table3253[[#This Row],[16]:[64]])</f>
        <v>419</v>
      </c>
      <c r="H158" s="7">
        <f>SUM(Table3253[[#This Row],[65]:[90]])</f>
        <v>170</v>
      </c>
      <c r="I158" s="7">
        <f>SUM(Table3253[[#This Row],[85]:[90]])</f>
        <v>17</v>
      </c>
      <c r="J158" s="8">
        <f>SUM(Table3253[[#This Row],[0]:[17]])</f>
        <v>111</v>
      </c>
      <c r="K158" s="7">
        <f>SUM(Table3253[[#This Row],[18]:[64]])</f>
        <v>407</v>
      </c>
      <c r="L158" s="8">
        <f>SUM(Table3253[[#This Row],[0]:[4]])</f>
        <v>27</v>
      </c>
      <c r="M158" s="7">
        <f>SUM(Table3253[[#This Row],[5]:[15]])</f>
        <v>72</v>
      </c>
      <c r="N158" s="7">
        <f>SUM(Table3253[[#This Row],[16]:[24]])</f>
        <v>63</v>
      </c>
      <c r="O158" s="7">
        <f>SUM(Table3253[[#This Row],[25]:[49]])</f>
        <v>180</v>
      </c>
      <c r="P158" s="7">
        <f>SUM(Table3253[[#This Row],[50]:[64]])</f>
        <v>176</v>
      </c>
      <c r="Q158" s="7">
        <f>SUM(Table3253[[#This Row],[65]:[74]])</f>
        <v>79</v>
      </c>
      <c r="R158" s="7">
        <f>SUM(Table3253[[#This Row],[75]:[84]])</f>
        <v>74</v>
      </c>
      <c r="S158" s="8">
        <f>SUM(Table3253[[#This Row],[5]:[9]])</f>
        <v>38</v>
      </c>
      <c r="T158" s="7">
        <f>SUM(Table3253[[#This Row],[10]:[14]])</f>
        <v>23</v>
      </c>
      <c r="U158" s="7">
        <f>SUM(Table3253[[#This Row],[15]:[19]])</f>
        <v>34</v>
      </c>
      <c r="V158" s="7">
        <f>SUM(Table3253[[#This Row],[20]:[24]])</f>
        <v>40</v>
      </c>
      <c r="W158" s="7">
        <f>SUM(Table3253[[#This Row],[25]:[29]])</f>
        <v>24</v>
      </c>
      <c r="X158" s="7">
        <f>SUM(Table3253[[#This Row],[30]:[34]])</f>
        <v>26</v>
      </c>
      <c r="Y158" s="7">
        <f>SUM(Table3253[[#This Row],[35]:[39]])</f>
        <v>27</v>
      </c>
      <c r="Z158" s="7">
        <f>SUM(Table3253[[#This Row],[40]:[44]])</f>
        <v>53</v>
      </c>
      <c r="AA158" s="7">
        <f>SUM(Table3253[[#This Row],[45]:[49]])</f>
        <v>50</v>
      </c>
      <c r="AB158" s="7">
        <f>SUM(Table3253[[#This Row],[50]:[54]])</f>
        <v>63</v>
      </c>
      <c r="AC158" s="7">
        <f>SUM(Table3253[[#This Row],[55]:[59]])</f>
        <v>66</v>
      </c>
      <c r="AD158" s="7">
        <f>SUM(Table3253[[#This Row],[60]:[64]])</f>
        <v>47</v>
      </c>
      <c r="AE158" s="7">
        <f>SUM(Table3253[[#This Row],[65]:[69]])</f>
        <v>38</v>
      </c>
      <c r="AF158" s="7">
        <f>SUM(Table3253[[#This Row],[70]:[74]])</f>
        <v>41</v>
      </c>
      <c r="AG158" s="7">
        <f>SUM(Table3253[[#This Row],[75]:[79]])</f>
        <v>42</v>
      </c>
      <c r="AH158" s="7">
        <f>SUM(Table3253[[#This Row],[80]:[84]])</f>
        <v>32</v>
      </c>
      <c r="AI158" s="7">
        <f>SUM(Table3253[[#This Row],[85]:[89]])</f>
        <v>15</v>
      </c>
      <c r="AJ158" s="7">
        <f>Table3253[[#This Row],[90]]</f>
        <v>2</v>
      </c>
      <c r="AK158" s="8">
        <v>0</v>
      </c>
      <c r="AL158" s="8">
        <v>6</v>
      </c>
      <c r="AM158" s="8">
        <v>6</v>
      </c>
      <c r="AN158" s="8">
        <v>6</v>
      </c>
      <c r="AO158" s="8">
        <v>9</v>
      </c>
      <c r="AP158" s="8">
        <v>6</v>
      </c>
      <c r="AQ158" s="8">
        <v>6</v>
      </c>
      <c r="AR158" s="8">
        <v>6</v>
      </c>
      <c r="AS158" s="8">
        <v>9</v>
      </c>
      <c r="AT158" s="8">
        <v>11</v>
      </c>
      <c r="AU158" s="8">
        <v>5</v>
      </c>
      <c r="AV158" s="8">
        <v>1</v>
      </c>
      <c r="AW158" s="8">
        <v>5</v>
      </c>
      <c r="AX158" s="8">
        <v>8</v>
      </c>
      <c r="AY158" s="8">
        <v>4</v>
      </c>
      <c r="AZ158" s="8">
        <v>11</v>
      </c>
      <c r="BA158" s="8">
        <v>5</v>
      </c>
      <c r="BB158" s="8">
        <v>7</v>
      </c>
      <c r="BC158" s="8">
        <v>5</v>
      </c>
      <c r="BD158" s="8">
        <v>6</v>
      </c>
      <c r="BE158" s="8">
        <v>7</v>
      </c>
      <c r="BF158" s="8">
        <v>12</v>
      </c>
      <c r="BG158" s="8">
        <v>8</v>
      </c>
      <c r="BH158" s="8">
        <v>8</v>
      </c>
      <c r="BI158" s="8">
        <v>5</v>
      </c>
      <c r="BJ158" s="8">
        <v>4</v>
      </c>
      <c r="BK158" s="8">
        <v>8</v>
      </c>
      <c r="BL158" s="8">
        <v>3</v>
      </c>
      <c r="BM158" s="8">
        <v>3</v>
      </c>
      <c r="BN158" s="8">
        <v>6</v>
      </c>
      <c r="BO158" s="8">
        <v>7</v>
      </c>
      <c r="BP158" s="8">
        <v>6</v>
      </c>
      <c r="BQ158" s="8">
        <v>1</v>
      </c>
      <c r="BR158" s="8">
        <v>5</v>
      </c>
      <c r="BS158" s="8">
        <v>7</v>
      </c>
      <c r="BT158" s="8">
        <v>4</v>
      </c>
      <c r="BU158" s="8">
        <v>2</v>
      </c>
      <c r="BV158" s="8">
        <v>8</v>
      </c>
      <c r="BW158" s="8">
        <v>8</v>
      </c>
      <c r="BX158" s="8">
        <v>5</v>
      </c>
      <c r="BY158" s="8">
        <v>8</v>
      </c>
      <c r="BZ158" s="8">
        <v>13</v>
      </c>
      <c r="CA158" s="8">
        <v>13</v>
      </c>
      <c r="CB158" s="8">
        <v>8</v>
      </c>
      <c r="CC158" s="8">
        <v>11</v>
      </c>
      <c r="CD158" s="8">
        <v>13</v>
      </c>
      <c r="CE158" s="8">
        <v>9</v>
      </c>
      <c r="CF158" s="8">
        <v>8</v>
      </c>
      <c r="CG158" s="8">
        <v>9</v>
      </c>
      <c r="CH158" s="8">
        <v>11</v>
      </c>
      <c r="CI158" s="8">
        <v>13</v>
      </c>
      <c r="CJ158" s="8">
        <v>12</v>
      </c>
      <c r="CK158" s="8">
        <v>9</v>
      </c>
      <c r="CL158" s="8">
        <v>19</v>
      </c>
      <c r="CM158" s="8">
        <v>10</v>
      </c>
      <c r="CN158" s="8">
        <v>9</v>
      </c>
      <c r="CO158" s="8">
        <v>10</v>
      </c>
      <c r="CP158" s="8">
        <v>20</v>
      </c>
      <c r="CQ158" s="8">
        <v>15</v>
      </c>
      <c r="CR158" s="8">
        <v>12</v>
      </c>
      <c r="CS158" s="8">
        <v>10</v>
      </c>
      <c r="CT158" s="8">
        <v>15</v>
      </c>
      <c r="CU158" s="8">
        <v>8</v>
      </c>
      <c r="CV158" s="8">
        <v>7</v>
      </c>
      <c r="CW158" s="8">
        <v>7</v>
      </c>
      <c r="CX158" s="8">
        <v>10</v>
      </c>
      <c r="CY158" s="8">
        <v>4</v>
      </c>
      <c r="CZ158" s="8">
        <v>8</v>
      </c>
      <c r="DA158" s="8">
        <v>7</v>
      </c>
      <c r="DB158" s="8">
        <v>9</v>
      </c>
      <c r="DC158" s="8">
        <v>9</v>
      </c>
      <c r="DD158" s="8">
        <v>11</v>
      </c>
      <c r="DE158" s="8">
        <v>7</v>
      </c>
      <c r="DF158" s="8">
        <v>7</v>
      </c>
      <c r="DG158" s="8">
        <v>7</v>
      </c>
      <c r="DH158" s="8">
        <v>12</v>
      </c>
      <c r="DI158" s="8">
        <v>5</v>
      </c>
      <c r="DJ158" s="8">
        <v>12</v>
      </c>
      <c r="DK158" s="8">
        <v>8</v>
      </c>
      <c r="DL158" s="8">
        <v>5</v>
      </c>
      <c r="DM158" s="8">
        <v>14</v>
      </c>
      <c r="DN158" s="8">
        <v>5</v>
      </c>
      <c r="DO158" s="8">
        <v>2</v>
      </c>
      <c r="DP158" s="8">
        <v>6</v>
      </c>
      <c r="DQ158" s="8">
        <v>5</v>
      </c>
      <c r="DR158" s="8">
        <v>3</v>
      </c>
      <c r="DS158" s="8">
        <v>3</v>
      </c>
      <c r="DT158" s="8">
        <v>3</v>
      </c>
      <c r="DU158" s="8">
        <v>2</v>
      </c>
      <c r="DV158" s="8">
        <v>4</v>
      </c>
      <c r="DW158" s="8">
        <v>2</v>
      </c>
      <c r="DX158" s="7">
        <f t="shared" si="17"/>
        <v>419</v>
      </c>
      <c r="DY158" s="7">
        <f t="shared" si="18"/>
        <v>51</v>
      </c>
      <c r="DZ158" s="7">
        <f t="shared" si="19"/>
        <v>180</v>
      </c>
      <c r="EA158" s="7">
        <f t="shared" si="20"/>
        <v>176</v>
      </c>
    </row>
    <row r="159" spans="1:131" x14ac:dyDescent="0.35">
      <c r="A159" s="7">
        <v>13</v>
      </c>
      <c r="B159" s="10" t="s">
        <v>1020</v>
      </c>
      <c r="C159" s="10" t="s">
        <v>442</v>
      </c>
      <c r="D159" s="10" t="s">
        <v>443</v>
      </c>
      <c r="E159" s="7">
        <f>SUM(Table3253[[#This Row],[0]:[90]])</f>
        <v>865</v>
      </c>
      <c r="F159" s="8">
        <f>SUM(Table3253[[#This Row],[0]:[15]])</f>
        <v>138</v>
      </c>
      <c r="G159" s="7">
        <f>SUM(Table3253[[#This Row],[16]:[64]])</f>
        <v>466</v>
      </c>
      <c r="H159" s="7">
        <f>SUM(Table3253[[#This Row],[65]:[90]])</f>
        <v>261</v>
      </c>
      <c r="I159" s="7">
        <f>SUM(Table3253[[#This Row],[85]:[90]])</f>
        <v>37</v>
      </c>
      <c r="J159" s="8">
        <f>SUM(Table3253[[#This Row],[0]:[17]])</f>
        <v>156</v>
      </c>
      <c r="K159" s="7">
        <f>SUM(Table3253[[#This Row],[18]:[64]])</f>
        <v>448</v>
      </c>
      <c r="L159" s="8">
        <f>SUM(Table3253[[#This Row],[0]:[4]])</f>
        <v>29</v>
      </c>
      <c r="M159" s="7">
        <f>SUM(Table3253[[#This Row],[5]:[15]])</f>
        <v>109</v>
      </c>
      <c r="N159" s="7">
        <f>SUM(Table3253[[#This Row],[16]:[24]])</f>
        <v>57</v>
      </c>
      <c r="O159" s="7">
        <f>SUM(Table3253[[#This Row],[25]:[49]])</f>
        <v>212</v>
      </c>
      <c r="P159" s="7">
        <f>SUM(Table3253[[#This Row],[50]:[64]])</f>
        <v>197</v>
      </c>
      <c r="Q159" s="7">
        <f>SUM(Table3253[[#This Row],[65]:[74]])</f>
        <v>127</v>
      </c>
      <c r="R159" s="7">
        <f>SUM(Table3253[[#This Row],[75]:[84]])</f>
        <v>97</v>
      </c>
      <c r="S159" s="8">
        <f>SUM(Table3253[[#This Row],[5]:[9]])</f>
        <v>51</v>
      </c>
      <c r="T159" s="7">
        <f>SUM(Table3253[[#This Row],[10]:[14]])</f>
        <v>41</v>
      </c>
      <c r="U159" s="7">
        <f>SUM(Table3253[[#This Row],[15]:[19]])</f>
        <v>52</v>
      </c>
      <c r="V159" s="7">
        <f>SUM(Table3253[[#This Row],[20]:[24]])</f>
        <v>22</v>
      </c>
      <c r="W159" s="7">
        <f>SUM(Table3253[[#This Row],[25]:[29]])</f>
        <v>31</v>
      </c>
      <c r="X159" s="7">
        <f>SUM(Table3253[[#This Row],[30]:[34]])</f>
        <v>35</v>
      </c>
      <c r="Y159" s="7">
        <f>SUM(Table3253[[#This Row],[35]:[39]])</f>
        <v>32</v>
      </c>
      <c r="Z159" s="7">
        <f>SUM(Table3253[[#This Row],[40]:[44]])</f>
        <v>53</v>
      </c>
      <c r="AA159" s="7">
        <f>SUM(Table3253[[#This Row],[45]:[49]])</f>
        <v>61</v>
      </c>
      <c r="AB159" s="7">
        <f>SUM(Table3253[[#This Row],[50]:[54]])</f>
        <v>68</v>
      </c>
      <c r="AC159" s="7">
        <f>SUM(Table3253[[#This Row],[55]:[59]])</f>
        <v>69</v>
      </c>
      <c r="AD159" s="7">
        <f>SUM(Table3253[[#This Row],[60]:[64]])</f>
        <v>60</v>
      </c>
      <c r="AE159" s="7">
        <f>SUM(Table3253[[#This Row],[65]:[69]])</f>
        <v>66</v>
      </c>
      <c r="AF159" s="7">
        <f>SUM(Table3253[[#This Row],[70]:[74]])</f>
        <v>61</v>
      </c>
      <c r="AG159" s="7">
        <f>SUM(Table3253[[#This Row],[75]:[79]])</f>
        <v>61</v>
      </c>
      <c r="AH159" s="7">
        <f>SUM(Table3253[[#This Row],[80]:[84]])</f>
        <v>36</v>
      </c>
      <c r="AI159" s="7">
        <f>SUM(Table3253[[#This Row],[85]:[89]])</f>
        <v>30</v>
      </c>
      <c r="AJ159" s="7">
        <f>Table3253[[#This Row],[90]]</f>
        <v>7</v>
      </c>
      <c r="AK159" s="8">
        <v>2</v>
      </c>
      <c r="AL159" s="8">
        <v>8</v>
      </c>
      <c r="AM159" s="8">
        <v>3</v>
      </c>
      <c r="AN159" s="8">
        <v>9</v>
      </c>
      <c r="AO159" s="8">
        <v>7</v>
      </c>
      <c r="AP159" s="8">
        <v>12</v>
      </c>
      <c r="AQ159" s="8">
        <v>9</v>
      </c>
      <c r="AR159" s="8">
        <v>13</v>
      </c>
      <c r="AS159" s="8">
        <v>6</v>
      </c>
      <c r="AT159" s="8">
        <v>11</v>
      </c>
      <c r="AU159" s="8">
        <v>8</v>
      </c>
      <c r="AV159" s="8">
        <v>8</v>
      </c>
      <c r="AW159" s="8">
        <v>9</v>
      </c>
      <c r="AX159" s="8">
        <v>9</v>
      </c>
      <c r="AY159" s="8">
        <v>7</v>
      </c>
      <c r="AZ159" s="8">
        <v>17</v>
      </c>
      <c r="BA159" s="8">
        <v>8</v>
      </c>
      <c r="BB159" s="8">
        <v>10</v>
      </c>
      <c r="BC159" s="8">
        <v>7</v>
      </c>
      <c r="BD159" s="8">
        <v>10</v>
      </c>
      <c r="BE159" s="8">
        <v>2</v>
      </c>
      <c r="BF159" s="8">
        <v>9</v>
      </c>
      <c r="BG159" s="8">
        <v>4</v>
      </c>
      <c r="BH159" s="8">
        <v>4</v>
      </c>
      <c r="BI159" s="8">
        <v>3</v>
      </c>
      <c r="BJ159" s="8">
        <v>9</v>
      </c>
      <c r="BK159" s="8">
        <v>5</v>
      </c>
      <c r="BL159" s="8">
        <v>6</v>
      </c>
      <c r="BM159" s="8">
        <v>8</v>
      </c>
      <c r="BN159" s="8">
        <v>3</v>
      </c>
      <c r="BO159" s="8">
        <v>1</v>
      </c>
      <c r="BP159" s="8">
        <v>11</v>
      </c>
      <c r="BQ159" s="8">
        <v>7</v>
      </c>
      <c r="BR159" s="8">
        <v>11</v>
      </c>
      <c r="BS159" s="8">
        <v>5</v>
      </c>
      <c r="BT159" s="8">
        <v>5</v>
      </c>
      <c r="BU159" s="8">
        <v>5</v>
      </c>
      <c r="BV159" s="8">
        <v>6</v>
      </c>
      <c r="BW159" s="8">
        <v>6</v>
      </c>
      <c r="BX159" s="8">
        <v>10</v>
      </c>
      <c r="BY159" s="8">
        <v>12</v>
      </c>
      <c r="BZ159" s="8">
        <v>14</v>
      </c>
      <c r="CA159" s="8">
        <v>7</v>
      </c>
      <c r="CB159" s="8">
        <v>6</v>
      </c>
      <c r="CC159" s="8">
        <v>14</v>
      </c>
      <c r="CD159" s="8">
        <v>12</v>
      </c>
      <c r="CE159" s="8">
        <v>13</v>
      </c>
      <c r="CF159" s="8">
        <v>11</v>
      </c>
      <c r="CG159" s="8">
        <v>10</v>
      </c>
      <c r="CH159" s="8">
        <v>15</v>
      </c>
      <c r="CI159" s="8">
        <v>10</v>
      </c>
      <c r="CJ159" s="8">
        <v>19</v>
      </c>
      <c r="CK159" s="8">
        <v>16</v>
      </c>
      <c r="CL159" s="8">
        <v>11</v>
      </c>
      <c r="CM159" s="8">
        <v>12</v>
      </c>
      <c r="CN159" s="8">
        <v>16</v>
      </c>
      <c r="CO159" s="8">
        <v>6</v>
      </c>
      <c r="CP159" s="8">
        <v>15</v>
      </c>
      <c r="CQ159" s="8">
        <v>11</v>
      </c>
      <c r="CR159" s="8">
        <v>21</v>
      </c>
      <c r="CS159" s="8">
        <v>12</v>
      </c>
      <c r="CT159" s="8">
        <v>14</v>
      </c>
      <c r="CU159" s="8">
        <v>14</v>
      </c>
      <c r="CV159" s="8">
        <v>12</v>
      </c>
      <c r="CW159" s="8">
        <v>8</v>
      </c>
      <c r="CX159" s="8">
        <v>11</v>
      </c>
      <c r="CY159" s="8">
        <v>10</v>
      </c>
      <c r="CZ159" s="8">
        <v>17</v>
      </c>
      <c r="DA159" s="8">
        <v>15</v>
      </c>
      <c r="DB159" s="8">
        <v>13</v>
      </c>
      <c r="DC159" s="8">
        <v>13</v>
      </c>
      <c r="DD159" s="8">
        <v>18</v>
      </c>
      <c r="DE159" s="8">
        <v>9</v>
      </c>
      <c r="DF159" s="8">
        <v>10</v>
      </c>
      <c r="DG159" s="8">
        <v>11</v>
      </c>
      <c r="DH159" s="8">
        <v>12</v>
      </c>
      <c r="DI159" s="8">
        <v>12</v>
      </c>
      <c r="DJ159" s="8">
        <v>12</v>
      </c>
      <c r="DK159" s="8">
        <v>15</v>
      </c>
      <c r="DL159" s="8">
        <v>10</v>
      </c>
      <c r="DM159" s="8">
        <v>3</v>
      </c>
      <c r="DN159" s="8">
        <v>15</v>
      </c>
      <c r="DO159" s="8">
        <v>5</v>
      </c>
      <c r="DP159" s="8">
        <v>4</v>
      </c>
      <c r="DQ159" s="8">
        <v>9</v>
      </c>
      <c r="DR159" s="8">
        <v>9</v>
      </c>
      <c r="DS159" s="8">
        <v>9</v>
      </c>
      <c r="DT159" s="8">
        <v>8</v>
      </c>
      <c r="DU159" s="8">
        <v>1</v>
      </c>
      <c r="DV159" s="8">
        <v>3</v>
      </c>
      <c r="DW159" s="8">
        <v>7</v>
      </c>
      <c r="DX159" s="7">
        <f t="shared" si="17"/>
        <v>466</v>
      </c>
      <c r="DY159" s="7">
        <f t="shared" si="18"/>
        <v>39</v>
      </c>
      <c r="DZ159" s="7">
        <f t="shared" si="19"/>
        <v>212</v>
      </c>
      <c r="EA159" s="7">
        <f t="shared" si="20"/>
        <v>197</v>
      </c>
    </row>
    <row r="160" spans="1:131" x14ac:dyDescent="0.35">
      <c r="A160" s="7">
        <v>13</v>
      </c>
      <c r="B160" s="10" t="s">
        <v>1020</v>
      </c>
      <c r="C160" s="10" t="s">
        <v>444</v>
      </c>
      <c r="D160" s="10" t="s">
        <v>445</v>
      </c>
      <c r="E160" s="7">
        <f>SUM(Table3253[[#This Row],[0]:[90]])</f>
        <v>923</v>
      </c>
      <c r="F160" s="8">
        <f>SUM(Table3253[[#This Row],[0]:[15]])</f>
        <v>193</v>
      </c>
      <c r="G160" s="7">
        <f>SUM(Table3253[[#This Row],[16]:[64]])</f>
        <v>586</v>
      </c>
      <c r="H160" s="7">
        <f>SUM(Table3253[[#This Row],[65]:[90]])</f>
        <v>144</v>
      </c>
      <c r="I160" s="7">
        <f>SUM(Table3253[[#This Row],[85]:[90]])</f>
        <v>6</v>
      </c>
      <c r="J160" s="8">
        <f>SUM(Table3253[[#This Row],[0]:[17]])</f>
        <v>232</v>
      </c>
      <c r="K160" s="7">
        <f>SUM(Table3253[[#This Row],[18]:[64]])</f>
        <v>547</v>
      </c>
      <c r="L160" s="8">
        <f>SUM(Table3253[[#This Row],[0]:[4]])</f>
        <v>53</v>
      </c>
      <c r="M160" s="7">
        <f>SUM(Table3253[[#This Row],[5]:[15]])</f>
        <v>140</v>
      </c>
      <c r="N160" s="7">
        <f>SUM(Table3253[[#This Row],[16]:[24]])</f>
        <v>109</v>
      </c>
      <c r="O160" s="7">
        <f>SUM(Table3253[[#This Row],[25]:[49]])</f>
        <v>305</v>
      </c>
      <c r="P160" s="7">
        <f>SUM(Table3253[[#This Row],[50]:[64]])</f>
        <v>172</v>
      </c>
      <c r="Q160" s="7">
        <f>SUM(Table3253[[#This Row],[65]:[74]])</f>
        <v>88</v>
      </c>
      <c r="R160" s="7">
        <f>SUM(Table3253[[#This Row],[75]:[84]])</f>
        <v>50</v>
      </c>
      <c r="S160" s="8">
        <f>SUM(Table3253[[#This Row],[5]:[9]])</f>
        <v>77</v>
      </c>
      <c r="T160" s="7">
        <f>SUM(Table3253[[#This Row],[10]:[14]])</f>
        <v>54</v>
      </c>
      <c r="U160" s="7">
        <f>SUM(Table3253[[#This Row],[15]:[19]])</f>
        <v>76</v>
      </c>
      <c r="V160" s="7">
        <f>SUM(Table3253[[#This Row],[20]:[24]])</f>
        <v>42</v>
      </c>
      <c r="W160" s="7">
        <f>SUM(Table3253[[#This Row],[25]:[29]])</f>
        <v>44</v>
      </c>
      <c r="X160" s="7">
        <f>SUM(Table3253[[#This Row],[30]:[34]])</f>
        <v>71</v>
      </c>
      <c r="Y160" s="7">
        <f>SUM(Table3253[[#This Row],[35]:[39]])</f>
        <v>81</v>
      </c>
      <c r="Z160" s="7">
        <f>SUM(Table3253[[#This Row],[40]:[44]])</f>
        <v>70</v>
      </c>
      <c r="AA160" s="7">
        <f>SUM(Table3253[[#This Row],[45]:[49]])</f>
        <v>39</v>
      </c>
      <c r="AB160" s="7">
        <f>SUM(Table3253[[#This Row],[50]:[54]])</f>
        <v>47</v>
      </c>
      <c r="AC160" s="7">
        <f>SUM(Table3253[[#This Row],[55]:[59]])</f>
        <v>57</v>
      </c>
      <c r="AD160" s="7">
        <f>SUM(Table3253[[#This Row],[60]:[64]])</f>
        <v>68</v>
      </c>
      <c r="AE160" s="7">
        <f>SUM(Table3253[[#This Row],[65]:[69]])</f>
        <v>49</v>
      </c>
      <c r="AF160" s="7">
        <f>SUM(Table3253[[#This Row],[70]:[74]])</f>
        <v>39</v>
      </c>
      <c r="AG160" s="7">
        <f>SUM(Table3253[[#This Row],[75]:[79]])</f>
        <v>34</v>
      </c>
      <c r="AH160" s="7">
        <f>SUM(Table3253[[#This Row],[80]:[84]])</f>
        <v>16</v>
      </c>
      <c r="AI160" s="7">
        <f>SUM(Table3253[[#This Row],[85]:[89]])</f>
        <v>4</v>
      </c>
      <c r="AJ160" s="7">
        <f>Table3253[[#This Row],[90]]</f>
        <v>2</v>
      </c>
      <c r="AK160" s="8">
        <v>5</v>
      </c>
      <c r="AL160" s="8">
        <v>9</v>
      </c>
      <c r="AM160" s="8">
        <v>9</v>
      </c>
      <c r="AN160" s="8">
        <v>16</v>
      </c>
      <c r="AO160" s="8">
        <v>14</v>
      </c>
      <c r="AP160" s="8">
        <v>10</v>
      </c>
      <c r="AQ160" s="8">
        <v>14</v>
      </c>
      <c r="AR160" s="8">
        <v>18</v>
      </c>
      <c r="AS160" s="8">
        <v>11</v>
      </c>
      <c r="AT160" s="8">
        <v>24</v>
      </c>
      <c r="AU160" s="8">
        <v>11</v>
      </c>
      <c r="AV160" s="8">
        <v>11</v>
      </c>
      <c r="AW160" s="8">
        <v>11</v>
      </c>
      <c r="AX160" s="8">
        <v>7</v>
      </c>
      <c r="AY160" s="8">
        <v>14</v>
      </c>
      <c r="AZ160" s="8">
        <v>9</v>
      </c>
      <c r="BA160" s="8">
        <v>17</v>
      </c>
      <c r="BB160" s="8">
        <v>22</v>
      </c>
      <c r="BC160" s="8">
        <v>17</v>
      </c>
      <c r="BD160" s="8">
        <v>11</v>
      </c>
      <c r="BE160" s="8">
        <v>12</v>
      </c>
      <c r="BF160" s="8">
        <v>10</v>
      </c>
      <c r="BG160" s="8">
        <v>5</v>
      </c>
      <c r="BH160" s="8">
        <v>7</v>
      </c>
      <c r="BI160" s="8">
        <v>8</v>
      </c>
      <c r="BJ160" s="8">
        <v>9</v>
      </c>
      <c r="BK160" s="8">
        <v>9</v>
      </c>
      <c r="BL160" s="8">
        <v>8</v>
      </c>
      <c r="BM160" s="8">
        <v>8</v>
      </c>
      <c r="BN160" s="8">
        <v>10</v>
      </c>
      <c r="BO160" s="8">
        <v>14</v>
      </c>
      <c r="BP160" s="8">
        <v>13</v>
      </c>
      <c r="BQ160" s="8">
        <v>15</v>
      </c>
      <c r="BR160" s="8">
        <v>19</v>
      </c>
      <c r="BS160" s="8">
        <v>10</v>
      </c>
      <c r="BT160" s="8">
        <v>13</v>
      </c>
      <c r="BU160" s="8">
        <v>15</v>
      </c>
      <c r="BV160" s="8">
        <v>22</v>
      </c>
      <c r="BW160" s="8">
        <v>13</v>
      </c>
      <c r="BX160" s="8">
        <v>18</v>
      </c>
      <c r="BY160" s="8">
        <v>15</v>
      </c>
      <c r="BZ160" s="8">
        <v>10</v>
      </c>
      <c r="CA160" s="8">
        <v>17</v>
      </c>
      <c r="CB160" s="8">
        <v>20</v>
      </c>
      <c r="CC160" s="8">
        <v>8</v>
      </c>
      <c r="CD160" s="8">
        <v>14</v>
      </c>
      <c r="CE160" s="8">
        <v>7</v>
      </c>
      <c r="CF160" s="8">
        <v>9</v>
      </c>
      <c r="CG160" s="8">
        <v>5</v>
      </c>
      <c r="CH160" s="8">
        <v>4</v>
      </c>
      <c r="CI160" s="8">
        <v>10</v>
      </c>
      <c r="CJ160" s="8">
        <v>9</v>
      </c>
      <c r="CK160" s="8">
        <v>10</v>
      </c>
      <c r="CL160" s="8">
        <v>9</v>
      </c>
      <c r="CM160" s="8">
        <v>9</v>
      </c>
      <c r="CN160" s="8">
        <v>10</v>
      </c>
      <c r="CO160" s="8">
        <v>15</v>
      </c>
      <c r="CP160" s="8">
        <v>11</v>
      </c>
      <c r="CQ160" s="8">
        <v>12</v>
      </c>
      <c r="CR160" s="8">
        <v>9</v>
      </c>
      <c r="CS160" s="8">
        <v>16</v>
      </c>
      <c r="CT160" s="8">
        <v>12</v>
      </c>
      <c r="CU160" s="8">
        <v>14</v>
      </c>
      <c r="CV160" s="8">
        <v>17</v>
      </c>
      <c r="CW160" s="8">
        <v>9</v>
      </c>
      <c r="CX160" s="8">
        <v>13</v>
      </c>
      <c r="CY160" s="8">
        <v>8</v>
      </c>
      <c r="CZ160" s="8">
        <v>9</v>
      </c>
      <c r="DA160" s="8">
        <v>8</v>
      </c>
      <c r="DB160" s="8">
        <v>11</v>
      </c>
      <c r="DC160" s="8">
        <v>11</v>
      </c>
      <c r="DD160" s="8">
        <v>10</v>
      </c>
      <c r="DE160" s="8">
        <v>4</v>
      </c>
      <c r="DF160" s="8">
        <v>8</v>
      </c>
      <c r="DG160" s="8">
        <v>6</v>
      </c>
      <c r="DH160" s="8">
        <v>6</v>
      </c>
      <c r="DI160" s="8">
        <v>5</v>
      </c>
      <c r="DJ160" s="8">
        <v>9</v>
      </c>
      <c r="DK160" s="8">
        <v>8</v>
      </c>
      <c r="DL160" s="8">
        <v>6</v>
      </c>
      <c r="DM160" s="8">
        <v>3</v>
      </c>
      <c r="DN160" s="8">
        <v>3</v>
      </c>
      <c r="DO160" s="8">
        <v>3</v>
      </c>
      <c r="DP160" s="8">
        <v>5</v>
      </c>
      <c r="DQ160" s="8">
        <v>2</v>
      </c>
      <c r="DR160" s="8">
        <v>0</v>
      </c>
      <c r="DS160" s="8">
        <v>2</v>
      </c>
      <c r="DT160" s="8">
        <v>0</v>
      </c>
      <c r="DU160" s="8">
        <v>1</v>
      </c>
      <c r="DV160" s="8">
        <v>1</v>
      </c>
      <c r="DW160" s="8">
        <v>2</v>
      </c>
      <c r="DX160" s="7">
        <f t="shared" si="17"/>
        <v>586</v>
      </c>
      <c r="DY160" s="7">
        <f t="shared" si="18"/>
        <v>70</v>
      </c>
      <c r="DZ160" s="7">
        <f t="shared" si="19"/>
        <v>305</v>
      </c>
      <c r="EA160" s="7">
        <f t="shared" si="20"/>
        <v>172</v>
      </c>
    </row>
    <row r="161" spans="1:131" x14ac:dyDescent="0.35">
      <c r="A161" s="7">
        <v>13</v>
      </c>
      <c r="B161" s="10" t="s">
        <v>1020</v>
      </c>
      <c r="C161" s="10" t="s">
        <v>446</v>
      </c>
      <c r="D161" s="10" t="s">
        <v>447</v>
      </c>
      <c r="E161" s="7">
        <f>SUM(Table3253[[#This Row],[0]:[90]])</f>
        <v>653</v>
      </c>
      <c r="F161" s="8">
        <f>SUM(Table3253[[#This Row],[0]:[15]])</f>
        <v>128</v>
      </c>
      <c r="G161" s="7">
        <f>SUM(Table3253[[#This Row],[16]:[64]])</f>
        <v>385</v>
      </c>
      <c r="H161" s="7">
        <f>SUM(Table3253[[#This Row],[65]:[90]])</f>
        <v>140</v>
      </c>
      <c r="I161" s="7">
        <f>SUM(Table3253[[#This Row],[85]:[90]])</f>
        <v>9</v>
      </c>
      <c r="J161" s="8">
        <f>SUM(Table3253[[#This Row],[0]:[17]])</f>
        <v>151</v>
      </c>
      <c r="K161" s="7">
        <f>SUM(Table3253[[#This Row],[18]:[64]])</f>
        <v>362</v>
      </c>
      <c r="L161" s="8">
        <f>SUM(Table3253[[#This Row],[0]:[4]])</f>
        <v>33</v>
      </c>
      <c r="M161" s="7">
        <f>SUM(Table3253[[#This Row],[5]:[15]])</f>
        <v>95</v>
      </c>
      <c r="N161" s="7">
        <f>SUM(Table3253[[#This Row],[16]:[24]])</f>
        <v>69</v>
      </c>
      <c r="O161" s="7">
        <f>SUM(Table3253[[#This Row],[25]:[49]])</f>
        <v>196</v>
      </c>
      <c r="P161" s="7">
        <f>SUM(Table3253[[#This Row],[50]:[64]])</f>
        <v>120</v>
      </c>
      <c r="Q161" s="7">
        <f>SUM(Table3253[[#This Row],[65]:[74]])</f>
        <v>84</v>
      </c>
      <c r="R161" s="7">
        <f>SUM(Table3253[[#This Row],[75]:[84]])</f>
        <v>47</v>
      </c>
      <c r="S161" s="8">
        <f>SUM(Table3253[[#This Row],[5]:[9]])</f>
        <v>40</v>
      </c>
      <c r="T161" s="7">
        <f>SUM(Table3253[[#This Row],[10]:[14]])</f>
        <v>48</v>
      </c>
      <c r="U161" s="7">
        <f>SUM(Table3253[[#This Row],[15]:[19]])</f>
        <v>43</v>
      </c>
      <c r="V161" s="7">
        <f>SUM(Table3253[[#This Row],[20]:[24]])</f>
        <v>33</v>
      </c>
      <c r="W161" s="7">
        <f>SUM(Table3253[[#This Row],[25]:[29]])</f>
        <v>32</v>
      </c>
      <c r="X161" s="7">
        <f>SUM(Table3253[[#This Row],[30]:[34]])</f>
        <v>53</v>
      </c>
      <c r="Y161" s="7">
        <f>SUM(Table3253[[#This Row],[35]:[39]])</f>
        <v>45</v>
      </c>
      <c r="Z161" s="7">
        <f>SUM(Table3253[[#This Row],[40]:[44]])</f>
        <v>42</v>
      </c>
      <c r="AA161" s="7">
        <f>SUM(Table3253[[#This Row],[45]:[49]])</f>
        <v>24</v>
      </c>
      <c r="AB161" s="7">
        <f>SUM(Table3253[[#This Row],[50]:[54]])</f>
        <v>34</v>
      </c>
      <c r="AC161" s="7">
        <f>SUM(Table3253[[#This Row],[55]:[59]])</f>
        <v>41</v>
      </c>
      <c r="AD161" s="7">
        <f>SUM(Table3253[[#This Row],[60]:[64]])</f>
        <v>45</v>
      </c>
      <c r="AE161" s="7">
        <f>SUM(Table3253[[#This Row],[65]:[69]])</f>
        <v>48</v>
      </c>
      <c r="AF161" s="7">
        <f>SUM(Table3253[[#This Row],[70]:[74]])</f>
        <v>36</v>
      </c>
      <c r="AG161" s="7">
        <f>SUM(Table3253[[#This Row],[75]:[79]])</f>
        <v>29</v>
      </c>
      <c r="AH161" s="7">
        <f>SUM(Table3253[[#This Row],[80]:[84]])</f>
        <v>18</v>
      </c>
      <c r="AI161" s="7">
        <f>SUM(Table3253[[#This Row],[85]:[89]])</f>
        <v>9</v>
      </c>
      <c r="AJ161" s="7">
        <f>Table3253[[#This Row],[90]]</f>
        <v>0</v>
      </c>
      <c r="AK161" s="8">
        <v>6</v>
      </c>
      <c r="AL161" s="8">
        <v>6</v>
      </c>
      <c r="AM161" s="8">
        <v>9</v>
      </c>
      <c r="AN161" s="8">
        <v>6</v>
      </c>
      <c r="AO161" s="8">
        <v>6</v>
      </c>
      <c r="AP161" s="8">
        <v>5</v>
      </c>
      <c r="AQ161" s="8">
        <v>8</v>
      </c>
      <c r="AR161" s="8">
        <v>7</v>
      </c>
      <c r="AS161" s="8">
        <v>12</v>
      </c>
      <c r="AT161" s="8">
        <v>8</v>
      </c>
      <c r="AU161" s="8">
        <v>9</v>
      </c>
      <c r="AV161" s="8">
        <v>8</v>
      </c>
      <c r="AW161" s="8">
        <v>10</v>
      </c>
      <c r="AX161" s="8">
        <v>8</v>
      </c>
      <c r="AY161" s="8">
        <v>13</v>
      </c>
      <c r="AZ161" s="8">
        <v>7</v>
      </c>
      <c r="BA161" s="8">
        <v>9</v>
      </c>
      <c r="BB161" s="8">
        <v>14</v>
      </c>
      <c r="BC161" s="8">
        <v>9</v>
      </c>
      <c r="BD161" s="8">
        <v>4</v>
      </c>
      <c r="BE161" s="8">
        <v>5</v>
      </c>
      <c r="BF161" s="8">
        <v>6</v>
      </c>
      <c r="BG161" s="8">
        <v>6</v>
      </c>
      <c r="BH161" s="8">
        <v>9</v>
      </c>
      <c r="BI161" s="8">
        <v>7</v>
      </c>
      <c r="BJ161" s="8">
        <v>4</v>
      </c>
      <c r="BK161" s="8">
        <v>8</v>
      </c>
      <c r="BL161" s="8">
        <v>7</v>
      </c>
      <c r="BM161" s="8">
        <v>6</v>
      </c>
      <c r="BN161" s="8">
        <v>7</v>
      </c>
      <c r="BO161" s="8">
        <v>4</v>
      </c>
      <c r="BP161" s="8">
        <v>10</v>
      </c>
      <c r="BQ161" s="8">
        <v>16</v>
      </c>
      <c r="BR161" s="8">
        <v>13</v>
      </c>
      <c r="BS161" s="8">
        <v>10</v>
      </c>
      <c r="BT161" s="8">
        <v>10</v>
      </c>
      <c r="BU161" s="8">
        <v>8</v>
      </c>
      <c r="BV161" s="8">
        <v>10</v>
      </c>
      <c r="BW161" s="8">
        <v>9</v>
      </c>
      <c r="BX161" s="8">
        <v>8</v>
      </c>
      <c r="BY161" s="8">
        <v>5</v>
      </c>
      <c r="BZ161" s="8">
        <v>13</v>
      </c>
      <c r="CA161" s="8">
        <v>10</v>
      </c>
      <c r="CB161" s="8">
        <v>7</v>
      </c>
      <c r="CC161" s="8">
        <v>7</v>
      </c>
      <c r="CD161" s="8">
        <v>5</v>
      </c>
      <c r="CE161" s="8">
        <v>4</v>
      </c>
      <c r="CF161" s="8">
        <v>3</v>
      </c>
      <c r="CG161" s="8">
        <v>7</v>
      </c>
      <c r="CH161" s="8">
        <v>5</v>
      </c>
      <c r="CI161" s="8">
        <v>4</v>
      </c>
      <c r="CJ161" s="8">
        <v>6</v>
      </c>
      <c r="CK161" s="8">
        <v>9</v>
      </c>
      <c r="CL161" s="8">
        <v>10</v>
      </c>
      <c r="CM161" s="8">
        <v>5</v>
      </c>
      <c r="CN161" s="8">
        <v>11</v>
      </c>
      <c r="CO161" s="8">
        <v>5</v>
      </c>
      <c r="CP161" s="8">
        <v>12</v>
      </c>
      <c r="CQ161" s="8">
        <v>6</v>
      </c>
      <c r="CR161" s="8">
        <v>7</v>
      </c>
      <c r="CS161" s="8">
        <v>10</v>
      </c>
      <c r="CT161" s="8">
        <v>9</v>
      </c>
      <c r="CU161" s="8">
        <v>15</v>
      </c>
      <c r="CV161" s="8">
        <v>8</v>
      </c>
      <c r="CW161" s="8">
        <v>3</v>
      </c>
      <c r="CX161" s="8">
        <v>13</v>
      </c>
      <c r="CY161" s="8">
        <v>10</v>
      </c>
      <c r="CZ161" s="8">
        <v>6</v>
      </c>
      <c r="DA161" s="8">
        <v>9</v>
      </c>
      <c r="DB161" s="8">
        <v>10</v>
      </c>
      <c r="DC161" s="8">
        <v>6</v>
      </c>
      <c r="DD161" s="8">
        <v>12</v>
      </c>
      <c r="DE161" s="8">
        <v>7</v>
      </c>
      <c r="DF161" s="8">
        <v>3</v>
      </c>
      <c r="DG161" s="8">
        <v>8</v>
      </c>
      <c r="DH161" s="8">
        <v>3</v>
      </c>
      <c r="DI161" s="8">
        <v>5</v>
      </c>
      <c r="DJ161" s="8">
        <v>10</v>
      </c>
      <c r="DK161" s="8">
        <v>7</v>
      </c>
      <c r="DL161" s="8">
        <v>4</v>
      </c>
      <c r="DM161" s="8">
        <v>5</v>
      </c>
      <c r="DN161" s="8">
        <v>7</v>
      </c>
      <c r="DO161" s="8">
        <v>3</v>
      </c>
      <c r="DP161" s="8">
        <v>2</v>
      </c>
      <c r="DQ161" s="8">
        <v>1</v>
      </c>
      <c r="DR161" s="8">
        <v>2</v>
      </c>
      <c r="DS161" s="8">
        <v>0</v>
      </c>
      <c r="DT161" s="8">
        <v>2</v>
      </c>
      <c r="DU161" s="8">
        <v>3</v>
      </c>
      <c r="DV161" s="8">
        <v>2</v>
      </c>
      <c r="DW161" s="8">
        <v>0</v>
      </c>
      <c r="DX161" s="7">
        <f t="shared" si="17"/>
        <v>385</v>
      </c>
      <c r="DY161" s="7">
        <f t="shared" si="18"/>
        <v>46</v>
      </c>
      <c r="DZ161" s="7">
        <f t="shared" si="19"/>
        <v>196</v>
      </c>
      <c r="EA161" s="7">
        <f t="shared" si="20"/>
        <v>120</v>
      </c>
    </row>
    <row r="162" spans="1:131" x14ac:dyDescent="0.35">
      <c r="A162" s="7">
        <v>13</v>
      </c>
      <c r="B162" s="10" t="s">
        <v>1020</v>
      </c>
      <c r="C162" s="10" t="s">
        <v>448</v>
      </c>
      <c r="D162" s="10" t="s">
        <v>449</v>
      </c>
      <c r="E162" s="7">
        <f>SUM(Table3253[[#This Row],[0]:[90]])</f>
        <v>773</v>
      </c>
      <c r="F162" s="8">
        <f>SUM(Table3253[[#This Row],[0]:[15]])</f>
        <v>154</v>
      </c>
      <c r="G162" s="7">
        <f>SUM(Table3253[[#This Row],[16]:[64]])</f>
        <v>468</v>
      </c>
      <c r="H162" s="7">
        <f>SUM(Table3253[[#This Row],[65]:[90]])</f>
        <v>151</v>
      </c>
      <c r="I162" s="7">
        <f>SUM(Table3253[[#This Row],[85]:[90]])</f>
        <v>18</v>
      </c>
      <c r="J162" s="8">
        <f>SUM(Table3253[[#This Row],[0]:[17]])</f>
        <v>174</v>
      </c>
      <c r="K162" s="7">
        <f>SUM(Table3253[[#This Row],[18]:[64]])</f>
        <v>448</v>
      </c>
      <c r="L162" s="8">
        <f>SUM(Table3253[[#This Row],[0]:[4]])</f>
        <v>68</v>
      </c>
      <c r="M162" s="7">
        <f>SUM(Table3253[[#This Row],[5]:[15]])</f>
        <v>86</v>
      </c>
      <c r="N162" s="7">
        <f>SUM(Table3253[[#This Row],[16]:[24]])</f>
        <v>75</v>
      </c>
      <c r="O162" s="7">
        <f>SUM(Table3253[[#This Row],[25]:[49]])</f>
        <v>230</v>
      </c>
      <c r="P162" s="7">
        <f>SUM(Table3253[[#This Row],[50]:[64]])</f>
        <v>163</v>
      </c>
      <c r="Q162" s="7">
        <f>SUM(Table3253[[#This Row],[65]:[74]])</f>
        <v>95</v>
      </c>
      <c r="R162" s="7">
        <f>SUM(Table3253[[#This Row],[75]:[84]])</f>
        <v>38</v>
      </c>
      <c r="S162" s="8">
        <f>SUM(Table3253[[#This Row],[5]:[9]])</f>
        <v>33</v>
      </c>
      <c r="T162" s="7">
        <f>SUM(Table3253[[#This Row],[10]:[14]])</f>
        <v>45</v>
      </c>
      <c r="U162" s="7">
        <f>SUM(Table3253[[#This Row],[15]:[19]])</f>
        <v>40</v>
      </c>
      <c r="V162" s="7">
        <f>SUM(Table3253[[#This Row],[20]:[24]])</f>
        <v>43</v>
      </c>
      <c r="W162" s="7">
        <f>SUM(Table3253[[#This Row],[25]:[29]])</f>
        <v>44</v>
      </c>
      <c r="X162" s="7">
        <f>SUM(Table3253[[#This Row],[30]:[34]])</f>
        <v>34</v>
      </c>
      <c r="Y162" s="7">
        <f>SUM(Table3253[[#This Row],[35]:[39]])</f>
        <v>42</v>
      </c>
      <c r="Z162" s="7">
        <f>SUM(Table3253[[#This Row],[40]:[44]])</f>
        <v>62</v>
      </c>
      <c r="AA162" s="7">
        <f>SUM(Table3253[[#This Row],[45]:[49]])</f>
        <v>48</v>
      </c>
      <c r="AB162" s="7">
        <f>SUM(Table3253[[#This Row],[50]:[54]])</f>
        <v>38</v>
      </c>
      <c r="AC162" s="7">
        <f>SUM(Table3253[[#This Row],[55]:[59]])</f>
        <v>67</v>
      </c>
      <c r="AD162" s="7">
        <f>SUM(Table3253[[#This Row],[60]:[64]])</f>
        <v>58</v>
      </c>
      <c r="AE162" s="7">
        <f>SUM(Table3253[[#This Row],[65]:[69]])</f>
        <v>52</v>
      </c>
      <c r="AF162" s="7">
        <f>SUM(Table3253[[#This Row],[70]:[74]])</f>
        <v>43</v>
      </c>
      <c r="AG162" s="7">
        <f>SUM(Table3253[[#This Row],[75]:[79]])</f>
        <v>25</v>
      </c>
      <c r="AH162" s="7">
        <f>SUM(Table3253[[#This Row],[80]:[84]])</f>
        <v>13</v>
      </c>
      <c r="AI162" s="7">
        <f>SUM(Table3253[[#This Row],[85]:[89]])</f>
        <v>15</v>
      </c>
      <c r="AJ162" s="7">
        <f>Table3253[[#This Row],[90]]</f>
        <v>3</v>
      </c>
      <c r="AK162" s="8">
        <v>13</v>
      </c>
      <c r="AL162" s="8">
        <v>14</v>
      </c>
      <c r="AM162" s="8">
        <v>16</v>
      </c>
      <c r="AN162" s="8">
        <v>13</v>
      </c>
      <c r="AO162" s="8">
        <v>12</v>
      </c>
      <c r="AP162" s="8">
        <v>6</v>
      </c>
      <c r="AQ162" s="8">
        <v>6</v>
      </c>
      <c r="AR162" s="8">
        <v>5</v>
      </c>
      <c r="AS162" s="8">
        <v>10</v>
      </c>
      <c r="AT162" s="8">
        <v>6</v>
      </c>
      <c r="AU162" s="8">
        <v>5</v>
      </c>
      <c r="AV162" s="8">
        <v>7</v>
      </c>
      <c r="AW162" s="8">
        <v>8</v>
      </c>
      <c r="AX162" s="8">
        <v>7</v>
      </c>
      <c r="AY162" s="8">
        <v>18</v>
      </c>
      <c r="AZ162" s="8">
        <v>8</v>
      </c>
      <c r="BA162" s="8">
        <v>8</v>
      </c>
      <c r="BB162" s="8">
        <v>12</v>
      </c>
      <c r="BC162" s="8">
        <v>5</v>
      </c>
      <c r="BD162" s="8">
        <v>7</v>
      </c>
      <c r="BE162" s="8">
        <v>15</v>
      </c>
      <c r="BF162" s="8">
        <v>10</v>
      </c>
      <c r="BG162" s="8">
        <v>6</v>
      </c>
      <c r="BH162" s="8">
        <v>7</v>
      </c>
      <c r="BI162" s="8">
        <v>5</v>
      </c>
      <c r="BJ162" s="8">
        <v>12</v>
      </c>
      <c r="BK162" s="8">
        <v>8</v>
      </c>
      <c r="BL162" s="8">
        <v>7</v>
      </c>
      <c r="BM162" s="8">
        <v>8</v>
      </c>
      <c r="BN162" s="8">
        <v>9</v>
      </c>
      <c r="BO162" s="8">
        <v>7</v>
      </c>
      <c r="BP162" s="8">
        <v>5</v>
      </c>
      <c r="BQ162" s="8">
        <v>10</v>
      </c>
      <c r="BR162" s="8">
        <v>6</v>
      </c>
      <c r="BS162" s="8">
        <v>6</v>
      </c>
      <c r="BT162" s="8">
        <v>9</v>
      </c>
      <c r="BU162" s="8">
        <v>4</v>
      </c>
      <c r="BV162" s="8">
        <v>10</v>
      </c>
      <c r="BW162" s="8">
        <v>8</v>
      </c>
      <c r="BX162" s="8">
        <v>11</v>
      </c>
      <c r="BY162" s="8">
        <v>22</v>
      </c>
      <c r="BZ162" s="8">
        <v>9</v>
      </c>
      <c r="CA162" s="8">
        <v>6</v>
      </c>
      <c r="CB162" s="8">
        <v>14</v>
      </c>
      <c r="CC162" s="8">
        <v>11</v>
      </c>
      <c r="CD162" s="8">
        <v>9</v>
      </c>
      <c r="CE162" s="8">
        <v>18</v>
      </c>
      <c r="CF162" s="8">
        <v>9</v>
      </c>
      <c r="CG162" s="8">
        <v>3</v>
      </c>
      <c r="CH162" s="8">
        <v>9</v>
      </c>
      <c r="CI162" s="8">
        <v>9</v>
      </c>
      <c r="CJ162" s="8">
        <v>6</v>
      </c>
      <c r="CK162" s="8">
        <v>12</v>
      </c>
      <c r="CL162" s="8">
        <v>5</v>
      </c>
      <c r="CM162" s="8">
        <v>6</v>
      </c>
      <c r="CN162" s="8">
        <v>13</v>
      </c>
      <c r="CO162" s="8">
        <v>18</v>
      </c>
      <c r="CP162" s="8">
        <v>17</v>
      </c>
      <c r="CQ162" s="8">
        <v>14</v>
      </c>
      <c r="CR162" s="8">
        <v>5</v>
      </c>
      <c r="CS162" s="8">
        <v>11</v>
      </c>
      <c r="CT162" s="8">
        <v>16</v>
      </c>
      <c r="CU162" s="8">
        <v>9</v>
      </c>
      <c r="CV162" s="8">
        <v>11</v>
      </c>
      <c r="CW162" s="8">
        <v>11</v>
      </c>
      <c r="CX162" s="8">
        <v>13</v>
      </c>
      <c r="CY162" s="8">
        <v>13</v>
      </c>
      <c r="CZ162" s="8">
        <v>9</v>
      </c>
      <c r="DA162" s="8">
        <v>9</v>
      </c>
      <c r="DB162" s="8">
        <v>8</v>
      </c>
      <c r="DC162" s="8">
        <v>10</v>
      </c>
      <c r="DD162" s="8">
        <v>5</v>
      </c>
      <c r="DE162" s="8">
        <v>9</v>
      </c>
      <c r="DF162" s="8">
        <v>11</v>
      </c>
      <c r="DG162" s="8">
        <v>8</v>
      </c>
      <c r="DH162" s="8">
        <v>7</v>
      </c>
      <c r="DI162" s="8">
        <v>3</v>
      </c>
      <c r="DJ162" s="8">
        <v>4</v>
      </c>
      <c r="DK162" s="8">
        <v>6</v>
      </c>
      <c r="DL162" s="8">
        <v>5</v>
      </c>
      <c r="DM162" s="8">
        <v>2</v>
      </c>
      <c r="DN162" s="8">
        <v>1</v>
      </c>
      <c r="DO162" s="8">
        <v>0</v>
      </c>
      <c r="DP162" s="8">
        <v>5</v>
      </c>
      <c r="DQ162" s="8">
        <v>5</v>
      </c>
      <c r="DR162" s="8">
        <v>1</v>
      </c>
      <c r="DS162" s="8">
        <v>3</v>
      </c>
      <c r="DT162" s="8">
        <v>2</v>
      </c>
      <c r="DU162" s="8">
        <v>4</v>
      </c>
      <c r="DV162" s="8">
        <v>5</v>
      </c>
      <c r="DW162" s="8">
        <v>3</v>
      </c>
      <c r="DX162" s="7">
        <f t="shared" si="17"/>
        <v>468</v>
      </c>
      <c r="DY162" s="7">
        <f t="shared" si="18"/>
        <v>55</v>
      </c>
      <c r="DZ162" s="7">
        <f t="shared" si="19"/>
        <v>230</v>
      </c>
      <c r="EA162" s="7">
        <f t="shared" si="20"/>
        <v>163</v>
      </c>
    </row>
    <row r="163" spans="1:131" x14ac:dyDescent="0.35">
      <c r="A163" s="7">
        <v>13</v>
      </c>
      <c r="B163" s="10" t="s">
        <v>1020</v>
      </c>
      <c r="C163" s="10" t="s">
        <v>450</v>
      </c>
      <c r="D163" s="10" t="s">
        <v>451</v>
      </c>
      <c r="E163" s="7">
        <f>SUM(Table3253[[#This Row],[0]:[90]])</f>
        <v>849</v>
      </c>
      <c r="F163" s="8">
        <f>SUM(Table3253[[#This Row],[0]:[15]])</f>
        <v>110</v>
      </c>
      <c r="G163" s="7">
        <f>SUM(Table3253[[#This Row],[16]:[64]])</f>
        <v>560</v>
      </c>
      <c r="H163" s="7">
        <f>SUM(Table3253[[#This Row],[65]:[90]])</f>
        <v>179</v>
      </c>
      <c r="I163" s="7">
        <f>SUM(Table3253[[#This Row],[85]:[90]])</f>
        <v>17</v>
      </c>
      <c r="J163" s="8">
        <f>SUM(Table3253[[#This Row],[0]:[17]])</f>
        <v>128</v>
      </c>
      <c r="K163" s="7">
        <f>SUM(Table3253[[#This Row],[18]:[64]])</f>
        <v>542</v>
      </c>
      <c r="L163" s="8">
        <f>SUM(Table3253[[#This Row],[0]:[4]])</f>
        <v>30</v>
      </c>
      <c r="M163" s="7">
        <f>SUM(Table3253[[#This Row],[5]:[15]])</f>
        <v>80</v>
      </c>
      <c r="N163" s="7">
        <f>SUM(Table3253[[#This Row],[16]:[24]])</f>
        <v>85</v>
      </c>
      <c r="O163" s="7">
        <f>SUM(Table3253[[#This Row],[25]:[49]])</f>
        <v>275</v>
      </c>
      <c r="P163" s="7">
        <f>SUM(Table3253[[#This Row],[50]:[64]])</f>
        <v>200</v>
      </c>
      <c r="Q163" s="7">
        <f>SUM(Table3253[[#This Row],[65]:[74]])</f>
        <v>96</v>
      </c>
      <c r="R163" s="7">
        <f>SUM(Table3253[[#This Row],[75]:[84]])</f>
        <v>66</v>
      </c>
      <c r="S163" s="8">
        <f>SUM(Table3253[[#This Row],[5]:[9]])</f>
        <v>35</v>
      </c>
      <c r="T163" s="7">
        <f>SUM(Table3253[[#This Row],[10]:[14]])</f>
        <v>43</v>
      </c>
      <c r="U163" s="7">
        <f>SUM(Table3253[[#This Row],[15]:[19]])</f>
        <v>40</v>
      </c>
      <c r="V163" s="7">
        <f>SUM(Table3253[[#This Row],[20]:[24]])</f>
        <v>47</v>
      </c>
      <c r="W163" s="7">
        <f>SUM(Table3253[[#This Row],[25]:[29]])</f>
        <v>80</v>
      </c>
      <c r="X163" s="7">
        <f>SUM(Table3253[[#This Row],[30]:[34]])</f>
        <v>50</v>
      </c>
      <c r="Y163" s="7">
        <f>SUM(Table3253[[#This Row],[35]:[39]])</f>
        <v>49</v>
      </c>
      <c r="Z163" s="7">
        <f>SUM(Table3253[[#This Row],[40]:[44]])</f>
        <v>60</v>
      </c>
      <c r="AA163" s="7">
        <f>SUM(Table3253[[#This Row],[45]:[49]])</f>
        <v>36</v>
      </c>
      <c r="AB163" s="7">
        <f>SUM(Table3253[[#This Row],[50]:[54]])</f>
        <v>63</v>
      </c>
      <c r="AC163" s="7">
        <f>SUM(Table3253[[#This Row],[55]:[59]])</f>
        <v>76</v>
      </c>
      <c r="AD163" s="7">
        <f>SUM(Table3253[[#This Row],[60]:[64]])</f>
        <v>61</v>
      </c>
      <c r="AE163" s="7">
        <f>SUM(Table3253[[#This Row],[65]:[69]])</f>
        <v>54</v>
      </c>
      <c r="AF163" s="7">
        <f>SUM(Table3253[[#This Row],[70]:[74]])</f>
        <v>42</v>
      </c>
      <c r="AG163" s="7">
        <f>SUM(Table3253[[#This Row],[75]:[79]])</f>
        <v>46</v>
      </c>
      <c r="AH163" s="7">
        <f>SUM(Table3253[[#This Row],[80]:[84]])</f>
        <v>20</v>
      </c>
      <c r="AI163" s="7">
        <f>SUM(Table3253[[#This Row],[85]:[89]])</f>
        <v>15</v>
      </c>
      <c r="AJ163" s="7">
        <f>Table3253[[#This Row],[90]]</f>
        <v>2</v>
      </c>
      <c r="AK163" s="8">
        <v>7</v>
      </c>
      <c r="AL163" s="8">
        <v>5</v>
      </c>
      <c r="AM163" s="8">
        <v>5</v>
      </c>
      <c r="AN163" s="8">
        <v>9</v>
      </c>
      <c r="AO163" s="8">
        <v>4</v>
      </c>
      <c r="AP163" s="8">
        <v>7</v>
      </c>
      <c r="AQ163" s="8">
        <v>7</v>
      </c>
      <c r="AR163" s="8">
        <v>3</v>
      </c>
      <c r="AS163" s="8">
        <v>8</v>
      </c>
      <c r="AT163" s="8">
        <v>10</v>
      </c>
      <c r="AU163" s="8">
        <v>7</v>
      </c>
      <c r="AV163" s="8">
        <v>6</v>
      </c>
      <c r="AW163" s="8">
        <v>7</v>
      </c>
      <c r="AX163" s="8">
        <v>13</v>
      </c>
      <c r="AY163" s="8">
        <v>10</v>
      </c>
      <c r="AZ163" s="8">
        <v>2</v>
      </c>
      <c r="BA163" s="8">
        <v>7</v>
      </c>
      <c r="BB163" s="8">
        <v>11</v>
      </c>
      <c r="BC163" s="8">
        <v>14</v>
      </c>
      <c r="BD163" s="8">
        <v>6</v>
      </c>
      <c r="BE163" s="8">
        <v>8</v>
      </c>
      <c r="BF163" s="8">
        <v>9</v>
      </c>
      <c r="BG163" s="8">
        <v>11</v>
      </c>
      <c r="BH163" s="8">
        <v>12</v>
      </c>
      <c r="BI163" s="8">
        <v>7</v>
      </c>
      <c r="BJ163" s="8">
        <v>15</v>
      </c>
      <c r="BK163" s="8">
        <v>16</v>
      </c>
      <c r="BL163" s="8">
        <v>16</v>
      </c>
      <c r="BM163" s="8">
        <v>18</v>
      </c>
      <c r="BN163" s="8">
        <v>15</v>
      </c>
      <c r="BO163" s="8">
        <v>12</v>
      </c>
      <c r="BP163" s="8">
        <v>6</v>
      </c>
      <c r="BQ163" s="8">
        <v>15</v>
      </c>
      <c r="BR163" s="8">
        <v>9</v>
      </c>
      <c r="BS163" s="8">
        <v>8</v>
      </c>
      <c r="BT163" s="8">
        <v>6</v>
      </c>
      <c r="BU163" s="8">
        <v>10</v>
      </c>
      <c r="BV163" s="8">
        <v>9</v>
      </c>
      <c r="BW163" s="8">
        <v>11</v>
      </c>
      <c r="BX163" s="8">
        <v>13</v>
      </c>
      <c r="BY163" s="8">
        <v>15</v>
      </c>
      <c r="BZ163" s="8">
        <v>9</v>
      </c>
      <c r="CA163" s="8">
        <v>10</v>
      </c>
      <c r="CB163" s="8">
        <v>10</v>
      </c>
      <c r="CC163" s="8">
        <v>16</v>
      </c>
      <c r="CD163" s="8">
        <v>7</v>
      </c>
      <c r="CE163" s="8">
        <v>4</v>
      </c>
      <c r="CF163" s="8">
        <v>7</v>
      </c>
      <c r="CG163" s="8">
        <v>9</v>
      </c>
      <c r="CH163" s="8">
        <v>9</v>
      </c>
      <c r="CI163" s="8">
        <v>15</v>
      </c>
      <c r="CJ163" s="8">
        <v>5</v>
      </c>
      <c r="CK163" s="8">
        <v>12</v>
      </c>
      <c r="CL163" s="8">
        <v>19</v>
      </c>
      <c r="CM163" s="8">
        <v>12</v>
      </c>
      <c r="CN163" s="8">
        <v>19</v>
      </c>
      <c r="CO163" s="8">
        <v>11</v>
      </c>
      <c r="CP163" s="8">
        <v>13</v>
      </c>
      <c r="CQ163" s="8">
        <v>17</v>
      </c>
      <c r="CR163" s="8">
        <v>16</v>
      </c>
      <c r="CS163" s="8">
        <v>10</v>
      </c>
      <c r="CT163" s="8">
        <v>15</v>
      </c>
      <c r="CU163" s="8">
        <v>14</v>
      </c>
      <c r="CV163" s="8">
        <v>13</v>
      </c>
      <c r="CW163" s="8">
        <v>9</v>
      </c>
      <c r="CX163" s="8">
        <v>10</v>
      </c>
      <c r="CY163" s="8">
        <v>11</v>
      </c>
      <c r="CZ163" s="8">
        <v>13</v>
      </c>
      <c r="DA163" s="8">
        <v>8</v>
      </c>
      <c r="DB163" s="8">
        <v>12</v>
      </c>
      <c r="DC163" s="8">
        <v>10</v>
      </c>
      <c r="DD163" s="8">
        <v>7</v>
      </c>
      <c r="DE163" s="8">
        <v>10</v>
      </c>
      <c r="DF163" s="8">
        <v>7</v>
      </c>
      <c r="DG163" s="8">
        <v>8</v>
      </c>
      <c r="DH163" s="8">
        <v>7</v>
      </c>
      <c r="DI163" s="8">
        <v>8</v>
      </c>
      <c r="DJ163" s="8">
        <v>10</v>
      </c>
      <c r="DK163" s="8">
        <v>12</v>
      </c>
      <c r="DL163" s="8">
        <v>9</v>
      </c>
      <c r="DM163" s="8">
        <v>5</v>
      </c>
      <c r="DN163" s="8">
        <v>5</v>
      </c>
      <c r="DO163" s="8">
        <v>5</v>
      </c>
      <c r="DP163" s="8">
        <v>2</v>
      </c>
      <c r="DQ163" s="8">
        <v>3</v>
      </c>
      <c r="DR163" s="8">
        <v>5</v>
      </c>
      <c r="DS163" s="8">
        <v>3</v>
      </c>
      <c r="DT163" s="8">
        <v>2</v>
      </c>
      <c r="DU163" s="8">
        <v>2</v>
      </c>
      <c r="DV163" s="8">
        <v>3</v>
      </c>
      <c r="DW163" s="8">
        <v>2</v>
      </c>
      <c r="DX163" s="7">
        <f t="shared" si="17"/>
        <v>560</v>
      </c>
      <c r="DY163" s="7">
        <f t="shared" si="18"/>
        <v>67</v>
      </c>
      <c r="DZ163" s="7">
        <f t="shared" si="19"/>
        <v>275</v>
      </c>
      <c r="EA163" s="7">
        <f t="shared" si="20"/>
        <v>200</v>
      </c>
    </row>
    <row r="164" spans="1:131" x14ac:dyDescent="0.35">
      <c r="A164" s="7">
        <v>13</v>
      </c>
      <c r="B164" s="10" t="s">
        <v>1020</v>
      </c>
      <c r="C164" s="10" t="s">
        <v>452</v>
      </c>
      <c r="D164" s="10" t="s">
        <v>453</v>
      </c>
      <c r="E164" s="7">
        <f>SUM(Table3253[[#This Row],[0]:[90]])</f>
        <v>792</v>
      </c>
      <c r="F164" s="8">
        <f>SUM(Table3253[[#This Row],[0]:[15]])</f>
        <v>155</v>
      </c>
      <c r="G164" s="7">
        <f>SUM(Table3253[[#This Row],[16]:[64]])</f>
        <v>454</v>
      </c>
      <c r="H164" s="7">
        <f>SUM(Table3253[[#This Row],[65]:[90]])</f>
        <v>183</v>
      </c>
      <c r="I164" s="7">
        <f>SUM(Table3253[[#This Row],[85]:[90]])</f>
        <v>23</v>
      </c>
      <c r="J164" s="8">
        <f>SUM(Table3253[[#This Row],[0]:[17]])</f>
        <v>169</v>
      </c>
      <c r="K164" s="7">
        <f>SUM(Table3253[[#This Row],[18]:[64]])</f>
        <v>440</v>
      </c>
      <c r="L164" s="8">
        <f>SUM(Table3253[[#This Row],[0]:[4]])</f>
        <v>37</v>
      </c>
      <c r="M164" s="7">
        <f>SUM(Table3253[[#This Row],[5]:[15]])</f>
        <v>118</v>
      </c>
      <c r="N164" s="7">
        <f>SUM(Table3253[[#This Row],[16]:[24]])</f>
        <v>64</v>
      </c>
      <c r="O164" s="7">
        <f>SUM(Table3253[[#This Row],[25]:[49]])</f>
        <v>202</v>
      </c>
      <c r="P164" s="7">
        <f>SUM(Table3253[[#This Row],[50]:[64]])</f>
        <v>188</v>
      </c>
      <c r="Q164" s="7">
        <f>SUM(Table3253[[#This Row],[65]:[74]])</f>
        <v>109</v>
      </c>
      <c r="R164" s="7">
        <f>SUM(Table3253[[#This Row],[75]:[84]])</f>
        <v>51</v>
      </c>
      <c r="S164" s="8">
        <f>SUM(Table3253[[#This Row],[5]:[9]])</f>
        <v>45</v>
      </c>
      <c r="T164" s="7">
        <f>SUM(Table3253[[#This Row],[10]:[14]])</f>
        <v>67</v>
      </c>
      <c r="U164" s="7">
        <f>SUM(Table3253[[#This Row],[15]:[19]])</f>
        <v>37</v>
      </c>
      <c r="V164" s="7">
        <f>SUM(Table3253[[#This Row],[20]:[24]])</f>
        <v>33</v>
      </c>
      <c r="W164" s="7">
        <f>SUM(Table3253[[#This Row],[25]:[29]])</f>
        <v>23</v>
      </c>
      <c r="X164" s="7">
        <f>SUM(Table3253[[#This Row],[30]:[34]])</f>
        <v>44</v>
      </c>
      <c r="Y164" s="7">
        <f>SUM(Table3253[[#This Row],[35]:[39]])</f>
        <v>48</v>
      </c>
      <c r="Z164" s="7">
        <f>SUM(Table3253[[#This Row],[40]:[44]])</f>
        <v>47</v>
      </c>
      <c r="AA164" s="7">
        <f>SUM(Table3253[[#This Row],[45]:[49]])</f>
        <v>40</v>
      </c>
      <c r="AB164" s="7">
        <f>SUM(Table3253[[#This Row],[50]:[54]])</f>
        <v>72</v>
      </c>
      <c r="AC164" s="7">
        <f>SUM(Table3253[[#This Row],[55]:[59]])</f>
        <v>60</v>
      </c>
      <c r="AD164" s="7">
        <f>SUM(Table3253[[#This Row],[60]:[64]])</f>
        <v>56</v>
      </c>
      <c r="AE164" s="7">
        <f>SUM(Table3253[[#This Row],[65]:[69]])</f>
        <v>55</v>
      </c>
      <c r="AF164" s="7">
        <f>SUM(Table3253[[#This Row],[70]:[74]])</f>
        <v>54</v>
      </c>
      <c r="AG164" s="7">
        <f>SUM(Table3253[[#This Row],[75]:[79]])</f>
        <v>31</v>
      </c>
      <c r="AH164" s="7">
        <f>SUM(Table3253[[#This Row],[80]:[84]])</f>
        <v>20</v>
      </c>
      <c r="AI164" s="7">
        <f>SUM(Table3253[[#This Row],[85]:[89]])</f>
        <v>18</v>
      </c>
      <c r="AJ164" s="7">
        <f>Table3253[[#This Row],[90]]</f>
        <v>5</v>
      </c>
      <c r="AK164" s="8">
        <v>8</v>
      </c>
      <c r="AL164" s="8">
        <v>4</v>
      </c>
      <c r="AM164" s="8">
        <v>10</v>
      </c>
      <c r="AN164" s="8">
        <v>9</v>
      </c>
      <c r="AO164" s="8">
        <v>6</v>
      </c>
      <c r="AP164" s="8">
        <v>9</v>
      </c>
      <c r="AQ164" s="8">
        <v>10</v>
      </c>
      <c r="AR164" s="8">
        <v>6</v>
      </c>
      <c r="AS164" s="8">
        <v>10</v>
      </c>
      <c r="AT164" s="8">
        <v>10</v>
      </c>
      <c r="AU164" s="8">
        <v>12</v>
      </c>
      <c r="AV164" s="8">
        <v>17</v>
      </c>
      <c r="AW164" s="8">
        <v>15</v>
      </c>
      <c r="AX164" s="8">
        <v>11</v>
      </c>
      <c r="AY164" s="8">
        <v>12</v>
      </c>
      <c r="AZ164" s="8">
        <v>6</v>
      </c>
      <c r="BA164" s="8">
        <v>4</v>
      </c>
      <c r="BB164" s="8">
        <v>10</v>
      </c>
      <c r="BC164" s="8">
        <v>9</v>
      </c>
      <c r="BD164" s="8">
        <v>8</v>
      </c>
      <c r="BE164" s="8">
        <v>5</v>
      </c>
      <c r="BF164" s="8">
        <v>6</v>
      </c>
      <c r="BG164" s="8">
        <v>10</v>
      </c>
      <c r="BH164" s="8">
        <v>7</v>
      </c>
      <c r="BI164" s="8">
        <v>5</v>
      </c>
      <c r="BJ164" s="8">
        <v>7</v>
      </c>
      <c r="BK164" s="8">
        <v>5</v>
      </c>
      <c r="BL164" s="8">
        <v>4</v>
      </c>
      <c r="BM164" s="8">
        <v>2</v>
      </c>
      <c r="BN164" s="8">
        <v>5</v>
      </c>
      <c r="BO164" s="8">
        <v>10</v>
      </c>
      <c r="BP164" s="8">
        <v>6</v>
      </c>
      <c r="BQ164" s="8">
        <v>11</v>
      </c>
      <c r="BR164" s="8">
        <v>9</v>
      </c>
      <c r="BS164" s="8">
        <v>8</v>
      </c>
      <c r="BT164" s="8">
        <v>7</v>
      </c>
      <c r="BU164" s="8">
        <v>10</v>
      </c>
      <c r="BV164" s="8">
        <v>15</v>
      </c>
      <c r="BW164" s="8">
        <v>4</v>
      </c>
      <c r="BX164" s="8">
        <v>12</v>
      </c>
      <c r="BY164" s="8">
        <v>6</v>
      </c>
      <c r="BZ164" s="8">
        <v>12</v>
      </c>
      <c r="CA164" s="8">
        <v>8</v>
      </c>
      <c r="CB164" s="8">
        <v>11</v>
      </c>
      <c r="CC164" s="8">
        <v>10</v>
      </c>
      <c r="CD164" s="8">
        <v>7</v>
      </c>
      <c r="CE164" s="8">
        <v>7</v>
      </c>
      <c r="CF164" s="8">
        <v>10</v>
      </c>
      <c r="CG164" s="8">
        <v>9</v>
      </c>
      <c r="CH164" s="8">
        <v>7</v>
      </c>
      <c r="CI164" s="8">
        <v>17</v>
      </c>
      <c r="CJ164" s="8">
        <v>16</v>
      </c>
      <c r="CK164" s="8">
        <v>12</v>
      </c>
      <c r="CL164" s="8">
        <v>15</v>
      </c>
      <c r="CM164" s="8">
        <v>12</v>
      </c>
      <c r="CN164" s="8">
        <v>11</v>
      </c>
      <c r="CO164" s="8">
        <v>14</v>
      </c>
      <c r="CP164" s="8">
        <v>11</v>
      </c>
      <c r="CQ164" s="8">
        <v>12</v>
      </c>
      <c r="CR164" s="8">
        <v>12</v>
      </c>
      <c r="CS164" s="8">
        <v>11</v>
      </c>
      <c r="CT164" s="8">
        <v>6</v>
      </c>
      <c r="CU164" s="8">
        <v>13</v>
      </c>
      <c r="CV164" s="8">
        <v>17</v>
      </c>
      <c r="CW164" s="8">
        <v>9</v>
      </c>
      <c r="CX164" s="8">
        <v>8</v>
      </c>
      <c r="CY164" s="8">
        <v>7</v>
      </c>
      <c r="CZ164" s="8">
        <v>11</v>
      </c>
      <c r="DA164" s="8">
        <v>13</v>
      </c>
      <c r="DB164" s="8">
        <v>16</v>
      </c>
      <c r="DC164" s="8">
        <v>14</v>
      </c>
      <c r="DD164" s="8">
        <v>11</v>
      </c>
      <c r="DE164" s="8">
        <v>8</v>
      </c>
      <c r="DF164" s="8">
        <v>7</v>
      </c>
      <c r="DG164" s="8">
        <v>14</v>
      </c>
      <c r="DH164" s="8">
        <v>5</v>
      </c>
      <c r="DI164" s="8">
        <v>4</v>
      </c>
      <c r="DJ164" s="8">
        <v>7</v>
      </c>
      <c r="DK164" s="8">
        <v>10</v>
      </c>
      <c r="DL164" s="8">
        <v>5</v>
      </c>
      <c r="DM164" s="8">
        <v>4</v>
      </c>
      <c r="DN164" s="8">
        <v>10</v>
      </c>
      <c r="DO164" s="8">
        <v>4</v>
      </c>
      <c r="DP164" s="8">
        <v>1</v>
      </c>
      <c r="DQ164" s="8">
        <v>1</v>
      </c>
      <c r="DR164" s="8">
        <v>4</v>
      </c>
      <c r="DS164" s="8">
        <v>4</v>
      </c>
      <c r="DT164" s="8">
        <v>4</v>
      </c>
      <c r="DU164" s="8">
        <v>4</v>
      </c>
      <c r="DV164" s="8">
        <v>2</v>
      </c>
      <c r="DW164" s="8">
        <v>5</v>
      </c>
      <c r="DX164" s="7">
        <f t="shared" si="17"/>
        <v>454</v>
      </c>
      <c r="DY164" s="7">
        <f t="shared" si="18"/>
        <v>50</v>
      </c>
      <c r="DZ164" s="7">
        <f t="shared" si="19"/>
        <v>202</v>
      </c>
      <c r="EA164" s="7">
        <f t="shared" si="20"/>
        <v>188</v>
      </c>
    </row>
    <row r="165" spans="1:131" x14ac:dyDescent="0.35">
      <c r="A165" s="7">
        <v>13</v>
      </c>
      <c r="B165" s="10" t="s">
        <v>1020</v>
      </c>
      <c r="C165" s="10" t="s">
        <v>454</v>
      </c>
      <c r="D165" s="10" t="s">
        <v>455</v>
      </c>
      <c r="E165" s="7">
        <f>SUM(Table3253[[#This Row],[0]:[90]])</f>
        <v>784</v>
      </c>
      <c r="F165" s="8">
        <f>SUM(Table3253[[#This Row],[0]:[15]])</f>
        <v>137</v>
      </c>
      <c r="G165" s="7">
        <f>SUM(Table3253[[#This Row],[16]:[64]])</f>
        <v>446</v>
      </c>
      <c r="H165" s="7">
        <f>SUM(Table3253[[#This Row],[65]:[90]])</f>
        <v>201</v>
      </c>
      <c r="I165" s="7">
        <f>SUM(Table3253[[#This Row],[85]:[90]])</f>
        <v>33</v>
      </c>
      <c r="J165" s="8">
        <f>SUM(Table3253[[#This Row],[0]:[17]])</f>
        <v>151</v>
      </c>
      <c r="K165" s="7">
        <f>SUM(Table3253[[#This Row],[18]:[64]])</f>
        <v>432</v>
      </c>
      <c r="L165" s="8">
        <f>SUM(Table3253[[#This Row],[0]:[4]])</f>
        <v>48</v>
      </c>
      <c r="M165" s="7">
        <f>SUM(Table3253[[#This Row],[5]:[15]])</f>
        <v>89</v>
      </c>
      <c r="N165" s="7">
        <f>SUM(Table3253[[#This Row],[16]:[24]])</f>
        <v>49</v>
      </c>
      <c r="O165" s="7">
        <f>SUM(Table3253[[#This Row],[25]:[49]])</f>
        <v>232</v>
      </c>
      <c r="P165" s="7">
        <f>SUM(Table3253[[#This Row],[50]:[64]])</f>
        <v>165</v>
      </c>
      <c r="Q165" s="7">
        <f>SUM(Table3253[[#This Row],[65]:[74]])</f>
        <v>102</v>
      </c>
      <c r="R165" s="7">
        <f>SUM(Table3253[[#This Row],[75]:[84]])</f>
        <v>66</v>
      </c>
      <c r="S165" s="8">
        <f>SUM(Table3253[[#This Row],[5]:[9]])</f>
        <v>37</v>
      </c>
      <c r="T165" s="7">
        <f>SUM(Table3253[[#This Row],[10]:[14]])</f>
        <v>45</v>
      </c>
      <c r="U165" s="7">
        <f>SUM(Table3253[[#This Row],[15]:[19]])</f>
        <v>34</v>
      </c>
      <c r="V165" s="7">
        <f>SUM(Table3253[[#This Row],[20]:[24]])</f>
        <v>22</v>
      </c>
      <c r="W165" s="7">
        <f>SUM(Table3253[[#This Row],[25]:[29]])</f>
        <v>44</v>
      </c>
      <c r="X165" s="7">
        <f>SUM(Table3253[[#This Row],[30]:[34]])</f>
        <v>45</v>
      </c>
      <c r="Y165" s="7">
        <f>SUM(Table3253[[#This Row],[35]:[39]])</f>
        <v>45</v>
      </c>
      <c r="Z165" s="7">
        <f>SUM(Table3253[[#This Row],[40]:[44]])</f>
        <v>50</v>
      </c>
      <c r="AA165" s="7">
        <f>SUM(Table3253[[#This Row],[45]:[49]])</f>
        <v>48</v>
      </c>
      <c r="AB165" s="7">
        <f>SUM(Table3253[[#This Row],[50]:[54]])</f>
        <v>61</v>
      </c>
      <c r="AC165" s="7">
        <f>SUM(Table3253[[#This Row],[55]:[59]])</f>
        <v>47</v>
      </c>
      <c r="AD165" s="7">
        <f>SUM(Table3253[[#This Row],[60]:[64]])</f>
        <v>57</v>
      </c>
      <c r="AE165" s="7">
        <f>SUM(Table3253[[#This Row],[65]:[69]])</f>
        <v>54</v>
      </c>
      <c r="AF165" s="7">
        <f>SUM(Table3253[[#This Row],[70]:[74]])</f>
        <v>48</v>
      </c>
      <c r="AG165" s="7">
        <f>SUM(Table3253[[#This Row],[75]:[79]])</f>
        <v>29</v>
      </c>
      <c r="AH165" s="7">
        <f>SUM(Table3253[[#This Row],[80]:[84]])</f>
        <v>37</v>
      </c>
      <c r="AI165" s="7">
        <f>SUM(Table3253[[#This Row],[85]:[89]])</f>
        <v>31</v>
      </c>
      <c r="AJ165" s="7">
        <f>Table3253[[#This Row],[90]]</f>
        <v>2</v>
      </c>
      <c r="AK165" s="8">
        <v>7</v>
      </c>
      <c r="AL165" s="8">
        <v>13</v>
      </c>
      <c r="AM165" s="8">
        <v>9</v>
      </c>
      <c r="AN165" s="8">
        <v>10</v>
      </c>
      <c r="AO165" s="8">
        <v>9</v>
      </c>
      <c r="AP165" s="8">
        <v>6</v>
      </c>
      <c r="AQ165" s="8">
        <v>9</v>
      </c>
      <c r="AR165" s="8">
        <v>6</v>
      </c>
      <c r="AS165" s="8">
        <v>5</v>
      </c>
      <c r="AT165" s="8">
        <v>11</v>
      </c>
      <c r="AU165" s="8">
        <v>10</v>
      </c>
      <c r="AV165" s="8">
        <v>7</v>
      </c>
      <c r="AW165" s="8">
        <v>11</v>
      </c>
      <c r="AX165" s="8">
        <v>11</v>
      </c>
      <c r="AY165" s="8">
        <v>6</v>
      </c>
      <c r="AZ165" s="8">
        <v>7</v>
      </c>
      <c r="BA165" s="8">
        <v>6</v>
      </c>
      <c r="BB165" s="8">
        <v>8</v>
      </c>
      <c r="BC165" s="8">
        <v>6</v>
      </c>
      <c r="BD165" s="8">
        <v>7</v>
      </c>
      <c r="BE165" s="8">
        <v>4</v>
      </c>
      <c r="BF165" s="8">
        <v>8</v>
      </c>
      <c r="BG165" s="8">
        <v>5</v>
      </c>
      <c r="BH165" s="8">
        <v>3</v>
      </c>
      <c r="BI165" s="8">
        <v>2</v>
      </c>
      <c r="BJ165" s="8">
        <v>7</v>
      </c>
      <c r="BK165" s="8">
        <v>11</v>
      </c>
      <c r="BL165" s="8">
        <v>11</v>
      </c>
      <c r="BM165" s="8">
        <v>11</v>
      </c>
      <c r="BN165" s="8">
        <v>4</v>
      </c>
      <c r="BO165" s="8">
        <v>6</v>
      </c>
      <c r="BP165" s="8">
        <v>6</v>
      </c>
      <c r="BQ165" s="8">
        <v>14</v>
      </c>
      <c r="BR165" s="8">
        <v>9</v>
      </c>
      <c r="BS165" s="8">
        <v>10</v>
      </c>
      <c r="BT165" s="8">
        <v>13</v>
      </c>
      <c r="BU165" s="8">
        <v>9</v>
      </c>
      <c r="BV165" s="8">
        <v>9</v>
      </c>
      <c r="BW165" s="8">
        <v>9</v>
      </c>
      <c r="BX165" s="8">
        <v>5</v>
      </c>
      <c r="BY165" s="8">
        <v>11</v>
      </c>
      <c r="BZ165" s="8">
        <v>9</v>
      </c>
      <c r="CA165" s="8">
        <v>15</v>
      </c>
      <c r="CB165" s="8">
        <v>8</v>
      </c>
      <c r="CC165" s="8">
        <v>7</v>
      </c>
      <c r="CD165" s="8">
        <v>7</v>
      </c>
      <c r="CE165" s="8">
        <v>13</v>
      </c>
      <c r="CF165" s="8">
        <v>5</v>
      </c>
      <c r="CG165" s="8">
        <v>9</v>
      </c>
      <c r="CH165" s="8">
        <v>14</v>
      </c>
      <c r="CI165" s="8">
        <v>16</v>
      </c>
      <c r="CJ165" s="8">
        <v>12</v>
      </c>
      <c r="CK165" s="8">
        <v>10</v>
      </c>
      <c r="CL165" s="8">
        <v>11</v>
      </c>
      <c r="CM165" s="8">
        <v>12</v>
      </c>
      <c r="CN165" s="8">
        <v>5</v>
      </c>
      <c r="CO165" s="8">
        <v>13</v>
      </c>
      <c r="CP165" s="8">
        <v>10</v>
      </c>
      <c r="CQ165" s="8">
        <v>7</v>
      </c>
      <c r="CR165" s="8">
        <v>12</v>
      </c>
      <c r="CS165" s="8">
        <v>13</v>
      </c>
      <c r="CT165" s="8">
        <v>8</v>
      </c>
      <c r="CU165" s="8">
        <v>11</v>
      </c>
      <c r="CV165" s="8">
        <v>14</v>
      </c>
      <c r="CW165" s="8">
        <v>11</v>
      </c>
      <c r="CX165" s="8">
        <v>11</v>
      </c>
      <c r="CY165" s="8">
        <v>11</v>
      </c>
      <c r="CZ165" s="8">
        <v>11</v>
      </c>
      <c r="DA165" s="8">
        <v>9</v>
      </c>
      <c r="DB165" s="8">
        <v>12</v>
      </c>
      <c r="DC165" s="8">
        <v>6</v>
      </c>
      <c r="DD165" s="8">
        <v>14</v>
      </c>
      <c r="DE165" s="8">
        <v>12</v>
      </c>
      <c r="DF165" s="8">
        <v>10</v>
      </c>
      <c r="DG165" s="8">
        <v>6</v>
      </c>
      <c r="DH165" s="8">
        <v>6</v>
      </c>
      <c r="DI165" s="8">
        <v>5</v>
      </c>
      <c r="DJ165" s="8">
        <v>12</v>
      </c>
      <c r="DK165" s="8">
        <v>2</v>
      </c>
      <c r="DL165" s="8">
        <v>4</v>
      </c>
      <c r="DM165" s="8">
        <v>6</v>
      </c>
      <c r="DN165" s="8">
        <v>10</v>
      </c>
      <c r="DO165" s="8">
        <v>9</v>
      </c>
      <c r="DP165" s="8">
        <v>7</v>
      </c>
      <c r="DQ165" s="8">
        <v>5</v>
      </c>
      <c r="DR165" s="8">
        <v>11</v>
      </c>
      <c r="DS165" s="8">
        <v>7</v>
      </c>
      <c r="DT165" s="8">
        <v>5</v>
      </c>
      <c r="DU165" s="8">
        <v>5</v>
      </c>
      <c r="DV165" s="8">
        <v>3</v>
      </c>
      <c r="DW165" s="8">
        <v>2</v>
      </c>
      <c r="DX165" s="7">
        <f t="shared" si="17"/>
        <v>446</v>
      </c>
      <c r="DY165" s="7">
        <f t="shared" si="18"/>
        <v>35</v>
      </c>
      <c r="DZ165" s="7">
        <f t="shared" si="19"/>
        <v>232</v>
      </c>
      <c r="EA165" s="7">
        <f t="shared" si="20"/>
        <v>165</v>
      </c>
    </row>
    <row r="166" spans="1:131" x14ac:dyDescent="0.35">
      <c r="A166" s="7">
        <v>13</v>
      </c>
      <c r="B166" s="10" t="s">
        <v>1020</v>
      </c>
      <c r="C166" s="10" t="s">
        <v>456</v>
      </c>
      <c r="D166" s="10" t="s">
        <v>457</v>
      </c>
      <c r="E166" s="7">
        <f>SUM(Table3253[[#This Row],[0]:[90]])</f>
        <v>699</v>
      </c>
      <c r="F166" s="8">
        <f>SUM(Table3253[[#This Row],[0]:[15]])</f>
        <v>96</v>
      </c>
      <c r="G166" s="7">
        <f>SUM(Table3253[[#This Row],[16]:[64]])</f>
        <v>433</v>
      </c>
      <c r="H166" s="7">
        <f>SUM(Table3253[[#This Row],[65]:[90]])</f>
        <v>170</v>
      </c>
      <c r="I166" s="7">
        <f>SUM(Table3253[[#This Row],[85]:[90]])</f>
        <v>32</v>
      </c>
      <c r="J166" s="8">
        <f>SUM(Table3253[[#This Row],[0]:[17]])</f>
        <v>116</v>
      </c>
      <c r="K166" s="7">
        <f>SUM(Table3253[[#This Row],[18]:[64]])</f>
        <v>413</v>
      </c>
      <c r="L166" s="8">
        <f>SUM(Table3253[[#This Row],[0]:[4]])</f>
        <v>18</v>
      </c>
      <c r="M166" s="7">
        <f>SUM(Table3253[[#This Row],[5]:[15]])</f>
        <v>78</v>
      </c>
      <c r="N166" s="7">
        <f>SUM(Table3253[[#This Row],[16]:[24]])</f>
        <v>44</v>
      </c>
      <c r="O166" s="7">
        <f>SUM(Table3253[[#This Row],[25]:[49]])</f>
        <v>226</v>
      </c>
      <c r="P166" s="7">
        <f>SUM(Table3253[[#This Row],[50]:[64]])</f>
        <v>163</v>
      </c>
      <c r="Q166" s="7">
        <f>SUM(Table3253[[#This Row],[65]:[74]])</f>
        <v>91</v>
      </c>
      <c r="R166" s="7">
        <f>SUM(Table3253[[#This Row],[75]:[84]])</f>
        <v>47</v>
      </c>
      <c r="S166" s="8">
        <f>SUM(Table3253[[#This Row],[5]:[9]])</f>
        <v>29</v>
      </c>
      <c r="T166" s="7">
        <f>SUM(Table3253[[#This Row],[10]:[14]])</f>
        <v>36</v>
      </c>
      <c r="U166" s="7">
        <f>SUM(Table3253[[#This Row],[15]:[19]])</f>
        <v>49</v>
      </c>
      <c r="V166" s="7">
        <f>SUM(Table3253[[#This Row],[20]:[24]])</f>
        <v>8</v>
      </c>
      <c r="W166" s="7">
        <f>SUM(Table3253[[#This Row],[25]:[29]])</f>
        <v>33</v>
      </c>
      <c r="X166" s="7">
        <f>SUM(Table3253[[#This Row],[30]:[34]])</f>
        <v>46</v>
      </c>
      <c r="Y166" s="7">
        <f>SUM(Table3253[[#This Row],[35]:[39]])</f>
        <v>46</v>
      </c>
      <c r="Z166" s="7">
        <f>SUM(Table3253[[#This Row],[40]:[44]])</f>
        <v>55</v>
      </c>
      <c r="AA166" s="7">
        <f>SUM(Table3253[[#This Row],[45]:[49]])</f>
        <v>46</v>
      </c>
      <c r="AB166" s="7">
        <f>SUM(Table3253[[#This Row],[50]:[54]])</f>
        <v>43</v>
      </c>
      <c r="AC166" s="7">
        <f>SUM(Table3253[[#This Row],[55]:[59]])</f>
        <v>64</v>
      </c>
      <c r="AD166" s="7">
        <f>SUM(Table3253[[#This Row],[60]:[64]])</f>
        <v>56</v>
      </c>
      <c r="AE166" s="7">
        <f>SUM(Table3253[[#This Row],[65]:[69]])</f>
        <v>48</v>
      </c>
      <c r="AF166" s="7">
        <f>SUM(Table3253[[#This Row],[70]:[74]])</f>
        <v>43</v>
      </c>
      <c r="AG166" s="7">
        <f>SUM(Table3253[[#This Row],[75]:[79]])</f>
        <v>31</v>
      </c>
      <c r="AH166" s="7">
        <f>SUM(Table3253[[#This Row],[80]:[84]])</f>
        <v>16</v>
      </c>
      <c r="AI166" s="7">
        <f>SUM(Table3253[[#This Row],[85]:[89]])</f>
        <v>22</v>
      </c>
      <c r="AJ166" s="7">
        <f>Table3253[[#This Row],[90]]</f>
        <v>10</v>
      </c>
      <c r="AK166" s="8">
        <v>4</v>
      </c>
      <c r="AL166" s="8">
        <v>3</v>
      </c>
      <c r="AM166" s="8">
        <v>7</v>
      </c>
      <c r="AN166" s="8">
        <v>2</v>
      </c>
      <c r="AO166" s="8">
        <v>2</v>
      </c>
      <c r="AP166" s="8">
        <v>5</v>
      </c>
      <c r="AQ166" s="8">
        <v>5</v>
      </c>
      <c r="AR166" s="8">
        <v>5</v>
      </c>
      <c r="AS166" s="8">
        <v>5</v>
      </c>
      <c r="AT166" s="8">
        <v>9</v>
      </c>
      <c r="AU166" s="8">
        <v>5</v>
      </c>
      <c r="AV166" s="8">
        <v>11</v>
      </c>
      <c r="AW166" s="8">
        <v>5</v>
      </c>
      <c r="AX166" s="8">
        <v>9</v>
      </c>
      <c r="AY166" s="8">
        <v>6</v>
      </c>
      <c r="AZ166" s="8">
        <v>13</v>
      </c>
      <c r="BA166" s="8">
        <v>11</v>
      </c>
      <c r="BB166" s="8">
        <v>9</v>
      </c>
      <c r="BC166" s="8">
        <v>8</v>
      </c>
      <c r="BD166" s="8">
        <v>8</v>
      </c>
      <c r="BE166" s="8">
        <v>2</v>
      </c>
      <c r="BF166" s="8">
        <v>3</v>
      </c>
      <c r="BG166" s="8">
        <v>2</v>
      </c>
      <c r="BH166" s="8">
        <v>1</v>
      </c>
      <c r="BI166" s="8">
        <v>0</v>
      </c>
      <c r="BJ166" s="8">
        <v>4</v>
      </c>
      <c r="BK166" s="8">
        <v>9</v>
      </c>
      <c r="BL166" s="8">
        <v>5</v>
      </c>
      <c r="BM166" s="8">
        <v>11</v>
      </c>
      <c r="BN166" s="8">
        <v>4</v>
      </c>
      <c r="BO166" s="8">
        <v>8</v>
      </c>
      <c r="BP166" s="8">
        <v>6</v>
      </c>
      <c r="BQ166" s="8">
        <v>7</v>
      </c>
      <c r="BR166" s="8">
        <v>17</v>
      </c>
      <c r="BS166" s="8">
        <v>8</v>
      </c>
      <c r="BT166" s="8">
        <v>8</v>
      </c>
      <c r="BU166" s="8">
        <v>11</v>
      </c>
      <c r="BV166" s="8">
        <v>6</v>
      </c>
      <c r="BW166" s="8">
        <v>14</v>
      </c>
      <c r="BX166" s="8">
        <v>7</v>
      </c>
      <c r="BY166" s="8">
        <v>11</v>
      </c>
      <c r="BZ166" s="8">
        <v>11</v>
      </c>
      <c r="CA166" s="8">
        <v>9</v>
      </c>
      <c r="CB166" s="8">
        <v>13</v>
      </c>
      <c r="CC166" s="8">
        <v>11</v>
      </c>
      <c r="CD166" s="8">
        <v>11</v>
      </c>
      <c r="CE166" s="8">
        <v>9</v>
      </c>
      <c r="CF166" s="8">
        <v>5</v>
      </c>
      <c r="CG166" s="8">
        <v>9</v>
      </c>
      <c r="CH166" s="8">
        <v>12</v>
      </c>
      <c r="CI166" s="8">
        <v>8</v>
      </c>
      <c r="CJ166" s="8">
        <v>12</v>
      </c>
      <c r="CK166" s="8">
        <v>3</v>
      </c>
      <c r="CL166" s="8">
        <v>8</v>
      </c>
      <c r="CM166" s="8">
        <v>12</v>
      </c>
      <c r="CN166" s="8">
        <v>13</v>
      </c>
      <c r="CO166" s="8">
        <v>12</v>
      </c>
      <c r="CP166" s="8">
        <v>14</v>
      </c>
      <c r="CQ166" s="8">
        <v>11</v>
      </c>
      <c r="CR166" s="8">
        <v>14</v>
      </c>
      <c r="CS166" s="8">
        <v>12</v>
      </c>
      <c r="CT166" s="8">
        <v>8</v>
      </c>
      <c r="CU166" s="8">
        <v>15</v>
      </c>
      <c r="CV166" s="8">
        <v>6</v>
      </c>
      <c r="CW166" s="8">
        <v>15</v>
      </c>
      <c r="CX166" s="8">
        <v>12</v>
      </c>
      <c r="CY166" s="8">
        <v>8</v>
      </c>
      <c r="CZ166" s="8">
        <v>12</v>
      </c>
      <c r="DA166" s="8">
        <v>4</v>
      </c>
      <c r="DB166" s="8">
        <v>12</v>
      </c>
      <c r="DC166" s="8">
        <v>8</v>
      </c>
      <c r="DD166" s="8">
        <v>7</v>
      </c>
      <c r="DE166" s="8">
        <v>7</v>
      </c>
      <c r="DF166" s="8">
        <v>11</v>
      </c>
      <c r="DG166" s="8">
        <v>10</v>
      </c>
      <c r="DH166" s="8">
        <v>7</v>
      </c>
      <c r="DI166" s="8">
        <v>6</v>
      </c>
      <c r="DJ166" s="8">
        <v>7</v>
      </c>
      <c r="DK166" s="8">
        <v>6</v>
      </c>
      <c r="DL166" s="8">
        <v>5</v>
      </c>
      <c r="DM166" s="8">
        <v>7</v>
      </c>
      <c r="DN166" s="8">
        <v>1</v>
      </c>
      <c r="DO166" s="8">
        <v>6</v>
      </c>
      <c r="DP166" s="8">
        <v>1</v>
      </c>
      <c r="DQ166" s="8">
        <v>1</v>
      </c>
      <c r="DR166" s="8">
        <v>11</v>
      </c>
      <c r="DS166" s="8">
        <v>3</v>
      </c>
      <c r="DT166" s="8">
        <v>5</v>
      </c>
      <c r="DU166" s="8">
        <v>3</v>
      </c>
      <c r="DV166" s="8">
        <v>0</v>
      </c>
      <c r="DW166" s="8">
        <v>10</v>
      </c>
      <c r="DX166" s="7">
        <f t="shared" si="17"/>
        <v>433</v>
      </c>
      <c r="DY166" s="7">
        <f t="shared" si="18"/>
        <v>24</v>
      </c>
      <c r="DZ166" s="7">
        <f t="shared" si="19"/>
        <v>226</v>
      </c>
      <c r="EA166" s="7">
        <f t="shared" si="20"/>
        <v>163</v>
      </c>
    </row>
    <row r="167" spans="1:131" x14ac:dyDescent="0.35">
      <c r="A167" s="7">
        <v>13</v>
      </c>
      <c r="B167" s="10" t="s">
        <v>1020</v>
      </c>
      <c r="C167" s="10" t="s">
        <v>458</v>
      </c>
      <c r="D167" s="10" t="s">
        <v>459</v>
      </c>
      <c r="E167" s="7">
        <f>SUM(Table3253[[#This Row],[0]:[90]])</f>
        <v>815</v>
      </c>
      <c r="F167" s="8">
        <f>SUM(Table3253[[#This Row],[0]:[15]])</f>
        <v>158</v>
      </c>
      <c r="G167" s="7">
        <f>SUM(Table3253[[#This Row],[16]:[64]])</f>
        <v>486</v>
      </c>
      <c r="H167" s="7">
        <f>SUM(Table3253[[#This Row],[65]:[90]])</f>
        <v>171</v>
      </c>
      <c r="I167" s="7">
        <f>SUM(Table3253[[#This Row],[85]:[90]])</f>
        <v>24</v>
      </c>
      <c r="J167" s="8">
        <f>SUM(Table3253[[#This Row],[0]:[17]])</f>
        <v>173</v>
      </c>
      <c r="K167" s="7">
        <f>SUM(Table3253[[#This Row],[18]:[64]])</f>
        <v>471</v>
      </c>
      <c r="L167" s="8">
        <f>SUM(Table3253[[#This Row],[0]:[4]])</f>
        <v>37</v>
      </c>
      <c r="M167" s="7">
        <f>SUM(Table3253[[#This Row],[5]:[15]])</f>
        <v>121</v>
      </c>
      <c r="N167" s="7">
        <f>SUM(Table3253[[#This Row],[16]:[24]])</f>
        <v>58</v>
      </c>
      <c r="O167" s="7">
        <f>SUM(Table3253[[#This Row],[25]:[49]])</f>
        <v>243</v>
      </c>
      <c r="P167" s="7">
        <f>SUM(Table3253[[#This Row],[50]:[64]])</f>
        <v>185</v>
      </c>
      <c r="Q167" s="7">
        <f>SUM(Table3253[[#This Row],[65]:[74]])</f>
        <v>71</v>
      </c>
      <c r="R167" s="7">
        <f>SUM(Table3253[[#This Row],[75]:[84]])</f>
        <v>76</v>
      </c>
      <c r="S167" s="8">
        <f>SUM(Table3253[[#This Row],[5]:[9]])</f>
        <v>50</v>
      </c>
      <c r="T167" s="7">
        <f>SUM(Table3253[[#This Row],[10]:[14]])</f>
        <v>60</v>
      </c>
      <c r="U167" s="7">
        <f>SUM(Table3253[[#This Row],[15]:[19]])</f>
        <v>41</v>
      </c>
      <c r="V167" s="7">
        <f>SUM(Table3253[[#This Row],[20]:[24]])</f>
        <v>28</v>
      </c>
      <c r="W167" s="7">
        <f>SUM(Table3253[[#This Row],[25]:[29]])</f>
        <v>59</v>
      </c>
      <c r="X167" s="7">
        <f>SUM(Table3253[[#This Row],[30]:[34]])</f>
        <v>39</v>
      </c>
      <c r="Y167" s="7">
        <f>SUM(Table3253[[#This Row],[35]:[39]])</f>
        <v>37</v>
      </c>
      <c r="Z167" s="7">
        <f>SUM(Table3253[[#This Row],[40]:[44]])</f>
        <v>65</v>
      </c>
      <c r="AA167" s="7">
        <f>SUM(Table3253[[#This Row],[45]:[49]])</f>
        <v>43</v>
      </c>
      <c r="AB167" s="7">
        <f>SUM(Table3253[[#This Row],[50]:[54]])</f>
        <v>56</v>
      </c>
      <c r="AC167" s="7">
        <f>SUM(Table3253[[#This Row],[55]:[59]])</f>
        <v>71</v>
      </c>
      <c r="AD167" s="7">
        <f>SUM(Table3253[[#This Row],[60]:[64]])</f>
        <v>58</v>
      </c>
      <c r="AE167" s="7">
        <f>SUM(Table3253[[#This Row],[65]:[69]])</f>
        <v>41</v>
      </c>
      <c r="AF167" s="7">
        <f>SUM(Table3253[[#This Row],[70]:[74]])</f>
        <v>30</v>
      </c>
      <c r="AG167" s="7">
        <f>SUM(Table3253[[#This Row],[75]:[79]])</f>
        <v>41</v>
      </c>
      <c r="AH167" s="7">
        <f>SUM(Table3253[[#This Row],[80]:[84]])</f>
        <v>35</v>
      </c>
      <c r="AI167" s="7">
        <f>SUM(Table3253[[#This Row],[85]:[89]])</f>
        <v>11</v>
      </c>
      <c r="AJ167" s="7">
        <f>Table3253[[#This Row],[90]]</f>
        <v>13</v>
      </c>
      <c r="AK167" s="8">
        <v>11</v>
      </c>
      <c r="AL167" s="8">
        <v>6</v>
      </c>
      <c r="AM167" s="8">
        <v>3</v>
      </c>
      <c r="AN167" s="8">
        <v>13</v>
      </c>
      <c r="AO167" s="8">
        <v>4</v>
      </c>
      <c r="AP167" s="8">
        <v>10</v>
      </c>
      <c r="AQ167" s="8">
        <v>12</v>
      </c>
      <c r="AR167" s="8">
        <v>13</v>
      </c>
      <c r="AS167" s="8">
        <v>4</v>
      </c>
      <c r="AT167" s="8">
        <v>11</v>
      </c>
      <c r="AU167" s="8">
        <v>7</v>
      </c>
      <c r="AV167" s="8">
        <v>15</v>
      </c>
      <c r="AW167" s="8">
        <v>11</v>
      </c>
      <c r="AX167" s="8">
        <v>13</v>
      </c>
      <c r="AY167" s="8">
        <v>14</v>
      </c>
      <c r="AZ167" s="8">
        <v>11</v>
      </c>
      <c r="BA167" s="8">
        <v>9</v>
      </c>
      <c r="BB167" s="8">
        <v>6</v>
      </c>
      <c r="BC167" s="8">
        <v>8</v>
      </c>
      <c r="BD167" s="8">
        <v>7</v>
      </c>
      <c r="BE167" s="8">
        <v>9</v>
      </c>
      <c r="BF167" s="8">
        <v>5</v>
      </c>
      <c r="BG167" s="8">
        <v>7</v>
      </c>
      <c r="BH167" s="8">
        <v>1</v>
      </c>
      <c r="BI167" s="8">
        <v>6</v>
      </c>
      <c r="BJ167" s="8">
        <v>11</v>
      </c>
      <c r="BK167" s="8">
        <v>13</v>
      </c>
      <c r="BL167" s="8">
        <v>14</v>
      </c>
      <c r="BM167" s="8">
        <v>13</v>
      </c>
      <c r="BN167" s="8">
        <v>8</v>
      </c>
      <c r="BO167" s="8">
        <v>9</v>
      </c>
      <c r="BP167" s="8">
        <v>9</v>
      </c>
      <c r="BQ167" s="8">
        <v>9</v>
      </c>
      <c r="BR167" s="8">
        <v>4</v>
      </c>
      <c r="BS167" s="8">
        <v>8</v>
      </c>
      <c r="BT167" s="8">
        <v>9</v>
      </c>
      <c r="BU167" s="8">
        <v>8</v>
      </c>
      <c r="BV167" s="8">
        <v>9</v>
      </c>
      <c r="BW167" s="8">
        <v>5</v>
      </c>
      <c r="BX167" s="8">
        <v>6</v>
      </c>
      <c r="BY167" s="8">
        <v>11</v>
      </c>
      <c r="BZ167" s="8">
        <v>18</v>
      </c>
      <c r="CA167" s="8">
        <v>12</v>
      </c>
      <c r="CB167" s="8">
        <v>14</v>
      </c>
      <c r="CC167" s="8">
        <v>10</v>
      </c>
      <c r="CD167" s="8">
        <v>8</v>
      </c>
      <c r="CE167" s="8">
        <v>7</v>
      </c>
      <c r="CF167" s="8">
        <v>8</v>
      </c>
      <c r="CG167" s="8">
        <v>7</v>
      </c>
      <c r="CH167" s="8">
        <v>13</v>
      </c>
      <c r="CI167" s="8">
        <v>8</v>
      </c>
      <c r="CJ167" s="8">
        <v>9</v>
      </c>
      <c r="CK167" s="8">
        <v>14</v>
      </c>
      <c r="CL167" s="8">
        <v>14</v>
      </c>
      <c r="CM167" s="8">
        <v>11</v>
      </c>
      <c r="CN167" s="8">
        <v>13</v>
      </c>
      <c r="CO167" s="8">
        <v>12</v>
      </c>
      <c r="CP167" s="8">
        <v>11</v>
      </c>
      <c r="CQ167" s="8">
        <v>20</v>
      </c>
      <c r="CR167" s="8">
        <v>15</v>
      </c>
      <c r="CS167" s="8">
        <v>16</v>
      </c>
      <c r="CT167" s="8">
        <v>13</v>
      </c>
      <c r="CU167" s="8">
        <v>9</v>
      </c>
      <c r="CV167" s="8">
        <v>12</v>
      </c>
      <c r="CW167" s="8">
        <v>8</v>
      </c>
      <c r="CX167" s="8">
        <v>12</v>
      </c>
      <c r="CY167" s="8">
        <v>7</v>
      </c>
      <c r="CZ167" s="8">
        <v>9</v>
      </c>
      <c r="DA167" s="8">
        <v>5</v>
      </c>
      <c r="DB167" s="8">
        <v>8</v>
      </c>
      <c r="DC167" s="8">
        <v>5</v>
      </c>
      <c r="DD167" s="8">
        <v>6</v>
      </c>
      <c r="DE167" s="8">
        <v>13</v>
      </c>
      <c r="DF167" s="8">
        <v>4</v>
      </c>
      <c r="DG167" s="8">
        <v>2</v>
      </c>
      <c r="DH167" s="8">
        <v>5</v>
      </c>
      <c r="DI167" s="8">
        <v>10</v>
      </c>
      <c r="DJ167" s="8">
        <v>4</v>
      </c>
      <c r="DK167" s="8">
        <v>11</v>
      </c>
      <c r="DL167" s="8">
        <v>11</v>
      </c>
      <c r="DM167" s="8">
        <v>15</v>
      </c>
      <c r="DN167" s="8">
        <v>3</v>
      </c>
      <c r="DO167" s="8">
        <v>6</v>
      </c>
      <c r="DP167" s="8">
        <v>5</v>
      </c>
      <c r="DQ167" s="8">
        <v>6</v>
      </c>
      <c r="DR167" s="8">
        <v>4</v>
      </c>
      <c r="DS167" s="8">
        <v>1</v>
      </c>
      <c r="DT167" s="8">
        <v>4</v>
      </c>
      <c r="DU167" s="8">
        <v>1</v>
      </c>
      <c r="DV167" s="8">
        <v>1</v>
      </c>
      <c r="DW167" s="8">
        <v>13</v>
      </c>
      <c r="DX167" s="7">
        <f t="shared" si="17"/>
        <v>486</v>
      </c>
      <c r="DY167" s="7">
        <f t="shared" si="18"/>
        <v>43</v>
      </c>
      <c r="DZ167" s="7">
        <f t="shared" si="19"/>
        <v>243</v>
      </c>
      <c r="EA167" s="7">
        <f t="shared" si="20"/>
        <v>185</v>
      </c>
    </row>
    <row r="168" spans="1:131" x14ac:dyDescent="0.35">
      <c r="A168" s="7">
        <v>13</v>
      </c>
      <c r="B168" s="10" t="s">
        <v>1020</v>
      </c>
      <c r="C168" s="10" t="s">
        <v>460</v>
      </c>
      <c r="D168" s="10" t="s">
        <v>461</v>
      </c>
      <c r="E168" s="7">
        <f>SUM(Table3253[[#This Row],[0]:[90]])</f>
        <v>802</v>
      </c>
      <c r="F168" s="8">
        <f>SUM(Table3253[[#This Row],[0]:[15]])</f>
        <v>118</v>
      </c>
      <c r="G168" s="7">
        <f>SUM(Table3253[[#This Row],[16]:[64]])</f>
        <v>490</v>
      </c>
      <c r="H168" s="7">
        <f>SUM(Table3253[[#This Row],[65]:[90]])</f>
        <v>194</v>
      </c>
      <c r="I168" s="7">
        <f>SUM(Table3253[[#This Row],[85]:[90]])</f>
        <v>18</v>
      </c>
      <c r="J168" s="8">
        <f>SUM(Table3253[[#This Row],[0]:[17]])</f>
        <v>138</v>
      </c>
      <c r="K168" s="7">
        <f>SUM(Table3253[[#This Row],[18]:[64]])</f>
        <v>470</v>
      </c>
      <c r="L168" s="8">
        <f>SUM(Table3253[[#This Row],[0]:[4]])</f>
        <v>24</v>
      </c>
      <c r="M168" s="7">
        <f>SUM(Table3253[[#This Row],[5]:[15]])</f>
        <v>94</v>
      </c>
      <c r="N168" s="7">
        <f>SUM(Table3253[[#This Row],[16]:[24]])</f>
        <v>89</v>
      </c>
      <c r="O168" s="7">
        <f>SUM(Table3253[[#This Row],[25]:[49]])</f>
        <v>213</v>
      </c>
      <c r="P168" s="7">
        <f>SUM(Table3253[[#This Row],[50]:[64]])</f>
        <v>188</v>
      </c>
      <c r="Q168" s="7">
        <f>SUM(Table3253[[#This Row],[65]:[74]])</f>
        <v>108</v>
      </c>
      <c r="R168" s="7">
        <f>SUM(Table3253[[#This Row],[75]:[84]])</f>
        <v>68</v>
      </c>
      <c r="S168" s="8">
        <f>SUM(Table3253[[#This Row],[5]:[9]])</f>
        <v>33</v>
      </c>
      <c r="T168" s="7">
        <f>SUM(Table3253[[#This Row],[10]:[14]])</f>
        <v>49</v>
      </c>
      <c r="U168" s="7">
        <f>SUM(Table3253[[#This Row],[15]:[19]])</f>
        <v>50</v>
      </c>
      <c r="V168" s="7">
        <f>SUM(Table3253[[#This Row],[20]:[24]])</f>
        <v>51</v>
      </c>
      <c r="W168" s="7">
        <f>SUM(Table3253[[#This Row],[25]:[29]])</f>
        <v>36</v>
      </c>
      <c r="X168" s="7">
        <f>SUM(Table3253[[#This Row],[30]:[34]])</f>
        <v>49</v>
      </c>
      <c r="Y168" s="7">
        <f>SUM(Table3253[[#This Row],[35]:[39]])</f>
        <v>39</v>
      </c>
      <c r="Z168" s="7">
        <f>SUM(Table3253[[#This Row],[40]:[44]])</f>
        <v>41</v>
      </c>
      <c r="AA168" s="7">
        <f>SUM(Table3253[[#This Row],[45]:[49]])</f>
        <v>48</v>
      </c>
      <c r="AB168" s="7">
        <f>SUM(Table3253[[#This Row],[50]:[54]])</f>
        <v>57</v>
      </c>
      <c r="AC168" s="7">
        <f>SUM(Table3253[[#This Row],[55]:[59]])</f>
        <v>80</v>
      </c>
      <c r="AD168" s="7">
        <f>SUM(Table3253[[#This Row],[60]:[64]])</f>
        <v>51</v>
      </c>
      <c r="AE168" s="7">
        <f>SUM(Table3253[[#This Row],[65]:[69]])</f>
        <v>53</v>
      </c>
      <c r="AF168" s="7">
        <f>SUM(Table3253[[#This Row],[70]:[74]])</f>
        <v>55</v>
      </c>
      <c r="AG168" s="7">
        <f>SUM(Table3253[[#This Row],[75]:[79]])</f>
        <v>39</v>
      </c>
      <c r="AH168" s="7">
        <f>SUM(Table3253[[#This Row],[80]:[84]])</f>
        <v>29</v>
      </c>
      <c r="AI168" s="7">
        <f>SUM(Table3253[[#This Row],[85]:[89]])</f>
        <v>14</v>
      </c>
      <c r="AJ168" s="7">
        <f>Table3253[[#This Row],[90]]</f>
        <v>4</v>
      </c>
      <c r="AK168" s="8">
        <v>3</v>
      </c>
      <c r="AL168" s="8">
        <v>4</v>
      </c>
      <c r="AM168" s="8">
        <v>6</v>
      </c>
      <c r="AN168" s="8">
        <v>2</v>
      </c>
      <c r="AO168" s="8">
        <v>9</v>
      </c>
      <c r="AP168" s="8">
        <v>4</v>
      </c>
      <c r="AQ168" s="8">
        <v>11</v>
      </c>
      <c r="AR168" s="8">
        <v>6</v>
      </c>
      <c r="AS168" s="8">
        <v>4</v>
      </c>
      <c r="AT168" s="8">
        <v>8</v>
      </c>
      <c r="AU168" s="8">
        <v>11</v>
      </c>
      <c r="AV168" s="8">
        <v>5</v>
      </c>
      <c r="AW168" s="8">
        <v>6</v>
      </c>
      <c r="AX168" s="8">
        <v>12</v>
      </c>
      <c r="AY168" s="8">
        <v>15</v>
      </c>
      <c r="AZ168" s="8">
        <v>12</v>
      </c>
      <c r="BA168" s="8">
        <v>9</v>
      </c>
      <c r="BB168" s="8">
        <v>11</v>
      </c>
      <c r="BC168" s="8">
        <v>7</v>
      </c>
      <c r="BD168" s="8">
        <v>11</v>
      </c>
      <c r="BE168" s="8">
        <v>13</v>
      </c>
      <c r="BF168" s="8">
        <v>15</v>
      </c>
      <c r="BG168" s="8">
        <v>4</v>
      </c>
      <c r="BH168" s="8">
        <v>11</v>
      </c>
      <c r="BI168" s="8">
        <v>8</v>
      </c>
      <c r="BJ168" s="8">
        <v>9</v>
      </c>
      <c r="BK168" s="8">
        <v>9</v>
      </c>
      <c r="BL168" s="8">
        <v>8</v>
      </c>
      <c r="BM168" s="8">
        <v>4</v>
      </c>
      <c r="BN168" s="8">
        <v>6</v>
      </c>
      <c r="BO168" s="8">
        <v>8</v>
      </c>
      <c r="BP168" s="8">
        <v>9</v>
      </c>
      <c r="BQ168" s="8">
        <v>12</v>
      </c>
      <c r="BR168" s="8">
        <v>10</v>
      </c>
      <c r="BS168" s="8">
        <v>10</v>
      </c>
      <c r="BT168" s="8">
        <v>6</v>
      </c>
      <c r="BU168" s="8">
        <v>5</v>
      </c>
      <c r="BV168" s="8">
        <v>6</v>
      </c>
      <c r="BW168" s="8">
        <v>14</v>
      </c>
      <c r="BX168" s="8">
        <v>8</v>
      </c>
      <c r="BY168" s="8">
        <v>4</v>
      </c>
      <c r="BZ168" s="8">
        <v>4</v>
      </c>
      <c r="CA168" s="8">
        <v>15</v>
      </c>
      <c r="CB168" s="8">
        <v>8</v>
      </c>
      <c r="CC168" s="8">
        <v>10</v>
      </c>
      <c r="CD168" s="8">
        <v>9</v>
      </c>
      <c r="CE168" s="8">
        <v>7</v>
      </c>
      <c r="CF168" s="8">
        <v>12</v>
      </c>
      <c r="CG168" s="8">
        <v>10</v>
      </c>
      <c r="CH168" s="8">
        <v>10</v>
      </c>
      <c r="CI168" s="8">
        <v>10</v>
      </c>
      <c r="CJ168" s="8">
        <v>11</v>
      </c>
      <c r="CK168" s="8">
        <v>13</v>
      </c>
      <c r="CL168" s="8">
        <v>15</v>
      </c>
      <c r="CM168" s="8">
        <v>8</v>
      </c>
      <c r="CN168" s="8">
        <v>7</v>
      </c>
      <c r="CO168" s="8">
        <v>15</v>
      </c>
      <c r="CP168" s="8">
        <v>22</v>
      </c>
      <c r="CQ168" s="8">
        <v>16</v>
      </c>
      <c r="CR168" s="8">
        <v>20</v>
      </c>
      <c r="CS168" s="8">
        <v>11</v>
      </c>
      <c r="CT168" s="8">
        <v>9</v>
      </c>
      <c r="CU168" s="8">
        <v>16</v>
      </c>
      <c r="CV168" s="8">
        <v>10</v>
      </c>
      <c r="CW168" s="8">
        <v>5</v>
      </c>
      <c r="CX168" s="8">
        <v>11</v>
      </c>
      <c r="CY168" s="8">
        <v>10</v>
      </c>
      <c r="CZ168" s="8">
        <v>10</v>
      </c>
      <c r="DA168" s="8">
        <v>13</v>
      </c>
      <c r="DB168" s="8">
        <v>9</v>
      </c>
      <c r="DC168" s="8">
        <v>11</v>
      </c>
      <c r="DD168" s="8">
        <v>11</v>
      </c>
      <c r="DE168" s="8">
        <v>12</v>
      </c>
      <c r="DF168" s="8">
        <v>10</v>
      </c>
      <c r="DG168" s="8">
        <v>11</v>
      </c>
      <c r="DH168" s="8">
        <v>7</v>
      </c>
      <c r="DI168" s="8">
        <v>8</v>
      </c>
      <c r="DJ168" s="8">
        <v>9</v>
      </c>
      <c r="DK168" s="8">
        <v>8</v>
      </c>
      <c r="DL168" s="8">
        <v>7</v>
      </c>
      <c r="DM168" s="8">
        <v>7</v>
      </c>
      <c r="DN168" s="8">
        <v>4</v>
      </c>
      <c r="DO168" s="8">
        <v>5</v>
      </c>
      <c r="DP168" s="8">
        <v>5</v>
      </c>
      <c r="DQ168" s="8">
        <v>8</v>
      </c>
      <c r="DR168" s="8">
        <v>4</v>
      </c>
      <c r="DS168" s="8">
        <v>3</v>
      </c>
      <c r="DT168" s="8">
        <v>6</v>
      </c>
      <c r="DU168" s="8">
        <v>1</v>
      </c>
      <c r="DV168" s="8">
        <v>0</v>
      </c>
      <c r="DW168" s="8">
        <v>4</v>
      </c>
      <c r="DX168" s="7">
        <f t="shared" si="17"/>
        <v>490</v>
      </c>
      <c r="DY168" s="7">
        <f t="shared" si="18"/>
        <v>69</v>
      </c>
      <c r="DZ168" s="7">
        <f t="shared" si="19"/>
        <v>213</v>
      </c>
      <c r="EA168" s="7">
        <f t="shared" si="20"/>
        <v>188</v>
      </c>
    </row>
    <row r="169" spans="1:131" x14ac:dyDescent="0.35">
      <c r="A169" s="7">
        <v>13</v>
      </c>
      <c r="B169" s="10" t="s">
        <v>1020</v>
      </c>
      <c r="C169" s="10" t="s">
        <v>462</v>
      </c>
      <c r="D169" s="10" t="s">
        <v>463</v>
      </c>
      <c r="E169" s="7">
        <f>SUM(Table3253[[#This Row],[0]:[90]])</f>
        <v>742</v>
      </c>
      <c r="F169" s="8">
        <f>SUM(Table3253[[#This Row],[0]:[15]])</f>
        <v>122</v>
      </c>
      <c r="G169" s="7">
        <f>SUM(Table3253[[#This Row],[16]:[64]])</f>
        <v>445</v>
      </c>
      <c r="H169" s="7">
        <f>SUM(Table3253[[#This Row],[65]:[90]])</f>
        <v>175</v>
      </c>
      <c r="I169" s="7">
        <f>SUM(Table3253[[#This Row],[85]:[90]])</f>
        <v>16</v>
      </c>
      <c r="J169" s="8">
        <f>SUM(Table3253[[#This Row],[0]:[17]])</f>
        <v>139</v>
      </c>
      <c r="K169" s="7">
        <f>SUM(Table3253[[#This Row],[18]:[64]])</f>
        <v>428</v>
      </c>
      <c r="L169" s="8">
        <f>SUM(Table3253[[#This Row],[0]:[4]])</f>
        <v>38</v>
      </c>
      <c r="M169" s="7">
        <f>SUM(Table3253[[#This Row],[5]:[15]])</f>
        <v>84</v>
      </c>
      <c r="N169" s="7">
        <f>SUM(Table3253[[#This Row],[16]:[24]])</f>
        <v>67</v>
      </c>
      <c r="O169" s="7">
        <f>SUM(Table3253[[#This Row],[25]:[49]])</f>
        <v>219</v>
      </c>
      <c r="P169" s="7">
        <f>SUM(Table3253[[#This Row],[50]:[64]])</f>
        <v>159</v>
      </c>
      <c r="Q169" s="7">
        <f>SUM(Table3253[[#This Row],[65]:[74]])</f>
        <v>91</v>
      </c>
      <c r="R169" s="7">
        <f>SUM(Table3253[[#This Row],[75]:[84]])</f>
        <v>68</v>
      </c>
      <c r="S169" s="8">
        <f>SUM(Table3253[[#This Row],[5]:[9]])</f>
        <v>50</v>
      </c>
      <c r="T169" s="7">
        <f>SUM(Table3253[[#This Row],[10]:[14]])</f>
        <v>26</v>
      </c>
      <c r="U169" s="7">
        <f>SUM(Table3253[[#This Row],[15]:[19]])</f>
        <v>42</v>
      </c>
      <c r="V169" s="7">
        <f>SUM(Table3253[[#This Row],[20]:[24]])</f>
        <v>33</v>
      </c>
      <c r="W169" s="7">
        <f>SUM(Table3253[[#This Row],[25]:[29]])</f>
        <v>44</v>
      </c>
      <c r="X169" s="7">
        <f>SUM(Table3253[[#This Row],[30]:[34]])</f>
        <v>37</v>
      </c>
      <c r="Y169" s="7">
        <f>SUM(Table3253[[#This Row],[35]:[39]])</f>
        <v>39</v>
      </c>
      <c r="Z169" s="7">
        <f>SUM(Table3253[[#This Row],[40]:[44]])</f>
        <v>55</v>
      </c>
      <c r="AA169" s="7">
        <f>SUM(Table3253[[#This Row],[45]:[49]])</f>
        <v>44</v>
      </c>
      <c r="AB169" s="7">
        <f>SUM(Table3253[[#This Row],[50]:[54]])</f>
        <v>57</v>
      </c>
      <c r="AC169" s="7">
        <f>SUM(Table3253[[#This Row],[55]:[59]])</f>
        <v>48</v>
      </c>
      <c r="AD169" s="7">
        <f>SUM(Table3253[[#This Row],[60]:[64]])</f>
        <v>54</v>
      </c>
      <c r="AE169" s="7">
        <f>SUM(Table3253[[#This Row],[65]:[69]])</f>
        <v>48</v>
      </c>
      <c r="AF169" s="7">
        <f>SUM(Table3253[[#This Row],[70]:[74]])</f>
        <v>43</v>
      </c>
      <c r="AG169" s="7">
        <f>SUM(Table3253[[#This Row],[75]:[79]])</f>
        <v>49</v>
      </c>
      <c r="AH169" s="7">
        <f>SUM(Table3253[[#This Row],[80]:[84]])</f>
        <v>19</v>
      </c>
      <c r="AI169" s="7">
        <f>SUM(Table3253[[#This Row],[85]:[89]])</f>
        <v>14</v>
      </c>
      <c r="AJ169" s="7">
        <f>Table3253[[#This Row],[90]]</f>
        <v>2</v>
      </c>
      <c r="AK169" s="8">
        <v>5</v>
      </c>
      <c r="AL169" s="8">
        <v>7</v>
      </c>
      <c r="AM169" s="8">
        <v>6</v>
      </c>
      <c r="AN169" s="8">
        <v>11</v>
      </c>
      <c r="AO169" s="8">
        <v>9</v>
      </c>
      <c r="AP169" s="8">
        <v>9</v>
      </c>
      <c r="AQ169" s="8">
        <v>7</v>
      </c>
      <c r="AR169" s="8">
        <v>6</v>
      </c>
      <c r="AS169" s="8">
        <v>14</v>
      </c>
      <c r="AT169" s="8">
        <v>14</v>
      </c>
      <c r="AU169" s="8">
        <v>5</v>
      </c>
      <c r="AV169" s="8">
        <v>7</v>
      </c>
      <c r="AW169" s="8">
        <v>4</v>
      </c>
      <c r="AX169" s="8">
        <v>6</v>
      </c>
      <c r="AY169" s="8">
        <v>4</v>
      </c>
      <c r="AZ169" s="8">
        <v>8</v>
      </c>
      <c r="BA169" s="8">
        <v>7</v>
      </c>
      <c r="BB169" s="8">
        <v>10</v>
      </c>
      <c r="BC169" s="8">
        <v>9</v>
      </c>
      <c r="BD169" s="8">
        <v>8</v>
      </c>
      <c r="BE169" s="8">
        <v>7</v>
      </c>
      <c r="BF169" s="8">
        <v>3</v>
      </c>
      <c r="BG169" s="8">
        <v>5</v>
      </c>
      <c r="BH169" s="8">
        <v>12</v>
      </c>
      <c r="BI169" s="8">
        <v>6</v>
      </c>
      <c r="BJ169" s="8">
        <v>11</v>
      </c>
      <c r="BK169" s="8">
        <v>9</v>
      </c>
      <c r="BL169" s="8">
        <v>7</v>
      </c>
      <c r="BM169" s="8">
        <v>7</v>
      </c>
      <c r="BN169" s="8">
        <v>10</v>
      </c>
      <c r="BO169" s="8">
        <v>7</v>
      </c>
      <c r="BP169" s="8">
        <v>9</v>
      </c>
      <c r="BQ169" s="8">
        <v>9</v>
      </c>
      <c r="BR169" s="8">
        <v>5</v>
      </c>
      <c r="BS169" s="8">
        <v>7</v>
      </c>
      <c r="BT169" s="8">
        <v>7</v>
      </c>
      <c r="BU169" s="8">
        <v>10</v>
      </c>
      <c r="BV169" s="8">
        <v>14</v>
      </c>
      <c r="BW169" s="8">
        <v>2</v>
      </c>
      <c r="BX169" s="8">
        <v>6</v>
      </c>
      <c r="BY169" s="8">
        <v>14</v>
      </c>
      <c r="BZ169" s="8">
        <v>7</v>
      </c>
      <c r="CA169" s="8">
        <v>15</v>
      </c>
      <c r="CB169" s="8">
        <v>12</v>
      </c>
      <c r="CC169" s="8">
        <v>7</v>
      </c>
      <c r="CD169" s="8">
        <v>13</v>
      </c>
      <c r="CE169" s="8">
        <v>11</v>
      </c>
      <c r="CF169" s="8">
        <v>7</v>
      </c>
      <c r="CG169" s="8">
        <v>5</v>
      </c>
      <c r="CH169" s="8">
        <v>8</v>
      </c>
      <c r="CI169" s="8">
        <v>8</v>
      </c>
      <c r="CJ169" s="8">
        <v>13</v>
      </c>
      <c r="CK169" s="8">
        <v>7</v>
      </c>
      <c r="CL169" s="8">
        <v>11</v>
      </c>
      <c r="CM169" s="8">
        <v>18</v>
      </c>
      <c r="CN169" s="8">
        <v>8</v>
      </c>
      <c r="CO169" s="8">
        <v>7</v>
      </c>
      <c r="CP169" s="8">
        <v>8</v>
      </c>
      <c r="CQ169" s="8">
        <v>13</v>
      </c>
      <c r="CR169" s="8">
        <v>12</v>
      </c>
      <c r="CS169" s="8">
        <v>8</v>
      </c>
      <c r="CT169" s="8">
        <v>8</v>
      </c>
      <c r="CU169" s="8">
        <v>17</v>
      </c>
      <c r="CV169" s="8">
        <v>11</v>
      </c>
      <c r="CW169" s="8">
        <v>10</v>
      </c>
      <c r="CX169" s="8">
        <v>10</v>
      </c>
      <c r="CY169" s="8">
        <v>13</v>
      </c>
      <c r="CZ169" s="8">
        <v>7</v>
      </c>
      <c r="DA169" s="8">
        <v>8</v>
      </c>
      <c r="DB169" s="8">
        <v>10</v>
      </c>
      <c r="DC169" s="8">
        <v>11</v>
      </c>
      <c r="DD169" s="8">
        <v>12</v>
      </c>
      <c r="DE169" s="8">
        <v>8</v>
      </c>
      <c r="DF169" s="8">
        <v>4</v>
      </c>
      <c r="DG169" s="8">
        <v>8</v>
      </c>
      <c r="DH169" s="8">
        <v>12</v>
      </c>
      <c r="DI169" s="8">
        <v>6</v>
      </c>
      <c r="DJ169" s="8">
        <v>16</v>
      </c>
      <c r="DK169" s="8">
        <v>11</v>
      </c>
      <c r="DL169" s="8">
        <v>4</v>
      </c>
      <c r="DM169" s="8">
        <v>5</v>
      </c>
      <c r="DN169" s="8">
        <v>5</v>
      </c>
      <c r="DO169" s="8">
        <v>2</v>
      </c>
      <c r="DP169" s="8">
        <v>3</v>
      </c>
      <c r="DQ169" s="8">
        <v>4</v>
      </c>
      <c r="DR169" s="8">
        <v>5</v>
      </c>
      <c r="DS169" s="8">
        <v>3</v>
      </c>
      <c r="DT169" s="8">
        <v>3</v>
      </c>
      <c r="DU169" s="8">
        <v>3</v>
      </c>
      <c r="DV169" s="8">
        <v>0</v>
      </c>
      <c r="DW169" s="8">
        <v>2</v>
      </c>
      <c r="DX169" s="7">
        <f t="shared" si="17"/>
        <v>445</v>
      </c>
      <c r="DY169" s="7">
        <f t="shared" si="18"/>
        <v>50</v>
      </c>
      <c r="DZ169" s="7">
        <f t="shared" si="19"/>
        <v>219</v>
      </c>
      <c r="EA169" s="7">
        <f t="shared" si="20"/>
        <v>159</v>
      </c>
    </row>
    <row r="170" spans="1:131" x14ac:dyDescent="0.35">
      <c r="A170" s="7">
        <v>13</v>
      </c>
      <c r="B170" s="10" t="s">
        <v>1020</v>
      </c>
      <c r="C170" s="10" t="s">
        <v>464</v>
      </c>
      <c r="D170" s="10" t="s">
        <v>465</v>
      </c>
      <c r="E170" s="7">
        <f>SUM(Table3253[[#This Row],[0]:[90]])</f>
        <v>795</v>
      </c>
      <c r="F170" s="8">
        <f>SUM(Table3253[[#This Row],[0]:[15]])</f>
        <v>185</v>
      </c>
      <c r="G170" s="7">
        <f>SUM(Table3253[[#This Row],[16]:[64]])</f>
        <v>507</v>
      </c>
      <c r="H170" s="7">
        <f>SUM(Table3253[[#This Row],[65]:[90]])</f>
        <v>103</v>
      </c>
      <c r="I170" s="7">
        <f>SUM(Table3253[[#This Row],[85]:[90]])</f>
        <v>3</v>
      </c>
      <c r="J170" s="8">
        <f>SUM(Table3253[[#This Row],[0]:[17]])</f>
        <v>199</v>
      </c>
      <c r="K170" s="7">
        <f>SUM(Table3253[[#This Row],[18]:[64]])</f>
        <v>493</v>
      </c>
      <c r="L170" s="8">
        <f>SUM(Table3253[[#This Row],[0]:[4]])</f>
        <v>59</v>
      </c>
      <c r="M170" s="7">
        <f>SUM(Table3253[[#This Row],[5]:[15]])</f>
        <v>126</v>
      </c>
      <c r="N170" s="7">
        <f>SUM(Table3253[[#This Row],[16]:[24]])</f>
        <v>70</v>
      </c>
      <c r="O170" s="7">
        <f>SUM(Table3253[[#This Row],[25]:[49]])</f>
        <v>264</v>
      </c>
      <c r="P170" s="7">
        <f>SUM(Table3253[[#This Row],[50]:[64]])</f>
        <v>173</v>
      </c>
      <c r="Q170" s="7">
        <f>SUM(Table3253[[#This Row],[65]:[74]])</f>
        <v>75</v>
      </c>
      <c r="R170" s="7">
        <f>SUM(Table3253[[#This Row],[75]:[84]])</f>
        <v>25</v>
      </c>
      <c r="S170" s="8">
        <f>SUM(Table3253[[#This Row],[5]:[9]])</f>
        <v>70</v>
      </c>
      <c r="T170" s="7">
        <f>SUM(Table3253[[#This Row],[10]:[14]])</f>
        <v>48</v>
      </c>
      <c r="U170" s="7">
        <f>SUM(Table3253[[#This Row],[15]:[19]])</f>
        <v>34</v>
      </c>
      <c r="V170" s="7">
        <f>SUM(Table3253[[#This Row],[20]:[24]])</f>
        <v>44</v>
      </c>
      <c r="W170" s="7">
        <f>SUM(Table3253[[#This Row],[25]:[29]])</f>
        <v>54</v>
      </c>
      <c r="X170" s="7">
        <f>SUM(Table3253[[#This Row],[30]:[34]])</f>
        <v>54</v>
      </c>
      <c r="Y170" s="7">
        <f>SUM(Table3253[[#This Row],[35]:[39]])</f>
        <v>59</v>
      </c>
      <c r="Z170" s="7">
        <f>SUM(Table3253[[#This Row],[40]:[44]])</f>
        <v>64</v>
      </c>
      <c r="AA170" s="7">
        <f>SUM(Table3253[[#This Row],[45]:[49]])</f>
        <v>33</v>
      </c>
      <c r="AB170" s="7">
        <f>SUM(Table3253[[#This Row],[50]:[54]])</f>
        <v>48</v>
      </c>
      <c r="AC170" s="7">
        <f>SUM(Table3253[[#This Row],[55]:[59]])</f>
        <v>65</v>
      </c>
      <c r="AD170" s="7">
        <f>SUM(Table3253[[#This Row],[60]:[64]])</f>
        <v>60</v>
      </c>
      <c r="AE170" s="7">
        <f>SUM(Table3253[[#This Row],[65]:[69]])</f>
        <v>48</v>
      </c>
      <c r="AF170" s="7">
        <f>SUM(Table3253[[#This Row],[70]:[74]])</f>
        <v>27</v>
      </c>
      <c r="AG170" s="7">
        <f>SUM(Table3253[[#This Row],[75]:[79]])</f>
        <v>19</v>
      </c>
      <c r="AH170" s="7">
        <f>SUM(Table3253[[#This Row],[80]:[84]])</f>
        <v>6</v>
      </c>
      <c r="AI170" s="7">
        <f>SUM(Table3253[[#This Row],[85]:[89]])</f>
        <v>1</v>
      </c>
      <c r="AJ170" s="7">
        <f>Table3253[[#This Row],[90]]</f>
        <v>2</v>
      </c>
      <c r="AK170" s="8">
        <v>7</v>
      </c>
      <c r="AL170" s="8">
        <v>12</v>
      </c>
      <c r="AM170" s="8">
        <v>13</v>
      </c>
      <c r="AN170" s="8">
        <v>10</v>
      </c>
      <c r="AO170" s="8">
        <v>17</v>
      </c>
      <c r="AP170" s="8">
        <v>10</v>
      </c>
      <c r="AQ170" s="8">
        <v>18</v>
      </c>
      <c r="AR170" s="8">
        <v>10</v>
      </c>
      <c r="AS170" s="8">
        <v>16</v>
      </c>
      <c r="AT170" s="8">
        <v>16</v>
      </c>
      <c r="AU170" s="8">
        <v>15</v>
      </c>
      <c r="AV170" s="8">
        <v>10</v>
      </c>
      <c r="AW170" s="8">
        <v>3</v>
      </c>
      <c r="AX170" s="8">
        <v>8</v>
      </c>
      <c r="AY170" s="8">
        <v>12</v>
      </c>
      <c r="AZ170" s="8">
        <v>8</v>
      </c>
      <c r="BA170" s="8">
        <v>8</v>
      </c>
      <c r="BB170" s="8">
        <v>6</v>
      </c>
      <c r="BC170" s="8">
        <v>6</v>
      </c>
      <c r="BD170" s="8">
        <v>6</v>
      </c>
      <c r="BE170" s="8">
        <v>12</v>
      </c>
      <c r="BF170" s="8">
        <v>9</v>
      </c>
      <c r="BG170" s="8">
        <v>13</v>
      </c>
      <c r="BH170" s="8">
        <v>6</v>
      </c>
      <c r="BI170" s="8">
        <v>4</v>
      </c>
      <c r="BJ170" s="8">
        <v>7</v>
      </c>
      <c r="BK170" s="8">
        <v>7</v>
      </c>
      <c r="BL170" s="8">
        <v>14</v>
      </c>
      <c r="BM170" s="8">
        <v>14</v>
      </c>
      <c r="BN170" s="8">
        <v>12</v>
      </c>
      <c r="BO170" s="8">
        <v>13</v>
      </c>
      <c r="BP170" s="8">
        <v>7</v>
      </c>
      <c r="BQ170" s="8">
        <v>10</v>
      </c>
      <c r="BR170" s="8">
        <v>12</v>
      </c>
      <c r="BS170" s="8">
        <v>12</v>
      </c>
      <c r="BT170" s="8">
        <v>13</v>
      </c>
      <c r="BU170" s="8">
        <v>12</v>
      </c>
      <c r="BV170" s="8">
        <v>13</v>
      </c>
      <c r="BW170" s="8">
        <v>11</v>
      </c>
      <c r="BX170" s="8">
        <v>10</v>
      </c>
      <c r="BY170" s="8">
        <v>15</v>
      </c>
      <c r="BZ170" s="8">
        <v>19</v>
      </c>
      <c r="CA170" s="8">
        <v>15</v>
      </c>
      <c r="CB170" s="8">
        <v>5</v>
      </c>
      <c r="CC170" s="8">
        <v>10</v>
      </c>
      <c r="CD170" s="8">
        <v>6</v>
      </c>
      <c r="CE170" s="8">
        <v>9</v>
      </c>
      <c r="CF170" s="8">
        <v>5</v>
      </c>
      <c r="CG170" s="8">
        <v>4</v>
      </c>
      <c r="CH170" s="8">
        <v>9</v>
      </c>
      <c r="CI170" s="8">
        <v>5</v>
      </c>
      <c r="CJ170" s="8">
        <v>11</v>
      </c>
      <c r="CK170" s="8">
        <v>10</v>
      </c>
      <c r="CL170" s="8">
        <v>10</v>
      </c>
      <c r="CM170" s="8">
        <v>12</v>
      </c>
      <c r="CN170" s="8">
        <v>11</v>
      </c>
      <c r="CO170" s="8">
        <v>8</v>
      </c>
      <c r="CP170" s="8">
        <v>20</v>
      </c>
      <c r="CQ170" s="8">
        <v>15</v>
      </c>
      <c r="CR170" s="8">
        <v>11</v>
      </c>
      <c r="CS170" s="8">
        <v>13</v>
      </c>
      <c r="CT170" s="8">
        <v>21</v>
      </c>
      <c r="CU170" s="8">
        <v>7</v>
      </c>
      <c r="CV170" s="8">
        <v>9</v>
      </c>
      <c r="CW170" s="8">
        <v>10</v>
      </c>
      <c r="CX170" s="8">
        <v>13</v>
      </c>
      <c r="CY170" s="8">
        <v>9</v>
      </c>
      <c r="CZ170" s="8">
        <v>8</v>
      </c>
      <c r="DA170" s="8">
        <v>5</v>
      </c>
      <c r="DB170" s="8">
        <v>13</v>
      </c>
      <c r="DC170" s="8">
        <v>6</v>
      </c>
      <c r="DD170" s="8">
        <v>4</v>
      </c>
      <c r="DE170" s="8">
        <v>4</v>
      </c>
      <c r="DF170" s="8">
        <v>7</v>
      </c>
      <c r="DG170" s="8">
        <v>6</v>
      </c>
      <c r="DH170" s="8">
        <v>1</v>
      </c>
      <c r="DI170" s="8">
        <v>3</v>
      </c>
      <c r="DJ170" s="8">
        <v>11</v>
      </c>
      <c r="DK170" s="8">
        <v>3</v>
      </c>
      <c r="DL170" s="8">
        <v>1</v>
      </c>
      <c r="DM170" s="8">
        <v>2</v>
      </c>
      <c r="DN170" s="8">
        <v>2</v>
      </c>
      <c r="DO170" s="8">
        <v>1</v>
      </c>
      <c r="DP170" s="8">
        <v>0</v>
      </c>
      <c r="DQ170" s="8">
        <v>1</v>
      </c>
      <c r="DR170" s="8">
        <v>0</v>
      </c>
      <c r="DS170" s="8">
        <v>1</v>
      </c>
      <c r="DT170" s="8">
        <v>0</v>
      </c>
      <c r="DU170" s="8">
        <v>0</v>
      </c>
      <c r="DV170" s="8">
        <v>0</v>
      </c>
      <c r="DW170" s="8">
        <v>2</v>
      </c>
      <c r="DX170" s="7">
        <f t="shared" si="17"/>
        <v>507</v>
      </c>
      <c r="DY170" s="7">
        <f t="shared" si="18"/>
        <v>56</v>
      </c>
      <c r="DZ170" s="7">
        <f t="shared" si="19"/>
        <v>264</v>
      </c>
      <c r="EA170" s="7">
        <f t="shared" si="20"/>
        <v>173</v>
      </c>
    </row>
    <row r="171" spans="1:131" x14ac:dyDescent="0.35">
      <c r="A171" s="7">
        <v>13</v>
      </c>
      <c r="B171" s="10" t="s">
        <v>1020</v>
      </c>
      <c r="C171" s="10" t="s">
        <v>466</v>
      </c>
      <c r="D171" s="10" t="s">
        <v>246</v>
      </c>
      <c r="E171" s="7">
        <f>SUM(Table3253[[#This Row],[0]:[90]])</f>
        <v>1113</v>
      </c>
      <c r="F171" s="8">
        <f>SUM(Table3253[[#This Row],[0]:[15]])</f>
        <v>162</v>
      </c>
      <c r="G171" s="7">
        <f>SUM(Table3253[[#This Row],[16]:[64]])</f>
        <v>778</v>
      </c>
      <c r="H171" s="7">
        <f>SUM(Table3253[[#This Row],[65]:[90]])</f>
        <v>173</v>
      </c>
      <c r="I171" s="7">
        <f>SUM(Table3253[[#This Row],[85]:[90]])</f>
        <v>17</v>
      </c>
      <c r="J171" s="8">
        <f>SUM(Table3253[[#This Row],[0]:[17]])</f>
        <v>191</v>
      </c>
      <c r="K171" s="7">
        <f>SUM(Table3253[[#This Row],[18]:[64]])</f>
        <v>749</v>
      </c>
      <c r="L171" s="8">
        <f>SUM(Table3253[[#This Row],[0]:[4]])</f>
        <v>41</v>
      </c>
      <c r="M171" s="7">
        <f>SUM(Table3253[[#This Row],[5]:[15]])</f>
        <v>121</v>
      </c>
      <c r="N171" s="7">
        <f>SUM(Table3253[[#This Row],[16]:[24]])</f>
        <v>131</v>
      </c>
      <c r="O171" s="7">
        <f>SUM(Table3253[[#This Row],[25]:[49]])</f>
        <v>352</v>
      </c>
      <c r="P171" s="7">
        <f>SUM(Table3253[[#This Row],[50]:[64]])</f>
        <v>295</v>
      </c>
      <c r="Q171" s="7">
        <f>SUM(Table3253[[#This Row],[65]:[74]])</f>
        <v>120</v>
      </c>
      <c r="R171" s="7">
        <f>SUM(Table3253[[#This Row],[75]:[84]])</f>
        <v>36</v>
      </c>
      <c r="S171" s="8">
        <f>SUM(Table3253[[#This Row],[5]:[9]])</f>
        <v>51</v>
      </c>
      <c r="T171" s="7">
        <f>SUM(Table3253[[#This Row],[10]:[14]])</f>
        <v>53</v>
      </c>
      <c r="U171" s="7">
        <f>SUM(Table3253[[#This Row],[15]:[19]])</f>
        <v>85</v>
      </c>
      <c r="V171" s="7">
        <f>SUM(Table3253[[#This Row],[20]:[24]])</f>
        <v>63</v>
      </c>
      <c r="W171" s="7">
        <f>SUM(Table3253[[#This Row],[25]:[29]])</f>
        <v>90</v>
      </c>
      <c r="X171" s="7">
        <f>SUM(Table3253[[#This Row],[30]:[34]])</f>
        <v>72</v>
      </c>
      <c r="Y171" s="7">
        <f>SUM(Table3253[[#This Row],[35]:[39]])</f>
        <v>44</v>
      </c>
      <c r="Z171" s="7">
        <f>SUM(Table3253[[#This Row],[40]:[44]])</f>
        <v>85</v>
      </c>
      <c r="AA171" s="7">
        <f>SUM(Table3253[[#This Row],[45]:[49]])</f>
        <v>61</v>
      </c>
      <c r="AB171" s="7">
        <f>SUM(Table3253[[#This Row],[50]:[54]])</f>
        <v>95</v>
      </c>
      <c r="AC171" s="7">
        <f>SUM(Table3253[[#This Row],[55]:[59]])</f>
        <v>108</v>
      </c>
      <c r="AD171" s="7">
        <f>SUM(Table3253[[#This Row],[60]:[64]])</f>
        <v>92</v>
      </c>
      <c r="AE171" s="7">
        <f>SUM(Table3253[[#This Row],[65]:[69]])</f>
        <v>67</v>
      </c>
      <c r="AF171" s="7">
        <f>SUM(Table3253[[#This Row],[70]:[74]])</f>
        <v>53</v>
      </c>
      <c r="AG171" s="7">
        <f>SUM(Table3253[[#This Row],[75]:[79]])</f>
        <v>26</v>
      </c>
      <c r="AH171" s="7">
        <f>SUM(Table3253[[#This Row],[80]:[84]])</f>
        <v>10</v>
      </c>
      <c r="AI171" s="7">
        <f>SUM(Table3253[[#This Row],[85]:[89]])</f>
        <v>16</v>
      </c>
      <c r="AJ171" s="7">
        <f>Table3253[[#This Row],[90]]</f>
        <v>1</v>
      </c>
      <c r="AK171" s="8">
        <v>11</v>
      </c>
      <c r="AL171" s="8">
        <v>6</v>
      </c>
      <c r="AM171" s="8">
        <v>6</v>
      </c>
      <c r="AN171" s="8">
        <v>12</v>
      </c>
      <c r="AO171" s="8">
        <v>6</v>
      </c>
      <c r="AP171" s="8">
        <v>9</v>
      </c>
      <c r="AQ171" s="8">
        <v>9</v>
      </c>
      <c r="AR171" s="8">
        <v>9</v>
      </c>
      <c r="AS171" s="8">
        <v>14</v>
      </c>
      <c r="AT171" s="8">
        <v>10</v>
      </c>
      <c r="AU171" s="8">
        <v>4</v>
      </c>
      <c r="AV171" s="8">
        <v>13</v>
      </c>
      <c r="AW171" s="8">
        <v>11</v>
      </c>
      <c r="AX171" s="8">
        <v>7</v>
      </c>
      <c r="AY171" s="8">
        <v>18</v>
      </c>
      <c r="AZ171" s="8">
        <v>17</v>
      </c>
      <c r="BA171" s="8">
        <v>11</v>
      </c>
      <c r="BB171" s="8">
        <v>18</v>
      </c>
      <c r="BC171" s="8">
        <v>17</v>
      </c>
      <c r="BD171" s="8">
        <v>22</v>
      </c>
      <c r="BE171" s="8">
        <v>14</v>
      </c>
      <c r="BF171" s="8">
        <v>16</v>
      </c>
      <c r="BG171" s="8">
        <v>13</v>
      </c>
      <c r="BH171" s="8">
        <v>10</v>
      </c>
      <c r="BI171" s="8">
        <v>10</v>
      </c>
      <c r="BJ171" s="8">
        <v>22</v>
      </c>
      <c r="BK171" s="8">
        <v>25</v>
      </c>
      <c r="BL171" s="8">
        <v>16</v>
      </c>
      <c r="BM171" s="8">
        <v>15</v>
      </c>
      <c r="BN171" s="8">
        <v>12</v>
      </c>
      <c r="BO171" s="8">
        <v>19</v>
      </c>
      <c r="BP171" s="8">
        <v>11</v>
      </c>
      <c r="BQ171" s="8">
        <v>10</v>
      </c>
      <c r="BR171" s="8">
        <v>19</v>
      </c>
      <c r="BS171" s="8">
        <v>13</v>
      </c>
      <c r="BT171" s="8">
        <v>10</v>
      </c>
      <c r="BU171" s="8">
        <v>4</v>
      </c>
      <c r="BV171" s="8">
        <v>9</v>
      </c>
      <c r="BW171" s="8">
        <v>10</v>
      </c>
      <c r="BX171" s="8">
        <v>11</v>
      </c>
      <c r="BY171" s="8">
        <v>18</v>
      </c>
      <c r="BZ171" s="8">
        <v>18</v>
      </c>
      <c r="CA171" s="8">
        <v>13</v>
      </c>
      <c r="CB171" s="8">
        <v>14</v>
      </c>
      <c r="CC171" s="8">
        <v>22</v>
      </c>
      <c r="CD171" s="8">
        <v>11</v>
      </c>
      <c r="CE171" s="8">
        <v>8</v>
      </c>
      <c r="CF171" s="8">
        <v>8</v>
      </c>
      <c r="CG171" s="8">
        <v>18</v>
      </c>
      <c r="CH171" s="8">
        <v>16</v>
      </c>
      <c r="CI171" s="8">
        <v>19</v>
      </c>
      <c r="CJ171" s="8">
        <v>21</v>
      </c>
      <c r="CK171" s="8">
        <v>17</v>
      </c>
      <c r="CL171" s="8">
        <v>27</v>
      </c>
      <c r="CM171" s="8">
        <v>11</v>
      </c>
      <c r="CN171" s="8">
        <v>23</v>
      </c>
      <c r="CO171" s="8">
        <v>18</v>
      </c>
      <c r="CP171" s="8">
        <v>16</v>
      </c>
      <c r="CQ171" s="8">
        <v>24</v>
      </c>
      <c r="CR171" s="8">
        <v>27</v>
      </c>
      <c r="CS171" s="8">
        <v>22</v>
      </c>
      <c r="CT171" s="8">
        <v>17</v>
      </c>
      <c r="CU171" s="8">
        <v>18</v>
      </c>
      <c r="CV171" s="8">
        <v>18</v>
      </c>
      <c r="CW171" s="8">
        <v>17</v>
      </c>
      <c r="CX171" s="8">
        <v>17</v>
      </c>
      <c r="CY171" s="8">
        <v>16</v>
      </c>
      <c r="CZ171" s="8">
        <v>8</v>
      </c>
      <c r="DA171" s="8">
        <v>15</v>
      </c>
      <c r="DB171" s="8">
        <v>11</v>
      </c>
      <c r="DC171" s="8">
        <v>7</v>
      </c>
      <c r="DD171" s="8">
        <v>16</v>
      </c>
      <c r="DE171" s="8">
        <v>10</v>
      </c>
      <c r="DF171" s="8">
        <v>12</v>
      </c>
      <c r="DG171" s="8">
        <v>8</v>
      </c>
      <c r="DH171" s="8">
        <v>5</v>
      </c>
      <c r="DI171" s="8">
        <v>5</v>
      </c>
      <c r="DJ171" s="8">
        <v>8</v>
      </c>
      <c r="DK171" s="8">
        <v>6</v>
      </c>
      <c r="DL171" s="8">
        <v>2</v>
      </c>
      <c r="DM171" s="8">
        <v>4</v>
      </c>
      <c r="DN171" s="8">
        <v>2</v>
      </c>
      <c r="DO171" s="8">
        <v>1</v>
      </c>
      <c r="DP171" s="8">
        <v>1</v>
      </c>
      <c r="DQ171" s="8">
        <v>2</v>
      </c>
      <c r="DR171" s="8">
        <v>3</v>
      </c>
      <c r="DS171" s="8">
        <v>4</v>
      </c>
      <c r="DT171" s="8">
        <v>4</v>
      </c>
      <c r="DU171" s="8">
        <v>1</v>
      </c>
      <c r="DV171" s="8">
        <v>4</v>
      </c>
      <c r="DW171" s="8">
        <v>1</v>
      </c>
      <c r="DX171" s="7">
        <f t="shared" si="17"/>
        <v>778</v>
      </c>
      <c r="DY171" s="7">
        <f t="shared" si="18"/>
        <v>102</v>
      </c>
      <c r="DZ171" s="7">
        <f t="shared" si="19"/>
        <v>352</v>
      </c>
      <c r="EA171" s="7">
        <f t="shared" si="20"/>
        <v>295</v>
      </c>
    </row>
    <row r="172" spans="1:131" x14ac:dyDescent="0.35">
      <c r="A172" s="7">
        <v>13</v>
      </c>
      <c r="B172" s="10" t="s">
        <v>1020</v>
      </c>
      <c r="C172" s="10" t="s">
        <v>467</v>
      </c>
      <c r="D172" s="10" t="s">
        <v>468</v>
      </c>
      <c r="E172" s="7">
        <f>SUM(Table3253[[#This Row],[0]:[90]])</f>
        <v>1116</v>
      </c>
      <c r="F172" s="8">
        <f>SUM(Table3253[[#This Row],[0]:[15]])</f>
        <v>166</v>
      </c>
      <c r="G172" s="7">
        <f>SUM(Table3253[[#This Row],[16]:[64]])</f>
        <v>721</v>
      </c>
      <c r="H172" s="7">
        <f>SUM(Table3253[[#This Row],[65]:[90]])</f>
        <v>229</v>
      </c>
      <c r="I172" s="7">
        <f>SUM(Table3253[[#This Row],[85]:[90]])</f>
        <v>38</v>
      </c>
      <c r="J172" s="8">
        <f>SUM(Table3253[[#This Row],[0]:[17]])</f>
        <v>193</v>
      </c>
      <c r="K172" s="7">
        <f>SUM(Table3253[[#This Row],[18]:[64]])</f>
        <v>694</v>
      </c>
      <c r="L172" s="8">
        <f>SUM(Table3253[[#This Row],[0]:[4]])</f>
        <v>45</v>
      </c>
      <c r="M172" s="7">
        <f>SUM(Table3253[[#This Row],[5]:[15]])</f>
        <v>121</v>
      </c>
      <c r="N172" s="7">
        <f>SUM(Table3253[[#This Row],[16]:[24]])</f>
        <v>116</v>
      </c>
      <c r="O172" s="7">
        <f>SUM(Table3253[[#This Row],[25]:[49]])</f>
        <v>385</v>
      </c>
      <c r="P172" s="7">
        <f>SUM(Table3253[[#This Row],[50]:[64]])</f>
        <v>220</v>
      </c>
      <c r="Q172" s="7">
        <f>SUM(Table3253[[#This Row],[65]:[74]])</f>
        <v>108</v>
      </c>
      <c r="R172" s="7">
        <f>SUM(Table3253[[#This Row],[75]:[84]])</f>
        <v>83</v>
      </c>
      <c r="S172" s="8">
        <f>SUM(Table3253[[#This Row],[5]:[9]])</f>
        <v>53</v>
      </c>
      <c r="T172" s="7">
        <f>SUM(Table3253[[#This Row],[10]:[14]])</f>
        <v>56</v>
      </c>
      <c r="U172" s="7">
        <f>SUM(Table3253[[#This Row],[15]:[19]])</f>
        <v>66</v>
      </c>
      <c r="V172" s="7">
        <f>SUM(Table3253[[#This Row],[20]:[24]])</f>
        <v>62</v>
      </c>
      <c r="W172" s="7">
        <f>SUM(Table3253[[#This Row],[25]:[29]])</f>
        <v>53</v>
      </c>
      <c r="X172" s="7">
        <f>SUM(Table3253[[#This Row],[30]:[34]])</f>
        <v>58</v>
      </c>
      <c r="Y172" s="7">
        <f>SUM(Table3253[[#This Row],[35]:[39]])</f>
        <v>61</v>
      </c>
      <c r="Z172" s="7">
        <f>SUM(Table3253[[#This Row],[40]:[44]])</f>
        <v>138</v>
      </c>
      <c r="AA172" s="7">
        <f>SUM(Table3253[[#This Row],[45]:[49]])</f>
        <v>75</v>
      </c>
      <c r="AB172" s="7">
        <f>SUM(Table3253[[#This Row],[50]:[54]])</f>
        <v>72</v>
      </c>
      <c r="AC172" s="7">
        <f>SUM(Table3253[[#This Row],[55]:[59]])</f>
        <v>73</v>
      </c>
      <c r="AD172" s="7">
        <f>SUM(Table3253[[#This Row],[60]:[64]])</f>
        <v>75</v>
      </c>
      <c r="AE172" s="7">
        <f>SUM(Table3253[[#This Row],[65]:[69]])</f>
        <v>58</v>
      </c>
      <c r="AF172" s="7">
        <f>SUM(Table3253[[#This Row],[70]:[74]])</f>
        <v>50</v>
      </c>
      <c r="AG172" s="7">
        <f>SUM(Table3253[[#This Row],[75]:[79]])</f>
        <v>36</v>
      </c>
      <c r="AH172" s="7">
        <f>SUM(Table3253[[#This Row],[80]:[84]])</f>
        <v>47</v>
      </c>
      <c r="AI172" s="7">
        <f>SUM(Table3253[[#This Row],[85]:[89]])</f>
        <v>26</v>
      </c>
      <c r="AJ172" s="7">
        <f>Table3253[[#This Row],[90]]</f>
        <v>12</v>
      </c>
      <c r="AK172" s="8">
        <v>10</v>
      </c>
      <c r="AL172" s="8">
        <v>6</v>
      </c>
      <c r="AM172" s="8">
        <v>7</v>
      </c>
      <c r="AN172" s="8">
        <v>12</v>
      </c>
      <c r="AO172" s="8">
        <v>10</v>
      </c>
      <c r="AP172" s="8">
        <v>7</v>
      </c>
      <c r="AQ172" s="8">
        <v>11</v>
      </c>
      <c r="AR172" s="8">
        <v>12</v>
      </c>
      <c r="AS172" s="8">
        <v>9</v>
      </c>
      <c r="AT172" s="8">
        <v>14</v>
      </c>
      <c r="AU172" s="8">
        <v>12</v>
      </c>
      <c r="AV172" s="8">
        <v>13</v>
      </c>
      <c r="AW172" s="8">
        <v>12</v>
      </c>
      <c r="AX172" s="8">
        <v>9</v>
      </c>
      <c r="AY172" s="8">
        <v>10</v>
      </c>
      <c r="AZ172" s="8">
        <v>12</v>
      </c>
      <c r="BA172" s="8">
        <v>12</v>
      </c>
      <c r="BB172" s="8">
        <v>15</v>
      </c>
      <c r="BC172" s="8">
        <v>11</v>
      </c>
      <c r="BD172" s="8">
        <v>16</v>
      </c>
      <c r="BE172" s="8">
        <v>11</v>
      </c>
      <c r="BF172" s="8">
        <v>20</v>
      </c>
      <c r="BG172" s="8">
        <v>11</v>
      </c>
      <c r="BH172" s="8">
        <v>9</v>
      </c>
      <c r="BI172" s="8">
        <v>11</v>
      </c>
      <c r="BJ172" s="8">
        <v>12</v>
      </c>
      <c r="BK172" s="8">
        <v>11</v>
      </c>
      <c r="BL172" s="8">
        <v>9</v>
      </c>
      <c r="BM172" s="8">
        <v>4</v>
      </c>
      <c r="BN172" s="8">
        <v>17</v>
      </c>
      <c r="BO172" s="8">
        <v>13</v>
      </c>
      <c r="BP172" s="8">
        <v>11</v>
      </c>
      <c r="BQ172" s="8">
        <v>10</v>
      </c>
      <c r="BR172" s="8">
        <v>7</v>
      </c>
      <c r="BS172" s="8">
        <v>17</v>
      </c>
      <c r="BT172" s="8">
        <v>11</v>
      </c>
      <c r="BU172" s="8">
        <v>11</v>
      </c>
      <c r="BV172" s="8">
        <v>14</v>
      </c>
      <c r="BW172" s="8">
        <v>12</v>
      </c>
      <c r="BX172" s="8">
        <v>13</v>
      </c>
      <c r="BY172" s="8">
        <v>33</v>
      </c>
      <c r="BZ172" s="8">
        <v>29</v>
      </c>
      <c r="CA172" s="8">
        <v>23</v>
      </c>
      <c r="CB172" s="8">
        <v>31</v>
      </c>
      <c r="CC172" s="8">
        <v>22</v>
      </c>
      <c r="CD172" s="8">
        <v>17</v>
      </c>
      <c r="CE172" s="8">
        <v>15</v>
      </c>
      <c r="CF172" s="8">
        <v>10</v>
      </c>
      <c r="CG172" s="8">
        <v>20</v>
      </c>
      <c r="CH172" s="8">
        <v>13</v>
      </c>
      <c r="CI172" s="8">
        <v>14</v>
      </c>
      <c r="CJ172" s="8">
        <v>11</v>
      </c>
      <c r="CK172" s="8">
        <v>14</v>
      </c>
      <c r="CL172" s="8">
        <v>15</v>
      </c>
      <c r="CM172" s="8">
        <v>18</v>
      </c>
      <c r="CN172" s="8">
        <v>13</v>
      </c>
      <c r="CO172" s="8">
        <v>12</v>
      </c>
      <c r="CP172" s="8">
        <v>19</v>
      </c>
      <c r="CQ172" s="8">
        <v>14</v>
      </c>
      <c r="CR172" s="8">
        <v>15</v>
      </c>
      <c r="CS172" s="8">
        <v>13</v>
      </c>
      <c r="CT172" s="8">
        <v>21</v>
      </c>
      <c r="CU172" s="8">
        <v>17</v>
      </c>
      <c r="CV172" s="8">
        <v>11</v>
      </c>
      <c r="CW172" s="8">
        <v>13</v>
      </c>
      <c r="CX172" s="8">
        <v>8</v>
      </c>
      <c r="CY172" s="8">
        <v>13</v>
      </c>
      <c r="CZ172" s="8">
        <v>13</v>
      </c>
      <c r="DA172" s="8">
        <v>9</v>
      </c>
      <c r="DB172" s="8">
        <v>15</v>
      </c>
      <c r="DC172" s="8">
        <v>12</v>
      </c>
      <c r="DD172" s="8">
        <v>7</v>
      </c>
      <c r="DE172" s="8">
        <v>8</v>
      </c>
      <c r="DF172" s="8">
        <v>13</v>
      </c>
      <c r="DG172" s="8">
        <v>10</v>
      </c>
      <c r="DH172" s="8">
        <v>10</v>
      </c>
      <c r="DI172" s="8">
        <v>7</v>
      </c>
      <c r="DJ172" s="8">
        <v>6</v>
      </c>
      <c r="DK172" s="8">
        <v>7</v>
      </c>
      <c r="DL172" s="8">
        <v>6</v>
      </c>
      <c r="DM172" s="8">
        <v>11</v>
      </c>
      <c r="DN172" s="8">
        <v>10</v>
      </c>
      <c r="DO172" s="8">
        <v>11</v>
      </c>
      <c r="DP172" s="8">
        <v>7</v>
      </c>
      <c r="DQ172" s="8">
        <v>8</v>
      </c>
      <c r="DR172" s="8">
        <v>4</v>
      </c>
      <c r="DS172" s="8">
        <v>7</v>
      </c>
      <c r="DT172" s="8">
        <v>3</v>
      </c>
      <c r="DU172" s="8">
        <v>5</v>
      </c>
      <c r="DV172" s="8">
        <v>7</v>
      </c>
      <c r="DW172" s="8">
        <v>12</v>
      </c>
      <c r="DX172" s="7">
        <f t="shared" si="17"/>
        <v>721</v>
      </c>
      <c r="DY172" s="7">
        <f t="shared" si="18"/>
        <v>89</v>
      </c>
      <c r="DZ172" s="7">
        <f t="shared" si="19"/>
        <v>385</v>
      </c>
      <c r="EA172" s="7">
        <f t="shared" si="20"/>
        <v>220</v>
      </c>
    </row>
    <row r="173" spans="1:131" x14ac:dyDescent="0.35">
      <c r="A173" s="7">
        <v>13</v>
      </c>
      <c r="B173" s="10" t="s">
        <v>1020</v>
      </c>
      <c r="C173" s="10" t="s">
        <v>469</v>
      </c>
      <c r="D173" s="10" t="s">
        <v>244</v>
      </c>
      <c r="E173" s="7">
        <f>SUM(Table3253[[#This Row],[0]:[90]])</f>
        <v>681</v>
      </c>
      <c r="F173" s="8">
        <f>SUM(Table3253[[#This Row],[0]:[15]])</f>
        <v>101</v>
      </c>
      <c r="G173" s="7">
        <f>SUM(Table3253[[#This Row],[16]:[64]])</f>
        <v>430</v>
      </c>
      <c r="H173" s="7">
        <f>SUM(Table3253[[#This Row],[65]:[90]])</f>
        <v>150</v>
      </c>
      <c r="I173" s="7">
        <f>SUM(Table3253[[#This Row],[85]:[90]])</f>
        <v>25</v>
      </c>
      <c r="J173" s="8">
        <f>SUM(Table3253[[#This Row],[0]:[17]])</f>
        <v>115</v>
      </c>
      <c r="K173" s="7">
        <f>SUM(Table3253[[#This Row],[18]:[64]])</f>
        <v>416</v>
      </c>
      <c r="L173" s="8">
        <f>SUM(Table3253[[#This Row],[0]:[4]])</f>
        <v>36</v>
      </c>
      <c r="M173" s="7">
        <f>SUM(Table3253[[#This Row],[5]:[15]])</f>
        <v>65</v>
      </c>
      <c r="N173" s="7">
        <f>SUM(Table3253[[#This Row],[16]:[24]])</f>
        <v>77</v>
      </c>
      <c r="O173" s="7">
        <f>SUM(Table3253[[#This Row],[25]:[49]])</f>
        <v>191</v>
      </c>
      <c r="P173" s="7">
        <f>SUM(Table3253[[#This Row],[50]:[64]])</f>
        <v>162</v>
      </c>
      <c r="Q173" s="7">
        <f>SUM(Table3253[[#This Row],[65]:[74]])</f>
        <v>76</v>
      </c>
      <c r="R173" s="7">
        <f>SUM(Table3253[[#This Row],[75]:[84]])</f>
        <v>49</v>
      </c>
      <c r="S173" s="8">
        <f>SUM(Table3253[[#This Row],[5]:[9]])</f>
        <v>30</v>
      </c>
      <c r="T173" s="7">
        <f>SUM(Table3253[[#This Row],[10]:[14]])</f>
        <v>30</v>
      </c>
      <c r="U173" s="7">
        <f>SUM(Table3253[[#This Row],[15]:[19]])</f>
        <v>41</v>
      </c>
      <c r="V173" s="7">
        <f>SUM(Table3253[[#This Row],[20]:[24]])</f>
        <v>41</v>
      </c>
      <c r="W173" s="7">
        <f>SUM(Table3253[[#This Row],[25]:[29]])</f>
        <v>32</v>
      </c>
      <c r="X173" s="7">
        <f>SUM(Table3253[[#This Row],[30]:[34]])</f>
        <v>35</v>
      </c>
      <c r="Y173" s="7">
        <f>SUM(Table3253[[#This Row],[35]:[39]])</f>
        <v>58</v>
      </c>
      <c r="Z173" s="7">
        <f>SUM(Table3253[[#This Row],[40]:[44]])</f>
        <v>28</v>
      </c>
      <c r="AA173" s="7">
        <f>SUM(Table3253[[#This Row],[45]:[49]])</f>
        <v>38</v>
      </c>
      <c r="AB173" s="7">
        <f>SUM(Table3253[[#This Row],[50]:[54]])</f>
        <v>53</v>
      </c>
      <c r="AC173" s="7">
        <f>SUM(Table3253[[#This Row],[55]:[59]])</f>
        <v>64</v>
      </c>
      <c r="AD173" s="7">
        <f>SUM(Table3253[[#This Row],[60]:[64]])</f>
        <v>45</v>
      </c>
      <c r="AE173" s="7">
        <f>SUM(Table3253[[#This Row],[65]:[69]])</f>
        <v>34</v>
      </c>
      <c r="AF173" s="7">
        <f>SUM(Table3253[[#This Row],[70]:[74]])</f>
        <v>42</v>
      </c>
      <c r="AG173" s="7">
        <f>SUM(Table3253[[#This Row],[75]:[79]])</f>
        <v>29</v>
      </c>
      <c r="AH173" s="7">
        <f>SUM(Table3253[[#This Row],[80]:[84]])</f>
        <v>20</v>
      </c>
      <c r="AI173" s="7">
        <f>SUM(Table3253[[#This Row],[85]:[89]])</f>
        <v>21</v>
      </c>
      <c r="AJ173" s="7">
        <f>Table3253[[#This Row],[90]]</f>
        <v>4</v>
      </c>
      <c r="AK173" s="8">
        <v>6</v>
      </c>
      <c r="AL173" s="8">
        <v>12</v>
      </c>
      <c r="AM173" s="8">
        <v>7</v>
      </c>
      <c r="AN173" s="8">
        <v>6</v>
      </c>
      <c r="AO173" s="8">
        <v>5</v>
      </c>
      <c r="AP173" s="8">
        <v>7</v>
      </c>
      <c r="AQ173" s="8">
        <v>6</v>
      </c>
      <c r="AR173" s="8">
        <v>5</v>
      </c>
      <c r="AS173" s="8">
        <v>8</v>
      </c>
      <c r="AT173" s="8">
        <v>4</v>
      </c>
      <c r="AU173" s="8">
        <v>6</v>
      </c>
      <c r="AV173" s="8">
        <v>5</v>
      </c>
      <c r="AW173" s="8">
        <v>8</v>
      </c>
      <c r="AX173" s="8">
        <v>5</v>
      </c>
      <c r="AY173" s="8">
        <v>6</v>
      </c>
      <c r="AZ173" s="8">
        <v>5</v>
      </c>
      <c r="BA173" s="8">
        <v>7</v>
      </c>
      <c r="BB173" s="8">
        <v>7</v>
      </c>
      <c r="BC173" s="8">
        <v>7</v>
      </c>
      <c r="BD173" s="8">
        <v>15</v>
      </c>
      <c r="BE173" s="8">
        <v>13</v>
      </c>
      <c r="BF173" s="8">
        <v>10</v>
      </c>
      <c r="BG173" s="8">
        <v>12</v>
      </c>
      <c r="BH173" s="8">
        <v>2</v>
      </c>
      <c r="BI173" s="8">
        <v>4</v>
      </c>
      <c r="BJ173" s="8">
        <v>5</v>
      </c>
      <c r="BK173" s="8">
        <v>5</v>
      </c>
      <c r="BL173" s="8">
        <v>12</v>
      </c>
      <c r="BM173" s="8">
        <v>6</v>
      </c>
      <c r="BN173" s="8">
        <v>4</v>
      </c>
      <c r="BO173" s="8">
        <v>9</v>
      </c>
      <c r="BP173" s="8">
        <v>9</v>
      </c>
      <c r="BQ173" s="8">
        <v>5</v>
      </c>
      <c r="BR173" s="8">
        <v>5</v>
      </c>
      <c r="BS173" s="8">
        <v>7</v>
      </c>
      <c r="BT173" s="8">
        <v>18</v>
      </c>
      <c r="BU173" s="8">
        <v>9</v>
      </c>
      <c r="BV173" s="8">
        <v>7</v>
      </c>
      <c r="BW173" s="8">
        <v>14</v>
      </c>
      <c r="BX173" s="8">
        <v>10</v>
      </c>
      <c r="BY173" s="8">
        <v>3</v>
      </c>
      <c r="BZ173" s="8">
        <v>10</v>
      </c>
      <c r="CA173" s="8">
        <v>5</v>
      </c>
      <c r="CB173" s="8">
        <v>6</v>
      </c>
      <c r="CC173" s="8">
        <v>4</v>
      </c>
      <c r="CD173" s="8">
        <v>7</v>
      </c>
      <c r="CE173" s="8">
        <v>7</v>
      </c>
      <c r="CF173" s="8">
        <v>9</v>
      </c>
      <c r="CG173" s="8">
        <v>3</v>
      </c>
      <c r="CH173" s="8">
        <v>12</v>
      </c>
      <c r="CI173" s="8">
        <v>9</v>
      </c>
      <c r="CJ173" s="8">
        <v>8</v>
      </c>
      <c r="CK173" s="8">
        <v>12</v>
      </c>
      <c r="CL173" s="8">
        <v>11</v>
      </c>
      <c r="CM173" s="8">
        <v>13</v>
      </c>
      <c r="CN173" s="8">
        <v>7</v>
      </c>
      <c r="CO173" s="8">
        <v>11</v>
      </c>
      <c r="CP173" s="8">
        <v>17</v>
      </c>
      <c r="CQ173" s="8">
        <v>13</v>
      </c>
      <c r="CR173" s="8">
        <v>16</v>
      </c>
      <c r="CS173" s="8">
        <v>7</v>
      </c>
      <c r="CT173" s="8">
        <v>10</v>
      </c>
      <c r="CU173" s="8">
        <v>10</v>
      </c>
      <c r="CV173" s="8">
        <v>8</v>
      </c>
      <c r="CW173" s="8">
        <v>10</v>
      </c>
      <c r="CX173" s="8">
        <v>5</v>
      </c>
      <c r="CY173" s="8">
        <v>7</v>
      </c>
      <c r="CZ173" s="8">
        <v>5</v>
      </c>
      <c r="DA173" s="8">
        <v>9</v>
      </c>
      <c r="DB173" s="8">
        <v>8</v>
      </c>
      <c r="DC173" s="8">
        <v>8</v>
      </c>
      <c r="DD173" s="8">
        <v>8</v>
      </c>
      <c r="DE173" s="8">
        <v>6</v>
      </c>
      <c r="DF173" s="8">
        <v>8</v>
      </c>
      <c r="DG173" s="8">
        <v>12</v>
      </c>
      <c r="DH173" s="8">
        <v>6</v>
      </c>
      <c r="DI173" s="8">
        <v>6</v>
      </c>
      <c r="DJ173" s="8">
        <v>6</v>
      </c>
      <c r="DK173" s="8">
        <v>6</v>
      </c>
      <c r="DL173" s="8">
        <v>5</v>
      </c>
      <c r="DM173" s="8">
        <v>2</v>
      </c>
      <c r="DN173" s="8">
        <v>4</v>
      </c>
      <c r="DO173" s="8">
        <v>4</v>
      </c>
      <c r="DP173" s="8">
        <v>7</v>
      </c>
      <c r="DQ173" s="8">
        <v>3</v>
      </c>
      <c r="DR173" s="8">
        <v>5</v>
      </c>
      <c r="DS173" s="8">
        <v>6</v>
      </c>
      <c r="DT173" s="8">
        <v>5</v>
      </c>
      <c r="DU173" s="8">
        <v>0</v>
      </c>
      <c r="DV173" s="8">
        <v>5</v>
      </c>
      <c r="DW173" s="8">
        <v>4</v>
      </c>
      <c r="DX173" s="7">
        <f t="shared" si="17"/>
        <v>430</v>
      </c>
      <c r="DY173" s="7">
        <f t="shared" si="18"/>
        <v>63</v>
      </c>
      <c r="DZ173" s="7">
        <f t="shared" si="19"/>
        <v>191</v>
      </c>
      <c r="EA173" s="7">
        <f t="shared" si="20"/>
        <v>162</v>
      </c>
    </row>
    <row r="174" spans="1:131" x14ac:dyDescent="0.35">
      <c r="A174" s="7">
        <v>13</v>
      </c>
      <c r="B174" s="10" t="s">
        <v>1020</v>
      </c>
      <c r="C174" s="10" t="s">
        <v>470</v>
      </c>
      <c r="D174" s="10" t="s">
        <v>471</v>
      </c>
      <c r="E174" s="7">
        <f>SUM(Table3253[[#This Row],[0]:[90]])</f>
        <v>1050</v>
      </c>
      <c r="F174" s="8">
        <f>SUM(Table3253[[#This Row],[0]:[15]])</f>
        <v>169</v>
      </c>
      <c r="G174" s="7">
        <f>SUM(Table3253[[#This Row],[16]:[64]])</f>
        <v>694</v>
      </c>
      <c r="H174" s="7">
        <f>SUM(Table3253[[#This Row],[65]:[90]])</f>
        <v>187</v>
      </c>
      <c r="I174" s="7">
        <f>SUM(Table3253[[#This Row],[85]:[90]])</f>
        <v>8</v>
      </c>
      <c r="J174" s="8">
        <f>SUM(Table3253[[#This Row],[0]:[17]])</f>
        <v>188</v>
      </c>
      <c r="K174" s="7">
        <f>SUM(Table3253[[#This Row],[18]:[64]])</f>
        <v>675</v>
      </c>
      <c r="L174" s="8">
        <f>SUM(Table3253[[#This Row],[0]:[4]])</f>
        <v>55</v>
      </c>
      <c r="M174" s="7">
        <f>SUM(Table3253[[#This Row],[5]:[15]])</f>
        <v>114</v>
      </c>
      <c r="N174" s="7">
        <f>SUM(Table3253[[#This Row],[16]:[24]])</f>
        <v>99</v>
      </c>
      <c r="O174" s="7">
        <f>SUM(Table3253[[#This Row],[25]:[49]])</f>
        <v>344</v>
      </c>
      <c r="P174" s="7">
        <f>SUM(Table3253[[#This Row],[50]:[64]])</f>
        <v>251</v>
      </c>
      <c r="Q174" s="7">
        <f>SUM(Table3253[[#This Row],[65]:[74]])</f>
        <v>108</v>
      </c>
      <c r="R174" s="7">
        <f>SUM(Table3253[[#This Row],[75]:[84]])</f>
        <v>71</v>
      </c>
      <c r="S174" s="8">
        <f>SUM(Table3253[[#This Row],[5]:[9]])</f>
        <v>43</v>
      </c>
      <c r="T174" s="7">
        <f>SUM(Table3253[[#This Row],[10]:[14]])</f>
        <v>62</v>
      </c>
      <c r="U174" s="7">
        <f>SUM(Table3253[[#This Row],[15]:[19]])</f>
        <v>53</v>
      </c>
      <c r="V174" s="7">
        <f>SUM(Table3253[[#This Row],[20]:[24]])</f>
        <v>55</v>
      </c>
      <c r="W174" s="7">
        <f>SUM(Table3253[[#This Row],[25]:[29]])</f>
        <v>54</v>
      </c>
      <c r="X174" s="7">
        <f>SUM(Table3253[[#This Row],[30]:[34]])</f>
        <v>83</v>
      </c>
      <c r="Y174" s="7">
        <f>SUM(Table3253[[#This Row],[35]:[39]])</f>
        <v>73</v>
      </c>
      <c r="Z174" s="7">
        <f>SUM(Table3253[[#This Row],[40]:[44]])</f>
        <v>56</v>
      </c>
      <c r="AA174" s="7">
        <f>SUM(Table3253[[#This Row],[45]:[49]])</f>
        <v>78</v>
      </c>
      <c r="AB174" s="7">
        <f>SUM(Table3253[[#This Row],[50]:[54]])</f>
        <v>104</v>
      </c>
      <c r="AC174" s="7">
        <f>SUM(Table3253[[#This Row],[55]:[59]])</f>
        <v>63</v>
      </c>
      <c r="AD174" s="7">
        <f>SUM(Table3253[[#This Row],[60]:[64]])</f>
        <v>84</v>
      </c>
      <c r="AE174" s="7">
        <f>SUM(Table3253[[#This Row],[65]:[69]])</f>
        <v>50</v>
      </c>
      <c r="AF174" s="7">
        <f>SUM(Table3253[[#This Row],[70]:[74]])</f>
        <v>58</v>
      </c>
      <c r="AG174" s="7">
        <f>SUM(Table3253[[#This Row],[75]:[79]])</f>
        <v>53</v>
      </c>
      <c r="AH174" s="7">
        <f>SUM(Table3253[[#This Row],[80]:[84]])</f>
        <v>18</v>
      </c>
      <c r="AI174" s="7">
        <f>SUM(Table3253[[#This Row],[85]:[89]])</f>
        <v>1</v>
      </c>
      <c r="AJ174" s="7">
        <f>Table3253[[#This Row],[90]]</f>
        <v>7</v>
      </c>
      <c r="AK174" s="8">
        <v>14</v>
      </c>
      <c r="AL174" s="8">
        <v>11</v>
      </c>
      <c r="AM174" s="8">
        <v>13</v>
      </c>
      <c r="AN174" s="8">
        <v>6</v>
      </c>
      <c r="AO174" s="8">
        <v>11</v>
      </c>
      <c r="AP174" s="8">
        <v>6</v>
      </c>
      <c r="AQ174" s="8">
        <v>10</v>
      </c>
      <c r="AR174" s="8">
        <v>6</v>
      </c>
      <c r="AS174" s="8">
        <v>10</v>
      </c>
      <c r="AT174" s="8">
        <v>11</v>
      </c>
      <c r="AU174" s="8">
        <v>10</v>
      </c>
      <c r="AV174" s="8">
        <v>16</v>
      </c>
      <c r="AW174" s="8">
        <v>11</v>
      </c>
      <c r="AX174" s="8">
        <v>13</v>
      </c>
      <c r="AY174" s="8">
        <v>12</v>
      </c>
      <c r="AZ174" s="8">
        <v>9</v>
      </c>
      <c r="BA174" s="8">
        <v>10</v>
      </c>
      <c r="BB174" s="8">
        <v>9</v>
      </c>
      <c r="BC174" s="8">
        <v>11</v>
      </c>
      <c r="BD174" s="8">
        <v>14</v>
      </c>
      <c r="BE174" s="8">
        <v>12</v>
      </c>
      <c r="BF174" s="8">
        <v>10</v>
      </c>
      <c r="BG174" s="8">
        <v>12</v>
      </c>
      <c r="BH174" s="8">
        <v>8</v>
      </c>
      <c r="BI174" s="8">
        <v>13</v>
      </c>
      <c r="BJ174" s="8">
        <v>14</v>
      </c>
      <c r="BK174" s="8">
        <v>7</v>
      </c>
      <c r="BL174" s="8">
        <v>15</v>
      </c>
      <c r="BM174" s="8">
        <v>9</v>
      </c>
      <c r="BN174" s="8">
        <v>9</v>
      </c>
      <c r="BO174" s="8">
        <v>23</v>
      </c>
      <c r="BP174" s="8">
        <v>19</v>
      </c>
      <c r="BQ174" s="8">
        <v>14</v>
      </c>
      <c r="BR174" s="8">
        <v>14</v>
      </c>
      <c r="BS174" s="8">
        <v>13</v>
      </c>
      <c r="BT174" s="8">
        <v>17</v>
      </c>
      <c r="BU174" s="8">
        <v>15</v>
      </c>
      <c r="BV174" s="8">
        <v>10</v>
      </c>
      <c r="BW174" s="8">
        <v>13</v>
      </c>
      <c r="BX174" s="8">
        <v>18</v>
      </c>
      <c r="BY174" s="8">
        <v>5</v>
      </c>
      <c r="BZ174" s="8">
        <v>15</v>
      </c>
      <c r="CA174" s="8">
        <v>13</v>
      </c>
      <c r="CB174" s="8">
        <v>11</v>
      </c>
      <c r="CC174" s="8">
        <v>12</v>
      </c>
      <c r="CD174" s="8">
        <v>14</v>
      </c>
      <c r="CE174" s="8">
        <v>11</v>
      </c>
      <c r="CF174" s="8">
        <v>15</v>
      </c>
      <c r="CG174" s="8">
        <v>12</v>
      </c>
      <c r="CH174" s="8">
        <v>26</v>
      </c>
      <c r="CI174" s="8">
        <v>19</v>
      </c>
      <c r="CJ174" s="8">
        <v>28</v>
      </c>
      <c r="CK174" s="8">
        <v>18</v>
      </c>
      <c r="CL174" s="8">
        <v>22</v>
      </c>
      <c r="CM174" s="8">
        <v>17</v>
      </c>
      <c r="CN174" s="8">
        <v>9</v>
      </c>
      <c r="CO174" s="8">
        <v>17</v>
      </c>
      <c r="CP174" s="8">
        <v>11</v>
      </c>
      <c r="CQ174" s="8">
        <v>16</v>
      </c>
      <c r="CR174" s="8">
        <v>10</v>
      </c>
      <c r="CS174" s="8">
        <v>21</v>
      </c>
      <c r="CT174" s="8">
        <v>9</v>
      </c>
      <c r="CU174" s="8">
        <v>28</v>
      </c>
      <c r="CV174" s="8">
        <v>17</v>
      </c>
      <c r="CW174" s="8">
        <v>9</v>
      </c>
      <c r="CX174" s="8">
        <v>11</v>
      </c>
      <c r="CY174" s="8">
        <v>5</v>
      </c>
      <c r="CZ174" s="8">
        <v>12</v>
      </c>
      <c r="DA174" s="8">
        <v>11</v>
      </c>
      <c r="DB174" s="8">
        <v>11</v>
      </c>
      <c r="DC174" s="8">
        <v>23</v>
      </c>
      <c r="DD174" s="8">
        <v>6</v>
      </c>
      <c r="DE174" s="8">
        <v>12</v>
      </c>
      <c r="DF174" s="8">
        <v>12</v>
      </c>
      <c r="DG174" s="8">
        <v>5</v>
      </c>
      <c r="DH174" s="8">
        <v>14</v>
      </c>
      <c r="DI174" s="8">
        <v>16</v>
      </c>
      <c r="DJ174" s="8">
        <v>9</v>
      </c>
      <c r="DK174" s="8">
        <v>9</v>
      </c>
      <c r="DL174" s="8">
        <v>5</v>
      </c>
      <c r="DM174" s="8">
        <v>7</v>
      </c>
      <c r="DN174" s="8">
        <v>2</v>
      </c>
      <c r="DO174" s="8">
        <v>2</v>
      </c>
      <c r="DP174" s="8">
        <v>3</v>
      </c>
      <c r="DQ174" s="8">
        <v>4</v>
      </c>
      <c r="DR174" s="8">
        <v>1</v>
      </c>
      <c r="DS174" s="8">
        <v>0</v>
      </c>
      <c r="DT174" s="8">
        <v>0</v>
      </c>
      <c r="DU174" s="8">
        <v>0</v>
      </c>
      <c r="DV174" s="8">
        <v>0</v>
      </c>
      <c r="DW174" s="8">
        <v>7</v>
      </c>
      <c r="DX174" s="7">
        <f t="shared" si="17"/>
        <v>694</v>
      </c>
      <c r="DY174" s="7">
        <f t="shared" si="18"/>
        <v>80</v>
      </c>
      <c r="DZ174" s="7">
        <f t="shared" si="19"/>
        <v>344</v>
      </c>
      <c r="EA174" s="7">
        <f t="shared" si="20"/>
        <v>251</v>
      </c>
    </row>
    <row r="175" spans="1:131" x14ac:dyDescent="0.35">
      <c r="A175" s="7">
        <v>13</v>
      </c>
      <c r="B175" s="10" t="s">
        <v>1020</v>
      </c>
      <c r="C175" s="10" t="s">
        <v>472</v>
      </c>
      <c r="D175" s="10" t="s">
        <v>473</v>
      </c>
      <c r="E175" s="7">
        <f>SUM(Table3253[[#This Row],[0]:[90]])</f>
        <v>754</v>
      </c>
      <c r="F175" s="8">
        <f>SUM(Table3253[[#This Row],[0]:[15]])</f>
        <v>168</v>
      </c>
      <c r="G175" s="7">
        <f>SUM(Table3253[[#This Row],[16]:[64]])</f>
        <v>460</v>
      </c>
      <c r="H175" s="7">
        <f>SUM(Table3253[[#This Row],[65]:[90]])</f>
        <v>126</v>
      </c>
      <c r="I175" s="7">
        <f>SUM(Table3253[[#This Row],[85]:[90]])</f>
        <v>4</v>
      </c>
      <c r="J175" s="8">
        <f>SUM(Table3253[[#This Row],[0]:[17]])</f>
        <v>187</v>
      </c>
      <c r="K175" s="7">
        <f>SUM(Table3253[[#This Row],[18]:[64]])</f>
        <v>441</v>
      </c>
      <c r="L175" s="8">
        <f>SUM(Table3253[[#This Row],[0]:[4]])</f>
        <v>46</v>
      </c>
      <c r="M175" s="7">
        <f>SUM(Table3253[[#This Row],[5]:[15]])</f>
        <v>122</v>
      </c>
      <c r="N175" s="7">
        <f>SUM(Table3253[[#This Row],[16]:[24]])</f>
        <v>65</v>
      </c>
      <c r="O175" s="7">
        <f>SUM(Table3253[[#This Row],[25]:[49]])</f>
        <v>247</v>
      </c>
      <c r="P175" s="7">
        <f>SUM(Table3253[[#This Row],[50]:[64]])</f>
        <v>148</v>
      </c>
      <c r="Q175" s="7">
        <f>SUM(Table3253[[#This Row],[65]:[74]])</f>
        <v>67</v>
      </c>
      <c r="R175" s="7">
        <f>SUM(Table3253[[#This Row],[75]:[84]])</f>
        <v>55</v>
      </c>
      <c r="S175" s="8">
        <f>SUM(Table3253[[#This Row],[5]:[9]])</f>
        <v>50</v>
      </c>
      <c r="T175" s="7">
        <f>SUM(Table3253[[#This Row],[10]:[14]])</f>
        <v>59</v>
      </c>
      <c r="U175" s="7">
        <f>SUM(Table3253[[#This Row],[15]:[19]])</f>
        <v>47</v>
      </c>
      <c r="V175" s="7">
        <f>SUM(Table3253[[#This Row],[20]:[24]])</f>
        <v>31</v>
      </c>
      <c r="W175" s="7">
        <f>SUM(Table3253[[#This Row],[25]:[29]])</f>
        <v>44</v>
      </c>
      <c r="X175" s="7">
        <f>SUM(Table3253[[#This Row],[30]:[34]])</f>
        <v>61</v>
      </c>
      <c r="Y175" s="7">
        <f>SUM(Table3253[[#This Row],[35]:[39]])</f>
        <v>51</v>
      </c>
      <c r="Z175" s="7">
        <f>SUM(Table3253[[#This Row],[40]:[44]])</f>
        <v>42</v>
      </c>
      <c r="AA175" s="7">
        <f>SUM(Table3253[[#This Row],[45]:[49]])</f>
        <v>49</v>
      </c>
      <c r="AB175" s="7">
        <f>SUM(Table3253[[#This Row],[50]:[54]])</f>
        <v>42</v>
      </c>
      <c r="AC175" s="7">
        <f>SUM(Table3253[[#This Row],[55]:[59]])</f>
        <v>60</v>
      </c>
      <c r="AD175" s="7">
        <f>SUM(Table3253[[#This Row],[60]:[64]])</f>
        <v>46</v>
      </c>
      <c r="AE175" s="7">
        <f>SUM(Table3253[[#This Row],[65]:[69]])</f>
        <v>29</v>
      </c>
      <c r="AF175" s="7">
        <f>SUM(Table3253[[#This Row],[70]:[74]])</f>
        <v>38</v>
      </c>
      <c r="AG175" s="7">
        <f>SUM(Table3253[[#This Row],[75]:[79]])</f>
        <v>34</v>
      </c>
      <c r="AH175" s="7">
        <f>SUM(Table3253[[#This Row],[80]:[84]])</f>
        <v>21</v>
      </c>
      <c r="AI175" s="7">
        <f>SUM(Table3253[[#This Row],[85]:[89]])</f>
        <v>2</v>
      </c>
      <c r="AJ175" s="7">
        <f>Table3253[[#This Row],[90]]</f>
        <v>2</v>
      </c>
      <c r="AK175" s="8">
        <v>7</v>
      </c>
      <c r="AL175" s="8">
        <v>9</v>
      </c>
      <c r="AM175" s="8">
        <v>10</v>
      </c>
      <c r="AN175" s="8">
        <v>8</v>
      </c>
      <c r="AO175" s="8">
        <v>12</v>
      </c>
      <c r="AP175" s="8">
        <v>8</v>
      </c>
      <c r="AQ175" s="8">
        <v>8</v>
      </c>
      <c r="AR175" s="8">
        <v>11</v>
      </c>
      <c r="AS175" s="8">
        <v>13</v>
      </c>
      <c r="AT175" s="8">
        <v>10</v>
      </c>
      <c r="AU175" s="8">
        <v>15</v>
      </c>
      <c r="AV175" s="8">
        <v>12</v>
      </c>
      <c r="AW175" s="8">
        <v>5</v>
      </c>
      <c r="AX175" s="8">
        <v>16</v>
      </c>
      <c r="AY175" s="8">
        <v>11</v>
      </c>
      <c r="AZ175" s="8">
        <v>13</v>
      </c>
      <c r="BA175" s="8">
        <v>7</v>
      </c>
      <c r="BB175" s="8">
        <v>12</v>
      </c>
      <c r="BC175" s="8">
        <v>8</v>
      </c>
      <c r="BD175" s="8">
        <v>7</v>
      </c>
      <c r="BE175" s="8">
        <v>6</v>
      </c>
      <c r="BF175" s="8">
        <v>9</v>
      </c>
      <c r="BG175" s="8">
        <v>4</v>
      </c>
      <c r="BH175" s="8">
        <v>4</v>
      </c>
      <c r="BI175" s="8">
        <v>8</v>
      </c>
      <c r="BJ175" s="8">
        <v>9</v>
      </c>
      <c r="BK175" s="8">
        <v>9</v>
      </c>
      <c r="BL175" s="8">
        <v>10</v>
      </c>
      <c r="BM175" s="8">
        <v>7</v>
      </c>
      <c r="BN175" s="8">
        <v>9</v>
      </c>
      <c r="BO175" s="8">
        <v>12</v>
      </c>
      <c r="BP175" s="8">
        <v>18</v>
      </c>
      <c r="BQ175" s="8">
        <v>13</v>
      </c>
      <c r="BR175" s="8">
        <v>10</v>
      </c>
      <c r="BS175" s="8">
        <v>8</v>
      </c>
      <c r="BT175" s="8">
        <v>8</v>
      </c>
      <c r="BU175" s="8">
        <v>12</v>
      </c>
      <c r="BV175" s="8">
        <v>17</v>
      </c>
      <c r="BW175" s="8">
        <v>5</v>
      </c>
      <c r="BX175" s="8">
        <v>9</v>
      </c>
      <c r="BY175" s="8">
        <v>7</v>
      </c>
      <c r="BZ175" s="8">
        <v>10</v>
      </c>
      <c r="CA175" s="8">
        <v>8</v>
      </c>
      <c r="CB175" s="8">
        <v>10</v>
      </c>
      <c r="CC175" s="8">
        <v>7</v>
      </c>
      <c r="CD175" s="8">
        <v>11</v>
      </c>
      <c r="CE175" s="8">
        <v>7</v>
      </c>
      <c r="CF175" s="8">
        <v>12</v>
      </c>
      <c r="CG175" s="8">
        <v>9</v>
      </c>
      <c r="CH175" s="8">
        <v>10</v>
      </c>
      <c r="CI175" s="8">
        <v>4</v>
      </c>
      <c r="CJ175" s="8">
        <v>10</v>
      </c>
      <c r="CK175" s="8">
        <v>16</v>
      </c>
      <c r="CL175" s="8">
        <v>3</v>
      </c>
      <c r="CM175" s="8">
        <v>9</v>
      </c>
      <c r="CN175" s="8">
        <v>14</v>
      </c>
      <c r="CO175" s="8">
        <v>11</v>
      </c>
      <c r="CP175" s="8">
        <v>14</v>
      </c>
      <c r="CQ175" s="8">
        <v>11</v>
      </c>
      <c r="CR175" s="8">
        <v>10</v>
      </c>
      <c r="CS175" s="8">
        <v>9</v>
      </c>
      <c r="CT175" s="8">
        <v>15</v>
      </c>
      <c r="CU175" s="8">
        <v>9</v>
      </c>
      <c r="CV175" s="8">
        <v>4</v>
      </c>
      <c r="CW175" s="8">
        <v>9</v>
      </c>
      <c r="CX175" s="8">
        <v>7</v>
      </c>
      <c r="CY175" s="8">
        <v>1</v>
      </c>
      <c r="CZ175" s="8">
        <v>10</v>
      </c>
      <c r="DA175" s="8">
        <v>6</v>
      </c>
      <c r="DB175" s="8">
        <v>5</v>
      </c>
      <c r="DC175" s="8">
        <v>8</v>
      </c>
      <c r="DD175" s="8">
        <v>8</v>
      </c>
      <c r="DE175" s="8">
        <v>4</v>
      </c>
      <c r="DF175" s="8">
        <v>9</v>
      </c>
      <c r="DG175" s="8">
        <v>9</v>
      </c>
      <c r="DH175" s="8">
        <v>10</v>
      </c>
      <c r="DI175" s="8">
        <v>9</v>
      </c>
      <c r="DJ175" s="8">
        <v>7</v>
      </c>
      <c r="DK175" s="8">
        <v>1</v>
      </c>
      <c r="DL175" s="8">
        <v>7</v>
      </c>
      <c r="DM175" s="8">
        <v>7</v>
      </c>
      <c r="DN175" s="8">
        <v>3</v>
      </c>
      <c r="DO175" s="8">
        <v>2</v>
      </c>
      <c r="DP175" s="8">
        <v>4</v>
      </c>
      <c r="DQ175" s="8">
        <v>5</v>
      </c>
      <c r="DR175" s="8">
        <v>0</v>
      </c>
      <c r="DS175" s="8">
        <v>0</v>
      </c>
      <c r="DT175" s="8">
        <v>1</v>
      </c>
      <c r="DU175" s="8">
        <v>0</v>
      </c>
      <c r="DV175" s="8">
        <v>1</v>
      </c>
      <c r="DW175" s="8">
        <v>2</v>
      </c>
      <c r="DX175" s="7">
        <f t="shared" si="17"/>
        <v>460</v>
      </c>
      <c r="DY175" s="7">
        <f t="shared" si="18"/>
        <v>46</v>
      </c>
      <c r="DZ175" s="7">
        <f t="shared" si="19"/>
        <v>247</v>
      </c>
      <c r="EA175" s="7">
        <f t="shared" si="20"/>
        <v>148</v>
      </c>
    </row>
    <row r="176" spans="1:131" x14ac:dyDescent="0.35">
      <c r="A176" s="7">
        <v>13</v>
      </c>
      <c r="B176" s="10" t="s">
        <v>1020</v>
      </c>
      <c r="C176" s="10" t="s">
        <v>474</v>
      </c>
      <c r="D176" s="10" t="s">
        <v>475</v>
      </c>
      <c r="E176" s="7">
        <f>SUM(Table3253[[#This Row],[0]:[90]])</f>
        <v>766</v>
      </c>
      <c r="F176" s="8">
        <f>SUM(Table3253[[#This Row],[0]:[15]])</f>
        <v>136</v>
      </c>
      <c r="G176" s="7">
        <f>SUM(Table3253[[#This Row],[16]:[64]])</f>
        <v>455</v>
      </c>
      <c r="H176" s="7">
        <f>SUM(Table3253[[#This Row],[65]:[90]])</f>
        <v>175</v>
      </c>
      <c r="I176" s="7">
        <f>SUM(Table3253[[#This Row],[85]:[90]])</f>
        <v>6</v>
      </c>
      <c r="J176" s="8">
        <f>SUM(Table3253[[#This Row],[0]:[17]])</f>
        <v>147</v>
      </c>
      <c r="K176" s="7">
        <f>SUM(Table3253[[#This Row],[18]:[64]])</f>
        <v>444</v>
      </c>
      <c r="L176" s="8">
        <f>SUM(Table3253[[#This Row],[0]:[4]])</f>
        <v>36</v>
      </c>
      <c r="M176" s="7">
        <f>SUM(Table3253[[#This Row],[5]:[15]])</f>
        <v>100</v>
      </c>
      <c r="N176" s="7">
        <f>SUM(Table3253[[#This Row],[16]:[24]])</f>
        <v>64</v>
      </c>
      <c r="O176" s="7">
        <f>SUM(Table3253[[#This Row],[25]:[49]])</f>
        <v>206</v>
      </c>
      <c r="P176" s="7">
        <f>SUM(Table3253[[#This Row],[50]:[64]])</f>
        <v>185</v>
      </c>
      <c r="Q176" s="7">
        <f>SUM(Table3253[[#This Row],[65]:[74]])</f>
        <v>98</v>
      </c>
      <c r="R176" s="7">
        <f>SUM(Table3253[[#This Row],[75]:[84]])</f>
        <v>71</v>
      </c>
      <c r="S176" s="8">
        <f>SUM(Table3253[[#This Row],[5]:[9]])</f>
        <v>50</v>
      </c>
      <c r="T176" s="7">
        <f>SUM(Table3253[[#This Row],[10]:[14]])</f>
        <v>44</v>
      </c>
      <c r="U176" s="7">
        <f>SUM(Table3253[[#This Row],[15]:[19]])</f>
        <v>32</v>
      </c>
      <c r="V176" s="7">
        <f>SUM(Table3253[[#This Row],[20]:[24]])</f>
        <v>38</v>
      </c>
      <c r="W176" s="7">
        <f>SUM(Table3253[[#This Row],[25]:[29]])</f>
        <v>32</v>
      </c>
      <c r="X176" s="7">
        <f>SUM(Table3253[[#This Row],[30]:[34]])</f>
        <v>25</v>
      </c>
      <c r="Y176" s="7">
        <f>SUM(Table3253[[#This Row],[35]:[39]])</f>
        <v>46</v>
      </c>
      <c r="Z176" s="7">
        <f>SUM(Table3253[[#This Row],[40]:[44]])</f>
        <v>49</v>
      </c>
      <c r="AA176" s="7">
        <f>SUM(Table3253[[#This Row],[45]:[49]])</f>
        <v>54</v>
      </c>
      <c r="AB176" s="7">
        <f>SUM(Table3253[[#This Row],[50]:[54]])</f>
        <v>46</v>
      </c>
      <c r="AC176" s="7">
        <f>SUM(Table3253[[#This Row],[55]:[59]])</f>
        <v>70</v>
      </c>
      <c r="AD176" s="7">
        <f>SUM(Table3253[[#This Row],[60]:[64]])</f>
        <v>69</v>
      </c>
      <c r="AE176" s="7">
        <f>SUM(Table3253[[#This Row],[65]:[69]])</f>
        <v>52</v>
      </c>
      <c r="AF176" s="7">
        <f>SUM(Table3253[[#This Row],[70]:[74]])</f>
        <v>46</v>
      </c>
      <c r="AG176" s="7">
        <f>SUM(Table3253[[#This Row],[75]:[79]])</f>
        <v>44</v>
      </c>
      <c r="AH176" s="7">
        <f>SUM(Table3253[[#This Row],[80]:[84]])</f>
        <v>27</v>
      </c>
      <c r="AI176" s="7">
        <f>SUM(Table3253[[#This Row],[85]:[89]])</f>
        <v>2</v>
      </c>
      <c r="AJ176" s="7">
        <f>Table3253[[#This Row],[90]]</f>
        <v>4</v>
      </c>
      <c r="AK176" s="8">
        <v>6</v>
      </c>
      <c r="AL176" s="8">
        <v>7</v>
      </c>
      <c r="AM176" s="8">
        <v>8</v>
      </c>
      <c r="AN176" s="8">
        <v>7</v>
      </c>
      <c r="AO176" s="8">
        <v>8</v>
      </c>
      <c r="AP176" s="8">
        <v>7</v>
      </c>
      <c r="AQ176" s="8">
        <v>12</v>
      </c>
      <c r="AR176" s="8">
        <v>11</v>
      </c>
      <c r="AS176" s="8">
        <v>10</v>
      </c>
      <c r="AT176" s="8">
        <v>10</v>
      </c>
      <c r="AU176" s="8">
        <v>7</v>
      </c>
      <c r="AV176" s="8">
        <v>5</v>
      </c>
      <c r="AW176" s="8">
        <v>11</v>
      </c>
      <c r="AX176" s="8">
        <v>6</v>
      </c>
      <c r="AY176" s="8">
        <v>15</v>
      </c>
      <c r="AZ176" s="8">
        <v>6</v>
      </c>
      <c r="BA176" s="8">
        <v>4</v>
      </c>
      <c r="BB176" s="8">
        <v>7</v>
      </c>
      <c r="BC176" s="8">
        <v>6</v>
      </c>
      <c r="BD176" s="8">
        <v>9</v>
      </c>
      <c r="BE176" s="8">
        <v>8</v>
      </c>
      <c r="BF176" s="8">
        <v>5</v>
      </c>
      <c r="BG176" s="8">
        <v>8</v>
      </c>
      <c r="BH176" s="8">
        <v>9</v>
      </c>
      <c r="BI176" s="8">
        <v>8</v>
      </c>
      <c r="BJ176" s="8">
        <v>9</v>
      </c>
      <c r="BK176" s="8">
        <v>6</v>
      </c>
      <c r="BL176" s="8">
        <v>3</v>
      </c>
      <c r="BM176" s="8">
        <v>7</v>
      </c>
      <c r="BN176" s="8">
        <v>7</v>
      </c>
      <c r="BO176" s="8">
        <v>2</v>
      </c>
      <c r="BP176" s="8">
        <v>10</v>
      </c>
      <c r="BQ176" s="8">
        <v>3</v>
      </c>
      <c r="BR176" s="8">
        <v>5</v>
      </c>
      <c r="BS176" s="8">
        <v>5</v>
      </c>
      <c r="BT176" s="8">
        <v>9</v>
      </c>
      <c r="BU176" s="8">
        <v>10</v>
      </c>
      <c r="BV176" s="8">
        <v>10</v>
      </c>
      <c r="BW176" s="8">
        <v>6</v>
      </c>
      <c r="BX176" s="8">
        <v>11</v>
      </c>
      <c r="BY176" s="8">
        <v>9</v>
      </c>
      <c r="BZ176" s="8">
        <v>11</v>
      </c>
      <c r="CA176" s="8">
        <v>10</v>
      </c>
      <c r="CB176" s="8">
        <v>10</v>
      </c>
      <c r="CC176" s="8">
        <v>9</v>
      </c>
      <c r="CD176" s="8">
        <v>14</v>
      </c>
      <c r="CE176" s="8">
        <v>10</v>
      </c>
      <c r="CF176" s="8">
        <v>13</v>
      </c>
      <c r="CG176" s="8">
        <v>7</v>
      </c>
      <c r="CH176" s="8">
        <v>10</v>
      </c>
      <c r="CI176" s="8">
        <v>10</v>
      </c>
      <c r="CJ176" s="8">
        <v>5</v>
      </c>
      <c r="CK176" s="8">
        <v>13</v>
      </c>
      <c r="CL176" s="8">
        <v>10</v>
      </c>
      <c r="CM176" s="8">
        <v>8</v>
      </c>
      <c r="CN176" s="8">
        <v>8</v>
      </c>
      <c r="CO176" s="8">
        <v>7</v>
      </c>
      <c r="CP176" s="8">
        <v>19</v>
      </c>
      <c r="CQ176" s="8">
        <v>19</v>
      </c>
      <c r="CR176" s="8">
        <v>17</v>
      </c>
      <c r="CS176" s="8">
        <v>20</v>
      </c>
      <c r="CT176" s="8">
        <v>14</v>
      </c>
      <c r="CU176" s="8">
        <v>8</v>
      </c>
      <c r="CV176" s="8">
        <v>13</v>
      </c>
      <c r="CW176" s="8">
        <v>14</v>
      </c>
      <c r="CX176" s="8">
        <v>13</v>
      </c>
      <c r="CY176" s="8">
        <v>10</v>
      </c>
      <c r="CZ176" s="8">
        <v>10</v>
      </c>
      <c r="DA176" s="8">
        <v>9</v>
      </c>
      <c r="DB176" s="8">
        <v>10</v>
      </c>
      <c r="DC176" s="8">
        <v>11</v>
      </c>
      <c r="DD176" s="8">
        <v>8</v>
      </c>
      <c r="DE176" s="8">
        <v>10</v>
      </c>
      <c r="DF176" s="8">
        <v>10</v>
      </c>
      <c r="DG176" s="8">
        <v>7</v>
      </c>
      <c r="DH176" s="8">
        <v>13</v>
      </c>
      <c r="DI176" s="8">
        <v>9</v>
      </c>
      <c r="DJ176" s="8">
        <v>10</v>
      </c>
      <c r="DK176" s="8">
        <v>7</v>
      </c>
      <c r="DL176" s="8">
        <v>5</v>
      </c>
      <c r="DM176" s="8">
        <v>10</v>
      </c>
      <c r="DN176" s="8">
        <v>8</v>
      </c>
      <c r="DO176" s="8">
        <v>2</v>
      </c>
      <c r="DP176" s="8">
        <v>3</v>
      </c>
      <c r="DQ176" s="8">
        <v>4</v>
      </c>
      <c r="DR176" s="8">
        <v>1</v>
      </c>
      <c r="DS176" s="8">
        <v>0</v>
      </c>
      <c r="DT176" s="8">
        <v>0</v>
      </c>
      <c r="DU176" s="8">
        <v>1</v>
      </c>
      <c r="DV176" s="8">
        <v>0</v>
      </c>
      <c r="DW176" s="8">
        <v>4</v>
      </c>
      <c r="DX176" s="7">
        <f t="shared" si="17"/>
        <v>455</v>
      </c>
      <c r="DY176" s="7">
        <f t="shared" si="18"/>
        <v>53</v>
      </c>
      <c r="DZ176" s="7">
        <f t="shared" si="19"/>
        <v>206</v>
      </c>
      <c r="EA176" s="7">
        <f t="shared" si="20"/>
        <v>185</v>
      </c>
    </row>
    <row r="177" spans="1:131" x14ac:dyDescent="0.35">
      <c r="A177" s="7">
        <v>13</v>
      </c>
      <c r="B177" s="10" t="s">
        <v>1020</v>
      </c>
      <c r="C177" s="10" t="s">
        <v>476</v>
      </c>
      <c r="D177" s="10" t="s">
        <v>477</v>
      </c>
      <c r="E177" s="7">
        <f>SUM(Table3253[[#This Row],[0]:[90]])</f>
        <v>952</v>
      </c>
      <c r="F177" s="8">
        <f>SUM(Table3253[[#This Row],[0]:[15]])</f>
        <v>250</v>
      </c>
      <c r="G177" s="7">
        <f>SUM(Table3253[[#This Row],[16]:[64]])</f>
        <v>603</v>
      </c>
      <c r="H177" s="7">
        <f>SUM(Table3253[[#This Row],[65]:[90]])</f>
        <v>99</v>
      </c>
      <c r="I177" s="7">
        <f>SUM(Table3253[[#This Row],[85]:[90]])</f>
        <v>3</v>
      </c>
      <c r="J177" s="8">
        <f>SUM(Table3253[[#This Row],[0]:[17]])</f>
        <v>284</v>
      </c>
      <c r="K177" s="7">
        <f>SUM(Table3253[[#This Row],[18]:[64]])</f>
        <v>569</v>
      </c>
      <c r="L177" s="8">
        <f>SUM(Table3253[[#This Row],[0]:[4]])</f>
        <v>53</v>
      </c>
      <c r="M177" s="7">
        <f>SUM(Table3253[[#This Row],[5]:[15]])</f>
        <v>197</v>
      </c>
      <c r="N177" s="7">
        <f>SUM(Table3253[[#This Row],[16]:[24]])</f>
        <v>125</v>
      </c>
      <c r="O177" s="7">
        <f>SUM(Table3253[[#This Row],[25]:[49]])</f>
        <v>307</v>
      </c>
      <c r="P177" s="7">
        <f>SUM(Table3253[[#This Row],[50]:[64]])</f>
        <v>171</v>
      </c>
      <c r="Q177" s="7">
        <f>SUM(Table3253[[#This Row],[65]:[74]])</f>
        <v>76</v>
      </c>
      <c r="R177" s="7">
        <f>SUM(Table3253[[#This Row],[75]:[84]])</f>
        <v>20</v>
      </c>
      <c r="S177" s="8">
        <f>SUM(Table3253[[#This Row],[5]:[9]])</f>
        <v>72</v>
      </c>
      <c r="T177" s="7">
        <f>SUM(Table3253[[#This Row],[10]:[14]])</f>
        <v>110</v>
      </c>
      <c r="U177" s="7">
        <f>SUM(Table3253[[#This Row],[15]:[19]])</f>
        <v>81</v>
      </c>
      <c r="V177" s="7">
        <f>SUM(Table3253[[#This Row],[20]:[24]])</f>
        <v>59</v>
      </c>
      <c r="W177" s="7">
        <f>SUM(Table3253[[#This Row],[25]:[29]])</f>
        <v>63</v>
      </c>
      <c r="X177" s="7">
        <f>SUM(Table3253[[#This Row],[30]:[34]])</f>
        <v>76</v>
      </c>
      <c r="Y177" s="7">
        <f>SUM(Table3253[[#This Row],[35]:[39]])</f>
        <v>59</v>
      </c>
      <c r="Z177" s="7">
        <f>SUM(Table3253[[#This Row],[40]:[44]])</f>
        <v>53</v>
      </c>
      <c r="AA177" s="7">
        <f>SUM(Table3253[[#This Row],[45]:[49]])</f>
        <v>56</v>
      </c>
      <c r="AB177" s="7">
        <f>SUM(Table3253[[#This Row],[50]:[54]])</f>
        <v>65</v>
      </c>
      <c r="AC177" s="7">
        <f>SUM(Table3253[[#This Row],[55]:[59]])</f>
        <v>68</v>
      </c>
      <c r="AD177" s="7">
        <f>SUM(Table3253[[#This Row],[60]:[64]])</f>
        <v>38</v>
      </c>
      <c r="AE177" s="7">
        <f>SUM(Table3253[[#This Row],[65]:[69]])</f>
        <v>42</v>
      </c>
      <c r="AF177" s="7">
        <f>SUM(Table3253[[#This Row],[70]:[74]])</f>
        <v>34</v>
      </c>
      <c r="AG177" s="7">
        <f>SUM(Table3253[[#This Row],[75]:[79]])</f>
        <v>10</v>
      </c>
      <c r="AH177" s="7">
        <f>SUM(Table3253[[#This Row],[80]:[84]])</f>
        <v>10</v>
      </c>
      <c r="AI177" s="7">
        <f>SUM(Table3253[[#This Row],[85]:[89]])</f>
        <v>2</v>
      </c>
      <c r="AJ177" s="7">
        <f>Table3253[[#This Row],[90]]</f>
        <v>1</v>
      </c>
      <c r="AK177" s="8">
        <v>3</v>
      </c>
      <c r="AL177" s="8">
        <v>11</v>
      </c>
      <c r="AM177" s="8">
        <v>14</v>
      </c>
      <c r="AN177" s="8">
        <v>10</v>
      </c>
      <c r="AO177" s="8">
        <v>15</v>
      </c>
      <c r="AP177" s="8">
        <v>16</v>
      </c>
      <c r="AQ177" s="8">
        <v>8</v>
      </c>
      <c r="AR177" s="8">
        <v>11</v>
      </c>
      <c r="AS177" s="8">
        <v>21</v>
      </c>
      <c r="AT177" s="8">
        <v>16</v>
      </c>
      <c r="AU177" s="8">
        <v>23</v>
      </c>
      <c r="AV177" s="8">
        <v>22</v>
      </c>
      <c r="AW177" s="8">
        <v>25</v>
      </c>
      <c r="AX177" s="8">
        <v>14</v>
      </c>
      <c r="AY177" s="8">
        <v>26</v>
      </c>
      <c r="AZ177" s="8">
        <v>15</v>
      </c>
      <c r="BA177" s="8">
        <v>20</v>
      </c>
      <c r="BB177" s="8">
        <v>14</v>
      </c>
      <c r="BC177" s="8">
        <v>20</v>
      </c>
      <c r="BD177" s="8">
        <v>12</v>
      </c>
      <c r="BE177" s="8">
        <v>12</v>
      </c>
      <c r="BF177" s="8">
        <v>17</v>
      </c>
      <c r="BG177" s="8">
        <v>12</v>
      </c>
      <c r="BH177" s="8">
        <v>13</v>
      </c>
      <c r="BI177" s="8">
        <v>5</v>
      </c>
      <c r="BJ177" s="8">
        <v>8</v>
      </c>
      <c r="BK177" s="8">
        <v>14</v>
      </c>
      <c r="BL177" s="8">
        <v>13</v>
      </c>
      <c r="BM177" s="8">
        <v>15</v>
      </c>
      <c r="BN177" s="8">
        <v>13</v>
      </c>
      <c r="BO177" s="8">
        <v>10</v>
      </c>
      <c r="BP177" s="8">
        <v>17</v>
      </c>
      <c r="BQ177" s="8">
        <v>23</v>
      </c>
      <c r="BR177" s="8">
        <v>15</v>
      </c>
      <c r="BS177" s="8">
        <v>11</v>
      </c>
      <c r="BT177" s="8">
        <v>5</v>
      </c>
      <c r="BU177" s="8">
        <v>15</v>
      </c>
      <c r="BV177" s="8">
        <v>9</v>
      </c>
      <c r="BW177" s="8">
        <v>11</v>
      </c>
      <c r="BX177" s="8">
        <v>19</v>
      </c>
      <c r="BY177" s="8">
        <v>10</v>
      </c>
      <c r="BZ177" s="8">
        <v>15</v>
      </c>
      <c r="CA177" s="8">
        <v>9</v>
      </c>
      <c r="CB177" s="8">
        <v>4</v>
      </c>
      <c r="CC177" s="8">
        <v>15</v>
      </c>
      <c r="CD177" s="8">
        <v>6</v>
      </c>
      <c r="CE177" s="8">
        <v>12</v>
      </c>
      <c r="CF177" s="8">
        <v>8</v>
      </c>
      <c r="CG177" s="8">
        <v>14</v>
      </c>
      <c r="CH177" s="8">
        <v>16</v>
      </c>
      <c r="CI177" s="8">
        <v>11</v>
      </c>
      <c r="CJ177" s="8">
        <v>10</v>
      </c>
      <c r="CK177" s="8">
        <v>8</v>
      </c>
      <c r="CL177" s="8">
        <v>22</v>
      </c>
      <c r="CM177" s="8">
        <v>14</v>
      </c>
      <c r="CN177" s="8">
        <v>9</v>
      </c>
      <c r="CO177" s="8">
        <v>20</v>
      </c>
      <c r="CP177" s="8">
        <v>13</v>
      </c>
      <c r="CQ177" s="8">
        <v>14</v>
      </c>
      <c r="CR177" s="8">
        <v>12</v>
      </c>
      <c r="CS177" s="8">
        <v>7</v>
      </c>
      <c r="CT177" s="8">
        <v>11</v>
      </c>
      <c r="CU177" s="8">
        <v>7</v>
      </c>
      <c r="CV177" s="8">
        <v>8</v>
      </c>
      <c r="CW177" s="8">
        <v>5</v>
      </c>
      <c r="CX177" s="8">
        <v>12</v>
      </c>
      <c r="CY177" s="8">
        <v>9</v>
      </c>
      <c r="CZ177" s="8">
        <v>9</v>
      </c>
      <c r="DA177" s="8">
        <v>7</v>
      </c>
      <c r="DB177" s="8">
        <v>5</v>
      </c>
      <c r="DC177" s="8">
        <v>6</v>
      </c>
      <c r="DD177" s="8">
        <v>5</v>
      </c>
      <c r="DE177" s="8">
        <v>10</v>
      </c>
      <c r="DF177" s="8">
        <v>7</v>
      </c>
      <c r="DG177" s="8">
        <v>6</v>
      </c>
      <c r="DH177" s="8">
        <v>3</v>
      </c>
      <c r="DI177" s="8">
        <v>2</v>
      </c>
      <c r="DJ177" s="8">
        <v>3</v>
      </c>
      <c r="DK177" s="8">
        <v>0</v>
      </c>
      <c r="DL177" s="8">
        <v>2</v>
      </c>
      <c r="DM177" s="8">
        <v>2</v>
      </c>
      <c r="DN177" s="8">
        <v>1</v>
      </c>
      <c r="DO177" s="8">
        <v>0</v>
      </c>
      <c r="DP177" s="8">
        <v>5</v>
      </c>
      <c r="DQ177" s="8">
        <v>2</v>
      </c>
      <c r="DR177" s="8">
        <v>0</v>
      </c>
      <c r="DS177" s="8">
        <v>0</v>
      </c>
      <c r="DT177" s="8">
        <v>1</v>
      </c>
      <c r="DU177" s="8">
        <v>1</v>
      </c>
      <c r="DV177" s="8">
        <v>0</v>
      </c>
      <c r="DW177" s="8">
        <v>1</v>
      </c>
      <c r="DX177" s="7">
        <f t="shared" si="17"/>
        <v>603</v>
      </c>
      <c r="DY177" s="7">
        <f t="shared" si="18"/>
        <v>91</v>
      </c>
      <c r="DZ177" s="7">
        <f t="shared" si="19"/>
        <v>307</v>
      </c>
      <c r="EA177" s="7">
        <f t="shared" si="20"/>
        <v>171</v>
      </c>
    </row>
    <row r="178" spans="1:131" x14ac:dyDescent="0.35">
      <c r="A178" s="7">
        <v>13</v>
      </c>
      <c r="B178" s="10" t="s">
        <v>1020</v>
      </c>
      <c r="C178" s="10" t="s">
        <v>478</v>
      </c>
      <c r="D178" s="10" t="s">
        <v>479</v>
      </c>
      <c r="E178" s="7">
        <f>SUM(Table3253[[#This Row],[0]:[90]])</f>
        <v>1470</v>
      </c>
      <c r="F178" s="8">
        <f>SUM(Table3253[[#This Row],[0]:[15]])</f>
        <v>353</v>
      </c>
      <c r="G178" s="7">
        <f>SUM(Table3253[[#This Row],[16]:[64]])</f>
        <v>977</v>
      </c>
      <c r="H178" s="7">
        <f>SUM(Table3253[[#This Row],[65]:[90]])</f>
        <v>140</v>
      </c>
      <c r="I178" s="7">
        <f>SUM(Table3253[[#This Row],[85]:[90]])</f>
        <v>11</v>
      </c>
      <c r="J178" s="8">
        <f>SUM(Table3253[[#This Row],[0]:[17]])</f>
        <v>395</v>
      </c>
      <c r="K178" s="7">
        <f>SUM(Table3253[[#This Row],[18]:[64]])</f>
        <v>935</v>
      </c>
      <c r="L178" s="8">
        <f>SUM(Table3253[[#This Row],[0]:[4]])</f>
        <v>101</v>
      </c>
      <c r="M178" s="7">
        <f>SUM(Table3253[[#This Row],[5]:[15]])</f>
        <v>252</v>
      </c>
      <c r="N178" s="7">
        <f>SUM(Table3253[[#This Row],[16]:[24]])</f>
        <v>165</v>
      </c>
      <c r="O178" s="7">
        <f>SUM(Table3253[[#This Row],[25]:[49]])</f>
        <v>553</v>
      </c>
      <c r="P178" s="7">
        <f>SUM(Table3253[[#This Row],[50]:[64]])</f>
        <v>259</v>
      </c>
      <c r="Q178" s="7">
        <f>SUM(Table3253[[#This Row],[65]:[74]])</f>
        <v>85</v>
      </c>
      <c r="R178" s="7">
        <f>SUM(Table3253[[#This Row],[75]:[84]])</f>
        <v>44</v>
      </c>
      <c r="S178" s="8">
        <f>SUM(Table3253[[#This Row],[5]:[9]])</f>
        <v>96</v>
      </c>
      <c r="T178" s="7">
        <f>SUM(Table3253[[#This Row],[10]:[14]])</f>
        <v>129</v>
      </c>
      <c r="U178" s="7">
        <f>SUM(Table3253[[#This Row],[15]:[19]])</f>
        <v>105</v>
      </c>
      <c r="V178" s="7">
        <f>SUM(Table3253[[#This Row],[20]:[24]])</f>
        <v>87</v>
      </c>
      <c r="W178" s="7">
        <f>SUM(Table3253[[#This Row],[25]:[29]])</f>
        <v>96</v>
      </c>
      <c r="X178" s="7">
        <f>SUM(Table3253[[#This Row],[30]:[34]])</f>
        <v>161</v>
      </c>
      <c r="Y178" s="7">
        <f>SUM(Table3253[[#This Row],[35]:[39]])</f>
        <v>100</v>
      </c>
      <c r="Z178" s="7">
        <f>SUM(Table3253[[#This Row],[40]:[44]])</f>
        <v>121</v>
      </c>
      <c r="AA178" s="7">
        <f>SUM(Table3253[[#This Row],[45]:[49]])</f>
        <v>75</v>
      </c>
      <c r="AB178" s="7">
        <f>SUM(Table3253[[#This Row],[50]:[54]])</f>
        <v>101</v>
      </c>
      <c r="AC178" s="7">
        <f>SUM(Table3253[[#This Row],[55]:[59]])</f>
        <v>82</v>
      </c>
      <c r="AD178" s="7">
        <f>SUM(Table3253[[#This Row],[60]:[64]])</f>
        <v>76</v>
      </c>
      <c r="AE178" s="7">
        <f>SUM(Table3253[[#This Row],[65]:[69]])</f>
        <v>55</v>
      </c>
      <c r="AF178" s="7">
        <f>SUM(Table3253[[#This Row],[70]:[74]])</f>
        <v>30</v>
      </c>
      <c r="AG178" s="7">
        <f>SUM(Table3253[[#This Row],[75]:[79]])</f>
        <v>21</v>
      </c>
      <c r="AH178" s="7">
        <f>SUM(Table3253[[#This Row],[80]:[84]])</f>
        <v>23</v>
      </c>
      <c r="AI178" s="7">
        <f>SUM(Table3253[[#This Row],[85]:[89]])</f>
        <v>2</v>
      </c>
      <c r="AJ178" s="7">
        <f>Table3253[[#This Row],[90]]</f>
        <v>9</v>
      </c>
      <c r="AK178" s="8">
        <v>21</v>
      </c>
      <c r="AL178" s="8">
        <v>21</v>
      </c>
      <c r="AM178" s="8">
        <v>24</v>
      </c>
      <c r="AN178" s="8">
        <v>17</v>
      </c>
      <c r="AO178" s="8">
        <v>18</v>
      </c>
      <c r="AP178" s="8">
        <v>18</v>
      </c>
      <c r="AQ178" s="8">
        <v>23</v>
      </c>
      <c r="AR178" s="8">
        <v>17</v>
      </c>
      <c r="AS178" s="8">
        <v>23</v>
      </c>
      <c r="AT178" s="8">
        <v>15</v>
      </c>
      <c r="AU178" s="8">
        <v>29</v>
      </c>
      <c r="AV178" s="8">
        <v>25</v>
      </c>
      <c r="AW178" s="8">
        <v>23</v>
      </c>
      <c r="AX178" s="8">
        <v>22</v>
      </c>
      <c r="AY178" s="8">
        <v>30</v>
      </c>
      <c r="AZ178" s="8">
        <v>27</v>
      </c>
      <c r="BA178" s="8">
        <v>22</v>
      </c>
      <c r="BB178" s="8">
        <v>20</v>
      </c>
      <c r="BC178" s="8">
        <v>18</v>
      </c>
      <c r="BD178" s="8">
        <v>18</v>
      </c>
      <c r="BE178" s="8">
        <v>19</v>
      </c>
      <c r="BF178" s="8">
        <v>27</v>
      </c>
      <c r="BG178" s="8">
        <v>16</v>
      </c>
      <c r="BH178" s="8">
        <v>15</v>
      </c>
      <c r="BI178" s="8">
        <v>10</v>
      </c>
      <c r="BJ178" s="8">
        <v>18</v>
      </c>
      <c r="BK178" s="8">
        <v>12</v>
      </c>
      <c r="BL178" s="8">
        <v>21</v>
      </c>
      <c r="BM178" s="8">
        <v>24</v>
      </c>
      <c r="BN178" s="8">
        <v>21</v>
      </c>
      <c r="BO178" s="8">
        <v>24</v>
      </c>
      <c r="BP178" s="8">
        <v>37</v>
      </c>
      <c r="BQ178" s="8">
        <v>37</v>
      </c>
      <c r="BR178" s="8">
        <v>37</v>
      </c>
      <c r="BS178" s="8">
        <v>26</v>
      </c>
      <c r="BT178" s="8">
        <v>23</v>
      </c>
      <c r="BU178" s="8">
        <v>18</v>
      </c>
      <c r="BV178" s="8">
        <v>19</v>
      </c>
      <c r="BW178" s="8">
        <v>15</v>
      </c>
      <c r="BX178" s="8">
        <v>25</v>
      </c>
      <c r="BY178" s="8">
        <v>21</v>
      </c>
      <c r="BZ178" s="8">
        <v>30</v>
      </c>
      <c r="CA178" s="8">
        <v>22</v>
      </c>
      <c r="CB178" s="8">
        <v>23</v>
      </c>
      <c r="CC178" s="8">
        <v>25</v>
      </c>
      <c r="CD178" s="8">
        <v>25</v>
      </c>
      <c r="CE178" s="8">
        <v>14</v>
      </c>
      <c r="CF178" s="8">
        <v>11</v>
      </c>
      <c r="CG178" s="8">
        <v>14</v>
      </c>
      <c r="CH178" s="8">
        <v>11</v>
      </c>
      <c r="CI178" s="8">
        <v>18</v>
      </c>
      <c r="CJ178" s="8">
        <v>22</v>
      </c>
      <c r="CK178" s="8">
        <v>18</v>
      </c>
      <c r="CL178" s="8">
        <v>19</v>
      </c>
      <c r="CM178" s="8">
        <v>24</v>
      </c>
      <c r="CN178" s="8">
        <v>13</v>
      </c>
      <c r="CO178" s="8">
        <v>12</v>
      </c>
      <c r="CP178" s="8">
        <v>13</v>
      </c>
      <c r="CQ178" s="8">
        <v>19</v>
      </c>
      <c r="CR178" s="8">
        <v>25</v>
      </c>
      <c r="CS178" s="8">
        <v>11</v>
      </c>
      <c r="CT178" s="8">
        <v>18</v>
      </c>
      <c r="CU178" s="8">
        <v>12</v>
      </c>
      <c r="CV178" s="8">
        <v>20</v>
      </c>
      <c r="CW178" s="8">
        <v>15</v>
      </c>
      <c r="CX178" s="8">
        <v>9</v>
      </c>
      <c r="CY178" s="8">
        <v>15</v>
      </c>
      <c r="CZ178" s="8">
        <v>12</v>
      </c>
      <c r="DA178" s="8">
        <v>5</v>
      </c>
      <c r="DB178" s="8">
        <v>14</v>
      </c>
      <c r="DC178" s="8">
        <v>7</v>
      </c>
      <c r="DD178" s="8">
        <v>5</v>
      </c>
      <c r="DE178" s="8">
        <v>5</v>
      </c>
      <c r="DF178" s="8">
        <v>5</v>
      </c>
      <c r="DG178" s="8">
        <v>8</v>
      </c>
      <c r="DH178" s="8">
        <v>7</v>
      </c>
      <c r="DI178" s="8">
        <v>4</v>
      </c>
      <c r="DJ178" s="8">
        <v>3</v>
      </c>
      <c r="DK178" s="8">
        <v>3</v>
      </c>
      <c r="DL178" s="8">
        <v>4</v>
      </c>
      <c r="DM178" s="8">
        <v>8</v>
      </c>
      <c r="DN178" s="8">
        <v>8</v>
      </c>
      <c r="DO178" s="8">
        <v>1</v>
      </c>
      <c r="DP178" s="8">
        <v>5</v>
      </c>
      <c r="DQ178" s="8">
        <v>1</v>
      </c>
      <c r="DR178" s="8">
        <v>1</v>
      </c>
      <c r="DS178" s="8">
        <v>0</v>
      </c>
      <c r="DT178" s="8">
        <v>1</v>
      </c>
      <c r="DU178" s="8">
        <v>0</v>
      </c>
      <c r="DV178" s="8">
        <v>0</v>
      </c>
      <c r="DW178" s="8">
        <v>9</v>
      </c>
      <c r="DX178" s="7">
        <f t="shared" si="17"/>
        <v>977</v>
      </c>
      <c r="DY178" s="7">
        <f t="shared" si="18"/>
        <v>123</v>
      </c>
      <c r="DZ178" s="7">
        <f t="shared" si="19"/>
        <v>553</v>
      </c>
      <c r="EA178" s="7">
        <f t="shared" si="20"/>
        <v>259</v>
      </c>
    </row>
    <row r="179" spans="1:131" x14ac:dyDescent="0.35">
      <c r="A179" s="7">
        <v>13</v>
      </c>
      <c r="B179" s="10" t="s">
        <v>1020</v>
      </c>
      <c r="C179" s="10" t="s">
        <v>480</v>
      </c>
      <c r="D179" s="10" t="s">
        <v>481</v>
      </c>
      <c r="E179" s="7">
        <f>SUM(Table3253[[#This Row],[0]:[90]])</f>
        <v>808</v>
      </c>
      <c r="F179" s="8">
        <f>SUM(Table3253[[#This Row],[0]:[15]])</f>
        <v>175</v>
      </c>
      <c r="G179" s="7">
        <f>SUM(Table3253[[#This Row],[16]:[64]])</f>
        <v>481</v>
      </c>
      <c r="H179" s="7">
        <f>SUM(Table3253[[#This Row],[65]:[90]])</f>
        <v>152</v>
      </c>
      <c r="I179" s="7">
        <f>SUM(Table3253[[#This Row],[85]:[90]])</f>
        <v>2</v>
      </c>
      <c r="J179" s="8">
        <f>SUM(Table3253[[#This Row],[0]:[17]])</f>
        <v>196</v>
      </c>
      <c r="K179" s="7">
        <f>SUM(Table3253[[#This Row],[18]:[64]])</f>
        <v>460</v>
      </c>
      <c r="L179" s="8">
        <f>SUM(Table3253[[#This Row],[0]:[4]])</f>
        <v>45</v>
      </c>
      <c r="M179" s="7">
        <f>SUM(Table3253[[#This Row],[5]:[15]])</f>
        <v>130</v>
      </c>
      <c r="N179" s="7">
        <f>SUM(Table3253[[#This Row],[16]:[24]])</f>
        <v>77</v>
      </c>
      <c r="O179" s="7">
        <f>SUM(Table3253[[#This Row],[25]:[49]])</f>
        <v>240</v>
      </c>
      <c r="P179" s="7">
        <f>SUM(Table3253[[#This Row],[50]:[64]])</f>
        <v>164</v>
      </c>
      <c r="Q179" s="7">
        <f>SUM(Table3253[[#This Row],[65]:[74]])</f>
        <v>91</v>
      </c>
      <c r="R179" s="7">
        <f>SUM(Table3253[[#This Row],[75]:[84]])</f>
        <v>59</v>
      </c>
      <c r="S179" s="8">
        <f>SUM(Table3253[[#This Row],[5]:[9]])</f>
        <v>53</v>
      </c>
      <c r="T179" s="7">
        <f>SUM(Table3253[[#This Row],[10]:[14]])</f>
        <v>66</v>
      </c>
      <c r="U179" s="7">
        <f>SUM(Table3253[[#This Row],[15]:[19]])</f>
        <v>49</v>
      </c>
      <c r="V179" s="7">
        <f>SUM(Table3253[[#This Row],[20]:[24]])</f>
        <v>39</v>
      </c>
      <c r="W179" s="7">
        <f>SUM(Table3253[[#This Row],[25]:[29]])</f>
        <v>50</v>
      </c>
      <c r="X179" s="7">
        <f>SUM(Table3253[[#This Row],[30]:[34]])</f>
        <v>54</v>
      </c>
      <c r="Y179" s="7">
        <f>SUM(Table3253[[#This Row],[35]:[39]])</f>
        <v>53</v>
      </c>
      <c r="Z179" s="7">
        <f>SUM(Table3253[[#This Row],[40]:[44]])</f>
        <v>46</v>
      </c>
      <c r="AA179" s="7">
        <f>SUM(Table3253[[#This Row],[45]:[49]])</f>
        <v>37</v>
      </c>
      <c r="AB179" s="7">
        <f>SUM(Table3253[[#This Row],[50]:[54]])</f>
        <v>51</v>
      </c>
      <c r="AC179" s="7">
        <f>SUM(Table3253[[#This Row],[55]:[59]])</f>
        <v>62</v>
      </c>
      <c r="AD179" s="7">
        <f>SUM(Table3253[[#This Row],[60]:[64]])</f>
        <v>51</v>
      </c>
      <c r="AE179" s="7">
        <f>SUM(Table3253[[#This Row],[65]:[69]])</f>
        <v>48</v>
      </c>
      <c r="AF179" s="7">
        <f>SUM(Table3253[[#This Row],[70]:[74]])</f>
        <v>43</v>
      </c>
      <c r="AG179" s="7">
        <f>SUM(Table3253[[#This Row],[75]:[79]])</f>
        <v>47</v>
      </c>
      <c r="AH179" s="7">
        <f>SUM(Table3253[[#This Row],[80]:[84]])</f>
        <v>12</v>
      </c>
      <c r="AI179" s="7">
        <f>SUM(Table3253[[#This Row],[85]:[89]])</f>
        <v>1</v>
      </c>
      <c r="AJ179" s="7">
        <f>Table3253[[#This Row],[90]]</f>
        <v>1</v>
      </c>
      <c r="AK179" s="8">
        <v>6</v>
      </c>
      <c r="AL179" s="8">
        <v>14</v>
      </c>
      <c r="AM179" s="8">
        <v>7</v>
      </c>
      <c r="AN179" s="8">
        <v>9</v>
      </c>
      <c r="AO179" s="8">
        <v>9</v>
      </c>
      <c r="AP179" s="8">
        <v>7</v>
      </c>
      <c r="AQ179" s="8">
        <v>13</v>
      </c>
      <c r="AR179" s="8">
        <v>8</v>
      </c>
      <c r="AS179" s="8">
        <v>14</v>
      </c>
      <c r="AT179" s="8">
        <v>11</v>
      </c>
      <c r="AU179" s="8">
        <v>17</v>
      </c>
      <c r="AV179" s="8">
        <v>11</v>
      </c>
      <c r="AW179" s="8">
        <v>19</v>
      </c>
      <c r="AX179" s="8">
        <v>4</v>
      </c>
      <c r="AY179" s="8">
        <v>15</v>
      </c>
      <c r="AZ179" s="8">
        <v>11</v>
      </c>
      <c r="BA179" s="8">
        <v>8</v>
      </c>
      <c r="BB179" s="8">
        <v>13</v>
      </c>
      <c r="BC179" s="8">
        <v>9</v>
      </c>
      <c r="BD179" s="8">
        <v>8</v>
      </c>
      <c r="BE179" s="8">
        <v>10</v>
      </c>
      <c r="BF179" s="8">
        <v>16</v>
      </c>
      <c r="BG179" s="8">
        <v>3</v>
      </c>
      <c r="BH179" s="8">
        <v>5</v>
      </c>
      <c r="BI179" s="8">
        <v>5</v>
      </c>
      <c r="BJ179" s="8">
        <v>10</v>
      </c>
      <c r="BK179" s="8">
        <v>9</v>
      </c>
      <c r="BL179" s="8">
        <v>12</v>
      </c>
      <c r="BM179" s="8">
        <v>10</v>
      </c>
      <c r="BN179" s="8">
        <v>9</v>
      </c>
      <c r="BO179" s="8">
        <v>13</v>
      </c>
      <c r="BP179" s="8">
        <v>9</v>
      </c>
      <c r="BQ179" s="8">
        <v>6</v>
      </c>
      <c r="BR179" s="8">
        <v>15</v>
      </c>
      <c r="BS179" s="8">
        <v>11</v>
      </c>
      <c r="BT179" s="8">
        <v>4</v>
      </c>
      <c r="BU179" s="8">
        <v>15</v>
      </c>
      <c r="BV179" s="8">
        <v>13</v>
      </c>
      <c r="BW179" s="8">
        <v>12</v>
      </c>
      <c r="BX179" s="8">
        <v>9</v>
      </c>
      <c r="BY179" s="8">
        <v>8</v>
      </c>
      <c r="BZ179" s="8">
        <v>7</v>
      </c>
      <c r="CA179" s="8">
        <v>7</v>
      </c>
      <c r="CB179" s="8">
        <v>8</v>
      </c>
      <c r="CC179" s="8">
        <v>16</v>
      </c>
      <c r="CD179" s="8">
        <v>11</v>
      </c>
      <c r="CE179" s="8">
        <v>7</v>
      </c>
      <c r="CF179" s="8">
        <v>4</v>
      </c>
      <c r="CG179" s="8">
        <v>10</v>
      </c>
      <c r="CH179" s="8">
        <v>5</v>
      </c>
      <c r="CI179" s="8">
        <v>7</v>
      </c>
      <c r="CJ179" s="8">
        <v>8</v>
      </c>
      <c r="CK179" s="8">
        <v>11</v>
      </c>
      <c r="CL179" s="8">
        <v>10</v>
      </c>
      <c r="CM179" s="8">
        <v>15</v>
      </c>
      <c r="CN179" s="8">
        <v>15</v>
      </c>
      <c r="CO179" s="8">
        <v>13</v>
      </c>
      <c r="CP179" s="8">
        <v>12</v>
      </c>
      <c r="CQ179" s="8">
        <v>16</v>
      </c>
      <c r="CR179" s="8">
        <v>6</v>
      </c>
      <c r="CS179" s="8">
        <v>17</v>
      </c>
      <c r="CT179" s="8">
        <v>5</v>
      </c>
      <c r="CU179" s="8">
        <v>7</v>
      </c>
      <c r="CV179" s="8">
        <v>10</v>
      </c>
      <c r="CW179" s="8">
        <v>12</v>
      </c>
      <c r="CX179" s="8">
        <v>10</v>
      </c>
      <c r="CY179" s="8">
        <v>7</v>
      </c>
      <c r="CZ179" s="8">
        <v>13</v>
      </c>
      <c r="DA179" s="8">
        <v>11</v>
      </c>
      <c r="DB179" s="8">
        <v>7</v>
      </c>
      <c r="DC179" s="8">
        <v>6</v>
      </c>
      <c r="DD179" s="8">
        <v>10</v>
      </c>
      <c r="DE179" s="8">
        <v>11</v>
      </c>
      <c r="DF179" s="8">
        <v>8</v>
      </c>
      <c r="DG179" s="8">
        <v>8</v>
      </c>
      <c r="DH179" s="8">
        <v>13</v>
      </c>
      <c r="DI179" s="8">
        <v>5</v>
      </c>
      <c r="DJ179" s="8">
        <v>14</v>
      </c>
      <c r="DK179" s="8">
        <v>7</v>
      </c>
      <c r="DL179" s="8">
        <v>8</v>
      </c>
      <c r="DM179" s="8">
        <v>4</v>
      </c>
      <c r="DN179" s="8">
        <v>3</v>
      </c>
      <c r="DO179" s="8">
        <v>2</v>
      </c>
      <c r="DP179" s="8">
        <v>2</v>
      </c>
      <c r="DQ179" s="8">
        <v>1</v>
      </c>
      <c r="DR179" s="8">
        <v>0</v>
      </c>
      <c r="DS179" s="8">
        <v>1</v>
      </c>
      <c r="DT179" s="8">
        <v>0</v>
      </c>
      <c r="DU179" s="8">
        <v>0</v>
      </c>
      <c r="DV179" s="8">
        <v>0</v>
      </c>
      <c r="DW179" s="8">
        <v>1</v>
      </c>
      <c r="DX179" s="7">
        <f t="shared" si="17"/>
        <v>481</v>
      </c>
      <c r="DY179" s="7">
        <f t="shared" si="18"/>
        <v>56</v>
      </c>
      <c r="DZ179" s="7">
        <f t="shared" si="19"/>
        <v>240</v>
      </c>
      <c r="EA179" s="7">
        <f t="shared" si="20"/>
        <v>164</v>
      </c>
    </row>
    <row r="180" spans="1:131" x14ac:dyDescent="0.35">
      <c r="A180" s="7">
        <v>13</v>
      </c>
      <c r="B180" s="10" t="s">
        <v>1020</v>
      </c>
      <c r="C180" s="10" t="s">
        <v>482</v>
      </c>
      <c r="D180" s="10" t="s">
        <v>483</v>
      </c>
      <c r="E180" s="7">
        <f>SUM(Table3253[[#This Row],[0]:[90]])</f>
        <v>1132</v>
      </c>
      <c r="F180" s="8">
        <f>SUM(Table3253[[#This Row],[0]:[15]])</f>
        <v>267</v>
      </c>
      <c r="G180" s="7">
        <f>SUM(Table3253[[#This Row],[16]:[64]])</f>
        <v>691</v>
      </c>
      <c r="H180" s="7">
        <f>SUM(Table3253[[#This Row],[65]:[90]])</f>
        <v>174</v>
      </c>
      <c r="I180" s="7">
        <f>SUM(Table3253[[#This Row],[85]:[90]])</f>
        <v>11</v>
      </c>
      <c r="J180" s="8">
        <f>SUM(Table3253[[#This Row],[0]:[17]])</f>
        <v>296</v>
      </c>
      <c r="K180" s="7">
        <f>SUM(Table3253[[#This Row],[18]:[64]])</f>
        <v>662</v>
      </c>
      <c r="L180" s="8">
        <f>SUM(Table3253[[#This Row],[0]:[4]])</f>
        <v>68</v>
      </c>
      <c r="M180" s="7">
        <f>SUM(Table3253[[#This Row],[5]:[15]])</f>
        <v>199</v>
      </c>
      <c r="N180" s="7">
        <f>SUM(Table3253[[#This Row],[16]:[24]])</f>
        <v>112</v>
      </c>
      <c r="O180" s="7">
        <f>SUM(Table3253[[#This Row],[25]:[49]])</f>
        <v>339</v>
      </c>
      <c r="P180" s="7">
        <f>SUM(Table3253[[#This Row],[50]:[64]])</f>
        <v>240</v>
      </c>
      <c r="Q180" s="7">
        <f>SUM(Table3253[[#This Row],[65]:[74]])</f>
        <v>93</v>
      </c>
      <c r="R180" s="7">
        <f>SUM(Table3253[[#This Row],[75]:[84]])</f>
        <v>70</v>
      </c>
      <c r="S180" s="8">
        <f>SUM(Table3253[[#This Row],[5]:[9]])</f>
        <v>67</v>
      </c>
      <c r="T180" s="7">
        <f>SUM(Table3253[[#This Row],[10]:[14]])</f>
        <v>117</v>
      </c>
      <c r="U180" s="7">
        <f>SUM(Table3253[[#This Row],[15]:[19]])</f>
        <v>60</v>
      </c>
      <c r="V180" s="7">
        <f>SUM(Table3253[[#This Row],[20]:[24]])</f>
        <v>67</v>
      </c>
      <c r="W180" s="7">
        <f>SUM(Table3253[[#This Row],[25]:[29]])</f>
        <v>48</v>
      </c>
      <c r="X180" s="7">
        <f>SUM(Table3253[[#This Row],[30]:[34]])</f>
        <v>71</v>
      </c>
      <c r="Y180" s="7">
        <f>SUM(Table3253[[#This Row],[35]:[39]])</f>
        <v>74</v>
      </c>
      <c r="Z180" s="7">
        <f>SUM(Table3253[[#This Row],[40]:[44]])</f>
        <v>86</v>
      </c>
      <c r="AA180" s="7">
        <f>SUM(Table3253[[#This Row],[45]:[49]])</f>
        <v>60</v>
      </c>
      <c r="AB180" s="7">
        <f>SUM(Table3253[[#This Row],[50]:[54]])</f>
        <v>88</v>
      </c>
      <c r="AC180" s="7">
        <f>SUM(Table3253[[#This Row],[55]:[59]])</f>
        <v>78</v>
      </c>
      <c r="AD180" s="7">
        <f>SUM(Table3253[[#This Row],[60]:[64]])</f>
        <v>74</v>
      </c>
      <c r="AE180" s="7">
        <f>SUM(Table3253[[#This Row],[65]:[69]])</f>
        <v>50</v>
      </c>
      <c r="AF180" s="7">
        <f>SUM(Table3253[[#This Row],[70]:[74]])</f>
        <v>43</v>
      </c>
      <c r="AG180" s="7">
        <f>SUM(Table3253[[#This Row],[75]:[79]])</f>
        <v>39</v>
      </c>
      <c r="AH180" s="7">
        <f>SUM(Table3253[[#This Row],[80]:[84]])</f>
        <v>31</v>
      </c>
      <c r="AI180" s="7">
        <f>SUM(Table3253[[#This Row],[85]:[89]])</f>
        <v>10</v>
      </c>
      <c r="AJ180" s="7">
        <f>Table3253[[#This Row],[90]]</f>
        <v>1</v>
      </c>
      <c r="AK180" s="8">
        <v>18</v>
      </c>
      <c r="AL180" s="8">
        <v>12</v>
      </c>
      <c r="AM180" s="8">
        <v>12</v>
      </c>
      <c r="AN180" s="8">
        <v>9</v>
      </c>
      <c r="AO180" s="8">
        <v>17</v>
      </c>
      <c r="AP180" s="8">
        <v>14</v>
      </c>
      <c r="AQ180" s="8">
        <v>10</v>
      </c>
      <c r="AR180" s="8">
        <v>16</v>
      </c>
      <c r="AS180" s="8">
        <v>13</v>
      </c>
      <c r="AT180" s="8">
        <v>14</v>
      </c>
      <c r="AU180" s="8">
        <v>28</v>
      </c>
      <c r="AV180" s="8">
        <v>26</v>
      </c>
      <c r="AW180" s="8">
        <v>28</v>
      </c>
      <c r="AX180" s="8">
        <v>17</v>
      </c>
      <c r="AY180" s="8">
        <v>18</v>
      </c>
      <c r="AZ180" s="8">
        <v>15</v>
      </c>
      <c r="BA180" s="8">
        <v>17</v>
      </c>
      <c r="BB180" s="8">
        <v>12</v>
      </c>
      <c r="BC180" s="8">
        <v>8</v>
      </c>
      <c r="BD180" s="8">
        <v>8</v>
      </c>
      <c r="BE180" s="8">
        <v>22</v>
      </c>
      <c r="BF180" s="8">
        <v>11</v>
      </c>
      <c r="BG180" s="8">
        <v>16</v>
      </c>
      <c r="BH180" s="8">
        <v>6</v>
      </c>
      <c r="BI180" s="8">
        <v>12</v>
      </c>
      <c r="BJ180" s="8">
        <v>10</v>
      </c>
      <c r="BK180" s="8">
        <v>3</v>
      </c>
      <c r="BL180" s="8">
        <v>14</v>
      </c>
      <c r="BM180" s="8">
        <v>15</v>
      </c>
      <c r="BN180" s="8">
        <v>6</v>
      </c>
      <c r="BO180" s="8">
        <v>14</v>
      </c>
      <c r="BP180" s="8">
        <v>9</v>
      </c>
      <c r="BQ180" s="8">
        <v>16</v>
      </c>
      <c r="BR180" s="8">
        <v>20</v>
      </c>
      <c r="BS180" s="8">
        <v>12</v>
      </c>
      <c r="BT180" s="8">
        <v>23</v>
      </c>
      <c r="BU180" s="8">
        <v>18</v>
      </c>
      <c r="BV180" s="8">
        <v>12</v>
      </c>
      <c r="BW180" s="8">
        <v>16</v>
      </c>
      <c r="BX180" s="8">
        <v>5</v>
      </c>
      <c r="BY180" s="8">
        <v>25</v>
      </c>
      <c r="BZ180" s="8">
        <v>15</v>
      </c>
      <c r="CA180" s="8">
        <v>15</v>
      </c>
      <c r="CB180" s="8">
        <v>18</v>
      </c>
      <c r="CC180" s="8">
        <v>13</v>
      </c>
      <c r="CD180" s="8">
        <v>16</v>
      </c>
      <c r="CE180" s="8">
        <v>10</v>
      </c>
      <c r="CF180" s="8">
        <v>11</v>
      </c>
      <c r="CG180" s="8">
        <v>10</v>
      </c>
      <c r="CH180" s="8">
        <v>13</v>
      </c>
      <c r="CI180" s="8">
        <v>18</v>
      </c>
      <c r="CJ180" s="8">
        <v>18</v>
      </c>
      <c r="CK180" s="8">
        <v>15</v>
      </c>
      <c r="CL180" s="8">
        <v>20</v>
      </c>
      <c r="CM180" s="8">
        <v>17</v>
      </c>
      <c r="CN180" s="8">
        <v>12</v>
      </c>
      <c r="CO180" s="8">
        <v>15</v>
      </c>
      <c r="CP180" s="8">
        <v>23</v>
      </c>
      <c r="CQ180" s="8">
        <v>18</v>
      </c>
      <c r="CR180" s="8">
        <v>10</v>
      </c>
      <c r="CS180" s="8">
        <v>18</v>
      </c>
      <c r="CT180" s="8">
        <v>18</v>
      </c>
      <c r="CU180" s="8">
        <v>16</v>
      </c>
      <c r="CV180" s="8">
        <v>12</v>
      </c>
      <c r="CW180" s="8">
        <v>10</v>
      </c>
      <c r="CX180" s="8">
        <v>7</v>
      </c>
      <c r="CY180" s="8">
        <v>12</v>
      </c>
      <c r="CZ180" s="8">
        <v>9</v>
      </c>
      <c r="DA180" s="8">
        <v>13</v>
      </c>
      <c r="DB180" s="8">
        <v>9</v>
      </c>
      <c r="DC180" s="8">
        <v>8</v>
      </c>
      <c r="DD180" s="8">
        <v>11</v>
      </c>
      <c r="DE180" s="8">
        <v>5</v>
      </c>
      <c r="DF180" s="8">
        <v>9</v>
      </c>
      <c r="DG180" s="8">
        <v>10</v>
      </c>
      <c r="DH180" s="8">
        <v>10</v>
      </c>
      <c r="DI180" s="8">
        <v>5</v>
      </c>
      <c r="DJ180" s="8">
        <v>10</v>
      </c>
      <c r="DK180" s="8">
        <v>7</v>
      </c>
      <c r="DL180" s="8">
        <v>7</v>
      </c>
      <c r="DM180" s="8">
        <v>12</v>
      </c>
      <c r="DN180" s="8">
        <v>3</v>
      </c>
      <c r="DO180" s="8">
        <v>6</v>
      </c>
      <c r="DP180" s="8">
        <v>5</v>
      </c>
      <c r="DQ180" s="8">
        <v>5</v>
      </c>
      <c r="DR180" s="8">
        <v>5</v>
      </c>
      <c r="DS180" s="8">
        <v>0</v>
      </c>
      <c r="DT180" s="8">
        <v>2</v>
      </c>
      <c r="DU180" s="8">
        <v>2</v>
      </c>
      <c r="DV180" s="8">
        <v>1</v>
      </c>
      <c r="DW180" s="8">
        <v>1</v>
      </c>
      <c r="DX180" s="7">
        <f t="shared" si="17"/>
        <v>691</v>
      </c>
      <c r="DY180" s="7">
        <f t="shared" si="18"/>
        <v>83</v>
      </c>
      <c r="DZ180" s="7">
        <f t="shared" si="19"/>
        <v>339</v>
      </c>
      <c r="EA180" s="7">
        <f t="shared" si="20"/>
        <v>240</v>
      </c>
    </row>
    <row r="181" spans="1:131" x14ac:dyDescent="0.35">
      <c r="A181" s="7">
        <v>13</v>
      </c>
      <c r="B181" s="10" t="s">
        <v>1020</v>
      </c>
      <c r="C181" s="10" t="s">
        <v>484</v>
      </c>
      <c r="D181" s="10" t="s">
        <v>485</v>
      </c>
      <c r="E181" s="7">
        <f>SUM(Table3253[[#This Row],[0]:[90]])</f>
        <v>842</v>
      </c>
      <c r="F181" s="8">
        <f>SUM(Table3253[[#This Row],[0]:[15]])</f>
        <v>150</v>
      </c>
      <c r="G181" s="7">
        <f>SUM(Table3253[[#This Row],[16]:[64]])</f>
        <v>473</v>
      </c>
      <c r="H181" s="7">
        <f>SUM(Table3253[[#This Row],[65]:[90]])</f>
        <v>219</v>
      </c>
      <c r="I181" s="7">
        <f>SUM(Table3253[[#This Row],[85]:[90]])</f>
        <v>30</v>
      </c>
      <c r="J181" s="8">
        <f>SUM(Table3253[[#This Row],[0]:[17]])</f>
        <v>177</v>
      </c>
      <c r="K181" s="7">
        <f>SUM(Table3253[[#This Row],[18]:[64]])</f>
        <v>446</v>
      </c>
      <c r="L181" s="8">
        <f>SUM(Table3253[[#This Row],[0]:[4]])</f>
        <v>39</v>
      </c>
      <c r="M181" s="7">
        <f>SUM(Table3253[[#This Row],[5]:[15]])</f>
        <v>111</v>
      </c>
      <c r="N181" s="7">
        <f>SUM(Table3253[[#This Row],[16]:[24]])</f>
        <v>95</v>
      </c>
      <c r="O181" s="7">
        <f>SUM(Table3253[[#This Row],[25]:[49]])</f>
        <v>204</v>
      </c>
      <c r="P181" s="7">
        <f>SUM(Table3253[[#This Row],[50]:[64]])</f>
        <v>174</v>
      </c>
      <c r="Q181" s="7">
        <f>SUM(Table3253[[#This Row],[65]:[74]])</f>
        <v>109</v>
      </c>
      <c r="R181" s="7">
        <f>SUM(Table3253[[#This Row],[75]:[84]])</f>
        <v>80</v>
      </c>
      <c r="S181" s="8">
        <f>SUM(Table3253[[#This Row],[5]:[9]])</f>
        <v>59</v>
      </c>
      <c r="T181" s="7">
        <f>SUM(Table3253[[#This Row],[10]:[14]])</f>
        <v>43</v>
      </c>
      <c r="U181" s="7">
        <f>SUM(Table3253[[#This Row],[15]:[19]])</f>
        <v>50</v>
      </c>
      <c r="V181" s="7">
        <f>SUM(Table3253[[#This Row],[20]:[24]])</f>
        <v>54</v>
      </c>
      <c r="W181" s="7">
        <f>SUM(Table3253[[#This Row],[25]:[29]])</f>
        <v>44</v>
      </c>
      <c r="X181" s="7">
        <f>SUM(Table3253[[#This Row],[30]:[34]])</f>
        <v>31</v>
      </c>
      <c r="Y181" s="7">
        <f>SUM(Table3253[[#This Row],[35]:[39]])</f>
        <v>44</v>
      </c>
      <c r="Z181" s="7">
        <f>SUM(Table3253[[#This Row],[40]:[44]])</f>
        <v>39</v>
      </c>
      <c r="AA181" s="7">
        <f>SUM(Table3253[[#This Row],[45]:[49]])</f>
        <v>46</v>
      </c>
      <c r="AB181" s="7">
        <f>SUM(Table3253[[#This Row],[50]:[54]])</f>
        <v>53</v>
      </c>
      <c r="AC181" s="7">
        <f>SUM(Table3253[[#This Row],[55]:[59]])</f>
        <v>58</v>
      </c>
      <c r="AD181" s="7">
        <f>SUM(Table3253[[#This Row],[60]:[64]])</f>
        <v>63</v>
      </c>
      <c r="AE181" s="7">
        <f>SUM(Table3253[[#This Row],[65]:[69]])</f>
        <v>72</v>
      </c>
      <c r="AF181" s="7">
        <f>SUM(Table3253[[#This Row],[70]:[74]])</f>
        <v>37</v>
      </c>
      <c r="AG181" s="7">
        <f>SUM(Table3253[[#This Row],[75]:[79]])</f>
        <v>46</v>
      </c>
      <c r="AH181" s="7">
        <f>SUM(Table3253[[#This Row],[80]:[84]])</f>
        <v>34</v>
      </c>
      <c r="AI181" s="7">
        <f>SUM(Table3253[[#This Row],[85]:[89]])</f>
        <v>25</v>
      </c>
      <c r="AJ181" s="7">
        <f>Table3253[[#This Row],[90]]</f>
        <v>5</v>
      </c>
      <c r="AK181" s="8">
        <v>8</v>
      </c>
      <c r="AL181" s="8">
        <v>5</v>
      </c>
      <c r="AM181" s="8">
        <v>7</v>
      </c>
      <c r="AN181" s="8">
        <v>6</v>
      </c>
      <c r="AO181" s="8">
        <v>13</v>
      </c>
      <c r="AP181" s="8">
        <v>15</v>
      </c>
      <c r="AQ181" s="8">
        <v>12</v>
      </c>
      <c r="AR181" s="8">
        <v>12</v>
      </c>
      <c r="AS181" s="8">
        <v>14</v>
      </c>
      <c r="AT181" s="8">
        <v>6</v>
      </c>
      <c r="AU181" s="8">
        <v>7</v>
      </c>
      <c r="AV181" s="8">
        <v>14</v>
      </c>
      <c r="AW181" s="8">
        <v>7</v>
      </c>
      <c r="AX181" s="8">
        <v>8</v>
      </c>
      <c r="AY181" s="8">
        <v>7</v>
      </c>
      <c r="AZ181" s="8">
        <v>9</v>
      </c>
      <c r="BA181" s="8">
        <v>16</v>
      </c>
      <c r="BB181" s="8">
        <v>11</v>
      </c>
      <c r="BC181" s="8">
        <v>7</v>
      </c>
      <c r="BD181" s="8">
        <v>7</v>
      </c>
      <c r="BE181" s="8">
        <v>13</v>
      </c>
      <c r="BF181" s="8">
        <v>13</v>
      </c>
      <c r="BG181" s="8">
        <v>10</v>
      </c>
      <c r="BH181" s="8">
        <v>10</v>
      </c>
      <c r="BI181" s="8">
        <v>8</v>
      </c>
      <c r="BJ181" s="8">
        <v>7</v>
      </c>
      <c r="BK181" s="8">
        <v>6</v>
      </c>
      <c r="BL181" s="8">
        <v>12</v>
      </c>
      <c r="BM181" s="8">
        <v>12</v>
      </c>
      <c r="BN181" s="8">
        <v>7</v>
      </c>
      <c r="BO181" s="8">
        <v>11</v>
      </c>
      <c r="BP181" s="8">
        <v>5</v>
      </c>
      <c r="BQ181" s="8">
        <v>5</v>
      </c>
      <c r="BR181" s="8">
        <v>5</v>
      </c>
      <c r="BS181" s="8">
        <v>5</v>
      </c>
      <c r="BT181" s="8">
        <v>7</v>
      </c>
      <c r="BU181" s="8">
        <v>4</v>
      </c>
      <c r="BV181" s="8">
        <v>13</v>
      </c>
      <c r="BW181" s="8">
        <v>12</v>
      </c>
      <c r="BX181" s="8">
        <v>8</v>
      </c>
      <c r="BY181" s="8">
        <v>8</v>
      </c>
      <c r="BZ181" s="8">
        <v>12</v>
      </c>
      <c r="CA181" s="8">
        <v>4</v>
      </c>
      <c r="CB181" s="8">
        <v>10</v>
      </c>
      <c r="CC181" s="8">
        <v>5</v>
      </c>
      <c r="CD181" s="8">
        <v>6</v>
      </c>
      <c r="CE181" s="8">
        <v>5</v>
      </c>
      <c r="CF181" s="8">
        <v>9</v>
      </c>
      <c r="CG181" s="8">
        <v>14</v>
      </c>
      <c r="CH181" s="8">
        <v>12</v>
      </c>
      <c r="CI181" s="8">
        <v>12</v>
      </c>
      <c r="CJ181" s="8">
        <v>5</v>
      </c>
      <c r="CK181" s="8">
        <v>12</v>
      </c>
      <c r="CL181" s="8">
        <v>10</v>
      </c>
      <c r="CM181" s="8">
        <v>14</v>
      </c>
      <c r="CN181" s="8">
        <v>11</v>
      </c>
      <c r="CO181" s="8">
        <v>12</v>
      </c>
      <c r="CP181" s="8">
        <v>11</v>
      </c>
      <c r="CQ181" s="8">
        <v>10</v>
      </c>
      <c r="CR181" s="8">
        <v>14</v>
      </c>
      <c r="CS181" s="8">
        <v>14</v>
      </c>
      <c r="CT181" s="8">
        <v>11</v>
      </c>
      <c r="CU181" s="8">
        <v>14</v>
      </c>
      <c r="CV181" s="8">
        <v>17</v>
      </c>
      <c r="CW181" s="8">
        <v>7</v>
      </c>
      <c r="CX181" s="8">
        <v>17</v>
      </c>
      <c r="CY181" s="8">
        <v>17</v>
      </c>
      <c r="CZ181" s="8">
        <v>13</v>
      </c>
      <c r="DA181" s="8">
        <v>10</v>
      </c>
      <c r="DB181" s="8">
        <v>15</v>
      </c>
      <c r="DC181" s="8">
        <v>5</v>
      </c>
      <c r="DD181" s="8">
        <v>11</v>
      </c>
      <c r="DE181" s="8">
        <v>10</v>
      </c>
      <c r="DF181" s="8">
        <v>5</v>
      </c>
      <c r="DG181" s="8">
        <v>6</v>
      </c>
      <c r="DH181" s="8">
        <v>9</v>
      </c>
      <c r="DI181" s="8">
        <v>12</v>
      </c>
      <c r="DJ181" s="8">
        <v>10</v>
      </c>
      <c r="DK181" s="8">
        <v>7</v>
      </c>
      <c r="DL181" s="8">
        <v>8</v>
      </c>
      <c r="DM181" s="8">
        <v>9</v>
      </c>
      <c r="DN181" s="8">
        <v>8</v>
      </c>
      <c r="DO181" s="8">
        <v>3</v>
      </c>
      <c r="DP181" s="8">
        <v>8</v>
      </c>
      <c r="DQ181" s="8">
        <v>6</v>
      </c>
      <c r="DR181" s="8">
        <v>6</v>
      </c>
      <c r="DS181" s="8">
        <v>5</v>
      </c>
      <c r="DT181" s="8">
        <v>5</v>
      </c>
      <c r="DU181" s="8">
        <v>6</v>
      </c>
      <c r="DV181" s="8">
        <v>3</v>
      </c>
      <c r="DW181" s="8">
        <v>5</v>
      </c>
      <c r="DX181" s="7">
        <f t="shared" si="17"/>
        <v>473</v>
      </c>
      <c r="DY181" s="7">
        <f t="shared" si="18"/>
        <v>68</v>
      </c>
      <c r="DZ181" s="7">
        <f t="shared" si="19"/>
        <v>204</v>
      </c>
      <c r="EA181" s="7">
        <f t="shared" si="20"/>
        <v>174</v>
      </c>
    </row>
    <row r="182" spans="1:131" x14ac:dyDescent="0.35">
      <c r="A182" s="7">
        <v>13</v>
      </c>
      <c r="B182" s="10" t="s">
        <v>1020</v>
      </c>
      <c r="C182" s="10" t="s">
        <v>486</v>
      </c>
      <c r="D182" s="10" t="s">
        <v>487</v>
      </c>
      <c r="E182" s="7">
        <f>SUM(Table3253[[#This Row],[0]:[90]])</f>
        <v>1014</v>
      </c>
      <c r="F182" s="8">
        <f>SUM(Table3253[[#This Row],[0]:[15]])</f>
        <v>199</v>
      </c>
      <c r="G182" s="7">
        <f>SUM(Table3253[[#This Row],[16]:[64]])</f>
        <v>636</v>
      </c>
      <c r="H182" s="7">
        <f>SUM(Table3253[[#This Row],[65]:[90]])</f>
        <v>179</v>
      </c>
      <c r="I182" s="7">
        <f>SUM(Table3253[[#This Row],[85]:[90]])</f>
        <v>24</v>
      </c>
      <c r="J182" s="8">
        <f>SUM(Table3253[[#This Row],[0]:[17]])</f>
        <v>227</v>
      </c>
      <c r="K182" s="7">
        <f>SUM(Table3253[[#This Row],[18]:[64]])</f>
        <v>608</v>
      </c>
      <c r="L182" s="8">
        <f>SUM(Table3253[[#This Row],[0]:[4]])</f>
        <v>49</v>
      </c>
      <c r="M182" s="7">
        <f>SUM(Table3253[[#This Row],[5]:[15]])</f>
        <v>150</v>
      </c>
      <c r="N182" s="7">
        <f>SUM(Table3253[[#This Row],[16]:[24]])</f>
        <v>120</v>
      </c>
      <c r="O182" s="7">
        <f>SUM(Table3253[[#This Row],[25]:[49]])</f>
        <v>316</v>
      </c>
      <c r="P182" s="7">
        <f>SUM(Table3253[[#This Row],[50]:[64]])</f>
        <v>200</v>
      </c>
      <c r="Q182" s="7">
        <f>SUM(Table3253[[#This Row],[65]:[74]])</f>
        <v>97</v>
      </c>
      <c r="R182" s="7">
        <f>SUM(Table3253[[#This Row],[75]:[84]])</f>
        <v>58</v>
      </c>
      <c r="S182" s="8">
        <f>SUM(Table3253[[#This Row],[5]:[9]])</f>
        <v>54</v>
      </c>
      <c r="T182" s="7">
        <f>SUM(Table3253[[#This Row],[10]:[14]])</f>
        <v>81</v>
      </c>
      <c r="U182" s="7">
        <f>SUM(Table3253[[#This Row],[15]:[19]])</f>
        <v>75</v>
      </c>
      <c r="V182" s="7">
        <f>SUM(Table3253[[#This Row],[20]:[24]])</f>
        <v>60</v>
      </c>
      <c r="W182" s="7">
        <f>SUM(Table3253[[#This Row],[25]:[29]])</f>
        <v>44</v>
      </c>
      <c r="X182" s="7">
        <f>SUM(Table3253[[#This Row],[30]:[34]])</f>
        <v>67</v>
      </c>
      <c r="Y182" s="7">
        <f>SUM(Table3253[[#This Row],[35]:[39]])</f>
        <v>69</v>
      </c>
      <c r="Z182" s="7">
        <f>SUM(Table3253[[#This Row],[40]:[44]])</f>
        <v>69</v>
      </c>
      <c r="AA182" s="7">
        <f>SUM(Table3253[[#This Row],[45]:[49]])</f>
        <v>67</v>
      </c>
      <c r="AB182" s="7">
        <f>SUM(Table3253[[#This Row],[50]:[54]])</f>
        <v>63</v>
      </c>
      <c r="AC182" s="7">
        <f>SUM(Table3253[[#This Row],[55]:[59]])</f>
        <v>83</v>
      </c>
      <c r="AD182" s="7">
        <f>SUM(Table3253[[#This Row],[60]:[64]])</f>
        <v>54</v>
      </c>
      <c r="AE182" s="7">
        <f>SUM(Table3253[[#This Row],[65]:[69]])</f>
        <v>51</v>
      </c>
      <c r="AF182" s="7">
        <f>SUM(Table3253[[#This Row],[70]:[74]])</f>
        <v>46</v>
      </c>
      <c r="AG182" s="7">
        <f>SUM(Table3253[[#This Row],[75]:[79]])</f>
        <v>48</v>
      </c>
      <c r="AH182" s="7">
        <f>SUM(Table3253[[#This Row],[80]:[84]])</f>
        <v>10</v>
      </c>
      <c r="AI182" s="7">
        <f>SUM(Table3253[[#This Row],[85]:[89]])</f>
        <v>18</v>
      </c>
      <c r="AJ182" s="7">
        <f>Table3253[[#This Row],[90]]</f>
        <v>6</v>
      </c>
      <c r="AK182" s="8">
        <v>7</v>
      </c>
      <c r="AL182" s="8">
        <v>7</v>
      </c>
      <c r="AM182" s="8">
        <v>9</v>
      </c>
      <c r="AN182" s="8">
        <v>10</v>
      </c>
      <c r="AO182" s="8">
        <v>16</v>
      </c>
      <c r="AP182" s="8">
        <v>15</v>
      </c>
      <c r="AQ182" s="8">
        <v>11</v>
      </c>
      <c r="AR182" s="8">
        <v>6</v>
      </c>
      <c r="AS182" s="8">
        <v>9</v>
      </c>
      <c r="AT182" s="8">
        <v>13</v>
      </c>
      <c r="AU182" s="8">
        <v>8</v>
      </c>
      <c r="AV182" s="8">
        <v>17</v>
      </c>
      <c r="AW182" s="8">
        <v>22</v>
      </c>
      <c r="AX182" s="8">
        <v>15</v>
      </c>
      <c r="AY182" s="8">
        <v>19</v>
      </c>
      <c r="AZ182" s="8">
        <v>15</v>
      </c>
      <c r="BA182" s="8">
        <v>15</v>
      </c>
      <c r="BB182" s="8">
        <v>13</v>
      </c>
      <c r="BC182" s="8">
        <v>13</v>
      </c>
      <c r="BD182" s="8">
        <v>19</v>
      </c>
      <c r="BE182" s="8">
        <v>12</v>
      </c>
      <c r="BF182" s="8">
        <v>18</v>
      </c>
      <c r="BG182" s="8">
        <v>16</v>
      </c>
      <c r="BH182" s="8">
        <v>5</v>
      </c>
      <c r="BI182" s="8">
        <v>9</v>
      </c>
      <c r="BJ182" s="8">
        <v>11</v>
      </c>
      <c r="BK182" s="8">
        <v>7</v>
      </c>
      <c r="BL182" s="8">
        <v>7</v>
      </c>
      <c r="BM182" s="8">
        <v>11</v>
      </c>
      <c r="BN182" s="8">
        <v>8</v>
      </c>
      <c r="BO182" s="8">
        <v>16</v>
      </c>
      <c r="BP182" s="8">
        <v>16</v>
      </c>
      <c r="BQ182" s="8">
        <v>15</v>
      </c>
      <c r="BR182" s="8">
        <v>12</v>
      </c>
      <c r="BS182" s="8">
        <v>8</v>
      </c>
      <c r="BT182" s="8">
        <v>9</v>
      </c>
      <c r="BU182" s="8">
        <v>16</v>
      </c>
      <c r="BV182" s="8">
        <v>9</v>
      </c>
      <c r="BW182" s="8">
        <v>13</v>
      </c>
      <c r="BX182" s="8">
        <v>22</v>
      </c>
      <c r="BY182" s="8">
        <v>14</v>
      </c>
      <c r="BZ182" s="8">
        <v>11</v>
      </c>
      <c r="CA182" s="8">
        <v>10</v>
      </c>
      <c r="CB182" s="8">
        <v>15</v>
      </c>
      <c r="CC182" s="8">
        <v>19</v>
      </c>
      <c r="CD182" s="8">
        <v>14</v>
      </c>
      <c r="CE182" s="8">
        <v>17</v>
      </c>
      <c r="CF182" s="8">
        <v>7</v>
      </c>
      <c r="CG182" s="8">
        <v>13</v>
      </c>
      <c r="CH182" s="8">
        <v>16</v>
      </c>
      <c r="CI182" s="8">
        <v>13</v>
      </c>
      <c r="CJ182" s="8">
        <v>6</v>
      </c>
      <c r="CK182" s="8">
        <v>17</v>
      </c>
      <c r="CL182" s="8">
        <v>17</v>
      </c>
      <c r="CM182" s="8">
        <v>10</v>
      </c>
      <c r="CN182" s="8">
        <v>18</v>
      </c>
      <c r="CO182" s="8">
        <v>17</v>
      </c>
      <c r="CP182" s="8">
        <v>11</v>
      </c>
      <c r="CQ182" s="8">
        <v>18</v>
      </c>
      <c r="CR182" s="8">
        <v>19</v>
      </c>
      <c r="CS182" s="8">
        <v>8</v>
      </c>
      <c r="CT182" s="8">
        <v>14</v>
      </c>
      <c r="CU182" s="8">
        <v>15</v>
      </c>
      <c r="CV182" s="8">
        <v>9</v>
      </c>
      <c r="CW182" s="8">
        <v>8</v>
      </c>
      <c r="CX182" s="8">
        <v>13</v>
      </c>
      <c r="CY182" s="8">
        <v>12</v>
      </c>
      <c r="CZ182" s="8">
        <v>7</v>
      </c>
      <c r="DA182" s="8">
        <v>10</v>
      </c>
      <c r="DB182" s="8">
        <v>9</v>
      </c>
      <c r="DC182" s="8">
        <v>12</v>
      </c>
      <c r="DD182" s="8">
        <v>7</v>
      </c>
      <c r="DE182" s="8">
        <v>6</v>
      </c>
      <c r="DF182" s="8">
        <v>10</v>
      </c>
      <c r="DG182" s="8">
        <v>11</v>
      </c>
      <c r="DH182" s="8">
        <v>13</v>
      </c>
      <c r="DI182" s="8">
        <v>9</v>
      </c>
      <c r="DJ182" s="8">
        <v>11</v>
      </c>
      <c r="DK182" s="8">
        <v>8</v>
      </c>
      <c r="DL182" s="8">
        <v>7</v>
      </c>
      <c r="DM182" s="8">
        <v>2</v>
      </c>
      <c r="DN182" s="8">
        <v>3</v>
      </c>
      <c r="DO182" s="8">
        <v>1</v>
      </c>
      <c r="DP182" s="8">
        <v>2</v>
      </c>
      <c r="DQ182" s="8">
        <v>2</v>
      </c>
      <c r="DR182" s="8">
        <v>5</v>
      </c>
      <c r="DS182" s="8">
        <v>6</v>
      </c>
      <c r="DT182" s="8">
        <v>2</v>
      </c>
      <c r="DU182" s="8">
        <v>2</v>
      </c>
      <c r="DV182" s="8">
        <v>3</v>
      </c>
      <c r="DW182" s="8">
        <v>6</v>
      </c>
      <c r="DX182" s="7">
        <f t="shared" si="17"/>
        <v>636</v>
      </c>
      <c r="DY182" s="7">
        <f t="shared" si="18"/>
        <v>92</v>
      </c>
      <c r="DZ182" s="7">
        <f t="shared" si="19"/>
        <v>316</v>
      </c>
      <c r="EA182" s="7">
        <f t="shared" si="20"/>
        <v>200</v>
      </c>
    </row>
    <row r="183" spans="1:131" x14ac:dyDescent="0.35">
      <c r="A183" s="7">
        <v>13</v>
      </c>
      <c r="B183" s="10" t="s">
        <v>1020</v>
      </c>
      <c r="C183" s="10" t="s">
        <v>488</v>
      </c>
      <c r="D183" s="10" t="s">
        <v>489</v>
      </c>
      <c r="E183" s="7">
        <f>SUM(Table3253[[#This Row],[0]:[90]])</f>
        <v>677</v>
      </c>
      <c r="F183" s="8">
        <f>SUM(Table3253[[#This Row],[0]:[15]])</f>
        <v>115</v>
      </c>
      <c r="G183" s="7">
        <f>SUM(Table3253[[#This Row],[16]:[64]])</f>
        <v>413</v>
      </c>
      <c r="H183" s="7">
        <f>SUM(Table3253[[#This Row],[65]:[90]])</f>
        <v>149</v>
      </c>
      <c r="I183" s="7">
        <f>SUM(Table3253[[#This Row],[85]:[90]])</f>
        <v>23</v>
      </c>
      <c r="J183" s="8">
        <f>SUM(Table3253[[#This Row],[0]:[17]])</f>
        <v>152</v>
      </c>
      <c r="K183" s="7">
        <f>SUM(Table3253[[#This Row],[18]:[64]])</f>
        <v>376</v>
      </c>
      <c r="L183" s="8">
        <f>SUM(Table3253[[#This Row],[0]:[4]])</f>
        <v>37</v>
      </c>
      <c r="M183" s="7">
        <f>SUM(Table3253[[#This Row],[5]:[15]])</f>
        <v>78</v>
      </c>
      <c r="N183" s="7">
        <f>SUM(Table3253[[#This Row],[16]:[24]])</f>
        <v>85</v>
      </c>
      <c r="O183" s="7">
        <f>SUM(Table3253[[#This Row],[25]:[49]])</f>
        <v>194</v>
      </c>
      <c r="P183" s="7">
        <f>SUM(Table3253[[#This Row],[50]:[64]])</f>
        <v>134</v>
      </c>
      <c r="Q183" s="7">
        <f>SUM(Table3253[[#This Row],[65]:[74]])</f>
        <v>66</v>
      </c>
      <c r="R183" s="7">
        <f>SUM(Table3253[[#This Row],[75]:[84]])</f>
        <v>60</v>
      </c>
      <c r="S183" s="8">
        <f>SUM(Table3253[[#This Row],[5]:[9]])</f>
        <v>30</v>
      </c>
      <c r="T183" s="7">
        <f>SUM(Table3253[[#This Row],[10]:[14]])</f>
        <v>37</v>
      </c>
      <c r="U183" s="7">
        <f>SUM(Table3253[[#This Row],[15]:[19]])</f>
        <v>73</v>
      </c>
      <c r="V183" s="7">
        <f>SUM(Table3253[[#This Row],[20]:[24]])</f>
        <v>23</v>
      </c>
      <c r="W183" s="7">
        <f>SUM(Table3253[[#This Row],[25]:[29]])</f>
        <v>38</v>
      </c>
      <c r="X183" s="7">
        <f>SUM(Table3253[[#This Row],[30]:[34]])</f>
        <v>26</v>
      </c>
      <c r="Y183" s="7">
        <f>SUM(Table3253[[#This Row],[35]:[39]])</f>
        <v>41</v>
      </c>
      <c r="Z183" s="7">
        <f>SUM(Table3253[[#This Row],[40]:[44]])</f>
        <v>51</v>
      </c>
      <c r="AA183" s="7">
        <f>SUM(Table3253[[#This Row],[45]:[49]])</f>
        <v>38</v>
      </c>
      <c r="AB183" s="7">
        <f>SUM(Table3253[[#This Row],[50]:[54]])</f>
        <v>43</v>
      </c>
      <c r="AC183" s="7">
        <f>SUM(Table3253[[#This Row],[55]:[59]])</f>
        <v>43</v>
      </c>
      <c r="AD183" s="7">
        <f>SUM(Table3253[[#This Row],[60]:[64]])</f>
        <v>48</v>
      </c>
      <c r="AE183" s="7">
        <f>SUM(Table3253[[#This Row],[65]:[69]])</f>
        <v>39</v>
      </c>
      <c r="AF183" s="7">
        <f>SUM(Table3253[[#This Row],[70]:[74]])</f>
        <v>27</v>
      </c>
      <c r="AG183" s="7">
        <f>SUM(Table3253[[#This Row],[75]:[79]])</f>
        <v>38</v>
      </c>
      <c r="AH183" s="7">
        <f>SUM(Table3253[[#This Row],[80]:[84]])</f>
        <v>22</v>
      </c>
      <c r="AI183" s="7">
        <f>SUM(Table3253[[#This Row],[85]:[89]])</f>
        <v>14</v>
      </c>
      <c r="AJ183" s="7">
        <f>Table3253[[#This Row],[90]]</f>
        <v>9</v>
      </c>
      <c r="AK183" s="8">
        <v>3</v>
      </c>
      <c r="AL183" s="8">
        <v>7</v>
      </c>
      <c r="AM183" s="8">
        <v>10</v>
      </c>
      <c r="AN183" s="8">
        <v>11</v>
      </c>
      <c r="AO183" s="8">
        <v>6</v>
      </c>
      <c r="AP183" s="8">
        <v>3</v>
      </c>
      <c r="AQ183" s="8">
        <v>10</v>
      </c>
      <c r="AR183" s="8">
        <v>5</v>
      </c>
      <c r="AS183" s="8">
        <v>5</v>
      </c>
      <c r="AT183" s="8">
        <v>7</v>
      </c>
      <c r="AU183" s="8">
        <v>6</v>
      </c>
      <c r="AV183" s="8">
        <v>8</v>
      </c>
      <c r="AW183" s="8">
        <v>8</v>
      </c>
      <c r="AX183" s="8">
        <v>4</v>
      </c>
      <c r="AY183" s="8">
        <v>11</v>
      </c>
      <c r="AZ183" s="8">
        <v>11</v>
      </c>
      <c r="BA183" s="8">
        <v>21</v>
      </c>
      <c r="BB183" s="8">
        <v>16</v>
      </c>
      <c r="BC183" s="8">
        <v>17</v>
      </c>
      <c r="BD183" s="8">
        <v>8</v>
      </c>
      <c r="BE183" s="8">
        <v>4</v>
      </c>
      <c r="BF183" s="8">
        <v>3</v>
      </c>
      <c r="BG183" s="8">
        <v>6</v>
      </c>
      <c r="BH183" s="8">
        <v>3</v>
      </c>
      <c r="BI183" s="8">
        <v>7</v>
      </c>
      <c r="BJ183" s="8">
        <v>7</v>
      </c>
      <c r="BK183" s="8">
        <v>12</v>
      </c>
      <c r="BL183" s="8">
        <v>8</v>
      </c>
      <c r="BM183" s="8">
        <v>5</v>
      </c>
      <c r="BN183" s="8">
        <v>6</v>
      </c>
      <c r="BO183" s="8">
        <v>3</v>
      </c>
      <c r="BP183" s="8">
        <v>5</v>
      </c>
      <c r="BQ183" s="8">
        <v>3</v>
      </c>
      <c r="BR183" s="8">
        <v>12</v>
      </c>
      <c r="BS183" s="8">
        <v>3</v>
      </c>
      <c r="BT183" s="8">
        <v>8</v>
      </c>
      <c r="BU183" s="8">
        <v>10</v>
      </c>
      <c r="BV183" s="8">
        <v>7</v>
      </c>
      <c r="BW183" s="8">
        <v>11</v>
      </c>
      <c r="BX183" s="8">
        <v>5</v>
      </c>
      <c r="BY183" s="8">
        <v>10</v>
      </c>
      <c r="BZ183" s="8">
        <v>11</v>
      </c>
      <c r="CA183" s="8">
        <v>16</v>
      </c>
      <c r="CB183" s="8">
        <v>7</v>
      </c>
      <c r="CC183" s="8">
        <v>7</v>
      </c>
      <c r="CD183" s="8">
        <v>13</v>
      </c>
      <c r="CE183" s="8">
        <v>7</v>
      </c>
      <c r="CF183" s="8">
        <v>6</v>
      </c>
      <c r="CG183" s="8">
        <v>4</v>
      </c>
      <c r="CH183" s="8">
        <v>8</v>
      </c>
      <c r="CI183" s="8">
        <v>8</v>
      </c>
      <c r="CJ183" s="8">
        <v>7</v>
      </c>
      <c r="CK183" s="8">
        <v>9</v>
      </c>
      <c r="CL183" s="8">
        <v>14</v>
      </c>
      <c r="CM183" s="8">
        <v>5</v>
      </c>
      <c r="CN183" s="8">
        <v>7</v>
      </c>
      <c r="CO183" s="8">
        <v>7</v>
      </c>
      <c r="CP183" s="8">
        <v>11</v>
      </c>
      <c r="CQ183" s="8">
        <v>9</v>
      </c>
      <c r="CR183" s="8">
        <v>9</v>
      </c>
      <c r="CS183" s="8">
        <v>10</v>
      </c>
      <c r="CT183" s="8">
        <v>16</v>
      </c>
      <c r="CU183" s="8">
        <v>9</v>
      </c>
      <c r="CV183" s="8">
        <v>8</v>
      </c>
      <c r="CW183" s="8">
        <v>5</v>
      </c>
      <c r="CX183" s="8">
        <v>11</v>
      </c>
      <c r="CY183" s="8">
        <v>7</v>
      </c>
      <c r="CZ183" s="8">
        <v>4</v>
      </c>
      <c r="DA183" s="8">
        <v>13</v>
      </c>
      <c r="DB183" s="8">
        <v>4</v>
      </c>
      <c r="DC183" s="8">
        <v>3</v>
      </c>
      <c r="DD183" s="8">
        <v>7</v>
      </c>
      <c r="DE183" s="8">
        <v>7</v>
      </c>
      <c r="DF183" s="8">
        <v>8</v>
      </c>
      <c r="DG183" s="8">
        <v>2</v>
      </c>
      <c r="DH183" s="8">
        <v>11</v>
      </c>
      <c r="DI183" s="8">
        <v>7</v>
      </c>
      <c r="DJ183" s="8">
        <v>10</v>
      </c>
      <c r="DK183" s="8">
        <v>7</v>
      </c>
      <c r="DL183" s="8">
        <v>3</v>
      </c>
      <c r="DM183" s="8">
        <v>9</v>
      </c>
      <c r="DN183" s="8">
        <v>6</v>
      </c>
      <c r="DO183" s="8">
        <v>5</v>
      </c>
      <c r="DP183" s="8">
        <v>0</v>
      </c>
      <c r="DQ183" s="8">
        <v>2</v>
      </c>
      <c r="DR183" s="8">
        <v>1</v>
      </c>
      <c r="DS183" s="8">
        <v>4</v>
      </c>
      <c r="DT183" s="8">
        <v>3</v>
      </c>
      <c r="DU183" s="8">
        <v>4</v>
      </c>
      <c r="DV183" s="8">
        <v>2</v>
      </c>
      <c r="DW183" s="8">
        <v>9</v>
      </c>
      <c r="DX183" s="7">
        <f t="shared" si="17"/>
        <v>413</v>
      </c>
      <c r="DY183" s="7">
        <f t="shared" si="18"/>
        <v>48</v>
      </c>
      <c r="DZ183" s="7">
        <f t="shared" si="19"/>
        <v>194</v>
      </c>
      <c r="EA183" s="7">
        <f t="shared" si="20"/>
        <v>134</v>
      </c>
    </row>
    <row r="184" spans="1:131" x14ac:dyDescent="0.35">
      <c r="A184" s="7">
        <v>13</v>
      </c>
      <c r="B184" s="10" t="s">
        <v>1020</v>
      </c>
      <c r="C184" s="10" t="s">
        <v>490</v>
      </c>
      <c r="D184" s="10" t="s">
        <v>491</v>
      </c>
      <c r="E184" s="7">
        <f>SUM(Table3253[[#This Row],[0]:[90]])</f>
        <v>866</v>
      </c>
      <c r="F184" s="8">
        <f>SUM(Table3253[[#This Row],[0]:[15]])</f>
        <v>134</v>
      </c>
      <c r="G184" s="7">
        <f>SUM(Table3253[[#This Row],[16]:[64]])</f>
        <v>527</v>
      </c>
      <c r="H184" s="7">
        <f>SUM(Table3253[[#This Row],[65]:[90]])</f>
        <v>205</v>
      </c>
      <c r="I184" s="7">
        <f>SUM(Table3253[[#This Row],[85]:[90]])</f>
        <v>20</v>
      </c>
      <c r="J184" s="8">
        <f>SUM(Table3253[[#This Row],[0]:[17]])</f>
        <v>154</v>
      </c>
      <c r="K184" s="7">
        <f>SUM(Table3253[[#This Row],[18]:[64]])</f>
        <v>507</v>
      </c>
      <c r="L184" s="8">
        <f>SUM(Table3253[[#This Row],[0]:[4]])</f>
        <v>49</v>
      </c>
      <c r="M184" s="7">
        <f>SUM(Table3253[[#This Row],[5]:[15]])</f>
        <v>85</v>
      </c>
      <c r="N184" s="7">
        <f>SUM(Table3253[[#This Row],[16]:[24]])</f>
        <v>87</v>
      </c>
      <c r="O184" s="7">
        <f>SUM(Table3253[[#This Row],[25]:[49]])</f>
        <v>236</v>
      </c>
      <c r="P184" s="7">
        <f>SUM(Table3253[[#This Row],[50]:[64]])</f>
        <v>204</v>
      </c>
      <c r="Q184" s="7">
        <f>SUM(Table3253[[#This Row],[65]:[74]])</f>
        <v>114</v>
      </c>
      <c r="R184" s="7">
        <f>SUM(Table3253[[#This Row],[75]:[84]])</f>
        <v>71</v>
      </c>
      <c r="S184" s="8">
        <f>SUM(Table3253[[#This Row],[5]:[9]])</f>
        <v>24</v>
      </c>
      <c r="T184" s="7">
        <f>SUM(Table3253[[#This Row],[10]:[14]])</f>
        <v>55</v>
      </c>
      <c r="U184" s="7">
        <f>SUM(Table3253[[#This Row],[15]:[19]])</f>
        <v>36</v>
      </c>
      <c r="V184" s="7">
        <f>SUM(Table3253[[#This Row],[20]:[24]])</f>
        <v>57</v>
      </c>
      <c r="W184" s="7">
        <f>SUM(Table3253[[#This Row],[25]:[29]])</f>
        <v>39</v>
      </c>
      <c r="X184" s="7">
        <f>SUM(Table3253[[#This Row],[30]:[34]])</f>
        <v>59</v>
      </c>
      <c r="Y184" s="7">
        <f>SUM(Table3253[[#This Row],[35]:[39]])</f>
        <v>50</v>
      </c>
      <c r="Z184" s="7">
        <f>SUM(Table3253[[#This Row],[40]:[44]])</f>
        <v>41</v>
      </c>
      <c r="AA184" s="7">
        <f>SUM(Table3253[[#This Row],[45]:[49]])</f>
        <v>47</v>
      </c>
      <c r="AB184" s="7">
        <f>SUM(Table3253[[#This Row],[50]:[54]])</f>
        <v>46</v>
      </c>
      <c r="AC184" s="7">
        <f>SUM(Table3253[[#This Row],[55]:[59]])</f>
        <v>86</v>
      </c>
      <c r="AD184" s="7">
        <f>SUM(Table3253[[#This Row],[60]:[64]])</f>
        <v>72</v>
      </c>
      <c r="AE184" s="7">
        <f>SUM(Table3253[[#This Row],[65]:[69]])</f>
        <v>54</v>
      </c>
      <c r="AF184" s="7">
        <f>SUM(Table3253[[#This Row],[70]:[74]])</f>
        <v>60</v>
      </c>
      <c r="AG184" s="7">
        <f>SUM(Table3253[[#This Row],[75]:[79]])</f>
        <v>36</v>
      </c>
      <c r="AH184" s="7">
        <f>SUM(Table3253[[#This Row],[80]:[84]])</f>
        <v>35</v>
      </c>
      <c r="AI184" s="7">
        <f>SUM(Table3253[[#This Row],[85]:[89]])</f>
        <v>12</v>
      </c>
      <c r="AJ184" s="7">
        <f>Table3253[[#This Row],[90]]</f>
        <v>8</v>
      </c>
      <c r="AK184" s="8">
        <v>12</v>
      </c>
      <c r="AL184" s="8">
        <v>8</v>
      </c>
      <c r="AM184" s="8">
        <v>9</v>
      </c>
      <c r="AN184" s="8">
        <v>10</v>
      </c>
      <c r="AO184" s="8">
        <v>10</v>
      </c>
      <c r="AP184" s="8">
        <v>4</v>
      </c>
      <c r="AQ184" s="8">
        <v>4</v>
      </c>
      <c r="AR184" s="8">
        <v>3</v>
      </c>
      <c r="AS184" s="8">
        <v>8</v>
      </c>
      <c r="AT184" s="8">
        <v>5</v>
      </c>
      <c r="AU184" s="8">
        <v>10</v>
      </c>
      <c r="AV184" s="8">
        <v>11</v>
      </c>
      <c r="AW184" s="8">
        <v>6</v>
      </c>
      <c r="AX184" s="8">
        <v>19</v>
      </c>
      <c r="AY184" s="8">
        <v>9</v>
      </c>
      <c r="AZ184" s="8">
        <v>6</v>
      </c>
      <c r="BA184" s="8">
        <v>9</v>
      </c>
      <c r="BB184" s="8">
        <v>11</v>
      </c>
      <c r="BC184" s="8">
        <v>5</v>
      </c>
      <c r="BD184" s="8">
        <v>5</v>
      </c>
      <c r="BE184" s="8">
        <v>17</v>
      </c>
      <c r="BF184" s="8">
        <v>17</v>
      </c>
      <c r="BG184" s="8">
        <v>10</v>
      </c>
      <c r="BH184" s="8">
        <v>7</v>
      </c>
      <c r="BI184" s="8">
        <v>6</v>
      </c>
      <c r="BJ184" s="8">
        <v>5</v>
      </c>
      <c r="BK184" s="8">
        <v>8</v>
      </c>
      <c r="BL184" s="8">
        <v>10</v>
      </c>
      <c r="BM184" s="8">
        <v>10</v>
      </c>
      <c r="BN184" s="8">
        <v>6</v>
      </c>
      <c r="BO184" s="8">
        <v>10</v>
      </c>
      <c r="BP184" s="8">
        <v>11</v>
      </c>
      <c r="BQ184" s="8">
        <v>13</v>
      </c>
      <c r="BR184" s="8">
        <v>13</v>
      </c>
      <c r="BS184" s="8">
        <v>12</v>
      </c>
      <c r="BT184" s="8">
        <v>11</v>
      </c>
      <c r="BU184" s="8">
        <v>12</v>
      </c>
      <c r="BV184" s="8">
        <v>8</v>
      </c>
      <c r="BW184" s="8">
        <v>10</v>
      </c>
      <c r="BX184" s="8">
        <v>9</v>
      </c>
      <c r="BY184" s="8">
        <v>8</v>
      </c>
      <c r="BZ184" s="8">
        <v>12</v>
      </c>
      <c r="CA184" s="8">
        <v>9</v>
      </c>
      <c r="CB184" s="8">
        <v>5</v>
      </c>
      <c r="CC184" s="8">
        <v>7</v>
      </c>
      <c r="CD184" s="8">
        <v>9</v>
      </c>
      <c r="CE184" s="8">
        <v>11</v>
      </c>
      <c r="CF184" s="8">
        <v>10</v>
      </c>
      <c r="CG184" s="8">
        <v>10</v>
      </c>
      <c r="CH184" s="8">
        <v>7</v>
      </c>
      <c r="CI184" s="8">
        <v>10</v>
      </c>
      <c r="CJ184" s="8">
        <v>7</v>
      </c>
      <c r="CK184" s="8">
        <v>6</v>
      </c>
      <c r="CL184" s="8">
        <v>9</v>
      </c>
      <c r="CM184" s="8">
        <v>14</v>
      </c>
      <c r="CN184" s="8">
        <v>22</v>
      </c>
      <c r="CO184" s="8">
        <v>13</v>
      </c>
      <c r="CP184" s="8">
        <v>22</v>
      </c>
      <c r="CQ184" s="8">
        <v>12</v>
      </c>
      <c r="CR184" s="8">
        <v>17</v>
      </c>
      <c r="CS184" s="8">
        <v>12</v>
      </c>
      <c r="CT184" s="8">
        <v>16</v>
      </c>
      <c r="CU184" s="8">
        <v>21</v>
      </c>
      <c r="CV184" s="8">
        <v>11</v>
      </c>
      <c r="CW184" s="8">
        <v>12</v>
      </c>
      <c r="CX184" s="8">
        <v>12</v>
      </c>
      <c r="CY184" s="8">
        <v>13</v>
      </c>
      <c r="CZ184" s="8">
        <v>9</v>
      </c>
      <c r="DA184" s="8">
        <v>12</v>
      </c>
      <c r="DB184" s="8">
        <v>8</v>
      </c>
      <c r="DC184" s="8">
        <v>7</v>
      </c>
      <c r="DD184" s="8">
        <v>19</v>
      </c>
      <c r="DE184" s="8">
        <v>7</v>
      </c>
      <c r="DF184" s="8">
        <v>13</v>
      </c>
      <c r="DG184" s="8">
        <v>14</v>
      </c>
      <c r="DH184" s="8">
        <v>6</v>
      </c>
      <c r="DI184" s="8">
        <v>13</v>
      </c>
      <c r="DJ184" s="8">
        <v>7</v>
      </c>
      <c r="DK184" s="8">
        <v>7</v>
      </c>
      <c r="DL184" s="8">
        <v>3</v>
      </c>
      <c r="DM184" s="8">
        <v>8</v>
      </c>
      <c r="DN184" s="8">
        <v>13</v>
      </c>
      <c r="DO184" s="8">
        <v>4</v>
      </c>
      <c r="DP184" s="8">
        <v>1</v>
      </c>
      <c r="DQ184" s="8">
        <v>9</v>
      </c>
      <c r="DR184" s="8">
        <v>2</v>
      </c>
      <c r="DS184" s="8">
        <v>4</v>
      </c>
      <c r="DT184" s="8">
        <v>4</v>
      </c>
      <c r="DU184" s="8">
        <v>2</v>
      </c>
      <c r="DV184" s="8">
        <v>0</v>
      </c>
      <c r="DW184" s="8">
        <v>8</v>
      </c>
      <c r="DX184" s="7">
        <f t="shared" si="17"/>
        <v>527</v>
      </c>
      <c r="DY184" s="7">
        <f t="shared" si="18"/>
        <v>67</v>
      </c>
      <c r="DZ184" s="7">
        <f t="shared" si="19"/>
        <v>236</v>
      </c>
      <c r="EA184" s="7">
        <f t="shared" si="20"/>
        <v>204</v>
      </c>
    </row>
    <row r="185" spans="1:131" x14ac:dyDescent="0.35">
      <c r="A185" s="7">
        <v>13</v>
      </c>
      <c r="B185" s="10" t="s">
        <v>1020</v>
      </c>
      <c r="C185" s="10" t="s">
        <v>492</v>
      </c>
      <c r="D185" s="10" t="s">
        <v>493</v>
      </c>
      <c r="E185" s="7">
        <f>SUM(Table3253[[#This Row],[0]:[90]])</f>
        <v>1020</v>
      </c>
      <c r="F185" s="8">
        <f>SUM(Table3253[[#This Row],[0]:[15]])</f>
        <v>136</v>
      </c>
      <c r="G185" s="7">
        <f>SUM(Table3253[[#This Row],[16]:[64]])</f>
        <v>578</v>
      </c>
      <c r="H185" s="7">
        <f>SUM(Table3253[[#This Row],[65]:[90]])</f>
        <v>306</v>
      </c>
      <c r="I185" s="7">
        <f>SUM(Table3253[[#This Row],[85]:[90]])</f>
        <v>40</v>
      </c>
      <c r="J185" s="8">
        <f>SUM(Table3253[[#This Row],[0]:[17]])</f>
        <v>163</v>
      </c>
      <c r="K185" s="7">
        <f>SUM(Table3253[[#This Row],[18]:[64]])</f>
        <v>551</v>
      </c>
      <c r="L185" s="8">
        <f>SUM(Table3253[[#This Row],[0]:[4]])</f>
        <v>35</v>
      </c>
      <c r="M185" s="7">
        <f>SUM(Table3253[[#This Row],[5]:[15]])</f>
        <v>101</v>
      </c>
      <c r="N185" s="7">
        <f>SUM(Table3253[[#This Row],[16]:[24]])</f>
        <v>105</v>
      </c>
      <c r="O185" s="7">
        <f>SUM(Table3253[[#This Row],[25]:[49]])</f>
        <v>254</v>
      </c>
      <c r="P185" s="7">
        <f>SUM(Table3253[[#This Row],[50]:[64]])</f>
        <v>219</v>
      </c>
      <c r="Q185" s="7">
        <f>SUM(Table3253[[#This Row],[65]:[74]])</f>
        <v>149</v>
      </c>
      <c r="R185" s="7">
        <f>SUM(Table3253[[#This Row],[75]:[84]])</f>
        <v>117</v>
      </c>
      <c r="S185" s="8">
        <f>SUM(Table3253[[#This Row],[5]:[9]])</f>
        <v>49</v>
      </c>
      <c r="T185" s="7">
        <f>SUM(Table3253[[#This Row],[10]:[14]])</f>
        <v>43</v>
      </c>
      <c r="U185" s="7">
        <f>SUM(Table3253[[#This Row],[15]:[19]])</f>
        <v>60</v>
      </c>
      <c r="V185" s="7">
        <f>SUM(Table3253[[#This Row],[20]:[24]])</f>
        <v>54</v>
      </c>
      <c r="W185" s="7">
        <f>SUM(Table3253[[#This Row],[25]:[29]])</f>
        <v>47</v>
      </c>
      <c r="X185" s="7">
        <f>SUM(Table3253[[#This Row],[30]:[34]])</f>
        <v>51</v>
      </c>
      <c r="Y185" s="7">
        <f>SUM(Table3253[[#This Row],[35]:[39]])</f>
        <v>46</v>
      </c>
      <c r="Z185" s="7">
        <f>SUM(Table3253[[#This Row],[40]:[44]])</f>
        <v>61</v>
      </c>
      <c r="AA185" s="7">
        <f>SUM(Table3253[[#This Row],[45]:[49]])</f>
        <v>49</v>
      </c>
      <c r="AB185" s="7">
        <f>SUM(Table3253[[#This Row],[50]:[54]])</f>
        <v>51</v>
      </c>
      <c r="AC185" s="7">
        <f>SUM(Table3253[[#This Row],[55]:[59]])</f>
        <v>79</v>
      </c>
      <c r="AD185" s="7">
        <f>SUM(Table3253[[#This Row],[60]:[64]])</f>
        <v>89</v>
      </c>
      <c r="AE185" s="7">
        <f>SUM(Table3253[[#This Row],[65]:[69]])</f>
        <v>79</v>
      </c>
      <c r="AF185" s="7">
        <f>SUM(Table3253[[#This Row],[70]:[74]])</f>
        <v>70</v>
      </c>
      <c r="AG185" s="7">
        <f>SUM(Table3253[[#This Row],[75]:[79]])</f>
        <v>75</v>
      </c>
      <c r="AH185" s="7">
        <f>SUM(Table3253[[#This Row],[80]:[84]])</f>
        <v>42</v>
      </c>
      <c r="AI185" s="7">
        <f>SUM(Table3253[[#This Row],[85]:[89]])</f>
        <v>27</v>
      </c>
      <c r="AJ185" s="7">
        <f>Table3253[[#This Row],[90]]</f>
        <v>13</v>
      </c>
      <c r="AK185" s="8">
        <v>11</v>
      </c>
      <c r="AL185" s="8">
        <v>5</v>
      </c>
      <c r="AM185" s="8">
        <v>8</v>
      </c>
      <c r="AN185" s="8">
        <v>7</v>
      </c>
      <c r="AO185" s="8">
        <v>4</v>
      </c>
      <c r="AP185" s="8">
        <v>5</v>
      </c>
      <c r="AQ185" s="8">
        <v>11</v>
      </c>
      <c r="AR185" s="8">
        <v>13</v>
      </c>
      <c r="AS185" s="8">
        <v>12</v>
      </c>
      <c r="AT185" s="8">
        <v>8</v>
      </c>
      <c r="AU185" s="8">
        <v>9</v>
      </c>
      <c r="AV185" s="8">
        <v>10</v>
      </c>
      <c r="AW185" s="8">
        <v>11</v>
      </c>
      <c r="AX185" s="8">
        <v>5</v>
      </c>
      <c r="AY185" s="8">
        <v>8</v>
      </c>
      <c r="AZ185" s="8">
        <v>9</v>
      </c>
      <c r="BA185" s="8">
        <v>16</v>
      </c>
      <c r="BB185" s="8">
        <v>11</v>
      </c>
      <c r="BC185" s="8">
        <v>14</v>
      </c>
      <c r="BD185" s="8">
        <v>10</v>
      </c>
      <c r="BE185" s="8">
        <v>18</v>
      </c>
      <c r="BF185" s="8">
        <v>15</v>
      </c>
      <c r="BG185" s="8">
        <v>9</v>
      </c>
      <c r="BH185" s="8">
        <v>4</v>
      </c>
      <c r="BI185" s="8">
        <v>8</v>
      </c>
      <c r="BJ185" s="8">
        <v>8</v>
      </c>
      <c r="BK185" s="8">
        <v>9</v>
      </c>
      <c r="BL185" s="8">
        <v>13</v>
      </c>
      <c r="BM185" s="8">
        <v>8</v>
      </c>
      <c r="BN185" s="8">
        <v>9</v>
      </c>
      <c r="BO185" s="8">
        <v>9</v>
      </c>
      <c r="BP185" s="8">
        <v>15</v>
      </c>
      <c r="BQ185" s="8">
        <v>8</v>
      </c>
      <c r="BR185" s="8">
        <v>11</v>
      </c>
      <c r="BS185" s="8">
        <v>8</v>
      </c>
      <c r="BT185" s="8">
        <v>8</v>
      </c>
      <c r="BU185" s="8">
        <v>7</v>
      </c>
      <c r="BV185" s="8">
        <v>10</v>
      </c>
      <c r="BW185" s="8">
        <v>10</v>
      </c>
      <c r="BX185" s="8">
        <v>11</v>
      </c>
      <c r="BY185" s="8">
        <v>9</v>
      </c>
      <c r="BZ185" s="8">
        <v>16</v>
      </c>
      <c r="CA185" s="8">
        <v>13</v>
      </c>
      <c r="CB185" s="8">
        <v>11</v>
      </c>
      <c r="CC185" s="8">
        <v>12</v>
      </c>
      <c r="CD185" s="8">
        <v>4</v>
      </c>
      <c r="CE185" s="8">
        <v>13</v>
      </c>
      <c r="CF185" s="8">
        <v>8</v>
      </c>
      <c r="CG185" s="8">
        <v>12</v>
      </c>
      <c r="CH185" s="8">
        <v>12</v>
      </c>
      <c r="CI185" s="8">
        <v>10</v>
      </c>
      <c r="CJ185" s="8">
        <v>12</v>
      </c>
      <c r="CK185" s="8">
        <v>10</v>
      </c>
      <c r="CL185" s="8">
        <v>9</v>
      </c>
      <c r="CM185" s="8">
        <v>10</v>
      </c>
      <c r="CN185" s="8">
        <v>16</v>
      </c>
      <c r="CO185" s="8">
        <v>15</v>
      </c>
      <c r="CP185" s="8">
        <v>15</v>
      </c>
      <c r="CQ185" s="8">
        <v>15</v>
      </c>
      <c r="CR185" s="8">
        <v>18</v>
      </c>
      <c r="CS185" s="8">
        <v>12</v>
      </c>
      <c r="CT185" s="8">
        <v>20</v>
      </c>
      <c r="CU185" s="8">
        <v>21</v>
      </c>
      <c r="CV185" s="8">
        <v>14</v>
      </c>
      <c r="CW185" s="8">
        <v>22</v>
      </c>
      <c r="CX185" s="8">
        <v>14</v>
      </c>
      <c r="CY185" s="8">
        <v>20</v>
      </c>
      <c r="CZ185" s="8">
        <v>15</v>
      </c>
      <c r="DA185" s="8">
        <v>14</v>
      </c>
      <c r="DB185" s="8">
        <v>16</v>
      </c>
      <c r="DC185" s="8">
        <v>10</v>
      </c>
      <c r="DD185" s="8">
        <v>15</v>
      </c>
      <c r="DE185" s="8">
        <v>14</v>
      </c>
      <c r="DF185" s="8">
        <v>16</v>
      </c>
      <c r="DG185" s="8">
        <v>15</v>
      </c>
      <c r="DH185" s="8">
        <v>19</v>
      </c>
      <c r="DI185" s="8">
        <v>19</v>
      </c>
      <c r="DJ185" s="8">
        <v>14</v>
      </c>
      <c r="DK185" s="8">
        <v>16</v>
      </c>
      <c r="DL185" s="8">
        <v>7</v>
      </c>
      <c r="DM185" s="8">
        <v>11</v>
      </c>
      <c r="DN185" s="8">
        <v>8</v>
      </c>
      <c r="DO185" s="8">
        <v>8</v>
      </c>
      <c r="DP185" s="8">
        <v>5</v>
      </c>
      <c r="DQ185" s="8">
        <v>10</v>
      </c>
      <c r="DR185" s="8">
        <v>8</v>
      </c>
      <c r="DS185" s="8">
        <v>4</v>
      </c>
      <c r="DT185" s="8">
        <v>5</v>
      </c>
      <c r="DU185" s="8">
        <v>4</v>
      </c>
      <c r="DV185" s="8">
        <v>6</v>
      </c>
      <c r="DW185" s="8">
        <v>13</v>
      </c>
      <c r="DX185" s="7">
        <f t="shared" si="17"/>
        <v>578</v>
      </c>
      <c r="DY185" s="7">
        <f t="shared" si="18"/>
        <v>78</v>
      </c>
      <c r="DZ185" s="7">
        <f t="shared" si="19"/>
        <v>254</v>
      </c>
      <c r="EA185" s="7">
        <f t="shared" si="20"/>
        <v>219</v>
      </c>
    </row>
    <row r="186" spans="1:131" x14ac:dyDescent="0.35">
      <c r="A186" s="7">
        <v>13</v>
      </c>
      <c r="B186" s="10" t="s">
        <v>1020</v>
      </c>
      <c r="C186" s="10" t="s">
        <v>494</v>
      </c>
      <c r="D186" s="10" t="s">
        <v>495</v>
      </c>
      <c r="E186" s="7">
        <f>SUM(Table3253[[#This Row],[0]:[90]])</f>
        <v>711</v>
      </c>
      <c r="F186" s="8">
        <f>SUM(Table3253[[#This Row],[0]:[15]])</f>
        <v>94</v>
      </c>
      <c r="G186" s="7">
        <f>SUM(Table3253[[#This Row],[16]:[64]])</f>
        <v>398</v>
      </c>
      <c r="H186" s="7">
        <f>SUM(Table3253[[#This Row],[65]:[90]])</f>
        <v>219</v>
      </c>
      <c r="I186" s="7">
        <f>SUM(Table3253[[#This Row],[85]:[90]])</f>
        <v>28</v>
      </c>
      <c r="J186" s="8">
        <f>SUM(Table3253[[#This Row],[0]:[17]])</f>
        <v>107</v>
      </c>
      <c r="K186" s="7">
        <f>SUM(Table3253[[#This Row],[18]:[64]])</f>
        <v>385</v>
      </c>
      <c r="L186" s="8">
        <f>SUM(Table3253[[#This Row],[0]:[4]])</f>
        <v>24</v>
      </c>
      <c r="M186" s="7">
        <f>SUM(Table3253[[#This Row],[5]:[15]])</f>
        <v>70</v>
      </c>
      <c r="N186" s="7">
        <f>SUM(Table3253[[#This Row],[16]:[24]])</f>
        <v>62</v>
      </c>
      <c r="O186" s="7">
        <f>SUM(Table3253[[#This Row],[25]:[49]])</f>
        <v>153</v>
      </c>
      <c r="P186" s="7">
        <f>SUM(Table3253[[#This Row],[50]:[64]])</f>
        <v>183</v>
      </c>
      <c r="Q186" s="7">
        <f>SUM(Table3253[[#This Row],[65]:[74]])</f>
        <v>113</v>
      </c>
      <c r="R186" s="7">
        <f>SUM(Table3253[[#This Row],[75]:[84]])</f>
        <v>78</v>
      </c>
      <c r="S186" s="8">
        <f>SUM(Table3253[[#This Row],[5]:[9]])</f>
        <v>24</v>
      </c>
      <c r="T186" s="7">
        <f>SUM(Table3253[[#This Row],[10]:[14]])</f>
        <v>39</v>
      </c>
      <c r="U186" s="7">
        <f>SUM(Table3253[[#This Row],[15]:[19]])</f>
        <v>24</v>
      </c>
      <c r="V186" s="7">
        <f>SUM(Table3253[[#This Row],[20]:[24]])</f>
        <v>45</v>
      </c>
      <c r="W186" s="7">
        <f>SUM(Table3253[[#This Row],[25]:[29]])</f>
        <v>24</v>
      </c>
      <c r="X186" s="7">
        <f>SUM(Table3253[[#This Row],[30]:[34]])</f>
        <v>38</v>
      </c>
      <c r="Y186" s="7">
        <f>SUM(Table3253[[#This Row],[35]:[39]])</f>
        <v>33</v>
      </c>
      <c r="Z186" s="7">
        <f>SUM(Table3253[[#This Row],[40]:[44]])</f>
        <v>27</v>
      </c>
      <c r="AA186" s="7">
        <f>SUM(Table3253[[#This Row],[45]:[49]])</f>
        <v>31</v>
      </c>
      <c r="AB186" s="7">
        <f>SUM(Table3253[[#This Row],[50]:[54]])</f>
        <v>49</v>
      </c>
      <c r="AC186" s="7">
        <f>SUM(Table3253[[#This Row],[55]:[59]])</f>
        <v>65</v>
      </c>
      <c r="AD186" s="7">
        <f>SUM(Table3253[[#This Row],[60]:[64]])</f>
        <v>69</v>
      </c>
      <c r="AE186" s="7">
        <f>SUM(Table3253[[#This Row],[65]:[69]])</f>
        <v>62</v>
      </c>
      <c r="AF186" s="7">
        <f>SUM(Table3253[[#This Row],[70]:[74]])</f>
        <v>51</v>
      </c>
      <c r="AG186" s="7">
        <f>SUM(Table3253[[#This Row],[75]:[79]])</f>
        <v>48</v>
      </c>
      <c r="AH186" s="7">
        <f>SUM(Table3253[[#This Row],[80]:[84]])</f>
        <v>30</v>
      </c>
      <c r="AI186" s="7">
        <f>SUM(Table3253[[#This Row],[85]:[89]])</f>
        <v>20</v>
      </c>
      <c r="AJ186" s="7">
        <f>Table3253[[#This Row],[90]]</f>
        <v>8</v>
      </c>
      <c r="AK186" s="8">
        <v>8</v>
      </c>
      <c r="AL186" s="8">
        <v>3</v>
      </c>
      <c r="AM186" s="8">
        <v>5</v>
      </c>
      <c r="AN186" s="8">
        <v>4</v>
      </c>
      <c r="AO186" s="8">
        <v>4</v>
      </c>
      <c r="AP186" s="8">
        <v>4</v>
      </c>
      <c r="AQ186" s="8">
        <v>6</v>
      </c>
      <c r="AR186" s="8">
        <v>7</v>
      </c>
      <c r="AS186" s="8">
        <v>6</v>
      </c>
      <c r="AT186" s="8">
        <v>1</v>
      </c>
      <c r="AU186" s="8">
        <v>8</v>
      </c>
      <c r="AV186" s="8">
        <v>8</v>
      </c>
      <c r="AW186" s="8">
        <v>14</v>
      </c>
      <c r="AX186" s="8">
        <v>4</v>
      </c>
      <c r="AY186" s="8">
        <v>5</v>
      </c>
      <c r="AZ186" s="8">
        <v>7</v>
      </c>
      <c r="BA186" s="8">
        <v>6</v>
      </c>
      <c r="BB186" s="8">
        <v>7</v>
      </c>
      <c r="BC186" s="8">
        <v>3</v>
      </c>
      <c r="BD186" s="8">
        <v>1</v>
      </c>
      <c r="BE186" s="8">
        <v>14</v>
      </c>
      <c r="BF186" s="8">
        <v>15</v>
      </c>
      <c r="BG186" s="8">
        <v>7</v>
      </c>
      <c r="BH186" s="8">
        <v>5</v>
      </c>
      <c r="BI186" s="8">
        <v>4</v>
      </c>
      <c r="BJ186" s="8">
        <v>7</v>
      </c>
      <c r="BK186" s="8">
        <v>6</v>
      </c>
      <c r="BL186" s="8">
        <v>4</v>
      </c>
      <c r="BM186" s="8">
        <v>4</v>
      </c>
      <c r="BN186" s="8">
        <v>3</v>
      </c>
      <c r="BO186" s="8">
        <v>10</v>
      </c>
      <c r="BP186" s="8">
        <v>7</v>
      </c>
      <c r="BQ186" s="8">
        <v>8</v>
      </c>
      <c r="BR186" s="8">
        <v>6</v>
      </c>
      <c r="BS186" s="8">
        <v>7</v>
      </c>
      <c r="BT186" s="8">
        <v>4</v>
      </c>
      <c r="BU186" s="8">
        <v>7</v>
      </c>
      <c r="BV186" s="8">
        <v>8</v>
      </c>
      <c r="BW186" s="8">
        <v>6</v>
      </c>
      <c r="BX186" s="8">
        <v>8</v>
      </c>
      <c r="BY186" s="8">
        <v>5</v>
      </c>
      <c r="BZ186" s="8">
        <v>3</v>
      </c>
      <c r="CA186" s="8">
        <v>6</v>
      </c>
      <c r="CB186" s="8">
        <v>7</v>
      </c>
      <c r="CC186" s="8">
        <v>6</v>
      </c>
      <c r="CD186" s="8">
        <v>8</v>
      </c>
      <c r="CE186" s="8">
        <v>4</v>
      </c>
      <c r="CF186" s="8">
        <v>5</v>
      </c>
      <c r="CG186" s="8">
        <v>4</v>
      </c>
      <c r="CH186" s="8">
        <v>10</v>
      </c>
      <c r="CI186" s="8">
        <v>7</v>
      </c>
      <c r="CJ186" s="8">
        <v>9</v>
      </c>
      <c r="CK186" s="8">
        <v>10</v>
      </c>
      <c r="CL186" s="8">
        <v>12</v>
      </c>
      <c r="CM186" s="8">
        <v>11</v>
      </c>
      <c r="CN186" s="8">
        <v>10</v>
      </c>
      <c r="CO186" s="8">
        <v>14</v>
      </c>
      <c r="CP186" s="8">
        <v>12</v>
      </c>
      <c r="CQ186" s="8">
        <v>14</v>
      </c>
      <c r="CR186" s="8">
        <v>15</v>
      </c>
      <c r="CS186" s="8">
        <v>13</v>
      </c>
      <c r="CT186" s="8">
        <v>12</v>
      </c>
      <c r="CU186" s="8">
        <v>15</v>
      </c>
      <c r="CV186" s="8">
        <v>12</v>
      </c>
      <c r="CW186" s="8">
        <v>17</v>
      </c>
      <c r="CX186" s="8">
        <v>7</v>
      </c>
      <c r="CY186" s="8">
        <v>15</v>
      </c>
      <c r="CZ186" s="8">
        <v>10</v>
      </c>
      <c r="DA186" s="8">
        <v>14</v>
      </c>
      <c r="DB186" s="8">
        <v>16</v>
      </c>
      <c r="DC186" s="8">
        <v>8</v>
      </c>
      <c r="DD186" s="8">
        <v>17</v>
      </c>
      <c r="DE186" s="8">
        <v>13</v>
      </c>
      <c r="DF186" s="8">
        <v>10</v>
      </c>
      <c r="DG186" s="8">
        <v>3</v>
      </c>
      <c r="DH186" s="8">
        <v>11</v>
      </c>
      <c r="DI186" s="8">
        <v>8</v>
      </c>
      <c r="DJ186" s="8">
        <v>8</v>
      </c>
      <c r="DK186" s="8">
        <v>13</v>
      </c>
      <c r="DL186" s="8">
        <v>8</v>
      </c>
      <c r="DM186" s="8">
        <v>3</v>
      </c>
      <c r="DN186" s="8">
        <v>13</v>
      </c>
      <c r="DO186" s="8">
        <v>3</v>
      </c>
      <c r="DP186" s="8">
        <v>5</v>
      </c>
      <c r="DQ186" s="8">
        <v>6</v>
      </c>
      <c r="DR186" s="8">
        <v>5</v>
      </c>
      <c r="DS186" s="8">
        <v>8</v>
      </c>
      <c r="DT186" s="8">
        <v>3</v>
      </c>
      <c r="DU186" s="8">
        <v>4</v>
      </c>
      <c r="DV186" s="8">
        <v>0</v>
      </c>
      <c r="DW186" s="8">
        <v>8</v>
      </c>
      <c r="DX186" s="7">
        <f t="shared" si="17"/>
        <v>398</v>
      </c>
      <c r="DY186" s="7">
        <f t="shared" si="18"/>
        <v>49</v>
      </c>
      <c r="DZ186" s="7">
        <f t="shared" si="19"/>
        <v>153</v>
      </c>
      <c r="EA186" s="7">
        <f t="shared" si="20"/>
        <v>183</v>
      </c>
    </row>
    <row r="187" spans="1:131" x14ac:dyDescent="0.35">
      <c r="A187" s="7">
        <v>13</v>
      </c>
      <c r="B187" s="10" t="s">
        <v>1020</v>
      </c>
      <c r="C187" s="10" t="s">
        <v>496</v>
      </c>
      <c r="D187" s="10" t="s">
        <v>497</v>
      </c>
      <c r="E187" s="7">
        <f>SUM(Table3253[[#This Row],[0]:[90]])</f>
        <v>715</v>
      </c>
      <c r="F187" s="8">
        <f>SUM(Table3253[[#This Row],[0]:[15]])</f>
        <v>94</v>
      </c>
      <c r="G187" s="7">
        <f>SUM(Table3253[[#This Row],[16]:[64]])</f>
        <v>445</v>
      </c>
      <c r="H187" s="7">
        <f>SUM(Table3253[[#This Row],[65]:[90]])</f>
        <v>176</v>
      </c>
      <c r="I187" s="7">
        <f>SUM(Table3253[[#This Row],[85]:[90]])</f>
        <v>9</v>
      </c>
      <c r="J187" s="8">
        <f>SUM(Table3253[[#This Row],[0]:[17]])</f>
        <v>106</v>
      </c>
      <c r="K187" s="7">
        <f>SUM(Table3253[[#This Row],[18]:[64]])</f>
        <v>433</v>
      </c>
      <c r="L187" s="8">
        <f>SUM(Table3253[[#This Row],[0]:[4]])</f>
        <v>21</v>
      </c>
      <c r="M187" s="7">
        <f>SUM(Table3253[[#This Row],[5]:[15]])</f>
        <v>73</v>
      </c>
      <c r="N187" s="7">
        <f>SUM(Table3253[[#This Row],[16]:[24]])</f>
        <v>53</v>
      </c>
      <c r="O187" s="7">
        <f>SUM(Table3253[[#This Row],[25]:[49]])</f>
        <v>208</v>
      </c>
      <c r="P187" s="7">
        <f>SUM(Table3253[[#This Row],[50]:[64]])</f>
        <v>184</v>
      </c>
      <c r="Q187" s="7">
        <f>SUM(Table3253[[#This Row],[65]:[74]])</f>
        <v>107</v>
      </c>
      <c r="R187" s="7">
        <f>SUM(Table3253[[#This Row],[75]:[84]])</f>
        <v>60</v>
      </c>
      <c r="S187" s="8">
        <f>SUM(Table3253[[#This Row],[5]:[9]])</f>
        <v>32</v>
      </c>
      <c r="T187" s="7">
        <f>SUM(Table3253[[#This Row],[10]:[14]])</f>
        <v>36</v>
      </c>
      <c r="U187" s="7">
        <f>SUM(Table3253[[#This Row],[15]:[19]])</f>
        <v>30</v>
      </c>
      <c r="V187" s="7">
        <f>SUM(Table3253[[#This Row],[20]:[24]])</f>
        <v>28</v>
      </c>
      <c r="W187" s="7">
        <f>SUM(Table3253[[#This Row],[25]:[29]])</f>
        <v>38</v>
      </c>
      <c r="X187" s="7">
        <f>SUM(Table3253[[#This Row],[30]:[34]])</f>
        <v>32</v>
      </c>
      <c r="Y187" s="7">
        <f>SUM(Table3253[[#This Row],[35]:[39]])</f>
        <v>50</v>
      </c>
      <c r="Z187" s="7">
        <f>SUM(Table3253[[#This Row],[40]:[44]])</f>
        <v>36</v>
      </c>
      <c r="AA187" s="7">
        <f>SUM(Table3253[[#This Row],[45]:[49]])</f>
        <v>52</v>
      </c>
      <c r="AB187" s="7">
        <f>SUM(Table3253[[#This Row],[50]:[54]])</f>
        <v>56</v>
      </c>
      <c r="AC187" s="7">
        <f>SUM(Table3253[[#This Row],[55]:[59]])</f>
        <v>69</v>
      </c>
      <c r="AD187" s="7">
        <f>SUM(Table3253[[#This Row],[60]:[64]])</f>
        <v>59</v>
      </c>
      <c r="AE187" s="7">
        <f>SUM(Table3253[[#This Row],[65]:[69]])</f>
        <v>64</v>
      </c>
      <c r="AF187" s="7">
        <f>SUM(Table3253[[#This Row],[70]:[74]])</f>
        <v>43</v>
      </c>
      <c r="AG187" s="7">
        <f>SUM(Table3253[[#This Row],[75]:[79]])</f>
        <v>31</v>
      </c>
      <c r="AH187" s="7">
        <f>SUM(Table3253[[#This Row],[80]:[84]])</f>
        <v>29</v>
      </c>
      <c r="AI187" s="7">
        <f>SUM(Table3253[[#This Row],[85]:[89]])</f>
        <v>5</v>
      </c>
      <c r="AJ187" s="7">
        <f>Table3253[[#This Row],[90]]</f>
        <v>4</v>
      </c>
      <c r="AK187" s="8">
        <v>2</v>
      </c>
      <c r="AL187" s="8">
        <v>2</v>
      </c>
      <c r="AM187" s="8">
        <v>5</v>
      </c>
      <c r="AN187" s="8">
        <v>6</v>
      </c>
      <c r="AO187" s="8">
        <v>6</v>
      </c>
      <c r="AP187" s="8">
        <v>8</v>
      </c>
      <c r="AQ187" s="8">
        <v>5</v>
      </c>
      <c r="AR187" s="8">
        <v>5</v>
      </c>
      <c r="AS187" s="8">
        <v>5</v>
      </c>
      <c r="AT187" s="8">
        <v>9</v>
      </c>
      <c r="AU187" s="8">
        <v>5</v>
      </c>
      <c r="AV187" s="8">
        <v>9</v>
      </c>
      <c r="AW187" s="8">
        <v>9</v>
      </c>
      <c r="AX187" s="8">
        <v>5</v>
      </c>
      <c r="AY187" s="8">
        <v>8</v>
      </c>
      <c r="AZ187" s="8">
        <v>5</v>
      </c>
      <c r="BA187" s="8">
        <v>5</v>
      </c>
      <c r="BB187" s="8">
        <v>7</v>
      </c>
      <c r="BC187" s="8">
        <v>8</v>
      </c>
      <c r="BD187" s="8">
        <v>5</v>
      </c>
      <c r="BE187" s="8">
        <v>7</v>
      </c>
      <c r="BF187" s="8">
        <v>5</v>
      </c>
      <c r="BG187" s="8">
        <v>5</v>
      </c>
      <c r="BH187" s="8">
        <v>6</v>
      </c>
      <c r="BI187" s="8">
        <v>5</v>
      </c>
      <c r="BJ187" s="8">
        <v>9</v>
      </c>
      <c r="BK187" s="8">
        <v>10</v>
      </c>
      <c r="BL187" s="8">
        <v>5</v>
      </c>
      <c r="BM187" s="8">
        <v>7</v>
      </c>
      <c r="BN187" s="8">
        <v>7</v>
      </c>
      <c r="BO187" s="8">
        <v>5</v>
      </c>
      <c r="BP187" s="8">
        <v>9</v>
      </c>
      <c r="BQ187" s="8">
        <v>5</v>
      </c>
      <c r="BR187" s="8">
        <v>5</v>
      </c>
      <c r="BS187" s="8">
        <v>8</v>
      </c>
      <c r="BT187" s="8">
        <v>13</v>
      </c>
      <c r="BU187" s="8">
        <v>8</v>
      </c>
      <c r="BV187" s="8">
        <v>8</v>
      </c>
      <c r="BW187" s="8">
        <v>12</v>
      </c>
      <c r="BX187" s="8">
        <v>9</v>
      </c>
      <c r="BY187" s="8">
        <v>11</v>
      </c>
      <c r="BZ187" s="8">
        <v>4</v>
      </c>
      <c r="CA187" s="8">
        <v>5</v>
      </c>
      <c r="CB187" s="8">
        <v>7</v>
      </c>
      <c r="CC187" s="8">
        <v>9</v>
      </c>
      <c r="CD187" s="8">
        <v>8</v>
      </c>
      <c r="CE187" s="8">
        <v>11</v>
      </c>
      <c r="CF187" s="8">
        <v>12</v>
      </c>
      <c r="CG187" s="8">
        <v>11</v>
      </c>
      <c r="CH187" s="8">
        <v>10</v>
      </c>
      <c r="CI187" s="8">
        <v>11</v>
      </c>
      <c r="CJ187" s="8">
        <v>12</v>
      </c>
      <c r="CK187" s="8">
        <v>8</v>
      </c>
      <c r="CL187" s="8">
        <v>11</v>
      </c>
      <c r="CM187" s="8">
        <v>14</v>
      </c>
      <c r="CN187" s="8">
        <v>14</v>
      </c>
      <c r="CO187" s="8">
        <v>11</v>
      </c>
      <c r="CP187" s="8">
        <v>11</v>
      </c>
      <c r="CQ187" s="8">
        <v>14</v>
      </c>
      <c r="CR187" s="8">
        <v>19</v>
      </c>
      <c r="CS187" s="8">
        <v>7</v>
      </c>
      <c r="CT187" s="8">
        <v>15</v>
      </c>
      <c r="CU187" s="8">
        <v>15</v>
      </c>
      <c r="CV187" s="8">
        <v>10</v>
      </c>
      <c r="CW187" s="8">
        <v>12</v>
      </c>
      <c r="CX187" s="8">
        <v>9</v>
      </c>
      <c r="CY187" s="8">
        <v>13</v>
      </c>
      <c r="CZ187" s="8">
        <v>12</v>
      </c>
      <c r="DA187" s="8">
        <v>15</v>
      </c>
      <c r="DB187" s="8">
        <v>15</v>
      </c>
      <c r="DC187" s="8">
        <v>7</v>
      </c>
      <c r="DD187" s="8">
        <v>7</v>
      </c>
      <c r="DE187" s="8">
        <v>14</v>
      </c>
      <c r="DF187" s="8">
        <v>6</v>
      </c>
      <c r="DG187" s="8">
        <v>9</v>
      </c>
      <c r="DH187" s="8">
        <v>6</v>
      </c>
      <c r="DI187" s="8">
        <v>4</v>
      </c>
      <c r="DJ187" s="8">
        <v>14</v>
      </c>
      <c r="DK187" s="8">
        <v>4</v>
      </c>
      <c r="DL187" s="8">
        <v>3</v>
      </c>
      <c r="DM187" s="8">
        <v>9</v>
      </c>
      <c r="DN187" s="8">
        <v>3</v>
      </c>
      <c r="DO187" s="8">
        <v>8</v>
      </c>
      <c r="DP187" s="8">
        <v>8</v>
      </c>
      <c r="DQ187" s="8">
        <v>1</v>
      </c>
      <c r="DR187" s="8">
        <v>2</v>
      </c>
      <c r="DS187" s="8">
        <v>2</v>
      </c>
      <c r="DT187" s="8">
        <v>1</v>
      </c>
      <c r="DU187" s="8">
        <v>0</v>
      </c>
      <c r="DV187" s="8">
        <v>0</v>
      </c>
      <c r="DW187" s="8">
        <v>4</v>
      </c>
      <c r="DX187" s="7">
        <f t="shared" si="17"/>
        <v>445</v>
      </c>
      <c r="DY187" s="7">
        <f t="shared" si="18"/>
        <v>41</v>
      </c>
      <c r="DZ187" s="7">
        <f t="shared" si="19"/>
        <v>208</v>
      </c>
      <c r="EA187" s="7">
        <f t="shared" si="20"/>
        <v>184</v>
      </c>
    </row>
    <row r="188" spans="1:131" x14ac:dyDescent="0.35">
      <c r="A188" s="7">
        <v>13</v>
      </c>
      <c r="B188" s="10" t="s">
        <v>1020</v>
      </c>
      <c r="C188" s="10" t="s">
        <v>498</v>
      </c>
      <c r="D188" s="10" t="s">
        <v>499</v>
      </c>
      <c r="E188" s="7">
        <f>SUM(Table3253[[#This Row],[0]:[90]])</f>
        <v>852</v>
      </c>
      <c r="F188" s="8">
        <f>SUM(Table3253[[#This Row],[0]:[15]])</f>
        <v>155</v>
      </c>
      <c r="G188" s="7">
        <f>SUM(Table3253[[#This Row],[16]:[64]])</f>
        <v>552</v>
      </c>
      <c r="H188" s="7">
        <f>SUM(Table3253[[#This Row],[65]:[90]])</f>
        <v>145</v>
      </c>
      <c r="I188" s="7">
        <f>SUM(Table3253[[#This Row],[85]:[90]])</f>
        <v>20</v>
      </c>
      <c r="J188" s="8">
        <f>SUM(Table3253[[#This Row],[0]:[17]])</f>
        <v>172</v>
      </c>
      <c r="K188" s="7">
        <f>SUM(Table3253[[#This Row],[18]:[64]])</f>
        <v>535</v>
      </c>
      <c r="L188" s="8">
        <f>SUM(Table3253[[#This Row],[0]:[4]])</f>
        <v>64</v>
      </c>
      <c r="M188" s="7">
        <f>SUM(Table3253[[#This Row],[5]:[15]])</f>
        <v>91</v>
      </c>
      <c r="N188" s="7">
        <f>SUM(Table3253[[#This Row],[16]:[24]])</f>
        <v>88</v>
      </c>
      <c r="O188" s="7">
        <f>SUM(Table3253[[#This Row],[25]:[49]])</f>
        <v>275</v>
      </c>
      <c r="P188" s="7">
        <f>SUM(Table3253[[#This Row],[50]:[64]])</f>
        <v>189</v>
      </c>
      <c r="Q188" s="7">
        <f>SUM(Table3253[[#This Row],[65]:[74]])</f>
        <v>72</v>
      </c>
      <c r="R188" s="7">
        <f>SUM(Table3253[[#This Row],[75]:[84]])</f>
        <v>53</v>
      </c>
      <c r="S188" s="8">
        <f>SUM(Table3253[[#This Row],[5]:[9]])</f>
        <v>34</v>
      </c>
      <c r="T188" s="7">
        <f>SUM(Table3253[[#This Row],[10]:[14]])</f>
        <v>49</v>
      </c>
      <c r="U188" s="7">
        <f>SUM(Table3253[[#This Row],[15]:[19]])</f>
        <v>34</v>
      </c>
      <c r="V188" s="7">
        <f>SUM(Table3253[[#This Row],[20]:[24]])</f>
        <v>62</v>
      </c>
      <c r="W188" s="7">
        <f>SUM(Table3253[[#This Row],[25]:[29]])</f>
        <v>45</v>
      </c>
      <c r="X188" s="7">
        <f>SUM(Table3253[[#This Row],[30]:[34]])</f>
        <v>67</v>
      </c>
      <c r="Y188" s="7">
        <f>SUM(Table3253[[#This Row],[35]:[39]])</f>
        <v>72</v>
      </c>
      <c r="Z188" s="7">
        <f>SUM(Table3253[[#This Row],[40]:[44]])</f>
        <v>49</v>
      </c>
      <c r="AA188" s="7">
        <f>SUM(Table3253[[#This Row],[45]:[49]])</f>
        <v>42</v>
      </c>
      <c r="AB188" s="7">
        <f>SUM(Table3253[[#This Row],[50]:[54]])</f>
        <v>53</v>
      </c>
      <c r="AC188" s="7">
        <f>SUM(Table3253[[#This Row],[55]:[59]])</f>
        <v>76</v>
      </c>
      <c r="AD188" s="7">
        <f>SUM(Table3253[[#This Row],[60]:[64]])</f>
        <v>60</v>
      </c>
      <c r="AE188" s="7">
        <f>SUM(Table3253[[#This Row],[65]:[69]])</f>
        <v>33</v>
      </c>
      <c r="AF188" s="7">
        <f>SUM(Table3253[[#This Row],[70]:[74]])</f>
        <v>39</v>
      </c>
      <c r="AG188" s="7">
        <f>SUM(Table3253[[#This Row],[75]:[79]])</f>
        <v>46</v>
      </c>
      <c r="AH188" s="7">
        <f>SUM(Table3253[[#This Row],[80]:[84]])</f>
        <v>7</v>
      </c>
      <c r="AI188" s="7">
        <f>SUM(Table3253[[#This Row],[85]:[89]])</f>
        <v>13</v>
      </c>
      <c r="AJ188" s="7">
        <f>Table3253[[#This Row],[90]]</f>
        <v>7</v>
      </c>
      <c r="AK188" s="8">
        <v>13</v>
      </c>
      <c r="AL188" s="8">
        <v>16</v>
      </c>
      <c r="AM188" s="8">
        <v>9</v>
      </c>
      <c r="AN188" s="8">
        <v>12</v>
      </c>
      <c r="AO188" s="8">
        <v>14</v>
      </c>
      <c r="AP188" s="8">
        <v>12</v>
      </c>
      <c r="AQ188" s="8">
        <v>7</v>
      </c>
      <c r="AR188" s="8">
        <v>4</v>
      </c>
      <c r="AS188" s="8">
        <v>3</v>
      </c>
      <c r="AT188" s="8">
        <v>8</v>
      </c>
      <c r="AU188" s="8">
        <v>7</v>
      </c>
      <c r="AV188" s="8">
        <v>10</v>
      </c>
      <c r="AW188" s="8">
        <v>11</v>
      </c>
      <c r="AX188" s="8">
        <v>11</v>
      </c>
      <c r="AY188" s="8">
        <v>10</v>
      </c>
      <c r="AZ188" s="8">
        <v>8</v>
      </c>
      <c r="BA188" s="8">
        <v>5</v>
      </c>
      <c r="BB188" s="8">
        <v>12</v>
      </c>
      <c r="BC188" s="8">
        <v>4</v>
      </c>
      <c r="BD188" s="8">
        <v>5</v>
      </c>
      <c r="BE188" s="8">
        <v>9</v>
      </c>
      <c r="BF188" s="8">
        <v>18</v>
      </c>
      <c r="BG188" s="8">
        <v>9</v>
      </c>
      <c r="BH188" s="8">
        <v>13</v>
      </c>
      <c r="BI188" s="8">
        <v>13</v>
      </c>
      <c r="BJ188" s="8">
        <v>8</v>
      </c>
      <c r="BK188" s="8">
        <v>8</v>
      </c>
      <c r="BL188" s="8">
        <v>7</v>
      </c>
      <c r="BM188" s="8">
        <v>12</v>
      </c>
      <c r="BN188" s="8">
        <v>10</v>
      </c>
      <c r="BO188" s="8">
        <v>15</v>
      </c>
      <c r="BP188" s="8">
        <v>15</v>
      </c>
      <c r="BQ188" s="8">
        <v>13</v>
      </c>
      <c r="BR188" s="8">
        <v>13</v>
      </c>
      <c r="BS188" s="8">
        <v>11</v>
      </c>
      <c r="BT188" s="8">
        <v>18</v>
      </c>
      <c r="BU188" s="8">
        <v>14</v>
      </c>
      <c r="BV188" s="8">
        <v>8</v>
      </c>
      <c r="BW188" s="8">
        <v>13</v>
      </c>
      <c r="BX188" s="8">
        <v>19</v>
      </c>
      <c r="BY188" s="8">
        <v>8</v>
      </c>
      <c r="BZ188" s="8">
        <v>14</v>
      </c>
      <c r="CA188" s="8">
        <v>13</v>
      </c>
      <c r="CB188" s="8">
        <v>6</v>
      </c>
      <c r="CC188" s="8">
        <v>8</v>
      </c>
      <c r="CD188" s="8">
        <v>9</v>
      </c>
      <c r="CE188" s="8">
        <v>12</v>
      </c>
      <c r="CF188" s="8">
        <v>6</v>
      </c>
      <c r="CG188" s="8">
        <v>7</v>
      </c>
      <c r="CH188" s="8">
        <v>8</v>
      </c>
      <c r="CI188" s="8">
        <v>14</v>
      </c>
      <c r="CJ188" s="8">
        <v>10</v>
      </c>
      <c r="CK188" s="8">
        <v>9</v>
      </c>
      <c r="CL188" s="8">
        <v>13</v>
      </c>
      <c r="CM188" s="8">
        <v>7</v>
      </c>
      <c r="CN188" s="8">
        <v>16</v>
      </c>
      <c r="CO188" s="8">
        <v>22</v>
      </c>
      <c r="CP188" s="8">
        <v>17</v>
      </c>
      <c r="CQ188" s="8">
        <v>9</v>
      </c>
      <c r="CR188" s="8">
        <v>12</v>
      </c>
      <c r="CS188" s="8">
        <v>9</v>
      </c>
      <c r="CT188" s="8">
        <v>15</v>
      </c>
      <c r="CU188" s="8">
        <v>11</v>
      </c>
      <c r="CV188" s="8">
        <v>9</v>
      </c>
      <c r="CW188" s="8">
        <v>16</v>
      </c>
      <c r="CX188" s="8">
        <v>7</v>
      </c>
      <c r="CY188" s="8">
        <v>10</v>
      </c>
      <c r="CZ188" s="8">
        <v>8</v>
      </c>
      <c r="DA188" s="8">
        <v>3</v>
      </c>
      <c r="DB188" s="8">
        <v>5</v>
      </c>
      <c r="DC188" s="8">
        <v>9</v>
      </c>
      <c r="DD188" s="8">
        <v>12</v>
      </c>
      <c r="DE188" s="8">
        <v>11</v>
      </c>
      <c r="DF188" s="8">
        <v>2</v>
      </c>
      <c r="DG188" s="8">
        <v>5</v>
      </c>
      <c r="DH188" s="8">
        <v>10</v>
      </c>
      <c r="DI188" s="8">
        <v>8</v>
      </c>
      <c r="DJ188" s="8">
        <v>9</v>
      </c>
      <c r="DK188" s="8">
        <v>13</v>
      </c>
      <c r="DL188" s="8">
        <v>6</v>
      </c>
      <c r="DM188" s="8">
        <v>3</v>
      </c>
      <c r="DN188" s="8">
        <v>2</v>
      </c>
      <c r="DO188" s="8">
        <v>1</v>
      </c>
      <c r="DP188" s="8">
        <v>1</v>
      </c>
      <c r="DQ188" s="8">
        <v>0</v>
      </c>
      <c r="DR188" s="8">
        <v>2</v>
      </c>
      <c r="DS188" s="8">
        <v>1</v>
      </c>
      <c r="DT188" s="8">
        <v>4</v>
      </c>
      <c r="DU188" s="8">
        <v>2</v>
      </c>
      <c r="DV188" s="8">
        <v>4</v>
      </c>
      <c r="DW188" s="8">
        <v>7</v>
      </c>
      <c r="DX188" s="7">
        <f t="shared" si="17"/>
        <v>552</v>
      </c>
      <c r="DY188" s="7">
        <f t="shared" si="18"/>
        <v>71</v>
      </c>
      <c r="DZ188" s="7">
        <f t="shared" si="19"/>
        <v>275</v>
      </c>
      <c r="EA188" s="7">
        <f t="shared" si="20"/>
        <v>189</v>
      </c>
    </row>
    <row r="189" spans="1:131" x14ac:dyDescent="0.35">
      <c r="A189" s="7">
        <v>13</v>
      </c>
      <c r="B189" s="10" t="s">
        <v>1020</v>
      </c>
      <c r="C189" s="10" t="s">
        <v>500</v>
      </c>
      <c r="D189" s="10" t="s">
        <v>501</v>
      </c>
      <c r="E189" s="7">
        <f>SUM(Table3253[[#This Row],[0]:[90]])</f>
        <v>626</v>
      </c>
      <c r="F189" s="8">
        <f>SUM(Table3253[[#This Row],[0]:[15]])</f>
        <v>98</v>
      </c>
      <c r="G189" s="7">
        <f>SUM(Table3253[[#This Row],[16]:[64]])</f>
        <v>383</v>
      </c>
      <c r="H189" s="7">
        <f>SUM(Table3253[[#This Row],[65]:[90]])</f>
        <v>145</v>
      </c>
      <c r="I189" s="7">
        <f>SUM(Table3253[[#This Row],[85]:[90]])</f>
        <v>6</v>
      </c>
      <c r="J189" s="8">
        <f>SUM(Table3253[[#This Row],[0]:[17]])</f>
        <v>107</v>
      </c>
      <c r="K189" s="7">
        <f>SUM(Table3253[[#This Row],[18]:[64]])</f>
        <v>374</v>
      </c>
      <c r="L189" s="8">
        <f>SUM(Table3253[[#This Row],[0]:[4]])</f>
        <v>33</v>
      </c>
      <c r="M189" s="7">
        <f>SUM(Table3253[[#This Row],[5]:[15]])</f>
        <v>65</v>
      </c>
      <c r="N189" s="7">
        <f>SUM(Table3253[[#This Row],[16]:[24]])</f>
        <v>46</v>
      </c>
      <c r="O189" s="7">
        <f>SUM(Table3253[[#This Row],[25]:[49]])</f>
        <v>169</v>
      </c>
      <c r="P189" s="7">
        <f>SUM(Table3253[[#This Row],[50]:[64]])</f>
        <v>168</v>
      </c>
      <c r="Q189" s="7">
        <f>SUM(Table3253[[#This Row],[65]:[74]])</f>
        <v>94</v>
      </c>
      <c r="R189" s="7">
        <f>SUM(Table3253[[#This Row],[75]:[84]])</f>
        <v>45</v>
      </c>
      <c r="S189" s="8">
        <f>SUM(Table3253[[#This Row],[5]:[9]])</f>
        <v>29</v>
      </c>
      <c r="T189" s="7">
        <f>SUM(Table3253[[#This Row],[10]:[14]])</f>
        <v>31</v>
      </c>
      <c r="U189" s="7">
        <f>SUM(Table3253[[#This Row],[15]:[19]])</f>
        <v>23</v>
      </c>
      <c r="V189" s="7">
        <f>SUM(Table3253[[#This Row],[20]:[24]])</f>
        <v>28</v>
      </c>
      <c r="W189" s="7">
        <f>SUM(Table3253[[#This Row],[25]:[29]])</f>
        <v>35</v>
      </c>
      <c r="X189" s="7">
        <f>SUM(Table3253[[#This Row],[30]:[34]])</f>
        <v>41</v>
      </c>
      <c r="Y189" s="7">
        <f>SUM(Table3253[[#This Row],[35]:[39]])</f>
        <v>33</v>
      </c>
      <c r="Z189" s="7">
        <f>SUM(Table3253[[#This Row],[40]:[44]])</f>
        <v>23</v>
      </c>
      <c r="AA189" s="7">
        <f>SUM(Table3253[[#This Row],[45]:[49]])</f>
        <v>37</v>
      </c>
      <c r="AB189" s="7">
        <f>SUM(Table3253[[#This Row],[50]:[54]])</f>
        <v>47</v>
      </c>
      <c r="AC189" s="7">
        <f>SUM(Table3253[[#This Row],[55]:[59]])</f>
        <v>58</v>
      </c>
      <c r="AD189" s="7">
        <f>SUM(Table3253[[#This Row],[60]:[64]])</f>
        <v>63</v>
      </c>
      <c r="AE189" s="7">
        <f>SUM(Table3253[[#This Row],[65]:[69]])</f>
        <v>50</v>
      </c>
      <c r="AF189" s="7">
        <f>SUM(Table3253[[#This Row],[70]:[74]])</f>
        <v>44</v>
      </c>
      <c r="AG189" s="7">
        <f>SUM(Table3253[[#This Row],[75]:[79]])</f>
        <v>27</v>
      </c>
      <c r="AH189" s="7">
        <f>SUM(Table3253[[#This Row],[80]:[84]])</f>
        <v>18</v>
      </c>
      <c r="AI189" s="7">
        <f>SUM(Table3253[[#This Row],[85]:[89]])</f>
        <v>3</v>
      </c>
      <c r="AJ189" s="7">
        <f>Table3253[[#This Row],[90]]</f>
        <v>3</v>
      </c>
      <c r="AK189" s="8">
        <v>3</v>
      </c>
      <c r="AL189" s="8">
        <v>4</v>
      </c>
      <c r="AM189" s="8">
        <v>5</v>
      </c>
      <c r="AN189" s="8">
        <v>13</v>
      </c>
      <c r="AO189" s="8">
        <v>8</v>
      </c>
      <c r="AP189" s="8">
        <v>6</v>
      </c>
      <c r="AQ189" s="8">
        <v>1</v>
      </c>
      <c r="AR189" s="8">
        <v>4</v>
      </c>
      <c r="AS189" s="8">
        <v>7</v>
      </c>
      <c r="AT189" s="8">
        <v>11</v>
      </c>
      <c r="AU189" s="8">
        <v>13</v>
      </c>
      <c r="AV189" s="8">
        <v>5</v>
      </c>
      <c r="AW189" s="8">
        <v>6</v>
      </c>
      <c r="AX189" s="8">
        <v>4</v>
      </c>
      <c r="AY189" s="8">
        <v>3</v>
      </c>
      <c r="AZ189" s="8">
        <v>5</v>
      </c>
      <c r="BA189" s="8">
        <v>5</v>
      </c>
      <c r="BB189" s="8">
        <v>4</v>
      </c>
      <c r="BC189" s="8">
        <v>4</v>
      </c>
      <c r="BD189" s="8">
        <v>5</v>
      </c>
      <c r="BE189" s="8">
        <v>5</v>
      </c>
      <c r="BF189" s="8">
        <v>10</v>
      </c>
      <c r="BG189" s="8">
        <v>5</v>
      </c>
      <c r="BH189" s="8">
        <v>5</v>
      </c>
      <c r="BI189" s="8">
        <v>3</v>
      </c>
      <c r="BJ189" s="8">
        <v>1</v>
      </c>
      <c r="BK189" s="8">
        <v>13</v>
      </c>
      <c r="BL189" s="8">
        <v>8</v>
      </c>
      <c r="BM189" s="8">
        <v>7</v>
      </c>
      <c r="BN189" s="8">
        <v>6</v>
      </c>
      <c r="BO189" s="8">
        <v>12</v>
      </c>
      <c r="BP189" s="8">
        <v>6</v>
      </c>
      <c r="BQ189" s="8">
        <v>6</v>
      </c>
      <c r="BR189" s="8">
        <v>6</v>
      </c>
      <c r="BS189" s="8">
        <v>11</v>
      </c>
      <c r="BT189" s="8">
        <v>8</v>
      </c>
      <c r="BU189" s="8">
        <v>5</v>
      </c>
      <c r="BV189" s="8">
        <v>9</v>
      </c>
      <c r="BW189" s="8">
        <v>5</v>
      </c>
      <c r="BX189" s="8">
        <v>6</v>
      </c>
      <c r="BY189" s="8">
        <v>2</v>
      </c>
      <c r="BZ189" s="8">
        <v>7</v>
      </c>
      <c r="CA189" s="8">
        <v>8</v>
      </c>
      <c r="CB189" s="8">
        <v>4</v>
      </c>
      <c r="CC189" s="8">
        <v>2</v>
      </c>
      <c r="CD189" s="8">
        <v>9</v>
      </c>
      <c r="CE189" s="8">
        <v>15</v>
      </c>
      <c r="CF189" s="8">
        <v>8</v>
      </c>
      <c r="CG189" s="8">
        <v>3</v>
      </c>
      <c r="CH189" s="8">
        <v>2</v>
      </c>
      <c r="CI189" s="8">
        <v>8</v>
      </c>
      <c r="CJ189" s="8">
        <v>12</v>
      </c>
      <c r="CK189" s="8">
        <v>5</v>
      </c>
      <c r="CL189" s="8">
        <v>17</v>
      </c>
      <c r="CM189" s="8">
        <v>5</v>
      </c>
      <c r="CN189" s="8">
        <v>15</v>
      </c>
      <c r="CO189" s="8">
        <v>10</v>
      </c>
      <c r="CP189" s="8">
        <v>9</v>
      </c>
      <c r="CQ189" s="8">
        <v>16</v>
      </c>
      <c r="CR189" s="8">
        <v>8</v>
      </c>
      <c r="CS189" s="8">
        <v>15</v>
      </c>
      <c r="CT189" s="8">
        <v>11</v>
      </c>
      <c r="CU189" s="8">
        <v>10</v>
      </c>
      <c r="CV189" s="8">
        <v>16</v>
      </c>
      <c r="CW189" s="8">
        <v>11</v>
      </c>
      <c r="CX189" s="8">
        <v>8</v>
      </c>
      <c r="CY189" s="8">
        <v>18</v>
      </c>
      <c r="CZ189" s="8">
        <v>8</v>
      </c>
      <c r="DA189" s="8">
        <v>8</v>
      </c>
      <c r="DB189" s="8">
        <v>8</v>
      </c>
      <c r="DC189" s="8">
        <v>6</v>
      </c>
      <c r="DD189" s="8">
        <v>12</v>
      </c>
      <c r="DE189" s="8">
        <v>5</v>
      </c>
      <c r="DF189" s="8">
        <v>10</v>
      </c>
      <c r="DG189" s="8">
        <v>11</v>
      </c>
      <c r="DH189" s="8">
        <v>3</v>
      </c>
      <c r="DI189" s="8">
        <v>5</v>
      </c>
      <c r="DJ189" s="8">
        <v>11</v>
      </c>
      <c r="DK189" s="8">
        <v>4</v>
      </c>
      <c r="DL189" s="8">
        <v>4</v>
      </c>
      <c r="DM189" s="8">
        <v>3</v>
      </c>
      <c r="DN189" s="8">
        <v>6</v>
      </c>
      <c r="DO189" s="8">
        <v>4</v>
      </c>
      <c r="DP189" s="8">
        <v>3</v>
      </c>
      <c r="DQ189" s="8">
        <v>2</v>
      </c>
      <c r="DR189" s="8">
        <v>1</v>
      </c>
      <c r="DS189" s="8">
        <v>0</v>
      </c>
      <c r="DT189" s="8">
        <v>0</v>
      </c>
      <c r="DU189" s="8">
        <v>1</v>
      </c>
      <c r="DV189" s="8">
        <v>1</v>
      </c>
      <c r="DW189" s="8">
        <v>3</v>
      </c>
      <c r="DX189" s="7">
        <f t="shared" si="17"/>
        <v>383</v>
      </c>
      <c r="DY189" s="7">
        <f t="shared" si="18"/>
        <v>37</v>
      </c>
      <c r="DZ189" s="7">
        <f t="shared" si="19"/>
        <v>169</v>
      </c>
      <c r="EA189" s="7">
        <f t="shared" si="20"/>
        <v>168</v>
      </c>
    </row>
    <row r="190" spans="1:131" x14ac:dyDescent="0.35">
      <c r="A190" s="7">
        <v>13</v>
      </c>
      <c r="B190" s="10" t="s">
        <v>1020</v>
      </c>
      <c r="C190" s="10" t="s">
        <v>502</v>
      </c>
      <c r="D190" s="10" t="s">
        <v>503</v>
      </c>
      <c r="E190" s="7">
        <f>SUM(Table3253[[#This Row],[0]:[90]])</f>
        <v>815</v>
      </c>
      <c r="F190" s="8">
        <f>SUM(Table3253[[#This Row],[0]:[15]])</f>
        <v>137</v>
      </c>
      <c r="G190" s="7">
        <f>SUM(Table3253[[#This Row],[16]:[64]])</f>
        <v>447</v>
      </c>
      <c r="H190" s="7">
        <f>SUM(Table3253[[#This Row],[65]:[90]])</f>
        <v>231</v>
      </c>
      <c r="I190" s="7">
        <f>SUM(Table3253[[#This Row],[85]:[90]])</f>
        <v>18</v>
      </c>
      <c r="J190" s="8">
        <f>SUM(Table3253[[#This Row],[0]:[17]])</f>
        <v>157</v>
      </c>
      <c r="K190" s="7">
        <f>SUM(Table3253[[#This Row],[18]:[64]])</f>
        <v>427</v>
      </c>
      <c r="L190" s="8">
        <f>SUM(Table3253[[#This Row],[0]:[4]])</f>
        <v>36</v>
      </c>
      <c r="M190" s="7">
        <f>SUM(Table3253[[#This Row],[5]:[15]])</f>
        <v>101</v>
      </c>
      <c r="N190" s="7">
        <f>SUM(Table3253[[#This Row],[16]:[24]])</f>
        <v>73</v>
      </c>
      <c r="O190" s="7">
        <f>SUM(Table3253[[#This Row],[25]:[49]])</f>
        <v>205</v>
      </c>
      <c r="P190" s="7">
        <f>SUM(Table3253[[#This Row],[50]:[64]])</f>
        <v>169</v>
      </c>
      <c r="Q190" s="7">
        <f>SUM(Table3253[[#This Row],[65]:[74]])</f>
        <v>139</v>
      </c>
      <c r="R190" s="7">
        <f>SUM(Table3253[[#This Row],[75]:[84]])</f>
        <v>74</v>
      </c>
      <c r="S190" s="8">
        <f>SUM(Table3253[[#This Row],[5]:[9]])</f>
        <v>45</v>
      </c>
      <c r="T190" s="7">
        <f>SUM(Table3253[[#This Row],[10]:[14]])</f>
        <v>44</v>
      </c>
      <c r="U190" s="7">
        <f>SUM(Table3253[[#This Row],[15]:[19]])</f>
        <v>53</v>
      </c>
      <c r="V190" s="7">
        <f>SUM(Table3253[[#This Row],[20]:[24]])</f>
        <v>32</v>
      </c>
      <c r="W190" s="7">
        <f>SUM(Table3253[[#This Row],[25]:[29]])</f>
        <v>32</v>
      </c>
      <c r="X190" s="7">
        <f>SUM(Table3253[[#This Row],[30]:[34]])</f>
        <v>44</v>
      </c>
      <c r="Y190" s="7">
        <f>SUM(Table3253[[#This Row],[35]:[39]])</f>
        <v>51</v>
      </c>
      <c r="Z190" s="7">
        <f>SUM(Table3253[[#This Row],[40]:[44]])</f>
        <v>48</v>
      </c>
      <c r="AA190" s="7">
        <f>SUM(Table3253[[#This Row],[45]:[49]])</f>
        <v>30</v>
      </c>
      <c r="AB190" s="7">
        <f>SUM(Table3253[[#This Row],[50]:[54]])</f>
        <v>63</v>
      </c>
      <c r="AC190" s="7">
        <f>SUM(Table3253[[#This Row],[55]:[59]])</f>
        <v>56</v>
      </c>
      <c r="AD190" s="7">
        <f>SUM(Table3253[[#This Row],[60]:[64]])</f>
        <v>50</v>
      </c>
      <c r="AE190" s="7">
        <f>SUM(Table3253[[#This Row],[65]:[69]])</f>
        <v>80</v>
      </c>
      <c r="AF190" s="7">
        <f>SUM(Table3253[[#This Row],[70]:[74]])</f>
        <v>59</v>
      </c>
      <c r="AG190" s="7">
        <f>SUM(Table3253[[#This Row],[75]:[79]])</f>
        <v>52</v>
      </c>
      <c r="AH190" s="7">
        <f>SUM(Table3253[[#This Row],[80]:[84]])</f>
        <v>22</v>
      </c>
      <c r="AI190" s="7">
        <f>SUM(Table3253[[#This Row],[85]:[89]])</f>
        <v>11</v>
      </c>
      <c r="AJ190" s="7">
        <f>Table3253[[#This Row],[90]]</f>
        <v>7</v>
      </c>
      <c r="AK190" s="8">
        <v>7</v>
      </c>
      <c r="AL190" s="8">
        <v>4</v>
      </c>
      <c r="AM190" s="8">
        <v>10</v>
      </c>
      <c r="AN190" s="8">
        <v>8</v>
      </c>
      <c r="AO190" s="8">
        <v>7</v>
      </c>
      <c r="AP190" s="8">
        <v>14</v>
      </c>
      <c r="AQ190" s="8">
        <v>7</v>
      </c>
      <c r="AR190" s="8">
        <v>6</v>
      </c>
      <c r="AS190" s="8">
        <v>12</v>
      </c>
      <c r="AT190" s="8">
        <v>6</v>
      </c>
      <c r="AU190" s="8">
        <v>6</v>
      </c>
      <c r="AV190" s="8">
        <v>12</v>
      </c>
      <c r="AW190" s="8">
        <v>9</v>
      </c>
      <c r="AX190" s="8">
        <v>9</v>
      </c>
      <c r="AY190" s="8">
        <v>8</v>
      </c>
      <c r="AZ190" s="8">
        <v>12</v>
      </c>
      <c r="BA190" s="8">
        <v>10</v>
      </c>
      <c r="BB190" s="8">
        <v>10</v>
      </c>
      <c r="BC190" s="8">
        <v>7</v>
      </c>
      <c r="BD190" s="8">
        <v>14</v>
      </c>
      <c r="BE190" s="8">
        <v>5</v>
      </c>
      <c r="BF190" s="8">
        <v>11</v>
      </c>
      <c r="BG190" s="8">
        <v>7</v>
      </c>
      <c r="BH190" s="8">
        <v>4</v>
      </c>
      <c r="BI190" s="8">
        <v>5</v>
      </c>
      <c r="BJ190" s="8">
        <v>6</v>
      </c>
      <c r="BK190" s="8">
        <v>8</v>
      </c>
      <c r="BL190" s="8">
        <v>6</v>
      </c>
      <c r="BM190" s="8">
        <v>7</v>
      </c>
      <c r="BN190" s="8">
        <v>5</v>
      </c>
      <c r="BO190" s="8">
        <v>7</v>
      </c>
      <c r="BP190" s="8">
        <v>4</v>
      </c>
      <c r="BQ190" s="8">
        <v>9</v>
      </c>
      <c r="BR190" s="8">
        <v>11</v>
      </c>
      <c r="BS190" s="8">
        <v>13</v>
      </c>
      <c r="BT190" s="8">
        <v>4</v>
      </c>
      <c r="BU190" s="8">
        <v>11</v>
      </c>
      <c r="BV190" s="8">
        <v>16</v>
      </c>
      <c r="BW190" s="8">
        <v>10</v>
      </c>
      <c r="BX190" s="8">
        <v>10</v>
      </c>
      <c r="BY190" s="8">
        <v>11</v>
      </c>
      <c r="BZ190" s="8">
        <v>10</v>
      </c>
      <c r="CA190" s="8">
        <v>8</v>
      </c>
      <c r="CB190" s="8">
        <v>9</v>
      </c>
      <c r="CC190" s="8">
        <v>10</v>
      </c>
      <c r="CD190" s="8">
        <v>9</v>
      </c>
      <c r="CE190" s="8">
        <v>7</v>
      </c>
      <c r="CF190" s="8">
        <v>7</v>
      </c>
      <c r="CG190" s="8">
        <v>4</v>
      </c>
      <c r="CH190" s="8">
        <v>3</v>
      </c>
      <c r="CI190" s="8">
        <v>13</v>
      </c>
      <c r="CJ190" s="8">
        <v>17</v>
      </c>
      <c r="CK190" s="8">
        <v>16</v>
      </c>
      <c r="CL190" s="8">
        <v>9</v>
      </c>
      <c r="CM190" s="8">
        <v>8</v>
      </c>
      <c r="CN190" s="8">
        <v>12</v>
      </c>
      <c r="CO190" s="8">
        <v>11</v>
      </c>
      <c r="CP190" s="8">
        <v>9</v>
      </c>
      <c r="CQ190" s="8">
        <v>13</v>
      </c>
      <c r="CR190" s="8">
        <v>11</v>
      </c>
      <c r="CS190" s="8">
        <v>14</v>
      </c>
      <c r="CT190" s="8">
        <v>8</v>
      </c>
      <c r="CU190" s="8">
        <v>10</v>
      </c>
      <c r="CV190" s="8">
        <v>9</v>
      </c>
      <c r="CW190" s="8">
        <v>9</v>
      </c>
      <c r="CX190" s="8">
        <v>26</v>
      </c>
      <c r="CY190" s="8">
        <v>12</v>
      </c>
      <c r="CZ190" s="8">
        <v>23</v>
      </c>
      <c r="DA190" s="8">
        <v>12</v>
      </c>
      <c r="DB190" s="8">
        <v>7</v>
      </c>
      <c r="DC190" s="8">
        <v>9</v>
      </c>
      <c r="DD190" s="8">
        <v>12</v>
      </c>
      <c r="DE190" s="8">
        <v>14</v>
      </c>
      <c r="DF190" s="8">
        <v>6</v>
      </c>
      <c r="DG190" s="8">
        <v>18</v>
      </c>
      <c r="DH190" s="8">
        <v>10</v>
      </c>
      <c r="DI190" s="8">
        <v>12</v>
      </c>
      <c r="DJ190" s="8">
        <v>11</v>
      </c>
      <c r="DK190" s="8">
        <v>11</v>
      </c>
      <c r="DL190" s="8">
        <v>8</v>
      </c>
      <c r="DM190" s="8">
        <v>9</v>
      </c>
      <c r="DN190" s="8">
        <v>2</v>
      </c>
      <c r="DO190" s="8">
        <v>5</v>
      </c>
      <c r="DP190" s="8">
        <v>4</v>
      </c>
      <c r="DQ190" s="8">
        <v>2</v>
      </c>
      <c r="DR190" s="8">
        <v>3</v>
      </c>
      <c r="DS190" s="8">
        <v>4</v>
      </c>
      <c r="DT190" s="8">
        <v>1</v>
      </c>
      <c r="DU190" s="8">
        <v>2</v>
      </c>
      <c r="DV190" s="8">
        <v>1</v>
      </c>
      <c r="DW190" s="8">
        <v>7</v>
      </c>
      <c r="DX190" s="7">
        <f t="shared" si="17"/>
        <v>447</v>
      </c>
      <c r="DY190" s="7">
        <f t="shared" si="18"/>
        <v>53</v>
      </c>
      <c r="DZ190" s="7">
        <f t="shared" si="19"/>
        <v>205</v>
      </c>
      <c r="EA190" s="7">
        <f t="shared" si="20"/>
        <v>169</v>
      </c>
    </row>
    <row r="191" spans="1:131" x14ac:dyDescent="0.35">
      <c r="A191" s="7">
        <v>13</v>
      </c>
      <c r="B191" s="10" t="s">
        <v>1020</v>
      </c>
      <c r="C191" s="10" t="s">
        <v>504</v>
      </c>
      <c r="D191" s="10" t="s">
        <v>505</v>
      </c>
      <c r="E191" s="7">
        <f>SUM(Table3253[[#This Row],[0]:[90]])</f>
        <v>935</v>
      </c>
      <c r="F191" s="8">
        <f>SUM(Table3253[[#This Row],[0]:[15]])</f>
        <v>166</v>
      </c>
      <c r="G191" s="7">
        <f>SUM(Table3253[[#This Row],[16]:[64]])</f>
        <v>561</v>
      </c>
      <c r="H191" s="7">
        <f>SUM(Table3253[[#This Row],[65]:[90]])</f>
        <v>208</v>
      </c>
      <c r="I191" s="7">
        <f>SUM(Table3253[[#This Row],[85]:[90]])</f>
        <v>32</v>
      </c>
      <c r="J191" s="8">
        <f>SUM(Table3253[[#This Row],[0]:[17]])</f>
        <v>194</v>
      </c>
      <c r="K191" s="7">
        <f>SUM(Table3253[[#This Row],[18]:[64]])</f>
        <v>533</v>
      </c>
      <c r="L191" s="8">
        <f>SUM(Table3253[[#This Row],[0]:[4]])</f>
        <v>39</v>
      </c>
      <c r="M191" s="7">
        <f>SUM(Table3253[[#This Row],[5]:[15]])</f>
        <v>127</v>
      </c>
      <c r="N191" s="7">
        <f>SUM(Table3253[[#This Row],[16]:[24]])</f>
        <v>84</v>
      </c>
      <c r="O191" s="7">
        <f>SUM(Table3253[[#This Row],[25]:[49]])</f>
        <v>302</v>
      </c>
      <c r="P191" s="7">
        <f>SUM(Table3253[[#This Row],[50]:[64]])</f>
        <v>175</v>
      </c>
      <c r="Q191" s="7">
        <f>SUM(Table3253[[#This Row],[65]:[74]])</f>
        <v>109</v>
      </c>
      <c r="R191" s="7">
        <f>SUM(Table3253[[#This Row],[75]:[84]])</f>
        <v>67</v>
      </c>
      <c r="S191" s="8">
        <f>SUM(Table3253[[#This Row],[5]:[9]])</f>
        <v>62</v>
      </c>
      <c r="T191" s="7">
        <f>SUM(Table3253[[#This Row],[10]:[14]])</f>
        <v>52</v>
      </c>
      <c r="U191" s="7">
        <f>SUM(Table3253[[#This Row],[15]:[19]])</f>
        <v>56</v>
      </c>
      <c r="V191" s="7">
        <f>SUM(Table3253[[#This Row],[20]:[24]])</f>
        <v>41</v>
      </c>
      <c r="W191" s="7">
        <f>SUM(Table3253[[#This Row],[25]:[29]])</f>
        <v>61</v>
      </c>
      <c r="X191" s="7">
        <f>SUM(Table3253[[#This Row],[30]:[34]])</f>
        <v>63</v>
      </c>
      <c r="Y191" s="7">
        <f>SUM(Table3253[[#This Row],[35]:[39]])</f>
        <v>59</v>
      </c>
      <c r="Z191" s="7">
        <f>SUM(Table3253[[#This Row],[40]:[44]])</f>
        <v>49</v>
      </c>
      <c r="AA191" s="7">
        <f>SUM(Table3253[[#This Row],[45]:[49]])</f>
        <v>70</v>
      </c>
      <c r="AB191" s="7">
        <f>SUM(Table3253[[#This Row],[50]:[54]])</f>
        <v>52</v>
      </c>
      <c r="AC191" s="7">
        <f>SUM(Table3253[[#This Row],[55]:[59]])</f>
        <v>68</v>
      </c>
      <c r="AD191" s="7">
        <f>SUM(Table3253[[#This Row],[60]:[64]])</f>
        <v>55</v>
      </c>
      <c r="AE191" s="7">
        <f>SUM(Table3253[[#This Row],[65]:[69]])</f>
        <v>65</v>
      </c>
      <c r="AF191" s="7">
        <f>SUM(Table3253[[#This Row],[70]:[74]])</f>
        <v>44</v>
      </c>
      <c r="AG191" s="7">
        <f>SUM(Table3253[[#This Row],[75]:[79]])</f>
        <v>43</v>
      </c>
      <c r="AH191" s="7">
        <f>SUM(Table3253[[#This Row],[80]:[84]])</f>
        <v>24</v>
      </c>
      <c r="AI191" s="7">
        <f>SUM(Table3253[[#This Row],[85]:[89]])</f>
        <v>27</v>
      </c>
      <c r="AJ191" s="7">
        <f>Table3253[[#This Row],[90]]</f>
        <v>5</v>
      </c>
      <c r="AK191" s="8">
        <v>10</v>
      </c>
      <c r="AL191" s="8">
        <v>6</v>
      </c>
      <c r="AM191" s="8">
        <v>10</v>
      </c>
      <c r="AN191" s="8">
        <v>5</v>
      </c>
      <c r="AO191" s="8">
        <v>8</v>
      </c>
      <c r="AP191" s="8">
        <v>11</v>
      </c>
      <c r="AQ191" s="8">
        <v>8</v>
      </c>
      <c r="AR191" s="8">
        <v>17</v>
      </c>
      <c r="AS191" s="8">
        <v>11</v>
      </c>
      <c r="AT191" s="8">
        <v>15</v>
      </c>
      <c r="AU191" s="8">
        <v>17</v>
      </c>
      <c r="AV191" s="8">
        <v>9</v>
      </c>
      <c r="AW191" s="8">
        <v>7</v>
      </c>
      <c r="AX191" s="8">
        <v>8</v>
      </c>
      <c r="AY191" s="8">
        <v>11</v>
      </c>
      <c r="AZ191" s="8">
        <v>13</v>
      </c>
      <c r="BA191" s="8">
        <v>13</v>
      </c>
      <c r="BB191" s="8">
        <v>15</v>
      </c>
      <c r="BC191" s="8">
        <v>11</v>
      </c>
      <c r="BD191" s="8">
        <v>4</v>
      </c>
      <c r="BE191" s="8">
        <v>11</v>
      </c>
      <c r="BF191" s="8">
        <v>11</v>
      </c>
      <c r="BG191" s="8">
        <v>5</v>
      </c>
      <c r="BH191" s="8">
        <v>8</v>
      </c>
      <c r="BI191" s="8">
        <v>6</v>
      </c>
      <c r="BJ191" s="8">
        <v>10</v>
      </c>
      <c r="BK191" s="8">
        <v>14</v>
      </c>
      <c r="BL191" s="8">
        <v>12</v>
      </c>
      <c r="BM191" s="8">
        <v>11</v>
      </c>
      <c r="BN191" s="8">
        <v>14</v>
      </c>
      <c r="BO191" s="8">
        <v>15</v>
      </c>
      <c r="BP191" s="8">
        <v>17</v>
      </c>
      <c r="BQ191" s="8">
        <v>9</v>
      </c>
      <c r="BR191" s="8">
        <v>12</v>
      </c>
      <c r="BS191" s="8">
        <v>10</v>
      </c>
      <c r="BT191" s="8">
        <v>13</v>
      </c>
      <c r="BU191" s="8">
        <v>10</v>
      </c>
      <c r="BV191" s="8">
        <v>12</v>
      </c>
      <c r="BW191" s="8">
        <v>14</v>
      </c>
      <c r="BX191" s="8">
        <v>10</v>
      </c>
      <c r="BY191" s="8">
        <v>10</v>
      </c>
      <c r="BZ191" s="8">
        <v>10</v>
      </c>
      <c r="CA191" s="8">
        <v>8</v>
      </c>
      <c r="CB191" s="8">
        <v>14</v>
      </c>
      <c r="CC191" s="8">
        <v>7</v>
      </c>
      <c r="CD191" s="8">
        <v>14</v>
      </c>
      <c r="CE191" s="8">
        <v>19</v>
      </c>
      <c r="CF191" s="8">
        <v>6</v>
      </c>
      <c r="CG191" s="8">
        <v>20</v>
      </c>
      <c r="CH191" s="8">
        <v>11</v>
      </c>
      <c r="CI191" s="8">
        <v>7</v>
      </c>
      <c r="CJ191" s="8">
        <v>9</v>
      </c>
      <c r="CK191" s="8">
        <v>16</v>
      </c>
      <c r="CL191" s="8">
        <v>9</v>
      </c>
      <c r="CM191" s="8">
        <v>11</v>
      </c>
      <c r="CN191" s="8">
        <v>19</v>
      </c>
      <c r="CO191" s="8">
        <v>14</v>
      </c>
      <c r="CP191" s="8">
        <v>13</v>
      </c>
      <c r="CQ191" s="8">
        <v>11</v>
      </c>
      <c r="CR191" s="8">
        <v>11</v>
      </c>
      <c r="CS191" s="8">
        <v>7</v>
      </c>
      <c r="CT191" s="8">
        <v>11</v>
      </c>
      <c r="CU191" s="8">
        <v>13</v>
      </c>
      <c r="CV191" s="8">
        <v>13</v>
      </c>
      <c r="CW191" s="8">
        <v>11</v>
      </c>
      <c r="CX191" s="8">
        <v>14</v>
      </c>
      <c r="CY191" s="8">
        <v>22</v>
      </c>
      <c r="CZ191" s="8">
        <v>9</v>
      </c>
      <c r="DA191" s="8">
        <v>11</v>
      </c>
      <c r="DB191" s="8">
        <v>9</v>
      </c>
      <c r="DC191" s="8">
        <v>8</v>
      </c>
      <c r="DD191" s="8">
        <v>5</v>
      </c>
      <c r="DE191" s="8">
        <v>7</v>
      </c>
      <c r="DF191" s="8">
        <v>13</v>
      </c>
      <c r="DG191" s="8">
        <v>11</v>
      </c>
      <c r="DH191" s="8">
        <v>13</v>
      </c>
      <c r="DI191" s="8">
        <v>11</v>
      </c>
      <c r="DJ191" s="8">
        <v>9</v>
      </c>
      <c r="DK191" s="8">
        <v>2</v>
      </c>
      <c r="DL191" s="8">
        <v>8</v>
      </c>
      <c r="DM191" s="8">
        <v>5</v>
      </c>
      <c r="DN191" s="8">
        <v>6</v>
      </c>
      <c r="DO191" s="8">
        <v>7</v>
      </c>
      <c r="DP191" s="8">
        <v>3</v>
      </c>
      <c r="DQ191" s="8">
        <v>3</v>
      </c>
      <c r="DR191" s="8">
        <v>10</v>
      </c>
      <c r="DS191" s="8">
        <v>5</v>
      </c>
      <c r="DT191" s="8">
        <v>2</v>
      </c>
      <c r="DU191" s="8">
        <v>7</v>
      </c>
      <c r="DV191" s="8">
        <v>3</v>
      </c>
      <c r="DW191" s="8">
        <v>5</v>
      </c>
      <c r="DX191" s="7">
        <f t="shared" si="17"/>
        <v>561</v>
      </c>
      <c r="DY191" s="7">
        <f t="shared" si="18"/>
        <v>56</v>
      </c>
      <c r="DZ191" s="7">
        <f t="shared" si="19"/>
        <v>302</v>
      </c>
      <c r="EA191" s="7">
        <f t="shared" si="20"/>
        <v>175</v>
      </c>
    </row>
    <row r="192" spans="1:131" x14ac:dyDescent="0.35">
      <c r="A192" s="7">
        <v>13</v>
      </c>
      <c r="B192" s="10" t="s">
        <v>1020</v>
      </c>
      <c r="C192" s="10" t="s">
        <v>506</v>
      </c>
      <c r="D192" s="10" t="s">
        <v>507</v>
      </c>
      <c r="E192" s="7">
        <f>SUM(Table3253[[#This Row],[0]:[90]])</f>
        <v>843</v>
      </c>
      <c r="F192" s="8">
        <f>SUM(Table3253[[#This Row],[0]:[15]])</f>
        <v>152</v>
      </c>
      <c r="G192" s="7">
        <f>SUM(Table3253[[#This Row],[16]:[64]])</f>
        <v>511</v>
      </c>
      <c r="H192" s="7">
        <f>SUM(Table3253[[#This Row],[65]:[90]])</f>
        <v>180</v>
      </c>
      <c r="I192" s="7">
        <f>SUM(Table3253[[#This Row],[85]:[90]])</f>
        <v>14</v>
      </c>
      <c r="J192" s="8">
        <f>SUM(Table3253[[#This Row],[0]:[17]])</f>
        <v>170</v>
      </c>
      <c r="K192" s="7">
        <f>SUM(Table3253[[#This Row],[18]:[64]])</f>
        <v>493</v>
      </c>
      <c r="L192" s="8">
        <f>SUM(Table3253[[#This Row],[0]:[4]])</f>
        <v>38</v>
      </c>
      <c r="M192" s="7">
        <f>SUM(Table3253[[#This Row],[5]:[15]])</f>
        <v>114</v>
      </c>
      <c r="N192" s="7">
        <f>SUM(Table3253[[#This Row],[16]:[24]])</f>
        <v>93</v>
      </c>
      <c r="O192" s="7">
        <f>SUM(Table3253[[#This Row],[25]:[49]])</f>
        <v>258</v>
      </c>
      <c r="P192" s="7">
        <f>SUM(Table3253[[#This Row],[50]:[64]])</f>
        <v>160</v>
      </c>
      <c r="Q192" s="7">
        <f>SUM(Table3253[[#This Row],[65]:[74]])</f>
        <v>109</v>
      </c>
      <c r="R192" s="7">
        <f>SUM(Table3253[[#This Row],[75]:[84]])</f>
        <v>57</v>
      </c>
      <c r="S192" s="8">
        <f>SUM(Table3253[[#This Row],[5]:[9]])</f>
        <v>54</v>
      </c>
      <c r="T192" s="7">
        <f>SUM(Table3253[[#This Row],[10]:[14]])</f>
        <v>49</v>
      </c>
      <c r="U192" s="7">
        <f>SUM(Table3253[[#This Row],[15]:[19]])</f>
        <v>48</v>
      </c>
      <c r="V192" s="7">
        <f>SUM(Table3253[[#This Row],[20]:[24]])</f>
        <v>56</v>
      </c>
      <c r="W192" s="7">
        <f>SUM(Table3253[[#This Row],[25]:[29]])</f>
        <v>39</v>
      </c>
      <c r="X192" s="7">
        <f>SUM(Table3253[[#This Row],[30]:[34]])</f>
        <v>41</v>
      </c>
      <c r="Y192" s="7">
        <f>SUM(Table3253[[#This Row],[35]:[39]])</f>
        <v>72</v>
      </c>
      <c r="Z192" s="7">
        <f>SUM(Table3253[[#This Row],[40]:[44]])</f>
        <v>55</v>
      </c>
      <c r="AA192" s="7">
        <f>SUM(Table3253[[#This Row],[45]:[49]])</f>
        <v>51</v>
      </c>
      <c r="AB192" s="7">
        <f>SUM(Table3253[[#This Row],[50]:[54]])</f>
        <v>40</v>
      </c>
      <c r="AC192" s="7">
        <f>SUM(Table3253[[#This Row],[55]:[59]])</f>
        <v>66</v>
      </c>
      <c r="AD192" s="7">
        <f>SUM(Table3253[[#This Row],[60]:[64]])</f>
        <v>54</v>
      </c>
      <c r="AE192" s="7">
        <f>SUM(Table3253[[#This Row],[65]:[69]])</f>
        <v>67</v>
      </c>
      <c r="AF192" s="7">
        <f>SUM(Table3253[[#This Row],[70]:[74]])</f>
        <v>42</v>
      </c>
      <c r="AG192" s="7">
        <f>SUM(Table3253[[#This Row],[75]:[79]])</f>
        <v>39</v>
      </c>
      <c r="AH192" s="7">
        <f>SUM(Table3253[[#This Row],[80]:[84]])</f>
        <v>18</v>
      </c>
      <c r="AI192" s="7">
        <f>SUM(Table3253[[#This Row],[85]:[89]])</f>
        <v>8</v>
      </c>
      <c r="AJ192" s="7">
        <f>Table3253[[#This Row],[90]]</f>
        <v>6</v>
      </c>
      <c r="AK192" s="8">
        <v>6</v>
      </c>
      <c r="AL192" s="8">
        <v>4</v>
      </c>
      <c r="AM192" s="8">
        <v>12</v>
      </c>
      <c r="AN192" s="8">
        <v>7</v>
      </c>
      <c r="AO192" s="8">
        <v>9</v>
      </c>
      <c r="AP192" s="8">
        <v>12</v>
      </c>
      <c r="AQ192" s="8">
        <v>12</v>
      </c>
      <c r="AR192" s="8">
        <v>7</v>
      </c>
      <c r="AS192" s="8">
        <v>8</v>
      </c>
      <c r="AT192" s="8">
        <v>15</v>
      </c>
      <c r="AU192" s="8">
        <v>7</v>
      </c>
      <c r="AV192" s="8">
        <v>10</v>
      </c>
      <c r="AW192" s="8">
        <v>10</v>
      </c>
      <c r="AX192" s="8">
        <v>12</v>
      </c>
      <c r="AY192" s="8">
        <v>10</v>
      </c>
      <c r="AZ192" s="8">
        <v>11</v>
      </c>
      <c r="BA192" s="8">
        <v>10</v>
      </c>
      <c r="BB192" s="8">
        <v>8</v>
      </c>
      <c r="BC192" s="8">
        <v>11</v>
      </c>
      <c r="BD192" s="8">
        <v>8</v>
      </c>
      <c r="BE192" s="8">
        <v>14</v>
      </c>
      <c r="BF192" s="8">
        <v>12</v>
      </c>
      <c r="BG192" s="8">
        <v>13</v>
      </c>
      <c r="BH192" s="8">
        <v>12</v>
      </c>
      <c r="BI192" s="8">
        <v>5</v>
      </c>
      <c r="BJ192" s="8">
        <v>4</v>
      </c>
      <c r="BK192" s="8">
        <v>7</v>
      </c>
      <c r="BL192" s="8">
        <v>7</v>
      </c>
      <c r="BM192" s="8">
        <v>9</v>
      </c>
      <c r="BN192" s="8">
        <v>12</v>
      </c>
      <c r="BO192" s="8">
        <v>8</v>
      </c>
      <c r="BP192" s="8">
        <v>13</v>
      </c>
      <c r="BQ192" s="8">
        <v>10</v>
      </c>
      <c r="BR192" s="8">
        <v>6</v>
      </c>
      <c r="BS192" s="8">
        <v>4</v>
      </c>
      <c r="BT192" s="8">
        <v>12</v>
      </c>
      <c r="BU192" s="8">
        <v>13</v>
      </c>
      <c r="BV192" s="8">
        <v>19</v>
      </c>
      <c r="BW192" s="8">
        <v>18</v>
      </c>
      <c r="BX192" s="8">
        <v>10</v>
      </c>
      <c r="BY192" s="8">
        <v>10</v>
      </c>
      <c r="BZ192" s="8">
        <v>17</v>
      </c>
      <c r="CA192" s="8">
        <v>7</v>
      </c>
      <c r="CB192" s="8">
        <v>11</v>
      </c>
      <c r="CC192" s="8">
        <v>10</v>
      </c>
      <c r="CD192" s="8">
        <v>11</v>
      </c>
      <c r="CE192" s="8">
        <v>12</v>
      </c>
      <c r="CF192" s="8">
        <v>4</v>
      </c>
      <c r="CG192" s="8">
        <v>5</v>
      </c>
      <c r="CH192" s="8">
        <v>19</v>
      </c>
      <c r="CI192" s="8">
        <v>5</v>
      </c>
      <c r="CJ192" s="8">
        <v>10</v>
      </c>
      <c r="CK192" s="8">
        <v>13</v>
      </c>
      <c r="CL192" s="8">
        <v>5</v>
      </c>
      <c r="CM192" s="8">
        <v>7</v>
      </c>
      <c r="CN192" s="8">
        <v>11</v>
      </c>
      <c r="CO192" s="8">
        <v>8</v>
      </c>
      <c r="CP192" s="8">
        <v>15</v>
      </c>
      <c r="CQ192" s="8">
        <v>16</v>
      </c>
      <c r="CR192" s="8">
        <v>16</v>
      </c>
      <c r="CS192" s="8">
        <v>14</v>
      </c>
      <c r="CT192" s="8">
        <v>12</v>
      </c>
      <c r="CU192" s="8">
        <v>6</v>
      </c>
      <c r="CV192" s="8">
        <v>11</v>
      </c>
      <c r="CW192" s="8">
        <v>11</v>
      </c>
      <c r="CX192" s="8">
        <v>19</v>
      </c>
      <c r="CY192" s="8">
        <v>15</v>
      </c>
      <c r="CZ192" s="8">
        <v>11</v>
      </c>
      <c r="DA192" s="8">
        <v>13</v>
      </c>
      <c r="DB192" s="8">
        <v>9</v>
      </c>
      <c r="DC192" s="8">
        <v>7</v>
      </c>
      <c r="DD192" s="8">
        <v>9</v>
      </c>
      <c r="DE192" s="8">
        <v>11</v>
      </c>
      <c r="DF192" s="8">
        <v>8</v>
      </c>
      <c r="DG192" s="8">
        <v>7</v>
      </c>
      <c r="DH192" s="8">
        <v>9</v>
      </c>
      <c r="DI192" s="8">
        <v>13</v>
      </c>
      <c r="DJ192" s="8">
        <v>6</v>
      </c>
      <c r="DK192" s="8">
        <v>6</v>
      </c>
      <c r="DL192" s="8">
        <v>5</v>
      </c>
      <c r="DM192" s="8">
        <v>7</v>
      </c>
      <c r="DN192" s="8">
        <v>4</v>
      </c>
      <c r="DO192" s="8">
        <v>4</v>
      </c>
      <c r="DP192" s="8">
        <v>1</v>
      </c>
      <c r="DQ192" s="8">
        <v>2</v>
      </c>
      <c r="DR192" s="8">
        <v>3</v>
      </c>
      <c r="DS192" s="8">
        <v>2</v>
      </c>
      <c r="DT192" s="8">
        <v>2</v>
      </c>
      <c r="DU192" s="8">
        <v>0</v>
      </c>
      <c r="DV192" s="8">
        <v>1</v>
      </c>
      <c r="DW192" s="8">
        <v>6</v>
      </c>
      <c r="DX192" s="7">
        <f t="shared" si="17"/>
        <v>511</v>
      </c>
      <c r="DY192" s="7">
        <f t="shared" si="18"/>
        <v>75</v>
      </c>
      <c r="DZ192" s="7">
        <f t="shared" si="19"/>
        <v>258</v>
      </c>
      <c r="EA192" s="7">
        <f t="shared" si="20"/>
        <v>160</v>
      </c>
    </row>
    <row r="193" spans="1:131" x14ac:dyDescent="0.35">
      <c r="A193" s="7">
        <v>13</v>
      </c>
      <c r="B193" s="10" t="s">
        <v>1020</v>
      </c>
      <c r="C193" s="10" t="s">
        <v>508</v>
      </c>
      <c r="D193" s="10" t="s">
        <v>509</v>
      </c>
      <c r="E193" s="7">
        <f>SUM(Table3253[[#This Row],[0]:[90]])</f>
        <v>923</v>
      </c>
      <c r="F193" s="8">
        <f>SUM(Table3253[[#This Row],[0]:[15]])</f>
        <v>160</v>
      </c>
      <c r="G193" s="7">
        <f>SUM(Table3253[[#This Row],[16]:[64]])</f>
        <v>527</v>
      </c>
      <c r="H193" s="7">
        <f>SUM(Table3253[[#This Row],[65]:[90]])</f>
        <v>236</v>
      </c>
      <c r="I193" s="7">
        <f>SUM(Table3253[[#This Row],[85]:[90]])</f>
        <v>17</v>
      </c>
      <c r="J193" s="8">
        <f>SUM(Table3253[[#This Row],[0]:[17]])</f>
        <v>181</v>
      </c>
      <c r="K193" s="7">
        <f>SUM(Table3253[[#This Row],[18]:[64]])</f>
        <v>506</v>
      </c>
      <c r="L193" s="8">
        <f>SUM(Table3253[[#This Row],[0]:[4]])</f>
        <v>44</v>
      </c>
      <c r="M193" s="7">
        <f>SUM(Table3253[[#This Row],[5]:[15]])</f>
        <v>116</v>
      </c>
      <c r="N193" s="7">
        <f>SUM(Table3253[[#This Row],[16]:[24]])</f>
        <v>80</v>
      </c>
      <c r="O193" s="7">
        <f>SUM(Table3253[[#This Row],[25]:[49]])</f>
        <v>264</v>
      </c>
      <c r="P193" s="7">
        <f>SUM(Table3253[[#This Row],[50]:[64]])</f>
        <v>183</v>
      </c>
      <c r="Q193" s="7">
        <f>SUM(Table3253[[#This Row],[65]:[74]])</f>
        <v>139</v>
      </c>
      <c r="R193" s="7">
        <f>SUM(Table3253[[#This Row],[75]:[84]])</f>
        <v>80</v>
      </c>
      <c r="S193" s="8">
        <f>SUM(Table3253[[#This Row],[5]:[9]])</f>
        <v>41</v>
      </c>
      <c r="T193" s="7">
        <f>SUM(Table3253[[#This Row],[10]:[14]])</f>
        <v>61</v>
      </c>
      <c r="U193" s="7">
        <f>SUM(Table3253[[#This Row],[15]:[19]])</f>
        <v>62</v>
      </c>
      <c r="V193" s="7">
        <f>SUM(Table3253[[#This Row],[20]:[24]])</f>
        <v>32</v>
      </c>
      <c r="W193" s="7">
        <f>SUM(Table3253[[#This Row],[25]:[29]])</f>
        <v>45</v>
      </c>
      <c r="X193" s="7">
        <f>SUM(Table3253[[#This Row],[30]:[34]])</f>
        <v>45</v>
      </c>
      <c r="Y193" s="7">
        <f>SUM(Table3253[[#This Row],[35]:[39]])</f>
        <v>62</v>
      </c>
      <c r="Z193" s="7">
        <f>SUM(Table3253[[#This Row],[40]:[44]])</f>
        <v>45</v>
      </c>
      <c r="AA193" s="7">
        <f>SUM(Table3253[[#This Row],[45]:[49]])</f>
        <v>67</v>
      </c>
      <c r="AB193" s="7">
        <f>SUM(Table3253[[#This Row],[50]:[54]])</f>
        <v>60</v>
      </c>
      <c r="AC193" s="7">
        <f>SUM(Table3253[[#This Row],[55]:[59]])</f>
        <v>59</v>
      </c>
      <c r="AD193" s="7">
        <f>SUM(Table3253[[#This Row],[60]:[64]])</f>
        <v>64</v>
      </c>
      <c r="AE193" s="7">
        <f>SUM(Table3253[[#This Row],[65]:[69]])</f>
        <v>72</v>
      </c>
      <c r="AF193" s="7">
        <f>SUM(Table3253[[#This Row],[70]:[74]])</f>
        <v>67</v>
      </c>
      <c r="AG193" s="7">
        <f>SUM(Table3253[[#This Row],[75]:[79]])</f>
        <v>48</v>
      </c>
      <c r="AH193" s="7">
        <f>SUM(Table3253[[#This Row],[80]:[84]])</f>
        <v>32</v>
      </c>
      <c r="AI193" s="7">
        <f>SUM(Table3253[[#This Row],[85]:[89]])</f>
        <v>13</v>
      </c>
      <c r="AJ193" s="7">
        <f>Table3253[[#This Row],[90]]</f>
        <v>4</v>
      </c>
      <c r="AK193" s="8">
        <v>7</v>
      </c>
      <c r="AL193" s="8">
        <v>11</v>
      </c>
      <c r="AM193" s="8">
        <v>15</v>
      </c>
      <c r="AN193" s="8">
        <v>3</v>
      </c>
      <c r="AO193" s="8">
        <v>8</v>
      </c>
      <c r="AP193" s="8">
        <v>8</v>
      </c>
      <c r="AQ193" s="8">
        <v>4</v>
      </c>
      <c r="AR193" s="8">
        <v>9</v>
      </c>
      <c r="AS193" s="8">
        <v>12</v>
      </c>
      <c r="AT193" s="8">
        <v>8</v>
      </c>
      <c r="AU193" s="8">
        <v>6</v>
      </c>
      <c r="AV193" s="8">
        <v>12</v>
      </c>
      <c r="AW193" s="8">
        <v>16</v>
      </c>
      <c r="AX193" s="8">
        <v>17</v>
      </c>
      <c r="AY193" s="8">
        <v>10</v>
      </c>
      <c r="AZ193" s="8">
        <v>14</v>
      </c>
      <c r="BA193" s="8">
        <v>7</v>
      </c>
      <c r="BB193" s="8">
        <v>14</v>
      </c>
      <c r="BC193" s="8">
        <v>13</v>
      </c>
      <c r="BD193" s="8">
        <v>14</v>
      </c>
      <c r="BE193" s="8">
        <v>10</v>
      </c>
      <c r="BF193" s="8">
        <v>8</v>
      </c>
      <c r="BG193" s="8">
        <v>2</v>
      </c>
      <c r="BH193" s="8">
        <v>9</v>
      </c>
      <c r="BI193" s="8">
        <v>3</v>
      </c>
      <c r="BJ193" s="8">
        <v>10</v>
      </c>
      <c r="BK193" s="8">
        <v>6</v>
      </c>
      <c r="BL193" s="8">
        <v>14</v>
      </c>
      <c r="BM193" s="8">
        <v>9</v>
      </c>
      <c r="BN193" s="8">
        <v>6</v>
      </c>
      <c r="BO193" s="8">
        <v>10</v>
      </c>
      <c r="BP193" s="8">
        <v>9</v>
      </c>
      <c r="BQ193" s="8">
        <v>7</v>
      </c>
      <c r="BR193" s="8">
        <v>9</v>
      </c>
      <c r="BS193" s="8">
        <v>10</v>
      </c>
      <c r="BT193" s="8">
        <v>12</v>
      </c>
      <c r="BU193" s="8">
        <v>17</v>
      </c>
      <c r="BV193" s="8">
        <v>10</v>
      </c>
      <c r="BW193" s="8">
        <v>15</v>
      </c>
      <c r="BX193" s="8">
        <v>8</v>
      </c>
      <c r="BY193" s="8">
        <v>7</v>
      </c>
      <c r="BZ193" s="8">
        <v>10</v>
      </c>
      <c r="CA193" s="8">
        <v>14</v>
      </c>
      <c r="CB193" s="8">
        <v>6</v>
      </c>
      <c r="CC193" s="8">
        <v>8</v>
      </c>
      <c r="CD193" s="8">
        <v>19</v>
      </c>
      <c r="CE193" s="8">
        <v>14</v>
      </c>
      <c r="CF193" s="8">
        <v>16</v>
      </c>
      <c r="CG193" s="8">
        <v>10</v>
      </c>
      <c r="CH193" s="8">
        <v>8</v>
      </c>
      <c r="CI193" s="8">
        <v>13</v>
      </c>
      <c r="CJ193" s="8">
        <v>7</v>
      </c>
      <c r="CK193" s="8">
        <v>12</v>
      </c>
      <c r="CL193" s="8">
        <v>17</v>
      </c>
      <c r="CM193" s="8">
        <v>11</v>
      </c>
      <c r="CN193" s="8">
        <v>11</v>
      </c>
      <c r="CO193" s="8">
        <v>13</v>
      </c>
      <c r="CP193" s="8">
        <v>9</v>
      </c>
      <c r="CQ193" s="8">
        <v>13</v>
      </c>
      <c r="CR193" s="8">
        <v>13</v>
      </c>
      <c r="CS193" s="8">
        <v>11</v>
      </c>
      <c r="CT193" s="8">
        <v>13</v>
      </c>
      <c r="CU193" s="8">
        <v>13</v>
      </c>
      <c r="CV193" s="8">
        <v>15</v>
      </c>
      <c r="CW193" s="8">
        <v>12</v>
      </c>
      <c r="CX193" s="8">
        <v>27</v>
      </c>
      <c r="CY193" s="8">
        <v>14</v>
      </c>
      <c r="CZ193" s="8">
        <v>9</v>
      </c>
      <c r="DA193" s="8">
        <v>9</v>
      </c>
      <c r="DB193" s="8">
        <v>13</v>
      </c>
      <c r="DC193" s="8">
        <v>17</v>
      </c>
      <c r="DD193" s="8">
        <v>13</v>
      </c>
      <c r="DE193" s="8">
        <v>12</v>
      </c>
      <c r="DF193" s="8">
        <v>10</v>
      </c>
      <c r="DG193" s="8">
        <v>15</v>
      </c>
      <c r="DH193" s="8">
        <v>7</v>
      </c>
      <c r="DI193" s="8">
        <v>16</v>
      </c>
      <c r="DJ193" s="8">
        <v>10</v>
      </c>
      <c r="DK193" s="8">
        <v>10</v>
      </c>
      <c r="DL193" s="8">
        <v>5</v>
      </c>
      <c r="DM193" s="8">
        <v>6</v>
      </c>
      <c r="DN193" s="8">
        <v>6</v>
      </c>
      <c r="DO193" s="8">
        <v>9</v>
      </c>
      <c r="DP193" s="8">
        <v>7</v>
      </c>
      <c r="DQ193" s="8">
        <v>4</v>
      </c>
      <c r="DR193" s="8">
        <v>3</v>
      </c>
      <c r="DS193" s="8">
        <v>5</v>
      </c>
      <c r="DT193" s="8">
        <v>0</v>
      </c>
      <c r="DU193" s="8">
        <v>4</v>
      </c>
      <c r="DV193" s="8">
        <v>1</v>
      </c>
      <c r="DW193" s="8">
        <v>4</v>
      </c>
      <c r="DX193" s="7">
        <f t="shared" si="17"/>
        <v>527</v>
      </c>
      <c r="DY193" s="7">
        <f t="shared" si="18"/>
        <v>59</v>
      </c>
      <c r="DZ193" s="7">
        <f t="shared" si="19"/>
        <v>264</v>
      </c>
      <c r="EA193" s="7">
        <f t="shared" si="20"/>
        <v>183</v>
      </c>
    </row>
    <row r="194" spans="1:131" x14ac:dyDescent="0.35">
      <c r="A194" s="7">
        <v>13</v>
      </c>
      <c r="B194" s="10" t="s">
        <v>1020</v>
      </c>
      <c r="C194" s="10" t="s">
        <v>510</v>
      </c>
      <c r="D194" s="10" t="s">
        <v>511</v>
      </c>
      <c r="E194" s="7">
        <f>SUM(Table3253[[#This Row],[0]:[90]])</f>
        <v>740</v>
      </c>
      <c r="F194" s="8">
        <f>SUM(Table3253[[#This Row],[0]:[15]])</f>
        <v>108</v>
      </c>
      <c r="G194" s="7">
        <f>SUM(Table3253[[#This Row],[16]:[64]])</f>
        <v>381</v>
      </c>
      <c r="H194" s="7">
        <f>SUM(Table3253[[#This Row],[65]:[90]])</f>
        <v>251</v>
      </c>
      <c r="I194" s="7">
        <f>SUM(Table3253[[#This Row],[85]:[90]])</f>
        <v>33</v>
      </c>
      <c r="J194" s="8">
        <f>SUM(Table3253[[#This Row],[0]:[17]])</f>
        <v>121</v>
      </c>
      <c r="K194" s="7">
        <f>SUM(Table3253[[#This Row],[18]:[64]])</f>
        <v>368</v>
      </c>
      <c r="L194" s="8">
        <f>SUM(Table3253[[#This Row],[0]:[4]])</f>
        <v>18</v>
      </c>
      <c r="M194" s="7">
        <f>SUM(Table3253[[#This Row],[5]:[15]])</f>
        <v>90</v>
      </c>
      <c r="N194" s="7">
        <f>SUM(Table3253[[#This Row],[16]:[24]])</f>
        <v>43</v>
      </c>
      <c r="O194" s="7">
        <f>SUM(Table3253[[#This Row],[25]:[49]])</f>
        <v>189</v>
      </c>
      <c r="P194" s="7">
        <f>SUM(Table3253[[#This Row],[50]:[64]])</f>
        <v>149</v>
      </c>
      <c r="Q194" s="7">
        <f>SUM(Table3253[[#This Row],[65]:[74]])</f>
        <v>128</v>
      </c>
      <c r="R194" s="7">
        <f>SUM(Table3253[[#This Row],[75]:[84]])</f>
        <v>90</v>
      </c>
      <c r="S194" s="8">
        <f>SUM(Table3253[[#This Row],[5]:[9]])</f>
        <v>47</v>
      </c>
      <c r="T194" s="7">
        <f>SUM(Table3253[[#This Row],[10]:[14]])</f>
        <v>40</v>
      </c>
      <c r="U194" s="7">
        <f>SUM(Table3253[[#This Row],[15]:[19]])</f>
        <v>22</v>
      </c>
      <c r="V194" s="7">
        <f>SUM(Table3253[[#This Row],[20]:[24]])</f>
        <v>24</v>
      </c>
      <c r="W194" s="7">
        <f>SUM(Table3253[[#This Row],[25]:[29]])</f>
        <v>24</v>
      </c>
      <c r="X194" s="7">
        <f>SUM(Table3253[[#This Row],[30]:[34]])</f>
        <v>33</v>
      </c>
      <c r="Y194" s="7">
        <f>SUM(Table3253[[#This Row],[35]:[39]])</f>
        <v>40</v>
      </c>
      <c r="Z194" s="7">
        <f>SUM(Table3253[[#This Row],[40]:[44]])</f>
        <v>46</v>
      </c>
      <c r="AA194" s="7">
        <f>SUM(Table3253[[#This Row],[45]:[49]])</f>
        <v>46</v>
      </c>
      <c r="AB194" s="7">
        <f>SUM(Table3253[[#This Row],[50]:[54]])</f>
        <v>41</v>
      </c>
      <c r="AC194" s="7">
        <f>SUM(Table3253[[#This Row],[55]:[59]])</f>
        <v>58</v>
      </c>
      <c r="AD194" s="7">
        <f>SUM(Table3253[[#This Row],[60]:[64]])</f>
        <v>50</v>
      </c>
      <c r="AE194" s="7">
        <f>SUM(Table3253[[#This Row],[65]:[69]])</f>
        <v>68</v>
      </c>
      <c r="AF194" s="7">
        <f>SUM(Table3253[[#This Row],[70]:[74]])</f>
        <v>60</v>
      </c>
      <c r="AG194" s="7">
        <f>SUM(Table3253[[#This Row],[75]:[79]])</f>
        <v>62</v>
      </c>
      <c r="AH194" s="7">
        <f>SUM(Table3253[[#This Row],[80]:[84]])</f>
        <v>28</v>
      </c>
      <c r="AI194" s="7">
        <f>SUM(Table3253[[#This Row],[85]:[89]])</f>
        <v>26</v>
      </c>
      <c r="AJ194" s="7">
        <f>Table3253[[#This Row],[90]]</f>
        <v>7</v>
      </c>
      <c r="AK194" s="8">
        <v>5</v>
      </c>
      <c r="AL194" s="8">
        <v>1</v>
      </c>
      <c r="AM194" s="8">
        <v>3</v>
      </c>
      <c r="AN194" s="8">
        <v>5</v>
      </c>
      <c r="AO194" s="8">
        <v>4</v>
      </c>
      <c r="AP194" s="8">
        <v>3</v>
      </c>
      <c r="AQ194" s="8">
        <v>9</v>
      </c>
      <c r="AR194" s="8">
        <v>9</v>
      </c>
      <c r="AS194" s="8">
        <v>14</v>
      </c>
      <c r="AT194" s="8">
        <v>12</v>
      </c>
      <c r="AU194" s="8">
        <v>3</v>
      </c>
      <c r="AV194" s="8">
        <v>8</v>
      </c>
      <c r="AW194" s="8">
        <v>8</v>
      </c>
      <c r="AX194" s="8">
        <v>8</v>
      </c>
      <c r="AY194" s="8">
        <v>13</v>
      </c>
      <c r="AZ194" s="8">
        <v>3</v>
      </c>
      <c r="BA194" s="8">
        <v>9</v>
      </c>
      <c r="BB194" s="8">
        <v>4</v>
      </c>
      <c r="BC194" s="8">
        <v>3</v>
      </c>
      <c r="BD194" s="8">
        <v>3</v>
      </c>
      <c r="BE194" s="8">
        <v>4</v>
      </c>
      <c r="BF194" s="8">
        <v>5</v>
      </c>
      <c r="BG194" s="8">
        <v>8</v>
      </c>
      <c r="BH194" s="8">
        <v>4</v>
      </c>
      <c r="BI194" s="8">
        <v>3</v>
      </c>
      <c r="BJ194" s="8">
        <v>3</v>
      </c>
      <c r="BK194" s="8">
        <v>3</v>
      </c>
      <c r="BL194" s="8">
        <v>7</v>
      </c>
      <c r="BM194" s="8">
        <v>5</v>
      </c>
      <c r="BN194" s="8">
        <v>6</v>
      </c>
      <c r="BO194" s="8">
        <v>4</v>
      </c>
      <c r="BP194" s="8">
        <v>5</v>
      </c>
      <c r="BQ194" s="8">
        <v>7</v>
      </c>
      <c r="BR194" s="8">
        <v>10</v>
      </c>
      <c r="BS194" s="8">
        <v>7</v>
      </c>
      <c r="BT194" s="8">
        <v>5</v>
      </c>
      <c r="BU194" s="8">
        <v>6</v>
      </c>
      <c r="BV194" s="8">
        <v>3</v>
      </c>
      <c r="BW194" s="8">
        <v>15</v>
      </c>
      <c r="BX194" s="8">
        <v>11</v>
      </c>
      <c r="BY194" s="8">
        <v>6</v>
      </c>
      <c r="BZ194" s="8">
        <v>7</v>
      </c>
      <c r="CA194" s="8">
        <v>9</v>
      </c>
      <c r="CB194" s="8">
        <v>15</v>
      </c>
      <c r="CC194" s="8">
        <v>9</v>
      </c>
      <c r="CD194" s="8">
        <v>12</v>
      </c>
      <c r="CE194" s="8">
        <v>3</v>
      </c>
      <c r="CF194" s="8">
        <v>10</v>
      </c>
      <c r="CG194" s="8">
        <v>7</v>
      </c>
      <c r="CH194" s="8">
        <v>14</v>
      </c>
      <c r="CI194" s="8">
        <v>3</v>
      </c>
      <c r="CJ194" s="8">
        <v>7</v>
      </c>
      <c r="CK194" s="8">
        <v>9</v>
      </c>
      <c r="CL194" s="8">
        <v>13</v>
      </c>
      <c r="CM194" s="8">
        <v>9</v>
      </c>
      <c r="CN194" s="8">
        <v>8</v>
      </c>
      <c r="CO194" s="8">
        <v>12</v>
      </c>
      <c r="CP194" s="8">
        <v>13</v>
      </c>
      <c r="CQ194" s="8">
        <v>12</v>
      </c>
      <c r="CR194" s="8">
        <v>13</v>
      </c>
      <c r="CS194" s="8">
        <v>10</v>
      </c>
      <c r="CT194" s="8">
        <v>11</v>
      </c>
      <c r="CU194" s="8">
        <v>11</v>
      </c>
      <c r="CV194" s="8">
        <v>9</v>
      </c>
      <c r="CW194" s="8">
        <v>9</v>
      </c>
      <c r="CX194" s="8">
        <v>17</v>
      </c>
      <c r="CY194" s="8">
        <v>12</v>
      </c>
      <c r="CZ194" s="8">
        <v>15</v>
      </c>
      <c r="DA194" s="8">
        <v>10</v>
      </c>
      <c r="DB194" s="8">
        <v>14</v>
      </c>
      <c r="DC194" s="8">
        <v>13</v>
      </c>
      <c r="DD194" s="8">
        <v>9</v>
      </c>
      <c r="DE194" s="8">
        <v>17</v>
      </c>
      <c r="DF194" s="8">
        <v>7</v>
      </c>
      <c r="DG194" s="8">
        <v>14</v>
      </c>
      <c r="DH194" s="8">
        <v>16</v>
      </c>
      <c r="DI194" s="8">
        <v>13</v>
      </c>
      <c r="DJ194" s="8">
        <v>15</v>
      </c>
      <c r="DK194" s="8">
        <v>8</v>
      </c>
      <c r="DL194" s="8">
        <v>10</v>
      </c>
      <c r="DM194" s="8">
        <v>13</v>
      </c>
      <c r="DN194" s="8">
        <v>4</v>
      </c>
      <c r="DO194" s="8">
        <v>3</v>
      </c>
      <c r="DP194" s="8">
        <v>3</v>
      </c>
      <c r="DQ194" s="8">
        <v>5</v>
      </c>
      <c r="DR194" s="8">
        <v>2</v>
      </c>
      <c r="DS194" s="8">
        <v>8</v>
      </c>
      <c r="DT194" s="8">
        <v>10</v>
      </c>
      <c r="DU194" s="8">
        <v>6</v>
      </c>
      <c r="DV194" s="8">
        <v>0</v>
      </c>
      <c r="DW194" s="8">
        <v>7</v>
      </c>
      <c r="DX194" s="7">
        <f t="shared" si="17"/>
        <v>381</v>
      </c>
      <c r="DY194" s="7">
        <f t="shared" si="18"/>
        <v>30</v>
      </c>
      <c r="DZ194" s="7">
        <f t="shared" si="19"/>
        <v>189</v>
      </c>
      <c r="EA194" s="7">
        <f t="shared" si="20"/>
        <v>149</v>
      </c>
    </row>
    <row r="195" spans="1:131" x14ac:dyDescent="0.35">
      <c r="A195" s="7">
        <v>13</v>
      </c>
      <c r="B195" s="10" t="s">
        <v>1020</v>
      </c>
      <c r="C195" s="10" t="s">
        <v>512</v>
      </c>
      <c r="D195" s="10" t="s">
        <v>513</v>
      </c>
      <c r="E195" s="7">
        <f>SUM(Table3253[[#This Row],[0]:[90]])</f>
        <v>681</v>
      </c>
      <c r="F195" s="8">
        <f>SUM(Table3253[[#This Row],[0]:[15]])</f>
        <v>153</v>
      </c>
      <c r="G195" s="7">
        <f>SUM(Table3253[[#This Row],[16]:[64]])</f>
        <v>360</v>
      </c>
      <c r="H195" s="7">
        <f>SUM(Table3253[[#This Row],[65]:[90]])</f>
        <v>168</v>
      </c>
      <c r="I195" s="7">
        <f>SUM(Table3253[[#This Row],[85]:[90]])</f>
        <v>27</v>
      </c>
      <c r="J195" s="8">
        <f>SUM(Table3253[[#This Row],[0]:[17]])</f>
        <v>175</v>
      </c>
      <c r="K195" s="7">
        <f>SUM(Table3253[[#This Row],[18]:[64]])</f>
        <v>338</v>
      </c>
      <c r="L195" s="8">
        <f>SUM(Table3253[[#This Row],[0]:[4]])</f>
        <v>35</v>
      </c>
      <c r="M195" s="7">
        <f>SUM(Table3253[[#This Row],[5]:[15]])</f>
        <v>118</v>
      </c>
      <c r="N195" s="7">
        <f>SUM(Table3253[[#This Row],[16]:[24]])</f>
        <v>69</v>
      </c>
      <c r="O195" s="7">
        <f>SUM(Table3253[[#This Row],[25]:[49]])</f>
        <v>136</v>
      </c>
      <c r="P195" s="7">
        <f>SUM(Table3253[[#This Row],[50]:[64]])</f>
        <v>155</v>
      </c>
      <c r="Q195" s="7">
        <f>SUM(Table3253[[#This Row],[65]:[74]])</f>
        <v>70</v>
      </c>
      <c r="R195" s="7">
        <f>SUM(Table3253[[#This Row],[75]:[84]])</f>
        <v>71</v>
      </c>
      <c r="S195" s="8">
        <f>SUM(Table3253[[#This Row],[5]:[9]])</f>
        <v>72</v>
      </c>
      <c r="T195" s="7">
        <f>SUM(Table3253[[#This Row],[10]:[14]])</f>
        <v>39</v>
      </c>
      <c r="U195" s="7">
        <f>SUM(Table3253[[#This Row],[15]:[19]])</f>
        <v>50</v>
      </c>
      <c r="V195" s="7">
        <f>SUM(Table3253[[#This Row],[20]:[24]])</f>
        <v>26</v>
      </c>
      <c r="W195" s="7">
        <f>SUM(Table3253[[#This Row],[25]:[29]])</f>
        <v>8</v>
      </c>
      <c r="X195" s="7">
        <f>SUM(Table3253[[#This Row],[30]:[34]])</f>
        <v>32</v>
      </c>
      <c r="Y195" s="7">
        <f>SUM(Table3253[[#This Row],[35]:[39]])</f>
        <v>33</v>
      </c>
      <c r="Z195" s="7">
        <f>SUM(Table3253[[#This Row],[40]:[44]])</f>
        <v>29</v>
      </c>
      <c r="AA195" s="7">
        <f>SUM(Table3253[[#This Row],[45]:[49]])</f>
        <v>34</v>
      </c>
      <c r="AB195" s="7">
        <f>SUM(Table3253[[#This Row],[50]:[54]])</f>
        <v>42</v>
      </c>
      <c r="AC195" s="7">
        <f>SUM(Table3253[[#This Row],[55]:[59]])</f>
        <v>55</v>
      </c>
      <c r="AD195" s="7">
        <f>SUM(Table3253[[#This Row],[60]:[64]])</f>
        <v>58</v>
      </c>
      <c r="AE195" s="7">
        <f>SUM(Table3253[[#This Row],[65]:[69]])</f>
        <v>32</v>
      </c>
      <c r="AF195" s="7">
        <f>SUM(Table3253[[#This Row],[70]:[74]])</f>
        <v>38</v>
      </c>
      <c r="AG195" s="7">
        <f>SUM(Table3253[[#This Row],[75]:[79]])</f>
        <v>48</v>
      </c>
      <c r="AH195" s="7">
        <f>SUM(Table3253[[#This Row],[80]:[84]])</f>
        <v>23</v>
      </c>
      <c r="AI195" s="7">
        <f>SUM(Table3253[[#This Row],[85]:[89]])</f>
        <v>22</v>
      </c>
      <c r="AJ195" s="7">
        <f>Table3253[[#This Row],[90]]</f>
        <v>5</v>
      </c>
      <c r="AK195" s="8">
        <v>0</v>
      </c>
      <c r="AL195" s="8">
        <v>9</v>
      </c>
      <c r="AM195" s="8">
        <v>8</v>
      </c>
      <c r="AN195" s="8">
        <v>9</v>
      </c>
      <c r="AO195" s="8">
        <v>9</v>
      </c>
      <c r="AP195" s="8">
        <v>17</v>
      </c>
      <c r="AQ195" s="8">
        <v>14</v>
      </c>
      <c r="AR195" s="8">
        <v>15</v>
      </c>
      <c r="AS195" s="8">
        <v>8</v>
      </c>
      <c r="AT195" s="8">
        <v>18</v>
      </c>
      <c r="AU195" s="8">
        <v>10</v>
      </c>
      <c r="AV195" s="8">
        <v>3</v>
      </c>
      <c r="AW195" s="8">
        <v>3</v>
      </c>
      <c r="AX195" s="8">
        <v>12</v>
      </c>
      <c r="AY195" s="8">
        <v>11</v>
      </c>
      <c r="AZ195" s="8">
        <v>7</v>
      </c>
      <c r="BA195" s="8">
        <v>13</v>
      </c>
      <c r="BB195" s="8">
        <v>9</v>
      </c>
      <c r="BC195" s="8">
        <v>11</v>
      </c>
      <c r="BD195" s="8">
        <v>10</v>
      </c>
      <c r="BE195" s="8">
        <v>4</v>
      </c>
      <c r="BF195" s="8">
        <v>8</v>
      </c>
      <c r="BG195" s="8">
        <v>5</v>
      </c>
      <c r="BH195" s="8">
        <v>3</v>
      </c>
      <c r="BI195" s="8">
        <v>6</v>
      </c>
      <c r="BJ195" s="8">
        <v>4</v>
      </c>
      <c r="BK195" s="8">
        <v>2</v>
      </c>
      <c r="BL195" s="8">
        <v>1</v>
      </c>
      <c r="BM195" s="8">
        <v>1</v>
      </c>
      <c r="BN195" s="8">
        <v>0</v>
      </c>
      <c r="BO195" s="8">
        <v>2</v>
      </c>
      <c r="BP195" s="8">
        <v>6</v>
      </c>
      <c r="BQ195" s="8">
        <v>10</v>
      </c>
      <c r="BR195" s="8">
        <v>7</v>
      </c>
      <c r="BS195" s="8">
        <v>7</v>
      </c>
      <c r="BT195" s="8">
        <v>6</v>
      </c>
      <c r="BU195" s="8">
        <v>5</v>
      </c>
      <c r="BV195" s="8">
        <v>8</v>
      </c>
      <c r="BW195" s="8">
        <v>7</v>
      </c>
      <c r="BX195" s="8">
        <v>7</v>
      </c>
      <c r="BY195" s="8">
        <v>9</v>
      </c>
      <c r="BZ195" s="8">
        <v>6</v>
      </c>
      <c r="CA195" s="8">
        <v>5</v>
      </c>
      <c r="CB195" s="8">
        <v>5</v>
      </c>
      <c r="CC195" s="8">
        <v>4</v>
      </c>
      <c r="CD195" s="8">
        <v>3</v>
      </c>
      <c r="CE195" s="8">
        <v>5</v>
      </c>
      <c r="CF195" s="8">
        <v>7</v>
      </c>
      <c r="CG195" s="8">
        <v>10</v>
      </c>
      <c r="CH195" s="8">
        <v>9</v>
      </c>
      <c r="CI195" s="8">
        <v>6</v>
      </c>
      <c r="CJ195" s="8">
        <v>7</v>
      </c>
      <c r="CK195" s="8">
        <v>8</v>
      </c>
      <c r="CL195" s="8">
        <v>10</v>
      </c>
      <c r="CM195" s="8">
        <v>11</v>
      </c>
      <c r="CN195" s="8">
        <v>16</v>
      </c>
      <c r="CO195" s="8">
        <v>4</v>
      </c>
      <c r="CP195" s="8">
        <v>13</v>
      </c>
      <c r="CQ195" s="8">
        <v>11</v>
      </c>
      <c r="CR195" s="8">
        <v>11</v>
      </c>
      <c r="CS195" s="8">
        <v>9</v>
      </c>
      <c r="CT195" s="8">
        <v>9</v>
      </c>
      <c r="CU195" s="8">
        <v>16</v>
      </c>
      <c r="CV195" s="8">
        <v>10</v>
      </c>
      <c r="CW195" s="8">
        <v>14</v>
      </c>
      <c r="CX195" s="8">
        <v>8</v>
      </c>
      <c r="CY195" s="8">
        <v>3</v>
      </c>
      <c r="CZ195" s="8">
        <v>7</v>
      </c>
      <c r="DA195" s="8">
        <v>7</v>
      </c>
      <c r="DB195" s="8">
        <v>7</v>
      </c>
      <c r="DC195" s="8">
        <v>10</v>
      </c>
      <c r="DD195" s="8">
        <v>6</v>
      </c>
      <c r="DE195" s="8">
        <v>7</v>
      </c>
      <c r="DF195" s="8">
        <v>11</v>
      </c>
      <c r="DG195" s="8">
        <v>4</v>
      </c>
      <c r="DH195" s="8">
        <v>6</v>
      </c>
      <c r="DI195" s="8">
        <v>9</v>
      </c>
      <c r="DJ195" s="8">
        <v>13</v>
      </c>
      <c r="DK195" s="8">
        <v>10</v>
      </c>
      <c r="DL195" s="8">
        <v>10</v>
      </c>
      <c r="DM195" s="8">
        <v>8</v>
      </c>
      <c r="DN195" s="8">
        <v>6</v>
      </c>
      <c r="DO195" s="8">
        <v>4</v>
      </c>
      <c r="DP195" s="8">
        <v>1</v>
      </c>
      <c r="DQ195" s="8">
        <v>4</v>
      </c>
      <c r="DR195" s="8">
        <v>7</v>
      </c>
      <c r="DS195" s="8">
        <v>3</v>
      </c>
      <c r="DT195" s="8">
        <v>4</v>
      </c>
      <c r="DU195" s="8">
        <v>4</v>
      </c>
      <c r="DV195" s="8">
        <v>4</v>
      </c>
      <c r="DW195" s="8">
        <v>5</v>
      </c>
      <c r="DX195" s="7">
        <f t="shared" si="17"/>
        <v>360</v>
      </c>
      <c r="DY195" s="7">
        <f t="shared" si="18"/>
        <v>47</v>
      </c>
      <c r="DZ195" s="7">
        <f t="shared" si="19"/>
        <v>136</v>
      </c>
      <c r="EA195" s="7">
        <f t="shared" si="20"/>
        <v>155</v>
      </c>
    </row>
    <row r="196" spans="1:131" x14ac:dyDescent="0.35">
      <c r="A196" s="7">
        <v>13</v>
      </c>
      <c r="B196" s="10" t="s">
        <v>1020</v>
      </c>
      <c r="C196" s="10" t="s">
        <v>514</v>
      </c>
      <c r="D196" s="10" t="s">
        <v>515</v>
      </c>
      <c r="E196" s="7">
        <f>SUM(Table3253[[#This Row],[0]:[90]])</f>
        <v>707</v>
      </c>
      <c r="F196" s="8">
        <f>SUM(Table3253[[#This Row],[0]:[15]])</f>
        <v>119</v>
      </c>
      <c r="G196" s="7">
        <f>SUM(Table3253[[#This Row],[16]:[64]])</f>
        <v>376</v>
      </c>
      <c r="H196" s="7">
        <f>SUM(Table3253[[#This Row],[65]:[90]])</f>
        <v>212</v>
      </c>
      <c r="I196" s="7">
        <f>SUM(Table3253[[#This Row],[85]:[90]])</f>
        <v>25</v>
      </c>
      <c r="J196" s="8">
        <f>SUM(Table3253[[#This Row],[0]:[17]])</f>
        <v>135</v>
      </c>
      <c r="K196" s="7">
        <f>SUM(Table3253[[#This Row],[18]:[64]])</f>
        <v>360</v>
      </c>
      <c r="L196" s="8">
        <f>SUM(Table3253[[#This Row],[0]:[4]])</f>
        <v>30</v>
      </c>
      <c r="M196" s="7">
        <f>SUM(Table3253[[#This Row],[5]:[15]])</f>
        <v>89</v>
      </c>
      <c r="N196" s="7">
        <f>SUM(Table3253[[#This Row],[16]:[24]])</f>
        <v>65</v>
      </c>
      <c r="O196" s="7">
        <f>SUM(Table3253[[#This Row],[25]:[49]])</f>
        <v>172</v>
      </c>
      <c r="P196" s="7">
        <f>SUM(Table3253[[#This Row],[50]:[64]])</f>
        <v>139</v>
      </c>
      <c r="Q196" s="7">
        <f>SUM(Table3253[[#This Row],[65]:[74]])</f>
        <v>110</v>
      </c>
      <c r="R196" s="7">
        <f>SUM(Table3253[[#This Row],[75]:[84]])</f>
        <v>77</v>
      </c>
      <c r="S196" s="8">
        <f>SUM(Table3253[[#This Row],[5]:[9]])</f>
        <v>39</v>
      </c>
      <c r="T196" s="7">
        <f>SUM(Table3253[[#This Row],[10]:[14]])</f>
        <v>43</v>
      </c>
      <c r="U196" s="7">
        <f>SUM(Table3253[[#This Row],[15]:[19]])</f>
        <v>33</v>
      </c>
      <c r="V196" s="7">
        <f>SUM(Table3253[[#This Row],[20]:[24]])</f>
        <v>39</v>
      </c>
      <c r="W196" s="7">
        <f>SUM(Table3253[[#This Row],[25]:[29]])</f>
        <v>32</v>
      </c>
      <c r="X196" s="7">
        <f>SUM(Table3253[[#This Row],[30]:[34]])</f>
        <v>20</v>
      </c>
      <c r="Y196" s="7">
        <f>SUM(Table3253[[#This Row],[35]:[39]])</f>
        <v>30</v>
      </c>
      <c r="Z196" s="7">
        <f>SUM(Table3253[[#This Row],[40]:[44]])</f>
        <v>54</v>
      </c>
      <c r="AA196" s="7">
        <f>SUM(Table3253[[#This Row],[45]:[49]])</f>
        <v>36</v>
      </c>
      <c r="AB196" s="7">
        <f>SUM(Table3253[[#This Row],[50]:[54]])</f>
        <v>34</v>
      </c>
      <c r="AC196" s="7">
        <f>SUM(Table3253[[#This Row],[55]:[59]])</f>
        <v>49</v>
      </c>
      <c r="AD196" s="7">
        <f>SUM(Table3253[[#This Row],[60]:[64]])</f>
        <v>56</v>
      </c>
      <c r="AE196" s="7">
        <f>SUM(Table3253[[#This Row],[65]:[69]])</f>
        <v>58</v>
      </c>
      <c r="AF196" s="7">
        <f>SUM(Table3253[[#This Row],[70]:[74]])</f>
        <v>52</v>
      </c>
      <c r="AG196" s="7">
        <f>SUM(Table3253[[#This Row],[75]:[79]])</f>
        <v>42</v>
      </c>
      <c r="AH196" s="7">
        <f>SUM(Table3253[[#This Row],[80]:[84]])</f>
        <v>35</v>
      </c>
      <c r="AI196" s="7">
        <f>SUM(Table3253[[#This Row],[85]:[89]])</f>
        <v>19</v>
      </c>
      <c r="AJ196" s="7">
        <f>Table3253[[#This Row],[90]]</f>
        <v>6</v>
      </c>
      <c r="AK196" s="8">
        <v>4</v>
      </c>
      <c r="AL196" s="8">
        <v>7</v>
      </c>
      <c r="AM196" s="8">
        <v>4</v>
      </c>
      <c r="AN196" s="8">
        <v>6</v>
      </c>
      <c r="AO196" s="8">
        <v>9</v>
      </c>
      <c r="AP196" s="8">
        <v>5</v>
      </c>
      <c r="AQ196" s="8">
        <v>8</v>
      </c>
      <c r="AR196" s="8">
        <v>7</v>
      </c>
      <c r="AS196" s="8">
        <v>12</v>
      </c>
      <c r="AT196" s="8">
        <v>7</v>
      </c>
      <c r="AU196" s="8">
        <v>9</v>
      </c>
      <c r="AV196" s="8">
        <v>9</v>
      </c>
      <c r="AW196" s="8">
        <v>10</v>
      </c>
      <c r="AX196" s="8">
        <v>5</v>
      </c>
      <c r="AY196" s="8">
        <v>10</v>
      </c>
      <c r="AZ196" s="8">
        <v>7</v>
      </c>
      <c r="BA196" s="8">
        <v>7</v>
      </c>
      <c r="BB196" s="8">
        <v>9</v>
      </c>
      <c r="BC196" s="8">
        <v>4</v>
      </c>
      <c r="BD196" s="8">
        <v>6</v>
      </c>
      <c r="BE196" s="8">
        <v>8</v>
      </c>
      <c r="BF196" s="8">
        <v>9</v>
      </c>
      <c r="BG196" s="8">
        <v>9</v>
      </c>
      <c r="BH196" s="8">
        <v>7</v>
      </c>
      <c r="BI196" s="8">
        <v>6</v>
      </c>
      <c r="BJ196" s="8">
        <v>6</v>
      </c>
      <c r="BK196" s="8">
        <v>7</v>
      </c>
      <c r="BL196" s="8">
        <v>7</v>
      </c>
      <c r="BM196" s="8">
        <v>4</v>
      </c>
      <c r="BN196" s="8">
        <v>8</v>
      </c>
      <c r="BO196" s="8">
        <v>5</v>
      </c>
      <c r="BP196" s="8">
        <v>3</v>
      </c>
      <c r="BQ196" s="8">
        <v>4</v>
      </c>
      <c r="BR196" s="8">
        <v>7</v>
      </c>
      <c r="BS196" s="8">
        <v>1</v>
      </c>
      <c r="BT196" s="8">
        <v>5</v>
      </c>
      <c r="BU196" s="8">
        <v>4</v>
      </c>
      <c r="BV196" s="8">
        <v>9</v>
      </c>
      <c r="BW196" s="8">
        <v>6</v>
      </c>
      <c r="BX196" s="8">
        <v>6</v>
      </c>
      <c r="BY196" s="8">
        <v>13</v>
      </c>
      <c r="BZ196" s="8">
        <v>10</v>
      </c>
      <c r="CA196" s="8">
        <v>14</v>
      </c>
      <c r="CB196" s="8">
        <v>8</v>
      </c>
      <c r="CC196" s="8">
        <v>9</v>
      </c>
      <c r="CD196" s="8">
        <v>9</v>
      </c>
      <c r="CE196" s="8">
        <v>5</v>
      </c>
      <c r="CF196" s="8">
        <v>9</v>
      </c>
      <c r="CG196" s="8">
        <v>7</v>
      </c>
      <c r="CH196" s="8">
        <v>6</v>
      </c>
      <c r="CI196" s="8">
        <v>7</v>
      </c>
      <c r="CJ196" s="8">
        <v>7</v>
      </c>
      <c r="CK196" s="8">
        <v>6</v>
      </c>
      <c r="CL196" s="8">
        <v>7</v>
      </c>
      <c r="CM196" s="8">
        <v>7</v>
      </c>
      <c r="CN196" s="8">
        <v>12</v>
      </c>
      <c r="CO196" s="8">
        <v>9</v>
      </c>
      <c r="CP196" s="8">
        <v>6</v>
      </c>
      <c r="CQ196" s="8">
        <v>10</v>
      </c>
      <c r="CR196" s="8">
        <v>12</v>
      </c>
      <c r="CS196" s="8">
        <v>13</v>
      </c>
      <c r="CT196" s="8">
        <v>18</v>
      </c>
      <c r="CU196" s="8">
        <v>7</v>
      </c>
      <c r="CV196" s="8">
        <v>8</v>
      </c>
      <c r="CW196" s="8">
        <v>10</v>
      </c>
      <c r="CX196" s="8">
        <v>13</v>
      </c>
      <c r="CY196" s="8">
        <v>11</v>
      </c>
      <c r="CZ196" s="8">
        <v>8</v>
      </c>
      <c r="DA196" s="8">
        <v>17</v>
      </c>
      <c r="DB196" s="8">
        <v>9</v>
      </c>
      <c r="DC196" s="8">
        <v>17</v>
      </c>
      <c r="DD196" s="8">
        <v>11</v>
      </c>
      <c r="DE196" s="8">
        <v>8</v>
      </c>
      <c r="DF196" s="8">
        <v>10</v>
      </c>
      <c r="DG196" s="8">
        <v>6</v>
      </c>
      <c r="DH196" s="8">
        <v>4</v>
      </c>
      <c r="DI196" s="8">
        <v>4</v>
      </c>
      <c r="DJ196" s="8">
        <v>12</v>
      </c>
      <c r="DK196" s="8">
        <v>8</v>
      </c>
      <c r="DL196" s="8">
        <v>14</v>
      </c>
      <c r="DM196" s="8">
        <v>10</v>
      </c>
      <c r="DN196" s="8">
        <v>6</v>
      </c>
      <c r="DO196" s="8">
        <v>6</v>
      </c>
      <c r="DP196" s="8">
        <v>5</v>
      </c>
      <c r="DQ196" s="8">
        <v>8</v>
      </c>
      <c r="DR196" s="8">
        <v>6</v>
      </c>
      <c r="DS196" s="8">
        <v>3</v>
      </c>
      <c r="DT196" s="8">
        <v>3</v>
      </c>
      <c r="DU196" s="8">
        <v>2</v>
      </c>
      <c r="DV196" s="8">
        <v>5</v>
      </c>
      <c r="DW196" s="8">
        <v>6</v>
      </c>
      <c r="DX196" s="7">
        <f t="shared" si="17"/>
        <v>376</v>
      </c>
      <c r="DY196" s="7">
        <f t="shared" si="18"/>
        <v>49</v>
      </c>
      <c r="DZ196" s="7">
        <f t="shared" si="19"/>
        <v>172</v>
      </c>
      <c r="EA196" s="7">
        <f t="shared" si="20"/>
        <v>139</v>
      </c>
    </row>
    <row r="197" spans="1:131" x14ac:dyDescent="0.35">
      <c r="A197" s="7">
        <v>13</v>
      </c>
      <c r="B197" s="10" t="s">
        <v>1020</v>
      </c>
      <c r="C197" s="10" t="s">
        <v>516</v>
      </c>
      <c r="D197" s="10" t="s">
        <v>517</v>
      </c>
      <c r="E197" s="7">
        <f>SUM(Table3253[[#This Row],[0]:[90]])</f>
        <v>791</v>
      </c>
      <c r="F197" s="8">
        <f>SUM(Table3253[[#This Row],[0]:[15]])</f>
        <v>116</v>
      </c>
      <c r="G197" s="7">
        <f>SUM(Table3253[[#This Row],[16]:[64]])</f>
        <v>450</v>
      </c>
      <c r="H197" s="7">
        <f>SUM(Table3253[[#This Row],[65]:[90]])</f>
        <v>225</v>
      </c>
      <c r="I197" s="7">
        <f>SUM(Table3253[[#This Row],[85]:[90]])</f>
        <v>28</v>
      </c>
      <c r="J197" s="8">
        <f>SUM(Table3253[[#This Row],[0]:[17]])</f>
        <v>138</v>
      </c>
      <c r="K197" s="7">
        <f>SUM(Table3253[[#This Row],[18]:[64]])</f>
        <v>428</v>
      </c>
      <c r="L197" s="8">
        <f>SUM(Table3253[[#This Row],[0]:[4]])</f>
        <v>42</v>
      </c>
      <c r="M197" s="7">
        <f>SUM(Table3253[[#This Row],[5]:[15]])</f>
        <v>74</v>
      </c>
      <c r="N197" s="7">
        <f>SUM(Table3253[[#This Row],[16]:[24]])</f>
        <v>68</v>
      </c>
      <c r="O197" s="7">
        <f>SUM(Table3253[[#This Row],[25]:[49]])</f>
        <v>220</v>
      </c>
      <c r="P197" s="7">
        <f>SUM(Table3253[[#This Row],[50]:[64]])</f>
        <v>162</v>
      </c>
      <c r="Q197" s="7">
        <f>SUM(Table3253[[#This Row],[65]:[74]])</f>
        <v>115</v>
      </c>
      <c r="R197" s="7">
        <f>SUM(Table3253[[#This Row],[75]:[84]])</f>
        <v>82</v>
      </c>
      <c r="S197" s="8">
        <f>SUM(Table3253[[#This Row],[5]:[9]])</f>
        <v>30</v>
      </c>
      <c r="T197" s="7">
        <f>SUM(Table3253[[#This Row],[10]:[14]])</f>
        <v>27</v>
      </c>
      <c r="U197" s="7">
        <f>SUM(Table3253[[#This Row],[15]:[19]])</f>
        <v>50</v>
      </c>
      <c r="V197" s="7">
        <f>SUM(Table3253[[#This Row],[20]:[24]])</f>
        <v>35</v>
      </c>
      <c r="W197" s="7">
        <f>SUM(Table3253[[#This Row],[25]:[29]])</f>
        <v>38</v>
      </c>
      <c r="X197" s="7">
        <f>SUM(Table3253[[#This Row],[30]:[34]])</f>
        <v>41</v>
      </c>
      <c r="Y197" s="7">
        <f>SUM(Table3253[[#This Row],[35]:[39]])</f>
        <v>53</v>
      </c>
      <c r="Z197" s="7">
        <f>SUM(Table3253[[#This Row],[40]:[44]])</f>
        <v>53</v>
      </c>
      <c r="AA197" s="7">
        <f>SUM(Table3253[[#This Row],[45]:[49]])</f>
        <v>35</v>
      </c>
      <c r="AB197" s="7">
        <f>SUM(Table3253[[#This Row],[50]:[54]])</f>
        <v>38</v>
      </c>
      <c r="AC197" s="7">
        <f>SUM(Table3253[[#This Row],[55]:[59]])</f>
        <v>67</v>
      </c>
      <c r="AD197" s="7">
        <f>SUM(Table3253[[#This Row],[60]:[64]])</f>
        <v>57</v>
      </c>
      <c r="AE197" s="7">
        <f>SUM(Table3253[[#This Row],[65]:[69]])</f>
        <v>63</v>
      </c>
      <c r="AF197" s="7">
        <f>SUM(Table3253[[#This Row],[70]:[74]])</f>
        <v>52</v>
      </c>
      <c r="AG197" s="7">
        <f>SUM(Table3253[[#This Row],[75]:[79]])</f>
        <v>57</v>
      </c>
      <c r="AH197" s="7">
        <f>SUM(Table3253[[#This Row],[80]:[84]])</f>
        <v>25</v>
      </c>
      <c r="AI197" s="7">
        <f>SUM(Table3253[[#This Row],[85]:[89]])</f>
        <v>20</v>
      </c>
      <c r="AJ197" s="7">
        <f>Table3253[[#This Row],[90]]</f>
        <v>8</v>
      </c>
      <c r="AK197" s="8">
        <v>5</v>
      </c>
      <c r="AL197" s="8">
        <v>8</v>
      </c>
      <c r="AM197" s="8">
        <v>12</v>
      </c>
      <c r="AN197" s="8">
        <v>9</v>
      </c>
      <c r="AO197" s="8">
        <v>8</v>
      </c>
      <c r="AP197" s="8">
        <v>3</v>
      </c>
      <c r="AQ197" s="8">
        <v>4</v>
      </c>
      <c r="AR197" s="8">
        <v>6</v>
      </c>
      <c r="AS197" s="8">
        <v>9</v>
      </c>
      <c r="AT197" s="8">
        <v>8</v>
      </c>
      <c r="AU197" s="8">
        <v>6</v>
      </c>
      <c r="AV197" s="8">
        <v>2</v>
      </c>
      <c r="AW197" s="8">
        <v>4</v>
      </c>
      <c r="AX197" s="8">
        <v>10</v>
      </c>
      <c r="AY197" s="8">
        <v>5</v>
      </c>
      <c r="AZ197" s="8">
        <v>17</v>
      </c>
      <c r="BA197" s="8">
        <v>4</v>
      </c>
      <c r="BB197" s="8">
        <v>18</v>
      </c>
      <c r="BC197" s="8">
        <v>5</v>
      </c>
      <c r="BD197" s="8">
        <v>6</v>
      </c>
      <c r="BE197" s="8">
        <v>9</v>
      </c>
      <c r="BF197" s="8">
        <v>8</v>
      </c>
      <c r="BG197" s="8">
        <v>8</v>
      </c>
      <c r="BH197" s="8">
        <v>7</v>
      </c>
      <c r="BI197" s="8">
        <v>3</v>
      </c>
      <c r="BJ197" s="8">
        <v>7</v>
      </c>
      <c r="BK197" s="8">
        <v>8</v>
      </c>
      <c r="BL197" s="8">
        <v>6</v>
      </c>
      <c r="BM197" s="8">
        <v>11</v>
      </c>
      <c r="BN197" s="8">
        <v>6</v>
      </c>
      <c r="BO197" s="8">
        <v>7</v>
      </c>
      <c r="BP197" s="8">
        <v>7</v>
      </c>
      <c r="BQ197" s="8">
        <v>12</v>
      </c>
      <c r="BR197" s="8">
        <v>7</v>
      </c>
      <c r="BS197" s="8">
        <v>8</v>
      </c>
      <c r="BT197" s="8">
        <v>7</v>
      </c>
      <c r="BU197" s="8">
        <v>11</v>
      </c>
      <c r="BV197" s="8">
        <v>10</v>
      </c>
      <c r="BW197" s="8">
        <v>11</v>
      </c>
      <c r="BX197" s="8">
        <v>14</v>
      </c>
      <c r="BY197" s="8">
        <v>14</v>
      </c>
      <c r="BZ197" s="8">
        <v>10</v>
      </c>
      <c r="CA197" s="8">
        <v>16</v>
      </c>
      <c r="CB197" s="8">
        <v>9</v>
      </c>
      <c r="CC197" s="8">
        <v>4</v>
      </c>
      <c r="CD197" s="8">
        <v>5</v>
      </c>
      <c r="CE197" s="8">
        <v>5</v>
      </c>
      <c r="CF197" s="8">
        <v>7</v>
      </c>
      <c r="CG197" s="8">
        <v>8</v>
      </c>
      <c r="CH197" s="8">
        <v>10</v>
      </c>
      <c r="CI197" s="8">
        <v>9</v>
      </c>
      <c r="CJ197" s="8">
        <v>7</v>
      </c>
      <c r="CK197" s="8">
        <v>9</v>
      </c>
      <c r="CL197" s="8">
        <v>3</v>
      </c>
      <c r="CM197" s="8">
        <v>10</v>
      </c>
      <c r="CN197" s="8">
        <v>12</v>
      </c>
      <c r="CO197" s="8">
        <v>16</v>
      </c>
      <c r="CP197" s="8">
        <v>17</v>
      </c>
      <c r="CQ197" s="8">
        <v>8</v>
      </c>
      <c r="CR197" s="8">
        <v>14</v>
      </c>
      <c r="CS197" s="8">
        <v>13</v>
      </c>
      <c r="CT197" s="8">
        <v>13</v>
      </c>
      <c r="CU197" s="8">
        <v>10</v>
      </c>
      <c r="CV197" s="8">
        <v>13</v>
      </c>
      <c r="CW197" s="8">
        <v>8</v>
      </c>
      <c r="CX197" s="8">
        <v>14</v>
      </c>
      <c r="CY197" s="8">
        <v>15</v>
      </c>
      <c r="CZ197" s="8">
        <v>9</v>
      </c>
      <c r="DA197" s="8">
        <v>13</v>
      </c>
      <c r="DB197" s="8">
        <v>12</v>
      </c>
      <c r="DC197" s="8">
        <v>12</v>
      </c>
      <c r="DD197" s="8">
        <v>15</v>
      </c>
      <c r="DE197" s="8">
        <v>6</v>
      </c>
      <c r="DF197" s="8">
        <v>10</v>
      </c>
      <c r="DG197" s="8">
        <v>9</v>
      </c>
      <c r="DH197" s="8">
        <v>11</v>
      </c>
      <c r="DI197" s="8">
        <v>11</v>
      </c>
      <c r="DJ197" s="8">
        <v>17</v>
      </c>
      <c r="DK197" s="8">
        <v>8</v>
      </c>
      <c r="DL197" s="8">
        <v>10</v>
      </c>
      <c r="DM197" s="8">
        <v>6</v>
      </c>
      <c r="DN197" s="8">
        <v>7</v>
      </c>
      <c r="DO197" s="8">
        <v>2</v>
      </c>
      <c r="DP197" s="8">
        <v>4</v>
      </c>
      <c r="DQ197" s="8">
        <v>6</v>
      </c>
      <c r="DR197" s="8">
        <v>4</v>
      </c>
      <c r="DS197" s="8">
        <v>6</v>
      </c>
      <c r="DT197" s="8">
        <v>4</v>
      </c>
      <c r="DU197" s="8">
        <v>5</v>
      </c>
      <c r="DV197" s="8">
        <v>1</v>
      </c>
      <c r="DW197" s="8">
        <v>8</v>
      </c>
      <c r="DX197" s="7">
        <f t="shared" si="17"/>
        <v>450</v>
      </c>
      <c r="DY197" s="7">
        <f t="shared" si="18"/>
        <v>46</v>
      </c>
      <c r="DZ197" s="7">
        <f t="shared" si="19"/>
        <v>220</v>
      </c>
      <c r="EA197" s="7">
        <f t="shared" si="20"/>
        <v>162</v>
      </c>
    </row>
    <row r="198" spans="1:131" x14ac:dyDescent="0.35">
      <c r="A198" s="7">
        <v>13</v>
      </c>
      <c r="B198" s="10" t="s">
        <v>1020</v>
      </c>
      <c r="C198" s="10" t="s">
        <v>518</v>
      </c>
      <c r="D198" s="10" t="s">
        <v>519</v>
      </c>
      <c r="E198" s="7">
        <f>SUM(Table3253[[#This Row],[0]:[90]])</f>
        <v>726</v>
      </c>
      <c r="F198" s="8">
        <f>SUM(Table3253[[#This Row],[0]:[15]])</f>
        <v>150</v>
      </c>
      <c r="G198" s="7">
        <f>SUM(Table3253[[#This Row],[16]:[64]])</f>
        <v>447</v>
      </c>
      <c r="H198" s="7">
        <f>SUM(Table3253[[#This Row],[65]:[90]])</f>
        <v>129</v>
      </c>
      <c r="I198" s="7">
        <f>SUM(Table3253[[#This Row],[85]:[90]])</f>
        <v>6</v>
      </c>
      <c r="J198" s="8">
        <f>SUM(Table3253[[#This Row],[0]:[17]])</f>
        <v>163</v>
      </c>
      <c r="K198" s="7">
        <f>SUM(Table3253[[#This Row],[18]:[64]])</f>
        <v>434</v>
      </c>
      <c r="L198" s="8">
        <f>SUM(Table3253[[#This Row],[0]:[4]])</f>
        <v>35</v>
      </c>
      <c r="M198" s="7">
        <f>SUM(Table3253[[#This Row],[5]:[15]])</f>
        <v>115</v>
      </c>
      <c r="N198" s="7">
        <f>SUM(Table3253[[#This Row],[16]:[24]])</f>
        <v>66</v>
      </c>
      <c r="O198" s="7">
        <f>SUM(Table3253[[#This Row],[25]:[49]])</f>
        <v>242</v>
      </c>
      <c r="P198" s="7">
        <f>SUM(Table3253[[#This Row],[50]:[64]])</f>
        <v>139</v>
      </c>
      <c r="Q198" s="7">
        <f>SUM(Table3253[[#This Row],[65]:[74]])</f>
        <v>81</v>
      </c>
      <c r="R198" s="7">
        <f>SUM(Table3253[[#This Row],[75]:[84]])</f>
        <v>42</v>
      </c>
      <c r="S198" s="8">
        <f>SUM(Table3253[[#This Row],[5]:[9]])</f>
        <v>36</v>
      </c>
      <c r="T198" s="7">
        <f>SUM(Table3253[[#This Row],[10]:[14]])</f>
        <v>69</v>
      </c>
      <c r="U198" s="7">
        <f>SUM(Table3253[[#This Row],[15]:[19]])</f>
        <v>30</v>
      </c>
      <c r="V198" s="7">
        <f>SUM(Table3253[[#This Row],[20]:[24]])</f>
        <v>46</v>
      </c>
      <c r="W198" s="7">
        <f>SUM(Table3253[[#This Row],[25]:[29]])</f>
        <v>30</v>
      </c>
      <c r="X198" s="7">
        <f>SUM(Table3253[[#This Row],[30]:[34]])</f>
        <v>42</v>
      </c>
      <c r="Y198" s="7">
        <f>SUM(Table3253[[#This Row],[35]:[39]])</f>
        <v>64</v>
      </c>
      <c r="Z198" s="7">
        <f>SUM(Table3253[[#This Row],[40]:[44]])</f>
        <v>77</v>
      </c>
      <c r="AA198" s="7">
        <f>SUM(Table3253[[#This Row],[45]:[49]])</f>
        <v>29</v>
      </c>
      <c r="AB198" s="7">
        <f>SUM(Table3253[[#This Row],[50]:[54]])</f>
        <v>38</v>
      </c>
      <c r="AC198" s="7">
        <f>SUM(Table3253[[#This Row],[55]:[59]])</f>
        <v>54</v>
      </c>
      <c r="AD198" s="7">
        <f>SUM(Table3253[[#This Row],[60]:[64]])</f>
        <v>47</v>
      </c>
      <c r="AE198" s="7">
        <f>SUM(Table3253[[#This Row],[65]:[69]])</f>
        <v>55</v>
      </c>
      <c r="AF198" s="7">
        <f>SUM(Table3253[[#This Row],[70]:[74]])</f>
        <v>26</v>
      </c>
      <c r="AG198" s="7">
        <f>SUM(Table3253[[#This Row],[75]:[79]])</f>
        <v>28</v>
      </c>
      <c r="AH198" s="7">
        <f>SUM(Table3253[[#This Row],[80]:[84]])</f>
        <v>14</v>
      </c>
      <c r="AI198" s="7">
        <f>SUM(Table3253[[#This Row],[85]:[89]])</f>
        <v>3</v>
      </c>
      <c r="AJ198" s="7">
        <f>Table3253[[#This Row],[90]]</f>
        <v>3</v>
      </c>
      <c r="AK198" s="8">
        <v>5</v>
      </c>
      <c r="AL198" s="8">
        <v>11</v>
      </c>
      <c r="AM198" s="8">
        <v>3</v>
      </c>
      <c r="AN198" s="8">
        <v>8</v>
      </c>
      <c r="AO198" s="8">
        <v>8</v>
      </c>
      <c r="AP198" s="8">
        <v>7</v>
      </c>
      <c r="AQ198" s="8">
        <v>4</v>
      </c>
      <c r="AR198" s="8">
        <v>8</v>
      </c>
      <c r="AS198" s="8">
        <v>8</v>
      </c>
      <c r="AT198" s="8">
        <v>9</v>
      </c>
      <c r="AU198" s="8">
        <v>21</v>
      </c>
      <c r="AV198" s="8">
        <v>16</v>
      </c>
      <c r="AW198" s="8">
        <v>8</v>
      </c>
      <c r="AX198" s="8">
        <v>15</v>
      </c>
      <c r="AY198" s="8">
        <v>9</v>
      </c>
      <c r="AZ198" s="8">
        <v>10</v>
      </c>
      <c r="BA198" s="8">
        <v>8</v>
      </c>
      <c r="BB198" s="8">
        <v>5</v>
      </c>
      <c r="BC198" s="8">
        <v>4</v>
      </c>
      <c r="BD198" s="8">
        <v>3</v>
      </c>
      <c r="BE198" s="8">
        <v>7</v>
      </c>
      <c r="BF198" s="8">
        <v>13</v>
      </c>
      <c r="BG198" s="8">
        <v>11</v>
      </c>
      <c r="BH198" s="8">
        <v>11</v>
      </c>
      <c r="BI198" s="8">
        <v>4</v>
      </c>
      <c r="BJ198" s="8">
        <v>10</v>
      </c>
      <c r="BK198" s="8">
        <v>4</v>
      </c>
      <c r="BL198" s="8">
        <v>7</v>
      </c>
      <c r="BM198" s="8">
        <v>5</v>
      </c>
      <c r="BN198" s="8">
        <v>4</v>
      </c>
      <c r="BO198" s="8">
        <v>12</v>
      </c>
      <c r="BP198" s="8">
        <v>5</v>
      </c>
      <c r="BQ198" s="8">
        <v>5</v>
      </c>
      <c r="BR198" s="8">
        <v>9</v>
      </c>
      <c r="BS198" s="8">
        <v>11</v>
      </c>
      <c r="BT198" s="8">
        <v>13</v>
      </c>
      <c r="BU198" s="8">
        <v>9</v>
      </c>
      <c r="BV198" s="8">
        <v>18</v>
      </c>
      <c r="BW198" s="8">
        <v>9</v>
      </c>
      <c r="BX198" s="8">
        <v>15</v>
      </c>
      <c r="BY198" s="8">
        <v>17</v>
      </c>
      <c r="BZ198" s="8">
        <v>21</v>
      </c>
      <c r="CA198" s="8">
        <v>13</v>
      </c>
      <c r="CB198" s="8">
        <v>7</v>
      </c>
      <c r="CC198" s="8">
        <v>19</v>
      </c>
      <c r="CD198" s="8">
        <v>6</v>
      </c>
      <c r="CE198" s="8">
        <v>9</v>
      </c>
      <c r="CF198" s="8">
        <v>6</v>
      </c>
      <c r="CG198" s="8">
        <v>3</v>
      </c>
      <c r="CH198" s="8">
        <v>5</v>
      </c>
      <c r="CI198" s="8">
        <v>5</v>
      </c>
      <c r="CJ198" s="8">
        <v>5</v>
      </c>
      <c r="CK198" s="8">
        <v>9</v>
      </c>
      <c r="CL198" s="8">
        <v>11</v>
      </c>
      <c r="CM198" s="8">
        <v>8</v>
      </c>
      <c r="CN198" s="8">
        <v>10</v>
      </c>
      <c r="CO198" s="8">
        <v>13</v>
      </c>
      <c r="CP198" s="8">
        <v>12</v>
      </c>
      <c r="CQ198" s="8">
        <v>7</v>
      </c>
      <c r="CR198" s="8">
        <v>12</v>
      </c>
      <c r="CS198" s="8">
        <v>14</v>
      </c>
      <c r="CT198" s="8">
        <v>9</v>
      </c>
      <c r="CU198" s="8">
        <v>7</v>
      </c>
      <c r="CV198" s="8">
        <v>9</v>
      </c>
      <c r="CW198" s="8">
        <v>8</v>
      </c>
      <c r="CX198" s="8">
        <v>13</v>
      </c>
      <c r="CY198" s="8">
        <v>9</v>
      </c>
      <c r="CZ198" s="8">
        <v>14</v>
      </c>
      <c r="DA198" s="8">
        <v>11</v>
      </c>
      <c r="DB198" s="8">
        <v>8</v>
      </c>
      <c r="DC198" s="8">
        <v>3</v>
      </c>
      <c r="DD198" s="8">
        <v>8</v>
      </c>
      <c r="DE198" s="8">
        <v>3</v>
      </c>
      <c r="DF198" s="8">
        <v>7</v>
      </c>
      <c r="DG198" s="8">
        <v>5</v>
      </c>
      <c r="DH198" s="8">
        <v>5</v>
      </c>
      <c r="DI198" s="8">
        <v>6</v>
      </c>
      <c r="DJ198" s="8">
        <v>7</v>
      </c>
      <c r="DK198" s="8">
        <v>4</v>
      </c>
      <c r="DL198" s="8">
        <v>6</v>
      </c>
      <c r="DM198" s="8">
        <v>1</v>
      </c>
      <c r="DN198" s="8">
        <v>5</v>
      </c>
      <c r="DO198" s="8">
        <v>3</v>
      </c>
      <c r="DP198" s="8">
        <v>3</v>
      </c>
      <c r="DQ198" s="8">
        <v>2</v>
      </c>
      <c r="DR198" s="8">
        <v>2</v>
      </c>
      <c r="DS198" s="8">
        <v>1</v>
      </c>
      <c r="DT198" s="8">
        <v>0</v>
      </c>
      <c r="DU198" s="8">
        <v>0</v>
      </c>
      <c r="DV198" s="8">
        <v>0</v>
      </c>
      <c r="DW198" s="8">
        <v>3</v>
      </c>
      <c r="DX198" s="7">
        <f t="shared" si="17"/>
        <v>447</v>
      </c>
      <c r="DY198" s="7">
        <f t="shared" si="18"/>
        <v>53</v>
      </c>
      <c r="DZ198" s="7">
        <f t="shared" si="19"/>
        <v>242</v>
      </c>
      <c r="EA198" s="7">
        <f t="shared" si="20"/>
        <v>139</v>
      </c>
    </row>
    <row r="199" spans="1:131" x14ac:dyDescent="0.35">
      <c r="A199" s="7">
        <v>13</v>
      </c>
      <c r="B199" s="10" t="s">
        <v>1020</v>
      </c>
      <c r="C199" s="10" t="s">
        <v>520</v>
      </c>
      <c r="D199" s="10" t="s">
        <v>521</v>
      </c>
      <c r="E199" s="7">
        <f>SUM(Table3253[[#This Row],[0]:[90]])</f>
        <v>690</v>
      </c>
      <c r="F199" s="8">
        <f>SUM(Table3253[[#This Row],[0]:[15]])</f>
        <v>153</v>
      </c>
      <c r="G199" s="7">
        <f>SUM(Table3253[[#This Row],[16]:[64]])</f>
        <v>423</v>
      </c>
      <c r="H199" s="7">
        <f>SUM(Table3253[[#This Row],[65]:[90]])</f>
        <v>114</v>
      </c>
      <c r="I199" s="7">
        <f>SUM(Table3253[[#This Row],[85]:[90]])</f>
        <v>2</v>
      </c>
      <c r="J199" s="8">
        <f>SUM(Table3253[[#This Row],[0]:[17]])</f>
        <v>168</v>
      </c>
      <c r="K199" s="7">
        <f>SUM(Table3253[[#This Row],[18]:[64]])</f>
        <v>408</v>
      </c>
      <c r="L199" s="8">
        <f>SUM(Table3253[[#This Row],[0]:[4]])</f>
        <v>33</v>
      </c>
      <c r="M199" s="7">
        <f>SUM(Table3253[[#This Row],[5]:[15]])</f>
        <v>120</v>
      </c>
      <c r="N199" s="7">
        <f>SUM(Table3253[[#This Row],[16]:[24]])</f>
        <v>66</v>
      </c>
      <c r="O199" s="7">
        <f>SUM(Table3253[[#This Row],[25]:[49]])</f>
        <v>204</v>
      </c>
      <c r="P199" s="7">
        <f>SUM(Table3253[[#This Row],[50]:[64]])</f>
        <v>153</v>
      </c>
      <c r="Q199" s="7">
        <f>SUM(Table3253[[#This Row],[65]:[74]])</f>
        <v>82</v>
      </c>
      <c r="R199" s="7">
        <f>SUM(Table3253[[#This Row],[75]:[84]])</f>
        <v>30</v>
      </c>
      <c r="S199" s="8">
        <f>SUM(Table3253[[#This Row],[5]:[9]])</f>
        <v>62</v>
      </c>
      <c r="T199" s="7">
        <f>SUM(Table3253[[#This Row],[10]:[14]])</f>
        <v>46</v>
      </c>
      <c r="U199" s="7">
        <f>SUM(Table3253[[#This Row],[15]:[19]])</f>
        <v>42</v>
      </c>
      <c r="V199" s="7">
        <f>SUM(Table3253[[#This Row],[20]:[24]])</f>
        <v>36</v>
      </c>
      <c r="W199" s="7">
        <f>SUM(Table3253[[#This Row],[25]:[29]])</f>
        <v>29</v>
      </c>
      <c r="X199" s="7">
        <f>SUM(Table3253[[#This Row],[30]:[34]])</f>
        <v>39</v>
      </c>
      <c r="Y199" s="7">
        <f>SUM(Table3253[[#This Row],[35]:[39]])</f>
        <v>44</v>
      </c>
      <c r="Z199" s="7">
        <f>SUM(Table3253[[#This Row],[40]:[44]])</f>
        <v>49</v>
      </c>
      <c r="AA199" s="7">
        <f>SUM(Table3253[[#This Row],[45]:[49]])</f>
        <v>43</v>
      </c>
      <c r="AB199" s="7">
        <f>SUM(Table3253[[#This Row],[50]:[54]])</f>
        <v>53</v>
      </c>
      <c r="AC199" s="7">
        <f>SUM(Table3253[[#This Row],[55]:[59]])</f>
        <v>48</v>
      </c>
      <c r="AD199" s="7">
        <f>SUM(Table3253[[#This Row],[60]:[64]])</f>
        <v>52</v>
      </c>
      <c r="AE199" s="7">
        <f>SUM(Table3253[[#This Row],[65]:[69]])</f>
        <v>48</v>
      </c>
      <c r="AF199" s="7">
        <f>SUM(Table3253[[#This Row],[70]:[74]])</f>
        <v>34</v>
      </c>
      <c r="AG199" s="7">
        <f>SUM(Table3253[[#This Row],[75]:[79]])</f>
        <v>26</v>
      </c>
      <c r="AH199" s="7">
        <f>SUM(Table3253[[#This Row],[80]:[84]])</f>
        <v>4</v>
      </c>
      <c r="AI199" s="7">
        <f>SUM(Table3253[[#This Row],[85]:[89]])</f>
        <v>1</v>
      </c>
      <c r="AJ199" s="7">
        <f>Table3253[[#This Row],[90]]</f>
        <v>1</v>
      </c>
      <c r="AK199" s="8">
        <v>7</v>
      </c>
      <c r="AL199" s="8">
        <v>6</v>
      </c>
      <c r="AM199" s="8">
        <v>4</v>
      </c>
      <c r="AN199" s="8">
        <v>6</v>
      </c>
      <c r="AO199" s="8">
        <v>10</v>
      </c>
      <c r="AP199" s="8">
        <v>16</v>
      </c>
      <c r="AQ199" s="8">
        <v>8</v>
      </c>
      <c r="AR199" s="8">
        <v>13</v>
      </c>
      <c r="AS199" s="8">
        <v>13</v>
      </c>
      <c r="AT199" s="8">
        <v>12</v>
      </c>
      <c r="AU199" s="8">
        <v>11</v>
      </c>
      <c r="AV199" s="8">
        <v>7</v>
      </c>
      <c r="AW199" s="8">
        <v>12</v>
      </c>
      <c r="AX199" s="8">
        <v>8</v>
      </c>
      <c r="AY199" s="8">
        <v>8</v>
      </c>
      <c r="AZ199" s="8">
        <v>12</v>
      </c>
      <c r="BA199" s="8">
        <v>9</v>
      </c>
      <c r="BB199" s="8">
        <v>6</v>
      </c>
      <c r="BC199" s="8">
        <v>5</v>
      </c>
      <c r="BD199" s="8">
        <v>10</v>
      </c>
      <c r="BE199" s="8">
        <v>8</v>
      </c>
      <c r="BF199" s="8">
        <v>9</v>
      </c>
      <c r="BG199" s="8">
        <v>4</v>
      </c>
      <c r="BH199" s="8">
        <v>7</v>
      </c>
      <c r="BI199" s="8">
        <v>8</v>
      </c>
      <c r="BJ199" s="8">
        <v>6</v>
      </c>
      <c r="BK199" s="8">
        <v>6</v>
      </c>
      <c r="BL199" s="8">
        <v>7</v>
      </c>
      <c r="BM199" s="8">
        <v>7</v>
      </c>
      <c r="BN199" s="8">
        <v>3</v>
      </c>
      <c r="BO199" s="8">
        <v>9</v>
      </c>
      <c r="BP199" s="8">
        <v>8</v>
      </c>
      <c r="BQ199" s="8">
        <v>10</v>
      </c>
      <c r="BR199" s="8">
        <v>8</v>
      </c>
      <c r="BS199" s="8">
        <v>4</v>
      </c>
      <c r="BT199" s="8">
        <v>9</v>
      </c>
      <c r="BU199" s="8">
        <v>10</v>
      </c>
      <c r="BV199" s="8">
        <v>8</v>
      </c>
      <c r="BW199" s="8">
        <v>9</v>
      </c>
      <c r="BX199" s="8">
        <v>8</v>
      </c>
      <c r="BY199" s="8">
        <v>7</v>
      </c>
      <c r="BZ199" s="8">
        <v>12</v>
      </c>
      <c r="CA199" s="8">
        <v>11</v>
      </c>
      <c r="CB199" s="8">
        <v>8</v>
      </c>
      <c r="CC199" s="8">
        <v>11</v>
      </c>
      <c r="CD199" s="8">
        <v>7</v>
      </c>
      <c r="CE199" s="8">
        <v>8</v>
      </c>
      <c r="CF199" s="8">
        <v>9</v>
      </c>
      <c r="CG199" s="8">
        <v>8</v>
      </c>
      <c r="CH199" s="8">
        <v>11</v>
      </c>
      <c r="CI199" s="8">
        <v>7</v>
      </c>
      <c r="CJ199" s="8">
        <v>16</v>
      </c>
      <c r="CK199" s="8">
        <v>9</v>
      </c>
      <c r="CL199" s="8">
        <v>12</v>
      </c>
      <c r="CM199" s="8">
        <v>9</v>
      </c>
      <c r="CN199" s="8">
        <v>8</v>
      </c>
      <c r="CO199" s="8">
        <v>9</v>
      </c>
      <c r="CP199" s="8">
        <v>9</v>
      </c>
      <c r="CQ199" s="8">
        <v>8</v>
      </c>
      <c r="CR199" s="8">
        <v>14</v>
      </c>
      <c r="CS199" s="8">
        <v>17</v>
      </c>
      <c r="CT199" s="8">
        <v>7</v>
      </c>
      <c r="CU199" s="8">
        <v>11</v>
      </c>
      <c r="CV199" s="8">
        <v>9</v>
      </c>
      <c r="CW199" s="8">
        <v>8</v>
      </c>
      <c r="CX199" s="8">
        <v>7</v>
      </c>
      <c r="CY199" s="8">
        <v>14</v>
      </c>
      <c r="CZ199" s="8">
        <v>11</v>
      </c>
      <c r="DA199" s="8">
        <v>6</v>
      </c>
      <c r="DB199" s="8">
        <v>10</v>
      </c>
      <c r="DC199" s="8">
        <v>9</v>
      </c>
      <c r="DD199" s="8">
        <v>6</v>
      </c>
      <c r="DE199" s="8">
        <v>8</v>
      </c>
      <c r="DF199" s="8">
        <v>7</v>
      </c>
      <c r="DG199" s="8">
        <v>4</v>
      </c>
      <c r="DH199" s="8">
        <v>6</v>
      </c>
      <c r="DI199" s="8">
        <v>5</v>
      </c>
      <c r="DJ199" s="8">
        <v>8</v>
      </c>
      <c r="DK199" s="8">
        <v>4</v>
      </c>
      <c r="DL199" s="8">
        <v>3</v>
      </c>
      <c r="DM199" s="8">
        <v>1</v>
      </c>
      <c r="DN199" s="8">
        <v>2</v>
      </c>
      <c r="DO199" s="8">
        <v>0</v>
      </c>
      <c r="DP199" s="8">
        <v>1</v>
      </c>
      <c r="DQ199" s="8">
        <v>0</v>
      </c>
      <c r="DR199" s="8">
        <v>0</v>
      </c>
      <c r="DS199" s="8">
        <v>0</v>
      </c>
      <c r="DT199" s="8">
        <v>1</v>
      </c>
      <c r="DU199" s="8">
        <v>0</v>
      </c>
      <c r="DV199" s="8">
        <v>0</v>
      </c>
      <c r="DW199" s="8">
        <v>1</v>
      </c>
      <c r="DX199" s="7">
        <f t="shared" si="17"/>
        <v>423</v>
      </c>
      <c r="DY199" s="7">
        <f t="shared" si="18"/>
        <v>51</v>
      </c>
      <c r="DZ199" s="7">
        <f t="shared" si="19"/>
        <v>204</v>
      </c>
      <c r="EA199" s="7">
        <f t="shared" si="20"/>
        <v>153</v>
      </c>
    </row>
    <row r="200" spans="1:131" x14ac:dyDescent="0.35">
      <c r="A200" s="7">
        <v>13</v>
      </c>
      <c r="B200" s="10" t="s">
        <v>1020</v>
      </c>
      <c r="C200" s="10" t="s">
        <v>522</v>
      </c>
      <c r="D200" s="10" t="s">
        <v>523</v>
      </c>
      <c r="E200" s="7">
        <f>SUM(Table3253[[#This Row],[0]:[90]])</f>
        <v>745</v>
      </c>
      <c r="F200" s="8">
        <f>SUM(Table3253[[#This Row],[0]:[15]])</f>
        <v>130</v>
      </c>
      <c r="G200" s="7">
        <f>SUM(Table3253[[#This Row],[16]:[64]])</f>
        <v>447</v>
      </c>
      <c r="H200" s="7">
        <f>SUM(Table3253[[#This Row],[65]:[90]])</f>
        <v>168</v>
      </c>
      <c r="I200" s="7">
        <f>SUM(Table3253[[#This Row],[85]:[90]])</f>
        <v>8</v>
      </c>
      <c r="J200" s="8">
        <f>SUM(Table3253[[#This Row],[0]:[17]])</f>
        <v>148</v>
      </c>
      <c r="K200" s="7">
        <f>SUM(Table3253[[#This Row],[18]:[64]])</f>
        <v>429</v>
      </c>
      <c r="L200" s="8">
        <f>SUM(Table3253[[#This Row],[0]:[4]])</f>
        <v>25</v>
      </c>
      <c r="M200" s="7">
        <f>SUM(Table3253[[#This Row],[5]:[15]])</f>
        <v>105</v>
      </c>
      <c r="N200" s="7">
        <f>SUM(Table3253[[#This Row],[16]:[24]])</f>
        <v>78</v>
      </c>
      <c r="O200" s="7">
        <f>SUM(Table3253[[#This Row],[25]:[49]])</f>
        <v>233</v>
      </c>
      <c r="P200" s="7">
        <f>SUM(Table3253[[#This Row],[50]:[64]])</f>
        <v>136</v>
      </c>
      <c r="Q200" s="7">
        <f>SUM(Table3253[[#This Row],[65]:[74]])</f>
        <v>102</v>
      </c>
      <c r="R200" s="7">
        <f>SUM(Table3253[[#This Row],[75]:[84]])</f>
        <v>58</v>
      </c>
      <c r="S200" s="8">
        <f>SUM(Table3253[[#This Row],[5]:[9]])</f>
        <v>55</v>
      </c>
      <c r="T200" s="7">
        <f>SUM(Table3253[[#This Row],[10]:[14]])</f>
        <v>45</v>
      </c>
      <c r="U200" s="7">
        <f>SUM(Table3253[[#This Row],[15]:[19]])</f>
        <v>41</v>
      </c>
      <c r="V200" s="7">
        <f>SUM(Table3253[[#This Row],[20]:[24]])</f>
        <v>42</v>
      </c>
      <c r="W200" s="7">
        <f>SUM(Table3253[[#This Row],[25]:[29]])</f>
        <v>51</v>
      </c>
      <c r="X200" s="7">
        <f>SUM(Table3253[[#This Row],[30]:[34]])</f>
        <v>57</v>
      </c>
      <c r="Y200" s="7">
        <f>SUM(Table3253[[#This Row],[35]:[39]])</f>
        <v>42</v>
      </c>
      <c r="Z200" s="7">
        <f>SUM(Table3253[[#This Row],[40]:[44]])</f>
        <v>54</v>
      </c>
      <c r="AA200" s="7">
        <f>SUM(Table3253[[#This Row],[45]:[49]])</f>
        <v>29</v>
      </c>
      <c r="AB200" s="7">
        <f>SUM(Table3253[[#This Row],[50]:[54]])</f>
        <v>48</v>
      </c>
      <c r="AC200" s="7">
        <f>SUM(Table3253[[#This Row],[55]:[59]])</f>
        <v>35</v>
      </c>
      <c r="AD200" s="7">
        <f>SUM(Table3253[[#This Row],[60]:[64]])</f>
        <v>53</v>
      </c>
      <c r="AE200" s="7">
        <f>SUM(Table3253[[#This Row],[65]:[69]])</f>
        <v>48</v>
      </c>
      <c r="AF200" s="7">
        <f>SUM(Table3253[[#This Row],[70]:[74]])</f>
        <v>54</v>
      </c>
      <c r="AG200" s="7">
        <f>SUM(Table3253[[#This Row],[75]:[79]])</f>
        <v>37</v>
      </c>
      <c r="AH200" s="7">
        <f>SUM(Table3253[[#This Row],[80]:[84]])</f>
        <v>21</v>
      </c>
      <c r="AI200" s="7">
        <f>SUM(Table3253[[#This Row],[85]:[89]])</f>
        <v>7</v>
      </c>
      <c r="AJ200" s="7">
        <f>Table3253[[#This Row],[90]]</f>
        <v>1</v>
      </c>
      <c r="AK200" s="8">
        <v>8</v>
      </c>
      <c r="AL200" s="8">
        <v>2</v>
      </c>
      <c r="AM200" s="8">
        <v>5</v>
      </c>
      <c r="AN200" s="8">
        <v>9</v>
      </c>
      <c r="AO200" s="8">
        <v>1</v>
      </c>
      <c r="AP200" s="8">
        <v>16</v>
      </c>
      <c r="AQ200" s="8">
        <v>4</v>
      </c>
      <c r="AR200" s="8">
        <v>9</v>
      </c>
      <c r="AS200" s="8">
        <v>7</v>
      </c>
      <c r="AT200" s="8">
        <v>19</v>
      </c>
      <c r="AU200" s="8">
        <v>9</v>
      </c>
      <c r="AV200" s="8">
        <v>5</v>
      </c>
      <c r="AW200" s="8">
        <v>11</v>
      </c>
      <c r="AX200" s="8">
        <v>10</v>
      </c>
      <c r="AY200" s="8">
        <v>10</v>
      </c>
      <c r="AZ200" s="8">
        <v>5</v>
      </c>
      <c r="BA200" s="8">
        <v>14</v>
      </c>
      <c r="BB200" s="8">
        <v>4</v>
      </c>
      <c r="BC200" s="8">
        <v>10</v>
      </c>
      <c r="BD200" s="8">
        <v>8</v>
      </c>
      <c r="BE200" s="8">
        <v>9</v>
      </c>
      <c r="BF200" s="8">
        <v>8</v>
      </c>
      <c r="BG200" s="8">
        <v>11</v>
      </c>
      <c r="BH200" s="8">
        <v>8</v>
      </c>
      <c r="BI200" s="8">
        <v>6</v>
      </c>
      <c r="BJ200" s="8">
        <v>6</v>
      </c>
      <c r="BK200" s="8">
        <v>14</v>
      </c>
      <c r="BL200" s="8">
        <v>9</v>
      </c>
      <c r="BM200" s="8">
        <v>14</v>
      </c>
      <c r="BN200" s="8">
        <v>8</v>
      </c>
      <c r="BO200" s="8">
        <v>16</v>
      </c>
      <c r="BP200" s="8">
        <v>9</v>
      </c>
      <c r="BQ200" s="8">
        <v>15</v>
      </c>
      <c r="BR200" s="8">
        <v>10</v>
      </c>
      <c r="BS200" s="8">
        <v>7</v>
      </c>
      <c r="BT200" s="8">
        <v>4</v>
      </c>
      <c r="BU200" s="8">
        <v>8</v>
      </c>
      <c r="BV200" s="8">
        <v>11</v>
      </c>
      <c r="BW200" s="8">
        <v>9</v>
      </c>
      <c r="BX200" s="8">
        <v>10</v>
      </c>
      <c r="BY200" s="8">
        <v>12</v>
      </c>
      <c r="BZ200" s="8">
        <v>8</v>
      </c>
      <c r="CA200" s="8">
        <v>14</v>
      </c>
      <c r="CB200" s="8">
        <v>14</v>
      </c>
      <c r="CC200" s="8">
        <v>6</v>
      </c>
      <c r="CD200" s="8">
        <v>6</v>
      </c>
      <c r="CE200" s="8">
        <v>7</v>
      </c>
      <c r="CF200" s="8">
        <v>4</v>
      </c>
      <c r="CG200" s="8">
        <v>6</v>
      </c>
      <c r="CH200" s="8">
        <v>6</v>
      </c>
      <c r="CI200" s="8">
        <v>11</v>
      </c>
      <c r="CJ200" s="8">
        <v>11</v>
      </c>
      <c r="CK200" s="8">
        <v>10</v>
      </c>
      <c r="CL200" s="8">
        <v>10</v>
      </c>
      <c r="CM200" s="8">
        <v>6</v>
      </c>
      <c r="CN200" s="8">
        <v>5</v>
      </c>
      <c r="CO200" s="8">
        <v>2</v>
      </c>
      <c r="CP200" s="8">
        <v>15</v>
      </c>
      <c r="CQ200" s="8">
        <v>5</v>
      </c>
      <c r="CR200" s="8">
        <v>8</v>
      </c>
      <c r="CS200" s="8">
        <v>16</v>
      </c>
      <c r="CT200" s="8">
        <v>8</v>
      </c>
      <c r="CU200" s="8">
        <v>14</v>
      </c>
      <c r="CV200" s="8">
        <v>9</v>
      </c>
      <c r="CW200" s="8">
        <v>6</v>
      </c>
      <c r="CX200" s="8">
        <v>9</v>
      </c>
      <c r="CY200" s="8">
        <v>9</v>
      </c>
      <c r="CZ200" s="8">
        <v>8</v>
      </c>
      <c r="DA200" s="8">
        <v>14</v>
      </c>
      <c r="DB200" s="8">
        <v>8</v>
      </c>
      <c r="DC200" s="8">
        <v>7</v>
      </c>
      <c r="DD200" s="8">
        <v>5</v>
      </c>
      <c r="DE200" s="8">
        <v>11</v>
      </c>
      <c r="DF200" s="8">
        <v>17</v>
      </c>
      <c r="DG200" s="8">
        <v>14</v>
      </c>
      <c r="DH200" s="8">
        <v>10</v>
      </c>
      <c r="DI200" s="8">
        <v>6</v>
      </c>
      <c r="DJ200" s="8">
        <v>9</v>
      </c>
      <c r="DK200" s="8">
        <v>6</v>
      </c>
      <c r="DL200" s="8">
        <v>6</v>
      </c>
      <c r="DM200" s="8">
        <v>6</v>
      </c>
      <c r="DN200" s="8">
        <v>5</v>
      </c>
      <c r="DO200" s="8">
        <v>5</v>
      </c>
      <c r="DP200" s="8">
        <v>4</v>
      </c>
      <c r="DQ200" s="8">
        <v>1</v>
      </c>
      <c r="DR200" s="8">
        <v>3</v>
      </c>
      <c r="DS200" s="8">
        <v>1</v>
      </c>
      <c r="DT200" s="8">
        <v>1</v>
      </c>
      <c r="DU200" s="8">
        <v>1</v>
      </c>
      <c r="DV200" s="8">
        <v>1</v>
      </c>
      <c r="DW200" s="8">
        <v>1</v>
      </c>
      <c r="DX200" s="7">
        <f t="shared" si="17"/>
        <v>447</v>
      </c>
      <c r="DY200" s="7">
        <f t="shared" si="18"/>
        <v>60</v>
      </c>
      <c r="DZ200" s="7">
        <f t="shared" si="19"/>
        <v>233</v>
      </c>
      <c r="EA200" s="7">
        <f t="shared" si="20"/>
        <v>136</v>
      </c>
    </row>
    <row r="201" spans="1:131" x14ac:dyDescent="0.35">
      <c r="A201" s="7">
        <v>13</v>
      </c>
      <c r="B201" s="10" t="s">
        <v>1020</v>
      </c>
      <c r="C201" s="10" t="s">
        <v>524</v>
      </c>
      <c r="D201" s="10" t="s">
        <v>525</v>
      </c>
      <c r="E201" s="7">
        <f>SUM(Table3253[[#This Row],[0]:[90]])</f>
        <v>642</v>
      </c>
      <c r="F201" s="8">
        <f>SUM(Table3253[[#This Row],[0]:[15]])</f>
        <v>120</v>
      </c>
      <c r="G201" s="7">
        <f>SUM(Table3253[[#This Row],[16]:[64]])</f>
        <v>433</v>
      </c>
      <c r="H201" s="7">
        <f>SUM(Table3253[[#This Row],[65]:[90]])</f>
        <v>89</v>
      </c>
      <c r="I201" s="7">
        <f>SUM(Table3253[[#This Row],[85]:[90]])</f>
        <v>3</v>
      </c>
      <c r="J201" s="8">
        <f>SUM(Table3253[[#This Row],[0]:[17]])</f>
        <v>139</v>
      </c>
      <c r="K201" s="7">
        <f>SUM(Table3253[[#This Row],[18]:[64]])</f>
        <v>414</v>
      </c>
      <c r="L201" s="8">
        <f>SUM(Table3253[[#This Row],[0]:[4]])</f>
        <v>35</v>
      </c>
      <c r="M201" s="7">
        <f>SUM(Table3253[[#This Row],[5]:[15]])</f>
        <v>85</v>
      </c>
      <c r="N201" s="7">
        <f>SUM(Table3253[[#This Row],[16]:[24]])</f>
        <v>61</v>
      </c>
      <c r="O201" s="7">
        <f>SUM(Table3253[[#This Row],[25]:[49]])</f>
        <v>231</v>
      </c>
      <c r="P201" s="7">
        <f>SUM(Table3253[[#This Row],[50]:[64]])</f>
        <v>141</v>
      </c>
      <c r="Q201" s="7">
        <f>SUM(Table3253[[#This Row],[65]:[74]])</f>
        <v>57</v>
      </c>
      <c r="R201" s="7">
        <f>SUM(Table3253[[#This Row],[75]:[84]])</f>
        <v>29</v>
      </c>
      <c r="S201" s="8">
        <f>SUM(Table3253[[#This Row],[5]:[9]])</f>
        <v>41</v>
      </c>
      <c r="T201" s="7">
        <f>SUM(Table3253[[#This Row],[10]:[14]])</f>
        <v>39</v>
      </c>
      <c r="U201" s="7">
        <f>SUM(Table3253[[#This Row],[15]:[19]])</f>
        <v>32</v>
      </c>
      <c r="V201" s="7">
        <f>SUM(Table3253[[#This Row],[20]:[24]])</f>
        <v>34</v>
      </c>
      <c r="W201" s="7">
        <f>SUM(Table3253[[#This Row],[25]:[29]])</f>
        <v>54</v>
      </c>
      <c r="X201" s="7">
        <f>SUM(Table3253[[#This Row],[30]:[34]])</f>
        <v>41</v>
      </c>
      <c r="Y201" s="7">
        <f>SUM(Table3253[[#This Row],[35]:[39]])</f>
        <v>54</v>
      </c>
      <c r="Z201" s="7">
        <f>SUM(Table3253[[#This Row],[40]:[44]])</f>
        <v>47</v>
      </c>
      <c r="AA201" s="7">
        <f>SUM(Table3253[[#This Row],[45]:[49]])</f>
        <v>35</v>
      </c>
      <c r="AB201" s="7">
        <f>SUM(Table3253[[#This Row],[50]:[54]])</f>
        <v>37</v>
      </c>
      <c r="AC201" s="7">
        <f>SUM(Table3253[[#This Row],[55]:[59]])</f>
        <v>58</v>
      </c>
      <c r="AD201" s="7">
        <f>SUM(Table3253[[#This Row],[60]:[64]])</f>
        <v>46</v>
      </c>
      <c r="AE201" s="7">
        <f>SUM(Table3253[[#This Row],[65]:[69]])</f>
        <v>30</v>
      </c>
      <c r="AF201" s="7">
        <f>SUM(Table3253[[#This Row],[70]:[74]])</f>
        <v>27</v>
      </c>
      <c r="AG201" s="7">
        <f>SUM(Table3253[[#This Row],[75]:[79]])</f>
        <v>14</v>
      </c>
      <c r="AH201" s="7">
        <f>SUM(Table3253[[#This Row],[80]:[84]])</f>
        <v>15</v>
      </c>
      <c r="AI201" s="7">
        <f>SUM(Table3253[[#This Row],[85]:[89]])</f>
        <v>2</v>
      </c>
      <c r="AJ201" s="7">
        <f>Table3253[[#This Row],[90]]</f>
        <v>1</v>
      </c>
      <c r="AK201" s="8">
        <v>9</v>
      </c>
      <c r="AL201" s="8">
        <v>9</v>
      </c>
      <c r="AM201" s="8">
        <v>6</v>
      </c>
      <c r="AN201" s="8">
        <v>5</v>
      </c>
      <c r="AO201" s="8">
        <v>6</v>
      </c>
      <c r="AP201" s="8">
        <v>2</v>
      </c>
      <c r="AQ201" s="8">
        <v>10</v>
      </c>
      <c r="AR201" s="8">
        <v>10</v>
      </c>
      <c r="AS201" s="8">
        <v>9</v>
      </c>
      <c r="AT201" s="8">
        <v>10</v>
      </c>
      <c r="AU201" s="8">
        <v>5</v>
      </c>
      <c r="AV201" s="8">
        <v>10</v>
      </c>
      <c r="AW201" s="8">
        <v>9</v>
      </c>
      <c r="AX201" s="8">
        <v>9</v>
      </c>
      <c r="AY201" s="8">
        <v>6</v>
      </c>
      <c r="AZ201" s="8">
        <v>5</v>
      </c>
      <c r="BA201" s="8">
        <v>9</v>
      </c>
      <c r="BB201" s="8">
        <v>10</v>
      </c>
      <c r="BC201" s="8">
        <v>4</v>
      </c>
      <c r="BD201" s="8">
        <v>4</v>
      </c>
      <c r="BE201" s="8">
        <v>8</v>
      </c>
      <c r="BF201" s="8">
        <v>7</v>
      </c>
      <c r="BG201" s="8">
        <v>5</v>
      </c>
      <c r="BH201" s="8">
        <v>10</v>
      </c>
      <c r="BI201" s="8">
        <v>4</v>
      </c>
      <c r="BJ201" s="8">
        <v>15</v>
      </c>
      <c r="BK201" s="8">
        <v>7</v>
      </c>
      <c r="BL201" s="8">
        <v>12</v>
      </c>
      <c r="BM201" s="8">
        <v>9</v>
      </c>
      <c r="BN201" s="8">
        <v>11</v>
      </c>
      <c r="BO201" s="8">
        <v>9</v>
      </c>
      <c r="BP201" s="8">
        <v>8</v>
      </c>
      <c r="BQ201" s="8">
        <v>8</v>
      </c>
      <c r="BR201" s="8">
        <v>6</v>
      </c>
      <c r="BS201" s="8">
        <v>10</v>
      </c>
      <c r="BT201" s="8">
        <v>12</v>
      </c>
      <c r="BU201" s="8">
        <v>10</v>
      </c>
      <c r="BV201" s="8">
        <v>10</v>
      </c>
      <c r="BW201" s="8">
        <v>14</v>
      </c>
      <c r="BX201" s="8">
        <v>8</v>
      </c>
      <c r="BY201" s="8">
        <v>9</v>
      </c>
      <c r="BZ201" s="8">
        <v>7</v>
      </c>
      <c r="CA201" s="8">
        <v>10</v>
      </c>
      <c r="CB201" s="8">
        <v>12</v>
      </c>
      <c r="CC201" s="8">
        <v>9</v>
      </c>
      <c r="CD201" s="8">
        <v>9</v>
      </c>
      <c r="CE201" s="8">
        <v>10</v>
      </c>
      <c r="CF201" s="8">
        <v>2</v>
      </c>
      <c r="CG201" s="8">
        <v>6</v>
      </c>
      <c r="CH201" s="8">
        <v>8</v>
      </c>
      <c r="CI201" s="8">
        <v>7</v>
      </c>
      <c r="CJ201" s="8">
        <v>10</v>
      </c>
      <c r="CK201" s="8">
        <v>5</v>
      </c>
      <c r="CL201" s="8">
        <v>8</v>
      </c>
      <c r="CM201" s="8">
        <v>7</v>
      </c>
      <c r="CN201" s="8">
        <v>8</v>
      </c>
      <c r="CO201" s="8">
        <v>13</v>
      </c>
      <c r="CP201" s="8">
        <v>12</v>
      </c>
      <c r="CQ201" s="8">
        <v>7</v>
      </c>
      <c r="CR201" s="8">
        <v>18</v>
      </c>
      <c r="CS201" s="8">
        <v>10</v>
      </c>
      <c r="CT201" s="8">
        <v>7</v>
      </c>
      <c r="CU201" s="8">
        <v>7</v>
      </c>
      <c r="CV201" s="8">
        <v>16</v>
      </c>
      <c r="CW201" s="8">
        <v>6</v>
      </c>
      <c r="CX201" s="8">
        <v>3</v>
      </c>
      <c r="CY201" s="8">
        <v>4</v>
      </c>
      <c r="CZ201" s="8">
        <v>9</v>
      </c>
      <c r="DA201" s="8">
        <v>8</v>
      </c>
      <c r="DB201" s="8">
        <v>6</v>
      </c>
      <c r="DC201" s="8">
        <v>7</v>
      </c>
      <c r="DD201" s="8">
        <v>4</v>
      </c>
      <c r="DE201" s="8">
        <v>6</v>
      </c>
      <c r="DF201" s="8">
        <v>3</v>
      </c>
      <c r="DG201" s="8">
        <v>7</v>
      </c>
      <c r="DH201" s="8">
        <v>2</v>
      </c>
      <c r="DI201" s="8">
        <v>2</v>
      </c>
      <c r="DJ201" s="8">
        <v>4</v>
      </c>
      <c r="DK201" s="8">
        <v>4</v>
      </c>
      <c r="DL201" s="8">
        <v>2</v>
      </c>
      <c r="DM201" s="8">
        <v>3</v>
      </c>
      <c r="DN201" s="8">
        <v>7</v>
      </c>
      <c r="DO201" s="8">
        <v>5</v>
      </c>
      <c r="DP201" s="8">
        <v>0</v>
      </c>
      <c r="DQ201" s="8">
        <v>0</v>
      </c>
      <c r="DR201" s="8">
        <v>0</v>
      </c>
      <c r="DS201" s="8">
        <v>0</v>
      </c>
      <c r="DT201" s="8">
        <v>1</v>
      </c>
      <c r="DU201" s="8">
        <v>0</v>
      </c>
      <c r="DV201" s="8">
        <v>1</v>
      </c>
      <c r="DW201" s="8">
        <v>1</v>
      </c>
      <c r="DX201" s="7">
        <f t="shared" si="17"/>
        <v>433</v>
      </c>
      <c r="DY201" s="7">
        <f t="shared" si="18"/>
        <v>42</v>
      </c>
      <c r="DZ201" s="7">
        <f t="shared" si="19"/>
        <v>231</v>
      </c>
      <c r="EA201" s="7">
        <f t="shared" si="20"/>
        <v>141</v>
      </c>
    </row>
    <row r="202" spans="1:131" x14ac:dyDescent="0.35">
      <c r="A202" s="7">
        <v>13</v>
      </c>
      <c r="B202" s="10" t="s">
        <v>1020</v>
      </c>
      <c r="C202" s="10" t="s">
        <v>526</v>
      </c>
      <c r="D202" s="10" t="s">
        <v>527</v>
      </c>
      <c r="E202" s="7">
        <f>SUM(Table3253[[#This Row],[0]:[90]])</f>
        <v>845</v>
      </c>
      <c r="F202" s="8">
        <f>SUM(Table3253[[#This Row],[0]:[15]])</f>
        <v>154</v>
      </c>
      <c r="G202" s="7">
        <f>SUM(Table3253[[#This Row],[16]:[64]])</f>
        <v>539</v>
      </c>
      <c r="H202" s="7">
        <f>SUM(Table3253[[#This Row],[65]:[90]])</f>
        <v>152</v>
      </c>
      <c r="I202" s="7">
        <f>SUM(Table3253[[#This Row],[85]:[90]])</f>
        <v>2</v>
      </c>
      <c r="J202" s="8">
        <f>SUM(Table3253[[#This Row],[0]:[17]])</f>
        <v>178</v>
      </c>
      <c r="K202" s="7">
        <f>SUM(Table3253[[#This Row],[18]:[64]])</f>
        <v>515</v>
      </c>
      <c r="L202" s="8">
        <f>SUM(Table3253[[#This Row],[0]:[4]])</f>
        <v>33</v>
      </c>
      <c r="M202" s="7">
        <f>SUM(Table3253[[#This Row],[5]:[15]])</f>
        <v>121</v>
      </c>
      <c r="N202" s="7">
        <f>SUM(Table3253[[#This Row],[16]:[24]])</f>
        <v>82</v>
      </c>
      <c r="O202" s="7">
        <f>SUM(Table3253[[#This Row],[25]:[49]])</f>
        <v>243</v>
      </c>
      <c r="P202" s="7">
        <f>SUM(Table3253[[#This Row],[50]:[64]])</f>
        <v>214</v>
      </c>
      <c r="Q202" s="7">
        <f>SUM(Table3253[[#This Row],[65]:[74]])</f>
        <v>86</v>
      </c>
      <c r="R202" s="7">
        <f>SUM(Table3253[[#This Row],[75]:[84]])</f>
        <v>64</v>
      </c>
      <c r="S202" s="8">
        <f>SUM(Table3253[[#This Row],[5]:[9]])</f>
        <v>46</v>
      </c>
      <c r="T202" s="7">
        <f>SUM(Table3253[[#This Row],[10]:[14]])</f>
        <v>69</v>
      </c>
      <c r="U202" s="7">
        <f>SUM(Table3253[[#This Row],[15]:[19]])</f>
        <v>51</v>
      </c>
      <c r="V202" s="7">
        <f>SUM(Table3253[[#This Row],[20]:[24]])</f>
        <v>37</v>
      </c>
      <c r="W202" s="7">
        <f>SUM(Table3253[[#This Row],[25]:[29]])</f>
        <v>44</v>
      </c>
      <c r="X202" s="7">
        <f>SUM(Table3253[[#This Row],[30]:[34]])</f>
        <v>45</v>
      </c>
      <c r="Y202" s="7">
        <f>SUM(Table3253[[#This Row],[35]:[39]])</f>
        <v>51</v>
      </c>
      <c r="Z202" s="7">
        <f>SUM(Table3253[[#This Row],[40]:[44]])</f>
        <v>54</v>
      </c>
      <c r="AA202" s="7">
        <f>SUM(Table3253[[#This Row],[45]:[49]])</f>
        <v>49</v>
      </c>
      <c r="AB202" s="7">
        <f>SUM(Table3253[[#This Row],[50]:[54]])</f>
        <v>65</v>
      </c>
      <c r="AC202" s="7">
        <f>SUM(Table3253[[#This Row],[55]:[59]])</f>
        <v>76</v>
      </c>
      <c r="AD202" s="7">
        <f>SUM(Table3253[[#This Row],[60]:[64]])</f>
        <v>73</v>
      </c>
      <c r="AE202" s="7">
        <f>SUM(Table3253[[#This Row],[65]:[69]])</f>
        <v>46</v>
      </c>
      <c r="AF202" s="7">
        <f>SUM(Table3253[[#This Row],[70]:[74]])</f>
        <v>40</v>
      </c>
      <c r="AG202" s="7">
        <f>SUM(Table3253[[#This Row],[75]:[79]])</f>
        <v>50</v>
      </c>
      <c r="AH202" s="7">
        <f>SUM(Table3253[[#This Row],[80]:[84]])</f>
        <v>14</v>
      </c>
      <c r="AI202" s="7">
        <f>SUM(Table3253[[#This Row],[85]:[89]])</f>
        <v>2</v>
      </c>
      <c r="AJ202" s="7">
        <f>Table3253[[#This Row],[90]]</f>
        <v>0</v>
      </c>
      <c r="AK202" s="8">
        <v>9</v>
      </c>
      <c r="AL202" s="8">
        <v>6</v>
      </c>
      <c r="AM202" s="8">
        <v>5</v>
      </c>
      <c r="AN202" s="8">
        <v>8</v>
      </c>
      <c r="AO202" s="8">
        <v>5</v>
      </c>
      <c r="AP202" s="8">
        <v>11</v>
      </c>
      <c r="AQ202" s="8">
        <v>9</v>
      </c>
      <c r="AR202" s="8">
        <v>9</v>
      </c>
      <c r="AS202" s="8">
        <v>8</v>
      </c>
      <c r="AT202" s="8">
        <v>9</v>
      </c>
      <c r="AU202" s="8">
        <v>13</v>
      </c>
      <c r="AV202" s="8">
        <v>15</v>
      </c>
      <c r="AW202" s="8">
        <v>10</v>
      </c>
      <c r="AX202" s="8">
        <v>15</v>
      </c>
      <c r="AY202" s="8">
        <v>16</v>
      </c>
      <c r="AZ202" s="8">
        <v>6</v>
      </c>
      <c r="BA202" s="8">
        <v>9</v>
      </c>
      <c r="BB202" s="8">
        <v>15</v>
      </c>
      <c r="BC202" s="8">
        <v>6</v>
      </c>
      <c r="BD202" s="8">
        <v>15</v>
      </c>
      <c r="BE202" s="8">
        <v>7</v>
      </c>
      <c r="BF202" s="8">
        <v>9</v>
      </c>
      <c r="BG202" s="8">
        <v>6</v>
      </c>
      <c r="BH202" s="8">
        <v>9</v>
      </c>
      <c r="BI202" s="8">
        <v>6</v>
      </c>
      <c r="BJ202" s="8">
        <v>3</v>
      </c>
      <c r="BK202" s="8">
        <v>9</v>
      </c>
      <c r="BL202" s="8">
        <v>14</v>
      </c>
      <c r="BM202" s="8">
        <v>9</v>
      </c>
      <c r="BN202" s="8">
        <v>9</v>
      </c>
      <c r="BO202" s="8">
        <v>8</v>
      </c>
      <c r="BP202" s="8">
        <v>5</v>
      </c>
      <c r="BQ202" s="8">
        <v>8</v>
      </c>
      <c r="BR202" s="8">
        <v>14</v>
      </c>
      <c r="BS202" s="8">
        <v>10</v>
      </c>
      <c r="BT202" s="8">
        <v>13</v>
      </c>
      <c r="BU202" s="8">
        <v>11</v>
      </c>
      <c r="BV202" s="8">
        <v>14</v>
      </c>
      <c r="BW202" s="8">
        <v>6</v>
      </c>
      <c r="BX202" s="8">
        <v>7</v>
      </c>
      <c r="BY202" s="8">
        <v>11</v>
      </c>
      <c r="BZ202" s="8">
        <v>14</v>
      </c>
      <c r="CA202" s="8">
        <v>10</v>
      </c>
      <c r="CB202" s="8">
        <v>5</v>
      </c>
      <c r="CC202" s="8">
        <v>14</v>
      </c>
      <c r="CD202" s="8">
        <v>7</v>
      </c>
      <c r="CE202" s="8">
        <v>10</v>
      </c>
      <c r="CF202" s="8">
        <v>7</v>
      </c>
      <c r="CG202" s="8">
        <v>10</v>
      </c>
      <c r="CH202" s="8">
        <v>15</v>
      </c>
      <c r="CI202" s="8">
        <v>9</v>
      </c>
      <c r="CJ202" s="8">
        <v>10</v>
      </c>
      <c r="CK202" s="8">
        <v>18</v>
      </c>
      <c r="CL202" s="8">
        <v>14</v>
      </c>
      <c r="CM202" s="8">
        <v>14</v>
      </c>
      <c r="CN202" s="8">
        <v>25</v>
      </c>
      <c r="CO202" s="8">
        <v>15</v>
      </c>
      <c r="CP202" s="8">
        <v>15</v>
      </c>
      <c r="CQ202" s="8">
        <v>11</v>
      </c>
      <c r="CR202" s="8">
        <v>10</v>
      </c>
      <c r="CS202" s="8">
        <v>14</v>
      </c>
      <c r="CT202" s="8">
        <v>22</v>
      </c>
      <c r="CU202" s="8">
        <v>13</v>
      </c>
      <c r="CV202" s="8">
        <v>14</v>
      </c>
      <c r="CW202" s="8">
        <v>10</v>
      </c>
      <c r="CX202" s="8">
        <v>13</v>
      </c>
      <c r="CY202" s="8">
        <v>8</v>
      </c>
      <c r="CZ202" s="8">
        <v>7</v>
      </c>
      <c r="DA202" s="8">
        <v>10</v>
      </c>
      <c r="DB202" s="8">
        <v>8</v>
      </c>
      <c r="DC202" s="8">
        <v>4</v>
      </c>
      <c r="DD202" s="8">
        <v>8</v>
      </c>
      <c r="DE202" s="8">
        <v>12</v>
      </c>
      <c r="DF202" s="8">
        <v>9</v>
      </c>
      <c r="DG202" s="8">
        <v>7</v>
      </c>
      <c r="DH202" s="8">
        <v>9</v>
      </c>
      <c r="DI202" s="8">
        <v>14</v>
      </c>
      <c r="DJ202" s="8">
        <v>10</v>
      </c>
      <c r="DK202" s="8">
        <v>8</v>
      </c>
      <c r="DL202" s="8">
        <v>9</v>
      </c>
      <c r="DM202" s="8">
        <v>4</v>
      </c>
      <c r="DN202" s="8">
        <v>2</v>
      </c>
      <c r="DO202" s="8">
        <v>2</v>
      </c>
      <c r="DP202" s="8">
        <v>4</v>
      </c>
      <c r="DQ202" s="8">
        <v>2</v>
      </c>
      <c r="DR202" s="8">
        <v>0</v>
      </c>
      <c r="DS202" s="8">
        <v>1</v>
      </c>
      <c r="DT202" s="8">
        <v>0</v>
      </c>
      <c r="DU202" s="8">
        <v>1</v>
      </c>
      <c r="DV202" s="8">
        <v>0</v>
      </c>
      <c r="DW202" s="8">
        <v>0</v>
      </c>
      <c r="DX202" s="7">
        <f t="shared" si="17"/>
        <v>539</v>
      </c>
      <c r="DY202" s="7">
        <f t="shared" si="18"/>
        <v>58</v>
      </c>
      <c r="DZ202" s="7">
        <f t="shared" si="19"/>
        <v>243</v>
      </c>
      <c r="EA202" s="7">
        <f t="shared" si="20"/>
        <v>214</v>
      </c>
    </row>
    <row r="203" spans="1:131" x14ac:dyDescent="0.35">
      <c r="A203" s="7">
        <v>13</v>
      </c>
      <c r="B203" s="10" t="s">
        <v>1020</v>
      </c>
      <c r="C203" s="10" t="s">
        <v>528</v>
      </c>
      <c r="D203" s="10" t="s">
        <v>529</v>
      </c>
      <c r="E203" s="7">
        <f>SUM(Table3253[[#This Row],[0]:[90]])</f>
        <v>754</v>
      </c>
      <c r="F203" s="8">
        <f>SUM(Table3253[[#This Row],[0]:[15]])</f>
        <v>135</v>
      </c>
      <c r="G203" s="7">
        <f>SUM(Table3253[[#This Row],[16]:[64]])</f>
        <v>444</v>
      </c>
      <c r="H203" s="7">
        <f>SUM(Table3253[[#This Row],[65]:[90]])</f>
        <v>175</v>
      </c>
      <c r="I203" s="7">
        <f>SUM(Table3253[[#This Row],[85]:[90]])</f>
        <v>14</v>
      </c>
      <c r="J203" s="8">
        <f>SUM(Table3253[[#This Row],[0]:[17]])</f>
        <v>154</v>
      </c>
      <c r="K203" s="7">
        <f>SUM(Table3253[[#This Row],[18]:[64]])</f>
        <v>425</v>
      </c>
      <c r="L203" s="8">
        <f>SUM(Table3253[[#This Row],[0]:[4]])</f>
        <v>31</v>
      </c>
      <c r="M203" s="7">
        <f>SUM(Table3253[[#This Row],[5]:[15]])</f>
        <v>104</v>
      </c>
      <c r="N203" s="7">
        <f>SUM(Table3253[[#This Row],[16]:[24]])</f>
        <v>75</v>
      </c>
      <c r="O203" s="7">
        <f>SUM(Table3253[[#This Row],[25]:[49]])</f>
        <v>190</v>
      </c>
      <c r="P203" s="7">
        <f>SUM(Table3253[[#This Row],[50]:[64]])</f>
        <v>179</v>
      </c>
      <c r="Q203" s="7">
        <f>SUM(Table3253[[#This Row],[65]:[74]])</f>
        <v>106</v>
      </c>
      <c r="R203" s="7">
        <f>SUM(Table3253[[#This Row],[75]:[84]])</f>
        <v>55</v>
      </c>
      <c r="S203" s="8">
        <f>SUM(Table3253[[#This Row],[5]:[9]])</f>
        <v>48</v>
      </c>
      <c r="T203" s="7">
        <f>SUM(Table3253[[#This Row],[10]:[14]])</f>
        <v>42</v>
      </c>
      <c r="U203" s="7">
        <f>SUM(Table3253[[#This Row],[15]:[19]])</f>
        <v>55</v>
      </c>
      <c r="V203" s="7">
        <f>SUM(Table3253[[#This Row],[20]:[24]])</f>
        <v>34</v>
      </c>
      <c r="W203" s="7">
        <f>SUM(Table3253[[#This Row],[25]:[29]])</f>
        <v>38</v>
      </c>
      <c r="X203" s="7">
        <f>SUM(Table3253[[#This Row],[30]:[34]])</f>
        <v>39</v>
      </c>
      <c r="Y203" s="7">
        <f>SUM(Table3253[[#This Row],[35]:[39]])</f>
        <v>39</v>
      </c>
      <c r="Z203" s="7">
        <f>SUM(Table3253[[#This Row],[40]:[44]])</f>
        <v>49</v>
      </c>
      <c r="AA203" s="7">
        <f>SUM(Table3253[[#This Row],[45]:[49]])</f>
        <v>25</v>
      </c>
      <c r="AB203" s="7">
        <f>SUM(Table3253[[#This Row],[50]:[54]])</f>
        <v>49</v>
      </c>
      <c r="AC203" s="7">
        <f>SUM(Table3253[[#This Row],[55]:[59]])</f>
        <v>71</v>
      </c>
      <c r="AD203" s="7">
        <f>SUM(Table3253[[#This Row],[60]:[64]])</f>
        <v>59</v>
      </c>
      <c r="AE203" s="7">
        <f>SUM(Table3253[[#This Row],[65]:[69]])</f>
        <v>62</v>
      </c>
      <c r="AF203" s="7">
        <f>SUM(Table3253[[#This Row],[70]:[74]])</f>
        <v>44</v>
      </c>
      <c r="AG203" s="7">
        <f>SUM(Table3253[[#This Row],[75]:[79]])</f>
        <v>47</v>
      </c>
      <c r="AH203" s="7">
        <f>SUM(Table3253[[#This Row],[80]:[84]])</f>
        <v>8</v>
      </c>
      <c r="AI203" s="7">
        <f>SUM(Table3253[[#This Row],[85]:[89]])</f>
        <v>12</v>
      </c>
      <c r="AJ203" s="7">
        <f>Table3253[[#This Row],[90]]</f>
        <v>2</v>
      </c>
      <c r="AK203" s="8">
        <v>5</v>
      </c>
      <c r="AL203" s="8">
        <v>8</v>
      </c>
      <c r="AM203" s="8">
        <v>5</v>
      </c>
      <c r="AN203" s="8">
        <v>6</v>
      </c>
      <c r="AO203" s="8">
        <v>7</v>
      </c>
      <c r="AP203" s="8">
        <v>10</v>
      </c>
      <c r="AQ203" s="8">
        <v>11</v>
      </c>
      <c r="AR203" s="8">
        <v>11</v>
      </c>
      <c r="AS203" s="8">
        <v>5</v>
      </c>
      <c r="AT203" s="8">
        <v>11</v>
      </c>
      <c r="AU203" s="8">
        <v>10</v>
      </c>
      <c r="AV203" s="8">
        <v>8</v>
      </c>
      <c r="AW203" s="8">
        <v>9</v>
      </c>
      <c r="AX203" s="8">
        <v>6</v>
      </c>
      <c r="AY203" s="8">
        <v>9</v>
      </c>
      <c r="AZ203" s="8">
        <v>14</v>
      </c>
      <c r="BA203" s="8">
        <v>9</v>
      </c>
      <c r="BB203" s="8">
        <v>10</v>
      </c>
      <c r="BC203" s="8">
        <v>12</v>
      </c>
      <c r="BD203" s="8">
        <v>10</v>
      </c>
      <c r="BE203" s="8">
        <v>8</v>
      </c>
      <c r="BF203" s="8">
        <v>9</v>
      </c>
      <c r="BG203" s="8">
        <v>8</v>
      </c>
      <c r="BH203" s="8">
        <v>6</v>
      </c>
      <c r="BI203" s="8">
        <v>3</v>
      </c>
      <c r="BJ203" s="8">
        <v>9</v>
      </c>
      <c r="BK203" s="8">
        <v>10</v>
      </c>
      <c r="BL203" s="8">
        <v>8</v>
      </c>
      <c r="BM203" s="8">
        <v>3</v>
      </c>
      <c r="BN203" s="8">
        <v>8</v>
      </c>
      <c r="BO203" s="8">
        <v>3</v>
      </c>
      <c r="BP203" s="8">
        <v>7</v>
      </c>
      <c r="BQ203" s="8">
        <v>6</v>
      </c>
      <c r="BR203" s="8">
        <v>10</v>
      </c>
      <c r="BS203" s="8">
        <v>13</v>
      </c>
      <c r="BT203" s="8">
        <v>13</v>
      </c>
      <c r="BU203" s="8">
        <v>7</v>
      </c>
      <c r="BV203" s="8">
        <v>4</v>
      </c>
      <c r="BW203" s="8">
        <v>8</v>
      </c>
      <c r="BX203" s="8">
        <v>7</v>
      </c>
      <c r="BY203" s="8">
        <v>13</v>
      </c>
      <c r="BZ203" s="8">
        <v>5</v>
      </c>
      <c r="CA203" s="8">
        <v>9</v>
      </c>
      <c r="CB203" s="8">
        <v>12</v>
      </c>
      <c r="CC203" s="8">
        <v>10</v>
      </c>
      <c r="CD203" s="8">
        <v>5</v>
      </c>
      <c r="CE203" s="8">
        <v>4</v>
      </c>
      <c r="CF203" s="8">
        <v>5</v>
      </c>
      <c r="CG203" s="8">
        <v>4</v>
      </c>
      <c r="CH203" s="8">
        <v>7</v>
      </c>
      <c r="CI203" s="8">
        <v>11</v>
      </c>
      <c r="CJ203" s="8">
        <v>8</v>
      </c>
      <c r="CK203" s="8">
        <v>10</v>
      </c>
      <c r="CL203" s="8">
        <v>11</v>
      </c>
      <c r="CM203" s="8">
        <v>9</v>
      </c>
      <c r="CN203" s="8">
        <v>11</v>
      </c>
      <c r="CO203" s="8">
        <v>14</v>
      </c>
      <c r="CP203" s="8">
        <v>11</v>
      </c>
      <c r="CQ203" s="8">
        <v>17</v>
      </c>
      <c r="CR203" s="8">
        <v>18</v>
      </c>
      <c r="CS203" s="8">
        <v>18</v>
      </c>
      <c r="CT203" s="8">
        <v>9</v>
      </c>
      <c r="CU203" s="8">
        <v>14</v>
      </c>
      <c r="CV203" s="8">
        <v>8</v>
      </c>
      <c r="CW203" s="8">
        <v>10</v>
      </c>
      <c r="CX203" s="8">
        <v>14</v>
      </c>
      <c r="CY203" s="8">
        <v>12</v>
      </c>
      <c r="CZ203" s="8">
        <v>14</v>
      </c>
      <c r="DA203" s="8">
        <v>14</v>
      </c>
      <c r="DB203" s="8">
        <v>8</v>
      </c>
      <c r="DC203" s="8">
        <v>7</v>
      </c>
      <c r="DD203" s="8">
        <v>10</v>
      </c>
      <c r="DE203" s="8">
        <v>10</v>
      </c>
      <c r="DF203" s="8">
        <v>7</v>
      </c>
      <c r="DG203" s="8">
        <v>10</v>
      </c>
      <c r="DH203" s="8">
        <v>9</v>
      </c>
      <c r="DI203" s="8">
        <v>13</v>
      </c>
      <c r="DJ203" s="8">
        <v>8</v>
      </c>
      <c r="DK203" s="8">
        <v>7</v>
      </c>
      <c r="DL203" s="8">
        <v>10</v>
      </c>
      <c r="DM203" s="8">
        <v>3</v>
      </c>
      <c r="DN203" s="8">
        <v>1</v>
      </c>
      <c r="DO203" s="8">
        <v>2</v>
      </c>
      <c r="DP203" s="8">
        <v>0</v>
      </c>
      <c r="DQ203" s="8">
        <v>2</v>
      </c>
      <c r="DR203" s="8">
        <v>0</v>
      </c>
      <c r="DS203" s="8">
        <v>2</v>
      </c>
      <c r="DT203" s="8">
        <v>5</v>
      </c>
      <c r="DU203" s="8">
        <v>3</v>
      </c>
      <c r="DV203" s="8">
        <v>2</v>
      </c>
      <c r="DW203" s="8">
        <v>2</v>
      </c>
      <c r="DX203" s="7">
        <f t="shared" si="17"/>
        <v>444</v>
      </c>
      <c r="DY203" s="7">
        <f t="shared" si="18"/>
        <v>56</v>
      </c>
      <c r="DZ203" s="7">
        <f t="shared" si="19"/>
        <v>190</v>
      </c>
      <c r="EA203" s="7">
        <f t="shared" si="20"/>
        <v>179</v>
      </c>
    </row>
    <row r="204" spans="1:131" x14ac:dyDescent="0.35">
      <c r="A204" s="7">
        <v>13</v>
      </c>
      <c r="B204" s="10" t="s">
        <v>1020</v>
      </c>
      <c r="C204" s="10" t="s">
        <v>530</v>
      </c>
      <c r="D204" s="10" t="s">
        <v>531</v>
      </c>
      <c r="E204" s="7">
        <f>SUM(Table3253[[#This Row],[0]:[90]])</f>
        <v>739</v>
      </c>
      <c r="F204" s="8">
        <f>SUM(Table3253[[#This Row],[0]:[15]])</f>
        <v>148</v>
      </c>
      <c r="G204" s="7">
        <f>SUM(Table3253[[#This Row],[16]:[64]])</f>
        <v>406</v>
      </c>
      <c r="H204" s="7">
        <f>SUM(Table3253[[#This Row],[65]:[90]])</f>
        <v>185</v>
      </c>
      <c r="I204" s="7">
        <f>SUM(Table3253[[#This Row],[85]:[90]])</f>
        <v>8</v>
      </c>
      <c r="J204" s="8">
        <f>SUM(Table3253[[#This Row],[0]:[17]])</f>
        <v>169</v>
      </c>
      <c r="K204" s="7">
        <f>SUM(Table3253[[#This Row],[18]:[64]])</f>
        <v>385</v>
      </c>
      <c r="L204" s="8">
        <f>SUM(Table3253[[#This Row],[0]:[4]])</f>
        <v>30</v>
      </c>
      <c r="M204" s="7">
        <f>SUM(Table3253[[#This Row],[5]:[15]])</f>
        <v>118</v>
      </c>
      <c r="N204" s="7">
        <f>SUM(Table3253[[#This Row],[16]:[24]])</f>
        <v>92</v>
      </c>
      <c r="O204" s="7">
        <f>SUM(Table3253[[#This Row],[25]:[49]])</f>
        <v>175</v>
      </c>
      <c r="P204" s="7">
        <f>SUM(Table3253[[#This Row],[50]:[64]])</f>
        <v>139</v>
      </c>
      <c r="Q204" s="7">
        <f>SUM(Table3253[[#This Row],[65]:[74]])</f>
        <v>95</v>
      </c>
      <c r="R204" s="7">
        <f>SUM(Table3253[[#This Row],[75]:[84]])</f>
        <v>82</v>
      </c>
      <c r="S204" s="8">
        <f>SUM(Table3253[[#This Row],[5]:[9]])</f>
        <v>35</v>
      </c>
      <c r="T204" s="7">
        <f>SUM(Table3253[[#This Row],[10]:[14]])</f>
        <v>71</v>
      </c>
      <c r="U204" s="7">
        <f>SUM(Table3253[[#This Row],[15]:[19]])</f>
        <v>49</v>
      </c>
      <c r="V204" s="7">
        <f>SUM(Table3253[[#This Row],[20]:[24]])</f>
        <v>55</v>
      </c>
      <c r="W204" s="7">
        <f>SUM(Table3253[[#This Row],[25]:[29]])</f>
        <v>32</v>
      </c>
      <c r="X204" s="7">
        <f>SUM(Table3253[[#This Row],[30]:[34]])</f>
        <v>33</v>
      </c>
      <c r="Y204" s="7">
        <f>SUM(Table3253[[#This Row],[35]:[39]])</f>
        <v>33</v>
      </c>
      <c r="Z204" s="7">
        <f>SUM(Table3253[[#This Row],[40]:[44]])</f>
        <v>34</v>
      </c>
      <c r="AA204" s="7">
        <f>SUM(Table3253[[#This Row],[45]:[49]])</f>
        <v>43</v>
      </c>
      <c r="AB204" s="7">
        <f>SUM(Table3253[[#This Row],[50]:[54]])</f>
        <v>39</v>
      </c>
      <c r="AC204" s="7">
        <f>SUM(Table3253[[#This Row],[55]:[59]])</f>
        <v>52</v>
      </c>
      <c r="AD204" s="7">
        <f>SUM(Table3253[[#This Row],[60]:[64]])</f>
        <v>48</v>
      </c>
      <c r="AE204" s="7">
        <f>SUM(Table3253[[#This Row],[65]:[69]])</f>
        <v>48</v>
      </c>
      <c r="AF204" s="7">
        <f>SUM(Table3253[[#This Row],[70]:[74]])</f>
        <v>47</v>
      </c>
      <c r="AG204" s="7">
        <f>SUM(Table3253[[#This Row],[75]:[79]])</f>
        <v>64</v>
      </c>
      <c r="AH204" s="7">
        <f>SUM(Table3253[[#This Row],[80]:[84]])</f>
        <v>18</v>
      </c>
      <c r="AI204" s="7">
        <f>SUM(Table3253[[#This Row],[85]:[89]])</f>
        <v>4</v>
      </c>
      <c r="AJ204" s="7">
        <f>Table3253[[#This Row],[90]]</f>
        <v>4</v>
      </c>
      <c r="AK204" s="8">
        <v>4</v>
      </c>
      <c r="AL204" s="8">
        <v>8</v>
      </c>
      <c r="AM204" s="8">
        <v>4</v>
      </c>
      <c r="AN204" s="8">
        <v>7</v>
      </c>
      <c r="AO204" s="8">
        <v>7</v>
      </c>
      <c r="AP204" s="8">
        <v>7</v>
      </c>
      <c r="AQ204" s="8">
        <v>9</v>
      </c>
      <c r="AR204" s="8">
        <v>9</v>
      </c>
      <c r="AS204" s="8">
        <v>6</v>
      </c>
      <c r="AT204" s="8">
        <v>4</v>
      </c>
      <c r="AU204" s="8">
        <v>15</v>
      </c>
      <c r="AV204" s="8">
        <v>13</v>
      </c>
      <c r="AW204" s="8">
        <v>10</v>
      </c>
      <c r="AX204" s="8">
        <v>19</v>
      </c>
      <c r="AY204" s="8">
        <v>14</v>
      </c>
      <c r="AZ204" s="8">
        <v>12</v>
      </c>
      <c r="BA204" s="8">
        <v>13</v>
      </c>
      <c r="BB204" s="8">
        <v>8</v>
      </c>
      <c r="BC204" s="8">
        <v>8</v>
      </c>
      <c r="BD204" s="8">
        <v>8</v>
      </c>
      <c r="BE204" s="8">
        <v>14</v>
      </c>
      <c r="BF204" s="8">
        <v>9</v>
      </c>
      <c r="BG204" s="8">
        <v>16</v>
      </c>
      <c r="BH204" s="8">
        <v>9</v>
      </c>
      <c r="BI204" s="8">
        <v>7</v>
      </c>
      <c r="BJ204" s="8">
        <v>3</v>
      </c>
      <c r="BK204" s="8">
        <v>7</v>
      </c>
      <c r="BL204" s="8">
        <v>9</v>
      </c>
      <c r="BM204" s="8">
        <v>6</v>
      </c>
      <c r="BN204" s="8">
        <v>7</v>
      </c>
      <c r="BO204" s="8">
        <v>5</v>
      </c>
      <c r="BP204" s="8">
        <v>6</v>
      </c>
      <c r="BQ204" s="8">
        <v>5</v>
      </c>
      <c r="BR204" s="8">
        <v>9</v>
      </c>
      <c r="BS204" s="8">
        <v>8</v>
      </c>
      <c r="BT204" s="8">
        <v>7</v>
      </c>
      <c r="BU204" s="8">
        <v>5</v>
      </c>
      <c r="BV204" s="8">
        <v>4</v>
      </c>
      <c r="BW204" s="8">
        <v>7</v>
      </c>
      <c r="BX204" s="8">
        <v>10</v>
      </c>
      <c r="BY204" s="8">
        <v>6</v>
      </c>
      <c r="BZ204" s="8">
        <v>6</v>
      </c>
      <c r="CA204" s="8">
        <v>6</v>
      </c>
      <c r="CB204" s="8">
        <v>11</v>
      </c>
      <c r="CC204" s="8">
        <v>5</v>
      </c>
      <c r="CD204" s="8">
        <v>10</v>
      </c>
      <c r="CE204" s="8">
        <v>9</v>
      </c>
      <c r="CF204" s="8">
        <v>8</v>
      </c>
      <c r="CG204" s="8">
        <v>9</v>
      </c>
      <c r="CH204" s="8">
        <v>7</v>
      </c>
      <c r="CI204" s="8">
        <v>5</v>
      </c>
      <c r="CJ204" s="8">
        <v>6</v>
      </c>
      <c r="CK204" s="8">
        <v>11</v>
      </c>
      <c r="CL204" s="8">
        <v>10</v>
      </c>
      <c r="CM204" s="8">
        <v>7</v>
      </c>
      <c r="CN204" s="8">
        <v>5</v>
      </c>
      <c r="CO204" s="8">
        <v>13</v>
      </c>
      <c r="CP204" s="8">
        <v>13</v>
      </c>
      <c r="CQ204" s="8">
        <v>15</v>
      </c>
      <c r="CR204" s="8">
        <v>6</v>
      </c>
      <c r="CS204" s="8">
        <v>13</v>
      </c>
      <c r="CT204" s="8">
        <v>10</v>
      </c>
      <c r="CU204" s="8">
        <v>11</v>
      </c>
      <c r="CV204" s="8">
        <v>9</v>
      </c>
      <c r="CW204" s="8">
        <v>5</v>
      </c>
      <c r="CX204" s="8">
        <v>11</v>
      </c>
      <c r="CY204" s="8">
        <v>11</v>
      </c>
      <c r="CZ204" s="8">
        <v>9</v>
      </c>
      <c r="DA204" s="8">
        <v>6</v>
      </c>
      <c r="DB204" s="8">
        <v>11</v>
      </c>
      <c r="DC204" s="8">
        <v>8</v>
      </c>
      <c r="DD204" s="8">
        <v>11</v>
      </c>
      <c r="DE204" s="8">
        <v>10</v>
      </c>
      <c r="DF204" s="8">
        <v>14</v>
      </c>
      <c r="DG204" s="8">
        <v>4</v>
      </c>
      <c r="DH204" s="8">
        <v>17</v>
      </c>
      <c r="DI204" s="8">
        <v>11</v>
      </c>
      <c r="DJ204" s="8">
        <v>12</v>
      </c>
      <c r="DK204" s="8">
        <v>13</v>
      </c>
      <c r="DL204" s="8">
        <v>11</v>
      </c>
      <c r="DM204" s="8">
        <v>5</v>
      </c>
      <c r="DN204" s="8">
        <v>6</v>
      </c>
      <c r="DO204" s="8">
        <v>2</v>
      </c>
      <c r="DP204" s="8">
        <v>3</v>
      </c>
      <c r="DQ204" s="8">
        <v>2</v>
      </c>
      <c r="DR204" s="8">
        <v>2</v>
      </c>
      <c r="DS204" s="8">
        <v>1</v>
      </c>
      <c r="DT204" s="8">
        <v>1</v>
      </c>
      <c r="DU204" s="8">
        <v>0</v>
      </c>
      <c r="DV204" s="8">
        <v>0</v>
      </c>
      <c r="DW204" s="8">
        <v>4</v>
      </c>
      <c r="DX204" s="7">
        <f t="shared" si="17"/>
        <v>406</v>
      </c>
      <c r="DY204" s="7">
        <f t="shared" si="18"/>
        <v>71</v>
      </c>
      <c r="DZ204" s="7">
        <f t="shared" si="19"/>
        <v>175</v>
      </c>
      <c r="EA204" s="7">
        <f t="shared" si="20"/>
        <v>139</v>
      </c>
    </row>
    <row r="205" spans="1:131" x14ac:dyDescent="0.35">
      <c r="A205" s="7">
        <v>13</v>
      </c>
      <c r="B205" s="10" t="s">
        <v>1020</v>
      </c>
      <c r="C205" s="10" t="s">
        <v>532</v>
      </c>
      <c r="D205" s="10" t="s">
        <v>533</v>
      </c>
      <c r="E205" s="7">
        <f>SUM(Table3253[[#This Row],[0]:[90]])</f>
        <v>839</v>
      </c>
      <c r="F205" s="8">
        <f>SUM(Table3253[[#This Row],[0]:[15]])</f>
        <v>138</v>
      </c>
      <c r="G205" s="7">
        <f>SUM(Table3253[[#This Row],[16]:[64]])</f>
        <v>501</v>
      </c>
      <c r="H205" s="7">
        <f>SUM(Table3253[[#This Row],[65]:[90]])</f>
        <v>200</v>
      </c>
      <c r="I205" s="7">
        <f>SUM(Table3253[[#This Row],[85]:[90]])</f>
        <v>26</v>
      </c>
      <c r="J205" s="8">
        <f>SUM(Table3253[[#This Row],[0]:[17]])</f>
        <v>152</v>
      </c>
      <c r="K205" s="7">
        <f>SUM(Table3253[[#This Row],[18]:[64]])</f>
        <v>487</v>
      </c>
      <c r="L205" s="8">
        <f>SUM(Table3253[[#This Row],[0]:[4]])</f>
        <v>41</v>
      </c>
      <c r="M205" s="7">
        <f>SUM(Table3253[[#This Row],[5]:[15]])</f>
        <v>97</v>
      </c>
      <c r="N205" s="7">
        <f>SUM(Table3253[[#This Row],[16]:[24]])</f>
        <v>60</v>
      </c>
      <c r="O205" s="7">
        <f>SUM(Table3253[[#This Row],[25]:[49]])</f>
        <v>228</v>
      </c>
      <c r="P205" s="7">
        <f>SUM(Table3253[[#This Row],[50]:[64]])</f>
        <v>213</v>
      </c>
      <c r="Q205" s="7">
        <f>SUM(Table3253[[#This Row],[65]:[74]])</f>
        <v>94</v>
      </c>
      <c r="R205" s="7">
        <f>SUM(Table3253[[#This Row],[75]:[84]])</f>
        <v>80</v>
      </c>
      <c r="S205" s="8">
        <f>SUM(Table3253[[#This Row],[5]:[9]])</f>
        <v>47</v>
      </c>
      <c r="T205" s="7">
        <f>SUM(Table3253[[#This Row],[10]:[14]])</f>
        <v>41</v>
      </c>
      <c r="U205" s="7">
        <f>SUM(Table3253[[#This Row],[15]:[19]])</f>
        <v>40</v>
      </c>
      <c r="V205" s="7">
        <f>SUM(Table3253[[#This Row],[20]:[24]])</f>
        <v>29</v>
      </c>
      <c r="W205" s="7">
        <f>SUM(Table3253[[#This Row],[25]:[29]])</f>
        <v>58</v>
      </c>
      <c r="X205" s="7">
        <f>SUM(Table3253[[#This Row],[30]:[34]])</f>
        <v>54</v>
      </c>
      <c r="Y205" s="7">
        <f>SUM(Table3253[[#This Row],[35]:[39]])</f>
        <v>48</v>
      </c>
      <c r="Z205" s="7">
        <f>SUM(Table3253[[#This Row],[40]:[44]])</f>
        <v>30</v>
      </c>
      <c r="AA205" s="7">
        <f>SUM(Table3253[[#This Row],[45]:[49]])</f>
        <v>38</v>
      </c>
      <c r="AB205" s="7">
        <f>SUM(Table3253[[#This Row],[50]:[54]])</f>
        <v>84</v>
      </c>
      <c r="AC205" s="7">
        <f>SUM(Table3253[[#This Row],[55]:[59]])</f>
        <v>71</v>
      </c>
      <c r="AD205" s="7">
        <f>SUM(Table3253[[#This Row],[60]:[64]])</f>
        <v>58</v>
      </c>
      <c r="AE205" s="7">
        <f>SUM(Table3253[[#This Row],[65]:[69]])</f>
        <v>49</v>
      </c>
      <c r="AF205" s="7">
        <f>SUM(Table3253[[#This Row],[70]:[74]])</f>
        <v>45</v>
      </c>
      <c r="AG205" s="7">
        <f>SUM(Table3253[[#This Row],[75]:[79]])</f>
        <v>47</v>
      </c>
      <c r="AH205" s="7">
        <f>SUM(Table3253[[#This Row],[80]:[84]])</f>
        <v>33</v>
      </c>
      <c r="AI205" s="7">
        <f>SUM(Table3253[[#This Row],[85]:[89]])</f>
        <v>23</v>
      </c>
      <c r="AJ205" s="7">
        <f>Table3253[[#This Row],[90]]</f>
        <v>3</v>
      </c>
      <c r="AK205" s="8">
        <v>10</v>
      </c>
      <c r="AL205" s="8">
        <v>6</v>
      </c>
      <c r="AM205" s="8">
        <v>8</v>
      </c>
      <c r="AN205" s="8">
        <v>12</v>
      </c>
      <c r="AO205" s="8">
        <v>5</v>
      </c>
      <c r="AP205" s="8">
        <v>9</v>
      </c>
      <c r="AQ205" s="8">
        <v>8</v>
      </c>
      <c r="AR205" s="8">
        <v>13</v>
      </c>
      <c r="AS205" s="8">
        <v>8</v>
      </c>
      <c r="AT205" s="8">
        <v>9</v>
      </c>
      <c r="AU205" s="8">
        <v>7</v>
      </c>
      <c r="AV205" s="8">
        <v>13</v>
      </c>
      <c r="AW205" s="8">
        <v>8</v>
      </c>
      <c r="AX205" s="8">
        <v>3</v>
      </c>
      <c r="AY205" s="8">
        <v>10</v>
      </c>
      <c r="AZ205" s="8">
        <v>9</v>
      </c>
      <c r="BA205" s="8">
        <v>10</v>
      </c>
      <c r="BB205" s="8">
        <v>4</v>
      </c>
      <c r="BC205" s="8">
        <v>8</v>
      </c>
      <c r="BD205" s="8">
        <v>9</v>
      </c>
      <c r="BE205" s="8">
        <v>6</v>
      </c>
      <c r="BF205" s="8">
        <v>4</v>
      </c>
      <c r="BG205" s="8">
        <v>8</v>
      </c>
      <c r="BH205" s="8">
        <v>7</v>
      </c>
      <c r="BI205" s="8">
        <v>4</v>
      </c>
      <c r="BJ205" s="8">
        <v>8</v>
      </c>
      <c r="BK205" s="8">
        <v>10</v>
      </c>
      <c r="BL205" s="8">
        <v>16</v>
      </c>
      <c r="BM205" s="8">
        <v>14</v>
      </c>
      <c r="BN205" s="8">
        <v>10</v>
      </c>
      <c r="BO205" s="8">
        <v>6</v>
      </c>
      <c r="BP205" s="8">
        <v>14</v>
      </c>
      <c r="BQ205" s="8">
        <v>11</v>
      </c>
      <c r="BR205" s="8">
        <v>15</v>
      </c>
      <c r="BS205" s="8">
        <v>8</v>
      </c>
      <c r="BT205" s="8">
        <v>7</v>
      </c>
      <c r="BU205" s="8">
        <v>14</v>
      </c>
      <c r="BV205" s="8">
        <v>8</v>
      </c>
      <c r="BW205" s="8">
        <v>10</v>
      </c>
      <c r="BX205" s="8">
        <v>9</v>
      </c>
      <c r="BY205" s="8">
        <v>7</v>
      </c>
      <c r="BZ205" s="8">
        <v>10</v>
      </c>
      <c r="CA205" s="8">
        <v>4</v>
      </c>
      <c r="CB205" s="8">
        <v>0</v>
      </c>
      <c r="CC205" s="8">
        <v>9</v>
      </c>
      <c r="CD205" s="8">
        <v>9</v>
      </c>
      <c r="CE205" s="8">
        <v>5</v>
      </c>
      <c r="CF205" s="8">
        <v>7</v>
      </c>
      <c r="CG205" s="8">
        <v>9</v>
      </c>
      <c r="CH205" s="8">
        <v>8</v>
      </c>
      <c r="CI205" s="8">
        <v>13</v>
      </c>
      <c r="CJ205" s="8">
        <v>16</v>
      </c>
      <c r="CK205" s="8">
        <v>18</v>
      </c>
      <c r="CL205" s="8">
        <v>30</v>
      </c>
      <c r="CM205" s="8">
        <v>7</v>
      </c>
      <c r="CN205" s="8">
        <v>12</v>
      </c>
      <c r="CO205" s="8">
        <v>8</v>
      </c>
      <c r="CP205" s="8">
        <v>11</v>
      </c>
      <c r="CQ205" s="8">
        <v>18</v>
      </c>
      <c r="CR205" s="8">
        <v>22</v>
      </c>
      <c r="CS205" s="8">
        <v>11</v>
      </c>
      <c r="CT205" s="8">
        <v>4</v>
      </c>
      <c r="CU205" s="8">
        <v>17</v>
      </c>
      <c r="CV205" s="8">
        <v>14</v>
      </c>
      <c r="CW205" s="8">
        <v>12</v>
      </c>
      <c r="CX205" s="8">
        <v>6</v>
      </c>
      <c r="CY205" s="8">
        <v>9</v>
      </c>
      <c r="CZ205" s="8">
        <v>15</v>
      </c>
      <c r="DA205" s="8">
        <v>11</v>
      </c>
      <c r="DB205" s="8">
        <v>8</v>
      </c>
      <c r="DC205" s="8">
        <v>6</v>
      </c>
      <c r="DD205" s="8">
        <v>8</v>
      </c>
      <c r="DE205" s="8">
        <v>12</v>
      </c>
      <c r="DF205" s="8">
        <v>13</v>
      </c>
      <c r="DG205" s="8">
        <v>6</v>
      </c>
      <c r="DH205" s="8">
        <v>6</v>
      </c>
      <c r="DI205" s="8">
        <v>11</v>
      </c>
      <c r="DJ205" s="8">
        <v>10</v>
      </c>
      <c r="DK205" s="8">
        <v>8</v>
      </c>
      <c r="DL205" s="8">
        <v>12</v>
      </c>
      <c r="DM205" s="8">
        <v>7</v>
      </c>
      <c r="DN205" s="8">
        <v>5</v>
      </c>
      <c r="DO205" s="8">
        <v>11</v>
      </c>
      <c r="DP205" s="8">
        <v>3</v>
      </c>
      <c r="DQ205" s="8">
        <v>7</v>
      </c>
      <c r="DR205" s="8">
        <v>7</v>
      </c>
      <c r="DS205" s="8">
        <v>4</v>
      </c>
      <c r="DT205" s="8">
        <v>7</v>
      </c>
      <c r="DU205" s="8">
        <v>3</v>
      </c>
      <c r="DV205" s="8">
        <v>2</v>
      </c>
      <c r="DW205" s="8">
        <v>3</v>
      </c>
      <c r="DX205" s="7">
        <f t="shared" si="17"/>
        <v>501</v>
      </c>
      <c r="DY205" s="7">
        <f t="shared" si="18"/>
        <v>46</v>
      </c>
      <c r="DZ205" s="7">
        <f t="shared" si="19"/>
        <v>228</v>
      </c>
      <c r="EA205" s="7">
        <f t="shared" si="20"/>
        <v>213</v>
      </c>
    </row>
    <row r="206" spans="1:131" x14ac:dyDescent="0.35">
      <c r="A206" s="7">
        <v>13</v>
      </c>
      <c r="B206" s="10" t="s">
        <v>1020</v>
      </c>
      <c r="C206" s="10" t="s">
        <v>534</v>
      </c>
      <c r="D206" s="10" t="s">
        <v>535</v>
      </c>
      <c r="E206" s="7">
        <f>SUM(Table3253[[#This Row],[0]:[90]])</f>
        <v>743</v>
      </c>
      <c r="F206" s="8">
        <f>SUM(Table3253[[#This Row],[0]:[15]])</f>
        <v>102</v>
      </c>
      <c r="G206" s="7">
        <f>SUM(Table3253[[#This Row],[16]:[64]])</f>
        <v>464</v>
      </c>
      <c r="H206" s="7">
        <f>SUM(Table3253[[#This Row],[65]:[90]])</f>
        <v>177</v>
      </c>
      <c r="I206" s="7">
        <f>SUM(Table3253[[#This Row],[85]:[90]])</f>
        <v>12</v>
      </c>
      <c r="J206" s="8">
        <f>SUM(Table3253[[#This Row],[0]:[17]])</f>
        <v>116</v>
      </c>
      <c r="K206" s="7">
        <f>SUM(Table3253[[#This Row],[18]:[64]])</f>
        <v>450</v>
      </c>
      <c r="L206" s="8">
        <f>SUM(Table3253[[#This Row],[0]:[4]])</f>
        <v>23</v>
      </c>
      <c r="M206" s="7">
        <f>SUM(Table3253[[#This Row],[5]:[15]])</f>
        <v>79</v>
      </c>
      <c r="N206" s="7">
        <f>SUM(Table3253[[#This Row],[16]:[24]])</f>
        <v>61</v>
      </c>
      <c r="O206" s="7">
        <f>SUM(Table3253[[#This Row],[25]:[49]])</f>
        <v>204</v>
      </c>
      <c r="P206" s="7">
        <f>SUM(Table3253[[#This Row],[50]:[64]])</f>
        <v>199</v>
      </c>
      <c r="Q206" s="7">
        <f>SUM(Table3253[[#This Row],[65]:[74]])</f>
        <v>98</v>
      </c>
      <c r="R206" s="7">
        <f>SUM(Table3253[[#This Row],[75]:[84]])</f>
        <v>67</v>
      </c>
      <c r="S206" s="8">
        <f>SUM(Table3253[[#This Row],[5]:[9]])</f>
        <v>37</v>
      </c>
      <c r="T206" s="7">
        <f>SUM(Table3253[[#This Row],[10]:[14]])</f>
        <v>33</v>
      </c>
      <c r="U206" s="7">
        <f>SUM(Table3253[[#This Row],[15]:[19]])</f>
        <v>39</v>
      </c>
      <c r="V206" s="7">
        <f>SUM(Table3253[[#This Row],[20]:[24]])</f>
        <v>31</v>
      </c>
      <c r="W206" s="7">
        <f>SUM(Table3253[[#This Row],[25]:[29]])</f>
        <v>34</v>
      </c>
      <c r="X206" s="7">
        <f>SUM(Table3253[[#This Row],[30]:[34]])</f>
        <v>42</v>
      </c>
      <c r="Y206" s="7">
        <f>SUM(Table3253[[#This Row],[35]:[39]])</f>
        <v>57</v>
      </c>
      <c r="Z206" s="7">
        <f>SUM(Table3253[[#This Row],[40]:[44]])</f>
        <v>35</v>
      </c>
      <c r="AA206" s="7">
        <f>SUM(Table3253[[#This Row],[45]:[49]])</f>
        <v>36</v>
      </c>
      <c r="AB206" s="7">
        <f>SUM(Table3253[[#This Row],[50]:[54]])</f>
        <v>47</v>
      </c>
      <c r="AC206" s="7">
        <f>SUM(Table3253[[#This Row],[55]:[59]])</f>
        <v>74</v>
      </c>
      <c r="AD206" s="7">
        <f>SUM(Table3253[[#This Row],[60]:[64]])</f>
        <v>78</v>
      </c>
      <c r="AE206" s="7">
        <f>SUM(Table3253[[#This Row],[65]:[69]])</f>
        <v>58</v>
      </c>
      <c r="AF206" s="7">
        <f>SUM(Table3253[[#This Row],[70]:[74]])</f>
        <v>40</v>
      </c>
      <c r="AG206" s="7">
        <f>SUM(Table3253[[#This Row],[75]:[79]])</f>
        <v>45</v>
      </c>
      <c r="AH206" s="7">
        <f>SUM(Table3253[[#This Row],[80]:[84]])</f>
        <v>22</v>
      </c>
      <c r="AI206" s="7">
        <f>SUM(Table3253[[#This Row],[85]:[89]])</f>
        <v>6</v>
      </c>
      <c r="AJ206" s="7">
        <f>Table3253[[#This Row],[90]]</f>
        <v>6</v>
      </c>
      <c r="AK206" s="8">
        <v>3</v>
      </c>
      <c r="AL206" s="8">
        <v>7</v>
      </c>
      <c r="AM206" s="8">
        <v>2</v>
      </c>
      <c r="AN206" s="8">
        <v>3</v>
      </c>
      <c r="AO206" s="8">
        <v>8</v>
      </c>
      <c r="AP206" s="8">
        <v>7</v>
      </c>
      <c r="AQ206" s="8">
        <v>8</v>
      </c>
      <c r="AR206" s="8">
        <v>4</v>
      </c>
      <c r="AS206" s="8">
        <v>9</v>
      </c>
      <c r="AT206" s="8">
        <v>9</v>
      </c>
      <c r="AU206" s="8">
        <v>7</v>
      </c>
      <c r="AV206" s="8">
        <v>7</v>
      </c>
      <c r="AW206" s="8">
        <v>9</v>
      </c>
      <c r="AX206" s="8">
        <v>6</v>
      </c>
      <c r="AY206" s="8">
        <v>4</v>
      </c>
      <c r="AZ206" s="8">
        <v>9</v>
      </c>
      <c r="BA206" s="8">
        <v>5</v>
      </c>
      <c r="BB206" s="8">
        <v>9</v>
      </c>
      <c r="BC206" s="8">
        <v>9</v>
      </c>
      <c r="BD206" s="8">
        <v>7</v>
      </c>
      <c r="BE206" s="8">
        <v>10</v>
      </c>
      <c r="BF206" s="8">
        <v>3</v>
      </c>
      <c r="BG206" s="8">
        <v>4</v>
      </c>
      <c r="BH206" s="8">
        <v>6</v>
      </c>
      <c r="BI206" s="8">
        <v>8</v>
      </c>
      <c r="BJ206" s="8">
        <v>6</v>
      </c>
      <c r="BK206" s="8">
        <v>6</v>
      </c>
      <c r="BL206" s="8">
        <v>8</v>
      </c>
      <c r="BM206" s="8">
        <v>9</v>
      </c>
      <c r="BN206" s="8">
        <v>5</v>
      </c>
      <c r="BO206" s="8">
        <v>10</v>
      </c>
      <c r="BP206" s="8">
        <v>8</v>
      </c>
      <c r="BQ206" s="8">
        <v>5</v>
      </c>
      <c r="BR206" s="8">
        <v>10</v>
      </c>
      <c r="BS206" s="8">
        <v>9</v>
      </c>
      <c r="BT206" s="8">
        <v>9</v>
      </c>
      <c r="BU206" s="8">
        <v>9</v>
      </c>
      <c r="BV206" s="8">
        <v>14</v>
      </c>
      <c r="BW206" s="8">
        <v>11</v>
      </c>
      <c r="BX206" s="8">
        <v>14</v>
      </c>
      <c r="BY206" s="8">
        <v>8</v>
      </c>
      <c r="BZ206" s="8">
        <v>5</v>
      </c>
      <c r="CA206" s="8">
        <v>10</v>
      </c>
      <c r="CB206" s="8">
        <v>2</v>
      </c>
      <c r="CC206" s="8">
        <v>10</v>
      </c>
      <c r="CD206" s="8">
        <v>13</v>
      </c>
      <c r="CE206" s="8">
        <v>8</v>
      </c>
      <c r="CF206" s="8">
        <v>2</v>
      </c>
      <c r="CG206" s="8">
        <v>5</v>
      </c>
      <c r="CH206" s="8">
        <v>8</v>
      </c>
      <c r="CI206" s="8">
        <v>10</v>
      </c>
      <c r="CJ206" s="8">
        <v>8</v>
      </c>
      <c r="CK206" s="8">
        <v>14</v>
      </c>
      <c r="CL206" s="8">
        <v>10</v>
      </c>
      <c r="CM206" s="8">
        <v>5</v>
      </c>
      <c r="CN206" s="8">
        <v>9</v>
      </c>
      <c r="CO206" s="8">
        <v>11</v>
      </c>
      <c r="CP206" s="8">
        <v>22</v>
      </c>
      <c r="CQ206" s="8">
        <v>14</v>
      </c>
      <c r="CR206" s="8">
        <v>18</v>
      </c>
      <c r="CS206" s="8">
        <v>9</v>
      </c>
      <c r="CT206" s="8">
        <v>17</v>
      </c>
      <c r="CU206" s="8">
        <v>22</v>
      </c>
      <c r="CV206" s="8">
        <v>21</v>
      </c>
      <c r="CW206" s="8">
        <v>9</v>
      </c>
      <c r="CX206" s="8">
        <v>10</v>
      </c>
      <c r="CY206" s="8">
        <v>10</v>
      </c>
      <c r="CZ206" s="8">
        <v>14</v>
      </c>
      <c r="DA206" s="8">
        <v>7</v>
      </c>
      <c r="DB206" s="8">
        <v>17</v>
      </c>
      <c r="DC206" s="8">
        <v>7</v>
      </c>
      <c r="DD206" s="8">
        <v>6</v>
      </c>
      <c r="DE206" s="8">
        <v>12</v>
      </c>
      <c r="DF206" s="8">
        <v>8</v>
      </c>
      <c r="DG206" s="8">
        <v>7</v>
      </c>
      <c r="DH206" s="8">
        <v>8</v>
      </c>
      <c r="DI206" s="8">
        <v>12</v>
      </c>
      <c r="DJ206" s="8">
        <v>10</v>
      </c>
      <c r="DK206" s="8">
        <v>8</v>
      </c>
      <c r="DL206" s="8">
        <v>7</v>
      </c>
      <c r="DM206" s="8">
        <v>4</v>
      </c>
      <c r="DN206" s="8">
        <v>3</v>
      </c>
      <c r="DO206" s="8">
        <v>5</v>
      </c>
      <c r="DP206" s="8">
        <v>6</v>
      </c>
      <c r="DQ206" s="8">
        <v>4</v>
      </c>
      <c r="DR206" s="8">
        <v>2</v>
      </c>
      <c r="DS206" s="8">
        <v>1</v>
      </c>
      <c r="DT206" s="8">
        <v>1</v>
      </c>
      <c r="DU206" s="8">
        <v>2</v>
      </c>
      <c r="DV206" s="8">
        <v>0</v>
      </c>
      <c r="DW206" s="8">
        <v>6</v>
      </c>
      <c r="DX206" s="7">
        <f t="shared" si="17"/>
        <v>464</v>
      </c>
      <c r="DY206" s="7">
        <f t="shared" si="18"/>
        <v>47</v>
      </c>
      <c r="DZ206" s="7">
        <f t="shared" si="19"/>
        <v>204</v>
      </c>
      <c r="EA206" s="7">
        <f t="shared" si="20"/>
        <v>199</v>
      </c>
    </row>
    <row r="207" spans="1:131" x14ac:dyDescent="0.35">
      <c r="A207" s="7">
        <v>13</v>
      </c>
      <c r="B207" s="10" t="s">
        <v>1020</v>
      </c>
      <c r="C207" s="10" t="s">
        <v>536</v>
      </c>
      <c r="D207" s="10" t="s">
        <v>537</v>
      </c>
      <c r="E207" s="7">
        <f>SUM(Table3253[[#This Row],[0]:[90]])</f>
        <v>720</v>
      </c>
      <c r="F207" s="8">
        <f>SUM(Table3253[[#This Row],[0]:[15]])</f>
        <v>163</v>
      </c>
      <c r="G207" s="7">
        <f>SUM(Table3253[[#This Row],[16]:[64]])</f>
        <v>370</v>
      </c>
      <c r="H207" s="7">
        <f>SUM(Table3253[[#This Row],[65]:[90]])</f>
        <v>187</v>
      </c>
      <c r="I207" s="7">
        <f>SUM(Table3253[[#This Row],[85]:[90]])</f>
        <v>20</v>
      </c>
      <c r="J207" s="8">
        <f>SUM(Table3253[[#This Row],[0]:[17]])</f>
        <v>181</v>
      </c>
      <c r="K207" s="7">
        <f>SUM(Table3253[[#This Row],[18]:[64]])</f>
        <v>352</v>
      </c>
      <c r="L207" s="8">
        <f>SUM(Table3253[[#This Row],[0]:[4]])</f>
        <v>31</v>
      </c>
      <c r="M207" s="7">
        <f>SUM(Table3253[[#This Row],[5]:[15]])</f>
        <v>132</v>
      </c>
      <c r="N207" s="7">
        <f>SUM(Table3253[[#This Row],[16]:[24]])</f>
        <v>55</v>
      </c>
      <c r="O207" s="7">
        <f>SUM(Table3253[[#This Row],[25]:[49]])</f>
        <v>165</v>
      </c>
      <c r="P207" s="7">
        <f>SUM(Table3253[[#This Row],[50]:[64]])</f>
        <v>150</v>
      </c>
      <c r="Q207" s="7">
        <f>SUM(Table3253[[#This Row],[65]:[74]])</f>
        <v>100</v>
      </c>
      <c r="R207" s="7">
        <f>SUM(Table3253[[#This Row],[75]:[84]])</f>
        <v>67</v>
      </c>
      <c r="S207" s="8">
        <f>SUM(Table3253[[#This Row],[5]:[9]])</f>
        <v>50</v>
      </c>
      <c r="T207" s="7">
        <f>SUM(Table3253[[#This Row],[10]:[14]])</f>
        <v>76</v>
      </c>
      <c r="U207" s="7">
        <f>SUM(Table3253[[#This Row],[15]:[19]])</f>
        <v>29</v>
      </c>
      <c r="V207" s="7">
        <f>SUM(Table3253[[#This Row],[20]:[24]])</f>
        <v>32</v>
      </c>
      <c r="W207" s="7">
        <f>SUM(Table3253[[#This Row],[25]:[29]])</f>
        <v>35</v>
      </c>
      <c r="X207" s="7">
        <f>SUM(Table3253[[#This Row],[30]:[34]])</f>
        <v>20</v>
      </c>
      <c r="Y207" s="7">
        <f>SUM(Table3253[[#This Row],[35]:[39]])</f>
        <v>36</v>
      </c>
      <c r="Z207" s="7">
        <f>SUM(Table3253[[#This Row],[40]:[44]])</f>
        <v>42</v>
      </c>
      <c r="AA207" s="7">
        <f>SUM(Table3253[[#This Row],[45]:[49]])</f>
        <v>32</v>
      </c>
      <c r="AB207" s="7">
        <f>SUM(Table3253[[#This Row],[50]:[54]])</f>
        <v>35</v>
      </c>
      <c r="AC207" s="7">
        <f>SUM(Table3253[[#This Row],[55]:[59]])</f>
        <v>62</v>
      </c>
      <c r="AD207" s="7">
        <f>SUM(Table3253[[#This Row],[60]:[64]])</f>
        <v>53</v>
      </c>
      <c r="AE207" s="7">
        <f>SUM(Table3253[[#This Row],[65]:[69]])</f>
        <v>61</v>
      </c>
      <c r="AF207" s="7">
        <f>SUM(Table3253[[#This Row],[70]:[74]])</f>
        <v>39</v>
      </c>
      <c r="AG207" s="7">
        <f>SUM(Table3253[[#This Row],[75]:[79]])</f>
        <v>35</v>
      </c>
      <c r="AH207" s="7">
        <f>SUM(Table3253[[#This Row],[80]:[84]])</f>
        <v>32</v>
      </c>
      <c r="AI207" s="7">
        <f>SUM(Table3253[[#This Row],[85]:[89]])</f>
        <v>9</v>
      </c>
      <c r="AJ207" s="7">
        <f>Table3253[[#This Row],[90]]</f>
        <v>11</v>
      </c>
      <c r="AK207" s="8">
        <v>2</v>
      </c>
      <c r="AL207" s="8">
        <v>3</v>
      </c>
      <c r="AM207" s="8">
        <v>9</v>
      </c>
      <c r="AN207" s="8">
        <v>8</v>
      </c>
      <c r="AO207" s="8">
        <v>9</v>
      </c>
      <c r="AP207" s="8">
        <v>8</v>
      </c>
      <c r="AQ207" s="8">
        <v>9</v>
      </c>
      <c r="AR207" s="8">
        <v>12</v>
      </c>
      <c r="AS207" s="8">
        <v>10</v>
      </c>
      <c r="AT207" s="8">
        <v>11</v>
      </c>
      <c r="AU207" s="8">
        <v>19</v>
      </c>
      <c r="AV207" s="8">
        <v>17</v>
      </c>
      <c r="AW207" s="8">
        <v>11</v>
      </c>
      <c r="AX207" s="8">
        <v>15</v>
      </c>
      <c r="AY207" s="8">
        <v>14</v>
      </c>
      <c r="AZ207" s="8">
        <v>6</v>
      </c>
      <c r="BA207" s="8">
        <v>8</v>
      </c>
      <c r="BB207" s="8">
        <v>10</v>
      </c>
      <c r="BC207" s="8">
        <v>1</v>
      </c>
      <c r="BD207" s="8">
        <v>4</v>
      </c>
      <c r="BE207" s="8">
        <v>8</v>
      </c>
      <c r="BF207" s="8">
        <v>4</v>
      </c>
      <c r="BG207" s="8">
        <v>5</v>
      </c>
      <c r="BH207" s="8">
        <v>5</v>
      </c>
      <c r="BI207" s="8">
        <v>10</v>
      </c>
      <c r="BJ207" s="8">
        <v>3</v>
      </c>
      <c r="BK207" s="8">
        <v>5</v>
      </c>
      <c r="BL207" s="8">
        <v>10</v>
      </c>
      <c r="BM207" s="8">
        <v>11</v>
      </c>
      <c r="BN207" s="8">
        <v>6</v>
      </c>
      <c r="BO207" s="8">
        <v>4</v>
      </c>
      <c r="BP207" s="8">
        <v>3</v>
      </c>
      <c r="BQ207" s="8">
        <v>3</v>
      </c>
      <c r="BR207" s="8">
        <v>6</v>
      </c>
      <c r="BS207" s="8">
        <v>4</v>
      </c>
      <c r="BT207" s="8">
        <v>8</v>
      </c>
      <c r="BU207" s="8">
        <v>5</v>
      </c>
      <c r="BV207" s="8">
        <v>7</v>
      </c>
      <c r="BW207" s="8">
        <v>9</v>
      </c>
      <c r="BX207" s="8">
        <v>7</v>
      </c>
      <c r="BY207" s="8">
        <v>8</v>
      </c>
      <c r="BZ207" s="8">
        <v>11</v>
      </c>
      <c r="CA207" s="8">
        <v>11</v>
      </c>
      <c r="CB207" s="8">
        <v>4</v>
      </c>
      <c r="CC207" s="8">
        <v>8</v>
      </c>
      <c r="CD207" s="8">
        <v>6</v>
      </c>
      <c r="CE207" s="8">
        <v>5</v>
      </c>
      <c r="CF207" s="8">
        <v>8</v>
      </c>
      <c r="CG207" s="8">
        <v>4</v>
      </c>
      <c r="CH207" s="8">
        <v>9</v>
      </c>
      <c r="CI207" s="8">
        <v>5</v>
      </c>
      <c r="CJ207" s="8">
        <v>9</v>
      </c>
      <c r="CK207" s="8">
        <v>6</v>
      </c>
      <c r="CL207" s="8">
        <v>9</v>
      </c>
      <c r="CM207" s="8">
        <v>6</v>
      </c>
      <c r="CN207" s="8">
        <v>9</v>
      </c>
      <c r="CO207" s="8">
        <v>12</v>
      </c>
      <c r="CP207" s="8">
        <v>13</v>
      </c>
      <c r="CQ207" s="8">
        <v>10</v>
      </c>
      <c r="CR207" s="8">
        <v>18</v>
      </c>
      <c r="CS207" s="8">
        <v>10</v>
      </c>
      <c r="CT207" s="8">
        <v>13</v>
      </c>
      <c r="CU207" s="8">
        <v>13</v>
      </c>
      <c r="CV207" s="8">
        <v>9</v>
      </c>
      <c r="CW207" s="8">
        <v>8</v>
      </c>
      <c r="CX207" s="8">
        <v>14</v>
      </c>
      <c r="CY207" s="8">
        <v>10</v>
      </c>
      <c r="CZ207" s="8">
        <v>17</v>
      </c>
      <c r="DA207" s="8">
        <v>8</v>
      </c>
      <c r="DB207" s="8">
        <v>12</v>
      </c>
      <c r="DC207" s="8">
        <v>7</v>
      </c>
      <c r="DD207" s="8">
        <v>12</v>
      </c>
      <c r="DE207" s="8">
        <v>6</v>
      </c>
      <c r="DF207" s="8">
        <v>6</v>
      </c>
      <c r="DG207" s="8">
        <v>8</v>
      </c>
      <c r="DH207" s="8">
        <v>10</v>
      </c>
      <c r="DI207" s="8">
        <v>6</v>
      </c>
      <c r="DJ207" s="8">
        <v>9</v>
      </c>
      <c r="DK207" s="8">
        <v>4</v>
      </c>
      <c r="DL207" s="8">
        <v>6</v>
      </c>
      <c r="DM207" s="8">
        <v>7</v>
      </c>
      <c r="DN207" s="8">
        <v>6</v>
      </c>
      <c r="DO207" s="8">
        <v>10</v>
      </c>
      <c r="DP207" s="8">
        <v>6</v>
      </c>
      <c r="DQ207" s="8">
        <v>3</v>
      </c>
      <c r="DR207" s="8">
        <v>3</v>
      </c>
      <c r="DS207" s="8">
        <v>2</v>
      </c>
      <c r="DT207" s="8">
        <v>1</v>
      </c>
      <c r="DU207" s="8">
        <v>2</v>
      </c>
      <c r="DV207" s="8">
        <v>1</v>
      </c>
      <c r="DW207" s="8">
        <v>11</v>
      </c>
      <c r="DX207" s="7">
        <f t="shared" si="17"/>
        <v>370</v>
      </c>
      <c r="DY207" s="7">
        <f t="shared" si="18"/>
        <v>37</v>
      </c>
      <c r="DZ207" s="7">
        <f t="shared" si="19"/>
        <v>165</v>
      </c>
      <c r="EA207" s="7">
        <f t="shared" si="20"/>
        <v>150</v>
      </c>
    </row>
    <row r="208" spans="1:131" x14ac:dyDescent="0.35">
      <c r="A208" s="7">
        <v>13</v>
      </c>
      <c r="B208" s="10" t="s">
        <v>1020</v>
      </c>
      <c r="C208" s="10" t="s">
        <v>538</v>
      </c>
      <c r="D208" s="10" t="s">
        <v>539</v>
      </c>
      <c r="E208" s="7">
        <f>SUM(Table3253[[#This Row],[0]:[90]])</f>
        <v>589</v>
      </c>
      <c r="F208" s="8">
        <f>SUM(Table3253[[#This Row],[0]:[15]])</f>
        <v>108</v>
      </c>
      <c r="G208" s="7">
        <f>SUM(Table3253[[#This Row],[16]:[64]])</f>
        <v>331</v>
      </c>
      <c r="H208" s="7">
        <f>SUM(Table3253[[#This Row],[65]:[90]])</f>
        <v>150</v>
      </c>
      <c r="I208" s="7">
        <f>SUM(Table3253[[#This Row],[85]:[90]])</f>
        <v>3</v>
      </c>
      <c r="J208" s="8">
        <f>SUM(Table3253[[#This Row],[0]:[17]])</f>
        <v>122</v>
      </c>
      <c r="K208" s="7">
        <f>SUM(Table3253[[#This Row],[18]:[64]])</f>
        <v>317</v>
      </c>
      <c r="L208" s="8">
        <f>SUM(Table3253[[#This Row],[0]:[4]])</f>
        <v>22</v>
      </c>
      <c r="M208" s="7">
        <f>SUM(Table3253[[#This Row],[5]:[15]])</f>
        <v>86</v>
      </c>
      <c r="N208" s="7">
        <f>SUM(Table3253[[#This Row],[16]:[24]])</f>
        <v>48</v>
      </c>
      <c r="O208" s="7">
        <f>SUM(Table3253[[#This Row],[25]:[49]])</f>
        <v>144</v>
      </c>
      <c r="P208" s="7">
        <f>SUM(Table3253[[#This Row],[50]:[64]])</f>
        <v>139</v>
      </c>
      <c r="Q208" s="7">
        <f>SUM(Table3253[[#This Row],[65]:[74]])</f>
        <v>94</v>
      </c>
      <c r="R208" s="7">
        <f>SUM(Table3253[[#This Row],[75]:[84]])</f>
        <v>53</v>
      </c>
      <c r="S208" s="8">
        <f>SUM(Table3253[[#This Row],[5]:[9]])</f>
        <v>42</v>
      </c>
      <c r="T208" s="7">
        <f>SUM(Table3253[[#This Row],[10]:[14]])</f>
        <v>39</v>
      </c>
      <c r="U208" s="7">
        <f>SUM(Table3253[[#This Row],[15]:[19]])</f>
        <v>25</v>
      </c>
      <c r="V208" s="7">
        <f>SUM(Table3253[[#This Row],[20]:[24]])</f>
        <v>28</v>
      </c>
      <c r="W208" s="7">
        <f>SUM(Table3253[[#This Row],[25]:[29]])</f>
        <v>26</v>
      </c>
      <c r="X208" s="7">
        <f>SUM(Table3253[[#This Row],[30]:[34]])</f>
        <v>35</v>
      </c>
      <c r="Y208" s="7">
        <f>SUM(Table3253[[#This Row],[35]:[39]])</f>
        <v>30</v>
      </c>
      <c r="Z208" s="7">
        <f>SUM(Table3253[[#This Row],[40]:[44]])</f>
        <v>32</v>
      </c>
      <c r="AA208" s="7">
        <f>SUM(Table3253[[#This Row],[45]:[49]])</f>
        <v>21</v>
      </c>
      <c r="AB208" s="7">
        <f>SUM(Table3253[[#This Row],[50]:[54]])</f>
        <v>41</v>
      </c>
      <c r="AC208" s="7">
        <f>SUM(Table3253[[#This Row],[55]:[59]])</f>
        <v>53</v>
      </c>
      <c r="AD208" s="7">
        <f>SUM(Table3253[[#This Row],[60]:[64]])</f>
        <v>45</v>
      </c>
      <c r="AE208" s="7">
        <f>SUM(Table3253[[#This Row],[65]:[69]])</f>
        <v>51</v>
      </c>
      <c r="AF208" s="7">
        <f>SUM(Table3253[[#This Row],[70]:[74]])</f>
        <v>43</v>
      </c>
      <c r="AG208" s="7">
        <f>SUM(Table3253[[#This Row],[75]:[79]])</f>
        <v>41</v>
      </c>
      <c r="AH208" s="7">
        <f>SUM(Table3253[[#This Row],[80]:[84]])</f>
        <v>12</v>
      </c>
      <c r="AI208" s="7">
        <f>SUM(Table3253[[#This Row],[85]:[89]])</f>
        <v>2</v>
      </c>
      <c r="AJ208" s="7">
        <f>Table3253[[#This Row],[90]]</f>
        <v>1</v>
      </c>
      <c r="AK208" s="8">
        <v>2</v>
      </c>
      <c r="AL208" s="8">
        <v>2</v>
      </c>
      <c r="AM208" s="8">
        <v>5</v>
      </c>
      <c r="AN208" s="8">
        <v>5</v>
      </c>
      <c r="AO208" s="8">
        <v>8</v>
      </c>
      <c r="AP208" s="8">
        <v>7</v>
      </c>
      <c r="AQ208" s="8">
        <v>8</v>
      </c>
      <c r="AR208" s="8">
        <v>5</v>
      </c>
      <c r="AS208" s="8">
        <v>15</v>
      </c>
      <c r="AT208" s="8">
        <v>7</v>
      </c>
      <c r="AU208" s="8">
        <v>4</v>
      </c>
      <c r="AV208" s="8">
        <v>6</v>
      </c>
      <c r="AW208" s="8">
        <v>8</v>
      </c>
      <c r="AX208" s="8">
        <v>10</v>
      </c>
      <c r="AY208" s="8">
        <v>11</v>
      </c>
      <c r="AZ208" s="8">
        <v>5</v>
      </c>
      <c r="BA208" s="8">
        <v>8</v>
      </c>
      <c r="BB208" s="8">
        <v>6</v>
      </c>
      <c r="BC208" s="8">
        <v>4</v>
      </c>
      <c r="BD208" s="8">
        <v>2</v>
      </c>
      <c r="BE208" s="8">
        <v>6</v>
      </c>
      <c r="BF208" s="8">
        <v>13</v>
      </c>
      <c r="BG208" s="8">
        <v>1</v>
      </c>
      <c r="BH208" s="8">
        <v>5</v>
      </c>
      <c r="BI208" s="8">
        <v>3</v>
      </c>
      <c r="BJ208" s="8">
        <v>3</v>
      </c>
      <c r="BK208" s="8">
        <v>6</v>
      </c>
      <c r="BL208" s="8">
        <v>6</v>
      </c>
      <c r="BM208" s="8">
        <v>8</v>
      </c>
      <c r="BN208" s="8">
        <v>3</v>
      </c>
      <c r="BO208" s="8">
        <v>5</v>
      </c>
      <c r="BP208" s="8">
        <v>8</v>
      </c>
      <c r="BQ208" s="8">
        <v>10</v>
      </c>
      <c r="BR208" s="8">
        <v>9</v>
      </c>
      <c r="BS208" s="8">
        <v>3</v>
      </c>
      <c r="BT208" s="8">
        <v>4</v>
      </c>
      <c r="BU208" s="8">
        <v>4</v>
      </c>
      <c r="BV208" s="8">
        <v>6</v>
      </c>
      <c r="BW208" s="8">
        <v>8</v>
      </c>
      <c r="BX208" s="8">
        <v>8</v>
      </c>
      <c r="BY208" s="8">
        <v>10</v>
      </c>
      <c r="BZ208" s="8">
        <v>4</v>
      </c>
      <c r="CA208" s="8">
        <v>5</v>
      </c>
      <c r="CB208" s="8">
        <v>4</v>
      </c>
      <c r="CC208" s="8">
        <v>9</v>
      </c>
      <c r="CD208" s="8">
        <v>5</v>
      </c>
      <c r="CE208" s="8">
        <v>4</v>
      </c>
      <c r="CF208" s="8">
        <v>3</v>
      </c>
      <c r="CG208" s="8">
        <v>7</v>
      </c>
      <c r="CH208" s="8">
        <v>2</v>
      </c>
      <c r="CI208" s="8">
        <v>6</v>
      </c>
      <c r="CJ208" s="8">
        <v>8</v>
      </c>
      <c r="CK208" s="8">
        <v>9</v>
      </c>
      <c r="CL208" s="8">
        <v>7</v>
      </c>
      <c r="CM208" s="8">
        <v>11</v>
      </c>
      <c r="CN208" s="8">
        <v>11</v>
      </c>
      <c r="CO208" s="8">
        <v>7</v>
      </c>
      <c r="CP208" s="8">
        <v>14</v>
      </c>
      <c r="CQ208" s="8">
        <v>9</v>
      </c>
      <c r="CR208" s="8">
        <v>12</v>
      </c>
      <c r="CS208" s="8">
        <v>11</v>
      </c>
      <c r="CT208" s="8">
        <v>12</v>
      </c>
      <c r="CU208" s="8">
        <v>8</v>
      </c>
      <c r="CV208" s="8">
        <v>7</v>
      </c>
      <c r="CW208" s="8">
        <v>7</v>
      </c>
      <c r="CX208" s="8">
        <v>10</v>
      </c>
      <c r="CY208" s="8">
        <v>11</v>
      </c>
      <c r="CZ208" s="8">
        <v>12</v>
      </c>
      <c r="DA208" s="8">
        <v>9</v>
      </c>
      <c r="DB208" s="8">
        <v>9</v>
      </c>
      <c r="DC208" s="8">
        <v>10</v>
      </c>
      <c r="DD208" s="8">
        <v>9</v>
      </c>
      <c r="DE208" s="8">
        <v>6</v>
      </c>
      <c r="DF208" s="8">
        <v>11</v>
      </c>
      <c r="DG208" s="8">
        <v>7</v>
      </c>
      <c r="DH208" s="8">
        <v>10</v>
      </c>
      <c r="DI208" s="8">
        <v>10</v>
      </c>
      <c r="DJ208" s="8">
        <v>10</v>
      </c>
      <c r="DK208" s="8">
        <v>7</v>
      </c>
      <c r="DL208" s="8">
        <v>4</v>
      </c>
      <c r="DM208" s="8">
        <v>4</v>
      </c>
      <c r="DN208" s="8">
        <v>2</v>
      </c>
      <c r="DO208" s="8">
        <v>3</v>
      </c>
      <c r="DP208" s="8">
        <v>1</v>
      </c>
      <c r="DQ208" s="8">
        <v>2</v>
      </c>
      <c r="DR208" s="8">
        <v>1</v>
      </c>
      <c r="DS208" s="8">
        <v>1</v>
      </c>
      <c r="DT208" s="8">
        <v>0</v>
      </c>
      <c r="DU208" s="8">
        <v>0</v>
      </c>
      <c r="DV208" s="8">
        <v>0</v>
      </c>
      <c r="DW208" s="8">
        <v>1</v>
      </c>
      <c r="DX208" s="7">
        <f t="shared" si="17"/>
        <v>331</v>
      </c>
      <c r="DY208" s="7">
        <f t="shared" si="18"/>
        <v>34</v>
      </c>
      <c r="DZ208" s="7">
        <f t="shared" si="19"/>
        <v>144</v>
      </c>
      <c r="EA208" s="7">
        <f t="shared" si="20"/>
        <v>139</v>
      </c>
    </row>
    <row r="209" spans="1:131" x14ac:dyDescent="0.35">
      <c r="A209" s="7">
        <v>13</v>
      </c>
      <c r="B209" s="10" t="s">
        <v>1020</v>
      </c>
      <c r="C209" s="10" t="s">
        <v>540</v>
      </c>
      <c r="D209" s="10" t="s">
        <v>541</v>
      </c>
      <c r="E209" s="7">
        <f>SUM(Table3253[[#This Row],[0]:[90]])</f>
        <v>780</v>
      </c>
      <c r="F209" s="8">
        <f>SUM(Table3253[[#This Row],[0]:[15]])</f>
        <v>156</v>
      </c>
      <c r="G209" s="7">
        <f>SUM(Table3253[[#This Row],[16]:[64]])</f>
        <v>497</v>
      </c>
      <c r="H209" s="7">
        <f>SUM(Table3253[[#This Row],[65]:[90]])</f>
        <v>127</v>
      </c>
      <c r="I209" s="7">
        <f>SUM(Table3253[[#This Row],[85]:[90]])</f>
        <v>8</v>
      </c>
      <c r="J209" s="8">
        <f>SUM(Table3253[[#This Row],[0]:[17]])</f>
        <v>171</v>
      </c>
      <c r="K209" s="7">
        <f>SUM(Table3253[[#This Row],[18]:[64]])</f>
        <v>482</v>
      </c>
      <c r="L209" s="8">
        <f>SUM(Table3253[[#This Row],[0]:[4]])</f>
        <v>32</v>
      </c>
      <c r="M209" s="7">
        <f>SUM(Table3253[[#This Row],[5]:[15]])</f>
        <v>124</v>
      </c>
      <c r="N209" s="7">
        <f>SUM(Table3253[[#This Row],[16]:[24]])</f>
        <v>70</v>
      </c>
      <c r="O209" s="7">
        <f>SUM(Table3253[[#This Row],[25]:[49]])</f>
        <v>241</v>
      </c>
      <c r="P209" s="7">
        <f>SUM(Table3253[[#This Row],[50]:[64]])</f>
        <v>186</v>
      </c>
      <c r="Q209" s="7">
        <f>SUM(Table3253[[#This Row],[65]:[74]])</f>
        <v>74</v>
      </c>
      <c r="R209" s="7">
        <f>SUM(Table3253[[#This Row],[75]:[84]])</f>
        <v>45</v>
      </c>
      <c r="S209" s="8">
        <f>SUM(Table3253[[#This Row],[5]:[9]])</f>
        <v>41</v>
      </c>
      <c r="T209" s="7">
        <f>SUM(Table3253[[#This Row],[10]:[14]])</f>
        <v>68</v>
      </c>
      <c r="U209" s="7">
        <f>SUM(Table3253[[#This Row],[15]:[19]])</f>
        <v>40</v>
      </c>
      <c r="V209" s="7">
        <f>SUM(Table3253[[#This Row],[20]:[24]])</f>
        <v>45</v>
      </c>
      <c r="W209" s="7">
        <f>SUM(Table3253[[#This Row],[25]:[29]])</f>
        <v>43</v>
      </c>
      <c r="X209" s="7">
        <f>SUM(Table3253[[#This Row],[30]:[34]])</f>
        <v>60</v>
      </c>
      <c r="Y209" s="7">
        <f>SUM(Table3253[[#This Row],[35]:[39]])</f>
        <v>56</v>
      </c>
      <c r="Z209" s="7">
        <f>SUM(Table3253[[#This Row],[40]:[44]])</f>
        <v>50</v>
      </c>
      <c r="AA209" s="7">
        <f>SUM(Table3253[[#This Row],[45]:[49]])</f>
        <v>32</v>
      </c>
      <c r="AB209" s="7">
        <f>SUM(Table3253[[#This Row],[50]:[54]])</f>
        <v>60</v>
      </c>
      <c r="AC209" s="7">
        <f>SUM(Table3253[[#This Row],[55]:[59]])</f>
        <v>69</v>
      </c>
      <c r="AD209" s="7">
        <f>SUM(Table3253[[#This Row],[60]:[64]])</f>
        <v>57</v>
      </c>
      <c r="AE209" s="7">
        <f>SUM(Table3253[[#This Row],[65]:[69]])</f>
        <v>43</v>
      </c>
      <c r="AF209" s="7">
        <f>SUM(Table3253[[#This Row],[70]:[74]])</f>
        <v>31</v>
      </c>
      <c r="AG209" s="7">
        <f>SUM(Table3253[[#This Row],[75]:[79]])</f>
        <v>26</v>
      </c>
      <c r="AH209" s="7">
        <f>SUM(Table3253[[#This Row],[80]:[84]])</f>
        <v>19</v>
      </c>
      <c r="AI209" s="7">
        <f>SUM(Table3253[[#This Row],[85]:[89]])</f>
        <v>7</v>
      </c>
      <c r="AJ209" s="7">
        <f>Table3253[[#This Row],[90]]</f>
        <v>1</v>
      </c>
      <c r="AK209" s="8">
        <v>8</v>
      </c>
      <c r="AL209" s="8">
        <v>4</v>
      </c>
      <c r="AM209" s="8">
        <v>5</v>
      </c>
      <c r="AN209" s="8">
        <v>8</v>
      </c>
      <c r="AO209" s="8">
        <v>7</v>
      </c>
      <c r="AP209" s="8">
        <v>11</v>
      </c>
      <c r="AQ209" s="8">
        <v>5</v>
      </c>
      <c r="AR209" s="8">
        <v>11</v>
      </c>
      <c r="AS209" s="8">
        <v>6</v>
      </c>
      <c r="AT209" s="8">
        <v>8</v>
      </c>
      <c r="AU209" s="8">
        <v>10</v>
      </c>
      <c r="AV209" s="8">
        <v>13</v>
      </c>
      <c r="AW209" s="8">
        <v>21</v>
      </c>
      <c r="AX209" s="8">
        <v>13</v>
      </c>
      <c r="AY209" s="8">
        <v>11</v>
      </c>
      <c r="AZ209" s="8">
        <v>15</v>
      </c>
      <c r="BA209" s="8">
        <v>9</v>
      </c>
      <c r="BB209" s="8">
        <v>6</v>
      </c>
      <c r="BC209" s="8">
        <v>2</v>
      </c>
      <c r="BD209" s="8">
        <v>8</v>
      </c>
      <c r="BE209" s="8">
        <v>17</v>
      </c>
      <c r="BF209" s="8">
        <v>11</v>
      </c>
      <c r="BG209" s="8">
        <v>10</v>
      </c>
      <c r="BH209" s="8">
        <v>5</v>
      </c>
      <c r="BI209" s="8">
        <v>2</v>
      </c>
      <c r="BJ209" s="8">
        <v>9</v>
      </c>
      <c r="BK209" s="8">
        <v>7</v>
      </c>
      <c r="BL209" s="8">
        <v>7</v>
      </c>
      <c r="BM209" s="8">
        <v>9</v>
      </c>
      <c r="BN209" s="8">
        <v>11</v>
      </c>
      <c r="BO209" s="8">
        <v>4</v>
      </c>
      <c r="BP209" s="8">
        <v>12</v>
      </c>
      <c r="BQ209" s="8">
        <v>18</v>
      </c>
      <c r="BR209" s="8">
        <v>15</v>
      </c>
      <c r="BS209" s="8">
        <v>11</v>
      </c>
      <c r="BT209" s="8">
        <v>14</v>
      </c>
      <c r="BU209" s="8">
        <v>12</v>
      </c>
      <c r="BV209" s="8">
        <v>6</v>
      </c>
      <c r="BW209" s="8">
        <v>10</v>
      </c>
      <c r="BX209" s="8">
        <v>14</v>
      </c>
      <c r="BY209" s="8">
        <v>10</v>
      </c>
      <c r="BZ209" s="8">
        <v>12</v>
      </c>
      <c r="CA209" s="8">
        <v>10</v>
      </c>
      <c r="CB209" s="8">
        <v>11</v>
      </c>
      <c r="CC209" s="8">
        <v>7</v>
      </c>
      <c r="CD209" s="8">
        <v>6</v>
      </c>
      <c r="CE209" s="8">
        <v>4</v>
      </c>
      <c r="CF209" s="8">
        <v>5</v>
      </c>
      <c r="CG209" s="8">
        <v>11</v>
      </c>
      <c r="CH209" s="8">
        <v>6</v>
      </c>
      <c r="CI209" s="8">
        <v>14</v>
      </c>
      <c r="CJ209" s="8">
        <v>11</v>
      </c>
      <c r="CK209" s="8">
        <v>10</v>
      </c>
      <c r="CL209" s="8">
        <v>14</v>
      </c>
      <c r="CM209" s="8">
        <v>11</v>
      </c>
      <c r="CN209" s="8">
        <v>14</v>
      </c>
      <c r="CO209" s="8">
        <v>17</v>
      </c>
      <c r="CP209" s="8">
        <v>11</v>
      </c>
      <c r="CQ209" s="8">
        <v>12</v>
      </c>
      <c r="CR209" s="8">
        <v>15</v>
      </c>
      <c r="CS209" s="8">
        <v>15</v>
      </c>
      <c r="CT209" s="8">
        <v>17</v>
      </c>
      <c r="CU209" s="8">
        <v>10</v>
      </c>
      <c r="CV209" s="8">
        <v>9</v>
      </c>
      <c r="CW209" s="8">
        <v>6</v>
      </c>
      <c r="CX209" s="8">
        <v>8</v>
      </c>
      <c r="CY209" s="8">
        <v>10</v>
      </c>
      <c r="CZ209" s="8">
        <v>10</v>
      </c>
      <c r="DA209" s="8">
        <v>9</v>
      </c>
      <c r="DB209" s="8">
        <v>6</v>
      </c>
      <c r="DC209" s="8">
        <v>8</v>
      </c>
      <c r="DD209" s="8">
        <v>3</v>
      </c>
      <c r="DE209" s="8">
        <v>4</v>
      </c>
      <c r="DF209" s="8">
        <v>10</v>
      </c>
      <c r="DG209" s="8">
        <v>6</v>
      </c>
      <c r="DH209" s="8">
        <v>4</v>
      </c>
      <c r="DI209" s="8">
        <v>5</v>
      </c>
      <c r="DJ209" s="8">
        <v>8</v>
      </c>
      <c r="DK209" s="8">
        <v>2</v>
      </c>
      <c r="DL209" s="8">
        <v>7</v>
      </c>
      <c r="DM209" s="8">
        <v>6</v>
      </c>
      <c r="DN209" s="8">
        <v>3</v>
      </c>
      <c r="DO209" s="8">
        <v>2</v>
      </c>
      <c r="DP209" s="8">
        <v>3</v>
      </c>
      <c r="DQ209" s="8">
        <v>5</v>
      </c>
      <c r="DR209" s="8">
        <v>2</v>
      </c>
      <c r="DS209" s="8">
        <v>1</v>
      </c>
      <c r="DT209" s="8">
        <v>0</v>
      </c>
      <c r="DU209" s="8">
        <v>4</v>
      </c>
      <c r="DV209" s="8">
        <v>0</v>
      </c>
      <c r="DW209" s="8">
        <v>1</v>
      </c>
      <c r="DX209" s="7">
        <f t="shared" si="17"/>
        <v>497</v>
      </c>
      <c r="DY209" s="7">
        <f t="shared" si="18"/>
        <v>55</v>
      </c>
      <c r="DZ209" s="7">
        <f t="shared" si="19"/>
        <v>241</v>
      </c>
      <c r="EA209" s="7">
        <f t="shared" si="20"/>
        <v>186</v>
      </c>
    </row>
    <row r="210" spans="1:131" x14ac:dyDescent="0.35">
      <c r="A210" s="7">
        <v>13</v>
      </c>
      <c r="B210" s="10" t="s">
        <v>1020</v>
      </c>
      <c r="C210" s="10" t="s">
        <v>542</v>
      </c>
      <c r="D210" s="10" t="s">
        <v>543</v>
      </c>
      <c r="E210" s="7">
        <f>SUM(Table3253[[#This Row],[0]:[90]])</f>
        <v>828</v>
      </c>
      <c r="F210" s="8">
        <f>SUM(Table3253[[#This Row],[0]:[15]])</f>
        <v>168</v>
      </c>
      <c r="G210" s="7">
        <f>SUM(Table3253[[#This Row],[16]:[64]])</f>
        <v>470</v>
      </c>
      <c r="H210" s="7">
        <f>SUM(Table3253[[#This Row],[65]:[90]])</f>
        <v>190</v>
      </c>
      <c r="I210" s="7">
        <f>SUM(Table3253[[#This Row],[85]:[90]])</f>
        <v>22</v>
      </c>
      <c r="J210" s="8">
        <f>SUM(Table3253[[#This Row],[0]:[17]])</f>
        <v>189</v>
      </c>
      <c r="K210" s="7">
        <f>SUM(Table3253[[#This Row],[18]:[64]])</f>
        <v>449</v>
      </c>
      <c r="L210" s="8">
        <f>SUM(Table3253[[#This Row],[0]:[4]])</f>
        <v>50</v>
      </c>
      <c r="M210" s="7">
        <f>SUM(Table3253[[#This Row],[5]:[15]])</f>
        <v>118</v>
      </c>
      <c r="N210" s="7">
        <f>SUM(Table3253[[#This Row],[16]:[24]])</f>
        <v>53</v>
      </c>
      <c r="O210" s="7">
        <f>SUM(Table3253[[#This Row],[25]:[49]])</f>
        <v>236</v>
      </c>
      <c r="P210" s="7">
        <f>SUM(Table3253[[#This Row],[50]:[64]])</f>
        <v>181</v>
      </c>
      <c r="Q210" s="7">
        <f>SUM(Table3253[[#This Row],[65]:[74]])</f>
        <v>102</v>
      </c>
      <c r="R210" s="7">
        <f>SUM(Table3253[[#This Row],[75]:[84]])</f>
        <v>66</v>
      </c>
      <c r="S210" s="8">
        <f>SUM(Table3253[[#This Row],[5]:[9]])</f>
        <v>37</v>
      </c>
      <c r="T210" s="7">
        <f>SUM(Table3253[[#This Row],[10]:[14]])</f>
        <v>69</v>
      </c>
      <c r="U210" s="7">
        <f>SUM(Table3253[[#This Row],[15]:[19]])</f>
        <v>47</v>
      </c>
      <c r="V210" s="7">
        <f>SUM(Table3253[[#This Row],[20]:[24]])</f>
        <v>18</v>
      </c>
      <c r="W210" s="7">
        <f>SUM(Table3253[[#This Row],[25]:[29]])</f>
        <v>29</v>
      </c>
      <c r="X210" s="7">
        <f>SUM(Table3253[[#This Row],[30]:[34]])</f>
        <v>55</v>
      </c>
      <c r="Y210" s="7">
        <f>SUM(Table3253[[#This Row],[35]:[39]])</f>
        <v>38</v>
      </c>
      <c r="Z210" s="7">
        <f>SUM(Table3253[[#This Row],[40]:[44]])</f>
        <v>58</v>
      </c>
      <c r="AA210" s="7">
        <f>SUM(Table3253[[#This Row],[45]:[49]])</f>
        <v>56</v>
      </c>
      <c r="AB210" s="7">
        <f>SUM(Table3253[[#This Row],[50]:[54]])</f>
        <v>72</v>
      </c>
      <c r="AC210" s="7">
        <f>SUM(Table3253[[#This Row],[55]:[59]])</f>
        <v>65</v>
      </c>
      <c r="AD210" s="7">
        <f>SUM(Table3253[[#This Row],[60]:[64]])</f>
        <v>44</v>
      </c>
      <c r="AE210" s="7">
        <f>SUM(Table3253[[#This Row],[65]:[69]])</f>
        <v>56</v>
      </c>
      <c r="AF210" s="7">
        <f>SUM(Table3253[[#This Row],[70]:[74]])</f>
        <v>46</v>
      </c>
      <c r="AG210" s="7">
        <f>SUM(Table3253[[#This Row],[75]:[79]])</f>
        <v>39</v>
      </c>
      <c r="AH210" s="7">
        <f>SUM(Table3253[[#This Row],[80]:[84]])</f>
        <v>27</v>
      </c>
      <c r="AI210" s="7">
        <f>SUM(Table3253[[#This Row],[85]:[89]])</f>
        <v>14</v>
      </c>
      <c r="AJ210" s="7">
        <f>Table3253[[#This Row],[90]]</f>
        <v>8</v>
      </c>
      <c r="AK210" s="8">
        <v>7</v>
      </c>
      <c r="AL210" s="8">
        <v>5</v>
      </c>
      <c r="AM210" s="8">
        <v>17</v>
      </c>
      <c r="AN210" s="8">
        <v>11</v>
      </c>
      <c r="AO210" s="8">
        <v>10</v>
      </c>
      <c r="AP210" s="8">
        <v>8</v>
      </c>
      <c r="AQ210" s="8">
        <v>9</v>
      </c>
      <c r="AR210" s="8">
        <v>6</v>
      </c>
      <c r="AS210" s="8">
        <v>6</v>
      </c>
      <c r="AT210" s="8">
        <v>8</v>
      </c>
      <c r="AU210" s="8">
        <v>20</v>
      </c>
      <c r="AV210" s="8">
        <v>7</v>
      </c>
      <c r="AW210" s="8">
        <v>13</v>
      </c>
      <c r="AX210" s="8">
        <v>17</v>
      </c>
      <c r="AY210" s="8">
        <v>12</v>
      </c>
      <c r="AZ210" s="8">
        <v>12</v>
      </c>
      <c r="BA210" s="8">
        <v>10</v>
      </c>
      <c r="BB210" s="8">
        <v>11</v>
      </c>
      <c r="BC210" s="8">
        <v>11</v>
      </c>
      <c r="BD210" s="8">
        <v>3</v>
      </c>
      <c r="BE210" s="8">
        <v>7</v>
      </c>
      <c r="BF210" s="8">
        <v>1</v>
      </c>
      <c r="BG210" s="8">
        <v>5</v>
      </c>
      <c r="BH210" s="8">
        <v>1</v>
      </c>
      <c r="BI210" s="8">
        <v>4</v>
      </c>
      <c r="BJ210" s="8">
        <v>3</v>
      </c>
      <c r="BK210" s="8">
        <v>7</v>
      </c>
      <c r="BL210" s="8">
        <v>4</v>
      </c>
      <c r="BM210" s="8">
        <v>8</v>
      </c>
      <c r="BN210" s="8">
        <v>7</v>
      </c>
      <c r="BO210" s="8">
        <v>11</v>
      </c>
      <c r="BP210" s="8">
        <v>10</v>
      </c>
      <c r="BQ210" s="8">
        <v>8</v>
      </c>
      <c r="BR210" s="8">
        <v>14</v>
      </c>
      <c r="BS210" s="8">
        <v>12</v>
      </c>
      <c r="BT210" s="8">
        <v>6</v>
      </c>
      <c r="BU210" s="8">
        <v>10</v>
      </c>
      <c r="BV210" s="8">
        <v>4</v>
      </c>
      <c r="BW210" s="8">
        <v>8</v>
      </c>
      <c r="BX210" s="8">
        <v>10</v>
      </c>
      <c r="BY210" s="8">
        <v>11</v>
      </c>
      <c r="BZ210" s="8">
        <v>9</v>
      </c>
      <c r="CA210" s="8">
        <v>13</v>
      </c>
      <c r="CB210" s="8">
        <v>14</v>
      </c>
      <c r="CC210" s="8">
        <v>11</v>
      </c>
      <c r="CD210" s="8">
        <v>12</v>
      </c>
      <c r="CE210" s="8">
        <v>12</v>
      </c>
      <c r="CF210" s="8">
        <v>7</v>
      </c>
      <c r="CG210" s="8">
        <v>15</v>
      </c>
      <c r="CH210" s="8">
        <v>10</v>
      </c>
      <c r="CI210" s="8">
        <v>15</v>
      </c>
      <c r="CJ210" s="8">
        <v>9</v>
      </c>
      <c r="CK210" s="8">
        <v>12</v>
      </c>
      <c r="CL210" s="8">
        <v>24</v>
      </c>
      <c r="CM210" s="8">
        <v>12</v>
      </c>
      <c r="CN210" s="8">
        <v>17</v>
      </c>
      <c r="CO210" s="8">
        <v>16</v>
      </c>
      <c r="CP210" s="8">
        <v>13</v>
      </c>
      <c r="CQ210" s="8">
        <v>13</v>
      </c>
      <c r="CR210" s="8">
        <v>6</v>
      </c>
      <c r="CS210" s="8">
        <v>11</v>
      </c>
      <c r="CT210" s="8">
        <v>8</v>
      </c>
      <c r="CU210" s="8">
        <v>9</v>
      </c>
      <c r="CV210" s="8">
        <v>7</v>
      </c>
      <c r="CW210" s="8">
        <v>9</v>
      </c>
      <c r="CX210" s="8">
        <v>18</v>
      </c>
      <c r="CY210" s="8">
        <v>10</v>
      </c>
      <c r="CZ210" s="8">
        <v>11</v>
      </c>
      <c r="DA210" s="8">
        <v>9</v>
      </c>
      <c r="DB210" s="8">
        <v>8</v>
      </c>
      <c r="DC210" s="8">
        <v>8</v>
      </c>
      <c r="DD210" s="8">
        <v>12</v>
      </c>
      <c r="DE210" s="8">
        <v>11</v>
      </c>
      <c r="DF210" s="8">
        <v>9</v>
      </c>
      <c r="DG210" s="8">
        <v>6</v>
      </c>
      <c r="DH210" s="8">
        <v>7</v>
      </c>
      <c r="DI210" s="8">
        <v>9</v>
      </c>
      <c r="DJ210" s="8">
        <v>6</v>
      </c>
      <c r="DK210" s="8">
        <v>8</v>
      </c>
      <c r="DL210" s="8">
        <v>9</v>
      </c>
      <c r="DM210" s="8">
        <v>4</v>
      </c>
      <c r="DN210" s="8">
        <v>12</v>
      </c>
      <c r="DO210" s="8">
        <v>3</v>
      </c>
      <c r="DP210" s="8">
        <v>6</v>
      </c>
      <c r="DQ210" s="8">
        <v>2</v>
      </c>
      <c r="DR210" s="8">
        <v>6</v>
      </c>
      <c r="DS210" s="8">
        <v>1</v>
      </c>
      <c r="DT210" s="8">
        <v>4</v>
      </c>
      <c r="DU210" s="8">
        <v>0</v>
      </c>
      <c r="DV210" s="8">
        <v>3</v>
      </c>
      <c r="DW210" s="8">
        <v>8</v>
      </c>
      <c r="DX210" s="7">
        <f t="shared" si="17"/>
        <v>470</v>
      </c>
      <c r="DY210" s="7">
        <f t="shared" si="18"/>
        <v>32</v>
      </c>
      <c r="DZ210" s="7">
        <f t="shared" si="19"/>
        <v>236</v>
      </c>
      <c r="EA210" s="7">
        <f t="shared" si="20"/>
        <v>181</v>
      </c>
    </row>
    <row r="211" spans="1:131" x14ac:dyDescent="0.35">
      <c r="A211" s="7">
        <v>13</v>
      </c>
      <c r="B211" s="10" t="s">
        <v>1020</v>
      </c>
      <c r="C211" s="10" t="s">
        <v>544</v>
      </c>
      <c r="D211" s="10" t="s">
        <v>545</v>
      </c>
      <c r="E211" s="7">
        <f>SUM(Table3253[[#This Row],[0]:[90]])</f>
        <v>712</v>
      </c>
      <c r="F211" s="8">
        <f>SUM(Table3253[[#This Row],[0]:[15]])</f>
        <v>115</v>
      </c>
      <c r="G211" s="7">
        <f>SUM(Table3253[[#This Row],[16]:[64]])</f>
        <v>428</v>
      </c>
      <c r="H211" s="7">
        <f>SUM(Table3253[[#This Row],[65]:[90]])</f>
        <v>169</v>
      </c>
      <c r="I211" s="7">
        <f>SUM(Table3253[[#This Row],[85]:[90]])</f>
        <v>16</v>
      </c>
      <c r="J211" s="8">
        <f>SUM(Table3253[[#This Row],[0]:[17]])</f>
        <v>136</v>
      </c>
      <c r="K211" s="7">
        <f>SUM(Table3253[[#This Row],[18]:[64]])</f>
        <v>407</v>
      </c>
      <c r="L211" s="8">
        <f>SUM(Table3253[[#This Row],[0]:[4]])</f>
        <v>30</v>
      </c>
      <c r="M211" s="7">
        <f>SUM(Table3253[[#This Row],[5]:[15]])</f>
        <v>85</v>
      </c>
      <c r="N211" s="7">
        <f>SUM(Table3253[[#This Row],[16]:[24]])</f>
        <v>84</v>
      </c>
      <c r="O211" s="7">
        <f>SUM(Table3253[[#This Row],[25]:[49]])</f>
        <v>225</v>
      </c>
      <c r="P211" s="7">
        <f>SUM(Table3253[[#This Row],[50]:[64]])</f>
        <v>119</v>
      </c>
      <c r="Q211" s="7">
        <f>SUM(Table3253[[#This Row],[65]:[74]])</f>
        <v>92</v>
      </c>
      <c r="R211" s="7">
        <f>SUM(Table3253[[#This Row],[75]:[84]])</f>
        <v>61</v>
      </c>
      <c r="S211" s="8">
        <f>SUM(Table3253[[#This Row],[5]:[9]])</f>
        <v>39</v>
      </c>
      <c r="T211" s="7">
        <f>SUM(Table3253[[#This Row],[10]:[14]])</f>
        <v>42</v>
      </c>
      <c r="U211" s="7">
        <f>SUM(Table3253[[#This Row],[15]:[19]])</f>
        <v>46</v>
      </c>
      <c r="V211" s="7">
        <f>SUM(Table3253[[#This Row],[20]:[24]])</f>
        <v>42</v>
      </c>
      <c r="W211" s="7">
        <f>SUM(Table3253[[#This Row],[25]:[29]])</f>
        <v>49</v>
      </c>
      <c r="X211" s="7">
        <f>SUM(Table3253[[#This Row],[30]:[34]])</f>
        <v>45</v>
      </c>
      <c r="Y211" s="7">
        <f>SUM(Table3253[[#This Row],[35]:[39]])</f>
        <v>41</v>
      </c>
      <c r="Z211" s="7">
        <f>SUM(Table3253[[#This Row],[40]:[44]])</f>
        <v>38</v>
      </c>
      <c r="AA211" s="7">
        <f>SUM(Table3253[[#This Row],[45]:[49]])</f>
        <v>52</v>
      </c>
      <c r="AB211" s="7">
        <f>SUM(Table3253[[#This Row],[50]:[54]])</f>
        <v>38</v>
      </c>
      <c r="AC211" s="7">
        <f>SUM(Table3253[[#This Row],[55]:[59]])</f>
        <v>51</v>
      </c>
      <c r="AD211" s="7">
        <f>SUM(Table3253[[#This Row],[60]:[64]])</f>
        <v>30</v>
      </c>
      <c r="AE211" s="7">
        <f>SUM(Table3253[[#This Row],[65]:[69]])</f>
        <v>41</v>
      </c>
      <c r="AF211" s="7">
        <f>SUM(Table3253[[#This Row],[70]:[74]])</f>
        <v>51</v>
      </c>
      <c r="AG211" s="7">
        <f>SUM(Table3253[[#This Row],[75]:[79]])</f>
        <v>36</v>
      </c>
      <c r="AH211" s="7">
        <f>SUM(Table3253[[#This Row],[80]:[84]])</f>
        <v>25</v>
      </c>
      <c r="AI211" s="7">
        <f>SUM(Table3253[[#This Row],[85]:[89]])</f>
        <v>15</v>
      </c>
      <c r="AJ211" s="7">
        <f>Table3253[[#This Row],[90]]</f>
        <v>1</v>
      </c>
      <c r="AK211" s="8">
        <v>5</v>
      </c>
      <c r="AL211" s="8">
        <v>4</v>
      </c>
      <c r="AM211" s="8">
        <v>7</v>
      </c>
      <c r="AN211" s="8">
        <v>6</v>
      </c>
      <c r="AO211" s="8">
        <v>8</v>
      </c>
      <c r="AP211" s="8">
        <v>10</v>
      </c>
      <c r="AQ211" s="8">
        <v>3</v>
      </c>
      <c r="AR211" s="8">
        <v>8</v>
      </c>
      <c r="AS211" s="8">
        <v>9</v>
      </c>
      <c r="AT211" s="8">
        <v>9</v>
      </c>
      <c r="AU211" s="8">
        <v>7</v>
      </c>
      <c r="AV211" s="8">
        <v>6</v>
      </c>
      <c r="AW211" s="8">
        <v>14</v>
      </c>
      <c r="AX211" s="8">
        <v>11</v>
      </c>
      <c r="AY211" s="8">
        <v>4</v>
      </c>
      <c r="AZ211" s="8">
        <v>4</v>
      </c>
      <c r="BA211" s="8">
        <v>8</v>
      </c>
      <c r="BB211" s="8">
        <v>13</v>
      </c>
      <c r="BC211" s="8">
        <v>10</v>
      </c>
      <c r="BD211" s="8">
        <v>11</v>
      </c>
      <c r="BE211" s="8">
        <v>8</v>
      </c>
      <c r="BF211" s="8">
        <v>11</v>
      </c>
      <c r="BG211" s="8">
        <v>9</v>
      </c>
      <c r="BH211" s="8">
        <v>7</v>
      </c>
      <c r="BI211" s="8">
        <v>7</v>
      </c>
      <c r="BJ211" s="8">
        <v>8</v>
      </c>
      <c r="BK211" s="8">
        <v>10</v>
      </c>
      <c r="BL211" s="8">
        <v>14</v>
      </c>
      <c r="BM211" s="8">
        <v>7</v>
      </c>
      <c r="BN211" s="8">
        <v>10</v>
      </c>
      <c r="BO211" s="8">
        <v>7</v>
      </c>
      <c r="BP211" s="8">
        <v>12</v>
      </c>
      <c r="BQ211" s="8">
        <v>7</v>
      </c>
      <c r="BR211" s="8">
        <v>11</v>
      </c>
      <c r="BS211" s="8">
        <v>8</v>
      </c>
      <c r="BT211" s="8">
        <v>5</v>
      </c>
      <c r="BU211" s="8">
        <v>14</v>
      </c>
      <c r="BV211" s="8">
        <v>9</v>
      </c>
      <c r="BW211" s="8">
        <v>6</v>
      </c>
      <c r="BX211" s="8">
        <v>7</v>
      </c>
      <c r="BY211" s="8">
        <v>6</v>
      </c>
      <c r="BZ211" s="8">
        <v>9</v>
      </c>
      <c r="CA211" s="8">
        <v>8</v>
      </c>
      <c r="CB211" s="8">
        <v>4</v>
      </c>
      <c r="CC211" s="8">
        <v>11</v>
      </c>
      <c r="CD211" s="8">
        <v>15</v>
      </c>
      <c r="CE211" s="8">
        <v>6</v>
      </c>
      <c r="CF211" s="8">
        <v>7</v>
      </c>
      <c r="CG211" s="8">
        <v>13</v>
      </c>
      <c r="CH211" s="8">
        <v>11</v>
      </c>
      <c r="CI211" s="8">
        <v>5</v>
      </c>
      <c r="CJ211" s="8">
        <v>5</v>
      </c>
      <c r="CK211" s="8">
        <v>12</v>
      </c>
      <c r="CL211" s="8">
        <v>10</v>
      </c>
      <c r="CM211" s="8">
        <v>6</v>
      </c>
      <c r="CN211" s="8">
        <v>8</v>
      </c>
      <c r="CO211" s="8">
        <v>15</v>
      </c>
      <c r="CP211" s="8">
        <v>8</v>
      </c>
      <c r="CQ211" s="8">
        <v>13</v>
      </c>
      <c r="CR211" s="8">
        <v>7</v>
      </c>
      <c r="CS211" s="8">
        <v>5</v>
      </c>
      <c r="CT211" s="8">
        <v>7</v>
      </c>
      <c r="CU211" s="8">
        <v>5</v>
      </c>
      <c r="CV211" s="8">
        <v>3</v>
      </c>
      <c r="CW211" s="8">
        <v>10</v>
      </c>
      <c r="CX211" s="8">
        <v>7</v>
      </c>
      <c r="CY211" s="8">
        <v>8</v>
      </c>
      <c r="CZ211" s="8">
        <v>8</v>
      </c>
      <c r="DA211" s="8">
        <v>8</v>
      </c>
      <c r="DB211" s="8">
        <v>10</v>
      </c>
      <c r="DC211" s="8">
        <v>10</v>
      </c>
      <c r="DD211" s="8">
        <v>8</v>
      </c>
      <c r="DE211" s="8">
        <v>11</v>
      </c>
      <c r="DF211" s="8">
        <v>13</v>
      </c>
      <c r="DG211" s="8">
        <v>9</v>
      </c>
      <c r="DH211" s="8">
        <v>11</v>
      </c>
      <c r="DI211" s="8">
        <v>6</v>
      </c>
      <c r="DJ211" s="8">
        <v>10</v>
      </c>
      <c r="DK211" s="8">
        <v>2</v>
      </c>
      <c r="DL211" s="8">
        <v>7</v>
      </c>
      <c r="DM211" s="8">
        <v>12</v>
      </c>
      <c r="DN211" s="8">
        <v>4</v>
      </c>
      <c r="DO211" s="8">
        <v>1</v>
      </c>
      <c r="DP211" s="8">
        <v>5</v>
      </c>
      <c r="DQ211" s="8">
        <v>3</v>
      </c>
      <c r="DR211" s="8">
        <v>3</v>
      </c>
      <c r="DS211" s="8">
        <v>6</v>
      </c>
      <c r="DT211" s="8">
        <v>2</v>
      </c>
      <c r="DU211" s="8">
        <v>2</v>
      </c>
      <c r="DV211" s="8">
        <v>2</v>
      </c>
      <c r="DW211" s="8">
        <v>1</v>
      </c>
      <c r="DX211" s="7">
        <f t="shared" si="17"/>
        <v>428</v>
      </c>
      <c r="DY211" s="7">
        <f t="shared" si="18"/>
        <v>63</v>
      </c>
      <c r="DZ211" s="7">
        <f t="shared" si="19"/>
        <v>225</v>
      </c>
      <c r="EA211" s="7">
        <f t="shared" si="20"/>
        <v>119</v>
      </c>
    </row>
    <row r="212" spans="1:131" x14ac:dyDescent="0.35">
      <c r="A212" s="7">
        <v>13</v>
      </c>
      <c r="B212" s="10" t="s">
        <v>1020</v>
      </c>
      <c r="C212" s="10" t="s">
        <v>546</v>
      </c>
      <c r="D212" s="10" t="s">
        <v>547</v>
      </c>
      <c r="E212" s="7">
        <f>SUM(Table3253[[#This Row],[0]:[90]])</f>
        <v>879</v>
      </c>
      <c r="F212" s="8">
        <f>SUM(Table3253[[#This Row],[0]:[15]])</f>
        <v>135</v>
      </c>
      <c r="G212" s="7">
        <f>SUM(Table3253[[#This Row],[16]:[64]])</f>
        <v>414</v>
      </c>
      <c r="H212" s="7">
        <f>SUM(Table3253[[#This Row],[65]:[90]])</f>
        <v>330</v>
      </c>
      <c r="I212" s="7">
        <f>SUM(Table3253[[#This Row],[85]:[90]])</f>
        <v>40</v>
      </c>
      <c r="J212" s="8">
        <f>SUM(Table3253[[#This Row],[0]:[17]])</f>
        <v>147</v>
      </c>
      <c r="K212" s="7">
        <f>SUM(Table3253[[#This Row],[18]:[64]])</f>
        <v>402</v>
      </c>
      <c r="L212" s="8">
        <f>SUM(Table3253[[#This Row],[0]:[4]])</f>
        <v>30</v>
      </c>
      <c r="M212" s="7">
        <f>SUM(Table3253[[#This Row],[5]:[15]])</f>
        <v>105</v>
      </c>
      <c r="N212" s="7">
        <f>SUM(Table3253[[#This Row],[16]:[24]])</f>
        <v>57</v>
      </c>
      <c r="O212" s="7">
        <f>SUM(Table3253[[#This Row],[25]:[49]])</f>
        <v>191</v>
      </c>
      <c r="P212" s="7">
        <f>SUM(Table3253[[#This Row],[50]:[64]])</f>
        <v>166</v>
      </c>
      <c r="Q212" s="7">
        <f>SUM(Table3253[[#This Row],[65]:[74]])</f>
        <v>147</v>
      </c>
      <c r="R212" s="7">
        <f>SUM(Table3253[[#This Row],[75]:[84]])</f>
        <v>143</v>
      </c>
      <c r="S212" s="8">
        <f>SUM(Table3253[[#This Row],[5]:[9]])</f>
        <v>46</v>
      </c>
      <c r="T212" s="7">
        <f>SUM(Table3253[[#This Row],[10]:[14]])</f>
        <v>47</v>
      </c>
      <c r="U212" s="7">
        <f>SUM(Table3253[[#This Row],[15]:[19]])</f>
        <v>43</v>
      </c>
      <c r="V212" s="7">
        <f>SUM(Table3253[[#This Row],[20]:[24]])</f>
        <v>26</v>
      </c>
      <c r="W212" s="7">
        <f>SUM(Table3253[[#This Row],[25]:[29]])</f>
        <v>25</v>
      </c>
      <c r="X212" s="7">
        <f>SUM(Table3253[[#This Row],[30]:[34]])</f>
        <v>43</v>
      </c>
      <c r="Y212" s="7">
        <f>SUM(Table3253[[#This Row],[35]:[39]])</f>
        <v>38</v>
      </c>
      <c r="Z212" s="7">
        <f>SUM(Table3253[[#This Row],[40]:[44]])</f>
        <v>45</v>
      </c>
      <c r="AA212" s="7">
        <f>SUM(Table3253[[#This Row],[45]:[49]])</f>
        <v>40</v>
      </c>
      <c r="AB212" s="7">
        <f>SUM(Table3253[[#This Row],[50]:[54]])</f>
        <v>71</v>
      </c>
      <c r="AC212" s="7">
        <f>SUM(Table3253[[#This Row],[55]:[59]])</f>
        <v>53</v>
      </c>
      <c r="AD212" s="7">
        <f>SUM(Table3253[[#This Row],[60]:[64]])</f>
        <v>42</v>
      </c>
      <c r="AE212" s="7">
        <f>SUM(Table3253[[#This Row],[65]:[69]])</f>
        <v>66</v>
      </c>
      <c r="AF212" s="7">
        <f>SUM(Table3253[[#This Row],[70]:[74]])</f>
        <v>81</v>
      </c>
      <c r="AG212" s="7">
        <f>SUM(Table3253[[#This Row],[75]:[79]])</f>
        <v>83</v>
      </c>
      <c r="AH212" s="7">
        <f>SUM(Table3253[[#This Row],[80]:[84]])</f>
        <v>60</v>
      </c>
      <c r="AI212" s="7">
        <f>SUM(Table3253[[#This Row],[85]:[89]])</f>
        <v>31</v>
      </c>
      <c r="AJ212" s="7">
        <f>Table3253[[#This Row],[90]]</f>
        <v>9</v>
      </c>
      <c r="AK212" s="8">
        <v>9</v>
      </c>
      <c r="AL212" s="8">
        <v>5</v>
      </c>
      <c r="AM212" s="8">
        <v>5</v>
      </c>
      <c r="AN212" s="8">
        <v>2</v>
      </c>
      <c r="AO212" s="8">
        <v>9</v>
      </c>
      <c r="AP212" s="8">
        <v>10</v>
      </c>
      <c r="AQ212" s="8">
        <v>11</v>
      </c>
      <c r="AR212" s="8">
        <v>6</v>
      </c>
      <c r="AS212" s="8">
        <v>12</v>
      </c>
      <c r="AT212" s="8">
        <v>7</v>
      </c>
      <c r="AU212" s="8">
        <v>9</v>
      </c>
      <c r="AV212" s="8">
        <v>5</v>
      </c>
      <c r="AW212" s="8">
        <v>15</v>
      </c>
      <c r="AX212" s="8">
        <v>10</v>
      </c>
      <c r="AY212" s="8">
        <v>8</v>
      </c>
      <c r="AZ212" s="8">
        <v>12</v>
      </c>
      <c r="BA212" s="8">
        <v>6</v>
      </c>
      <c r="BB212" s="8">
        <v>6</v>
      </c>
      <c r="BC212" s="8">
        <v>11</v>
      </c>
      <c r="BD212" s="8">
        <v>8</v>
      </c>
      <c r="BE212" s="8">
        <v>7</v>
      </c>
      <c r="BF212" s="8">
        <v>7</v>
      </c>
      <c r="BG212" s="8">
        <v>6</v>
      </c>
      <c r="BH212" s="8">
        <v>3</v>
      </c>
      <c r="BI212" s="8">
        <v>3</v>
      </c>
      <c r="BJ212" s="8">
        <v>3</v>
      </c>
      <c r="BK212" s="8">
        <v>5</v>
      </c>
      <c r="BL212" s="8">
        <v>7</v>
      </c>
      <c r="BM212" s="8">
        <v>5</v>
      </c>
      <c r="BN212" s="8">
        <v>5</v>
      </c>
      <c r="BO212" s="8">
        <v>10</v>
      </c>
      <c r="BP212" s="8">
        <v>7</v>
      </c>
      <c r="BQ212" s="8">
        <v>7</v>
      </c>
      <c r="BR212" s="8">
        <v>13</v>
      </c>
      <c r="BS212" s="8">
        <v>6</v>
      </c>
      <c r="BT212" s="8">
        <v>6</v>
      </c>
      <c r="BU212" s="8">
        <v>12</v>
      </c>
      <c r="BV212" s="8">
        <v>5</v>
      </c>
      <c r="BW212" s="8">
        <v>3</v>
      </c>
      <c r="BX212" s="8">
        <v>12</v>
      </c>
      <c r="BY212" s="8">
        <v>13</v>
      </c>
      <c r="BZ212" s="8">
        <v>8</v>
      </c>
      <c r="CA212" s="8">
        <v>5</v>
      </c>
      <c r="CB212" s="8">
        <v>9</v>
      </c>
      <c r="CC212" s="8">
        <v>10</v>
      </c>
      <c r="CD212" s="8">
        <v>11</v>
      </c>
      <c r="CE212" s="8">
        <v>9</v>
      </c>
      <c r="CF212" s="8">
        <v>6</v>
      </c>
      <c r="CG212" s="8">
        <v>8</v>
      </c>
      <c r="CH212" s="8">
        <v>6</v>
      </c>
      <c r="CI212" s="8">
        <v>11</v>
      </c>
      <c r="CJ212" s="8">
        <v>15</v>
      </c>
      <c r="CK212" s="8">
        <v>11</v>
      </c>
      <c r="CL212" s="8">
        <v>21</v>
      </c>
      <c r="CM212" s="8">
        <v>13</v>
      </c>
      <c r="CN212" s="8">
        <v>11</v>
      </c>
      <c r="CO212" s="8">
        <v>12</v>
      </c>
      <c r="CP212" s="8">
        <v>9</v>
      </c>
      <c r="CQ212" s="8">
        <v>15</v>
      </c>
      <c r="CR212" s="8">
        <v>6</v>
      </c>
      <c r="CS212" s="8">
        <v>5</v>
      </c>
      <c r="CT212" s="8">
        <v>9</v>
      </c>
      <c r="CU212" s="8">
        <v>11</v>
      </c>
      <c r="CV212" s="8">
        <v>8</v>
      </c>
      <c r="CW212" s="8">
        <v>9</v>
      </c>
      <c r="CX212" s="8">
        <v>18</v>
      </c>
      <c r="CY212" s="8">
        <v>10</v>
      </c>
      <c r="CZ212" s="8">
        <v>9</v>
      </c>
      <c r="DA212" s="8">
        <v>18</v>
      </c>
      <c r="DB212" s="8">
        <v>11</v>
      </c>
      <c r="DC212" s="8">
        <v>17</v>
      </c>
      <c r="DD212" s="8">
        <v>11</v>
      </c>
      <c r="DE212" s="8">
        <v>15</v>
      </c>
      <c r="DF212" s="8">
        <v>22</v>
      </c>
      <c r="DG212" s="8">
        <v>16</v>
      </c>
      <c r="DH212" s="8">
        <v>14</v>
      </c>
      <c r="DI212" s="8">
        <v>15</v>
      </c>
      <c r="DJ212" s="8">
        <v>17</v>
      </c>
      <c r="DK212" s="8">
        <v>19</v>
      </c>
      <c r="DL212" s="8">
        <v>18</v>
      </c>
      <c r="DM212" s="8">
        <v>16</v>
      </c>
      <c r="DN212" s="8">
        <v>12</v>
      </c>
      <c r="DO212" s="8">
        <v>17</v>
      </c>
      <c r="DP212" s="8">
        <v>7</v>
      </c>
      <c r="DQ212" s="8">
        <v>8</v>
      </c>
      <c r="DR212" s="8">
        <v>11</v>
      </c>
      <c r="DS212" s="8">
        <v>7</v>
      </c>
      <c r="DT212" s="8">
        <v>7</v>
      </c>
      <c r="DU212" s="8">
        <v>2</v>
      </c>
      <c r="DV212" s="8">
        <v>4</v>
      </c>
      <c r="DW212" s="8">
        <v>9</v>
      </c>
      <c r="DX212" s="7">
        <f t="shared" si="17"/>
        <v>414</v>
      </c>
      <c r="DY212" s="7">
        <f t="shared" si="18"/>
        <v>45</v>
      </c>
      <c r="DZ212" s="7">
        <f t="shared" si="19"/>
        <v>191</v>
      </c>
      <c r="EA212" s="7">
        <f t="shared" si="20"/>
        <v>166</v>
      </c>
    </row>
    <row r="213" spans="1:131" x14ac:dyDescent="0.35">
      <c r="A213" s="7">
        <v>13</v>
      </c>
      <c r="B213" s="10" t="s">
        <v>1020</v>
      </c>
      <c r="C213" s="10" t="s">
        <v>548</v>
      </c>
      <c r="D213" s="10" t="s">
        <v>225</v>
      </c>
      <c r="E213" s="7">
        <f>SUM(Table3253[[#This Row],[0]:[90]])</f>
        <v>798</v>
      </c>
      <c r="F213" s="8">
        <f>SUM(Table3253[[#This Row],[0]:[15]])</f>
        <v>152</v>
      </c>
      <c r="G213" s="7">
        <f>SUM(Table3253[[#This Row],[16]:[64]])</f>
        <v>457</v>
      </c>
      <c r="H213" s="7">
        <f>SUM(Table3253[[#This Row],[65]:[90]])</f>
        <v>189</v>
      </c>
      <c r="I213" s="7">
        <f>SUM(Table3253[[#This Row],[85]:[90]])</f>
        <v>11</v>
      </c>
      <c r="J213" s="8">
        <f>SUM(Table3253[[#This Row],[0]:[17]])</f>
        <v>174</v>
      </c>
      <c r="K213" s="7">
        <f>SUM(Table3253[[#This Row],[18]:[64]])</f>
        <v>435</v>
      </c>
      <c r="L213" s="8">
        <f>SUM(Table3253[[#This Row],[0]:[4]])</f>
        <v>40</v>
      </c>
      <c r="M213" s="7">
        <f>SUM(Table3253[[#This Row],[5]:[15]])</f>
        <v>112</v>
      </c>
      <c r="N213" s="7">
        <f>SUM(Table3253[[#This Row],[16]:[24]])</f>
        <v>84</v>
      </c>
      <c r="O213" s="7">
        <f>SUM(Table3253[[#This Row],[25]:[49]])</f>
        <v>249</v>
      </c>
      <c r="P213" s="7">
        <f>SUM(Table3253[[#This Row],[50]:[64]])</f>
        <v>124</v>
      </c>
      <c r="Q213" s="7">
        <f>SUM(Table3253[[#This Row],[65]:[74]])</f>
        <v>85</v>
      </c>
      <c r="R213" s="7">
        <f>SUM(Table3253[[#This Row],[75]:[84]])</f>
        <v>93</v>
      </c>
      <c r="S213" s="8">
        <f>SUM(Table3253[[#This Row],[5]:[9]])</f>
        <v>56</v>
      </c>
      <c r="T213" s="7">
        <f>SUM(Table3253[[#This Row],[10]:[14]])</f>
        <v>46</v>
      </c>
      <c r="U213" s="7">
        <f>SUM(Table3253[[#This Row],[15]:[19]])</f>
        <v>46</v>
      </c>
      <c r="V213" s="7">
        <f>SUM(Table3253[[#This Row],[20]:[24]])</f>
        <v>48</v>
      </c>
      <c r="W213" s="7">
        <f>SUM(Table3253[[#This Row],[25]:[29]])</f>
        <v>57</v>
      </c>
      <c r="X213" s="7">
        <f>SUM(Table3253[[#This Row],[30]:[34]])</f>
        <v>31</v>
      </c>
      <c r="Y213" s="7">
        <f>SUM(Table3253[[#This Row],[35]:[39]])</f>
        <v>49</v>
      </c>
      <c r="Z213" s="7">
        <f>SUM(Table3253[[#This Row],[40]:[44]])</f>
        <v>57</v>
      </c>
      <c r="AA213" s="7">
        <f>SUM(Table3253[[#This Row],[45]:[49]])</f>
        <v>55</v>
      </c>
      <c r="AB213" s="7">
        <f>SUM(Table3253[[#This Row],[50]:[54]])</f>
        <v>41</v>
      </c>
      <c r="AC213" s="7">
        <f>SUM(Table3253[[#This Row],[55]:[59]])</f>
        <v>35</v>
      </c>
      <c r="AD213" s="7">
        <f>SUM(Table3253[[#This Row],[60]:[64]])</f>
        <v>48</v>
      </c>
      <c r="AE213" s="7">
        <f>SUM(Table3253[[#This Row],[65]:[69]])</f>
        <v>46</v>
      </c>
      <c r="AF213" s="7">
        <f>SUM(Table3253[[#This Row],[70]:[74]])</f>
        <v>39</v>
      </c>
      <c r="AG213" s="7">
        <f>SUM(Table3253[[#This Row],[75]:[79]])</f>
        <v>58</v>
      </c>
      <c r="AH213" s="7">
        <f>SUM(Table3253[[#This Row],[80]:[84]])</f>
        <v>35</v>
      </c>
      <c r="AI213" s="7">
        <f>SUM(Table3253[[#This Row],[85]:[89]])</f>
        <v>4</v>
      </c>
      <c r="AJ213" s="7">
        <f>Table3253[[#This Row],[90]]</f>
        <v>7</v>
      </c>
      <c r="AK213" s="8">
        <v>3</v>
      </c>
      <c r="AL213" s="8">
        <v>7</v>
      </c>
      <c r="AM213" s="8">
        <v>10</v>
      </c>
      <c r="AN213" s="8">
        <v>9</v>
      </c>
      <c r="AO213" s="8">
        <v>11</v>
      </c>
      <c r="AP213" s="8">
        <v>4</v>
      </c>
      <c r="AQ213" s="8">
        <v>13</v>
      </c>
      <c r="AR213" s="8">
        <v>11</v>
      </c>
      <c r="AS213" s="8">
        <v>15</v>
      </c>
      <c r="AT213" s="8">
        <v>13</v>
      </c>
      <c r="AU213" s="8">
        <v>6</v>
      </c>
      <c r="AV213" s="8">
        <v>5</v>
      </c>
      <c r="AW213" s="8">
        <v>14</v>
      </c>
      <c r="AX213" s="8">
        <v>9</v>
      </c>
      <c r="AY213" s="8">
        <v>12</v>
      </c>
      <c r="AZ213" s="8">
        <v>10</v>
      </c>
      <c r="BA213" s="8">
        <v>11</v>
      </c>
      <c r="BB213" s="8">
        <v>11</v>
      </c>
      <c r="BC213" s="8">
        <v>4</v>
      </c>
      <c r="BD213" s="8">
        <v>10</v>
      </c>
      <c r="BE213" s="8">
        <v>10</v>
      </c>
      <c r="BF213" s="8">
        <v>15</v>
      </c>
      <c r="BG213" s="8">
        <v>11</v>
      </c>
      <c r="BH213" s="8">
        <v>5</v>
      </c>
      <c r="BI213" s="8">
        <v>7</v>
      </c>
      <c r="BJ213" s="8">
        <v>14</v>
      </c>
      <c r="BK213" s="8">
        <v>5</v>
      </c>
      <c r="BL213" s="8">
        <v>14</v>
      </c>
      <c r="BM213" s="8">
        <v>12</v>
      </c>
      <c r="BN213" s="8">
        <v>12</v>
      </c>
      <c r="BO213" s="8">
        <v>7</v>
      </c>
      <c r="BP213" s="8">
        <v>6</v>
      </c>
      <c r="BQ213" s="8">
        <v>7</v>
      </c>
      <c r="BR213" s="8">
        <v>7</v>
      </c>
      <c r="BS213" s="8">
        <v>4</v>
      </c>
      <c r="BT213" s="8">
        <v>6</v>
      </c>
      <c r="BU213" s="8">
        <v>11</v>
      </c>
      <c r="BV213" s="8">
        <v>12</v>
      </c>
      <c r="BW213" s="8">
        <v>12</v>
      </c>
      <c r="BX213" s="8">
        <v>8</v>
      </c>
      <c r="BY213" s="8">
        <v>9</v>
      </c>
      <c r="BZ213" s="8">
        <v>9</v>
      </c>
      <c r="CA213" s="8">
        <v>13</v>
      </c>
      <c r="CB213" s="8">
        <v>16</v>
      </c>
      <c r="CC213" s="8">
        <v>10</v>
      </c>
      <c r="CD213" s="8">
        <v>14</v>
      </c>
      <c r="CE213" s="8">
        <v>9</v>
      </c>
      <c r="CF213" s="8">
        <v>8</v>
      </c>
      <c r="CG213" s="8">
        <v>11</v>
      </c>
      <c r="CH213" s="8">
        <v>13</v>
      </c>
      <c r="CI213" s="8">
        <v>7</v>
      </c>
      <c r="CJ213" s="8">
        <v>13</v>
      </c>
      <c r="CK213" s="8">
        <v>5</v>
      </c>
      <c r="CL213" s="8">
        <v>4</v>
      </c>
      <c r="CM213" s="8">
        <v>12</v>
      </c>
      <c r="CN213" s="8">
        <v>7</v>
      </c>
      <c r="CO213" s="8">
        <v>7</v>
      </c>
      <c r="CP213" s="8">
        <v>7</v>
      </c>
      <c r="CQ213" s="8">
        <v>7</v>
      </c>
      <c r="CR213" s="8">
        <v>7</v>
      </c>
      <c r="CS213" s="8">
        <v>12</v>
      </c>
      <c r="CT213" s="8">
        <v>12</v>
      </c>
      <c r="CU213" s="8">
        <v>9</v>
      </c>
      <c r="CV213" s="8">
        <v>7</v>
      </c>
      <c r="CW213" s="8">
        <v>8</v>
      </c>
      <c r="CX213" s="8">
        <v>8</v>
      </c>
      <c r="CY213" s="8">
        <v>9</v>
      </c>
      <c r="CZ213" s="8">
        <v>10</v>
      </c>
      <c r="DA213" s="8">
        <v>4</v>
      </c>
      <c r="DB213" s="8">
        <v>15</v>
      </c>
      <c r="DC213" s="8">
        <v>3</v>
      </c>
      <c r="DD213" s="8">
        <v>7</v>
      </c>
      <c r="DE213" s="8">
        <v>12</v>
      </c>
      <c r="DF213" s="8">
        <v>7</v>
      </c>
      <c r="DG213" s="8">
        <v>10</v>
      </c>
      <c r="DH213" s="8">
        <v>11</v>
      </c>
      <c r="DI213" s="8">
        <v>11</v>
      </c>
      <c r="DJ213" s="8">
        <v>15</v>
      </c>
      <c r="DK213" s="8">
        <v>11</v>
      </c>
      <c r="DL213" s="8">
        <v>10</v>
      </c>
      <c r="DM213" s="8">
        <v>10</v>
      </c>
      <c r="DN213" s="8">
        <v>5</v>
      </c>
      <c r="DO213" s="8">
        <v>9</v>
      </c>
      <c r="DP213" s="8">
        <v>8</v>
      </c>
      <c r="DQ213" s="8">
        <v>3</v>
      </c>
      <c r="DR213" s="8">
        <v>1</v>
      </c>
      <c r="DS213" s="8">
        <v>2</v>
      </c>
      <c r="DT213" s="8">
        <v>1</v>
      </c>
      <c r="DU213" s="8">
        <v>0</v>
      </c>
      <c r="DV213" s="8">
        <v>0</v>
      </c>
      <c r="DW213" s="8">
        <v>7</v>
      </c>
      <c r="DX213" s="7">
        <f t="shared" si="17"/>
        <v>457</v>
      </c>
      <c r="DY213" s="7">
        <f t="shared" si="18"/>
        <v>62</v>
      </c>
      <c r="DZ213" s="7">
        <f t="shared" si="19"/>
        <v>249</v>
      </c>
      <c r="EA213" s="7">
        <f t="shared" si="20"/>
        <v>124</v>
      </c>
    </row>
    <row r="214" spans="1:131" x14ac:dyDescent="0.35">
      <c r="A214" s="7">
        <v>13</v>
      </c>
      <c r="B214" s="10" t="s">
        <v>1020</v>
      </c>
      <c r="C214" s="10" t="s">
        <v>549</v>
      </c>
      <c r="D214" s="10" t="s">
        <v>550</v>
      </c>
      <c r="E214" s="7">
        <f>SUM(Table3253[[#This Row],[0]:[90]])</f>
        <v>774</v>
      </c>
      <c r="F214" s="8">
        <f>SUM(Table3253[[#This Row],[0]:[15]])</f>
        <v>105</v>
      </c>
      <c r="G214" s="7">
        <f>SUM(Table3253[[#This Row],[16]:[64]])</f>
        <v>472</v>
      </c>
      <c r="H214" s="7">
        <f>SUM(Table3253[[#This Row],[65]:[90]])</f>
        <v>197</v>
      </c>
      <c r="I214" s="7">
        <f>SUM(Table3253[[#This Row],[85]:[90]])</f>
        <v>11</v>
      </c>
      <c r="J214" s="8">
        <f>SUM(Table3253[[#This Row],[0]:[17]])</f>
        <v>118</v>
      </c>
      <c r="K214" s="7">
        <f>SUM(Table3253[[#This Row],[18]:[64]])</f>
        <v>459</v>
      </c>
      <c r="L214" s="8">
        <f>SUM(Table3253[[#This Row],[0]:[4]])</f>
        <v>24</v>
      </c>
      <c r="M214" s="7">
        <f>SUM(Table3253[[#This Row],[5]:[15]])</f>
        <v>81</v>
      </c>
      <c r="N214" s="7">
        <f>SUM(Table3253[[#This Row],[16]:[24]])</f>
        <v>58</v>
      </c>
      <c r="O214" s="7">
        <f>SUM(Table3253[[#This Row],[25]:[49]])</f>
        <v>204</v>
      </c>
      <c r="P214" s="7">
        <f>SUM(Table3253[[#This Row],[50]:[64]])</f>
        <v>210</v>
      </c>
      <c r="Q214" s="7">
        <f>SUM(Table3253[[#This Row],[65]:[74]])</f>
        <v>118</v>
      </c>
      <c r="R214" s="7">
        <f>SUM(Table3253[[#This Row],[75]:[84]])</f>
        <v>68</v>
      </c>
      <c r="S214" s="8">
        <f>SUM(Table3253[[#This Row],[5]:[9]])</f>
        <v>43</v>
      </c>
      <c r="T214" s="7">
        <f>SUM(Table3253[[#This Row],[10]:[14]])</f>
        <v>30</v>
      </c>
      <c r="U214" s="7">
        <f>SUM(Table3253[[#This Row],[15]:[19]])</f>
        <v>34</v>
      </c>
      <c r="V214" s="7">
        <f>SUM(Table3253[[#This Row],[20]:[24]])</f>
        <v>32</v>
      </c>
      <c r="W214" s="7">
        <f>SUM(Table3253[[#This Row],[25]:[29]])</f>
        <v>40</v>
      </c>
      <c r="X214" s="7">
        <f>SUM(Table3253[[#This Row],[30]:[34]])</f>
        <v>32</v>
      </c>
      <c r="Y214" s="7">
        <f>SUM(Table3253[[#This Row],[35]:[39]])</f>
        <v>48</v>
      </c>
      <c r="Z214" s="7">
        <f>SUM(Table3253[[#This Row],[40]:[44]])</f>
        <v>57</v>
      </c>
      <c r="AA214" s="7">
        <f>SUM(Table3253[[#This Row],[45]:[49]])</f>
        <v>27</v>
      </c>
      <c r="AB214" s="7">
        <f>SUM(Table3253[[#This Row],[50]:[54]])</f>
        <v>55</v>
      </c>
      <c r="AC214" s="7">
        <f>SUM(Table3253[[#This Row],[55]:[59]])</f>
        <v>74</v>
      </c>
      <c r="AD214" s="7">
        <f>SUM(Table3253[[#This Row],[60]:[64]])</f>
        <v>81</v>
      </c>
      <c r="AE214" s="7">
        <f>SUM(Table3253[[#This Row],[65]:[69]])</f>
        <v>61</v>
      </c>
      <c r="AF214" s="7">
        <f>SUM(Table3253[[#This Row],[70]:[74]])</f>
        <v>57</v>
      </c>
      <c r="AG214" s="7">
        <f>SUM(Table3253[[#This Row],[75]:[79]])</f>
        <v>42</v>
      </c>
      <c r="AH214" s="7">
        <f>SUM(Table3253[[#This Row],[80]:[84]])</f>
        <v>26</v>
      </c>
      <c r="AI214" s="7">
        <f>SUM(Table3253[[#This Row],[85]:[89]])</f>
        <v>6</v>
      </c>
      <c r="AJ214" s="7">
        <f>Table3253[[#This Row],[90]]</f>
        <v>5</v>
      </c>
      <c r="AK214" s="8">
        <v>6</v>
      </c>
      <c r="AL214" s="8">
        <v>4</v>
      </c>
      <c r="AM214" s="8">
        <v>8</v>
      </c>
      <c r="AN214" s="8">
        <v>3</v>
      </c>
      <c r="AO214" s="8">
        <v>3</v>
      </c>
      <c r="AP214" s="8">
        <v>10</v>
      </c>
      <c r="AQ214" s="8">
        <v>6</v>
      </c>
      <c r="AR214" s="8">
        <v>7</v>
      </c>
      <c r="AS214" s="8">
        <v>9</v>
      </c>
      <c r="AT214" s="8">
        <v>11</v>
      </c>
      <c r="AU214" s="8">
        <v>9</v>
      </c>
      <c r="AV214" s="8">
        <v>4</v>
      </c>
      <c r="AW214" s="8">
        <v>3</v>
      </c>
      <c r="AX214" s="8">
        <v>8</v>
      </c>
      <c r="AY214" s="8">
        <v>6</v>
      </c>
      <c r="AZ214" s="8">
        <v>8</v>
      </c>
      <c r="BA214" s="8">
        <v>8</v>
      </c>
      <c r="BB214" s="8">
        <v>5</v>
      </c>
      <c r="BC214" s="8">
        <v>7</v>
      </c>
      <c r="BD214" s="8">
        <v>6</v>
      </c>
      <c r="BE214" s="8">
        <v>4</v>
      </c>
      <c r="BF214" s="8">
        <v>5</v>
      </c>
      <c r="BG214" s="8">
        <v>11</v>
      </c>
      <c r="BH214" s="8">
        <v>7</v>
      </c>
      <c r="BI214" s="8">
        <v>5</v>
      </c>
      <c r="BJ214" s="8">
        <v>14</v>
      </c>
      <c r="BK214" s="8">
        <v>5</v>
      </c>
      <c r="BL214" s="8">
        <v>14</v>
      </c>
      <c r="BM214" s="8">
        <v>6</v>
      </c>
      <c r="BN214" s="8">
        <v>1</v>
      </c>
      <c r="BO214" s="8">
        <v>5</v>
      </c>
      <c r="BP214" s="8">
        <v>4</v>
      </c>
      <c r="BQ214" s="8">
        <v>7</v>
      </c>
      <c r="BR214" s="8">
        <v>7</v>
      </c>
      <c r="BS214" s="8">
        <v>9</v>
      </c>
      <c r="BT214" s="8">
        <v>8</v>
      </c>
      <c r="BU214" s="8">
        <v>10</v>
      </c>
      <c r="BV214" s="8">
        <v>8</v>
      </c>
      <c r="BW214" s="8">
        <v>12</v>
      </c>
      <c r="BX214" s="8">
        <v>10</v>
      </c>
      <c r="BY214" s="8">
        <v>10</v>
      </c>
      <c r="BZ214" s="8">
        <v>9</v>
      </c>
      <c r="CA214" s="8">
        <v>17</v>
      </c>
      <c r="CB214" s="8">
        <v>13</v>
      </c>
      <c r="CC214" s="8">
        <v>8</v>
      </c>
      <c r="CD214" s="8">
        <v>7</v>
      </c>
      <c r="CE214" s="8">
        <v>4</v>
      </c>
      <c r="CF214" s="8">
        <v>4</v>
      </c>
      <c r="CG214" s="8">
        <v>4</v>
      </c>
      <c r="CH214" s="8">
        <v>8</v>
      </c>
      <c r="CI214" s="8">
        <v>9</v>
      </c>
      <c r="CJ214" s="8">
        <v>13</v>
      </c>
      <c r="CK214" s="8">
        <v>9</v>
      </c>
      <c r="CL214" s="8">
        <v>12</v>
      </c>
      <c r="CM214" s="8">
        <v>12</v>
      </c>
      <c r="CN214" s="8">
        <v>8</v>
      </c>
      <c r="CO214" s="8">
        <v>10</v>
      </c>
      <c r="CP214" s="8">
        <v>18</v>
      </c>
      <c r="CQ214" s="8">
        <v>18</v>
      </c>
      <c r="CR214" s="8">
        <v>20</v>
      </c>
      <c r="CS214" s="8">
        <v>13</v>
      </c>
      <c r="CT214" s="8">
        <v>16</v>
      </c>
      <c r="CU214" s="8">
        <v>10</v>
      </c>
      <c r="CV214" s="8">
        <v>21</v>
      </c>
      <c r="CW214" s="8">
        <v>21</v>
      </c>
      <c r="CX214" s="8">
        <v>13</v>
      </c>
      <c r="CY214" s="8">
        <v>13</v>
      </c>
      <c r="CZ214" s="8">
        <v>5</v>
      </c>
      <c r="DA214" s="8">
        <v>20</v>
      </c>
      <c r="DB214" s="8">
        <v>10</v>
      </c>
      <c r="DC214" s="8">
        <v>6</v>
      </c>
      <c r="DD214" s="8">
        <v>19</v>
      </c>
      <c r="DE214" s="8">
        <v>4</v>
      </c>
      <c r="DF214" s="8">
        <v>12</v>
      </c>
      <c r="DG214" s="8">
        <v>16</v>
      </c>
      <c r="DH214" s="8">
        <v>7</v>
      </c>
      <c r="DI214" s="8">
        <v>9</v>
      </c>
      <c r="DJ214" s="8">
        <v>12</v>
      </c>
      <c r="DK214" s="8">
        <v>6</v>
      </c>
      <c r="DL214" s="8">
        <v>8</v>
      </c>
      <c r="DM214" s="8">
        <v>4</v>
      </c>
      <c r="DN214" s="8">
        <v>6</v>
      </c>
      <c r="DO214" s="8">
        <v>6</v>
      </c>
      <c r="DP214" s="8">
        <v>6</v>
      </c>
      <c r="DQ214" s="8">
        <v>4</v>
      </c>
      <c r="DR214" s="8">
        <v>1</v>
      </c>
      <c r="DS214" s="8">
        <v>2</v>
      </c>
      <c r="DT214" s="8">
        <v>1</v>
      </c>
      <c r="DU214" s="8">
        <v>0</v>
      </c>
      <c r="DV214" s="8">
        <v>2</v>
      </c>
      <c r="DW214" s="8">
        <v>5</v>
      </c>
      <c r="DX214" s="7">
        <f t="shared" si="17"/>
        <v>472</v>
      </c>
      <c r="DY214" s="7">
        <f t="shared" si="18"/>
        <v>45</v>
      </c>
      <c r="DZ214" s="7">
        <f t="shared" si="19"/>
        <v>204</v>
      </c>
      <c r="EA214" s="7">
        <f t="shared" si="20"/>
        <v>210</v>
      </c>
    </row>
    <row r="215" spans="1:131" x14ac:dyDescent="0.35">
      <c r="A215" s="7">
        <v>13</v>
      </c>
      <c r="B215" s="10" t="s">
        <v>1020</v>
      </c>
      <c r="C215" s="10" t="s">
        <v>551</v>
      </c>
      <c r="D215" s="10" t="s">
        <v>552</v>
      </c>
      <c r="E215" s="7">
        <f>SUM(Table3253[[#This Row],[0]:[90]])</f>
        <v>657</v>
      </c>
      <c r="F215" s="8">
        <f>SUM(Table3253[[#This Row],[0]:[15]])</f>
        <v>98</v>
      </c>
      <c r="G215" s="7">
        <f>SUM(Table3253[[#This Row],[16]:[64]])</f>
        <v>415</v>
      </c>
      <c r="H215" s="7">
        <f>SUM(Table3253[[#This Row],[65]:[90]])</f>
        <v>144</v>
      </c>
      <c r="I215" s="7">
        <f>SUM(Table3253[[#This Row],[85]:[90]])</f>
        <v>22</v>
      </c>
      <c r="J215" s="8">
        <f>SUM(Table3253[[#This Row],[0]:[17]])</f>
        <v>110</v>
      </c>
      <c r="K215" s="7">
        <f>SUM(Table3253[[#This Row],[18]:[64]])</f>
        <v>403</v>
      </c>
      <c r="L215" s="8">
        <f>SUM(Table3253[[#This Row],[0]:[4]])</f>
        <v>28</v>
      </c>
      <c r="M215" s="7">
        <f>SUM(Table3253[[#This Row],[5]:[15]])</f>
        <v>70</v>
      </c>
      <c r="N215" s="7">
        <f>SUM(Table3253[[#This Row],[16]:[24]])</f>
        <v>73</v>
      </c>
      <c r="O215" s="7">
        <f>SUM(Table3253[[#This Row],[25]:[49]])</f>
        <v>193</v>
      </c>
      <c r="P215" s="7">
        <f>SUM(Table3253[[#This Row],[50]:[64]])</f>
        <v>149</v>
      </c>
      <c r="Q215" s="7">
        <f>SUM(Table3253[[#This Row],[65]:[74]])</f>
        <v>74</v>
      </c>
      <c r="R215" s="7">
        <f>SUM(Table3253[[#This Row],[75]:[84]])</f>
        <v>48</v>
      </c>
      <c r="S215" s="8">
        <f>SUM(Table3253[[#This Row],[5]:[9]])</f>
        <v>25</v>
      </c>
      <c r="T215" s="7">
        <f>SUM(Table3253[[#This Row],[10]:[14]])</f>
        <v>39</v>
      </c>
      <c r="U215" s="7">
        <f>SUM(Table3253[[#This Row],[15]:[19]])</f>
        <v>40</v>
      </c>
      <c r="V215" s="7">
        <f>SUM(Table3253[[#This Row],[20]:[24]])</f>
        <v>39</v>
      </c>
      <c r="W215" s="7">
        <f>SUM(Table3253[[#This Row],[25]:[29]])</f>
        <v>38</v>
      </c>
      <c r="X215" s="7">
        <f>SUM(Table3253[[#This Row],[30]:[34]])</f>
        <v>29</v>
      </c>
      <c r="Y215" s="7">
        <f>SUM(Table3253[[#This Row],[35]:[39]])</f>
        <v>46</v>
      </c>
      <c r="Z215" s="7">
        <f>SUM(Table3253[[#This Row],[40]:[44]])</f>
        <v>42</v>
      </c>
      <c r="AA215" s="7">
        <f>SUM(Table3253[[#This Row],[45]:[49]])</f>
        <v>38</v>
      </c>
      <c r="AB215" s="7">
        <f>SUM(Table3253[[#This Row],[50]:[54]])</f>
        <v>63</v>
      </c>
      <c r="AC215" s="7">
        <f>SUM(Table3253[[#This Row],[55]:[59]])</f>
        <v>50</v>
      </c>
      <c r="AD215" s="7">
        <f>SUM(Table3253[[#This Row],[60]:[64]])</f>
        <v>36</v>
      </c>
      <c r="AE215" s="7">
        <f>SUM(Table3253[[#This Row],[65]:[69]])</f>
        <v>35</v>
      </c>
      <c r="AF215" s="7">
        <f>SUM(Table3253[[#This Row],[70]:[74]])</f>
        <v>39</v>
      </c>
      <c r="AG215" s="7">
        <f>SUM(Table3253[[#This Row],[75]:[79]])</f>
        <v>35</v>
      </c>
      <c r="AH215" s="7">
        <f>SUM(Table3253[[#This Row],[80]:[84]])</f>
        <v>13</v>
      </c>
      <c r="AI215" s="7">
        <f>SUM(Table3253[[#This Row],[85]:[89]])</f>
        <v>14</v>
      </c>
      <c r="AJ215" s="7">
        <f>Table3253[[#This Row],[90]]</f>
        <v>8</v>
      </c>
      <c r="AK215" s="8">
        <v>3</v>
      </c>
      <c r="AL215" s="8">
        <v>6</v>
      </c>
      <c r="AM215" s="8">
        <v>4</v>
      </c>
      <c r="AN215" s="8">
        <v>10</v>
      </c>
      <c r="AO215" s="8">
        <v>5</v>
      </c>
      <c r="AP215" s="8">
        <v>2</v>
      </c>
      <c r="AQ215" s="8">
        <v>7</v>
      </c>
      <c r="AR215" s="8">
        <v>6</v>
      </c>
      <c r="AS215" s="8">
        <v>6</v>
      </c>
      <c r="AT215" s="8">
        <v>4</v>
      </c>
      <c r="AU215" s="8">
        <v>9</v>
      </c>
      <c r="AV215" s="8">
        <v>6</v>
      </c>
      <c r="AW215" s="8">
        <v>11</v>
      </c>
      <c r="AX215" s="8">
        <v>6</v>
      </c>
      <c r="AY215" s="8">
        <v>7</v>
      </c>
      <c r="AZ215" s="8">
        <v>6</v>
      </c>
      <c r="BA215" s="8">
        <v>4</v>
      </c>
      <c r="BB215" s="8">
        <v>8</v>
      </c>
      <c r="BC215" s="8">
        <v>11</v>
      </c>
      <c r="BD215" s="8">
        <v>11</v>
      </c>
      <c r="BE215" s="8">
        <v>12</v>
      </c>
      <c r="BF215" s="8">
        <v>10</v>
      </c>
      <c r="BG215" s="8">
        <v>10</v>
      </c>
      <c r="BH215" s="8">
        <v>1</v>
      </c>
      <c r="BI215" s="8">
        <v>6</v>
      </c>
      <c r="BJ215" s="8">
        <v>12</v>
      </c>
      <c r="BK215" s="8">
        <v>4</v>
      </c>
      <c r="BL215" s="8">
        <v>8</v>
      </c>
      <c r="BM215" s="8">
        <v>4</v>
      </c>
      <c r="BN215" s="8">
        <v>10</v>
      </c>
      <c r="BO215" s="8">
        <v>6</v>
      </c>
      <c r="BP215" s="8">
        <v>4</v>
      </c>
      <c r="BQ215" s="8">
        <v>7</v>
      </c>
      <c r="BR215" s="8">
        <v>6</v>
      </c>
      <c r="BS215" s="8">
        <v>6</v>
      </c>
      <c r="BT215" s="8">
        <v>14</v>
      </c>
      <c r="BU215" s="8">
        <v>9</v>
      </c>
      <c r="BV215" s="8">
        <v>8</v>
      </c>
      <c r="BW215" s="8">
        <v>9</v>
      </c>
      <c r="BX215" s="8">
        <v>6</v>
      </c>
      <c r="BY215" s="8">
        <v>5</v>
      </c>
      <c r="BZ215" s="8">
        <v>11</v>
      </c>
      <c r="CA215" s="8">
        <v>8</v>
      </c>
      <c r="CB215" s="8">
        <v>12</v>
      </c>
      <c r="CC215" s="8">
        <v>6</v>
      </c>
      <c r="CD215" s="8">
        <v>9</v>
      </c>
      <c r="CE215" s="8">
        <v>4</v>
      </c>
      <c r="CF215" s="8">
        <v>9</v>
      </c>
      <c r="CG215" s="8">
        <v>5</v>
      </c>
      <c r="CH215" s="8">
        <v>11</v>
      </c>
      <c r="CI215" s="8">
        <v>10</v>
      </c>
      <c r="CJ215" s="8">
        <v>12</v>
      </c>
      <c r="CK215" s="8">
        <v>12</v>
      </c>
      <c r="CL215" s="8">
        <v>15</v>
      </c>
      <c r="CM215" s="8">
        <v>14</v>
      </c>
      <c r="CN215" s="8">
        <v>15</v>
      </c>
      <c r="CO215" s="8">
        <v>10</v>
      </c>
      <c r="CP215" s="8">
        <v>9</v>
      </c>
      <c r="CQ215" s="8">
        <v>9</v>
      </c>
      <c r="CR215" s="8">
        <v>7</v>
      </c>
      <c r="CS215" s="8">
        <v>7</v>
      </c>
      <c r="CT215" s="8">
        <v>6</v>
      </c>
      <c r="CU215" s="8">
        <v>11</v>
      </c>
      <c r="CV215" s="8">
        <v>6</v>
      </c>
      <c r="CW215" s="8">
        <v>6</v>
      </c>
      <c r="CX215" s="8">
        <v>8</v>
      </c>
      <c r="CY215" s="8">
        <v>9</v>
      </c>
      <c r="CZ215" s="8">
        <v>8</v>
      </c>
      <c r="DA215" s="8">
        <v>5</v>
      </c>
      <c r="DB215" s="8">
        <v>5</v>
      </c>
      <c r="DC215" s="8">
        <v>6</v>
      </c>
      <c r="DD215" s="8">
        <v>5</v>
      </c>
      <c r="DE215" s="8">
        <v>9</v>
      </c>
      <c r="DF215" s="8">
        <v>11</v>
      </c>
      <c r="DG215" s="8">
        <v>8</v>
      </c>
      <c r="DH215" s="8">
        <v>6</v>
      </c>
      <c r="DI215" s="8">
        <v>5</v>
      </c>
      <c r="DJ215" s="8">
        <v>8</v>
      </c>
      <c r="DK215" s="8">
        <v>10</v>
      </c>
      <c r="DL215" s="8">
        <v>6</v>
      </c>
      <c r="DM215" s="8">
        <v>3</v>
      </c>
      <c r="DN215" s="8">
        <v>3</v>
      </c>
      <c r="DO215" s="8">
        <v>1</v>
      </c>
      <c r="DP215" s="8">
        <v>4</v>
      </c>
      <c r="DQ215" s="8">
        <v>2</v>
      </c>
      <c r="DR215" s="8">
        <v>5</v>
      </c>
      <c r="DS215" s="8">
        <v>4</v>
      </c>
      <c r="DT215" s="8">
        <v>3</v>
      </c>
      <c r="DU215" s="8">
        <v>2</v>
      </c>
      <c r="DV215" s="8">
        <v>0</v>
      </c>
      <c r="DW215" s="8">
        <v>8</v>
      </c>
      <c r="DX215" s="7">
        <f t="shared" si="17"/>
        <v>415</v>
      </c>
      <c r="DY215" s="7">
        <f t="shared" si="18"/>
        <v>61</v>
      </c>
      <c r="DZ215" s="7">
        <f t="shared" si="19"/>
        <v>193</v>
      </c>
      <c r="EA215" s="7">
        <f t="shared" si="20"/>
        <v>149</v>
      </c>
    </row>
    <row r="216" spans="1:131" x14ac:dyDescent="0.35">
      <c r="A216" s="7">
        <v>13</v>
      </c>
      <c r="B216" s="10" t="s">
        <v>1020</v>
      </c>
      <c r="C216" s="10" t="s">
        <v>553</v>
      </c>
      <c r="D216" s="10" t="s">
        <v>554</v>
      </c>
      <c r="E216" s="7">
        <f>SUM(Table3253[[#This Row],[0]:[90]])</f>
        <v>603</v>
      </c>
      <c r="F216" s="8">
        <f>SUM(Table3253[[#This Row],[0]:[15]])</f>
        <v>87</v>
      </c>
      <c r="G216" s="7">
        <f>SUM(Table3253[[#This Row],[16]:[64]])</f>
        <v>359</v>
      </c>
      <c r="H216" s="7">
        <f>SUM(Table3253[[#This Row],[65]:[90]])</f>
        <v>157</v>
      </c>
      <c r="I216" s="7">
        <f>SUM(Table3253[[#This Row],[85]:[90]])</f>
        <v>10</v>
      </c>
      <c r="J216" s="8">
        <f>SUM(Table3253[[#This Row],[0]:[17]])</f>
        <v>103</v>
      </c>
      <c r="K216" s="7">
        <f>SUM(Table3253[[#This Row],[18]:[64]])</f>
        <v>343</v>
      </c>
      <c r="L216" s="8">
        <f>SUM(Table3253[[#This Row],[0]:[4]])</f>
        <v>21</v>
      </c>
      <c r="M216" s="7">
        <f>SUM(Table3253[[#This Row],[5]:[15]])</f>
        <v>66</v>
      </c>
      <c r="N216" s="7">
        <f>SUM(Table3253[[#This Row],[16]:[24]])</f>
        <v>55</v>
      </c>
      <c r="O216" s="7">
        <f>SUM(Table3253[[#This Row],[25]:[49]])</f>
        <v>151</v>
      </c>
      <c r="P216" s="7">
        <f>SUM(Table3253[[#This Row],[50]:[64]])</f>
        <v>153</v>
      </c>
      <c r="Q216" s="7">
        <f>SUM(Table3253[[#This Row],[65]:[74]])</f>
        <v>93</v>
      </c>
      <c r="R216" s="7">
        <f>SUM(Table3253[[#This Row],[75]:[84]])</f>
        <v>54</v>
      </c>
      <c r="S216" s="8">
        <f>SUM(Table3253[[#This Row],[5]:[9]])</f>
        <v>24</v>
      </c>
      <c r="T216" s="7">
        <f>SUM(Table3253[[#This Row],[10]:[14]])</f>
        <v>35</v>
      </c>
      <c r="U216" s="7">
        <f>SUM(Table3253[[#This Row],[15]:[19]])</f>
        <v>34</v>
      </c>
      <c r="V216" s="7">
        <f>SUM(Table3253[[#This Row],[20]:[24]])</f>
        <v>28</v>
      </c>
      <c r="W216" s="7">
        <f>SUM(Table3253[[#This Row],[25]:[29]])</f>
        <v>28</v>
      </c>
      <c r="X216" s="7">
        <f>SUM(Table3253[[#This Row],[30]:[34]])</f>
        <v>32</v>
      </c>
      <c r="Y216" s="7">
        <f>SUM(Table3253[[#This Row],[35]:[39]])</f>
        <v>25</v>
      </c>
      <c r="Z216" s="7">
        <f>SUM(Table3253[[#This Row],[40]:[44]])</f>
        <v>46</v>
      </c>
      <c r="AA216" s="7">
        <f>SUM(Table3253[[#This Row],[45]:[49]])</f>
        <v>20</v>
      </c>
      <c r="AB216" s="7">
        <f>SUM(Table3253[[#This Row],[50]:[54]])</f>
        <v>44</v>
      </c>
      <c r="AC216" s="7">
        <f>SUM(Table3253[[#This Row],[55]:[59]])</f>
        <v>45</v>
      </c>
      <c r="AD216" s="7">
        <f>SUM(Table3253[[#This Row],[60]:[64]])</f>
        <v>64</v>
      </c>
      <c r="AE216" s="7">
        <f>SUM(Table3253[[#This Row],[65]:[69]])</f>
        <v>42</v>
      </c>
      <c r="AF216" s="7">
        <f>SUM(Table3253[[#This Row],[70]:[74]])</f>
        <v>51</v>
      </c>
      <c r="AG216" s="7">
        <f>SUM(Table3253[[#This Row],[75]:[79]])</f>
        <v>33</v>
      </c>
      <c r="AH216" s="7">
        <f>SUM(Table3253[[#This Row],[80]:[84]])</f>
        <v>21</v>
      </c>
      <c r="AI216" s="7">
        <f>SUM(Table3253[[#This Row],[85]:[89]])</f>
        <v>6</v>
      </c>
      <c r="AJ216" s="7">
        <f>Table3253[[#This Row],[90]]</f>
        <v>4</v>
      </c>
      <c r="AK216" s="8">
        <v>3</v>
      </c>
      <c r="AL216" s="8">
        <v>5</v>
      </c>
      <c r="AM216" s="8">
        <v>4</v>
      </c>
      <c r="AN216" s="8">
        <v>4</v>
      </c>
      <c r="AO216" s="8">
        <v>5</v>
      </c>
      <c r="AP216" s="8">
        <v>4</v>
      </c>
      <c r="AQ216" s="8">
        <v>5</v>
      </c>
      <c r="AR216" s="8">
        <v>5</v>
      </c>
      <c r="AS216" s="8">
        <v>6</v>
      </c>
      <c r="AT216" s="8">
        <v>4</v>
      </c>
      <c r="AU216" s="8">
        <v>4</v>
      </c>
      <c r="AV216" s="8">
        <v>10</v>
      </c>
      <c r="AW216" s="8">
        <v>7</v>
      </c>
      <c r="AX216" s="8">
        <v>10</v>
      </c>
      <c r="AY216" s="8">
        <v>4</v>
      </c>
      <c r="AZ216" s="8">
        <v>7</v>
      </c>
      <c r="BA216" s="8">
        <v>8</v>
      </c>
      <c r="BB216" s="8">
        <v>8</v>
      </c>
      <c r="BC216" s="8">
        <v>6</v>
      </c>
      <c r="BD216" s="8">
        <v>5</v>
      </c>
      <c r="BE216" s="8">
        <v>9</v>
      </c>
      <c r="BF216" s="8">
        <v>10</v>
      </c>
      <c r="BG216" s="8">
        <v>3</v>
      </c>
      <c r="BH216" s="8">
        <v>4</v>
      </c>
      <c r="BI216" s="8">
        <v>2</v>
      </c>
      <c r="BJ216" s="8">
        <v>0</v>
      </c>
      <c r="BK216" s="8">
        <v>11</v>
      </c>
      <c r="BL216" s="8">
        <v>9</v>
      </c>
      <c r="BM216" s="8">
        <v>7</v>
      </c>
      <c r="BN216" s="8">
        <v>1</v>
      </c>
      <c r="BO216" s="8">
        <v>9</v>
      </c>
      <c r="BP216" s="8">
        <v>2</v>
      </c>
      <c r="BQ216" s="8">
        <v>5</v>
      </c>
      <c r="BR216" s="8">
        <v>10</v>
      </c>
      <c r="BS216" s="8">
        <v>6</v>
      </c>
      <c r="BT216" s="8">
        <v>5</v>
      </c>
      <c r="BU216" s="8">
        <v>6</v>
      </c>
      <c r="BV216" s="8">
        <v>5</v>
      </c>
      <c r="BW216" s="8">
        <v>4</v>
      </c>
      <c r="BX216" s="8">
        <v>5</v>
      </c>
      <c r="BY216" s="8">
        <v>11</v>
      </c>
      <c r="BZ216" s="8">
        <v>5</v>
      </c>
      <c r="CA216" s="8">
        <v>10</v>
      </c>
      <c r="CB216" s="8">
        <v>9</v>
      </c>
      <c r="CC216" s="8">
        <v>11</v>
      </c>
      <c r="CD216" s="8">
        <v>7</v>
      </c>
      <c r="CE216" s="8">
        <v>2</v>
      </c>
      <c r="CF216" s="8">
        <v>4</v>
      </c>
      <c r="CG216" s="8">
        <v>3</v>
      </c>
      <c r="CH216" s="8">
        <v>4</v>
      </c>
      <c r="CI216" s="8">
        <v>5</v>
      </c>
      <c r="CJ216" s="8">
        <v>14</v>
      </c>
      <c r="CK216" s="8">
        <v>9</v>
      </c>
      <c r="CL216" s="8">
        <v>9</v>
      </c>
      <c r="CM216" s="8">
        <v>7</v>
      </c>
      <c r="CN216" s="8">
        <v>7</v>
      </c>
      <c r="CO216" s="8">
        <v>8</v>
      </c>
      <c r="CP216" s="8">
        <v>13</v>
      </c>
      <c r="CQ216" s="8">
        <v>6</v>
      </c>
      <c r="CR216" s="8">
        <v>11</v>
      </c>
      <c r="CS216" s="8">
        <v>13</v>
      </c>
      <c r="CT216" s="8">
        <v>9</v>
      </c>
      <c r="CU216" s="8">
        <v>15</v>
      </c>
      <c r="CV216" s="8">
        <v>18</v>
      </c>
      <c r="CW216" s="8">
        <v>9</v>
      </c>
      <c r="CX216" s="8">
        <v>12</v>
      </c>
      <c r="CY216" s="8">
        <v>8</v>
      </c>
      <c r="CZ216" s="8">
        <v>9</v>
      </c>
      <c r="DA216" s="8">
        <v>7</v>
      </c>
      <c r="DB216" s="8">
        <v>6</v>
      </c>
      <c r="DC216" s="8">
        <v>9</v>
      </c>
      <c r="DD216" s="8">
        <v>9</v>
      </c>
      <c r="DE216" s="8">
        <v>11</v>
      </c>
      <c r="DF216" s="8">
        <v>12</v>
      </c>
      <c r="DG216" s="8">
        <v>10</v>
      </c>
      <c r="DH216" s="8">
        <v>8</v>
      </c>
      <c r="DI216" s="8">
        <v>5</v>
      </c>
      <c r="DJ216" s="8">
        <v>10</v>
      </c>
      <c r="DK216" s="8">
        <v>6</v>
      </c>
      <c r="DL216" s="8">
        <v>4</v>
      </c>
      <c r="DM216" s="8">
        <v>6</v>
      </c>
      <c r="DN216" s="8">
        <v>3</v>
      </c>
      <c r="DO216" s="8">
        <v>4</v>
      </c>
      <c r="DP216" s="8">
        <v>4</v>
      </c>
      <c r="DQ216" s="8">
        <v>4</v>
      </c>
      <c r="DR216" s="8">
        <v>0</v>
      </c>
      <c r="DS216" s="8">
        <v>1</v>
      </c>
      <c r="DT216" s="8">
        <v>3</v>
      </c>
      <c r="DU216" s="8">
        <v>1</v>
      </c>
      <c r="DV216" s="8">
        <v>1</v>
      </c>
      <c r="DW216" s="8">
        <v>4</v>
      </c>
      <c r="DX216" s="7">
        <f t="shared" si="17"/>
        <v>359</v>
      </c>
      <c r="DY216" s="7">
        <f t="shared" si="18"/>
        <v>39</v>
      </c>
      <c r="DZ216" s="7">
        <f t="shared" si="19"/>
        <v>151</v>
      </c>
      <c r="EA216" s="7">
        <f t="shared" si="20"/>
        <v>153</v>
      </c>
    </row>
    <row r="217" spans="1:131" x14ac:dyDescent="0.35">
      <c r="A217" s="7">
        <v>13</v>
      </c>
      <c r="B217" s="10" t="s">
        <v>1020</v>
      </c>
      <c r="C217" s="10" t="s">
        <v>555</v>
      </c>
      <c r="D217" s="10" t="s">
        <v>556</v>
      </c>
      <c r="E217" s="7">
        <f>SUM(Table3253[[#This Row],[0]:[90]])</f>
        <v>675</v>
      </c>
      <c r="F217" s="8">
        <f>SUM(Table3253[[#This Row],[0]:[15]])</f>
        <v>93</v>
      </c>
      <c r="G217" s="7">
        <f>SUM(Table3253[[#This Row],[16]:[64]])</f>
        <v>441</v>
      </c>
      <c r="H217" s="7">
        <f>SUM(Table3253[[#This Row],[65]:[90]])</f>
        <v>141</v>
      </c>
      <c r="I217" s="7">
        <f>SUM(Table3253[[#This Row],[85]:[90]])</f>
        <v>11</v>
      </c>
      <c r="J217" s="8">
        <f>SUM(Table3253[[#This Row],[0]:[17]])</f>
        <v>105</v>
      </c>
      <c r="K217" s="7">
        <f>SUM(Table3253[[#This Row],[18]:[64]])</f>
        <v>429</v>
      </c>
      <c r="L217" s="8">
        <f>SUM(Table3253[[#This Row],[0]:[4]])</f>
        <v>20</v>
      </c>
      <c r="M217" s="7">
        <f>SUM(Table3253[[#This Row],[5]:[15]])</f>
        <v>73</v>
      </c>
      <c r="N217" s="7">
        <f>SUM(Table3253[[#This Row],[16]:[24]])</f>
        <v>80</v>
      </c>
      <c r="O217" s="7">
        <f>SUM(Table3253[[#This Row],[25]:[49]])</f>
        <v>206</v>
      </c>
      <c r="P217" s="7">
        <f>SUM(Table3253[[#This Row],[50]:[64]])</f>
        <v>155</v>
      </c>
      <c r="Q217" s="7">
        <f>SUM(Table3253[[#This Row],[65]:[74]])</f>
        <v>77</v>
      </c>
      <c r="R217" s="7">
        <f>SUM(Table3253[[#This Row],[75]:[84]])</f>
        <v>53</v>
      </c>
      <c r="S217" s="8">
        <f>SUM(Table3253[[#This Row],[5]:[9]])</f>
        <v>20</v>
      </c>
      <c r="T217" s="7">
        <f>SUM(Table3253[[#This Row],[10]:[14]])</f>
        <v>49</v>
      </c>
      <c r="U217" s="7">
        <f>SUM(Table3253[[#This Row],[15]:[19]])</f>
        <v>28</v>
      </c>
      <c r="V217" s="7">
        <f>SUM(Table3253[[#This Row],[20]:[24]])</f>
        <v>56</v>
      </c>
      <c r="W217" s="7">
        <f>SUM(Table3253[[#This Row],[25]:[29]])</f>
        <v>36</v>
      </c>
      <c r="X217" s="7">
        <f>SUM(Table3253[[#This Row],[30]:[34]])</f>
        <v>39</v>
      </c>
      <c r="Y217" s="7">
        <f>SUM(Table3253[[#This Row],[35]:[39]])</f>
        <v>31</v>
      </c>
      <c r="Z217" s="7">
        <f>SUM(Table3253[[#This Row],[40]:[44]])</f>
        <v>42</v>
      </c>
      <c r="AA217" s="7">
        <f>SUM(Table3253[[#This Row],[45]:[49]])</f>
        <v>58</v>
      </c>
      <c r="AB217" s="7">
        <f>SUM(Table3253[[#This Row],[50]:[54]])</f>
        <v>57</v>
      </c>
      <c r="AC217" s="7">
        <f>SUM(Table3253[[#This Row],[55]:[59]])</f>
        <v>44</v>
      </c>
      <c r="AD217" s="7">
        <f>SUM(Table3253[[#This Row],[60]:[64]])</f>
        <v>54</v>
      </c>
      <c r="AE217" s="7">
        <f>SUM(Table3253[[#This Row],[65]:[69]])</f>
        <v>37</v>
      </c>
      <c r="AF217" s="7">
        <f>SUM(Table3253[[#This Row],[70]:[74]])</f>
        <v>40</v>
      </c>
      <c r="AG217" s="7">
        <f>SUM(Table3253[[#This Row],[75]:[79]])</f>
        <v>44</v>
      </c>
      <c r="AH217" s="7">
        <f>SUM(Table3253[[#This Row],[80]:[84]])</f>
        <v>9</v>
      </c>
      <c r="AI217" s="7">
        <f>SUM(Table3253[[#This Row],[85]:[89]])</f>
        <v>10</v>
      </c>
      <c r="AJ217" s="7">
        <f>Table3253[[#This Row],[90]]</f>
        <v>1</v>
      </c>
      <c r="AK217" s="8">
        <v>5</v>
      </c>
      <c r="AL217" s="8">
        <v>2</v>
      </c>
      <c r="AM217" s="8">
        <v>3</v>
      </c>
      <c r="AN217" s="8">
        <v>7</v>
      </c>
      <c r="AO217" s="8">
        <v>3</v>
      </c>
      <c r="AP217" s="8">
        <v>6</v>
      </c>
      <c r="AQ217" s="8">
        <v>4</v>
      </c>
      <c r="AR217" s="8">
        <v>3</v>
      </c>
      <c r="AS217" s="8">
        <v>3</v>
      </c>
      <c r="AT217" s="8">
        <v>4</v>
      </c>
      <c r="AU217" s="8">
        <v>7</v>
      </c>
      <c r="AV217" s="8">
        <v>12</v>
      </c>
      <c r="AW217" s="8">
        <v>12</v>
      </c>
      <c r="AX217" s="8">
        <v>8</v>
      </c>
      <c r="AY217" s="8">
        <v>10</v>
      </c>
      <c r="AZ217" s="8">
        <v>4</v>
      </c>
      <c r="BA217" s="8">
        <v>8</v>
      </c>
      <c r="BB217" s="8">
        <v>4</v>
      </c>
      <c r="BC217" s="8">
        <v>7</v>
      </c>
      <c r="BD217" s="8">
        <v>5</v>
      </c>
      <c r="BE217" s="8">
        <v>13</v>
      </c>
      <c r="BF217" s="8">
        <v>18</v>
      </c>
      <c r="BG217" s="8">
        <v>9</v>
      </c>
      <c r="BH217" s="8">
        <v>8</v>
      </c>
      <c r="BI217" s="8">
        <v>8</v>
      </c>
      <c r="BJ217" s="8">
        <v>7</v>
      </c>
      <c r="BK217" s="8">
        <v>8</v>
      </c>
      <c r="BL217" s="8">
        <v>7</v>
      </c>
      <c r="BM217" s="8">
        <v>8</v>
      </c>
      <c r="BN217" s="8">
        <v>6</v>
      </c>
      <c r="BO217" s="8">
        <v>11</v>
      </c>
      <c r="BP217" s="8">
        <v>9</v>
      </c>
      <c r="BQ217" s="8">
        <v>7</v>
      </c>
      <c r="BR217" s="8">
        <v>6</v>
      </c>
      <c r="BS217" s="8">
        <v>6</v>
      </c>
      <c r="BT217" s="8">
        <v>4</v>
      </c>
      <c r="BU217" s="8">
        <v>6</v>
      </c>
      <c r="BV217" s="8">
        <v>8</v>
      </c>
      <c r="BW217" s="8">
        <v>4</v>
      </c>
      <c r="BX217" s="8">
        <v>9</v>
      </c>
      <c r="BY217" s="8">
        <v>11</v>
      </c>
      <c r="BZ217" s="8">
        <v>10</v>
      </c>
      <c r="CA217" s="8">
        <v>8</v>
      </c>
      <c r="CB217" s="8">
        <v>7</v>
      </c>
      <c r="CC217" s="8">
        <v>6</v>
      </c>
      <c r="CD217" s="8">
        <v>17</v>
      </c>
      <c r="CE217" s="8">
        <v>12</v>
      </c>
      <c r="CF217" s="8">
        <v>13</v>
      </c>
      <c r="CG217" s="8">
        <v>6</v>
      </c>
      <c r="CH217" s="8">
        <v>10</v>
      </c>
      <c r="CI217" s="8">
        <v>9</v>
      </c>
      <c r="CJ217" s="8">
        <v>14</v>
      </c>
      <c r="CK217" s="8">
        <v>9</v>
      </c>
      <c r="CL217" s="8">
        <v>12</v>
      </c>
      <c r="CM217" s="8">
        <v>13</v>
      </c>
      <c r="CN217" s="8">
        <v>8</v>
      </c>
      <c r="CO217" s="8">
        <v>8</v>
      </c>
      <c r="CP217" s="8">
        <v>9</v>
      </c>
      <c r="CQ217" s="8">
        <v>9</v>
      </c>
      <c r="CR217" s="8">
        <v>10</v>
      </c>
      <c r="CS217" s="8">
        <v>12</v>
      </c>
      <c r="CT217" s="8">
        <v>14</v>
      </c>
      <c r="CU217" s="8">
        <v>7</v>
      </c>
      <c r="CV217" s="8">
        <v>13</v>
      </c>
      <c r="CW217" s="8">
        <v>8</v>
      </c>
      <c r="CX217" s="8">
        <v>6</v>
      </c>
      <c r="CY217" s="8">
        <v>7</v>
      </c>
      <c r="CZ217" s="8">
        <v>11</v>
      </c>
      <c r="DA217" s="8">
        <v>5</v>
      </c>
      <c r="DB217" s="8">
        <v>8</v>
      </c>
      <c r="DC217" s="8">
        <v>11</v>
      </c>
      <c r="DD217" s="8">
        <v>10</v>
      </c>
      <c r="DE217" s="8">
        <v>10</v>
      </c>
      <c r="DF217" s="8">
        <v>7</v>
      </c>
      <c r="DG217" s="8">
        <v>2</v>
      </c>
      <c r="DH217" s="8">
        <v>11</v>
      </c>
      <c r="DI217" s="8">
        <v>10</v>
      </c>
      <c r="DJ217" s="8">
        <v>7</v>
      </c>
      <c r="DK217" s="8">
        <v>10</v>
      </c>
      <c r="DL217" s="8">
        <v>6</v>
      </c>
      <c r="DM217" s="8">
        <v>1</v>
      </c>
      <c r="DN217" s="8">
        <v>4</v>
      </c>
      <c r="DO217" s="8">
        <v>2</v>
      </c>
      <c r="DP217" s="8">
        <v>0</v>
      </c>
      <c r="DQ217" s="8">
        <v>2</v>
      </c>
      <c r="DR217" s="8">
        <v>1</v>
      </c>
      <c r="DS217" s="8">
        <v>0</v>
      </c>
      <c r="DT217" s="8">
        <v>5</v>
      </c>
      <c r="DU217" s="8">
        <v>1</v>
      </c>
      <c r="DV217" s="8">
        <v>3</v>
      </c>
      <c r="DW217" s="8">
        <v>1</v>
      </c>
      <c r="DX217" s="7">
        <f t="shared" si="17"/>
        <v>441</v>
      </c>
      <c r="DY217" s="7">
        <f t="shared" si="18"/>
        <v>68</v>
      </c>
      <c r="DZ217" s="7">
        <f t="shared" si="19"/>
        <v>206</v>
      </c>
      <c r="EA217" s="7">
        <f t="shared" si="20"/>
        <v>155</v>
      </c>
    </row>
    <row r="218" spans="1:131" x14ac:dyDescent="0.35">
      <c r="A218" s="7">
        <v>13</v>
      </c>
      <c r="B218" s="10" t="s">
        <v>1020</v>
      </c>
      <c r="C218" s="10" t="s">
        <v>557</v>
      </c>
      <c r="D218" s="10" t="s">
        <v>558</v>
      </c>
      <c r="E218" s="7">
        <f>SUM(Table3253[[#This Row],[0]:[90]])</f>
        <v>754</v>
      </c>
      <c r="F218" s="8">
        <f>SUM(Table3253[[#This Row],[0]:[15]])</f>
        <v>146</v>
      </c>
      <c r="G218" s="7">
        <f>SUM(Table3253[[#This Row],[16]:[64]])</f>
        <v>447</v>
      </c>
      <c r="H218" s="7">
        <f>SUM(Table3253[[#This Row],[65]:[90]])</f>
        <v>161</v>
      </c>
      <c r="I218" s="7">
        <f>SUM(Table3253[[#This Row],[85]:[90]])</f>
        <v>8</v>
      </c>
      <c r="J218" s="8">
        <f>SUM(Table3253[[#This Row],[0]:[17]])</f>
        <v>167</v>
      </c>
      <c r="K218" s="7">
        <f>SUM(Table3253[[#This Row],[18]:[64]])</f>
        <v>426</v>
      </c>
      <c r="L218" s="8">
        <f>SUM(Table3253[[#This Row],[0]:[4]])</f>
        <v>27</v>
      </c>
      <c r="M218" s="7">
        <f>SUM(Table3253[[#This Row],[5]:[15]])</f>
        <v>119</v>
      </c>
      <c r="N218" s="7">
        <f>SUM(Table3253[[#This Row],[16]:[24]])</f>
        <v>86</v>
      </c>
      <c r="O218" s="7">
        <f>SUM(Table3253[[#This Row],[25]:[49]])</f>
        <v>211</v>
      </c>
      <c r="P218" s="7">
        <f>SUM(Table3253[[#This Row],[50]:[64]])</f>
        <v>150</v>
      </c>
      <c r="Q218" s="7">
        <f>SUM(Table3253[[#This Row],[65]:[74]])</f>
        <v>96</v>
      </c>
      <c r="R218" s="7">
        <f>SUM(Table3253[[#This Row],[75]:[84]])</f>
        <v>57</v>
      </c>
      <c r="S218" s="8">
        <f>SUM(Table3253[[#This Row],[5]:[9]])</f>
        <v>35</v>
      </c>
      <c r="T218" s="7">
        <f>SUM(Table3253[[#This Row],[10]:[14]])</f>
        <v>71</v>
      </c>
      <c r="U218" s="7">
        <f>SUM(Table3253[[#This Row],[15]:[19]])</f>
        <v>60</v>
      </c>
      <c r="V218" s="7">
        <f>SUM(Table3253[[#This Row],[20]:[24]])</f>
        <v>39</v>
      </c>
      <c r="W218" s="7">
        <f>SUM(Table3253[[#This Row],[25]:[29]])</f>
        <v>26</v>
      </c>
      <c r="X218" s="7">
        <f>SUM(Table3253[[#This Row],[30]:[34]])</f>
        <v>45</v>
      </c>
      <c r="Y218" s="7">
        <f>SUM(Table3253[[#This Row],[35]:[39]])</f>
        <v>49</v>
      </c>
      <c r="Z218" s="7">
        <f>SUM(Table3253[[#This Row],[40]:[44]])</f>
        <v>54</v>
      </c>
      <c r="AA218" s="7">
        <f>SUM(Table3253[[#This Row],[45]:[49]])</f>
        <v>37</v>
      </c>
      <c r="AB218" s="7">
        <f>SUM(Table3253[[#This Row],[50]:[54]])</f>
        <v>46</v>
      </c>
      <c r="AC218" s="7">
        <f>SUM(Table3253[[#This Row],[55]:[59]])</f>
        <v>59</v>
      </c>
      <c r="AD218" s="7">
        <f>SUM(Table3253[[#This Row],[60]:[64]])</f>
        <v>45</v>
      </c>
      <c r="AE218" s="7">
        <f>SUM(Table3253[[#This Row],[65]:[69]])</f>
        <v>53</v>
      </c>
      <c r="AF218" s="7">
        <f>SUM(Table3253[[#This Row],[70]:[74]])</f>
        <v>43</v>
      </c>
      <c r="AG218" s="7">
        <f>SUM(Table3253[[#This Row],[75]:[79]])</f>
        <v>29</v>
      </c>
      <c r="AH218" s="7">
        <f>SUM(Table3253[[#This Row],[80]:[84]])</f>
        <v>28</v>
      </c>
      <c r="AI218" s="7">
        <f>SUM(Table3253[[#This Row],[85]:[89]])</f>
        <v>4</v>
      </c>
      <c r="AJ218" s="7">
        <f>Table3253[[#This Row],[90]]</f>
        <v>4</v>
      </c>
      <c r="AK218" s="8">
        <v>3</v>
      </c>
      <c r="AL218" s="8">
        <v>5</v>
      </c>
      <c r="AM218" s="8">
        <v>3</v>
      </c>
      <c r="AN218" s="8">
        <v>5</v>
      </c>
      <c r="AO218" s="8">
        <v>11</v>
      </c>
      <c r="AP218" s="8">
        <v>3</v>
      </c>
      <c r="AQ218" s="8">
        <v>8</v>
      </c>
      <c r="AR218" s="8">
        <v>5</v>
      </c>
      <c r="AS218" s="8">
        <v>12</v>
      </c>
      <c r="AT218" s="8">
        <v>7</v>
      </c>
      <c r="AU218" s="8">
        <v>12</v>
      </c>
      <c r="AV218" s="8">
        <v>12</v>
      </c>
      <c r="AW218" s="8">
        <v>22</v>
      </c>
      <c r="AX218" s="8">
        <v>13</v>
      </c>
      <c r="AY218" s="8">
        <v>12</v>
      </c>
      <c r="AZ218" s="8">
        <v>13</v>
      </c>
      <c r="BA218" s="8">
        <v>10</v>
      </c>
      <c r="BB218" s="8">
        <v>11</v>
      </c>
      <c r="BC218" s="8">
        <v>18</v>
      </c>
      <c r="BD218" s="8">
        <v>8</v>
      </c>
      <c r="BE218" s="8">
        <v>11</v>
      </c>
      <c r="BF218" s="8">
        <v>6</v>
      </c>
      <c r="BG218" s="8">
        <v>7</v>
      </c>
      <c r="BH218" s="8">
        <v>6</v>
      </c>
      <c r="BI218" s="8">
        <v>9</v>
      </c>
      <c r="BJ218" s="8">
        <v>9</v>
      </c>
      <c r="BK218" s="8">
        <v>3</v>
      </c>
      <c r="BL218" s="8">
        <v>4</v>
      </c>
      <c r="BM218" s="8">
        <v>3</v>
      </c>
      <c r="BN218" s="8">
        <v>7</v>
      </c>
      <c r="BO218" s="8">
        <v>8</v>
      </c>
      <c r="BP218" s="8">
        <v>11</v>
      </c>
      <c r="BQ218" s="8">
        <v>9</v>
      </c>
      <c r="BR218" s="8">
        <v>6</v>
      </c>
      <c r="BS218" s="8">
        <v>11</v>
      </c>
      <c r="BT218" s="8">
        <v>9</v>
      </c>
      <c r="BU218" s="8">
        <v>12</v>
      </c>
      <c r="BV218" s="8">
        <v>9</v>
      </c>
      <c r="BW218" s="8">
        <v>10</v>
      </c>
      <c r="BX218" s="8">
        <v>9</v>
      </c>
      <c r="BY218" s="8">
        <v>7</v>
      </c>
      <c r="BZ218" s="8">
        <v>13</v>
      </c>
      <c r="CA218" s="8">
        <v>13</v>
      </c>
      <c r="CB218" s="8">
        <v>12</v>
      </c>
      <c r="CC218" s="8">
        <v>9</v>
      </c>
      <c r="CD218" s="8">
        <v>11</v>
      </c>
      <c r="CE218" s="8">
        <v>4</v>
      </c>
      <c r="CF218" s="8">
        <v>5</v>
      </c>
      <c r="CG218" s="8">
        <v>9</v>
      </c>
      <c r="CH218" s="8">
        <v>8</v>
      </c>
      <c r="CI218" s="8">
        <v>6</v>
      </c>
      <c r="CJ218" s="8">
        <v>6</v>
      </c>
      <c r="CK218" s="8">
        <v>12</v>
      </c>
      <c r="CL218" s="8">
        <v>10</v>
      </c>
      <c r="CM218" s="8">
        <v>12</v>
      </c>
      <c r="CN218" s="8">
        <v>15</v>
      </c>
      <c r="CO218" s="8">
        <v>11</v>
      </c>
      <c r="CP218" s="8">
        <v>13</v>
      </c>
      <c r="CQ218" s="8">
        <v>11</v>
      </c>
      <c r="CR218" s="8">
        <v>9</v>
      </c>
      <c r="CS218" s="8">
        <v>9</v>
      </c>
      <c r="CT218" s="8">
        <v>8</v>
      </c>
      <c r="CU218" s="8">
        <v>9</v>
      </c>
      <c r="CV218" s="8">
        <v>11</v>
      </c>
      <c r="CW218" s="8">
        <v>8</v>
      </c>
      <c r="CX218" s="8">
        <v>15</v>
      </c>
      <c r="CY218" s="8">
        <v>8</v>
      </c>
      <c r="CZ218" s="8">
        <v>8</v>
      </c>
      <c r="DA218" s="8">
        <v>8</v>
      </c>
      <c r="DB218" s="8">
        <v>14</v>
      </c>
      <c r="DC218" s="8">
        <v>9</v>
      </c>
      <c r="DD218" s="8">
        <v>6</v>
      </c>
      <c r="DE218" s="8">
        <v>6</v>
      </c>
      <c r="DF218" s="8">
        <v>13</v>
      </c>
      <c r="DG218" s="8">
        <v>9</v>
      </c>
      <c r="DH218" s="8">
        <v>8</v>
      </c>
      <c r="DI218" s="8">
        <v>7</v>
      </c>
      <c r="DJ218" s="8">
        <v>7</v>
      </c>
      <c r="DK218" s="8">
        <v>4</v>
      </c>
      <c r="DL218" s="8">
        <v>3</v>
      </c>
      <c r="DM218" s="8">
        <v>7</v>
      </c>
      <c r="DN218" s="8">
        <v>4</v>
      </c>
      <c r="DO218" s="8">
        <v>9</v>
      </c>
      <c r="DP218" s="8">
        <v>3</v>
      </c>
      <c r="DQ218" s="8">
        <v>5</v>
      </c>
      <c r="DR218" s="8">
        <v>1</v>
      </c>
      <c r="DS218" s="8">
        <v>0</v>
      </c>
      <c r="DT218" s="8">
        <v>1</v>
      </c>
      <c r="DU218" s="8">
        <v>0</v>
      </c>
      <c r="DV218" s="8">
        <v>2</v>
      </c>
      <c r="DW218" s="8">
        <v>4</v>
      </c>
      <c r="DX218" s="7">
        <f t="shared" si="17"/>
        <v>447</v>
      </c>
      <c r="DY218" s="7">
        <f t="shared" si="18"/>
        <v>65</v>
      </c>
      <c r="DZ218" s="7">
        <f t="shared" si="19"/>
        <v>211</v>
      </c>
      <c r="EA218" s="7">
        <f t="shared" si="20"/>
        <v>150</v>
      </c>
    </row>
    <row r="219" spans="1:131" x14ac:dyDescent="0.35">
      <c r="A219" s="7">
        <v>13</v>
      </c>
      <c r="B219" s="10" t="s">
        <v>1020</v>
      </c>
      <c r="C219" s="10" t="s">
        <v>559</v>
      </c>
      <c r="D219" s="10" t="s">
        <v>560</v>
      </c>
      <c r="E219" s="7">
        <f>SUM(Table3253[[#This Row],[0]:[90]])</f>
        <v>622</v>
      </c>
      <c r="F219" s="8">
        <f>SUM(Table3253[[#This Row],[0]:[15]])</f>
        <v>94</v>
      </c>
      <c r="G219" s="7">
        <f>SUM(Table3253[[#This Row],[16]:[64]])</f>
        <v>324</v>
      </c>
      <c r="H219" s="7">
        <f>SUM(Table3253[[#This Row],[65]:[90]])</f>
        <v>204</v>
      </c>
      <c r="I219" s="7">
        <f>SUM(Table3253[[#This Row],[85]:[90]])</f>
        <v>40</v>
      </c>
      <c r="J219" s="8">
        <f>SUM(Table3253[[#This Row],[0]:[17]])</f>
        <v>105</v>
      </c>
      <c r="K219" s="7">
        <f>SUM(Table3253[[#This Row],[18]:[64]])</f>
        <v>313</v>
      </c>
      <c r="L219" s="8">
        <f>SUM(Table3253[[#This Row],[0]:[4]])</f>
        <v>28</v>
      </c>
      <c r="M219" s="7">
        <f>SUM(Table3253[[#This Row],[5]:[15]])</f>
        <v>66</v>
      </c>
      <c r="N219" s="7">
        <f>SUM(Table3253[[#This Row],[16]:[24]])</f>
        <v>35</v>
      </c>
      <c r="O219" s="7">
        <f>SUM(Table3253[[#This Row],[25]:[49]])</f>
        <v>177</v>
      </c>
      <c r="P219" s="7">
        <f>SUM(Table3253[[#This Row],[50]:[64]])</f>
        <v>112</v>
      </c>
      <c r="Q219" s="7">
        <f>SUM(Table3253[[#This Row],[65]:[74]])</f>
        <v>93</v>
      </c>
      <c r="R219" s="7">
        <f>SUM(Table3253[[#This Row],[75]:[84]])</f>
        <v>71</v>
      </c>
      <c r="S219" s="8">
        <f>SUM(Table3253[[#This Row],[5]:[9]])</f>
        <v>30</v>
      </c>
      <c r="T219" s="7">
        <f>SUM(Table3253[[#This Row],[10]:[14]])</f>
        <v>33</v>
      </c>
      <c r="U219" s="7">
        <f>SUM(Table3253[[#This Row],[15]:[19]])</f>
        <v>18</v>
      </c>
      <c r="V219" s="7">
        <f>SUM(Table3253[[#This Row],[20]:[24]])</f>
        <v>20</v>
      </c>
      <c r="W219" s="7">
        <f>SUM(Table3253[[#This Row],[25]:[29]])</f>
        <v>26</v>
      </c>
      <c r="X219" s="7">
        <f>SUM(Table3253[[#This Row],[30]:[34]])</f>
        <v>39</v>
      </c>
      <c r="Y219" s="7">
        <f>SUM(Table3253[[#This Row],[35]:[39]])</f>
        <v>31</v>
      </c>
      <c r="Z219" s="7">
        <f>SUM(Table3253[[#This Row],[40]:[44]])</f>
        <v>49</v>
      </c>
      <c r="AA219" s="7">
        <f>SUM(Table3253[[#This Row],[45]:[49]])</f>
        <v>32</v>
      </c>
      <c r="AB219" s="7">
        <f>SUM(Table3253[[#This Row],[50]:[54]])</f>
        <v>39</v>
      </c>
      <c r="AC219" s="7">
        <f>SUM(Table3253[[#This Row],[55]:[59]])</f>
        <v>38</v>
      </c>
      <c r="AD219" s="7">
        <f>SUM(Table3253[[#This Row],[60]:[64]])</f>
        <v>35</v>
      </c>
      <c r="AE219" s="7">
        <f>SUM(Table3253[[#This Row],[65]:[69]])</f>
        <v>52</v>
      </c>
      <c r="AF219" s="7">
        <f>SUM(Table3253[[#This Row],[70]:[74]])</f>
        <v>41</v>
      </c>
      <c r="AG219" s="7">
        <f>SUM(Table3253[[#This Row],[75]:[79]])</f>
        <v>38</v>
      </c>
      <c r="AH219" s="7">
        <f>SUM(Table3253[[#This Row],[80]:[84]])</f>
        <v>33</v>
      </c>
      <c r="AI219" s="7">
        <f>SUM(Table3253[[#This Row],[85]:[89]])</f>
        <v>30</v>
      </c>
      <c r="AJ219" s="7">
        <f>Table3253[[#This Row],[90]]</f>
        <v>10</v>
      </c>
      <c r="AK219" s="8">
        <v>8</v>
      </c>
      <c r="AL219" s="8">
        <v>5</v>
      </c>
      <c r="AM219" s="8">
        <v>6</v>
      </c>
      <c r="AN219" s="8">
        <v>4</v>
      </c>
      <c r="AO219" s="8">
        <v>5</v>
      </c>
      <c r="AP219" s="8">
        <v>7</v>
      </c>
      <c r="AQ219" s="8">
        <v>5</v>
      </c>
      <c r="AR219" s="8">
        <v>5</v>
      </c>
      <c r="AS219" s="8">
        <v>5</v>
      </c>
      <c r="AT219" s="8">
        <v>8</v>
      </c>
      <c r="AU219" s="8">
        <v>4</v>
      </c>
      <c r="AV219" s="8">
        <v>7</v>
      </c>
      <c r="AW219" s="8">
        <v>5</v>
      </c>
      <c r="AX219" s="8">
        <v>8</v>
      </c>
      <c r="AY219" s="8">
        <v>9</v>
      </c>
      <c r="AZ219" s="8">
        <v>3</v>
      </c>
      <c r="BA219" s="8">
        <v>3</v>
      </c>
      <c r="BB219" s="8">
        <v>8</v>
      </c>
      <c r="BC219" s="8">
        <v>2</v>
      </c>
      <c r="BD219" s="8">
        <v>2</v>
      </c>
      <c r="BE219" s="8">
        <v>7</v>
      </c>
      <c r="BF219" s="8">
        <v>3</v>
      </c>
      <c r="BG219" s="8">
        <v>3</v>
      </c>
      <c r="BH219" s="8">
        <v>3</v>
      </c>
      <c r="BI219" s="8">
        <v>4</v>
      </c>
      <c r="BJ219" s="8">
        <v>3</v>
      </c>
      <c r="BK219" s="8">
        <v>10</v>
      </c>
      <c r="BL219" s="8">
        <v>3</v>
      </c>
      <c r="BM219" s="8">
        <v>4</v>
      </c>
      <c r="BN219" s="8">
        <v>6</v>
      </c>
      <c r="BO219" s="8">
        <v>8</v>
      </c>
      <c r="BP219" s="8">
        <v>4</v>
      </c>
      <c r="BQ219" s="8">
        <v>7</v>
      </c>
      <c r="BR219" s="8">
        <v>5</v>
      </c>
      <c r="BS219" s="8">
        <v>15</v>
      </c>
      <c r="BT219" s="8">
        <v>6</v>
      </c>
      <c r="BU219" s="8">
        <v>5</v>
      </c>
      <c r="BV219" s="8">
        <v>5</v>
      </c>
      <c r="BW219" s="8">
        <v>14</v>
      </c>
      <c r="BX219" s="8">
        <v>1</v>
      </c>
      <c r="BY219" s="8">
        <v>5</v>
      </c>
      <c r="BZ219" s="8">
        <v>10</v>
      </c>
      <c r="CA219" s="8">
        <v>14</v>
      </c>
      <c r="CB219" s="8">
        <v>14</v>
      </c>
      <c r="CC219" s="8">
        <v>6</v>
      </c>
      <c r="CD219" s="8">
        <v>8</v>
      </c>
      <c r="CE219" s="8">
        <v>4</v>
      </c>
      <c r="CF219" s="8">
        <v>6</v>
      </c>
      <c r="CG219" s="8">
        <v>6</v>
      </c>
      <c r="CH219" s="8">
        <v>8</v>
      </c>
      <c r="CI219" s="8">
        <v>8</v>
      </c>
      <c r="CJ219" s="8">
        <v>5</v>
      </c>
      <c r="CK219" s="8">
        <v>13</v>
      </c>
      <c r="CL219" s="8">
        <v>9</v>
      </c>
      <c r="CM219" s="8">
        <v>4</v>
      </c>
      <c r="CN219" s="8">
        <v>8</v>
      </c>
      <c r="CO219" s="8">
        <v>8</v>
      </c>
      <c r="CP219" s="8">
        <v>7</v>
      </c>
      <c r="CQ219" s="8">
        <v>6</v>
      </c>
      <c r="CR219" s="8">
        <v>9</v>
      </c>
      <c r="CS219" s="8">
        <v>4</v>
      </c>
      <c r="CT219" s="8">
        <v>5</v>
      </c>
      <c r="CU219" s="8">
        <v>8</v>
      </c>
      <c r="CV219" s="8">
        <v>10</v>
      </c>
      <c r="CW219" s="8">
        <v>8</v>
      </c>
      <c r="CX219" s="8">
        <v>9</v>
      </c>
      <c r="CY219" s="8">
        <v>12</v>
      </c>
      <c r="CZ219" s="8">
        <v>7</v>
      </c>
      <c r="DA219" s="8">
        <v>14</v>
      </c>
      <c r="DB219" s="8">
        <v>10</v>
      </c>
      <c r="DC219" s="8">
        <v>9</v>
      </c>
      <c r="DD219" s="8">
        <v>3</v>
      </c>
      <c r="DE219" s="8">
        <v>16</v>
      </c>
      <c r="DF219" s="8">
        <v>7</v>
      </c>
      <c r="DG219" s="8">
        <v>6</v>
      </c>
      <c r="DH219" s="8">
        <v>8</v>
      </c>
      <c r="DI219" s="8">
        <v>12</v>
      </c>
      <c r="DJ219" s="8">
        <v>8</v>
      </c>
      <c r="DK219" s="8">
        <v>1</v>
      </c>
      <c r="DL219" s="8">
        <v>9</v>
      </c>
      <c r="DM219" s="8">
        <v>7</v>
      </c>
      <c r="DN219" s="8">
        <v>10</v>
      </c>
      <c r="DO219" s="8">
        <v>6</v>
      </c>
      <c r="DP219" s="8">
        <v>5</v>
      </c>
      <c r="DQ219" s="8">
        <v>5</v>
      </c>
      <c r="DR219" s="8">
        <v>10</v>
      </c>
      <c r="DS219" s="8">
        <v>4</v>
      </c>
      <c r="DT219" s="8">
        <v>6</v>
      </c>
      <c r="DU219" s="8">
        <v>7</v>
      </c>
      <c r="DV219" s="8">
        <v>3</v>
      </c>
      <c r="DW219" s="8">
        <v>10</v>
      </c>
      <c r="DX219" s="7">
        <f t="shared" si="17"/>
        <v>324</v>
      </c>
      <c r="DY219" s="7">
        <f t="shared" si="18"/>
        <v>24</v>
      </c>
      <c r="DZ219" s="7">
        <f t="shared" si="19"/>
        <v>177</v>
      </c>
      <c r="EA219" s="7">
        <f t="shared" si="20"/>
        <v>112</v>
      </c>
    </row>
    <row r="220" spans="1:131" x14ac:dyDescent="0.35">
      <c r="A220" s="7">
        <v>13</v>
      </c>
      <c r="B220" s="10" t="s">
        <v>1020</v>
      </c>
      <c r="C220" s="10" t="s">
        <v>561</v>
      </c>
      <c r="D220" s="10" t="s">
        <v>562</v>
      </c>
      <c r="E220" s="7">
        <f>SUM(Table3253[[#This Row],[0]:[90]])</f>
        <v>618</v>
      </c>
      <c r="F220" s="8">
        <f>SUM(Table3253[[#This Row],[0]:[15]])</f>
        <v>103</v>
      </c>
      <c r="G220" s="7">
        <f>SUM(Table3253[[#This Row],[16]:[64]])</f>
        <v>387</v>
      </c>
      <c r="H220" s="7">
        <f>SUM(Table3253[[#This Row],[65]:[90]])</f>
        <v>128</v>
      </c>
      <c r="I220" s="7">
        <f>SUM(Table3253[[#This Row],[85]:[90]])</f>
        <v>13</v>
      </c>
      <c r="J220" s="8">
        <f>SUM(Table3253[[#This Row],[0]:[17]])</f>
        <v>115</v>
      </c>
      <c r="K220" s="7">
        <f>SUM(Table3253[[#This Row],[18]:[64]])</f>
        <v>375</v>
      </c>
      <c r="L220" s="8">
        <f>SUM(Table3253[[#This Row],[0]:[4]])</f>
        <v>34</v>
      </c>
      <c r="M220" s="7">
        <f>SUM(Table3253[[#This Row],[5]:[15]])</f>
        <v>69</v>
      </c>
      <c r="N220" s="7">
        <f>SUM(Table3253[[#This Row],[16]:[24]])</f>
        <v>66</v>
      </c>
      <c r="O220" s="7">
        <f>SUM(Table3253[[#This Row],[25]:[49]])</f>
        <v>197</v>
      </c>
      <c r="P220" s="7">
        <f>SUM(Table3253[[#This Row],[50]:[64]])</f>
        <v>124</v>
      </c>
      <c r="Q220" s="7">
        <f>SUM(Table3253[[#This Row],[65]:[74]])</f>
        <v>73</v>
      </c>
      <c r="R220" s="7">
        <f>SUM(Table3253[[#This Row],[75]:[84]])</f>
        <v>42</v>
      </c>
      <c r="S220" s="8">
        <f>SUM(Table3253[[#This Row],[5]:[9]])</f>
        <v>30</v>
      </c>
      <c r="T220" s="7">
        <f>SUM(Table3253[[#This Row],[10]:[14]])</f>
        <v>32</v>
      </c>
      <c r="U220" s="7">
        <f>SUM(Table3253[[#This Row],[15]:[19]])</f>
        <v>33</v>
      </c>
      <c r="V220" s="7">
        <f>SUM(Table3253[[#This Row],[20]:[24]])</f>
        <v>40</v>
      </c>
      <c r="W220" s="7">
        <f>SUM(Table3253[[#This Row],[25]:[29]])</f>
        <v>56</v>
      </c>
      <c r="X220" s="7">
        <f>SUM(Table3253[[#This Row],[30]:[34]])</f>
        <v>35</v>
      </c>
      <c r="Y220" s="7">
        <f>SUM(Table3253[[#This Row],[35]:[39]])</f>
        <v>40</v>
      </c>
      <c r="Z220" s="7">
        <f>SUM(Table3253[[#This Row],[40]:[44]])</f>
        <v>37</v>
      </c>
      <c r="AA220" s="7">
        <f>SUM(Table3253[[#This Row],[45]:[49]])</f>
        <v>29</v>
      </c>
      <c r="AB220" s="7">
        <f>SUM(Table3253[[#This Row],[50]:[54]])</f>
        <v>56</v>
      </c>
      <c r="AC220" s="7">
        <f>SUM(Table3253[[#This Row],[55]:[59]])</f>
        <v>44</v>
      </c>
      <c r="AD220" s="7">
        <f>SUM(Table3253[[#This Row],[60]:[64]])</f>
        <v>24</v>
      </c>
      <c r="AE220" s="7">
        <f>SUM(Table3253[[#This Row],[65]:[69]])</f>
        <v>42</v>
      </c>
      <c r="AF220" s="7">
        <f>SUM(Table3253[[#This Row],[70]:[74]])</f>
        <v>31</v>
      </c>
      <c r="AG220" s="7">
        <f>SUM(Table3253[[#This Row],[75]:[79]])</f>
        <v>30</v>
      </c>
      <c r="AH220" s="7">
        <f>SUM(Table3253[[#This Row],[80]:[84]])</f>
        <v>12</v>
      </c>
      <c r="AI220" s="7">
        <f>SUM(Table3253[[#This Row],[85]:[89]])</f>
        <v>8</v>
      </c>
      <c r="AJ220" s="7">
        <f>Table3253[[#This Row],[90]]</f>
        <v>5</v>
      </c>
      <c r="AK220" s="8">
        <v>10</v>
      </c>
      <c r="AL220" s="8">
        <v>5</v>
      </c>
      <c r="AM220" s="8">
        <v>5</v>
      </c>
      <c r="AN220" s="8">
        <v>7</v>
      </c>
      <c r="AO220" s="8">
        <v>7</v>
      </c>
      <c r="AP220" s="8">
        <v>5</v>
      </c>
      <c r="AQ220" s="8">
        <v>4</v>
      </c>
      <c r="AR220" s="8">
        <v>6</v>
      </c>
      <c r="AS220" s="8">
        <v>5</v>
      </c>
      <c r="AT220" s="8">
        <v>10</v>
      </c>
      <c r="AU220" s="8">
        <v>9</v>
      </c>
      <c r="AV220" s="8">
        <v>7</v>
      </c>
      <c r="AW220" s="8">
        <v>4</v>
      </c>
      <c r="AX220" s="8">
        <v>4</v>
      </c>
      <c r="AY220" s="8">
        <v>8</v>
      </c>
      <c r="AZ220" s="8">
        <v>7</v>
      </c>
      <c r="BA220" s="8">
        <v>6</v>
      </c>
      <c r="BB220" s="8">
        <v>6</v>
      </c>
      <c r="BC220" s="8">
        <v>10</v>
      </c>
      <c r="BD220" s="8">
        <v>4</v>
      </c>
      <c r="BE220" s="8">
        <v>8</v>
      </c>
      <c r="BF220" s="8">
        <v>8</v>
      </c>
      <c r="BG220" s="8">
        <v>11</v>
      </c>
      <c r="BH220" s="8">
        <v>4</v>
      </c>
      <c r="BI220" s="8">
        <v>9</v>
      </c>
      <c r="BJ220" s="8">
        <v>1</v>
      </c>
      <c r="BK220" s="8">
        <v>13</v>
      </c>
      <c r="BL220" s="8">
        <v>14</v>
      </c>
      <c r="BM220" s="8">
        <v>12</v>
      </c>
      <c r="BN220" s="8">
        <v>16</v>
      </c>
      <c r="BO220" s="8">
        <v>6</v>
      </c>
      <c r="BP220" s="8">
        <v>7</v>
      </c>
      <c r="BQ220" s="8">
        <v>6</v>
      </c>
      <c r="BR220" s="8">
        <v>9</v>
      </c>
      <c r="BS220" s="8">
        <v>7</v>
      </c>
      <c r="BT220" s="8">
        <v>7</v>
      </c>
      <c r="BU220" s="8">
        <v>6</v>
      </c>
      <c r="BV220" s="8">
        <v>6</v>
      </c>
      <c r="BW220" s="8">
        <v>13</v>
      </c>
      <c r="BX220" s="8">
        <v>8</v>
      </c>
      <c r="BY220" s="8">
        <v>10</v>
      </c>
      <c r="BZ220" s="8">
        <v>9</v>
      </c>
      <c r="CA220" s="8">
        <v>4</v>
      </c>
      <c r="CB220" s="8">
        <v>9</v>
      </c>
      <c r="CC220" s="8">
        <v>5</v>
      </c>
      <c r="CD220" s="8">
        <v>9</v>
      </c>
      <c r="CE220" s="8">
        <v>5</v>
      </c>
      <c r="CF220" s="8">
        <v>4</v>
      </c>
      <c r="CG220" s="8">
        <v>2</v>
      </c>
      <c r="CH220" s="8">
        <v>9</v>
      </c>
      <c r="CI220" s="8">
        <v>12</v>
      </c>
      <c r="CJ220" s="8">
        <v>11</v>
      </c>
      <c r="CK220" s="8">
        <v>12</v>
      </c>
      <c r="CL220" s="8">
        <v>6</v>
      </c>
      <c r="CM220" s="8">
        <v>15</v>
      </c>
      <c r="CN220" s="8">
        <v>5</v>
      </c>
      <c r="CO220" s="8">
        <v>9</v>
      </c>
      <c r="CP220" s="8">
        <v>7</v>
      </c>
      <c r="CQ220" s="8">
        <v>11</v>
      </c>
      <c r="CR220" s="8">
        <v>12</v>
      </c>
      <c r="CS220" s="8">
        <v>3</v>
      </c>
      <c r="CT220" s="8">
        <v>3</v>
      </c>
      <c r="CU220" s="8">
        <v>6</v>
      </c>
      <c r="CV220" s="8">
        <v>7</v>
      </c>
      <c r="CW220" s="8">
        <v>5</v>
      </c>
      <c r="CX220" s="8">
        <v>7</v>
      </c>
      <c r="CY220" s="8">
        <v>13</v>
      </c>
      <c r="CZ220" s="8">
        <v>6</v>
      </c>
      <c r="DA220" s="8">
        <v>9</v>
      </c>
      <c r="DB220" s="8">
        <v>7</v>
      </c>
      <c r="DC220" s="8">
        <v>5</v>
      </c>
      <c r="DD220" s="8">
        <v>8</v>
      </c>
      <c r="DE220" s="8">
        <v>4</v>
      </c>
      <c r="DF220" s="8">
        <v>7</v>
      </c>
      <c r="DG220" s="8">
        <v>7</v>
      </c>
      <c r="DH220" s="8">
        <v>5</v>
      </c>
      <c r="DI220" s="8">
        <v>8</v>
      </c>
      <c r="DJ220" s="8">
        <v>11</v>
      </c>
      <c r="DK220" s="8">
        <v>2</v>
      </c>
      <c r="DL220" s="8">
        <v>4</v>
      </c>
      <c r="DM220" s="8">
        <v>3</v>
      </c>
      <c r="DN220" s="8">
        <v>5</v>
      </c>
      <c r="DO220" s="8">
        <v>3</v>
      </c>
      <c r="DP220" s="8">
        <v>1</v>
      </c>
      <c r="DQ220" s="8">
        <v>0</v>
      </c>
      <c r="DR220" s="8">
        <v>1</v>
      </c>
      <c r="DS220" s="8">
        <v>3</v>
      </c>
      <c r="DT220" s="8">
        <v>2</v>
      </c>
      <c r="DU220" s="8">
        <v>0</v>
      </c>
      <c r="DV220" s="8">
        <v>2</v>
      </c>
      <c r="DW220" s="8">
        <v>5</v>
      </c>
      <c r="DX220" s="7">
        <f t="shared" ref="DX220:DX283" si="21">G220</f>
        <v>387</v>
      </c>
      <c r="DY220" s="7">
        <f t="shared" ref="DY220:DY283" si="22">SUM(BC220:BI220)</f>
        <v>54</v>
      </c>
      <c r="DZ220" s="7">
        <f t="shared" ref="DZ220:DZ283" si="23">SUM(BJ220:CH220)</f>
        <v>197</v>
      </c>
      <c r="EA220" s="7">
        <f t="shared" ref="EA220:EA283" si="24">SUM(CI220:CW220)</f>
        <v>124</v>
      </c>
    </row>
    <row r="221" spans="1:131" x14ac:dyDescent="0.35">
      <c r="A221" s="7">
        <v>13</v>
      </c>
      <c r="B221" s="10" t="s">
        <v>1020</v>
      </c>
      <c r="C221" s="10" t="s">
        <v>563</v>
      </c>
      <c r="D221" s="10" t="s">
        <v>564</v>
      </c>
      <c r="E221" s="7">
        <f>SUM(Table3253[[#This Row],[0]:[90]])</f>
        <v>716</v>
      </c>
      <c r="F221" s="8">
        <f>SUM(Table3253[[#This Row],[0]:[15]])</f>
        <v>76</v>
      </c>
      <c r="G221" s="7">
        <f>SUM(Table3253[[#This Row],[16]:[64]])</f>
        <v>410</v>
      </c>
      <c r="H221" s="7">
        <f>SUM(Table3253[[#This Row],[65]:[90]])</f>
        <v>230</v>
      </c>
      <c r="I221" s="7">
        <f>SUM(Table3253[[#This Row],[85]:[90]])</f>
        <v>42</v>
      </c>
      <c r="J221" s="8">
        <f>SUM(Table3253[[#This Row],[0]:[17]])</f>
        <v>86</v>
      </c>
      <c r="K221" s="7">
        <f>SUM(Table3253[[#This Row],[18]:[64]])</f>
        <v>400</v>
      </c>
      <c r="L221" s="8">
        <f>SUM(Table3253[[#This Row],[0]:[4]])</f>
        <v>14</v>
      </c>
      <c r="M221" s="7">
        <f>SUM(Table3253[[#This Row],[5]:[15]])</f>
        <v>62</v>
      </c>
      <c r="N221" s="7">
        <f>SUM(Table3253[[#This Row],[16]:[24]])</f>
        <v>57</v>
      </c>
      <c r="O221" s="7">
        <f>SUM(Table3253[[#This Row],[25]:[49]])</f>
        <v>202</v>
      </c>
      <c r="P221" s="7">
        <f>SUM(Table3253[[#This Row],[50]:[64]])</f>
        <v>151</v>
      </c>
      <c r="Q221" s="7">
        <f>SUM(Table3253[[#This Row],[65]:[74]])</f>
        <v>86</v>
      </c>
      <c r="R221" s="7">
        <f>SUM(Table3253[[#This Row],[75]:[84]])</f>
        <v>102</v>
      </c>
      <c r="S221" s="8">
        <f>SUM(Table3253[[#This Row],[5]:[9]])</f>
        <v>37</v>
      </c>
      <c r="T221" s="7">
        <f>SUM(Table3253[[#This Row],[10]:[14]])</f>
        <v>25</v>
      </c>
      <c r="U221" s="7">
        <f>SUM(Table3253[[#This Row],[15]:[19]])</f>
        <v>18</v>
      </c>
      <c r="V221" s="7">
        <f>SUM(Table3253[[#This Row],[20]:[24]])</f>
        <v>39</v>
      </c>
      <c r="W221" s="7">
        <f>SUM(Table3253[[#This Row],[25]:[29]])</f>
        <v>23</v>
      </c>
      <c r="X221" s="7">
        <f>SUM(Table3253[[#This Row],[30]:[34]])</f>
        <v>42</v>
      </c>
      <c r="Y221" s="7">
        <f>SUM(Table3253[[#This Row],[35]:[39]])</f>
        <v>54</v>
      </c>
      <c r="Z221" s="7">
        <f>SUM(Table3253[[#This Row],[40]:[44]])</f>
        <v>42</v>
      </c>
      <c r="AA221" s="7">
        <f>SUM(Table3253[[#This Row],[45]:[49]])</f>
        <v>41</v>
      </c>
      <c r="AB221" s="7">
        <f>SUM(Table3253[[#This Row],[50]:[54]])</f>
        <v>63</v>
      </c>
      <c r="AC221" s="7">
        <f>SUM(Table3253[[#This Row],[55]:[59]])</f>
        <v>53</v>
      </c>
      <c r="AD221" s="7">
        <f>SUM(Table3253[[#This Row],[60]:[64]])</f>
        <v>35</v>
      </c>
      <c r="AE221" s="7">
        <f>SUM(Table3253[[#This Row],[65]:[69]])</f>
        <v>43</v>
      </c>
      <c r="AF221" s="7">
        <f>SUM(Table3253[[#This Row],[70]:[74]])</f>
        <v>43</v>
      </c>
      <c r="AG221" s="7">
        <f>SUM(Table3253[[#This Row],[75]:[79]])</f>
        <v>57</v>
      </c>
      <c r="AH221" s="7">
        <f>SUM(Table3253[[#This Row],[80]:[84]])</f>
        <v>45</v>
      </c>
      <c r="AI221" s="7">
        <f>SUM(Table3253[[#This Row],[85]:[89]])</f>
        <v>24</v>
      </c>
      <c r="AJ221" s="7">
        <f>Table3253[[#This Row],[90]]</f>
        <v>18</v>
      </c>
      <c r="AK221" s="8">
        <v>3</v>
      </c>
      <c r="AL221" s="8">
        <v>3</v>
      </c>
      <c r="AM221" s="8">
        <v>5</v>
      </c>
      <c r="AN221" s="8">
        <v>0</v>
      </c>
      <c r="AO221" s="8">
        <v>3</v>
      </c>
      <c r="AP221" s="8">
        <v>6</v>
      </c>
      <c r="AQ221" s="8">
        <v>3</v>
      </c>
      <c r="AR221" s="8">
        <v>9</v>
      </c>
      <c r="AS221" s="8">
        <v>8</v>
      </c>
      <c r="AT221" s="8">
        <v>11</v>
      </c>
      <c r="AU221" s="8">
        <v>3</v>
      </c>
      <c r="AV221" s="8">
        <v>7</v>
      </c>
      <c r="AW221" s="8">
        <v>10</v>
      </c>
      <c r="AX221" s="8">
        <v>1</v>
      </c>
      <c r="AY221" s="8">
        <v>4</v>
      </c>
      <c r="AZ221" s="8">
        <v>0</v>
      </c>
      <c r="BA221" s="8">
        <v>6</v>
      </c>
      <c r="BB221" s="8">
        <v>4</v>
      </c>
      <c r="BC221" s="8">
        <v>3</v>
      </c>
      <c r="BD221" s="8">
        <v>5</v>
      </c>
      <c r="BE221" s="8">
        <v>8</v>
      </c>
      <c r="BF221" s="8">
        <v>10</v>
      </c>
      <c r="BG221" s="8">
        <v>4</v>
      </c>
      <c r="BH221" s="8">
        <v>10</v>
      </c>
      <c r="BI221" s="8">
        <v>7</v>
      </c>
      <c r="BJ221" s="8">
        <v>5</v>
      </c>
      <c r="BK221" s="8">
        <v>2</v>
      </c>
      <c r="BL221" s="8">
        <v>5</v>
      </c>
      <c r="BM221" s="8">
        <v>8</v>
      </c>
      <c r="BN221" s="8">
        <v>3</v>
      </c>
      <c r="BO221" s="8">
        <v>6</v>
      </c>
      <c r="BP221" s="8">
        <v>7</v>
      </c>
      <c r="BQ221" s="8">
        <v>7</v>
      </c>
      <c r="BR221" s="8">
        <v>15</v>
      </c>
      <c r="BS221" s="8">
        <v>7</v>
      </c>
      <c r="BT221" s="8">
        <v>9</v>
      </c>
      <c r="BU221" s="8">
        <v>14</v>
      </c>
      <c r="BV221" s="8">
        <v>8</v>
      </c>
      <c r="BW221" s="8">
        <v>11</v>
      </c>
      <c r="BX221" s="8">
        <v>12</v>
      </c>
      <c r="BY221" s="8">
        <v>9</v>
      </c>
      <c r="BZ221" s="8">
        <v>8</v>
      </c>
      <c r="CA221" s="8">
        <v>8</v>
      </c>
      <c r="CB221" s="8">
        <v>10</v>
      </c>
      <c r="CC221" s="8">
        <v>7</v>
      </c>
      <c r="CD221" s="8">
        <v>14</v>
      </c>
      <c r="CE221" s="8">
        <v>4</v>
      </c>
      <c r="CF221" s="8">
        <v>5</v>
      </c>
      <c r="CG221" s="8">
        <v>11</v>
      </c>
      <c r="CH221" s="8">
        <v>7</v>
      </c>
      <c r="CI221" s="8">
        <v>13</v>
      </c>
      <c r="CJ221" s="8">
        <v>11</v>
      </c>
      <c r="CK221" s="8">
        <v>11</v>
      </c>
      <c r="CL221" s="8">
        <v>12</v>
      </c>
      <c r="CM221" s="8">
        <v>16</v>
      </c>
      <c r="CN221" s="8">
        <v>14</v>
      </c>
      <c r="CO221" s="8">
        <v>11</v>
      </c>
      <c r="CP221" s="8">
        <v>8</v>
      </c>
      <c r="CQ221" s="8">
        <v>9</v>
      </c>
      <c r="CR221" s="8">
        <v>11</v>
      </c>
      <c r="CS221" s="8">
        <v>6</v>
      </c>
      <c r="CT221" s="8">
        <v>8</v>
      </c>
      <c r="CU221" s="8">
        <v>8</v>
      </c>
      <c r="CV221" s="8">
        <v>8</v>
      </c>
      <c r="CW221" s="8">
        <v>5</v>
      </c>
      <c r="CX221" s="8">
        <v>10</v>
      </c>
      <c r="CY221" s="8">
        <v>5</v>
      </c>
      <c r="CZ221" s="8">
        <v>7</v>
      </c>
      <c r="DA221" s="8">
        <v>9</v>
      </c>
      <c r="DB221" s="8">
        <v>12</v>
      </c>
      <c r="DC221" s="8">
        <v>6</v>
      </c>
      <c r="DD221" s="8">
        <v>8</v>
      </c>
      <c r="DE221" s="8">
        <v>9</v>
      </c>
      <c r="DF221" s="8">
        <v>10</v>
      </c>
      <c r="DG221" s="8">
        <v>10</v>
      </c>
      <c r="DH221" s="8">
        <v>16</v>
      </c>
      <c r="DI221" s="8">
        <v>11</v>
      </c>
      <c r="DJ221" s="8">
        <v>15</v>
      </c>
      <c r="DK221" s="8">
        <v>6</v>
      </c>
      <c r="DL221" s="8">
        <v>9</v>
      </c>
      <c r="DM221" s="8">
        <v>17</v>
      </c>
      <c r="DN221" s="8">
        <v>7</v>
      </c>
      <c r="DO221" s="8">
        <v>7</v>
      </c>
      <c r="DP221" s="8">
        <v>7</v>
      </c>
      <c r="DQ221" s="8">
        <v>7</v>
      </c>
      <c r="DR221" s="8">
        <v>10</v>
      </c>
      <c r="DS221" s="8">
        <v>5</v>
      </c>
      <c r="DT221" s="8">
        <v>5</v>
      </c>
      <c r="DU221" s="8">
        <v>2</v>
      </c>
      <c r="DV221" s="8">
        <v>2</v>
      </c>
      <c r="DW221" s="8">
        <v>18</v>
      </c>
      <c r="DX221" s="7">
        <f t="shared" si="21"/>
        <v>410</v>
      </c>
      <c r="DY221" s="7">
        <f t="shared" si="22"/>
        <v>47</v>
      </c>
      <c r="DZ221" s="7">
        <f t="shared" si="23"/>
        <v>202</v>
      </c>
      <c r="EA221" s="7">
        <f t="shared" si="24"/>
        <v>151</v>
      </c>
    </row>
    <row r="222" spans="1:131" x14ac:dyDescent="0.35">
      <c r="A222" s="7">
        <v>13</v>
      </c>
      <c r="B222" s="10" t="s">
        <v>1020</v>
      </c>
      <c r="C222" s="10" t="s">
        <v>565</v>
      </c>
      <c r="D222" s="10" t="s">
        <v>566</v>
      </c>
      <c r="E222" s="7">
        <f>SUM(Table3253[[#This Row],[0]:[90]])</f>
        <v>733</v>
      </c>
      <c r="F222" s="8">
        <f>SUM(Table3253[[#This Row],[0]:[15]])</f>
        <v>90</v>
      </c>
      <c r="G222" s="7">
        <f>SUM(Table3253[[#This Row],[16]:[64]])</f>
        <v>540</v>
      </c>
      <c r="H222" s="7">
        <f>SUM(Table3253[[#This Row],[65]:[90]])</f>
        <v>103</v>
      </c>
      <c r="I222" s="7">
        <f>SUM(Table3253[[#This Row],[85]:[90]])</f>
        <v>6</v>
      </c>
      <c r="J222" s="8">
        <f>SUM(Table3253[[#This Row],[0]:[17]])</f>
        <v>107</v>
      </c>
      <c r="K222" s="7">
        <f>SUM(Table3253[[#This Row],[18]:[64]])</f>
        <v>523</v>
      </c>
      <c r="L222" s="8">
        <f>SUM(Table3253[[#This Row],[0]:[4]])</f>
        <v>30</v>
      </c>
      <c r="M222" s="7">
        <f>SUM(Table3253[[#This Row],[5]:[15]])</f>
        <v>60</v>
      </c>
      <c r="N222" s="7">
        <f>SUM(Table3253[[#This Row],[16]:[24]])</f>
        <v>165</v>
      </c>
      <c r="O222" s="7">
        <f>SUM(Table3253[[#This Row],[25]:[49]])</f>
        <v>275</v>
      </c>
      <c r="P222" s="7">
        <f>SUM(Table3253[[#This Row],[50]:[64]])</f>
        <v>100</v>
      </c>
      <c r="Q222" s="7">
        <f>SUM(Table3253[[#This Row],[65]:[74]])</f>
        <v>60</v>
      </c>
      <c r="R222" s="7">
        <f>SUM(Table3253[[#This Row],[75]:[84]])</f>
        <v>37</v>
      </c>
      <c r="S222" s="8">
        <f>SUM(Table3253[[#This Row],[5]:[9]])</f>
        <v>23</v>
      </c>
      <c r="T222" s="7">
        <f>SUM(Table3253[[#This Row],[10]:[14]])</f>
        <v>27</v>
      </c>
      <c r="U222" s="7">
        <f>SUM(Table3253[[#This Row],[15]:[19]])</f>
        <v>60</v>
      </c>
      <c r="V222" s="7">
        <f>SUM(Table3253[[#This Row],[20]:[24]])</f>
        <v>115</v>
      </c>
      <c r="W222" s="7">
        <f>SUM(Table3253[[#This Row],[25]:[29]])</f>
        <v>72</v>
      </c>
      <c r="X222" s="7">
        <f>SUM(Table3253[[#This Row],[30]:[34]])</f>
        <v>63</v>
      </c>
      <c r="Y222" s="7">
        <f>SUM(Table3253[[#This Row],[35]:[39]])</f>
        <v>53</v>
      </c>
      <c r="Z222" s="7">
        <f>SUM(Table3253[[#This Row],[40]:[44]])</f>
        <v>64</v>
      </c>
      <c r="AA222" s="7">
        <f>SUM(Table3253[[#This Row],[45]:[49]])</f>
        <v>23</v>
      </c>
      <c r="AB222" s="7">
        <f>SUM(Table3253[[#This Row],[50]:[54]])</f>
        <v>20</v>
      </c>
      <c r="AC222" s="7">
        <f>SUM(Table3253[[#This Row],[55]:[59]])</f>
        <v>42</v>
      </c>
      <c r="AD222" s="7">
        <f>SUM(Table3253[[#This Row],[60]:[64]])</f>
        <v>38</v>
      </c>
      <c r="AE222" s="7">
        <f>SUM(Table3253[[#This Row],[65]:[69]])</f>
        <v>43</v>
      </c>
      <c r="AF222" s="7">
        <f>SUM(Table3253[[#This Row],[70]:[74]])</f>
        <v>17</v>
      </c>
      <c r="AG222" s="7">
        <f>SUM(Table3253[[#This Row],[75]:[79]])</f>
        <v>25</v>
      </c>
      <c r="AH222" s="7">
        <f>SUM(Table3253[[#This Row],[80]:[84]])</f>
        <v>12</v>
      </c>
      <c r="AI222" s="7">
        <f>SUM(Table3253[[#This Row],[85]:[89]])</f>
        <v>5</v>
      </c>
      <c r="AJ222" s="7">
        <f>Table3253[[#This Row],[90]]</f>
        <v>1</v>
      </c>
      <c r="AK222" s="8">
        <v>5</v>
      </c>
      <c r="AL222" s="8">
        <v>6</v>
      </c>
      <c r="AM222" s="8">
        <v>10</v>
      </c>
      <c r="AN222" s="8">
        <v>5</v>
      </c>
      <c r="AO222" s="8">
        <v>4</v>
      </c>
      <c r="AP222" s="8">
        <v>4</v>
      </c>
      <c r="AQ222" s="8">
        <v>1</v>
      </c>
      <c r="AR222" s="8">
        <v>5</v>
      </c>
      <c r="AS222" s="8">
        <v>7</v>
      </c>
      <c r="AT222" s="8">
        <v>6</v>
      </c>
      <c r="AU222" s="8">
        <v>5</v>
      </c>
      <c r="AV222" s="8">
        <v>5</v>
      </c>
      <c r="AW222" s="8">
        <v>5</v>
      </c>
      <c r="AX222" s="8">
        <v>7</v>
      </c>
      <c r="AY222" s="8">
        <v>5</v>
      </c>
      <c r="AZ222" s="8">
        <v>10</v>
      </c>
      <c r="BA222" s="8">
        <v>11</v>
      </c>
      <c r="BB222" s="8">
        <v>6</v>
      </c>
      <c r="BC222" s="8">
        <v>12</v>
      </c>
      <c r="BD222" s="8">
        <v>21</v>
      </c>
      <c r="BE222" s="8">
        <v>32</v>
      </c>
      <c r="BF222" s="8">
        <v>21</v>
      </c>
      <c r="BG222" s="8">
        <v>18</v>
      </c>
      <c r="BH222" s="8">
        <v>27</v>
      </c>
      <c r="BI222" s="8">
        <v>17</v>
      </c>
      <c r="BJ222" s="8">
        <v>17</v>
      </c>
      <c r="BK222" s="8">
        <v>18</v>
      </c>
      <c r="BL222" s="8">
        <v>15</v>
      </c>
      <c r="BM222" s="8">
        <v>10</v>
      </c>
      <c r="BN222" s="8">
        <v>12</v>
      </c>
      <c r="BO222" s="8">
        <v>15</v>
      </c>
      <c r="BP222" s="8">
        <v>17</v>
      </c>
      <c r="BQ222" s="8">
        <v>9</v>
      </c>
      <c r="BR222" s="8">
        <v>9</v>
      </c>
      <c r="BS222" s="8">
        <v>13</v>
      </c>
      <c r="BT222" s="8">
        <v>10</v>
      </c>
      <c r="BU222" s="8">
        <v>7</v>
      </c>
      <c r="BV222" s="8">
        <v>11</v>
      </c>
      <c r="BW222" s="8">
        <v>11</v>
      </c>
      <c r="BX222" s="8">
        <v>14</v>
      </c>
      <c r="BY222" s="8">
        <v>11</v>
      </c>
      <c r="BZ222" s="8">
        <v>15</v>
      </c>
      <c r="CA222" s="8">
        <v>12</v>
      </c>
      <c r="CB222" s="8">
        <v>12</v>
      </c>
      <c r="CC222" s="8">
        <v>14</v>
      </c>
      <c r="CD222" s="8">
        <v>3</v>
      </c>
      <c r="CE222" s="8">
        <v>3</v>
      </c>
      <c r="CF222" s="8">
        <v>6</v>
      </c>
      <c r="CG222" s="8">
        <v>6</v>
      </c>
      <c r="CH222" s="8">
        <v>5</v>
      </c>
      <c r="CI222" s="8">
        <v>4</v>
      </c>
      <c r="CJ222" s="8">
        <v>2</v>
      </c>
      <c r="CK222" s="8">
        <v>6</v>
      </c>
      <c r="CL222" s="8">
        <v>6</v>
      </c>
      <c r="CM222" s="8">
        <v>2</v>
      </c>
      <c r="CN222" s="8">
        <v>12</v>
      </c>
      <c r="CO222" s="8">
        <v>6</v>
      </c>
      <c r="CP222" s="8">
        <v>11</v>
      </c>
      <c r="CQ222" s="8">
        <v>7</v>
      </c>
      <c r="CR222" s="8">
        <v>6</v>
      </c>
      <c r="CS222" s="8">
        <v>4</v>
      </c>
      <c r="CT222" s="8">
        <v>7</v>
      </c>
      <c r="CU222" s="8">
        <v>13</v>
      </c>
      <c r="CV222" s="8">
        <v>6</v>
      </c>
      <c r="CW222" s="8">
        <v>8</v>
      </c>
      <c r="CX222" s="8">
        <v>14</v>
      </c>
      <c r="CY222" s="8">
        <v>7</v>
      </c>
      <c r="CZ222" s="8">
        <v>11</v>
      </c>
      <c r="DA222" s="8">
        <v>4</v>
      </c>
      <c r="DB222" s="8">
        <v>7</v>
      </c>
      <c r="DC222" s="8">
        <v>3</v>
      </c>
      <c r="DD222" s="8">
        <v>4</v>
      </c>
      <c r="DE222" s="8">
        <v>2</v>
      </c>
      <c r="DF222" s="8">
        <v>3</v>
      </c>
      <c r="DG222" s="8">
        <v>5</v>
      </c>
      <c r="DH222" s="8">
        <v>7</v>
      </c>
      <c r="DI222" s="8">
        <v>1</v>
      </c>
      <c r="DJ222" s="8">
        <v>7</v>
      </c>
      <c r="DK222" s="8">
        <v>7</v>
      </c>
      <c r="DL222" s="8">
        <v>3</v>
      </c>
      <c r="DM222" s="8">
        <v>3</v>
      </c>
      <c r="DN222" s="8">
        <v>1</v>
      </c>
      <c r="DO222" s="8">
        <v>2</v>
      </c>
      <c r="DP222" s="8">
        <v>5</v>
      </c>
      <c r="DQ222" s="8">
        <v>1</v>
      </c>
      <c r="DR222" s="8">
        <v>0</v>
      </c>
      <c r="DS222" s="8">
        <v>1</v>
      </c>
      <c r="DT222" s="8">
        <v>3</v>
      </c>
      <c r="DU222" s="8">
        <v>0</v>
      </c>
      <c r="DV222" s="8">
        <v>1</v>
      </c>
      <c r="DW222" s="8">
        <v>1</v>
      </c>
      <c r="DX222" s="7">
        <f t="shared" si="21"/>
        <v>540</v>
      </c>
      <c r="DY222" s="7">
        <f t="shared" si="22"/>
        <v>148</v>
      </c>
      <c r="DZ222" s="7">
        <f t="shared" si="23"/>
        <v>275</v>
      </c>
      <c r="EA222" s="7">
        <f t="shared" si="24"/>
        <v>100</v>
      </c>
    </row>
    <row r="223" spans="1:131" x14ac:dyDescent="0.35">
      <c r="A223" s="7">
        <v>13</v>
      </c>
      <c r="B223" s="10" t="s">
        <v>1020</v>
      </c>
      <c r="C223" s="10" t="s">
        <v>567</v>
      </c>
      <c r="D223" s="10" t="s">
        <v>568</v>
      </c>
      <c r="E223" s="7">
        <f>SUM(Table3253[[#This Row],[0]:[90]])</f>
        <v>747</v>
      </c>
      <c r="F223" s="8">
        <f>SUM(Table3253[[#This Row],[0]:[15]])</f>
        <v>134</v>
      </c>
      <c r="G223" s="7">
        <f>SUM(Table3253[[#This Row],[16]:[64]])</f>
        <v>480</v>
      </c>
      <c r="H223" s="7">
        <f>SUM(Table3253[[#This Row],[65]:[90]])</f>
        <v>133</v>
      </c>
      <c r="I223" s="7">
        <f>SUM(Table3253[[#This Row],[85]:[90]])</f>
        <v>24</v>
      </c>
      <c r="J223" s="8">
        <f>SUM(Table3253[[#This Row],[0]:[17]])</f>
        <v>150</v>
      </c>
      <c r="K223" s="7">
        <f>SUM(Table3253[[#This Row],[18]:[64]])</f>
        <v>464</v>
      </c>
      <c r="L223" s="8">
        <f>SUM(Table3253[[#This Row],[0]:[4]])</f>
        <v>32</v>
      </c>
      <c r="M223" s="7">
        <f>SUM(Table3253[[#This Row],[5]:[15]])</f>
        <v>102</v>
      </c>
      <c r="N223" s="7">
        <f>SUM(Table3253[[#This Row],[16]:[24]])</f>
        <v>64</v>
      </c>
      <c r="O223" s="7">
        <f>SUM(Table3253[[#This Row],[25]:[49]])</f>
        <v>246</v>
      </c>
      <c r="P223" s="7">
        <f>SUM(Table3253[[#This Row],[50]:[64]])</f>
        <v>170</v>
      </c>
      <c r="Q223" s="7">
        <f>SUM(Table3253[[#This Row],[65]:[74]])</f>
        <v>68</v>
      </c>
      <c r="R223" s="7">
        <f>SUM(Table3253[[#This Row],[75]:[84]])</f>
        <v>41</v>
      </c>
      <c r="S223" s="8">
        <f>SUM(Table3253[[#This Row],[5]:[9]])</f>
        <v>40</v>
      </c>
      <c r="T223" s="7">
        <f>SUM(Table3253[[#This Row],[10]:[14]])</f>
        <v>53</v>
      </c>
      <c r="U223" s="7">
        <f>SUM(Table3253[[#This Row],[15]:[19]])</f>
        <v>34</v>
      </c>
      <c r="V223" s="7">
        <f>SUM(Table3253[[#This Row],[20]:[24]])</f>
        <v>39</v>
      </c>
      <c r="W223" s="7">
        <f>SUM(Table3253[[#This Row],[25]:[29]])</f>
        <v>55</v>
      </c>
      <c r="X223" s="7">
        <f>SUM(Table3253[[#This Row],[30]:[34]])</f>
        <v>50</v>
      </c>
      <c r="Y223" s="7">
        <f>SUM(Table3253[[#This Row],[35]:[39]])</f>
        <v>56</v>
      </c>
      <c r="Z223" s="7">
        <f>SUM(Table3253[[#This Row],[40]:[44]])</f>
        <v>46</v>
      </c>
      <c r="AA223" s="7">
        <f>SUM(Table3253[[#This Row],[45]:[49]])</f>
        <v>39</v>
      </c>
      <c r="AB223" s="7">
        <f>SUM(Table3253[[#This Row],[50]:[54]])</f>
        <v>46</v>
      </c>
      <c r="AC223" s="7">
        <f>SUM(Table3253[[#This Row],[55]:[59]])</f>
        <v>59</v>
      </c>
      <c r="AD223" s="7">
        <f>SUM(Table3253[[#This Row],[60]:[64]])</f>
        <v>65</v>
      </c>
      <c r="AE223" s="7">
        <f>SUM(Table3253[[#This Row],[65]:[69]])</f>
        <v>33</v>
      </c>
      <c r="AF223" s="7">
        <f>SUM(Table3253[[#This Row],[70]:[74]])</f>
        <v>35</v>
      </c>
      <c r="AG223" s="7">
        <f>SUM(Table3253[[#This Row],[75]:[79]])</f>
        <v>24</v>
      </c>
      <c r="AH223" s="7">
        <f>SUM(Table3253[[#This Row],[80]:[84]])</f>
        <v>17</v>
      </c>
      <c r="AI223" s="7">
        <f>SUM(Table3253[[#This Row],[85]:[89]])</f>
        <v>23</v>
      </c>
      <c r="AJ223" s="7">
        <f>Table3253[[#This Row],[90]]</f>
        <v>1</v>
      </c>
      <c r="AK223" s="8">
        <v>5</v>
      </c>
      <c r="AL223" s="8">
        <v>8</v>
      </c>
      <c r="AM223" s="8">
        <v>6</v>
      </c>
      <c r="AN223" s="8">
        <v>4</v>
      </c>
      <c r="AO223" s="8">
        <v>9</v>
      </c>
      <c r="AP223" s="8">
        <v>2</v>
      </c>
      <c r="AQ223" s="8">
        <v>13</v>
      </c>
      <c r="AR223" s="8">
        <v>9</v>
      </c>
      <c r="AS223" s="8">
        <v>5</v>
      </c>
      <c r="AT223" s="8">
        <v>11</v>
      </c>
      <c r="AU223" s="8">
        <v>13</v>
      </c>
      <c r="AV223" s="8">
        <v>12</v>
      </c>
      <c r="AW223" s="8">
        <v>8</v>
      </c>
      <c r="AX223" s="8">
        <v>12</v>
      </c>
      <c r="AY223" s="8">
        <v>8</v>
      </c>
      <c r="AZ223" s="8">
        <v>9</v>
      </c>
      <c r="BA223" s="8">
        <v>5</v>
      </c>
      <c r="BB223" s="8">
        <v>11</v>
      </c>
      <c r="BC223" s="8">
        <v>5</v>
      </c>
      <c r="BD223" s="8">
        <v>4</v>
      </c>
      <c r="BE223" s="8">
        <v>6</v>
      </c>
      <c r="BF223" s="8">
        <v>8</v>
      </c>
      <c r="BG223" s="8">
        <v>7</v>
      </c>
      <c r="BH223" s="8">
        <v>13</v>
      </c>
      <c r="BI223" s="8">
        <v>5</v>
      </c>
      <c r="BJ223" s="8">
        <v>14</v>
      </c>
      <c r="BK223" s="8">
        <v>7</v>
      </c>
      <c r="BL223" s="8">
        <v>18</v>
      </c>
      <c r="BM223" s="8">
        <v>5</v>
      </c>
      <c r="BN223" s="8">
        <v>11</v>
      </c>
      <c r="BO223" s="8">
        <v>7</v>
      </c>
      <c r="BP223" s="8">
        <v>10</v>
      </c>
      <c r="BQ223" s="8">
        <v>11</v>
      </c>
      <c r="BR223" s="8">
        <v>11</v>
      </c>
      <c r="BS223" s="8">
        <v>11</v>
      </c>
      <c r="BT223" s="8">
        <v>11</v>
      </c>
      <c r="BU223" s="8">
        <v>15</v>
      </c>
      <c r="BV223" s="8">
        <v>11</v>
      </c>
      <c r="BW223" s="8">
        <v>7</v>
      </c>
      <c r="BX223" s="8">
        <v>12</v>
      </c>
      <c r="BY223" s="8">
        <v>11</v>
      </c>
      <c r="BZ223" s="8">
        <v>9</v>
      </c>
      <c r="CA223" s="8">
        <v>9</v>
      </c>
      <c r="CB223" s="8">
        <v>6</v>
      </c>
      <c r="CC223" s="8">
        <v>11</v>
      </c>
      <c r="CD223" s="8">
        <v>6</v>
      </c>
      <c r="CE223" s="8">
        <v>9</v>
      </c>
      <c r="CF223" s="8">
        <v>9</v>
      </c>
      <c r="CG223" s="8">
        <v>7</v>
      </c>
      <c r="CH223" s="8">
        <v>8</v>
      </c>
      <c r="CI223" s="8">
        <v>8</v>
      </c>
      <c r="CJ223" s="8">
        <v>12</v>
      </c>
      <c r="CK223" s="8">
        <v>7</v>
      </c>
      <c r="CL223" s="8">
        <v>10</v>
      </c>
      <c r="CM223" s="8">
        <v>9</v>
      </c>
      <c r="CN223" s="8">
        <v>13</v>
      </c>
      <c r="CO223" s="8">
        <v>17</v>
      </c>
      <c r="CP223" s="8">
        <v>10</v>
      </c>
      <c r="CQ223" s="8">
        <v>12</v>
      </c>
      <c r="CR223" s="8">
        <v>7</v>
      </c>
      <c r="CS223" s="8">
        <v>10</v>
      </c>
      <c r="CT223" s="8">
        <v>16</v>
      </c>
      <c r="CU223" s="8">
        <v>15</v>
      </c>
      <c r="CV223" s="8">
        <v>12</v>
      </c>
      <c r="CW223" s="8">
        <v>12</v>
      </c>
      <c r="CX223" s="8">
        <v>11</v>
      </c>
      <c r="CY223" s="8">
        <v>4</v>
      </c>
      <c r="CZ223" s="8">
        <v>3</v>
      </c>
      <c r="DA223" s="8">
        <v>6</v>
      </c>
      <c r="DB223" s="8">
        <v>9</v>
      </c>
      <c r="DC223" s="8">
        <v>9</v>
      </c>
      <c r="DD223" s="8">
        <v>7</v>
      </c>
      <c r="DE223" s="8">
        <v>8</v>
      </c>
      <c r="DF223" s="8">
        <v>7</v>
      </c>
      <c r="DG223" s="8">
        <v>4</v>
      </c>
      <c r="DH223" s="8">
        <v>4</v>
      </c>
      <c r="DI223" s="8">
        <v>8</v>
      </c>
      <c r="DJ223" s="8">
        <v>5</v>
      </c>
      <c r="DK223" s="8">
        <v>4</v>
      </c>
      <c r="DL223" s="8">
        <v>3</v>
      </c>
      <c r="DM223" s="8">
        <v>5</v>
      </c>
      <c r="DN223" s="8">
        <v>4</v>
      </c>
      <c r="DO223" s="8">
        <v>0</v>
      </c>
      <c r="DP223" s="8">
        <v>5</v>
      </c>
      <c r="DQ223" s="8">
        <v>3</v>
      </c>
      <c r="DR223" s="8">
        <v>13</v>
      </c>
      <c r="DS223" s="8">
        <v>5</v>
      </c>
      <c r="DT223" s="8">
        <v>0</v>
      </c>
      <c r="DU223" s="8">
        <v>3</v>
      </c>
      <c r="DV223" s="8">
        <v>2</v>
      </c>
      <c r="DW223" s="8">
        <v>1</v>
      </c>
      <c r="DX223" s="7">
        <f t="shared" si="21"/>
        <v>480</v>
      </c>
      <c r="DY223" s="7">
        <f t="shared" si="22"/>
        <v>48</v>
      </c>
      <c r="DZ223" s="7">
        <f t="shared" si="23"/>
        <v>246</v>
      </c>
      <c r="EA223" s="7">
        <f t="shared" si="24"/>
        <v>170</v>
      </c>
    </row>
    <row r="224" spans="1:131" x14ac:dyDescent="0.35">
      <c r="A224" s="7">
        <v>13</v>
      </c>
      <c r="B224" s="10" t="s">
        <v>1020</v>
      </c>
      <c r="C224" s="10" t="s">
        <v>569</v>
      </c>
      <c r="D224" s="10" t="s">
        <v>570</v>
      </c>
      <c r="E224" s="7">
        <f>SUM(Table3253[[#This Row],[0]:[90]])</f>
        <v>1179</v>
      </c>
      <c r="F224" s="8">
        <f>SUM(Table3253[[#This Row],[0]:[15]])</f>
        <v>218</v>
      </c>
      <c r="G224" s="7">
        <f>SUM(Table3253[[#This Row],[16]:[64]])</f>
        <v>774</v>
      </c>
      <c r="H224" s="7">
        <f>SUM(Table3253[[#This Row],[65]:[90]])</f>
        <v>187</v>
      </c>
      <c r="I224" s="7">
        <f>SUM(Table3253[[#This Row],[85]:[90]])</f>
        <v>29</v>
      </c>
      <c r="J224" s="8">
        <f>SUM(Table3253[[#This Row],[0]:[17]])</f>
        <v>243</v>
      </c>
      <c r="K224" s="7">
        <f>SUM(Table3253[[#This Row],[18]:[64]])</f>
        <v>749</v>
      </c>
      <c r="L224" s="8">
        <f>SUM(Table3253[[#This Row],[0]:[4]])</f>
        <v>74</v>
      </c>
      <c r="M224" s="7">
        <f>SUM(Table3253[[#This Row],[5]:[15]])</f>
        <v>144</v>
      </c>
      <c r="N224" s="7">
        <f>SUM(Table3253[[#This Row],[16]:[24]])</f>
        <v>118</v>
      </c>
      <c r="O224" s="7">
        <f>SUM(Table3253[[#This Row],[25]:[49]])</f>
        <v>456</v>
      </c>
      <c r="P224" s="7">
        <f>SUM(Table3253[[#This Row],[50]:[64]])</f>
        <v>200</v>
      </c>
      <c r="Q224" s="7">
        <f>SUM(Table3253[[#This Row],[65]:[74]])</f>
        <v>92</v>
      </c>
      <c r="R224" s="7">
        <f>SUM(Table3253[[#This Row],[75]:[84]])</f>
        <v>66</v>
      </c>
      <c r="S224" s="8">
        <f>SUM(Table3253[[#This Row],[5]:[9]])</f>
        <v>81</v>
      </c>
      <c r="T224" s="7">
        <f>SUM(Table3253[[#This Row],[10]:[14]])</f>
        <v>53</v>
      </c>
      <c r="U224" s="7">
        <f>SUM(Table3253[[#This Row],[15]:[19]])</f>
        <v>59</v>
      </c>
      <c r="V224" s="7">
        <f>SUM(Table3253[[#This Row],[20]:[24]])</f>
        <v>69</v>
      </c>
      <c r="W224" s="7">
        <f>SUM(Table3253[[#This Row],[25]:[29]])</f>
        <v>107</v>
      </c>
      <c r="X224" s="7">
        <f>SUM(Table3253[[#This Row],[30]:[34]])</f>
        <v>119</v>
      </c>
      <c r="Y224" s="7">
        <f>SUM(Table3253[[#This Row],[35]:[39]])</f>
        <v>110</v>
      </c>
      <c r="Z224" s="7">
        <f>SUM(Table3253[[#This Row],[40]:[44]])</f>
        <v>69</v>
      </c>
      <c r="AA224" s="7">
        <f>SUM(Table3253[[#This Row],[45]:[49]])</f>
        <v>51</v>
      </c>
      <c r="AB224" s="7">
        <f>SUM(Table3253[[#This Row],[50]:[54]])</f>
        <v>59</v>
      </c>
      <c r="AC224" s="7">
        <f>SUM(Table3253[[#This Row],[55]:[59]])</f>
        <v>69</v>
      </c>
      <c r="AD224" s="7">
        <f>SUM(Table3253[[#This Row],[60]:[64]])</f>
        <v>72</v>
      </c>
      <c r="AE224" s="7">
        <f>SUM(Table3253[[#This Row],[65]:[69]])</f>
        <v>48</v>
      </c>
      <c r="AF224" s="7">
        <f>SUM(Table3253[[#This Row],[70]:[74]])</f>
        <v>44</v>
      </c>
      <c r="AG224" s="7">
        <f>SUM(Table3253[[#This Row],[75]:[79]])</f>
        <v>41</v>
      </c>
      <c r="AH224" s="7">
        <f>SUM(Table3253[[#This Row],[80]:[84]])</f>
        <v>25</v>
      </c>
      <c r="AI224" s="7">
        <f>SUM(Table3253[[#This Row],[85]:[89]])</f>
        <v>27</v>
      </c>
      <c r="AJ224" s="7">
        <f>Table3253[[#This Row],[90]]</f>
        <v>2</v>
      </c>
      <c r="AK224" s="8">
        <v>11</v>
      </c>
      <c r="AL224" s="8">
        <v>12</v>
      </c>
      <c r="AM224" s="8">
        <v>20</v>
      </c>
      <c r="AN224" s="8">
        <v>15</v>
      </c>
      <c r="AO224" s="8">
        <v>16</v>
      </c>
      <c r="AP224" s="8">
        <v>19</v>
      </c>
      <c r="AQ224" s="8">
        <v>21</v>
      </c>
      <c r="AR224" s="8">
        <v>13</v>
      </c>
      <c r="AS224" s="8">
        <v>15</v>
      </c>
      <c r="AT224" s="8">
        <v>13</v>
      </c>
      <c r="AU224" s="8">
        <v>10</v>
      </c>
      <c r="AV224" s="8">
        <v>10</v>
      </c>
      <c r="AW224" s="8">
        <v>13</v>
      </c>
      <c r="AX224" s="8">
        <v>10</v>
      </c>
      <c r="AY224" s="8">
        <v>10</v>
      </c>
      <c r="AZ224" s="8">
        <v>10</v>
      </c>
      <c r="BA224" s="8">
        <v>16</v>
      </c>
      <c r="BB224" s="8">
        <v>9</v>
      </c>
      <c r="BC224" s="8">
        <v>10</v>
      </c>
      <c r="BD224" s="8">
        <v>14</v>
      </c>
      <c r="BE224" s="8">
        <v>16</v>
      </c>
      <c r="BF224" s="8">
        <v>16</v>
      </c>
      <c r="BG224" s="8">
        <v>12</v>
      </c>
      <c r="BH224" s="8">
        <v>12</v>
      </c>
      <c r="BI224" s="8">
        <v>13</v>
      </c>
      <c r="BJ224" s="8">
        <v>25</v>
      </c>
      <c r="BK224" s="8">
        <v>15</v>
      </c>
      <c r="BL224" s="8">
        <v>18</v>
      </c>
      <c r="BM224" s="8">
        <v>24</v>
      </c>
      <c r="BN224" s="8">
        <v>25</v>
      </c>
      <c r="BO224" s="8">
        <v>21</v>
      </c>
      <c r="BP224" s="8">
        <v>28</v>
      </c>
      <c r="BQ224" s="8">
        <v>24</v>
      </c>
      <c r="BR224" s="8">
        <v>22</v>
      </c>
      <c r="BS224" s="8">
        <v>24</v>
      </c>
      <c r="BT224" s="8">
        <v>31</v>
      </c>
      <c r="BU224" s="8">
        <v>15</v>
      </c>
      <c r="BV224" s="8">
        <v>21</v>
      </c>
      <c r="BW224" s="8">
        <v>19</v>
      </c>
      <c r="BX224" s="8">
        <v>24</v>
      </c>
      <c r="BY224" s="8">
        <v>9</v>
      </c>
      <c r="BZ224" s="8">
        <v>9</v>
      </c>
      <c r="CA224" s="8">
        <v>21</v>
      </c>
      <c r="CB224" s="8">
        <v>11</v>
      </c>
      <c r="CC224" s="8">
        <v>19</v>
      </c>
      <c r="CD224" s="8">
        <v>12</v>
      </c>
      <c r="CE224" s="8">
        <v>13</v>
      </c>
      <c r="CF224" s="8">
        <v>6</v>
      </c>
      <c r="CG224" s="8">
        <v>9</v>
      </c>
      <c r="CH224" s="8">
        <v>11</v>
      </c>
      <c r="CI224" s="8">
        <v>10</v>
      </c>
      <c r="CJ224" s="8">
        <v>9</v>
      </c>
      <c r="CK224" s="8">
        <v>5</v>
      </c>
      <c r="CL224" s="8">
        <v>17</v>
      </c>
      <c r="CM224" s="8">
        <v>18</v>
      </c>
      <c r="CN224" s="8">
        <v>11</v>
      </c>
      <c r="CO224" s="8">
        <v>19</v>
      </c>
      <c r="CP224" s="8">
        <v>18</v>
      </c>
      <c r="CQ224" s="8">
        <v>10</v>
      </c>
      <c r="CR224" s="8">
        <v>11</v>
      </c>
      <c r="CS224" s="8">
        <v>13</v>
      </c>
      <c r="CT224" s="8">
        <v>18</v>
      </c>
      <c r="CU224" s="8">
        <v>13</v>
      </c>
      <c r="CV224" s="8">
        <v>9</v>
      </c>
      <c r="CW224" s="8">
        <v>19</v>
      </c>
      <c r="CX224" s="8">
        <v>14</v>
      </c>
      <c r="CY224" s="8">
        <v>12</v>
      </c>
      <c r="CZ224" s="8">
        <v>7</v>
      </c>
      <c r="DA224" s="8">
        <v>8</v>
      </c>
      <c r="DB224" s="8">
        <v>7</v>
      </c>
      <c r="DC224" s="8">
        <v>10</v>
      </c>
      <c r="DD224" s="8">
        <v>8</v>
      </c>
      <c r="DE224" s="8">
        <v>5</v>
      </c>
      <c r="DF224" s="8">
        <v>13</v>
      </c>
      <c r="DG224" s="8">
        <v>8</v>
      </c>
      <c r="DH224" s="8">
        <v>7</v>
      </c>
      <c r="DI224" s="8">
        <v>8</v>
      </c>
      <c r="DJ224" s="8">
        <v>13</v>
      </c>
      <c r="DK224" s="8">
        <v>4</v>
      </c>
      <c r="DL224" s="8">
        <v>9</v>
      </c>
      <c r="DM224" s="8">
        <v>10</v>
      </c>
      <c r="DN224" s="8">
        <v>5</v>
      </c>
      <c r="DO224" s="8">
        <v>3</v>
      </c>
      <c r="DP224" s="8">
        <v>3</v>
      </c>
      <c r="DQ224" s="8">
        <v>4</v>
      </c>
      <c r="DR224" s="8">
        <v>13</v>
      </c>
      <c r="DS224" s="8">
        <v>0</v>
      </c>
      <c r="DT224" s="8">
        <v>8</v>
      </c>
      <c r="DU224" s="8">
        <v>4</v>
      </c>
      <c r="DV224" s="8">
        <v>2</v>
      </c>
      <c r="DW224" s="8">
        <v>2</v>
      </c>
      <c r="DX224" s="7">
        <f t="shared" si="21"/>
        <v>774</v>
      </c>
      <c r="DY224" s="7">
        <f t="shared" si="22"/>
        <v>93</v>
      </c>
      <c r="DZ224" s="7">
        <f t="shared" si="23"/>
        <v>456</v>
      </c>
      <c r="EA224" s="7">
        <f t="shared" si="24"/>
        <v>200</v>
      </c>
    </row>
    <row r="225" spans="1:131" x14ac:dyDescent="0.35">
      <c r="A225" s="7">
        <v>13</v>
      </c>
      <c r="B225" s="10" t="s">
        <v>1020</v>
      </c>
      <c r="C225" s="10" t="s">
        <v>571</v>
      </c>
      <c r="D225" s="10" t="s">
        <v>572</v>
      </c>
      <c r="E225" s="7">
        <f>SUM(Table3253[[#This Row],[0]:[90]])</f>
        <v>609</v>
      </c>
      <c r="F225" s="8">
        <f>SUM(Table3253[[#This Row],[0]:[15]])</f>
        <v>114</v>
      </c>
      <c r="G225" s="7">
        <f>SUM(Table3253[[#This Row],[16]:[64]])</f>
        <v>358</v>
      </c>
      <c r="H225" s="7">
        <f>SUM(Table3253[[#This Row],[65]:[90]])</f>
        <v>137</v>
      </c>
      <c r="I225" s="7">
        <f>SUM(Table3253[[#This Row],[85]:[90]])</f>
        <v>11</v>
      </c>
      <c r="J225" s="8">
        <f>SUM(Table3253[[#This Row],[0]:[17]])</f>
        <v>128</v>
      </c>
      <c r="K225" s="7">
        <f>SUM(Table3253[[#This Row],[18]:[64]])</f>
        <v>344</v>
      </c>
      <c r="L225" s="8">
        <f>SUM(Table3253[[#This Row],[0]:[4]])</f>
        <v>40</v>
      </c>
      <c r="M225" s="7">
        <f>SUM(Table3253[[#This Row],[5]:[15]])</f>
        <v>74</v>
      </c>
      <c r="N225" s="7">
        <f>SUM(Table3253[[#This Row],[16]:[24]])</f>
        <v>59</v>
      </c>
      <c r="O225" s="7">
        <f>SUM(Table3253[[#This Row],[25]:[49]])</f>
        <v>168</v>
      </c>
      <c r="P225" s="7">
        <f>SUM(Table3253[[#This Row],[50]:[64]])</f>
        <v>131</v>
      </c>
      <c r="Q225" s="7">
        <f>SUM(Table3253[[#This Row],[65]:[74]])</f>
        <v>70</v>
      </c>
      <c r="R225" s="7">
        <f>SUM(Table3253[[#This Row],[75]:[84]])</f>
        <v>56</v>
      </c>
      <c r="S225" s="8">
        <f>SUM(Table3253[[#This Row],[5]:[9]])</f>
        <v>36</v>
      </c>
      <c r="T225" s="7">
        <f>SUM(Table3253[[#This Row],[10]:[14]])</f>
        <v>32</v>
      </c>
      <c r="U225" s="7">
        <f>SUM(Table3253[[#This Row],[15]:[19]])</f>
        <v>35</v>
      </c>
      <c r="V225" s="7">
        <f>SUM(Table3253[[#This Row],[20]:[24]])</f>
        <v>30</v>
      </c>
      <c r="W225" s="7">
        <f>SUM(Table3253[[#This Row],[25]:[29]])</f>
        <v>32</v>
      </c>
      <c r="X225" s="7">
        <f>SUM(Table3253[[#This Row],[30]:[34]])</f>
        <v>25</v>
      </c>
      <c r="Y225" s="7">
        <f>SUM(Table3253[[#This Row],[35]:[39]])</f>
        <v>31</v>
      </c>
      <c r="Z225" s="7">
        <f>SUM(Table3253[[#This Row],[40]:[44]])</f>
        <v>39</v>
      </c>
      <c r="AA225" s="7">
        <f>SUM(Table3253[[#This Row],[45]:[49]])</f>
        <v>41</v>
      </c>
      <c r="AB225" s="7">
        <f>SUM(Table3253[[#This Row],[50]:[54]])</f>
        <v>42</v>
      </c>
      <c r="AC225" s="7">
        <f>SUM(Table3253[[#This Row],[55]:[59]])</f>
        <v>41</v>
      </c>
      <c r="AD225" s="7">
        <f>SUM(Table3253[[#This Row],[60]:[64]])</f>
        <v>48</v>
      </c>
      <c r="AE225" s="7">
        <f>SUM(Table3253[[#This Row],[65]:[69]])</f>
        <v>46</v>
      </c>
      <c r="AF225" s="7">
        <f>SUM(Table3253[[#This Row],[70]:[74]])</f>
        <v>24</v>
      </c>
      <c r="AG225" s="7">
        <f>SUM(Table3253[[#This Row],[75]:[79]])</f>
        <v>41</v>
      </c>
      <c r="AH225" s="7">
        <f>SUM(Table3253[[#This Row],[80]:[84]])</f>
        <v>15</v>
      </c>
      <c r="AI225" s="7">
        <f>SUM(Table3253[[#This Row],[85]:[89]])</f>
        <v>8</v>
      </c>
      <c r="AJ225" s="7">
        <f>Table3253[[#This Row],[90]]</f>
        <v>3</v>
      </c>
      <c r="AK225" s="8">
        <v>14</v>
      </c>
      <c r="AL225" s="8">
        <v>11</v>
      </c>
      <c r="AM225" s="8">
        <v>5</v>
      </c>
      <c r="AN225" s="8">
        <v>4</v>
      </c>
      <c r="AO225" s="8">
        <v>6</v>
      </c>
      <c r="AP225" s="8">
        <v>9</v>
      </c>
      <c r="AQ225" s="8">
        <v>3</v>
      </c>
      <c r="AR225" s="8">
        <v>10</v>
      </c>
      <c r="AS225" s="8">
        <v>12</v>
      </c>
      <c r="AT225" s="8">
        <v>2</v>
      </c>
      <c r="AU225" s="8">
        <v>3</v>
      </c>
      <c r="AV225" s="8">
        <v>6</v>
      </c>
      <c r="AW225" s="8">
        <v>9</v>
      </c>
      <c r="AX225" s="8">
        <v>9</v>
      </c>
      <c r="AY225" s="8">
        <v>5</v>
      </c>
      <c r="AZ225" s="8">
        <v>6</v>
      </c>
      <c r="BA225" s="8">
        <v>10</v>
      </c>
      <c r="BB225" s="8">
        <v>4</v>
      </c>
      <c r="BC225" s="8">
        <v>9</v>
      </c>
      <c r="BD225" s="8">
        <v>6</v>
      </c>
      <c r="BE225" s="8">
        <v>5</v>
      </c>
      <c r="BF225" s="8">
        <v>8</v>
      </c>
      <c r="BG225" s="8">
        <v>10</v>
      </c>
      <c r="BH225" s="8">
        <v>2</v>
      </c>
      <c r="BI225" s="8">
        <v>5</v>
      </c>
      <c r="BJ225" s="8">
        <v>6</v>
      </c>
      <c r="BK225" s="8">
        <v>5</v>
      </c>
      <c r="BL225" s="8">
        <v>9</v>
      </c>
      <c r="BM225" s="8">
        <v>8</v>
      </c>
      <c r="BN225" s="8">
        <v>4</v>
      </c>
      <c r="BO225" s="8">
        <v>4</v>
      </c>
      <c r="BP225" s="8">
        <v>8</v>
      </c>
      <c r="BQ225" s="8">
        <v>3</v>
      </c>
      <c r="BR225" s="8">
        <v>8</v>
      </c>
      <c r="BS225" s="8">
        <v>2</v>
      </c>
      <c r="BT225" s="8">
        <v>8</v>
      </c>
      <c r="BU225" s="8">
        <v>8</v>
      </c>
      <c r="BV225" s="8">
        <v>6</v>
      </c>
      <c r="BW225" s="8">
        <v>3</v>
      </c>
      <c r="BX225" s="8">
        <v>6</v>
      </c>
      <c r="BY225" s="8">
        <v>4</v>
      </c>
      <c r="BZ225" s="8">
        <v>7</v>
      </c>
      <c r="CA225" s="8">
        <v>8</v>
      </c>
      <c r="CB225" s="8">
        <v>7</v>
      </c>
      <c r="CC225" s="8">
        <v>13</v>
      </c>
      <c r="CD225" s="8">
        <v>10</v>
      </c>
      <c r="CE225" s="8">
        <v>10</v>
      </c>
      <c r="CF225" s="8">
        <v>5</v>
      </c>
      <c r="CG225" s="8">
        <v>8</v>
      </c>
      <c r="CH225" s="8">
        <v>8</v>
      </c>
      <c r="CI225" s="8">
        <v>12</v>
      </c>
      <c r="CJ225" s="8">
        <v>9</v>
      </c>
      <c r="CK225" s="8">
        <v>7</v>
      </c>
      <c r="CL225" s="8">
        <v>9</v>
      </c>
      <c r="CM225" s="8">
        <v>5</v>
      </c>
      <c r="CN225" s="8">
        <v>7</v>
      </c>
      <c r="CO225" s="8">
        <v>7</v>
      </c>
      <c r="CP225" s="8">
        <v>15</v>
      </c>
      <c r="CQ225" s="8">
        <v>4</v>
      </c>
      <c r="CR225" s="8">
        <v>8</v>
      </c>
      <c r="CS225" s="8">
        <v>11</v>
      </c>
      <c r="CT225" s="8">
        <v>9</v>
      </c>
      <c r="CU225" s="8">
        <v>8</v>
      </c>
      <c r="CV225" s="8">
        <v>11</v>
      </c>
      <c r="CW225" s="8">
        <v>9</v>
      </c>
      <c r="CX225" s="8">
        <v>5</v>
      </c>
      <c r="CY225" s="8">
        <v>10</v>
      </c>
      <c r="CZ225" s="8">
        <v>9</v>
      </c>
      <c r="DA225" s="8">
        <v>12</v>
      </c>
      <c r="DB225" s="8">
        <v>10</v>
      </c>
      <c r="DC225" s="8">
        <v>4</v>
      </c>
      <c r="DD225" s="8">
        <v>4</v>
      </c>
      <c r="DE225" s="8">
        <v>5</v>
      </c>
      <c r="DF225" s="8">
        <v>5</v>
      </c>
      <c r="DG225" s="8">
        <v>6</v>
      </c>
      <c r="DH225" s="8">
        <v>11</v>
      </c>
      <c r="DI225" s="8">
        <v>7</v>
      </c>
      <c r="DJ225" s="8">
        <v>7</v>
      </c>
      <c r="DK225" s="8">
        <v>9</v>
      </c>
      <c r="DL225" s="8">
        <v>7</v>
      </c>
      <c r="DM225" s="8">
        <v>3</v>
      </c>
      <c r="DN225" s="8">
        <v>3</v>
      </c>
      <c r="DO225" s="8">
        <v>3</v>
      </c>
      <c r="DP225" s="8">
        <v>2</v>
      </c>
      <c r="DQ225" s="8">
        <v>4</v>
      </c>
      <c r="DR225" s="8">
        <v>1</v>
      </c>
      <c r="DS225" s="8">
        <v>0</v>
      </c>
      <c r="DT225" s="8">
        <v>3</v>
      </c>
      <c r="DU225" s="8">
        <v>4</v>
      </c>
      <c r="DV225" s="8">
        <v>0</v>
      </c>
      <c r="DW225" s="8">
        <v>3</v>
      </c>
      <c r="DX225" s="7">
        <f t="shared" si="21"/>
        <v>358</v>
      </c>
      <c r="DY225" s="7">
        <f t="shared" si="22"/>
        <v>45</v>
      </c>
      <c r="DZ225" s="7">
        <f t="shared" si="23"/>
        <v>168</v>
      </c>
      <c r="EA225" s="7">
        <f t="shared" si="24"/>
        <v>131</v>
      </c>
    </row>
    <row r="226" spans="1:131" x14ac:dyDescent="0.35">
      <c r="A226" s="7">
        <v>13</v>
      </c>
      <c r="B226" s="10" t="s">
        <v>1020</v>
      </c>
      <c r="C226" s="10" t="s">
        <v>573</v>
      </c>
      <c r="D226" s="10" t="s">
        <v>574</v>
      </c>
      <c r="E226" s="7">
        <f>SUM(Table3253[[#This Row],[0]:[90]])</f>
        <v>873</v>
      </c>
      <c r="F226" s="8">
        <f>SUM(Table3253[[#This Row],[0]:[15]])</f>
        <v>156</v>
      </c>
      <c r="G226" s="7">
        <f>SUM(Table3253[[#This Row],[16]:[64]])</f>
        <v>576</v>
      </c>
      <c r="H226" s="7">
        <f>SUM(Table3253[[#This Row],[65]:[90]])</f>
        <v>141</v>
      </c>
      <c r="I226" s="7">
        <f>SUM(Table3253[[#This Row],[85]:[90]])</f>
        <v>6</v>
      </c>
      <c r="J226" s="8">
        <f>SUM(Table3253[[#This Row],[0]:[17]])</f>
        <v>170</v>
      </c>
      <c r="K226" s="7">
        <f>SUM(Table3253[[#This Row],[18]:[64]])</f>
        <v>562</v>
      </c>
      <c r="L226" s="8">
        <f>SUM(Table3253[[#This Row],[0]:[4]])</f>
        <v>59</v>
      </c>
      <c r="M226" s="7">
        <f>SUM(Table3253[[#This Row],[5]:[15]])</f>
        <v>97</v>
      </c>
      <c r="N226" s="7">
        <f>SUM(Table3253[[#This Row],[16]:[24]])</f>
        <v>94</v>
      </c>
      <c r="O226" s="7">
        <f>SUM(Table3253[[#This Row],[25]:[49]])</f>
        <v>299</v>
      </c>
      <c r="P226" s="7">
        <f>SUM(Table3253[[#This Row],[50]:[64]])</f>
        <v>183</v>
      </c>
      <c r="Q226" s="7">
        <f>SUM(Table3253[[#This Row],[65]:[74]])</f>
        <v>77</v>
      </c>
      <c r="R226" s="7">
        <f>SUM(Table3253[[#This Row],[75]:[84]])</f>
        <v>58</v>
      </c>
      <c r="S226" s="8">
        <f>SUM(Table3253[[#This Row],[5]:[9]])</f>
        <v>44</v>
      </c>
      <c r="T226" s="7">
        <f>SUM(Table3253[[#This Row],[10]:[14]])</f>
        <v>50</v>
      </c>
      <c r="U226" s="7">
        <f>SUM(Table3253[[#This Row],[15]:[19]])</f>
        <v>30</v>
      </c>
      <c r="V226" s="7">
        <f>SUM(Table3253[[#This Row],[20]:[24]])</f>
        <v>67</v>
      </c>
      <c r="W226" s="7">
        <f>SUM(Table3253[[#This Row],[25]:[29]])</f>
        <v>88</v>
      </c>
      <c r="X226" s="7">
        <f>SUM(Table3253[[#This Row],[30]:[34]])</f>
        <v>59</v>
      </c>
      <c r="Y226" s="7">
        <f>SUM(Table3253[[#This Row],[35]:[39]])</f>
        <v>47</v>
      </c>
      <c r="Z226" s="7">
        <f>SUM(Table3253[[#This Row],[40]:[44]])</f>
        <v>53</v>
      </c>
      <c r="AA226" s="7">
        <f>SUM(Table3253[[#This Row],[45]:[49]])</f>
        <v>52</v>
      </c>
      <c r="AB226" s="7">
        <f>SUM(Table3253[[#This Row],[50]:[54]])</f>
        <v>48</v>
      </c>
      <c r="AC226" s="7">
        <f>SUM(Table3253[[#This Row],[55]:[59]])</f>
        <v>46</v>
      </c>
      <c r="AD226" s="7">
        <f>SUM(Table3253[[#This Row],[60]:[64]])</f>
        <v>89</v>
      </c>
      <c r="AE226" s="7">
        <f>SUM(Table3253[[#This Row],[65]:[69]])</f>
        <v>34</v>
      </c>
      <c r="AF226" s="7">
        <f>SUM(Table3253[[#This Row],[70]:[74]])</f>
        <v>43</v>
      </c>
      <c r="AG226" s="7">
        <f>SUM(Table3253[[#This Row],[75]:[79]])</f>
        <v>28</v>
      </c>
      <c r="AH226" s="7">
        <f>SUM(Table3253[[#This Row],[80]:[84]])</f>
        <v>30</v>
      </c>
      <c r="AI226" s="7">
        <f>SUM(Table3253[[#This Row],[85]:[89]])</f>
        <v>2</v>
      </c>
      <c r="AJ226" s="7">
        <f>Table3253[[#This Row],[90]]</f>
        <v>4</v>
      </c>
      <c r="AK226" s="8">
        <v>9</v>
      </c>
      <c r="AL226" s="8">
        <v>15</v>
      </c>
      <c r="AM226" s="8">
        <v>12</v>
      </c>
      <c r="AN226" s="8">
        <v>13</v>
      </c>
      <c r="AO226" s="8">
        <v>10</v>
      </c>
      <c r="AP226" s="8">
        <v>4</v>
      </c>
      <c r="AQ226" s="8">
        <v>12</v>
      </c>
      <c r="AR226" s="8">
        <v>9</v>
      </c>
      <c r="AS226" s="8">
        <v>13</v>
      </c>
      <c r="AT226" s="8">
        <v>6</v>
      </c>
      <c r="AU226" s="8">
        <v>9</v>
      </c>
      <c r="AV226" s="8">
        <v>11</v>
      </c>
      <c r="AW226" s="8">
        <v>6</v>
      </c>
      <c r="AX226" s="8">
        <v>15</v>
      </c>
      <c r="AY226" s="8">
        <v>9</v>
      </c>
      <c r="AZ226" s="8">
        <v>3</v>
      </c>
      <c r="BA226" s="8">
        <v>8</v>
      </c>
      <c r="BB226" s="8">
        <v>6</v>
      </c>
      <c r="BC226" s="8">
        <v>10</v>
      </c>
      <c r="BD226" s="8">
        <v>3</v>
      </c>
      <c r="BE226" s="8">
        <v>18</v>
      </c>
      <c r="BF226" s="8">
        <v>12</v>
      </c>
      <c r="BG226" s="8">
        <v>12</v>
      </c>
      <c r="BH226" s="8">
        <v>12</v>
      </c>
      <c r="BI226" s="8">
        <v>13</v>
      </c>
      <c r="BJ226" s="8">
        <v>18</v>
      </c>
      <c r="BK226" s="8">
        <v>20</v>
      </c>
      <c r="BL226" s="8">
        <v>10</v>
      </c>
      <c r="BM226" s="8">
        <v>23</v>
      </c>
      <c r="BN226" s="8">
        <v>17</v>
      </c>
      <c r="BO226" s="8">
        <v>9</v>
      </c>
      <c r="BP226" s="8">
        <v>10</v>
      </c>
      <c r="BQ226" s="8">
        <v>19</v>
      </c>
      <c r="BR226" s="8">
        <v>13</v>
      </c>
      <c r="BS226" s="8">
        <v>8</v>
      </c>
      <c r="BT226" s="8">
        <v>11</v>
      </c>
      <c r="BU226" s="8">
        <v>10</v>
      </c>
      <c r="BV226" s="8">
        <v>10</v>
      </c>
      <c r="BW226" s="8">
        <v>6</v>
      </c>
      <c r="BX226" s="8">
        <v>10</v>
      </c>
      <c r="BY226" s="8">
        <v>10</v>
      </c>
      <c r="BZ226" s="8">
        <v>14</v>
      </c>
      <c r="CA226" s="8">
        <v>8</v>
      </c>
      <c r="CB226" s="8">
        <v>7</v>
      </c>
      <c r="CC226" s="8">
        <v>14</v>
      </c>
      <c r="CD226" s="8">
        <v>11</v>
      </c>
      <c r="CE226" s="8">
        <v>9</v>
      </c>
      <c r="CF226" s="8">
        <v>12</v>
      </c>
      <c r="CG226" s="8">
        <v>10</v>
      </c>
      <c r="CH226" s="8">
        <v>10</v>
      </c>
      <c r="CI226" s="8">
        <v>6</v>
      </c>
      <c r="CJ226" s="8">
        <v>11</v>
      </c>
      <c r="CK226" s="8">
        <v>11</v>
      </c>
      <c r="CL226" s="8">
        <v>10</v>
      </c>
      <c r="CM226" s="8">
        <v>10</v>
      </c>
      <c r="CN226" s="8">
        <v>7</v>
      </c>
      <c r="CO226" s="8">
        <v>8</v>
      </c>
      <c r="CP226" s="8">
        <v>7</v>
      </c>
      <c r="CQ226" s="8">
        <v>14</v>
      </c>
      <c r="CR226" s="8">
        <v>10</v>
      </c>
      <c r="CS226" s="8">
        <v>16</v>
      </c>
      <c r="CT226" s="8">
        <v>18</v>
      </c>
      <c r="CU226" s="8">
        <v>17</v>
      </c>
      <c r="CV226" s="8">
        <v>27</v>
      </c>
      <c r="CW226" s="8">
        <v>11</v>
      </c>
      <c r="CX226" s="8">
        <v>9</v>
      </c>
      <c r="CY226" s="8">
        <v>8</v>
      </c>
      <c r="CZ226" s="8">
        <v>6</v>
      </c>
      <c r="DA226" s="8">
        <v>6</v>
      </c>
      <c r="DB226" s="8">
        <v>5</v>
      </c>
      <c r="DC226" s="8">
        <v>5</v>
      </c>
      <c r="DD226" s="8">
        <v>11</v>
      </c>
      <c r="DE226" s="8">
        <v>8</v>
      </c>
      <c r="DF226" s="8">
        <v>8</v>
      </c>
      <c r="DG226" s="8">
        <v>11</v>
      </c>
      <c r="DH226" s="8">
        <v>3</v>
      </c>
      <c r="DI226" s="8">
        <v>5</v>
      </c>
      <c r="DJ226" s="8">
        <v>5</v>
      </c>
      <c r="DK226" s="8">
        <v>7</v>
      </c>
      <c r="DL226" s="8">
        <v>8</v>
      </c>
      <c r="DM226" s="8">
        <v>5</v>
      </c>
      <c r="DN226" s="8">
        <v>10</v>
      </c>
      <c r="DO226" s="8">
        <v>8</v>
      </c>
      <c r="DP226" s="8">
        <v>0</v>
      </c>
      <c r="DQ226" s="8">
        <v>7</v>
      </c>
      <c r="DR226" s="8">
        <v>1</v>
      </c>
      <c r="DS226" s="8">
        <v>0</v>
      </c>
      <c r="DT226" s="8">
        <v>1</v>
      </c>
      <c r="DU226" s="8">
        <v>0</v>
      </c>
      <c r="DV226" s="8">
        <v>0</v>
      </c>
      <c r="DW226" s="8">
        <v>4</v>
      </c>
      <c r="DX226" s="7">
        <f t="shared" si="21"/>
        <v>576</v>
      </c>
      <c r="DY226" s="7">
        <f t="shared" si="22"/>
        <v>80</v>
      </c>
      <c r="DZ226" s="7">
        <f t="shared" si="23"/>
        <v>299</v>
      </c>
      <c r="EA226" s="7">
        <f t="shared" si="24"/>
        <v>183</v>
      </c>
    </row>
    <row r="227" spans="1:131" x14ac:dyDescent="0.35">
      <c r="A227" s="7">
        <v>13</v>
      </c>
      <c r="B227" s="10" t="s">
        <v>1020</v>
      </c>
      <c r="C227" s="10" t="s">
        <v>575</v>
      </c>
      <c r="D227" s="10" t="s">
        <v>576</v>
      </c>
      <c r="E227" s="7">
        <f>SUM(Table3253[[#This Row],[0]:[90]])</f>
        <v>912</v>
      </c>
      <c r="F227" s="8">
        <f>SUM(Table3253[[#This Row],[0]:[15]])</f>
        <v>151</v>
      </c>
      <c r="G227" s="7">
        <f>SUM(Table3253[[#This Row],[16]:[64]])</f>
        <v>617</v>
      </c>
      <c r="H227" s="7">
        <f>SUM(Table3253[[#This Row],[65]:[90]])</f>
        <v>144</v>
      </c>
      <c r="I227" s="7">
        <f>SUM(Table3253[[#This Row],[85]:[90]])</f>
        <v>11</v>
      </c>
      <c r="J227" s="8">
        <f>SUM(Table3253[[#This Row],[0]:[17]])</f>
        <v>169</v>
      </c>
      <c r="K227" s="7">
        <f>SUM(Table3253[[#This Row],[18]:[64]])</f>
        <v>599</v>
      </c>
      <c r="L227" s="8">
        <f>SUM(Table3253[[#This Row],[0]:[4]])</f>
        <v>43</v>
      </c>
      <c r="M227" s="7">
        <f>SUM(Table3253[[#This Row],[5]:[15]])</f>
        <v>108</v>
      </c>
      <c r="N227" s="7">
        <f>SUM(Table3253[[#This Row],[16]:[24]])</f>
        <v>102</v>
      </c>
      <c r="O227" s="7">
        <f>SUM(Table3253[[#This Row],[25]:[49]])</f>
        <v>279</v>
      </c>
      <c r="P227" s="7">
        <f>SUM(Table3253[[#This Row],[50]:[64]])</f>
        <v>236</v>
      </c>
      <c r="Q227" s="7">
        <f>SUM(Table3253[[#This Row],[65]:[74]])</f>
        <v>75</v>
      </c>
      <c r="R227" s="7">
        <f>SUM(Table3253[[#This Row],[75]:[84]])</f>
        <v>58</v>
      </c>
      <c r="S227" s="8">
        <f>SUM(Table3253[[#This Row],[5]:[9]])</f>
        <v>47</v>
      </c>
      <c r="T227" s="7">
        <f>SUM(Table3253[[#This Row],[10]:[14]])</f>
        <v>50</v>
      </c>
      <c r="U227" s="7">
        <f>SUM(Table3253[[#This Row],[15]:[19]])</f>
        <v>57</v>
      </c>
      <c r="V227" s="7">
        <f>SUM(Table3253[[#This Row],[20]:[24]])</f>
        <v>56</v>
      </c>
      <c r="W227" s="7">
        <f>SUM(Table3253[[#This Row],[25]:[29]])</f>
        <v>44</v>
      </c>
      <c r="X227" s="7">
        <f>SUM(Table3253[[#This Row],[30]:[34]])</f>
        <v>75</v>
      </c>
      <c r="Y227" s="7">
        <f>SUM(Table3253[[#This Row],[35]:[39]])</f>
        <v>54</v>
      </c>
      <c r="Z227" s="7">
        <f>SUM(Table3253[[#This Row],[40]:[44]])</f>
        <v>51</v>
      </c>
      <c r="AA227" s="7">
        <f>SUM(Table3253[[#This Row],[45]:[49]])</f>
        <v>55</v>
      </c>
      <c r="AB227" s="7">
        <f>SUM(Table3253[[#This Row],[50]:[54]])</f>
        <v>72</v>
      </c>
      <c r="AC227" s="7">
        <f>SUM(Table3253[[#This Row],[55]:[59]])</f>
        <v>81</v>
      </c>
      <c r="AD227" s="7">
        <f>SUM(Table3253[[#This Row],[60]:[64]])</f>
        <v>83</v>
      </c>
      <c r="AE227" s="7">
        <f>SUM(Table3253[[#This Row],[65]:[69]])</f>
        <v>37</v>
      </c>
      <c r="AF227" s="7">
        <f>SUM(Table3253[[#This Row],[70]:[74]])</f>
        <v>38</v>
      </c>
      <c r="AG227" s="7">
        <f>SUM(Table3253[[#This Row],[75]:[79]])</f>
        <v>36</v>
      </c>
      <c r="AH227" s="7">
        <f>SUM(Table3253[[#This Row],[80]:[84]])</f>
        <v>22</v>
      </c>
      <c r="AI227" s="7">
        <f>SUM(Table3253[[#This Row],[85]:[89]])</f>
        <v>10</v>
      </c>
      <c r="AJ227" s="7">
        <f>Table3253[[#This Row],[90]]</f>
        <v>1</v>
      </c>
      <c r="AK227" s="8">
        <v>6</v>
      </c>
      <c r="AL227" s="8">
        <v>9</v>
      </c>
      <c r="AM227" s="8">
        <v>12</v>
      </c>
      <c r="AN227" s="8">
        <v>6</v>
      </c>
      <c r="AO227" s="8">
        <v>10</v>
      </c>
      <c r="AP227" s="8">
        <v>9</v>
      </c>
      <c r="AQ227" s="8">
        <v>9</v>
      </c>
      <c r="AR227" s="8">
        <v>11</v>
      </c>
      <c r="AS227" s="8">
        <v>9</v>
      </c>
      <c r="AT227" s="8">
        <v>9</v>
      </c>
      <c r="AU227" s="8">
        <v>12</v>
      </c>
      <c r="AV227" s="8">
        <v>7</v>
      </c>
      <c r="AW227" s="8">
        <v>13</v>
      </c>
      <c r="AX227" s="8">
        <v>7</v>
      </c>
      <c r="AY227" s="8">
        <v>11</v>
      </c>
      <c r="AZ227" s="8">
        <v>11</v>
      </c>
      <c r="BA227" s="8">
        <v>9</v>
      </c>
      <c r="BB227" s="8">
        <v>9</v>
      </c>
      <c r="BC227" s="8">
        <v>13</v>
      </c>
      <c r="BD227" s="8">
        <v>15</v>
      </c>
      <c r="BE227" s="8">
        <v>18</v>
      </c>
      <c r="BF227" s="8">
        <v>18</v>
      </c>
      <c r="BG227" s="8">
        <v>7</v>
      </c>
      <c r="BH227" s="8">
        <v>5</v>
      </c>
      <c r="BI227" s="8">
        <v>8</v>
      </c>
      <c r="BJ227" s="8">
        <v>6</v>
      </c>
      <c r="BK227" s="8">
        <v>9</v>
      </c>
      <c r="BL227" s="8">
        <v>12</v>
      </c>
      <c r="BM227" s="8">
        <v>11</v>
      </c>
      <c r="BN227" s="8">
        <v>6</v>
      </c>
      <c r="BO227" s="8">
        <v>18</v>
      </c>
      <c r="BP227" s="8">
        <v>11</v>
      </c>
      <c r="BQ227" s="8">
        <v>20</v>
      </c>
      <c r="BR227" s="8">
        <v>16</v>
      </c>
      <c r="BS227" s="8">
        <v>10</v>
      </c>
      <c r="BT227" s="8">
        <v>11</v>
      </c>
      <c r="BU227" s="8">
        <v>8</v>
      </c>
      <c r="BV227" s="8">
        <v>13</v>
      </c>
      <c r="BW227" s="8">
        <v>13</v>
      </c>
      <c r="BX227" s="8">
        <v>9</v>
      </c>
      <c r="BY227" s="8">
        <v>5</v>
      </c>
      <c r="BZ227" s="8">
        <v>8</v>
      </c>
      <c r="CA227" s="8">
        <v>15</v>
      </c>
      <c r="CB227" s="8">
        <v>12</v>
      </c>
      <c r="CC227" s="8">
        <v>11</v>
      </c>
      <c r="CD227" s="8">
        <v>12</v>
      </c>
      <c r="CE227" s="8">
        <v>10</v>
      </c>
      <c r="CF227" s="8">
        <v>12</v>
      </c>
      <c r="CG227" s="8">
        <v>13</v>
      </c>
      <c r="CH227" s="8">
        <v>8</v>
      </c>
      <c r="CI227" s="8">
        <v>16</v>
      </c>
      <c r="CJ227" s="8">
        <v>13</v>
      </c>
      <c r="CK227" s="8">
        <v>11</v>
      </c>
      <c r="CL227" s="8">
        <v>12</v>
      </c>
      <c r="CM227" s="8">
        <v>20</v>
      </c>
      <c r="CN227" s="8">
        <v>15</v>
      </c>
      <c r="CO227" s="8">
        <v>17</v>
      </c>
      <c r="CP227" s="8">
        <v>13</v>
      </c>
      <c r="CQ227" s="8">
        <v>16</v>
      </c>
      <c r="CR227" s="8">
        <v>20</v>
      </c>
      <c r="CS227" s="8">
        <v>17</v>
      </c>
      <c r="CT227" s="8">
        <v>19</v>
      </c>
      <c r="CU227" s="8">
        <v>19</v>
      </c>
      <c r="CV227" s="8">
        <v>15</v>
      </c>
      <c r="CW227" s="8">
        <v>13</v>
      </c>
      <c r="CX227" s="8">
        <v>11</v>
      </c>
      <c r="CY227" s="8">
        <v>9</v>
      </c>
      <c r="CZ227" s="8">
        <v>4</v>
      </c>
      <c r="DA227" s="8">
        <v>7</v>
      </c>
      <c r="DB227" s="8">
        <v>6</v>
      </c>
      <c r="DC227" s="8">
        <v>8</v>
      </c>
      <c r="DD227" s="8">
        <v>10</v>
      </c>
      <c r="DE227" s="8">
        <v>4</v>
      </c>
      <c r="DF227" s="8">
        <v>12</v>
      </c>
      <c r="DG227" s="8">
        <v>4</v>
      </c>
      <c r="DH227" s="8">
        <v>7</v>
      </c>
      <c r="DI227" s="8">
        <v>7</v>
      </c>
      <c r="DJ227" s="8">
        <v>11</v>
      </c>
      <c r="DK227" s="8">
        <v>7</v>
      </c>
      <c r="DL227" s="8">
        <v>4</v>
      </c>
      <c r="DM227" s="8">
        <v>6</v>
      </c>
      <c r="DN227" s="8">
        <v>4</v>
      </c>
      <c r="DO227" s="8">
        <v>1</v>
      </c>
      <c r="DP227" s="8">
        <v>7</v>
      </c>
      <c r="DQ227" s="8">
        <v>4</v>
      </c>
      <c r="DR227" s="8">
        <v>3</v>
      </c>
      <c r="DS227" s="8">
        <v>3</v>
      </c>
      <c r="DT227" s="8">
        <v>2</v>
      </c>
      <c r="DU227" s="8">
        <v>2</v>
      </c>
      <c r="DV227" s="8">
        <v>0</v>
      </c>
      <c r="DW227" s="8">
        <v>1</v>
      </c>
      <c r="DX227" s="7">
        <f t="shared" si="21"/>
        <v>617</v>
      </c>
      <c r="DY227" s="7">
        <f t="shared" si="22"/>
        <v>84</v>
      </c>
      <c r="DZ227" s="7">
        <f t="shared" si="23"/>
        <v>279</v>
      </c>
      <c r="EA227" s="7">
        <f t="shared" si="24"/>
        <v>236</v>
      </c>
    </row>
    <row r="228" spans="1:131" x14ac:dyDescent="0.35">
      <c r="A228" s="7">
        <v>13</v>
      </c>
      <c r="B228" s="10" t="s">
        <v>1020</v>
      </c>
      <c r="C228" s="10" t="s">
        <v>577</v>
      </c>
      <c r="D228" s="10" t="s">
        <v>578</v>
      </c>
      <c r="E228" s="7">
        <f>SUM(Table3253[[#This Row],[0]:[90]])</f>
        <v>685</v>
      </c>
      <c r="F228" s="8">
        <f>SUM(Table3253[[#This Row],[0]:[15]])</f>
        <v>190</v>
      </c>
      <c r="G228" s="7">
        <f>SUM(Table3253[[#This Row],[16]:[64]])</f>
        <v>391</v>
      </c>
      <c r="H228" s="7">
        <f>SUM(Table3253[[#This Row],[65]:[90]])</f>
        <v>104</v>
      </c>
      <c r="I228" s="7">
        <f>SUM(Table3253[[#This Row],[85]:[90]])</f>
        <v>4</v>
      </c>
      <c r="J228" s="8">
        <f>SUM(Table3253[[#This Row],[0]:[17]])</f>
        <v>206</v>
      </c>
      <c r="K228" s="7">
        <f>SUM(Table3253[[#This Row],[18]:[64]])</f>
        <v>375</v>
      </c>
      <c r="L228" s="8">
        <f>SUM(Table3253[[#This Row],[0]:[4]])</f>
        <v>48</v>
      </c>
      <c r="M228" s="7">
        <f>SUM(Table3253[[#This Row],[5]:[15]])</f>
        <v>142</v>
      </c>
      <c r="N228" s="7">
        <f>SUM(Table3253[[#This Row],[16]:[24]])</f>
        <v>57</v>
      </c>
      <c r="O228" s="7">
        <f>SUM(Table3253[[#This Row],[25]:[49]])</f>
        <v>212</v>
      </c>
      <c r="P228" s="7">
        <f>SUM(Table3253[[#This Row],[50]:[64]])</f>
        <v>122</v>
      </c>
      <c r="Q228" s="7">
        <f>SUM(Table3253[[#This Row],[65]:[74]])</f>
        <v>60</v>
      </c>
      <c r="R228" s="7">
        <f>SUM(Table3253[[#This Row],[75]:[84]])</f>
        <v>40</v>
      </c>
      <c r="S228" s="8">
        <f>SUM(Table3253[[#This Row],[5]:[9]])</f>
        <v>69</v>
      </c>
      <c r="T228" s="7">
        <f>SUM(Table3253[[#This Row],[10]:[14]])</f>
        <v>62</v>
      </c>
      <c r="U228" s="7">
        <f>SUM(Table3253[[#This Row],[15]:[19]])</f>
        <v>42</v>
      </c>
      <c r="V228" s="7">
        <f>SUM(Table3253[[#This Row],[20]:[24]])</f>
        <v>26</v>
      </c>
      <c r="W228" s="7">
        <f>SUM(Table3253[[#This Row],[25]:[29]])</f>
        <v>41</v>
      </c>
      <c r="X228" s="7">
        <f>SUM(Table3253[[#This Row],[30]:[34]])</f>
        <v>40</v>
      </c>
      <c r="Y228" s="7">
        <f>SUM(Table3253[[#This Row],[35]:[39]])</f>
        <v>44</v>
      </c>
      <c r="Z228" s="7">
        <f>SUM(Table3253[[#This Row],[40]:[44]])</f>
        <v>59</v>
      </c>
      <c r="AA228" s="7">
        <f>SUM(Table3253[[#This Row],[45]:[49]])</f>
        <v>28</v>
      </c>
      <c r="AB228" s="7">
        <f>SUM(Table3253[[#This Row],[50]:[54]])</f>
        <v>38</v>
      </c>
      <c r="AC228" s="7">
        <f>SUM(Table3253[[#This Row],[55]:[59]])</f>
        <v>44</v>
      </c>
      <c r="AD228" s="7">
        <f>SUM(Table3253[[#This Row],[60]:[64]])</f>
        <v>40</v>
      </c>
      <c r="AE228" s="7">
        <f>SUM(Table3253[[#This Row],[65]:[69]])</f>
        <v>33</v>
      </c>
      <c r="AF228" s="7">
        <f>SUM(Table3253[[#This Row],[70]:[74]])</f>
        <v>27</v>
      </c>
      <c r="AG228" s="7">
        <f>SUM(Table3253[[#This Row],[75]:[79]])</f>
        <v>25</v>
      </c>
      <c r="AH228" s="7">
        <f>SUM(Table3253[[#This Row],[80]:[84]])</f>
        <v>15</v>
      </c>
      <c r="AI228" s="7">
        <f>SUM(Table3253[[#This Row],[85]:[89]])</f>
        <v>3</v>
      </c>
      <c r="AJ228" s="7">
        <f>Table3253[[#This Row],[90]]</f>
        <v>1</v>
      </c>
      <c r="AK228" s="8">
        <v>7</v>
      </c>
      <c r="AL228" s="8">
        <v>7</v>
      </c>
      <c r="AM228" s="8">
        <v>11</v>
      </c>
      <c r="AN228" s="8">
        <v>13</v>
      </c>
      <c r="AO228" s="8">
        <v>10</v>
      </c>
      <c r="AP228" s="8">
        <v>10</v>
      </c>
      <c r="AQ228" s="8">
        <v>13</v>
      </c>
      <c r="AR228" s="8">
        <v>13</v>
      </c>
      <c r="AS228" s="8">
        <v>11</v>
      </c>
      <c r="AT228" s="8">
        <v>22</v>
      </c>
      <c r="AU228" s="8">
        <v>13</v>
      </c>
      <c r="AV228" s="8">
        <v>18</v>
      </c>
      <c r="AW228" s="8">
        <v>7</v>
      </c>
      <c r="AX228" s="8">
        <v>15</v>
      </c>
      <c r="AY228" s="8">
        <v>9</v>
      </c>
      <c r="AZ228" s="8">
        <v>11</v>
      </c>
      <c r="BA228" s="8">
        <v>8</v>
      </c>
      <c r="BB228" s="8">
        <v>8</v>
      </c>
      <c r="BC228" s="8">
        <v>8</v>
      </c>
      <c r="BD228" s="8">
        <v>7</v>
      </c>
      <c r="BE228" s="8">
        <v>3</v>
      </c>
      <c r="BF228" s="8">
        <v>5</v>
      </c>
      <c r="BG228" s="8">
        <v>5</v>
      </c>
      <c r="BH228" s="8">
        <v>6</v>
      </c>
      <c r="BI228" s="8">
        <v>7</v>
      </c>
      <c r="BJ228" s="8">
        <v>8</v>
      </c>
      <c r="BK228" s="8">
        <v>4</v>
      </c>
      <c r="BL228" s="8">
        <v>13</v>
      </c>
      <c r="BM228" s="8">
        <v>9</v>
      </c>
      <c r="BN228" s="8">
        <v>7</v>
      </c>
      <c r="BO228" s="8">
        <v>9</v>
      </c>
      <c r="BP228" s="8">
        <v>9</v>
      </c>
      <c r="BQ228" s="8">
        <v>6</v>
      </c>
      <c r="BR228" s="8">
        <v>3</v>
      </c>
      <c r="BS228" s="8">
        <v>13</v>
      </c>
      <c r="BT228" s="8">
        <v>15</v>
      </c>
      <c r="BU228" s="8">
        <v>9</v>
      </c>
      <c r="BV228" s="8">
        <v>5</v>
      </c>
      <c r="BW228" s="8">
        <v>11</v>
      </c>
      <c r="BX228" s="8">
        <v>4</v>
      </c>
      <c r="BY228" s="8">
        <v>12</v>
      </c>
      <c r="BZ228" s="8">
        <v>13</v>
      </c>
      <c r="CA228" s="8">
        <v>17</v>
      </c>
      <c r="CB228" s="8">
        <v>9</v>
      </c>
      <c r="CC228" s="8">
        <v>8</v>
      </c>
      <c r="CD228" s="8">
        <v>10</v>
      </c>
      <c r="CE228" s="8">
        <v>9</v>
      </c>
      <c r="CF228" s="8">
        <v>1</v>
      </c>
      <c r="CG228" s="8">
        <v>2</v>
      </c>
      <c r="CH228" s="8">
        <v>6</v>
      </c>
      <c r="CI228" s="8">
        <v>5</v>
      </c>
      <c r="CJ228" s="8">
        <v>2</v>
      </c>
      <c r="CK228" s="8">
        <v>12</v>
      </c>
      <c r="CL228" s="8">
        <v>11</v>
      </c>
      <c r="CM228" s="8">
        <v>8</v>
      </c>
      <c r="CN228" s="8">
        <v>10</v>
      </c>
      <c r="CO228" s="8">
        <v>10</v>
      </c>
      <c r="CP228" s="8">
        <v>10</v>
      </c>
      <c r="CQ228" s="8">
        <v>9</v>
      </c>
      <c r="CR228" s="8">
        <v>5</v>
      </c>
      <c r="CS228" s="8">
        <v>9</v>
      </c>
      <c r="CT228" s="8">
        <v>6</v>
      </c>
      <c r="CU228" s="8">
        <v>12</v>
      </c>
      <c r="CV228" s="8">
        <v>1</v>
      </c>
      <c r="CW228" s="8">
        <v>12</v>
      </c>
      <c r="CX228" s="8">
        <v>4</v>
      </c>
      <c r="CY228" s="8">
        <v>8</v>
      </c>
      <c r="CZ228" s="8">
        <v>8</v>
      </c>
      <c r="DA228" s="8">
        <v>5</v>
      </c>
      <c r="DB228" s="8">
        <v>8</v>
      </c>
      <c r="DC228" s="8">
        <v>5</v>
      </c>
      <c r="DD228" s="8">
        <v>6</v>
      </c>
      <c r="DE228" s="8">
        <v>6</v>
      </c>
      <c r="DF228" s="8">
        <v>4</v>
      </c>
      <c r="DG228" s="8">
        <v>6</v>
      </c>
      <c r="DH228" s="8">
        <v>5</v>
      </c>
      <c r="DI228" s="8">
        <v>5</v>
      </c>
      <c r="DJ228" s="8">
        <v>8</v>
      </c>
      <c r="DK228" s="8">
        <v>5</v>
      </c>
      <c r="DL228" s="8">
        <v>2</v>
      </c>
      <c r="DM228" s="8">
        <v>5</v>
      </c>
      <c r="DN228" s="8">
        <v>3</v>
      </c>
      <c r="DO228" s="8">
        <v>1</v>
      </c>
      <c r="DP228" s="8">
        <v>2</v>
      </c>
      <c r="DQ228" s="8">
        <v>4</v>
      </c>
      <c r="DR228" s="8">
        <v>1</v>
      </c>
      <c r="DS228" s="8">
        <v>0</v>
      </c>
      <c r="DT228" s="8">
        <v>0</v>
      </c>
      <c r="DU228" s="8">
        <v>2</v>
      </c>
      <c r="DV228" s="8">
        <v>0</v>
      </c>
      <c r="DW228" s="8">
        <v>1</v>
      </c>
      <c r="DX228" s="7">
        <f t="shared" si="21"/>
        <v>391</v>
      </c>
      <c r="DY228" s="7">
        <f t="shared" si="22"/>
        <v>41</v>
      </c>
      <c r="DZ228" s="7">
        <f t="shared" si="23"/>
        <v>212</v>
      </c>
      <c r="EA228" s="7">
        <f t="shared" si="24"/>
        <v>122</v>
      </c>
    </row>
    <row r="229" spans="1:131" x14ac:dyDescent="0.35">
      <c r="A229" s="7">
        <v>13</v>
      </c>
      <c r="B229" s="10" t="s">
        <v>1020</v>
      </c>
      <c r="C229" s="10" t="s">
        <v>579</v>
      </c>
      <c r="D229" s="10" t="s">
        <v>580</v>
      </c>
      <c r="E229" s="7">
        <f>SUM(Table3253[[#This Row],[0]:[90]])</f>
        <v>742</v>
      </c>
      <c r="F229" s="8">
        <f>SUM(Table3253[[#This Row],[0]:[15]])</f>
        <v>125</v>
      </c>
      <c r="G229" s="7">
        <f>SUM(Table3253[[#This Row],[16]:[64]])</f>
        <v>461</v>
      </c>
      <c r="H229" s="7">
        <f>SUM(Table3253[[#This Row],[65]:[90]])</f>
        <v>156</v>
      </c>
      <c r="I229" s="7">
        <f>SUM(Table3253[[#This Row],[85]:[90]])</f>
        <v>10</v>
      </c>
      <c r="J229" s="8">
        <f>SUM(Table3253[[#This Row],[0]:[17]])</f>
        <v>136</v>
      </c>
      <c r="K229" s="7">
        <f>SUM(Table3253[[#This Row],[18]:[64]])</f>
        <v>450</v>
      </c>
      <c r="L229" s="8">
        <f>SUM(Table3253[[#This Row],[0]:[4]])</f>
        <v>31</v>
      </c>
      <c r="M229" s="7">
        <f>SUM(Table3253[[#This Row],[5]:[15]])</f>
        <v>94</v>
      </c>
      <c r="N229" s="7">
        <f>SUM(Table3253[[#This Row],[16]:[24]])</f>
        <v>70</v>
      </c>
      <c r="O229" s="7">
        <f>SUM(Table3253[[#This Row],[25]:[49]])</f>
        <v>206</v>
      </c>
      <c r="P229" s="7">
        <f>SUM(Table3253[[#This Row],[50]:[64]])</f>
        <v>185</v>
      </c>
      <c r="Q229" s="7">
        <f>SUM(Table3253[[#This Row],[65]:[74]])</f>
        <v>78</v>
      </c>
      <c r="R229" s="7">
        <f>SUM(Table3253[[#This Row],[75]:[84]])</f>
        <v>68</v>
      </c>
      <c r="S229" s="8">
        <f>SUM(Table3253[[#This Row],[5]:[9]])</f>
        <v>38</v>
      </c>
      <c r="T229" s="7">
        <f>SUM(Table3253[[#This Row],[10]:[14]])</f>
        <v>50</v>
      </c>
      <c r="U229" s="7">
        <f>SUM(Table3253[[#This Row],[15]:[19]])</f>
        <v>37</v>
      </c>
      <c r="V229" s="7">
        <f>SUM(Table3253[[#This Row],[20]:[24]])</f>
        <v>39</v>
      </c>
      <c r="W229" s="7">
        <f>SUM(Table3253[[#This Row],[25]:[29]])</f>
        <v>36</v>
      </c>
      <c r="X229" s="7">
        <f>SUM(Table3253[[#This Row],[30]:[34]])</f>
        <v>53</v>
      </c>
      <c r="Y229" s="7">
        <f>SUM(Table3253[[#This Row],[35]:[39]])</f>
        <v>41</v>
      </c>
      <c r="Z229" s="7">
        <f>SUM(Table3253[[#This Row],[40]:[44]])</f>
        <v>42</v>
      </c>
      <c r="AA229" s="7">
        <f>SUM(Table3253[[#This Row],[45]:[49]])</f>
        <v>34</v>
      </c>
      <c r="AB229" s="7">
        <f>SUM(Table3253[[#This Row],[50]:[54]])</f>
        <v>60</v>
      </c>
      <c r="AC229" s="7">
        <f>SUM(Table3253[[#This Row],[55]:[59]])</f>
        <v>72</v>
      </c>
      <c r="AD229" s="7">
        <f>SUM(Table3253[[#This Row],[60]:[64]])</f>
        <v>53</v>
      </c>
      <c r="AE229" s="7">
        <f>SUM(Table3253[[#This Row],[65]:[69]])</f>
        <v>38</v>
      </c>
      <c r="AF229" s="7">
        <f>SUM(Table3253[[#This Row],[70]:[74]])</f>
        <v>40</v>
      </c>
      <c r="AG229" s="7">
        <f>SUM(Table3253[[#This Row],[75]:[79]])</f>
        <v>38</v>
      </c>
      <c r="AH229" s="7">
        <f>SUM(Table3253[[#This Row],[80]:[84]])</f>
        <v>30</v>
      </c>
      <c r="AI229" s="7">
        <f>SUM(Table3253[[#This Row],[85]:[89]])</f>
        <v>6</v>
      </c>
      <c r="AJ229" s="7">
        <f>Table3253[[#This Row],[90]]</f>
        <v>4</v>
      </c>
      <c r="AK229" s="8">
        <v>6</v>
      </c>
      <c r="AL229" s="8">
        <v>4</v>
      </c>
      <c r="AM229" s="8">
        <v>5</v>
      </c>
      <c r="AN229" s="8">
        <v>6</v>
      </c>
      <c r="AO229" s="8">
        <v>10</v>
      </c>
      <c r="AP229" s="8">
        <v>7</v>
      </c>
      <c r="AQ229" s="8">
        <v>6</v>
      </c>
      <c r="AR229" s="8">
        <v>6</v>
      </c>
      <c r="AS229" s="8">
        <v>8</v>
      </c>
      <c r="AT229" s="8">
        <v>11</v>
      </c>
      <c r="AU229" s="8">
        <v>14</v>
      </c>
      <c r="AV229" s="8">
        <v>6</v>
      </c>
      <c r="AW229" s="8">
        <v>6</v>
      </c>
      <c r="AX229" s="8">
        <v>12</v>
      </c>
      <c r="AY229" s="8">
        <v>12</v>
      </c>
      <c r="AZ229" s="8">
        <v>6</v>
      </c>
      <c r="BA229" s="8">
        <v>5</v>
      </c>
      <c r="BB229" s="8">
        <v>6</v>
      </c>
      <c r="BC229" s="8">
        <v>13</v>
      </c>
      <c r="BD229" s="8">
        <v>7</v>
      </c>
      <c r="BE229" s="8">
        <v>6</v>
      </c>
      <c r="BF229" s="8">
        <v>12</v>
      </c>
      <c r="BG229" s="8">
        <v>10</v>
      </c>
      <c r="BH229" s="8">
        <v>4</v>
      </c>
      <c r="BI229" s="8">
        <v>7</v>
      </c>
      <c r="BJ229" s="8">
        <v>8</v>
      </c>
      <c r="BK229" s="8">
        <v>2</v>
      </c>
      <c r="BL229" s="8">
        <v>12</v>
      </c>
      <c r="BM229" s="8">
        <v>6</v>
      </c>
      <c r="BN229" s="8">
        <v>8</v>
      </c>
      <c r="BO229" s="8">
        <v>15</v>
      </c>
      <c r="BP229" s="8">
        <v>7</v>
      </c>
      <c r="BQ229" s="8">
        <v>12</v>
      </c>
      <c r="BR229" s="8">
        <v>8</v>
      </c>
      <c r="BS229" s="8">
        <v>11</v>
      </c>
      <c r="BT229" s="8">
        <v>8</v>
      </c>
      <c r="BU229" s="8">
        <v>9</v>
      </c>
      <c r="BV229" s="8">
        <v>8</v>
      </c>
      <c r="BW229" s="8">
        <v>3</v>
      </c>
      <c r="BX229" s="8">
        <v>13</v>
      </c>
      <c r="BY229" s="8">
        <v>4</v>
      </c>
      <c r="BZ229" s="8">
        <v>6</v>
      </c>
      <c r="CA229" s="8">
        <v>7</v>
      </c>
      <c r="CB229" s="8">
        <v>11</v>
      </c>
      <c r="CC229" s="8">
        <v>14</v>
      </c>
      <c r="CD229" s="8">
        <v>6</v>
      </c>
      <c r="CE229" s="8">
        <v>11</v>
      </c>
      <c r="CF229" s="8">
        <v>4</v>
      </c>
      <c r="CG229" s="8">
        <v>5</v>
      </c>
      <c r="CH229" s="8">
        <v>8</v>
      </c>
      <c r="CI229" s="8">
        <v>11</v>
      </c>
      <c r="CJ229" s="8">
        <v>7</v>
      </c>
      <c r="CK229" s="8">
        <v>13</v>
      </c>
      <c r="CL229" s="8">
        <v>14</v>
      </c>
      <c r="CM229" s="8">
        <v>15</v>
      </c>
      <c r="CN229" s="8">
        <v>9</v>
      </c>
      <c r="CO229" s="8">
        <v>14</v>
      </c>
      <c r="CP229" s="8">
        <v>20</v>
      </c>
      <c r="CQ229" s="8">
        <v>14</v>
      </c>
      <c r="CR229" s="8">
        <v>15</v>
      </c>
      <c r="CS229" s="8">
        <v>13</v>
      </c>
      <c r="CT229" s="8">
        <v>12</v>
      </c>
      <c r="CU229" s="8">
        <v>9</v>
      </c>
      <c r="CV229" s="8">
        <v>12</v>
      </c>
      <c r="CW229" s="8">
        <v>7</v>
      </c>
      <c r="CX229" s="8">
        <v>8</v>
      </c>
      <c r="CY229" s="8">
        <v>9</v>
      </c>
      <c r="CZ229" s="8">
        <v>7</v>
      </c>
      <c r="DA229" s="8">
        <v>11</v>
      </c>
      <c r="DB229" s="8">
        <v>3</v>
      </c>
      <c r="DC229" s="8">
        <v>8</v>
      </c>
      <c r="DD229" s="8">
        <v>9</v>
      </c>
      <c r="DE229" s="8">
        <v>10</v>
      </c>
      <c r="DF229" s="8">
        <v>7</v>
      </c>
      <c r="DG229" s="8">
        <v>6</v>
      </c>
      <c r="DH229" s="8">
        <v>8</v>
      </c>
      <c r="DI229" s="8">
        <v>8</v>
      </c>
      <c r="DJ229" s="8">
        <v>9</v>
      </c>
      <c r="DK229" s="8">
        <v>7</v>
      </c>
      <c r="DL229" s="8">
        <v>6</v>
      </c>
      <c r="DM229" s="8">
        <v>9</v>
      </c>
      <c r="DN229" s="8">
        <v>4</v>
      </c>
      <c r="DO229" s="8">
        <v>6</v>
      </c>
      <c r="DP229" s="8">
        <v>6</v>
      </c>
      <c r="DQ229" s="8">
        <v>5</v>
      </c>
      <c r="DR229" s="8">
        <v>0</v>
      </c>
      <c r="DS229" s="8">
        <v>2</v>
      </c>
      <c r="DT229" s="8">
        <v>2</v>
      </c>
      <c r="DU229" s="8">
        <v>2</v>
      </c>
      <c r="DV229" s="8">
        <v>0</v>
      </c>
      <c r="DW229" s="8">
        <v>4</v>
      </c>
      <c r="DX229" s="7">
        <f t="shared" si="21"/>
        <v>461</v>
      </c>
      <c r="DY229" s="7">
        <f t="shared" si="22"/>
        <v>59</v>
      </c>
      <c r="DZ229" s="7">
        <f t="shared" si="23"/>
        <v>206</v>
      </c>
      <c r="EA229" s="7">
        <f t="shared" si="24"/>
        <v>185</v>
      </c>
    </row>
    <row r="230" spans="1:131" x14ac:dyDescent="0.35">
      <c r="A230" s="7">
        <v>13</v>
      </c>
      <c r="B230" s="10" t="s">
        <v>1020</v>
      </c>
      <c r="C230" s="10" t="s">
        <v>581</v>
      </c>
      <c r="D230" s="10" t="s">
        <v>582</v>
      </c>
      <c r="E230" s="7">
        <f>SUM(Table3253[[#This Row],[0]:[90]])</f>
        <v>694</v>
      </c>
      <c r="F230" s="8">
        <f>SUM(Table3253[[#This Row],[0]:[15]])</f>
        <v>87</v>
      </c>
      <c r="G230" s="7">
        <f>SUM(Table3253[[#This Row],[16]:[64]])</f>
        <v>436</v>
      </c>
      <c r="H230" s="7">
        <f>SUM(Table3253[[#This Row],[65]:[90]])</f>
        <v>171</v>
      </c>
      <c r="I230" s="7">
        <f>SUM(Table3253[[#This Row],[85]:[90]])</f>
        <v>21</v>
      </c>
      <c r="J230" s="8">
        <f>SUM(Table3253[[#This Row],[0]:[17]])</f>
        <v>94</v>
      </c>
      <c r="K230" s="7">
        <f>SUM(Table3253[[#This Row],[18]:[64]])</f>
        <v>429</v>
      </c>
      <c r="L230" s="8">
        <f>SUM(Table3253[[#This Row],[0]:[4]])</f>
        <v>21</v>
      </c>
      <c r="M230" s="7">
        <f>SUM(Table3253[[#This Row],[5]:[15]])</f>
        <v>66</v>
      </c>
      <c r="N230" s="7">
        <f>SUM(Table3253[[#This Row],[16]:[24]])</f>
        <v>65</v>
      </c>
      <c r="O230" s="7">
        <f>SUM(Table3253[[#This Row],[25]:[49]])</f>
        <v>188</v>
      </c>
      <c r="P230" s="7">
        <f>SUM(Table3253[[#This Row],[50]:[64]])</f>
        <v>183</v>
      </c>
      <c r="Q230" s="7">
        <f>SUM(Table3253[[#This Row],[65]:[74]])</f>
        <v>102</v>
      </c>
      <c r="R230" s="7">
        <f>SUM(Table3253[[#This Row],[75]:[84]])</f>
        <v>48</v>
      </c>
      <c r="S230" s="8">
        <f>SUM(Table3253[[#This Row],[5]:[9]])</f>
        <v>24</v>
      </c>
      <c r="T230" s="7">
        <f>SUM(Table3253[[#This Row],[10]:[14]])</f>
        <v>36</v>
      </c>
      <c r="U230" s="7">
        <f>SUM(Table3253[[#This Row],[15]:[19]])</f>
        <v>33</v>
      </c>
      <c r="V230" s="7">
        <f>SUM(Table3253[[#This Row],[20]:[24]])</f>
        <v>38</v>
      </c>
      <c r="W230" s="7">
        <f>SUM(Table3253[[#This Row],[25]:[29]])</f>
        <v>26</v>
      </c>
      <c r="X230" s="7">
        <f>SUM(Table3253[[#This Row],[30]:[34]])</f>
        <v>29</v>
      </c>
      <c r="Y230" s="7">
        <f>SUM(Table3253[[#This Row],[35]:[39]])</f>
        <v>51</v>
      </c>
      <c r="Z230" s="7">
        <f>SUM(Table3253[[#This Row],[40]:[44]])</f>
        <v>40</v>
      </c>
      <c r="AA230" s="7">
        <f>SUM(Table3253[[#This Row],[45]:[49]])</f>
        <v>42</v>
      </c>
      <c r="AB230" s="7">
        <f>SUM(Table3253[[#This Row],[50]:[54]])</f>
        <v>51</v>
      </c>
      <c r="AC230" s="7">
        <f>SUM(Table3253[[#This Row],[55]:[59]])</f>
        <v>69</v>
      </c>
      <c r="AD230" s="7">
        <f>SUM(Table3253[[#This Row],[60]:[64]])</f>
        <v>63</v>
      </c>
      <c r="AE230" s="7">
        <f>SUM(Table3253[[#This Row],[65]:[69]])</f>
        <v>64</v>
      </c>
      <c r="AF230" s="7">
        <f>SUM(Table3253[[#This Row],[70]:[74]])</f>
        <v>38</v>
      </c>
      <c r="AG230" s="7">
        <f>SUM(Table3253[[#This Row],[75]:[79]])</f>
        <v>28</v>
      </c>
      <c r="AH230" s="7">
        <f>SUM(Table3253[[#This Row],[80]:[84]])</f>
        <v>20</v>
      </c>
      <c r="AI230" s="7">
        <f>SUM(Table3253[[#This Row],[85]:[89]])</f>
        <v>16</v>
      </c>
      <c r="AJ230" s="7">
        <f>Table3253[[#This Row],[90]]</f>
        <v>5</v>
      </c>
      <c r="AK230" s="8">
        <v>6</v>
      </c>
      <c r="AL230" s="8">
        <v>4</v>
      </c>
      <c r="AM230" s="8">
        <v>2</v>
      </c>
      <c r="AN230" s="8">
        <v>4</v>
      </c>
      <c r="AO230" s="8">
        <v>5</v>
      </c>
      <c r="AP230" s="8">
        <v>4</v>
      </c>
      <c r="AQ230" s="8">
        <v>4</v>
      </c>
      <c r="AR230" s="8">
        <v>6</v>
      </c>
      <c r="AS230" s="8">
        <v>6</v>
      </c>
      <c r="AT230" s="8">
        <v>4</v>
      </c>
      <c r="AU230" s="8">
        <v>8</v>
      </c>
      <c r="AV230" s="8">
        <v>7</v>
      </c>
      <c r="AW230" s="8">
        <v>5</v>
      </c>
      <c r="AX230" s="8">
        <v>8</v>
      </c>
      <c r="AY230" s="8">
        <v>8</v>
      </c>
      <c r="AZ230" s="8">
        <v>6</v>
      </c>
      <c r="BA230" s="8">
        <v>3</v>
      </c>
      <c r="BB230" s="8">
        <v>4</v>
      </c>
      <c r="BC230" s="8">
        <v>10</v>
      </c>
      <c r="BD230" s="8">
        <v>10</v>
      </c>
      <c r="BE230" s="8">
        <v>8</v>
      </c>
      <c r="BF230" s="8">
        <v>17</v>
      </c>
      <c r="BG230" s="8">
        <v>6</v>
      </c>
      <c r="BH230" s="8">
        <v>4</v>
      </c>
      <c r="BI230" s="8">
        <v>3</v>
      </c>
      <c r="BJ230" s="8">
        <v>7</v>
      </c>
      <c r="BK230" s="8">
        <v>5</v>
      </c>
      <c r="BL230" s="8">
        <v>4</v>
      </c>
      <c r="BM230" s="8">
        <v>5</v>
      </c>
      <c r="BN230" s="8">
        <v>5</v>
      </c>
      <c r="BO230" s="8">
        <v>2</v>
      </c>
      <c r="BP230" s="8">
        <v>5</v>
      </c>
      <c r="BQ230" s="8">
        <v>7</v>
      </c>
      <c r="BR230" s="8">
        <v>6</v>
      </c>
      <c r="BS230" s="8">
        <v>9</v>
      </c>
      <c r="BT230" s="8">
        <v>8</v>
      </c>
      <c r="BU230" s="8">
        <v>12</v>
      </c>
      <c r="BV230" s="8">
        <v>14</v>
      </c>
      <c r="BW230" s="8">
        <v>9</v>
      </c>
      <c r="BX230" s="8">
        <v>8</v>
      </c>
      <c r="BY230" s="8">
        <v>8</v>
      </c>
      <c r="BZ230" s="8">
        <v>5</v>
      </c>
      <c r="CA230" s="8">
        <v>10</v>
      </c>
      <c r="CB230" s="8">
        <v>6</v>
      </c>
      <c r="CC230" s="8">
        <v>11</v>
      </c>
      <c r="CD230" s="8">
        <v>11</v>
      </c>
      <c r="CE230" s="8">
        <v>7</v>
      </c>
      <c r="CF230" s="8">
        <v>6</v>
      </c>
      <c r="CG230" s="8">
        <v>7</v>
      </c>
      <c r="CH230" s="8">
        <v>11</v>
      </c>
      <c r="CI230" s="8">
        <v>9</v>
      </c>
      <c r="CJ230" s="8">
        <v>10</v>
      </c>
      <c r="CK230" s="8">
        <v>9</v>
      </c>
      <c r="CL230" s="8">
        <v>12</v>
      </c>
      <c r="CM230" s="8">
        <v>11</v>
      </c>
      <c r="CN230" s="8">
        <v>18</v>
      </c>
      <c r="CO230" s="8">
        <v>7</v>
      </c>
      <c r="CP230" s="8">
        <v>11</v>
      </c>
      <c r="CQ230" s="8">
        <v>20</v>
      </c>
      <c r="CR230" s="8">
        <v>13</v>
      </c>
      <c r="CS230" s="8">
        <v>10</v>
      </c>
      <c r="CT230" s="8">
        <v>18</v>
      </c>
      <c r="CU230" s="8">
        <v>10</v>
      </c>
      <c r="CV230" s="8">
        <v>11</v>
      </c>
      <c r="CW230" s="8">
        <v>14</v>
      </c>
      <c r="CX230" s="8">
        <v>9</v>
      </c>
      <c r="CY230" s="8">
        <v>10</v>
      </c>
      <c r="CZ230" s="8">
        <v>10</v>
      </c>
      <c r="DA230" s="8">
        <v>15</v>
      </c>
      <c r="DB230" s="8">
        <v>20</v>
      </c>
      <c r="DC230" s="8">
        <v>7</v>
      </c>
      <c r="DD230" s="8">
        <v>4</v>
      </c>
      <c r="DE230" s="8">
        <v>9</v>
      </c>
      <c r="DF230" s="8">
        <v>11</v>
      </c>
      <c r="DG230" s="8">
        <v>7</v>
      </c>
      <c r="DH230" s="8">
        <v>4</v>
      </c>
      <c r="DI230" s="8">
        <v>8</v>
      </c>
      <c r="DJ230" s="8">
        <v>9</v>
      </c>
      <c r="DK230" s="8">
        <v>4</v>
      </c>
      <c r="DL230" s="8">
        <v>3</v>
      </c>
      <c r="DM230" s="8">
        <v>3</v>
      </c>
      <c r="DN230" s="8">
        <v>4</v>
      </c>
      <c r="DO230" s="8">
        <v>2</v>
      </c>
      <c r="DP230" s="8">
        <v>7</v>
      </c>
      <c r="DQ230" s="8">
        <v>4</v>
      </c>
      <c r="DR230" s="8">
        <v>4</v>
      </c>
      <c r="DS230" s="8">
        <v>4</v>
      </c>
      <c r="DT230" s="8">
        <v>5</v>
      </c>
      <c r="DU230" s="8">
        <v>2</v>
      </c>
      <c r="DV230" s="8">
        <v>1</v>
      </c>
      <c r="DW230" s="8">
        <v>5</v>
      </c>
      <c r="DX230" s="7">
        <f t="shared" si="21"/>
        <v>436</v>
      </c>
      <c r="DY230" s="7">
        <f t="shared" si="22"/>
        <v>58</v>
      </c>
      <c r="DZ230" s="7">
        <f t="shared" si="23"/>
        <v>188</v>
      </c>
      <c r="EA230" s="7">
        <f t="shared" si="24"/>
        <v>183</v>
      </c>
    </row>
    <row r="231" spans="1:131" x14ac:dyDescent="0.35">
      <c r="A231" s="7">
        <v>13</v>
      </c>
      <c r="B231" s="10" t="s">
        <v>1020</v>
      </c>
      <c r="C231" s="10" t="s">
        <v>583</v>
      </c>
      <c r="D231" s="10" t="s">
        <v>584</v>
      </c>
      <c r="E231" s="7">
        <f>SUM(Table3253[[#This Row],[0]:[90]])</f>
        <v>1486</v>
      </c>
      <c r="F231" s="8">
        <f>SUM(Table3253[[#This Row],[0]:[15]])</f>
        <v>244</v>
      </c>
      <c r="G231" s="7">
        <f>SUM(Table3253[[#This Row],[16]:[64]])</f>
        <v>1008</v>
      </c>
      <c r="H231" s="7">
        <f>SUM(Table3253[[#This Row],[65]:[90]])</f>
        <v>234</v>
      </c>
      <c r="I231" s="7">
        <f>SUM(Table3253[[#This Row],[85]:[90]])</f>
        <v>34</v>
      </c>
      <c r="J231" s="8">
        <f>SUM(Table3253[[#This Row],[0]:[17]])</f>
        <v>283</v>
      </c>
      <c r="K231" s="7">
        <f>SUM(Table3253[[#This Row],[18]:[64]])</f>
        <v>969</v>
      </c>
      <c r="L231" s="8">
        <f>SUM(Table3253[[#This Row],[0]:[4]])</f>
        <v>63</v>
      </c>
      <c r="M231" s="7">
        <f>SUM(Table3253[[#This Row],[5]:[15]])</f>
        <v>181</v>
      </c>
      <c r="N231" s="7">
        <f>SUM(Table3253[[#This Row],[16]:[24]])</f>
        <v>336</v>
      </c>
      <c r="O231" s="7">
        <f>SUM(Table3253[[#This Row],[25]:[49]])</f>
        <v>426</v>
      </c>
      <c r="P231" s="7">
        <f>SUM(Table3253[[#This Row],[50]:[64]])</f>
        <v>246</v>
      </c>
      <c r="Q231" s="7">
        <f>SUM(Table3253[[#This Row],[65]:[74]])</f>
        <v>108</v>
      </c>
      <c r="R231" s="7">
        <f>SUM(Table3253[[#This Row],[75]:[84]])</f>
        <v>92</v>
      </c>
      <c r="S231" s="8">
        <f>SUM(Table3253[[#This Row],[5]:[9]])</f>
        <v>76</v>
      </c>
      <c r="T231" s="7">
        <f>SUM(Table3253[[#This Row],[10]:[14]])</f>
        <v>90</v>
      </c>
      <c r="U231" s="7">
        <f>SUM(Table3253[[#This Row],[15]:[19]])</f>
        <v>82</v>
      </c>
      <c r="V231" s="7">
        <f>SUM(Table3253[[#This Row],[20]:[24]])</f>
        <v>269</v>
      </c>
      <c r="W231" s="7">
        <f>SUM(Table3253[[#This Row],[25]:[29]])</f>
        <v>70</v>
      </c>
      <c r="X231" s="7">
        <f>SUM(Table3253[[#This Row],[30]:[34]])</f>
        <v>86</v>
      </c>
      <c r="Y231" s="7">
        <f>SUM(Table3253[[#This Row],[35]:[39]])</f>
        <v>99</v>
      </c>
      <c r="Z231" s="7">
        <f>SUM(Table3253[[#This Row],[40]:[44]])</f>
        <v>79</v>
      </c>
      <c r="AA231" s="7">
        <f>SUM(Table3253[[#This Row],[45]:[49]])</f>
        <v>92</v>
      </c>
      <c r="AB231" s="7">
        <f>SUM(Table3253[[#This Row],[50]:[54]])</f>
        <v>82</v>
      </c>
      <c r="AC231" s="7">
        <f>SUM(Table3253[[#This Row],[55]:[59]])</f>
        <v>70</v>
      </c>
      <c r="AD231" s="7">
        <f>SUM(Table3253[[#This Row],[60]:[64]])</f>
        <v>94</v>
      </c>
      <c r="AE231" s="7">
        <f>SUM(Table3253[[#This Row],[65]:[69]])</f>
        <v>48</v>
      </c>
      <c r="AF231" s="7">
        <f>SUM(Table3253[[#This Row],[70]:[74]])</f>
        <v>60</v>
      </c>
      <c r="AG231" s="7">
        <f>SUM(Table3253[[#This Row],[75]:[79]])</f>
        <v>48</v>
      </c>
      <c r="AH231" s="7">
        <f>SUM(Table3253[[#This Row],[80]:[84]])</f>
        <v>44</v>
      </c>
      <c r="AI231" s="7">
        <f>SUM(Table3253[[#This Row],[85]:[89]])</f>
        <v>27</v>
      </c>
      <c r="AJ231" s="7">
        <f>Table3253[[#This Row],[90]]</f>
        <v>7</v>
      </c>
      <c r="AK231" s="8">
        <v>14</v>
      </c>
      <c r="AL231" s="8">
        <v>14</v>
      </c>
      <c r="AM231" s="8">
        <v>14</v>
      </c>
      <c r="AN231" s="8">
        <v>14</v>
      </c>
      <c r="AO231" s="8">
        <v>7</v>
      </c>
      <c r="AP231" s="8">
        <v>13</v>
      </c>
      <c r="AQ231" s="8">
        <v>18</v>
      </c>
      <c r="AR231" s="8">
        <v>9</v>
      </c>
      <c r="AS231" s="8">
        <v>20</v>
      </c>
      <c r="AT231" s="8">
        <v>16</v>
      </c>
      <c r="AU231" s="8">
        <v>13</v>
      </c>
      <c r="AV231" s="8">
        <v>15</v>
      </c>
      <c r="AW231" s="8">
        <v>21</v>
      </c>
      <c r="AX231" s="8">
        <v>16</v>
      </c>
      <c r="AY231" s="8">
        <v>25</v>
      </c>
      <c r="AZ231" s="8">
        <v>15</v>
      </c>
      <c r="BA231" s="8">
        <v>16</v>
      </c>
      <c r="BB231" s="8">
        <v>23</v>
      </c>
      <c r="BC231" s="8">
        <v>11</v>
      </c>
      <c r="BD231" s="8">
        <v>17</v>
      </c>
      <c r="BE231" s="8">
        <v>34</v>
      </c>
      <c r="BF231" s="8">
        <v>91</v>
      </c>
      <c r="BG231" s="8">
        <v>54</v>
      </c>
      <c r="BH231" s="8">
        <v>56</v>
      </c>
      <c r="BI231" s="8">
        <v>34</v>
      </c>
      <c r="BJ231" s="8">
        <v>19</v>
      </c>
      <c r="BK231" s="8">
        <v>15</v>
      </c>
      <c r="BL231" s="8">
        <v>12</v>
      </c>
      <c r="BM231" s="8">
        <v>14</v>
      </c>
      <c r="BN231" s="8">
        <v>10</v>
      </c>
      <c r="BO231" s="8">
        <v>20</v>
      </c>
      <c r="BP231" s="8">
        <v>16</v>
      </c>
      <c r="BQ231" s="8">
        <v>17</v>
      </c>
      <c r="BR231" s="8">
        <v>19</v>
      </c>
      <c r="BS231" s="8">
        <v>14</v>
      </c>
      <c r="BT231" s="8">
        <v>16</v>
      </c>
      <c r="BU231" s="8">
        <v>21</v>
      </c>
      <c r="BV231" s="8">
        <v>23</v>
      </c>
      <c r="BW231" s="8">
        <v>17</v>
      </c>
      <c r="BX231" s="8">
        <v>22</v>
      </c>
      <c r="BY231" s="8">
        <v>16</v>
      </c>
      <c r="BZ231" s="8">
        <v>12</v>
      </c>
      <c r="CA231" s="8">
        <v>17</v>
      </c>
      <c r="CB231" s="8">
        <v>11</v>
      </c>
      <c r="CC231" s="8">
        <v>23</v>
      </c>
      <c r="CD231" s="8">
        <v>20</v>
      </c>
      <c r="CE231" s="8">
        <v>16</v>
      </c>
      <c r="CF231" s="8">
        <v>21</v>
      </c>
      <c r="CG231" s="8">
        <v>12</v>
      </c>
      <c r="CH231" s="8">
        <v>23</v>
      </c>
      <c r="CI231" s="8">
        <v>13</v>
      </c>
      <c r="CJ231" s="8">
        <v>16</v>
      </c>
      <c r="CK231" s="8">
        <v>12</v>
      </c>
      <c r="CL231" s="8">
        <v>20</v>
      </c>
      <c r="CM231" s="8">
        <v>21</v>
      </c>
      <c r="CN231" s="8">
        <v>14</v>
      </c>
      <c r="CO231" s="8">
        <v>13</v>
      </c>
      <c r="CP231" s="8">
        <v>13</v>
      </c>
      <c r="CQ231" s="8">
        <v>15</v>
      </c>
      <c r="CR231" s="8">
        <v>15</v>
      </c>
      <c r="CS231" s="8">
        <v>14</v>
      </c>
      <c r="CT231" s="8">
        <v>27</v>
      </c>
      <c r="CU231" s="8">
        <v>21</v>
      </c>
      <c r="CV231" s="8">
        <v>24</v>
      </c>
      <c r="CW231" s="8">
        <v>8</v>
      </c>
      <c r="CX231" s="8">
        <v>9</v>
      </c>
      <c r="CY231" s="8">
        <v>11</v>
      </c>
      <c r="CZ231" s="8">
        <v>12</v>
      </c>
      <c r="DA231" s="8">
        <v>7</v>
      </c>
      <c r="DB231" s="8">
        <v>9</v>
      </c>
      <c r="DC231" s="8">
        <v>18</v>
      </c>
      <c r="DD231" s="8">
        <v>18</v>
      </c>
      <c r="DE231" s="8">
        <v>10</v>
      </c>
      <c r="DF231" s="8">
        <v>6</v>
      </c>
      <c r="DG231" s="8">
        <v>8</v>
      </c>
      <c r="DH231" s="8">
        <v>8</v>
      </c>
      <c r="DI231" s="8">
        <v>9</v>
      </c>
      <c r="DJ231" s="8">
        <v>12</v>
      </c>
      <c r="DK231" s="8">
        <v>9</v>
      </c>
      <c r="DL231" s="8">
        <v>10</v>
      </c>
      <c r="DM231" s="8">
        <v>13</v>
      </c>
      <c r="DN231" s="8">
        <v>3</v>
      </c>
      <c r="DO231" s="8">
        <v>11</v>
      </c>
      <c r="DP231" s="8">
        <v>12</v>
      </c>
      <c r="DQ231" s="8">
        <v>5</v>
      </c>
      <c r="DR231" s="8">
        <v>5</v>
      </c>
      <c r="DS231" s="8">
        <v>3</v>
      </c>
      <c r="DT231" s="8">
        <v>11</v>
      </c>
      <c r="DU231" s="8">
        <v>3</v>
      </c>
      <c r="DV231" s="8">
        <v>5</v>
      </c>
      <c r="DW231" s="8">
        <v>7</v>
      </c>
      <c r="DX231" s="7">
        <f t="shared" si="21"/>
        <v>1008</v>
      </c>
      <c r="DY231" s="7">
        <f t="shared" si="22"/>
        <v>297</v>
      </c>
      <c r="DZ231" s="7">
        <f t="shared" si="23"/>
        <v>426</v>
      </c>
      <c r="EA231" s="7">
        <f t="shared" si="24"/>
        <v>246</v>
      </c>
    </row>
    <row r="232" spans="1:131" x14ac:dyDescent="0.35">
      <c r="A232" s="7">
        <v>13</v>
      </c>
      <c r="B232" s="10" t="s">
        <v>1020</v>
      </c>
      <c r="C232" s="10" t="s">
        <v>585</v>
      </c>
      <c r="D232" s="10" t="s">
        <v>586</v>
      </c>
      <c r="E232" s="7">
        <f>SUM(Table3253[[#This Row],[0]:[90]])</f>
        <v>1348</v>
      </c>
      <c r="F232" s="8">
        <f>SUM(Table3253[[#This Row],[0]:[15]])</f>
        <v>27</v>
      </c>
      <c r="G232" s="7">
        <f>SUM(Table3253[[#This Row],[16]:[64]])</f>
        <v>1242</v>
      </c>
      <c r="H232" s="7">
        <f>SUM(Table3253[[#This Row],[65]:[90]])</f>
        <v>79</v>
      </c>
      <c r="I232" s="7">
        <f>SUM(Table3253[[#This Row],[85]:[90]])</f>
        <v>9</v>
      </c>
      <c r="J232" s="8">
        <f>SUM(Table3253[[#This Row],[0]:[17]])</f>
        <v>41</v>
      </c>
      <c r="K232" s="7">
        <f>SUM(Table3253[[#This Row],[18]:[64]])</f>
        <v>1228</v>
      </c>
      <c r="L232" s="8">
        <f>SUM(Table3253[[#This Row],[0]:[4]])</f>
        <v>5</v>
      </c>
      <c r="M232" s="7">
        <f>SUM(Table3253[[#This Row],[5]:[15]])</f>
        <v>22</v>
      </c>
      <c r="N232" s="7">
        <f>SUM(Table3253[[#This Row],[16]:[24]])</f>
        <v>1064</v>
      </c>
      <c r="O232" s="7">
        <f>SUM(Table3253[[#This Row],[25]:[49]])</f>
        <v>129</v>
      </c>
      <c r="P232" s="7">
        <f>SUM(Table3253[[#This Row],[50]:[64]])</f>
        <v>49</v>
      </c>
      <c r="Q232" s="7">
        <f>SUM(Table3253[[#This Row],[65]:[74]])</f>
        <v>48</v>
      </c>
      <c r="R232" s="7">
        <f>SUM(Table3253[[#This Row],[75]:[84]])</f>
        <v>22</v>
      </c>
      <c r="S232" s="8">
        <f>SUM(Table3253[[#This Row],[5]:[9]])</f>
        <v>5</v>
      </c>
      <c r="T232" s="7">
        <f>SUM(Table3253[[#This Row],[10]:[14]])</f>
        <v>10</v>
      </c>
      <c r="U232" s="7">
        <f>SUM(Table3253[[#This Row],[15]:[19]])</f>
        <v>70</v>
      </c>
      <c r="V232" s="7">
        <f>SUM(Table3253[[#This Row],[20]:[24]])</f>
        <v>1001</v>
      </c>
      <c r="W232" s="7">
        <f>SUM(Table3253[[#This Row],[25]:[29]])</f>
        <v>52</v>
      </c>
      <c r="X232" s="7">
        <f>SUM(Table3253[[#This Row],[30]:[34]])</f>
        <v>22</v>
      </c>
      <c r="Y232" s="7">
        <f>SUM(Table3253[[#This Row],[35]:[39]])</f>
        <v>24</v>
      </c>
      <c r="Z232" s="7">
        <f>SUM(Table3253[[#This Row],[40]:[44]])</f>
        <v>15</v>
      </c>
      <c r="AA232" s="7">
        <f>SUM(Table3253[[#This Row],[45]:[49]])</f>
        <v>16</v>
      </c>
      <c r="AB232" s="7">
        <f>SUM(Table3253[[#This Row],[50]:[54]])</f>
        <v>17</v>
      </c>
      <c r="AC232" s="7">
        <f>SUM(Table3253[[#This Row],[55]:[59]])</f>
        <v>13</v>
      </c>
      <c r="AD232" s="7">
        <f>SUM(Table3253[[#This Row],[60]:[64]])</f>
        <v>19</v>
      </c>
      <c r="AE232" s="7">
        <f>SUM(Table3253[[#This Row],[65]:[69]])</f>
        <v>18</v>
      </c>
      <c r="AF232" s="7">
        <f>SUM(Table3253[[#This Row],[70]:[74]])</f>
        <v>30</v>
      </c>
      <c r="AG232" s="7">
        <f>SUM(Table3253[[#This Row],[75]:[79]])</f>
        <v>14</v>
      </c>
      <c r="AH232" s="7">
        <f>SUM(Table3253[[#This Row],[80]:[84]])</f>
        <v>8</v>
      </c>
      <c r="AI232" s="7">
        <f>SUM(Table3253[[#This Row],[85]:[89]])</f>
        <v>3</v>
      </c>
      <c r="AJ232" s="7">
        <f>Table3253[[#This Row],[90]]</f>
        <v>6</v>
      </c>
      <c r="AK232" s="8">
        <v>1</v>
      </c>
      <c r="AL232" s="8">
        <v>0</v>
      </c>
      <c r="AM232" s="8">
        <v>2</v>
      </c>
      <c r="AN232" s="8">
        <v>1</v>
      </c>
      <c r="AO232" s="8">
        <v>1</v>
      </c>
      <c r="AP232" s="8">
        <v>1</v>
      </c>
      <c r="AQ232" s="8">
        <v>2</v>
      </c>
      <c r="AR232" s="8">
        <v>1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3</v>
      </c>
      <c r="AY232" s="8">
        <v>7</v>
      </c>
      <c r="AZ232" s="8">
        <v>7</v>
      </c>
      <c r="BA232" s="8">
        <v>6</v>
      </c>
      <c r="BB232" s="8">
        <v>8</v>
      </c>
      <c r="BC232" s="8">
        <v>11</v>
      </c>
      <c r="BD232" s="8">
        <v>38</v>
      </c>
      <c r="BE232" s="8">
        <v>254</v>
      </c>
      <c r="BF232" s="8">
        <v>324</v>
      </c>
      <c r="BG232" s="8">
        <v>217</v>
      </c>
      <c r="BH232" s="8">
        <v>116</v>
      </c>
      <c r="BI232" s="8">
        <v>90</v>
      </c>
      <c r="BJ232" s="8">
        <v>14</v>
      </c>
      <c r="BK232" s="8">
        <v>12</v>
      </c>
      <c r="BL232" s="8">
        <v>7</v>
      </c>
      <c r="BM232" s="8">
        <v>10</v>
      </c>
      <c r="BN232" s="8">
        <v>9</v>
      </c>
      <c r="BO232" s="8">
        <v>5</v>
      </c>
      <c r="BP232" s="8">
        <v>7</v>
      </c>
      <c r="BQ232" s="8">
        <v>4</v>
      </c>
      <c r="BR232" s="8">
        <v>2</v>
      </c>
      <c r="BS232" s="8">
        <v>4</v>
      </c>
      <c r="BT232" s="8">
        <v>9</v>
      </c>
      <c r="BU232" s="8">
        <v>5</v>
      </c>
      <c r="BV232" s="8">
        <v>2</v>
      </c>
      <c r="BW232" s="8">
        <v>5</v>
      </c>
      <c r="BX232" s="8">
        <v>3</v>
      </c>
      <c r="BY232" s="8">
        <v>3</v>
      </c>
      <c r="BZ232" s="8">
        <v>3</v>
      </c>
      <c r="CA232" s="8">
        <v>4</v>
      </c>
      <c r="CB232" s="8">
        <v>3</v>
      </c>
      <c r="CC232" s="8">
        <v>2</v>
      </c>
      <c r="CD232" s="8">
        <v>6</v>
      </c>
      <c r="CE232" s="8">
        <v>4</v>
      </c>
      <c r="CF232" s="8">
        <v>3</v>
      </c>
      <c r="CG232" s="8">
        <v>1</v>
      </c>
      <c r="CH232" s="8">
        <v>2</v>
      </c>
      <c r="CI232" s="8">
        <v>2</v>
      </c>
      <c r="CJ232" s="8">
        <v>6</v>
      </c>
      <c r="CK232" s="8">
        <v>3</v>
      </c>
      <c r="CL232" s="8">
        <v>4</v>
      </c>
      <c r="CM232" s="8">
        <v>2</v>
      </c>
      <c r="CN232" s="8">
        <v>2</v>
      </c>
      <c r="CO232" s="8">
        <v>1</v>
      </c>
      <c r="CP232" s="8">
        <v>6</v>
      </c>
      <c r="CQ232" s="8">
        <v>2</v>
      </c>
      <c r="CR232" s="8">
        <v>2</v>
      </c>
      <c r="CS232" s="8">
        <v>2</v>
      </c>
      <c r="CT232" s="8">
        <v>6</v>
      </c>
      <c r="CU232" s="8">
        <v>4</v>
      </c>
      <c r="CV232" s="8">
        <v>3</v>
      </c>
      <c r="CW232" s="8">
        <v>4</v>
      </c>
      <c r="CX232" s="8">
        <v>4</v>
      </c>
      <c r="CY232" s="8">
        <v>4</v>
      </c>
      <c r="CZ232" s="8">
        <v>2</v>
      </c>
      <c r="DA232" s="8">
        <v>5</v>
      </c>
      <c r="DB232" s="8">
        <v>3</v>
      </c>
      <c r="DC232" s="8">
        <v>10</v>
      </c>
      <c r="DD232" s="8">
        <v>5</v>
      </c>
      <c r="DE232" s="8">
        <v>4</v>
      </c>
      <c r="DF232" s="8">
        <v>3</v>
      </c>
      <c r="DG232" s="8">
        <v>8</v>
      </c>
      <c r="DH232" s="8">
        <v>2</v>
      </c>
      <c r="DI232" s="8">
        <v>4</v>
      </c>
      <c r="DJ232" s="8">
        <v>3</v>
      </c>
      <c r="DK232" s="8">
        <v>1</v>
      </c>
      <c r="DL232" s="8">
        <v>4</v>
      </c>
      <c r="DM232" s="8">
        <v>1</v>
      </c>
      <c r="DN232" s="8">
        <v>2</v>
      </c>
      <c r="DO232" s="8">
        <v>1</v>
      </c>
      <c r="DP232" s="8">
        <v>1</v>
      </c>
      <c r="DQ232" s="8">
        <v>3</v>
      </c>
      <c r="DR232" s="8">
        <v>0</v>
      </c>
      <c r="DS232" s="8">
        <v>1</v>
      </c>
      <c r="DT232" s="8">
        <v>1</v>
      </c>
      <c r="DU232" s="8">
        <v>0</v>
      </c>
      <c r="DV232" s="8">
        <v>1</v>
      </c>
      <c r="DW232" s="8">
        <v>6</v>
      </c>
      <c r="DX232" s="7">
        <f t="shared" si="21"/>
        <v>1242</v>
      </c>
      <c r="DY232" s="7">
        <f t="shared" si="22"/>
        <v>1050</v>
      </c>
      <c r="DZ232" s="7">
        <f t="shared" si="23"/>
        <v>129</v>
      </c>
      <c r="EA232" s="7">
        <f t="shared" si="24"/>
        <v>49</v>
      </c>
    </row>
    <row r="233" spans="1:131" x14ac:dyDescent="0.35">
      <c r="A233" s="7">
        <v>13</v>
      </c>
      <c r="B233" s="10" t="s">
        <v>1020</v>
      </c>
      <c r="C233" s="10" t="s">
        <v>587</v>
      </c>
      <c r="D233" s="10" t="s">
        <v>588</v>
      </c>
      <c r="E233" s="7">
        <f>SUM(Table3253[[#This Row],[0]:[90]])</f>
        <v>995</v>
      </c>
      <c r="F233" s="8">
        <f>SUM(Table3253[[#This Row],[0]:[15]])</f>
        <v>94</v>
      </c>
      <c r="G233" s="7">
        <f>SUM(Table3253[[#This Row],[16]:[64]])</f>
        <v>781</v>
      </c>
      <c r="H233" s="7">
        <f>SUM(Table3253[[#This Row],[65]:[90]])</f>
        <v>120</v>
      </c>
      <c r="I233" s="7">
        <f>SUM(Table3253[[#This Row],[85]:[90]])</f>
        <v>15</v>
      </c>
      <c r="J233" s="8">
        <f>SUM(Table3253[[#This Row],[0]:[17]])</f>
        <v>134</v>
      </c>
      <c r="K233" s="7">
        <f>SUM(Table3253[[#This Row],[18]:[64]])</f>
        <v>741</v>
      </c>
      <c r="L233" s="8">
        <f>SUM(Table3253[[#This Row],[0]:[4]])</f>
        <v>20</v>
      </c>
      <c r="M233" s="7">
        <f>SUM(Table3253[[#This Row],[5]:[15]])</f>
        <v>74</v>
      </c>
      <c r="N233" s="7">
        <f>SUM(Table3253[[#This Row],[16]:[24]])</f>
        <v>581</v>
      </c>
      <c r="O233" s="7">
        <f>SUM(Table3253[[#This Row],[25]:[49]])</f>
        <v>117</v>
      </c>
      <c r="P233" s="7">
        <f>SUM(Table3253[[#This Row],[50]:[64]])</f>
        <v>83</v>
      </c>
      <c r="Q233" s="7">
        <f>SUM(Table3253[[#This Row],[65]:[74]])</f>
        <v>59</v>
      </c>
      <c r="R233" s="7">
        <f>SUM(Table3253[[#This Row],[75]:[84]])</f>
        <v>46</v>
      </c>
      <c r="S233" s="8">
        <f>SUM(Table3253[[#This Row],[5]:[9]])</f>
        <v>25</v>
      </c>
      <c r="T233" s="7">
        <f>SUM(Table3253[[#This Row],[10]:[14]])</f>
        <v>39</v>
      </c>
      <c r="U233" s="7">
        <f>SUM(Table3253[[#This Row],[15]:[19]])</f>
        <v>88</v>
      </c>
      <c r="V233" s="7">
        <f>SUM(Table3253[[#This Row],[20]:[24]])</f>
        <v>503</v>
      </c>
      <c r="W233" s="7">
        <f>SUM(Table3253[[#This Row],[25]:[29]])</f>
        <v>24</v>
      </c>
      <c r="X233" s="7">
        <f>SUM(Table3253[[#This Row],[30]:[34]])</f>
        <v>9</v>
      </c>
      <c r="Y233" s="7">
        <f>SUM(Table3253[[#This Row],[35]:[39]])</f>
        <v>24</v>
      </c>
      <c r="Z233" s="7">
        <f>SUM(Table3253[[#This Row],[40]:[44]])</f>
        <v>21</v>
      </c>
      <c r="AA233" s="7">
        <f>SUM(Table3253[[#This Row],[45]:[49]])</f>
        <v>39</v>
      </c>
      <c r="AB233" s="7">
        <f>SUM(Table3253[[#This Row],[50]:[54]])</f>
        <v>26</v>
      </c>
      <c r="AC233" s="7">
        <f>SUM(Table3253[[#This Row],[55]:[59]])</f>
        <v>29</v>
      </c>
      <c r="AD233" s="7">
        <f>SUM(Table3253[[#This Row],[60]:[64]])</f>
        <v>28</v>
      </c>
      <c r="AE233" s="7">
        <f>SUM(Table3253[[#This Row],[65]:[69]])</f>
        <v>30</v>
      </c>
      <c r="AF233" s="7">
        <f>SUM(Table3253[[#This Row],[70]:[74]])</f>
        <v>29</v>
      </c>
      <c r="AG233" s="7">
        <f>SUM(Table3253[[#This Row],[75]:[79]])</f>
        <v>22</v>
      </c>
      <c r="AH233" s="7">
        <f>SUM(Table3253[[#This Row],[80]:[84]])</f>
        <v>24</v>
      </c>
      <c r="AI233" s="7">
        <f>SUM(Table3253[[#This Row],[85]:[89]])</f>
        <v>10</v>
      </c>
      <c r="AJ233" s="7">
        <f>Table3253[[#This Row],[90]]</f>
        <v>5</v>
      </c>
      <c r="AK233" s="8">
        <v>1</v>
      </c>
      <c r="AL233" s="8">
        <v>1</v>
      </c>
      <c r="AM233" s="8">
        <v>10</v>
      </c>
      <c r="AN233" s="8">
        <v>3</v>
      </c>
      <c r="AO233" s="8">
        <v>5</v>
      </c>
      <c r="AP233" s="8">
        <v>3</v>
      </c>
      <c r="AQ233" s="8">
        <v>4</v>
      </c>
      <c r="AR233" s="8">
        <v>6</v>
      </c>
      <c r="AS233" s="8">
        <v>7</v>
      </c>
      <c r="AT233" s="8">
        <v>5</v>
      </c>
      <c r="AU233" s="8">
        <v>9</v>
      </c>
      <c r="AV233" s="8">
        <v>7</v>
      </c>
      <c r="AW233" s="8">
        <v>10</v>
      </c>
      <c r="AX233" s="8">
        <v>6</v>
      </c>
      <c r="AY233" s="8">
        <v>7</v>
      </c>
      <c r="AZ233" s="8">
        <v>10</v>
      </c>
      <c r="BA233" s="8">
        <v>21</v>
      </c>
      <c r="BB233" s="8">
        <v>19</v>
      </c>
      <c r="BC233" s="8">
        <v>23</v>
      </c>
      <c r="BD233" s="8">
        <v>15</v>
      </c>
      <c r="BE233" s="8">
        <v>125</v>
      </c>
      <c r="BF233" s="8">
        <v>128</v>
      </c>
      <c r="BG233" s="8">
        <v>109</v>
      </c>
      <c r="BH233" s="8">
        <v>76</v>
      </c>
      <c r="BI233" s="8">
        <v>65</v>
      </c>
      <c r="BJ233" s="8">
        <v>8</v>
      </c>
      <c r="BK233" s="8">
        <v>8</v>
      </c>
      <c r="BL233" s="8">
        <v>3</v>
      </c>
      <c r="BM233" s="8">
        <v>2</v>
      </c>
      <c r="BN233" s="8">
        <v>3</v>
      </c>
      <c r="BO233" s="8">
        <v>2</v>
      </c>
      <c r="BP233" s="8">
        <v>2</v>
      </c>
      <c r="BQ233" s="8">
        <v>1</v>
      </c>
      <c r="BR233" s="8">
        <v>2</v>
      </c>
      <c r="BS233" s="8">
        <v>2</v>
      </c>
      <c r="BT233" s="8">
        <v>3</v>
      </c>
      <c r="BU233" s="8">
        <v>7</v>
      </c>
      <c r="BV233" s="8">
        <v>3</v>
      </c>
      <c r="BW233" s="8">
        <v>6</v>
      </c>
      <c r="BX233" s="8">
        <v>5</v>
      </c>
      <c r="BY233" s="8">
        <v>2</v>
      </c>
      <c r="BZ233" s="8">
        <v>5</v>
      </c>
      <c r="CA233" s="8">
        <v>3</v>
      </c>
      <c r="CB233" s="8">
        <v>2</v>
      </c>
      <c r="CC233" s="8">
        <v>9</v>
      </c>
      <c r="CD233" s="8">
        <v>6</v>
      </c>
      <c r="CE233" s="8">
        <v>11</v>
      </c>
      <c r="CF233" s="8">
        <v>4</v>
      </c>
      <c r="CG233" s="8">
        <v>4</v>
      </c>
      <c r="CH233" s="8">
        <v>14</v>
      </c>
      <c r="CI233" s="8">
        <v>6</v>
      </c>
      <c r="CJ233" s="8">
        <v>5</v>
      </c>
      <c r="CK233" s="8">
        <v>6</v>
      </c>
      <c r="CL233" s="8">
        <v>4</v>
      </c>
      <c r="CM233" s="8">
        <v>5</v>
      </c>
      <c r="CN233" s="8">
        <v>7</v>
      </c>
      <c r="CO233" s="8">
        <v>10</v>
      </c>
      <c r="CP233" s="8">
        <v>2</v>
      </c>
      <c r="CQ233" s="8">
        <v>7</v>
      </c>
      <c r="CR233" s="8">
        <v>3</v>
      </c>
      <c r="CS233" s="8">
        <v>8</v>
      </c>
      <c r="CT233" s="8">
        <v>6</v>
      </c>
      <c r="CU233" s="8">
        <v>9</v>
      </c>
      <c r="CV233" s="8">
        <v>3</v>
      </c>
      <c r="CW233" s="8">
        <v>2</v>
      </c>
      <c r="CX233" s="8">
        <v>9</v>
      </c>
      <c r="CY233" s="8">
        <v>4</v>
      </c>
      <c r="CZ233" s="8">
        <v>3</v>
      </c>
      <c r="DA233" s="8">
        <v>9</v>
      </c>
      <c r="DB233" s="8">
        <v>5</v>
      </c>
      <c r="DC233" s="8">
        <v>3</v>
      </c>
      <c r="DD233" s="8">
        <v>7</v>
      </c>
      <c r="DE233" s="8">
        <v>8</v>
      </c>
      <c r="DF233" s="8">
        <v>5</v>
      </c>
      <c r="DG233" s="8">
        <v>6</v>
      </c>
      <c r="DH233" s="8">
        <v>1</v>
      </c>
      <c r="DI233" s="8">
        <v>5</v>
      </c>
      <c r="DJ233" s="8">
        <v>9</v>
      </c>
      <c r="DK233" s="8">
        <v>4</v>
      </c>
      <c r="DL233" s="8">
        <v>3</v>
      </c>
      <c r="DM233" s="8">
        <v>10</v>
      </c>
      <c r="DN233" s="8">
        <v>5</v>
      </c>
      <c r="DO233" s="8">
        <v>5</v>
      </c>
      <c r="DP233" s="8">
        <v>0</v>
      </c>
      <c r="DQ233" s="8">
        <v>4</v>
      </c>
      <c r="DR233" s="8">
        <v>2</v>
      </c>
      <c r="DS233" s="8">
        <v>1</v>
      </c>
      <c r="DT233" s="8">
        <v>2</v>
      </c>
      <c r="DU233" s="8">
        <v>4</v>
      </c>
      <c r="DV233" s="8">
        <v>1</v>
      </c>
      <c r="DW233" s="8">
        <v>5</v>
      </c>
      <c r="DX233" s="7">
        <f t="shared" si="21"/>
        <v>781</v>
      </c>
      <c r="DY233" s="7">
        <f t="shared" si="22"/>
        <v>541</v>
      </c>
      <c r="DZ233" s="7">
        <f t="shared" si="23"/>
        <v>117</v>
      </c>
      <c r="EA233" s="7">
        <f t="shared" si="24"/>
        <v>83</v>
      </c>
    </row>
    <row r="234" spans="1:131" x14ac:dyDescent="0.35">
      <c r="A234" s="7">
        <v>13</v>
      </c>
      <c r="B234" s="10" t="s">
        <v>1020</v>
      </c>
      <c r="C234" s="10" t="s">
        <v>589</v>
      </c>
      <c r="D234" s="10" t="s">
        <v>590</v>
      </c>
      <c r="E234" s="7">
        <f>SUM(Table3253[[#This Row],[0]:[90]])</f>
        <v>826</v>
      </c>
      <c r="F234" s="8">
        <f>SUM(Table3253[[#This Row],[0]:[15]])</f>
        <v>188</v>
      </c>
      <c r="G234" s="7">
        <f>SUM(Table3253[[#This Row],[16]:[64]])</f>
        <v>487</v>
      </c>
      <c r="H234" s="7">
        <f>SUM(Table3253[[#This Row],[65]:[90]])</f>
        <v>151</v>
      </c>
      <c r="I234" s="7">
        <f>SUM(Table3253[[#This Row],[85]:[90]])</f>
        <v>11</v>
      </c>
      <c r="J234" s="8">
        <f>SUM(Table3253[[#This Row],[0]:[17]])</f>
        <v>206</v>
      </c>
      <c r="K234" s="7">
        <f>SUM(Table3253[[#This Row],[18]:[64]])</f>
        <v>469</v>
      </c>
      <c r="L234" s="8">
        <f>SUM(Table3253[[#This Row],[0]:[4]])</f>
        <v>45</v>
      </c>
      <c r="M234" s="7">
        <f>SUM(Table3253[[#This Row],[5]:[15]])</f>
        <v>143</v>
      </c>
      <c r="N234" s="7">
        <f>SUM(Table3253[[#This Row],[16]:[24]])</f>
        <v>68</v>
      </c>
      <c r="O234" s="7">
        <f>SUM(Table3253[[#This Row],[25]:[49]])</f>
        <v>237</v>
      </c>
      <c r="P234" s="7">
        <f>SUM(Table3253[[#This Row],[50]:[64]])</f>
        <v>182</v>
      </c>
      <c r="Q234" s="7">
        <f>SUM(Table3253[[#This Row],[65]:[74]])</f>
        <v>92</v>
      </c>
      <c r="R234" s="7">
        <f>SUM(Table3253[[#This Row],[75]:[84]])</f>
        <v>48</v>
      </c>
      <c r="S234" s="8">
        <f>SUM(Table3253[[#This Row],[5]:[9]])</f>
        <v>53</v>
      </c>
      <c r="T234" s="7">
        <f>SUM(Table3253[[#This Row],[10]:[14]])</f>
        <v>74</v>
      </c>
      <c r="U234" s="7">
        <f>SUM(Table3253[[#This Row],[15]:[19]])</f>
        <v>50</v>
      </c>
      <c r="V234" s="7">
        <f>SUM(Table3253[[#This Row],[20]:[24]])</f>
        <v>34</v>
      </c>
      <c r="W234" s="7">
        <f>SUM(Table3253[[#This Row],[25]:[29]])</f>
        <v>31</v>
      </c>
      <c r="X234" s="7">
        <f>SUM(Table3253[[#This Row],[30]:[34]])</f>
        <v>46</v>
      </c>
      <c r="Y234" s="7">
        <f>SUM(Table3253[[#This Row],[35]:[39]])</f>
        <v>59</v>
      </c>
      <c r="Z234" s="7">
        <f>SUM(Table3253[[#This Row],[40]:[44]])</f>
        <v>51</v>
      </c>
      <c r="AA234" s="7">
        <f>SUM(Table3253[[#This Row],[45]:[49]])</f>
        <v>50</v>
      </c>
      <c r="AB234" s="7">
        <f>SUM(Table3253[[#This Row],[50]:[54]])</f>
        <v>64</v>
      </c>
      <c r="AC234" s="7">
        <f>SUM(Table3253[[#This Row],[55]:[59]])</f>
        <v>45</v>
      </c>
      <c r="AD234" s="7">
        <f>SUM(Table3253[[#This Row],[60]:[64]])</f>
        <v>73</v>
      </c>
      <c r="AE234" s="7">
        <f>SUM(Table3253[[#This Row],[65]:[69]])</f>
        <v>52</v>
      </c>
      <c r="AF234" s="7">
        <f>SUM(Table3253[[#This Row],[70]:[74]])</f>
        <v>40</v>
      </c>
      <c r="AG234" s="7">
        <f>SUM(Table3253[[#This Row],[75]:[79]])</f>
        <v>36</v>
      </c>
      <c r="AH234" s="7">
        <f>SUM(Table3253[[#This Row],[80]:[84]])</f>
        <v>12</v>
      </c>
      <c r="AI234" s="7">
        <f>SUM(Table3253[[#This Row],[85]:[89]])</f>
        <v>9</v>
      </c>
      <c r="AJ234" s="7">
        <f>Table3253[[#This Row],[90]]</f>
        <v>2</v>
      </c>
      <c r="AK234" s="8">
        <v>9</v>
      </c>
      <c r="AL234" s="8">
        <v>8</v>
      </c>
      <c r="AM234" s="8">
        <v>12</v>
      </c>
      <c r="AN234" s="8">
        <v>9</v>
      </c>
      <c r="AO234" s="8">
        <v>7</v>
      </c>
      <c r="AP234" s="8">
        <v>7</v>
      </c>
      <c r="AQ234" s="8">
        <v>11</v>
      </c>
      <c r="AR234" s="8">
        <v>14</v>
      </c>
      <c r="AS234" s="8">
        <v>10</v>
      </c>
      <c r="AT234" s="8">
        <v>11</v>
      </c>
      <c r="AU234" s="8">
        <v>14</v>
      </c>
      <c r="AV234" s="8">
        <v>17</v>
      </c>
      <c r="AW234" s="8">
        <v>18</v>
      </c>
      <c r="AX234" s="8">
        <v>14</v>
      </c>
      <c r="AY234" s="8">
        <v>11</v>
      </c>
      <c r="AZ234" s="8">
        <v>16</v>
      </c>
      <c r="BA234" s="8">
        <v>8</v>
      </c>
      <c r="BB234" s="8">
        <v>10</v>
      </c>
      <c r="BC234" s="8">
        <v>3</v>
      </c>
      <c r="BD234" s="8">
        <v>13</v>
      </c>
      <c r="BE234" s="8">
        <v>10</v>
      </c>
      <c r="BF234" s="8">
        <v>8</v>
      </c>
      <c r="BG234" s="8">
        <v>9</v>
      </c>
      <c r="BH234" s="8">
        <v>6</v>
      </c>
      <c r="BI234" s="8">
        <v>1</v>
      </c>
      <c r="BJ234" s="8">
        <v>8</v>
      </c>
      <c r="BK234" s="8">
        <v>8</v>
      </c>
      <c r="BL234" s="8">
        <v>6</v>
      </c>
      <c r="BM234" s="8">
        <v>2</v>
      </c>
      <c r="BN234" s="8">
        <v>7</v>
      </c>
      <c r="BO234" s="8">
        <v>6</v>
      </c>
      <c r="BP234" s="8">
        <v>8</v>
      </c>
      <c r="BQ234" s="8">
        <v>9</v>
      </c>
      <c r="BR234" s="8">
        <v>13</v>
      </c>
      <c r="BS234" s="8">
        <v>10</v>
      </c>
      <c r="BT234" s="8">
        <v>11</v>
      </c>
      <c r="BU234" s="8">
        <v>8</v>
      </c>
      <c r="BV234" s="8">
        <v>11</v>
      </c>
      <c r="BW234" s="8">
        <v>17</v>
      </c>
      <c r="BX234" s="8">
        <v>12</v>
      </c>
      <c r="BY234" s="8">
        <v>8</v>
      </c>
      <c r="BZ234" s="8">
        <v>14</v>
      </c>
      <c r="CA234" s="8">
        <v>8</v>
      </c>
      <c r="CB234" s="8">
        <v>10</v>
      </c>
      <c r="CC234" s="8">
        <v>11</v>
      </c>
      <c r="CD234" s="8">
        <v>13</v>
      </c>
      <c r="CE234" s="8">
        <v>9</v>
      </c>
      <c r="CF234" s="8">
        <v>7</v>
      </c>
      <c r="CG234" s="8">
        <v>12</v>
      </c>
      <c r="CH234" s="8">
        <v>9</v>
      </c>
      <c r="CI234" s="8">
        <v>6</v>
      </c>
      <c r="CJ234" s="8">
        <v>21</v>
      </c>
      <c r="CK234" s="8">
        <v>13</v>
      </c>
      <c r="CL234" s="8">
        <v>15</v>
      </c>
      <c r="CM234" s="8">
        <v>9</v>
      </c>
      <c r="CN234" s="8">
        <v>5</v>
      </c>
      <c r="CO234" s="8">
        <v>10</v>
      </c>
      <c r="CP234" s="8">
        <v>12</v>
      </c>
      <c r="CQ234" s="8">
        <v>7</v>
      </c>
      <c r="CR234" s="8">
        <v>11</v>
      </c>
      <c r="CS234" s="8">
        <v>17</v>
      </c>
      <c r="CT234" s="8">
        <v>16</v>
      </c>
      <c r="CU234" s="8">
        <v>13</v>
      </c>
      <c r="CV234" s="8">
        <v>10</v>
      </c>
      <c r="CW234" s="8">
        <v>17</v>
      </c>
      <c r="CX234" s="8">
        <v>8</v>
      </c>
      <c r="CY234" s="8">
        <v>9</v>
      </c>
      <c r="CZ234" s="8">
        <v>13</v>
      </c>
      <c r="DA234" s="8">
        <v>10</v>
      </c>
      <c r="DB234" s="8">
        <v>12</v>
      </c>
      <c r="DC234" s="8">
        <v>4</v>
      </c>
      <c r="DD234" s="8">
        <v>12</v>
      </c>
      <c r="DE234" s="8">
        <v>8</v>
      </c>
      <c r="DF234" s="8">
        <v>11</v>
      </c>
      <c r="DG234" s="8">
        <v>5</v>
      </c>
      <c r="DH234" s="8">
        <v>9</v>
      </c>
      <c r="DI234" s="8">
        <v>15</v>
      </c>
      <c r="DJ234" s="8">
        <v>5</v>
      </c>
      <c r="DK234" s="8">
        <v>4</v>
      </c>
      <c r="DL234" s="8">
        <v>3</v>
      </c>
      <c r="DM234" s="8">
        <v>2</v>
      </c>
      <c r="DN234" s="8">
        <v>1</v>
      </c>
      <c r="DO234" s="8">
        <v>3</v>
      </c>
      <c r="DP234" s="8">
        <v>4</v>
      </c>
      <c r="DQ234" s="8">
        <v>2</v>
      </c>
      <c r="DR234" s="8">
        <v>3</v>
      </c>
      <c r="DS234" s="8">
        <v>2</v>
      </c>
      <c r="DT234" s="8">
        <v>1</v>
      </c>
      <c r="DU234" s="8">
        <v>2</v>
      </c>
      <c r="DV234" s="8">
        <v>1</v>
      </c>
      <c r="DW234" s="8">
        <v>2</v>
      </c>
      <c r="DX234" s="7">
        <f t="shared" si="21"/>
        <v>487</v>
      </c>
      <c r="DY234" s="7">
        <f t="shared" si="22"/>
        <v>50</v>
      </c>
      <c r="DZ234" s="7">
        <f t="shared" si="23"/>
        <v>237</v>
      </c>
      <c r="EA234" s="7">
        <f t="shared" si="24"/>
        <v>182</v>
      </c>
    </row>
    <row r="235" spans="1:131" x14ac:dyDescent="0.35">
      <c r="A235" s="7">
        <v>13</v>
      </c>
      <c r="B235" s="10" t="s">
        <v>1020</v>
      </c>
      <c r="C235" s="10" t="s">
        <v>591</v>
      </c>
      <c r="D235" s="10" t="s">
        <v>592</v>
      </c>
      <c r="E235" s="7">
        <f>SUM(Table3253[[#This Row],[0]:[90]])</f>
        <v>926</v>
      </c>
      <c r="F235" s="8">
        <f>SUM(Table3253[[#This Row],[0]:[15]])</f>
        <v>150</v>
      </c>
      <c r="G235" s="7">
        <f>SUM(Table3253[[#This Row],[16]:[64]])</f>
        <v>529</v>
      </c>
      <c r="H235" s="7">
        <f>SUM(Table3253[[#This Row],[65]:[90]])</f>
        <v>247</v>
      </c>
      <c r="I235" s="7">
        <f>SUM(Table3253[[#This Row],[85]:[90]])</f>
        <v>16</v>
      </c>
      <c r="J235" s="8">
        <f>SUM(Table3253[[#This Row],[0]:[17]])</f>
        <v>168</v>
      </c>
      <c r="K235" s="7">
        <f>SUM(Table3253[[#This Row],[18]:[64]])</f>
        <v>511</v>
      </c>
      <c r="L235" s="8">
        <f>SUM(Table3253[[#This Row],[0]:[4]])</f>
        <v>42</v>
      </c>
      <c r="M235" s="7">
        <f>SUM(Table3253[[#This Row],[5]:[15]])</f>
        <v>108</v>
      </c>
      <c r="N235" s="7">
        <f>SUM(Table3253[[#This Row],[16]:[24]])</f>
        <v>84</v>
      </c>
      <c r="O235" s="7">
        <f>SUM(Table3253[[#This Row],[25]:[49]])</f>
        <v>228</v>
      </c>
      <c r="P235" s="7">
        <f>SUM(Table3253[[#This Row],[50]:[64]])</f>
        <v>217</v>
      </c>
      <c r="Q235" s="7">
        <f>SUM(Table3253[[#This Row],[65]:[74]])</f>
        <v>136</v>
      </c>
      <c r="R235" s="7">
        <f>SUM(Table3253[[#This Row],[75]:[84]])</f>
        <v>95</v>
      </c>
      <c r="S235" s="8">
        <f>SUM(Table3253[[#This Row],[5]:[9]])</f>
        <v>38</v>
      </c>
      <c r="T235" s="7">
        <f>SUM(Table3253[[#This Row],[10]:[14]])</f>
        <v>64</v>
      </c>
      <c r="U235" s="7">
        <f>SUM(Table3253[[#This Row],[15]:[19]])</f>
        <v>40</v>
      </c>
      <c r="V235" s="7">
        <f>SUM(Table3253[[#This Row],[20]:[24]])</f>
        <v>50</v>
      </c>
      <c r="W235" s="7">
        <f>SUM(Table3253[[#This Row],[25]:[29]])</f>
        <v>39</v>
      </c>
      <c r="X235" s="7">
        <f>SUM(Table3253[[#This Row],[30]:[34]])</f>
        <v>59</v>
      </c>
      <c r="Y235" s="7">
        <f>SUM(Table3253[[#This Row],[35]:[39]])</f>
        <v>41</v>
      </c>
      <c r="Z235" s="7">
        <f>SUM(Table3253[[#This Row],[40]:[44]])</f>
        <v>48</v>
      </c>
      <c r="AA235" s="7">
        <f>SUM(Table3253[[#This Row],[45]:[49]])</f>
        <v>41</v>
      </c>
      <c r="AB235" s="7">
        <f>SUM(Table3253[[#This Row],[50]:[54]])</f>
        <v>58</v>
      </c>
      <c r="AC235" s="7">
        <f>SUM(Table3253[[#This Row],[55]:[59]])</f>
        <v>74</v>
      </c>
      <c r="AD235" s="7">
        <f>SUM(Table3253[[#This Row],[60]:[64]])</f>
        <v>85</v>
      </c>
      <c r="AE235" s="7">
        <f>SUM(Table3253[[#This Row],[65]:[69]])</f>
        <v>75</v>
      </c>
      <c r="AF235" s="7">
        <f>SUM(Table3253[[#This Row],[70]:[74]])</f>
        <v>61</v>
      </c>
      <c r="AG235" s="7">
        <f>SUM(Table3253[[#This Row],[75]:[79]])</f>
        <v>46</v>
      </c>
      <c r="AH235" s="7">
        <f>SUM(Table3253[[#This Row],[80]:[84]])</f>
        <v>49</v>
      </c>
      <c r="AI235" s="7">
        <f>SUM(Table3253[[#This Row],[85]:[89]])</f>
        <v>12</v>
      </c>
      <c r="AJ235" s="7">
        <f>Table3253[[#This Row],[90]]</f>
        <v>4</v>
      </c>
      <c r="AK235" s="8">
        <v>11</v>
      </c>
      <c r="AL235" s="8">
        <v>10</v>
      </c>
      <c r="AM235" s="8">
        <v>6</v>
      </c>
      <c r="AN235" s="8">
        <v>9</v>
      </c>
      <c r="AO235" s="8">
        <v>6</v>
      </c>
      <c r="AP235" s="8">
        <v>6</v>
      </c>
      <c r="AQ235" s="8">
        <v>7</v>
      </c>
      <c r="AR235" s="8">
        <v>11</v>
      </c>
      <c r="AS235" s="8">
        <v>4</v>
      </c>
      <c r="AT235" s="8">
        <v>10</v>
      </c>
      <c r="AU235" s="8">
        <v>11</v>
      </c>
      <c r="AV235" s="8">
        <v>14</v>
      </c>
      <c r="AW235" s="8">
        <v>12</v>
      </c>
      <c r="AX235" s="8">
        <v>9</v>
      </c>
      <c r="AY235" s="8">
        <v>18</v>
      </c>
      <c r="AZ235" s="8">
        <v>6</v>
      </c>
      <c r="BA235" s="8">
        <v>8</v>
      </c>
      <c r="BB235" s="8">
        <v>10</v>
      </c>
      <c r="BC235" s="8">
        <v>11</v>
      </c>
      <c r="BD235" s="8">
        <v>5</v>
      </c>
      <c r="BE235" s="8">
        <v>13</v>
      </c>
      <c r="BF235" s="8">
        <v>8</v>
      </c>
      <c r="BG235" s="8">
        <v>13</v>
      </c>
      <c r="BH235" s="8">
        <v>7</v>
      </c>
      <c r="BI235" s="8">
        <v>9</v>
      </c>
      <c r="BJ235" s="8">
        <v>7</v>
      </c>
      <c r="BK235" s="8">
        <v>9</v>
      </c>
      <c r="BL235" s="8">
        <v>8</v>
      </c>
      <c r="BM235" s="8">
        <v>7</v>
      </c>
      <c r="BN235" s="8">
        <v>8</v>
      </c>
      <c r="BO235" s="8">
        <v>7</v>
      </c>
      <c r="BP235" s="8">
        <v>11</v>
      </c>
      <c r="BQ235" s="8">
        <v>13</v>
      </c>
      <c r="BR235" s="8">
        <v>17</v>
      </c>
      <c r="BS235" s="8">
        <v>11</v>
      </c>
      <c r="BT235" s="8">
        <v>7</v>
      </c>
      <c r="BU235" s="8">
        <v>11</v>
      </c>
      <c r="BV235" s="8">
        <v>6</v>
      </c>
      <c r="BW235" s="8">
        <v>7</v>
      </c>
      <c r="BX235" s="8">
        <v>10</v>
      </c>
      <c r="BY235" s="8">
        <v>12</v>
      </c>
      <c r="BZ235" s="8">
        <v>8</v>
      </c>
      <c r="CA235" s="8">
        <v>11</v>
      </c>
      <c r="CB235" s="8">
        <v>7</v>
      </c>
      <c r="CC235" s="8">
        <v>10</v>
      </c>
      <c r="CD235" s="8">
        <v>14</v>
      </c>
      <c r="CE235" s="8">
        <v>6</v>
      </c>
      <c r="CF235" s="8">
        <v>5</v>
      </c>
      <c r="CG235" s="8">
        <v>10</v>
      </c>
      <c r="CH235" s="8">
        <v>6</v>
      </c>
      <c r="CI235" s="8">
        <v>9</v>
      </c>
      <c r="CJ235" s="8">
        <v>7</v>
      </c>
      <c r="CK235" s="8">
        <v>12</v>
      </c>
      <c r="CL235" s="8">
        <v>16</v>
      </c>
      <c r="CM235" s="8">
        <v>14</v>
      </c>
      <c r="CN235" s="8">
        <v>12</v>
      </c>
      <c r="CO235" s="8">
        <v>13</v>
      </c>
      <c r="CP235" s="8">
        <v>20</v>
      </c>
      <c r="CQ235" s="8">
        <v>10</v>
      </c>
      <c r="CR235" s="8">
        <v>19</v>
      </c>
      <c r="CS235" s="8">
        <v>15</v>
      </c>
      <c r="CT235" s="8">
        <v>16</v>
      </c>
      <c r="CU235" s="8">
        <v>11</v>
      </c>
      <c r="CV235" s="8">
        <v>17</v>
      </c>
      <c r="CW235" s="8">
        <v>26</v>
      </c>
      <c r="CX235" s="8">
        <v>14</v>
      </c>
      <c r="CY235" s="8">
        <v>10</v>
      </c>
      <c r="CZ235" s="8">
        <v>18</v>
      </c>
      <c r="DA235" s="8">
        <v>11</v>
      </c>
      <c r="DB235" s="8">
        <v>22</v>
      </c>
      <c r="DC235" s="8">
        <v>15</v>
      </c>
      <c r="DD235" s="8">
        <v>12</v>
      </c>
      <c r="DE235" s="8">
        <v>11</v>
      </c>
      <c r="DF235" s="8">
        <v>10</v>
      </c>
      <c r="DG235" s="8">
        <v>13</v>
      </c>
      <c r="DH235" s="8">
        <v>11</v>
      </c>
      <c r="DI235" s="8">
        <v>12</v>
      </c>
      <c r="DJ235" s="8">
        <v>11</v>
      </c>
      <c r="DK235" s="8">
        <v>7</v>
      </c>
      <c r="DL235" s="8">
        <v>5</v>
      </c>
      <c r="DM235" s="8">
        <v>13</v>
      </c>
      <c r="DN235" s="8">
        <v>14</v>
      </c>
      <c r="DO235" s="8">
        <v>9</v>
      </c>
      <c r="DP235" s="8">
        <v>8</v>
      </c>
      <c r="DQ235" s="8">
        <v>5</v>
      </c>
      <c r="DR235" s="8">
        <v>6</v>
      </c>
      <c r="DS235" s="8">
        <v>2</v>
      </c>
      <c r="DT235" s="8">
        <v>2</v>
      </c>
      <c r="DU235" s="8">
        <v>1</v>
      </c>
      <c r="DV235" s="8">
        <v>1</v>
      </c>
      <c r="DW235" s="8">
        <v>4</v>
      </c>
      <c r="DX235" s="7">
        <f t="shared" si="21"/>
        <v>529</v>
      </c>
      <c r="DY235" s="7">
        <f t="shared" si="22"/>
        <v>66</v>
      </c>
      <c r="DZ235" s="7">
        <f t="shared" si="23"/>
        <v>228</v>
      </c>
      <c r="EA235" s="7">
        <f t="shared" si="24"/>
        <v>217</v>
      </c>
    </row>
    <row r="236" spans="1:131" x14ac:dyDescent="0.35">
      <c r="A236" s="7">
        <v>13</v>
      </c>
      <c r="B236" s="10" t="s">
        <v>1020</v>
      </c>
      <c r="C236" s="10" t="s">
        <v>593</v>
      </c>
      <c r="D236" s="10" t="s">
        <v>594</v>
      </c>
      <c r="E236" s="7">
        <f>SUM(Table3253[[#This Row],[0]:[90]])</f>
        <v>656</v>
      </c>
      <c r="F236" s="8">
        <f>SUM(Table3253[[#This Row],[0]:[15]])</f>
        <v>106</v>
      </c>
      <c r="G236" s="7">
        <f>SUM(Table3253[[#This Row],[16]:[64]])</f>
        <v>404</v>
      </c>
      <c r="H236" s="7">
        <f>SUM(Table3253[[#This Row],[65]:[90]])</f>
        <v>146</v>
      </c>
      <c r="I236" s="7">
        <f>SUM(Table3253[[#This Row],[85]:[90]])</f>
        <v>22</v>
      </c>
      <c r="J236" s="8">
        <f>SUM(Table3253[[#This Row],[0]:[17]])</f>
        <v>122</v>
      </c>
      <c r="K236" s="7">
        <f>SUM(Table3253[[#This Row],[18]:[64]])</f>
        <v>388</v>
      </c>
      <c r="L236" s="8">
        <f>SUM(Table3253[[#This Row],[0]:[4]])</f>
        <v>28</v>
      </c>
      <c r="M236" s="7">
        <f>SUM(Table3253[[#This Row],[5]:[15]])</f>
        <v>78</v>
      </c>
      <c r="N236" s="7">
        <f>SUM(Table3253[[#This Row],[16]:[24]])</f>
        <v>63</v>
      </c>
      <c r="O236" s="7">
        <f>SUM(Table3253[[#This Row],[25]:[49]])</f>
        <v>221</v>
      </c>
      <c r="P236" s="7">
        <f>SUM(Table3253[[#This Row],[50]:[64]])</f>
        <v>120</v>
      </c>
      <c r="Q236" s="7">
        <f>SUM(Table3253[[#This Row],[65]:[74]])</f>
        <v>78</v>
      </c>
      <c r="R236" s="7">
        <f>SUM(Table3253[[#This Row],[75]:[84]])</f>
        <v>46</v>
      </c>
      <c r="S236" s="8">
        <f>SUM(Table3253[[#This Row],[5]:[9]])</f>
        <v>32</v>
      </c>
      <c r="T236" s="7">
        <f>SUM(Table3253[[#This Row],[10]:[14]])</f>
        <v>38</v>
      </c>
      <c r="U236" s="7">
        <f>SUM(Table3253[[#This Row],[15]:[19]])</f>
        <v>35</v>
      </c>
      <c r="V236" s="7">
        <f>SUM(Table3253[[#This Row],[20]:[24]])</f>
        <v>36</v>
      </c>
      <c r="W236" s="7">
        <f>SUM(Table3253[[#This Row],[25]:[29]])</f>
        <v>40</v>
      </c>
      <c r="X236" s="7">
        <f>SUM(Table3253[[#This Row],[30]:[34]])</f>
        <v>34</v>
      </c>
      <c r="Y236" s="7">
        <f>SUM(Table3253[[#This Row],[35]:[39]])</f>
        <v>66</v>
      </c>
      <c r="Z236" s="7">
        <f>SUM(Table3253[[#This Row],[40]:[44]])</f>
        <v>26</v>
      </c>
      <c r="AA236" s="7">
        <f>SUM(Table3253[[#This Row],[45]:[49]])</f>
        <v>55</v>
      </c>
      <c r="AB236" s="7">
        <f>SUM(Table3253[[#This Row],[50]:[54]])</f>
        <v>35</v>
      </c>
      <c r="AC236" s="7">
        <f>SUM(Table3253[[#This Row],[55]:[59]])</f>
        <v>42</v>
      </c>
      <c r="AD236" s="7">
        <f>SUM(Table3253[[#This Row],[60]:[64]])</f>
        <v>43</v>
      </c>
      <c r="AE236" s="7">
        <f>SUM(Table3253[[#This Row],[65]:[69]])</f>
        <v>36</v>
      </c>
      <c r="AF236" s="7">
        <f>SUM(Table3253[[#This Row],[70]:[74]])</f>
        <v>42</v>
      </c>
      <c r="AG236" s="7">
        <f>SUM(Table3253[[#This Row],[75]:[79]])</f>
        <v>27</v>
      </c>
      <c r="AH236" s="7">
        <f>SUM(Table3253[[#This Row],[80]:[84]])</f>
        <v>19</v>
      </c>
      <c r="AI236" s="7">
        <f>SUM(Table3253[[#This Row],[85]:[89]])</f>
        <v>21</v>
      </c>
      <c r="AJ236" s="7">
        <f>Table3253[[#This Row],[90]]</f>
        <v>1</v>
      </c>
      <c r="AK236" s="8">
        <v>6</v>
      </c>
      <c r="AL236" s="8">
        <v>5</v>
      </c>
      <c r="AM236" s="8">
        <v>6</v>
      </c>
      <c r="AN236" s="8">
        <v>6</v>
      </c>
      <c r="AO236" s="8">
        <v>5</v>
      </c>
      <c r="AP236" s="8">
        <v>8</v>
      </c>
      <c r="AQ236" s="8">
        <v>4</v>
      </c>
      <c r="AR236" s="8">
        <v>5</v>
      </c>
      <c r="AS236" s="8">
        <v>11</v>
      </c>
      <c r="AT236" s="8">
        <v>4</v>
      </c>
      <c r="AU236" s="8">
        <v>11</v>
      </c>
      <c r="AV236" s="8">
        <v>4</v>
      </c>
      <c r="AW236" s="8">
        <v>7</v>
      </c>
      <c r="AX236" s="8">
        <v>9</v>
      </c>
      <c r="AY236" s="8">
        <v>7</v>
      </c>
      <c r="AZ236" s="8">
        <v>8</v>
      </c>
      <c r="BA236" s="8">
        <v>7</v>
      </c>
      <c r="BB236" s="8">
        <v>9</v>
      </c>
      <c r="BC236" s="8">
        <v>5</v>
      </c>
      <c r="BD236" s="8">
        <v>6</v>
      </c>
      <c r="BE236" s="8">
        <v>10</v>
      </c>
      <c r="BF236" s="8">
        <v>7</v>
      </c>
      <c r="BG236" s="8">
        <v>10</v>
      </c>
      <c r="BH236" s="8">
        <v>5</v>
      </c>
      <c r="BI236" s="8">
        <v>4</v>
      </c>
      <c r="BJ236" s="8">
        <v>6</v>
      </c>
      <c r="BK236" s="8">
        <v>9</v>
      </c>
      <c r="BL236" s="8">
        <v>10</v>
      </c>
      <c r="BM236" s="8">
        <v>8</v>
      </c>
      <c r="BN236" s="8">
        <v>7</v>
      </c>
      <c r="BO236" s="8">
        <v>7</v>
      </c>
      <c r="BP236" s="8">
        <v>5</v>
      </c>
      <c r="BQ236" s="8">
        <v>7</v>
      </c>
      <c r="BR236" s="8">
        <v>7</v>
      </c>
      <c r="BS236" s="8">
        <v>8</v>
      </c>
      <c r="BT236" s="8">
        <v>13</v>
      </c>
      <c r="BU236" s="8">
        <v>17</v>
      </c>
      <c r="BV236" s="8">
        <v>14</v>
      </c>
      <c r="BW236" s="8">
        <v>13</v>
      </c>
      <c r="BX236" s="8">
        <v>9</v>
      </c>
      <c r="BY236" s="8">
        <v>4</v>
      </c>
      <c r="BZ236" s="8">
        <v>4</v>
      </c>
      <c r="CA236" s="8">
        <v>4</v>
      </c>
      <c r="CB236" s="8">
        <v>5</v>
      </c>
      <c r="CC236" s="8">
        <v>9</v>
      </c>
      <c r="CD236" s="8">
        <v>14</v>
      </c>
      <c r="CE236" s="8">
        <v>11</v>
      </c>
      <c r="CF236" s="8">
        <v>4</v>
      </c>
      <c r="CG236" s="8">
        <v>17</v>
      </c>
      <c r="CH236" s="8">
        <v>9</v>
      </c>
      <c r="CI236" s="8">
        <v>9</v>
      </c>
      <c r="CJ236" s="8">
        <v>6</v>
      </c>
      <c r="CK236" s="8">
        <v>8</v>
      </c>
      <c r="CL236" s="8">
        <v>6</v>
      </c>
      <c r="CM236" s="8">
        <v>6</v>
      </c>
      <c r="CN236" s="8">
        <v>12</v>
      </c>
      <c r="CO236" s="8">
        <v>9</v>
      </c>
      <c r="CP236" s="8">
        <v>9</v>
      </c>
      <c r="CQ236" s="8">
        <v>6</v>
      </c>
      <c r="CR236" s="8">
        <v>6</v>
      </c>
      <c r="CS236" s="8">
        <v>7</v>
      </c>
      <c r="CT236" s="8">
        <v>5</v>
      </c>
      <c r="CU236" s="8">
        <v>10</v>
      </c>
      <c r="CV236" s="8">
        <v>10</v>
      </c>
      <c r="CW236" s="8">
        <v>11</v>
      </c>
      <c r="CX236" s="8">
        <v>6</v>
      </c>
      <c r="CY236" s="8">
        <v>5</v>
      </c>
      <c r="CZ236" s="8">
        <v>8</v>
      </c>
      <c r="DA236" s="8">
        <v>7</v>
      </c>
      <c r="DB236" s="8">
        <v>10</v>
      </c>
      <c r="DC236" s="8">
        <v>8</v>
      </c>
      <c r="DD236" s="8">
        <v>10</v>
      </c>
      <c r="DE236" s="8">
        <v>9</v>
      </c>
      <c r="DF236" s="8">
        <v>9</v>
      </c>
      <c r="DG236" s="8">
        <v>6</v>
      </c>
      <c r="DH236" s="8">
        <v>6</v>
      </c>
      <c r="DI236" s="8">
        <v>3</v>
      </c>
      <c r="DJ236" s="8">
        <v>8</v>
      </c>
      <c r="DK236" s="8">
        <v>8</v>
      </c>
      <c r="DL236" s="8">
        <v>2</v>
      </c>
      <c r="DM236" s="8">
        <v>6</v>
      </c>
      <c r="DN236" s="8">
        <v>4</v>
      </c>
      <c r="DO236" s="8">
        <v>1</v>
      </c>
      <c r="DP236" s="8">
        <v>3</v>
      </c>
      <c r="DQ236" s="8">
        <v>5</v>
      </c>
      <c r="DR236" s="8">
        <v>7</v>
      </c>
      <c r="DS236" s="8">
        <v>3</v>
      </c>
      <c r="DT236" s="8">
        <v>3</v>
      </c>
      <c r="DU236" s="8">
        <v>4</v>
      </c>
      <c r="DV236" s="8">
        <v>4</v>
      </c>
      <c r="DW236" s="8">
        <v>1</v>
      </c>
      <c r="DX236" s="7">
        <f t="shared" si="21"/>
        <v>404</v>
      </c>
      <c r="DY236" s="7">
        <f t="shared" si="22"/>
        <v>47</v>
      </c>
      <c r="DZ236" s="7">
        <f t="shared" si="23"/>
        <v>221</v>
      </c>
      <c r="EA236" s="7">
        <f t="shared" si="24"/>
        <v>120</v>
      </c>
    </row>
    <row r="237" spans="1:131" x14ac:dyDescent="0.35">
      <c r="A237" s="7">
        <v>13</v>
      </c>
      <c r="B237" s="10" t="s">
        <v>1020</v>
      </c>
      <c r="C237" s="10" t="s">
        <v>595</v>
      </c>
      <c r="D237" s="10" t="s">
        <v>596</v>
      </c>
      <c r="E237" s="7">
        <f>SUM(Table3253[[#This Row],[0]:[90]])</f>
        <v>1572</v>
      </c>
      <c r="F237" s="8">
        <f>SUM(Table3253[[#This Row],[0]:[15]])</f>
        <v>154</v>
      </c>
      <c r="G237" s="7">
        <f>SUM(Table3253[[#This Row],[16]:[64]])</f>
        <v>1145</v>
      </c>
      <c r="H237" s="7">
        <f>SUM(Table3253[[#This Row],[65]:[90]])</f>
        <v>273</v>
      </c>
      <c r="I237" s="7">
        <f>SUM(Table3253[[#This Row],[85]:[90]])</f>
        <v>4</v>
      </c>
      <c r="J237" s="8">
        <f>SUM(Table3253[[#This Row],[0]:[17]])</f>
        <v>174</v>
      </c>
      <c r="K237" s="7">
        <f>SUM(Table3253[[#This Row],[18]:[64]])</f>
        <v>1125</v>
      </c>
      <c r="L237" s="8">
        <f>SUM(Table3253[[#This Row],[0]:[4]])</f>
        <v>48</v>
      </c>
      <c r="M237" s="7">
        <f>SUM(Table3253[[#This Row],[5]:[15]])</f>
        <v>106</v>
      </c>
      <c r="N237" s="7">
        <f>SUM(Table3253[[#This Row],[16]:[24]])</f>
        <v>65</v>
      </c>
      <c r="O237" s="7">
        <f>SUM(Table3253[[#This Row],[25]:[49]])</f>
        <v>637</v>
      </c>
      <c r="P237" s="7">
        <f>SUM(Table3253[[#This Row],[50]:[64]])</f>
        <v>443</v>
      </c>
      <c r="Q237" s="7">
        <f>SUM(Table3253[[#This Row],[65]:[74]])</f>
        <v>186</v>
      </c>
      <c r="R237" s="7">
        <f>SUM(Table3253[[#This Row],[75]:[84]])</f>
        <v>83</v>
      </c>
      <c r="S237" s="8">
        <f>SUM(Table3253[[#This Row],[5]:[9]])</f>
        <v>43</v>
      </c>
      <c r="T237" s="7">
        <f>SUM(Table3253[[#This Row],[10]:[14]])</f>
        <v>52</v>
      </c>
      <c r="U237" s="7">
        <f>SUM(Table3253[[#This Row],[15]:[19]])</f>
        <v>52</v>
      </c>
      <c r="V237" s="7">
        <f>SUM(Table3253[[#This Row],[20]:[24]])</f>
        <v>24</v>
      </c>
      <c r="W237" s="7">
        <f>SUM(Table3253[[#This Row],[25]:[29]])</f>
        <v>67</v>
      </c>
      <c r="X237" s="7">
        <f>SUM(Table3253[[#This Row],[30]:[34]])</f>
        <v>121</v>
      </c>
      <c r="Y237" s="7">
        <f>SUM(Table3253[[#This Row],[35]:[39]])</f>
        <v>153</v>
      </c>
      <c r="Z237" s="7">
        <f>SUM(Table3253[[#This Row],[40]:[44]])</f>
        <v>168</v>
      </c>
      <c r="AA237" s="7">
        <f>SUM(Table3253[[#This Row],[45]:[49]])</f>
        <v>128</v>
      </c>
      <c r="AB237" s="7">
        <f>SUM(Table3253[[#This Row],[50]:[54]])</f>
        <v>160</v>
      </c>
      <c r="AC237" s="7">
        <f>SUM(Table3253[[#This Row],[55]:[59]])</f>
        <v>144</v>
      </c>
      <c r="AD237" s="7">
        <f>SUM(Table3253[[#This Row],[60]:[64]])</f>
        <v>139</v>
      </c>
      <c r="AE237" s="7">
        <f>SUM(Table3253[[#This Row],[65]:[69]])</f>
        <v>116</v>
      </c>
      <c r="AF237" s="7">
        <f>SUM(Table3253[[#This Row],[70]:[74]])</f>
        <v>70</v>
      </c>
      <c r="AG237" s="7">
        <f>SUM(Table3253[[#This Row],[75]:[79]])</f>
        <v>54</v>
      </c>
      <c r="AH237" s="7">
        <f>SUM(Table3253[[#This Row],[80]:[84]])</f>
        <v>29</v>
      </c>
      <c r="AI237" s="7">
        <f>SUM(Table3253[[#This Row],[85]:[89]])</f>
        <v>3</v>
      </c>
      <c r="AJ237" s="7">
        <f>Table3253[[#This Row],[90]]</f>
        <v>1</v>
      </c>
      <c r="AK237" s="8">
        <v>8</v>
      </c>
      <c r="AL237" s="8">
        <v>12</v>
      </c>
      <c r="AM237" s="8">
        <v>7</v>
      </c>
      <c r="AN237" s="8">
        <v>11</v>
      </c>
      <c r="AO237" s="8">
        <v>10</v>
      </c>
      <c r="AP237" s="8">
        <v>5</v>
      </c>
      <c r="AQ237" s="8">
        <v>8</v>
      </c>
      <c r="AR237" s="8">
        <v>10</v>
      </c>
      <c r="AS237" s="8">
        <v>8</v>
      </c>
      <c r="AT237" s="8">
        <v>12</v>
      </c>
      <c r="AU237" s="8">
        <v>11</v>
      </c>
      <c r="AV237" s="8">
        <v>12</v>
      </c>
      <c r="AW237" s="8">
        <v>11</v>
      </c>
      <c r="AX237" s="8">
        <v>11</v>
      </c>
      <c r="AY237" s="8">
        <v>7</v>
      </c>
      <c r="AZ237" s="8">
        <v>11</v>
      </c>
      <c r="BA237" s="8">
        <v>7</v>
      </c>
      <c r="BB237" s="8">
        <v>13</v>
      </c>
      <c r="BC237" s="8">
        <v>10</v>
      </c>
      <c r="BD237" s="8">
        <v>11</v>
      </c>
      <c r="BE237" s="8">
        <v>2</v>
      </c>
      <c r="BF237" s="8">
        <v>3</v>
      </c>
      <c r="BG237" s="8">
        <v>6</v>
      </c>
      <c r="BH237" s="8">
        <v>8</v>
      </c>
      <c r="BI237" s="8">
        <v>5</v>
      </c>
      <c r="BJ237" s="8">
        <v>18</v>
      </c>
      <c r="BK237" s="8">
        <v>11</v>
      </c>
      <c r="BL237" s="8">
        <v>6</v>
      </c>
      <c r="BM237" s="8">
        <v>16</v>
      </c>
      <c r="BN237" s="8">
        <v>16</v>
      </c>
      <c r="BO237" s="8">
        <v>11</v>
      </c>
      <c r="BP237" s="8">
        <v>26</v>
      </c>
      <c r="BQ237" s="8">
        <v>29</v>
      </c>
      <c r="BR237" s="8">
        <v>34</v>
      </c>
      <c r="BS237" s="8">
        <v>21</v>
      </c>
      <c r="BT237" s="8">
        <v>27</v>
      </c>
      <c r="BU237" s="8">
        <v>32</v>
      </c>
      <c r="BV237" s="8">
        <v>18</v>
      </c>
      <c r="BW237" s="8">
        <v>37</v>
      </c>
      <c r="BX237" s="8">
        <v>39</v>
      </c>
      <c r="BY237" s="8">
        <v>35</v>
      </c>
      <c r="BZ237" s="8">
        <v>29</v>
      </c>
      <c r="CA237" s="8">
        <v>44</v>
      </c>
      <c r="CB237" s="8">
        <v>24</v>
      </c>
      <c r="CC237" s="8">
        <v>36</v>
      </c>
      <c r="CD237" s="8">
        <v>25</v>
      </c>
      <c r="CE237" s="8">
        <v>27</v>
      </c>
      <c r="CF237" s="8">
        <v>27</v>
      </c>
      <c r="CG237" s="8">
        <v>29</v>
      </c>
      <c r="CH237" s="8">
        <v>20</v>
      </c>
      <c r="CI237" s="8">
        <v>29</v>
      </c>
      <c r="CJ237" s="8">
        <v>32</v>
      </c>
      <c r="CK237" s="8">
        <v>29</v>
      </c>
      <c r="CL237" s="8">
        <v>34</v>
      </c>
      <c r="CM237" s="8">
        <v>36</v>
      </c>
      <c r="CN237" s="8">
        <v>23</v>
      </c>
      <c r="CO237" s="8">
        <v>39</v>
      </c>
      <c r="CP237" s="8">
        <v>25</v>
      </c>
      <c r="CQ237" s="8">
        <v>25</v>
      </c>
      <c r="CR237" s="8">
        <v>32</v>
      </c>
      <c r="CS237" s="8">
        <v>37</v>
      </c>
      <c r="CT237" s="8">
        <v>34</v>
      </c>
      <c r="CU237" s="8">
        <v>21</v>
      </c>
      <c r="CV237" s="8">
        <v>20</v>
      </c>
      <c r="CW237" s="8">
        <v>27</v>
      </c>
      <c r="CX237" s="8">
        <v>32</v>
      </c>
      <c r="CY237" s="8">
        <v>25</v>
      </c>
      <c r="CZ237" s="8">
        <v>20</v>
      </c>
      <c r="DA237" s="8">
        <v>22</v>
      </c>
      <c r="DB237" s="8">
        <v>17</v>
      </c>
      <c r="DC237" s="8">
        <v>12</v>
      </c>
      <c r="DD237" s="8">
        <v>18</v>
      </c>
      <c r="DE237" s="8">
        <v>10</v>
      </c>
      <c r="DF237" s="8">
        <v>16</v>
      </c>
      <c r="DG237" s="8">
        <v>14</v>
      </c>
      <c r="DH237" s="8">
        <v>12</v>
      </c>
      <c r="DI237" s="8">
        <v>11</v>
      </c>
      <c r="DJ237" s="8">
        <v>13</v>
      </c>
      <c r="DK237" s="8">
        <v>10</v>
      </c>
      <c r="DL237" s="8">
        <v>8</v>
      </c>
      <c r="DM237" s="8">
        <v>6</v>
      </c>
      <c r="DN237" s="8">
        <v>5</v>
      </c>
      <c r="DO237" s="8">
        <v>6</v>
      </c>
      <c r="DP237" s="8">
        <v>8</v>
      </c>
      <c r="DQ237" s="8">
        <v>4</v>
      </c>
      <c r="DR237" s="8">
        <v>1</v>
      </c>
      <c r="DS237" s="8">
        <v>1</v>
      </c>
      <c r="DT237" s="8">
        <v>1</v>
      </c>
      <c r="DU237" s="8">
        <v>0</v>
      </c>
      <c r="DV237" s="8">
        <v>0</v>
      </c>
      <c r="DW237" s="8">
        <v>1</v>
      </c>
      <c r="DX237" s="7">
        <f t="shared" si="21"/>
        <v>1145</v>
      </c>
      <c r="DY237" s="7">
        <f t="shared" si="22"/>
        <v>45</v>
      </c>
      <c r="DZ237" s="7">
        <f t="shared" si="23"/>
        <v>637</v>
      </c>
      <c r="EA237" s="7">
        <f t="shared" si="24"/>
        <v>443</v>
      </c>
    </row>
    <row r="238" spans="1:131" x14ac:dyDescent="0.35">
      <c r="A238" s="7">
        <v>13</v>
      </c>
      <c r="B238" s="10" t="s">
        <v>1020</v>
      </c>
      <c r="C238" s="10" t="s">
        <v>597</v>
      </c>
      <c r="D238" s="10" t="s">
        <v>598</v>
      </c>
      <c r="E238" s="7">
        <f>SUM(Table3253[[#This Row],[0]:[90]])</f>
        <v>844</v>
      </c>
      <c r="F238" s="8">
        <f>SUM(Table3253[[#This Row],[0]:[15]])</f>
        <v>141</v>
      </c>
      <c r="G238" s="7">
        <f>SUM(Table3253[[#This Row],[16]:[64]])</f>
        <v>533</v>
      </c>
      <c r="H238" s="7">
        <f>SUM(Table3253[[#This Row],[65]:[90]])</f>
        <v>170</v>
      </c>
      <c r="I238" s="7">
        <f>SUM(Table3253[[#This Row],[85]:[90]])</f>
        <v>7</v>
      </c>
      <c r="J238" s="8">
        <f>SUM(Table3253[[#This Row],[0]:[17]])</f>
        <v>151</v>
      </c>
      <c r="K238" s="7">
        <f>SUM(Table3253[[#This Row],[18]:[64]])</f>
        <v>523</v>
      </c>
      <c r="L238" s="8">
        <f>SUM(Table3253[[#This Row],[0]:[4]])</f>
        <v>39</v>
      </c>
      <c r="M238" s="7">
        <f>SUM(Table3253[[#This Row],[5]:[15]])</f>
        <v>102</v>
      </c>
      <c r="N238" s="7">
        <f>SUM(Table3253[[#This Row],[16]:[24]])</f>
        <v>77</v>
      </c>
      <c r="O238" s="7">
        <f>SUM(Table3253[[#This Row],[25]:[49]])</f>
        <v>267</v>
      </c>
      <c r="P238" s="7">
        <f>SUM(Table3253[[#This Row],[50]:[64]])</f>
        <v>189</v>
      </c>
      <c r="Q238" s="7">
        <f>SUM(Table3253[[#This Row],[65]:[74]])</f>
        <v>95</v>
      </c>
      <c r="R238" s="7">
        <f>SUM(Table3253[[#This Row],[75]:[84]])</f>
        <v>68</v>
      </c>
      <c r="S238" s="8">
        <f>SUM(Table3253[[#This Row],[5]:[9]])</f>
        <v>40</v>
      </c>
      <c r="T238" s="7">
        <f>SUM(Table3253[[#This Row],[10]:[14]])</f>
        <v>53</v>
      </c>
      <c r="U238" s="7">
        <f>SUM(Table3253[[#This Row],[15]:[19]])</f>
        <v>39</v>
      </c>
      <c r="V238" s="7">
        <f>SUM(Table3253[[#This Row],[20]:[24]])</f>
        <v>47</v>
      </c>
      <c r="W238" s="7">
        <f>SUM(Table3253[[#This Row],[25]:[29]])</f>
        <v>41</v>
      </c>
      <c r="X238" s="7">
        <f>SUM(Table3253[[#This Row],[30]:[34]])</f>
        <v>61</v>
      </c>
      <c r="Y238" s="7">
        <f>SUM(Table3253[[#This Row],[35]:[39]])</f>
        <v>59</v>
      </c>
      <c r="Z238" s="7">
        <f>SUM(Table3253[[#This Row],[40]:[44]])</f>
        <v>61</v>
      </c>
      <c r="AA238" s="7">
        <f>SUM(Table3253[[#This Row],[45]:[49]])</f>
        <v>45</v>
      </c>
      <c r="AB238" s="7">
        <f>SUM(Table3253[[#This Row],[50]:[54]])</f>
        <v>60</v>
      </c>
      <c r="AC238" s="7">
        <f>SUM(Table3253[[#This Row],[55]:[59]])</f>
        <v>65</v>
      </c>
      <c r="AD238" s="7">
        <f>SUM(Table3253[[#This Row],[60]:[64]])</f>
        <v>64</v>
      </c>
      <c r="AE238" s="7">
        <f>SUM(Table3253[[#This Row],[65]:[69]])</f>
        <v>54</v>
      </c>
      <c r="AF238" s="7">
        <f>SUM(Table3253[[#This Row],[70]:[74]])</f>
        <v>41</v>
      </c>
      <c r="AG238" s="7">
        <f>SUM(Table3253[[#This Row],[75]:[79]])</f>
        <v>36</v>
      </c>
      <c r="AH238" s="7">
        <f>SUM(Table3253[[#This Row],[80]:[84]])</f>
        <v>32</v>
      </c>
      <c r="AI238" s="7">
        <f>SUM(Table3253[[#This Row],[85]:[89]])</f>
        <v>3</v>
      </c>
      <c r="AJ238" s="7">
        <f>Table3253[[#This Row],[90]]</f>
        <v>4</v>
      </c>
      <c r="AK238" s="8">
        <v>10</v>
      </c>
      <c r="AL238" s="8">
        <v>6</v>
      </c>
      <c r="AM238" s="8">
        <v>5</v>
      </c>
      <c r="AN238" s="8">
        <v>6</v>
      </c>
      <c r="AO238" s="8">
        <v>12</v>
      </c>
      <c r="AP238" s="8">
        <v>6</v>
      </c>
      <c r="AQ238" s="8">
        <v>6</v>
      </c>
      <c r="AR238" s="8">
        <v>6</v>
      </c>
      <c r="AS238" s="8">
        <v>6</v>
      </c>
      <c r="AT238" s="8">
        <v>16</v>
      </c>
      <c r="AU238" s="8">
        <v>10</v>
      </c>
      <c r="AV238" s="8">
        <v>8</v>
      </c>
      <c r="AW238" s="8">
        <v>15</v>
      </c>
      <c r="AX238" s="8">
        <v>8</v>
      </c>
      <c r="AY238" s="8">
        <v>12</v>
      </c>
      <c r="AZ238" s="8">
        <v>9</v>
      </c>
      <c r="BA238" s="8">
        <v>5</v>
      </c>
      <c r="BB238" s="8">
        <v>5</v>
      </c>
      <c r="BC238" s="8">
        <v>10</v>
      </c>
      <c r="BD238" s="8">
        <v>10</v>
      </c>
      <c r="BE238" s="8">
        <v>7</v>
      </c>
      <c r="BF238" s="8">
        <v>12</v>
      </c>
      <c r="BG238" s="8">
        <v>7</v>
      </c>
      <c r="BH238" s="8">
        <v>11</v>
      </c>
      <c r="BI238" s="8">
        <v>10</v>
      </c>
      <c r="BJ238" s="8">
        <v>12</v>
      </c>
      <c r="BK238" s="8">
        <v>5</v>
      </c>
      <c r="BL238" s="8">
        <v>3</v>
      </c>
      <c r="BM238" s="8">
        <v>9</v>
      </c>
      <c r="BN238" s="8">
        <v>12</v>
      </c>
      <c r="BO238" s="8">
        <v>11</v>
      </c>
      <c r="BP238" s="8">
        <v>15</v>
      </c>
      <c r="BQ238" s="8">
        <v>11</v>
      </c>
      <c r="BR238" s="8">
        <v>13</v>
      </c>
      <c r="BS238" s="8">
        <v>11</v>
      </c>
      <c r="BT238" s="8">
        <v>13</v>
      </c>
      <c r="BU238" s="8">
        <v>9</v>
      </c>
      <c r="BV238" s="8">
        <v>9</v>
      </c>
      <c r="BW238" s="8">
        <v>17</v>
      </c>
      <c r="BX238" s="8">
        <v>11</v>
      </c>
      <c r="BY238" s="8">
        <v>15</v>
      </c>
      <c r="BZ238" s="8">
        <v>13</v>
      </c>
      <c r="CA238" s="8">
        <v>12</v>
      </c>
      <c r="CB238" s="8">
        <v>9</v>
      </c>
      <c r="CC238" s="8">
        <v>12</v>
      </c>
      <c r="CD238" s="8">
        <v>8</v>
      </c>
      <c r="CE238" s="8">
        <v>10</v>
      </c>
      <c r="CF238" s="8">
        <v>8</v>
      </c>
      <c r="CG238" s="8">
        <v>8</v>
      </c>
      <c r="CH238" s="8">
        <v>11</v>
      </c>
      <c r="CI238" s="8">
        <v>9</v>
      </c>
      <c r="CJ238" s="8">
        <v>12</v>
      </c>
      <c r="CK238" s="8">
        <v>21</v>
      </c>
      <c r="CL238" s="8">
        <v>11</v>
      </c>
      <c r="CM238" s="8">
        <v>7</v>
      </c>
      <c r="CN238" s="8">
        <v>13</v>
      </c>
      <c r="CO238" s="8">
        <v>14</v>
      </c>
      <c r="CP238" s="8">
        <v>16</v>
      </c>
      <c r="CQ238" s="8">
        <v>10</v>
      </c>
      <c r="CR238" s="8">
        <v>12</v>
      </c>
      <c r="CS238" s="8">
        <v>13</v>
      </c>
      <c r="CT238" s="8">
        <v>15</v>
      </c>
      <c r="CU238" s="8">
        <v>19</v>
      </c>
      <c r="CV238" s="8">
        <v>9</v>
      </c>
      <c r="CW238" s="8">
        <v>8</v>
      </c>
      <c r="CX238" s="8">
        <v>12</v>
      </c>
      <c r="CY238" s="8">
        <v>11</v>
      </c>
      <c r="CZ238" s="8">
        <v>12</v>
      </c>
      <c r="DA238" s="8">
        <v>12</v>
      </c>
      <c r="DB238" s="8">
        <v>7</v>
      </c>
      <c r="DC238" s="8">
        <v>5</v>
      </c>
      <c r="DD238" s="8">
        <v>5</v>
      </c>
      <c r="DE238" s="8">
        <v>9</v>
      </c>
      <c r="DF238" s="8">
        <v>10</v>
      </c>
      <c r="DG238" s="8">
        <v>12</v>
      </c>
      <c r="DH238" s="8">
        <v>12</v>
      </c>
      <c r="DI238" s="8">
        <v>7</v>
      </c>
      <c r="DJ238" s="8">
        <v>8</v>
      </c>
      <c r="DK238" s="8">
        <v>7</v>
      </c>
      <c r="DL238" s="8">
        <v>2</v>
      </c>
      <c r="DM238" s="8">
        <v>8</v>
      </c>
      <c r="DN238" s="8">
        <v>8</v>
      </c>
      <c r="DO238" s="8">
        <v>5</v>
      </c>
      <c r="DP238" s="8">
        <v>5</v>
      </c>
      <c r="DQ238" s="8">
        <v>6</v>
      </c>
      <c r="DR238" s="8">
        <v>2</v>
      </c>
      <c r="DS238" s="8">
        <v>0</v>
      </c>
      <c r="DT238" s="8">
        <v>0</v>
      </c>
      <c r="DU238" s="8">
        <v>1</v>
      </c>
      <c r="DV238" s="8">
        <v>0</v>
      </c>
      <c r="DW238" s="8">
        <v>4</v>
      </c>
      <c r="DX238" s="7">
        <f t="shared" si="21"/>
        <v>533</v>
      </c>
      <c r="DY238" s="7">
        <f t="shared" si="22"/>
        <v>67</v>
      </c>
      <c r="DZ238" s="7">
        <f t="shared" si="23"/>
        <v>267</v>
      </c>
      <c r="EA238" s="7">
        <f t="shared" si="24"/>
        <v>189</v>
      </c>
    </row>
    <row r="239" spans="1:131" x14ac:dyDescent="0.35">
      <c r="A239" s="7">
        <v>13</v>
      </c>
      <c r="B239" s="10" t="s">
        <v>1020</v>
      </c>
      <c r="C239" s="10" t="s">
        <v>599</v>
      </c>
      <c r="D239" s="10" t="s">
        <v>600</v>
      </c>
      <c r="E239" s="7">
        <f>SUM(Table3253[[#This Row],[0]:[90]])</f>
        <v>978</v>
      </c>
      <c r="F239" s="8">
        <f>SUM(Table3253[[#This Row],[0]:[15]])</f>
        <v>198</v>
      </c>
      <c r="G239" s="7">
        <f>SUM(Table3253[[#This Row],[16]:[64]])</f>
        <v>626</v>
      </c>
      <c r="H239" s="7">
        <f>SUM(Table3253[[#This Row],[65]:[90]])</f>
        <v>154</v>
      </c>
      <c r="I239" s="7">
        <f>SUM(Table3253[[#This Row],[85]:[90]])</f>
        <v>11</v>
      </c>
      <c r="J239" s="8">
        <f>SUM(Table3253[[#This Row],[0]:[17]])</f>
        <v>231</v>
      </c>
      <c r="K239" s="7">
        <f>SUM(Table3253[[#This Row],[18]:[64]])</f>
        <v>593</v>
      </c>
      <c r="L239" s="8">
        <f>SUM(Table3253[[#This Row],[0]:[4]])</f>
        <v>65</v>
      </c>
      <c r="M239" s="7">
        <f>SUM(Table3253[[#This Row],[5]:[15]])</f>
        <v>133</v>
      </c>
      <c r="N239" s="7">
        <f>SUM(Table3253[[#This Row],[16]:[24]])</f>
        <v>138</v>
      </c>
      <c r="O239" s="7">
        <f>SUM(Table3253[[#This Row],[25]:[49]])</f>
        <v>301</v>
      </c>
      <c r="P239" s="7">
        <f>SUM(Table3253[[#This Row],[50]:[64]])</f>
        <v>187</v>
      </c>
      <c r="Q239" s="7">
        <f>SUM(Table3253[[#This Row],[65]:[74]])</f>
        <v>83</v>
      </c>
      <c r="R239" s="7">
        <f>SUM(Table3253[[#This Row],[75]:[84]])</f>
        <v>60</v>
      </c>
      <c r="S239" s="8">
        <f>SUM(Table3253[[#This Row],[5]:[9]])</f>
        <v>65</v>
      </c>
      <c r="T239" s="7">
        <f>SUM(Table3253[[#This Row],[10]:[14]])</f>
        <v>56</v>
      </c>
      <c r="U239" s="7">
        <f>SUM(Table3253[[#This Row],[15]:[19]])</f>
        <v>71</v>
      </c>
      <c r="V239" s="7">
        <f>SUM(Table3253[[#This Row],[20]:[24]])</f>
        <v>79</v>
      </c>
      <c r="W239" s="7">
        <f>SUM(Table3253[[#This Row],[25]:[29]])</f>
        <v>54</v>
      </c>
      <c r="X239" s="7">
        <f>SUM(Table3253[[#This Row],[30]:[34]])</f>
        <v>49</v>
      </c>
      <c r="Y239" s="7">
        <f>SUM(Table3253[[#This Row],[35]:[39]])</f>
        <v>64</v>
      </c>
      <c r="Z239" s="7">
        <f>SUM(Table3253[[#This Row],[40]:[44]])</f>
        <v>50</v>
      </c>
      <c r="AA239" s="7">
        <f>SUM(Table3253[[#This Row],[45]:[49]])</f>
        <v>84</v>
      </c>
      <c r="AB239" s="7">
        <f>SUM(Table3253[[#This Row],[50]:[54]])</f>
        <v>69</v>
      </c>
      <c r="AC239" s="7">
        <f>SUM(Table3253[[#This Row],[55]:[59]])</f>
        <v>69</v>
      </c>
      <c r="AD239" s="7">
        <f>SUM(Table3253[[#This Row],[60]:[64]])</f>
        <v>49</v>
      </c>
      <c r="AE239" s="7">
        <f>SUM(Table3253[[#This Row],[65]:[69]])</f>
        <v>40</v>
      </c>
      <c r="AF239" s="7">
        <f>SUM(Table3253[[#This Row],[70]:[74]])</f>
        <v>43</v>
      </c>
      <c r="AG239" s="7">
        <f>SUM(Table3253[[#This Row],[75]:[79]])</f>
        <v>35</v>
      </c>
      <c r="AH239" s="7">
        <f>SUM(Table3253[[#This Row],[80]:[84]])</f>
        <v>25</v>
      </c>
      <c r="AI239" s="7">
        <f>SUM(Table3253[[#This Row],[85]:[89]])</f>
        <v>4</v>
      </c>
      <c r="AJ239" s="7">
        <f>Table3253[[#This Row],[90]]</f>
        <v>7</v>
      </c>
      <c r="AK239" s="8">
        <v>15</v>
      </c>
      <c r="AL239" s="8">
        <v>12</v>
      </c>
      <c r="AM239" s="8">
        <v>9</v>
      </c>
      <c r="AN239" s="8">
        <v>14</v>
      </c>
      <c r="AO239" s="8">
        <v>15</v>
      </c>
      <c r="AP239" s="8">
        <v>14</v>
      </c>
      <c r="AQ239" s="8">
        <v>11</v>
      </c>
      <c r="AR239" s="8">
        <v>10</v>
      </c>
      <c r="AS239" s="8">
        <v>10</v>
      </c>
      <c r="AT239" s="8">
        <v>20</v>
      </c>
      <c r="AU239" s="8">
        <v>8</v>
      </c>
      <c r="AV239" s="8">
        <v>14</v>
      </c>
      <c r="AW239" s="8">
        <v>13</v>
      </c>
      <c r="AX239" s="8">
        <v>9</v>
      </c>
      <c r="AY239" s="8">
        <v>12</v>
      </c>
      <c r="AZ239" s="8">
        <v>12</v>
      </c>
      <c r="BA239" s="8">
        <v>20</v>
      </c>
      <c r="BB239" s="8">
        <v>13</v>
      </c>
      <c r="BC239" s="8">
        <v>13</v>
      </c>
      <c r="BD239" s="8">
        <v>13</v>
      </c>
      <c r="BE239" s="8">
        <v>22</v>
      </c>
      <c r="BF239" s="8">
        <v>18</v>
      </c>
      <c r="BG239" s="8">
        <v>15</v>
      </c>
      <c r="BH239" s="8">
        <v>14</v>
      </c>
      <c r="BI239" s="8">
        <v>10</v>
      </c>
      <c r="BJ239" s="8">
        <v>13</v>
      </c>
      <c r="BK239" s="8">
        <v>8</v>
      </c>
      <c r="BL239" s="8">
        <v>14</v>
      </c>
      <c r="BM239" s="8">
        <v>15</v>
      </c>
      <c r="BN239" s="8">
        <v>4</v>
      </c>
      <c r="BO239" s="8">
        <v>10</v>
      </c>
      <c r="BP239" s="8">
        <v>8</v>
      </c>
      <c r="BQ239" s="8">
        <v>10</v>
      </c>
      <c r="BR239" s="8">
        <v>10</v>
      </c>
      <c r="BS239" s="8">
        <v>11</v>
      </c>
      <c r="BT239" s="8">
        <v>19</v>
      </c>
      <c r="BU239" s="8">
        <v>9</v>
      </c>
      <c r="BV239" s="8">
        <v>12</v>
      </c>
      <c r="BW239" s="8">
        <v>12</v>
      </c>
      <c r="BX239" s="8">
        <v>12</v>
      </c>
      <c r="BY239" s="8">
        <v>12</v>
      </c>
      <c r="BZ239" s="8">
        <v>11</v>
      </c>
      <c r="CA239" s="8">
        <v>9</v>
      </c>
      <c r="CB239" s="8">
        <v>8</v>
      </c>
      <c r="CC239" s="8">
        <v>10</v>
      </c>
      <c r="CD239" s="8">
        <v>13</v>
      </c>
      <c r="CE239" s="8">
        <v>16</v>
      </c>
      <c r="CF239" s="8">
        <v>20</v>
      </c>
      <c r="CG239" s="8">
        <v>14</v>
      </c>
      <c r="CH239" s="8">
        <v>21</v>
      </c>
      <c r="CI239" s="8">
        <v>9</v>
      </c>
      <c r="CJ239" s="8">
        <v>15</v>
      </c>
      <c r="CK239" s="8">
        <v>19</v>
      </c>
      <c r="CL239" s="8">
        <v>14</v>
      </c>
      <c r="CM239" s="8">
        <v>12</v>
      </c>
      <c r="CN239" s="8">
        <v>9</v>
      </c>
      <c r="CO239" s="8">
        <v>9</v>
      </c>
      <c r="CP239" s="8">
        <v>21</v>
      </c>
      <c r="CQ239" s="8">
        <v>14</v>
      </c>
      <c r="CR239" s="8">
        <v>16</v>
      </c>
      <c r="CS239" s="8">
        <v>11</v>
      </c>
      <c r="CT239" s="8">
        <v>7</v>
      </c>
      <c r="CU239" s="8">
        <v>7</v>
      </c>
      <c r="CV239" s="8">
        <v>10</v>
      </c>
      <c r="CW239" s="8">
        <v>14</v>
      </c>
      <c r="CX239" s="8">
        <v>8</v>
      </c>
      <c r="CY239" s="8">
        <v>8</v>
      </c>
      <c r="CZ239" s="8">
        <v>6</v>
      </c>
      <c r="DA239" s="8">
        <v>9</v>
      </c>
      <c r="DB239" s="8">
        <v>9</v>
      </c>
      <c r="DC239" s="8">
        <v>13</v>
      </c>
      <c r="DD239" s="8">
        <v>8</v>
      </c>
      <c r="DE239" s="8">
        <v>8</v>
      </c>
      <c r="DF239" s="8">
        <v>6</v>
      </c>
      <c r="DG239" s="8">
        <v>8</v>
      </c>
      <c r="DH239" s="8">
        <v>7</v>
      </c>
      <c r="DI239" s="8">
        <v>12</v>
      </c>
      <c r="DJ239" s="8">
        <v>7</v>
      </c>
      <c r="DK239" s="8">
        <v>3</v>
      </c>
      <c r="DL239" s="8">
        <v>6</v>
      </c>
      <c r="DM239" s="8">
        <v>5</v>
      </c>
      <c r="DN239" s="8">
        <v>7</v>
      </c>
      <c r="DO239" s="8">
        <v>4</v>
      </c>
      <c r="DP239" s="8">
        <v>4</v>
      </c>
      <c r="DQ239" s="8">
        <v>5</v>
      </c>
      <c r="DR239" s="8">
        <v>0</v>
      </c>
      <c r="DS239" s="8">
        <v>2</v>
      </c>
      <c r="DT239" s="8">
        <v>1</v>
      </c>
      <c r="DU239" s="8">
        <v>1</v>
      </c>
      <c r="DV239" s="8">
        <v>0</v>
      </c>
      <c r="DW239" s="8">
        <v>7</v>
      </c>
      <c r="DX239" s="7">
        <f t="shared" si="21"/>
        <v>626</v>
      </c>
      <c r="DY239" s="7">
        <f t="shared" si="22"/>
        <v>105</v>
      </c>
      <c r="DZ239" s="7">
        <f t="shared" si="23"/>
        <v>301</v>
      </c>
      <c r="EA239" s="7">
        <f t="shared" si="24"/>
        <v>187</v>
      </c>
    </row>
    <row r="240" spans="1:131" x14ac:dyDescent="0.35">
      <c r="A240" s="7">
        <v>13</v>
      </c>
      <c r="B240" s="10" t="s">
        <v>1020</v>
      </c>
      <c r="C240" s="10" t="s">
        <v>601</v>
      </c>
      <c r="D240" s="10" t="s">
        <v>602</v>
      </c>
      <c r="E240" s="7">
        <f>SUM(Table3253[[#This Row],[0]:[90]])</f>
        <v>915</v>
      </c>
      <c r="F240" s="8">
        <f>SUM(Table3253[[#This Row],[0]:[15]])</f>
        <v>145</v>
      </c>
      <c r="G240" s="7">
        <f>SUM(Table3253[[#This Row],[16]:[64]])</f>
        <v>647</v>
      </c>
      <c r="H240" s="7">
        <f>SUM(Table3253[[#This Row],[65]:[90]])</f>
        <v>123</v>
      </c>
      <c r="I240" s="7">
        <f>SUM(Table3253[[#This Row],[85]:[90]])</f>
        <v>15</v>
      </c>
      <c r="J240" s="8">
        <f>SUM(Table3253[[#This Row],[0]:[17]])</f>
        <v>167</v>
      </c>
      <c r="K240" s="7">
        <f>SUM(Table3253[[#This Row],[18]:[64]])</f>
        <v>625</v>
      </c>
      <c r="L240" s="8">
        <f>SUM(Table3253[[#This Row],[0]:[4]])</f>
        <v>21</v>
      </c>
      <c r="M240" s="7">
        <f>SUM(Table3253[[#This Row],[5]:[15]])</f>
        <v>124</v>
      </c>
      <c r="N240" s="7">
        <f>SUM(Table3253[[#This Row],[16]:[24]])</f>
        <v>264</v>
      </c>
      <c r="O240" s="7">
        <f>SUM(Table3253[[#This Row],[25]:[49]])</f>
        <v>230</v>
      </c>
      <c r="P240" s="7">
        <f>SUM(Table3253[[#This Row],[50]:[64]])</f>
        <v>153</v>
      </c>
      <c r="Q240" s="7">
        <f>SUM(Table3253[[#This Row],[65]:[74]])</f>
        <v>62</v>
      </c>
      <c r="R240" s="7">
        <f>SUM(Table3253[[#This Row],[75]:[84]])</f>
        <v>46</v>
      </c>
      <c r="S240" s="8">
        <f>SUM(Table3253[[#This Row],[5]:[9]])</f>
        <v>41</v>
      </c>
      <c r="T240" s="7">
        <f>SUM(Table3253[[#This Row],[10]:[14]])</f>
        <v>68</v>
      </c>
      <c r="U240" s="7">
        <f>SUM(Table3253[[#This Row],[15]:[19]])</f>
        <v>63</v>
      </c>
      <c r="V240" s="7">
        <f>SUM(Table3253[[#This Row],[20]:[24]])</f>
        <v>216</v>
      </c>
      <c r="W240" s="7">
        <f>SUM(Table3253[[#This Row],[25]:[29]])</f>
        <v>59</v>
      </c>
      <c r="X240" s="7">
        <f>SUM(Table3253[[#This Row],[30]:[34]])</f>
        <v>34</v>
      </c>
      <c r="Y240" s="7">
        <f>SUM(Table3253[[#This Row],[35]:[39]])</f>
        <v>44</v>
      </c>
      <c r="Z240" s="7">
        <f>SUM(Table3253[[#This Row],[40]:[44]])</f>
        <v>56</v>
      </c>
      <c r="AA240" s="7">
        <f>SUM(Table3253[[#This Row],[45]:[49]])</f>
        <v>37</v>
      </c>
      <c r="AB240" s="7">
        <f>SUM(Table3253[[#This Row],[50]:[54]])</f>
        <v>60</v>
      </c>
      <c r="AC240" s="7">
        <f>SUM(Table3253[[#This Row],[55]:[59]])</f>
        <v>52</v>
      </c>
      <c r="AD240" s="7">
        <f>SUM(Table3253[[#This Row],[60]:[64]])</f>
        <v>41</v>
      </c>
      <c r="AE240" s="7">
        <f>SUM(Table3253[[#This Row],[65]:[69]])</f>
        <v>27</v>
      </c>
      <c r="AF240" s="7">
        <f>SUM(Table3253[[#This Row],[70]:[74]])</f>
        <v>35</v>
      </c>
      <c r="AG240" s="7">
        <f>SUM(Table3253[[#This Row],[75]:[79]])</f>
        <v>27</v>
      </c>
      <c r="AH240" s="7">
        <f>SUM(Table3253[[#This Row],[80]:[84]])</f>
        <v>19</v>
      </c>
      <c r="AI240" s="7">
        <f>SUM(Table3253[[#This Row],[85]:[89]])</f>
        <v>12</v>
      </c>
      <c r="AJ240" s="7">
        <f>Table3253[[#This Row],[90]]</f>
        <v>3</v>
      </c>
      <c r="AK240" s="8">
        <v>2</v>
      </c>
      <c r="AL240" s="8">
        <v>7</v>
      </c>
      <c r="AM240" s="8">
        <v>3</v>
      </c>
      <c r="AN240" s="8">
        <v>4</v>
      </c>
      <c r="AO240" s="8">
        <v>5</v>
      </c>
      <c r="AP240" s="8">
        <v>5</v>
      </c>
      <c r="AQ240" s="8">
        <v>10</v>
      </c>
      <c r="AR240" s="8">
        <v>8</v>
      </c>
      <c r="AS240" s="8">
        <v>11</v>
      </c>
      <c r="AT240" s="8">
        <v>7</v>
      </c>
      <c r="AU240" s="8">
        <v>11</v>
      </c>
      <c r="AV240" s="8">
        <v>11</v>
      </c>
      <c r="AW240" s="8">
        <v>18</v>
      </c>
      <c r="AX240" s="8">
        <v>14</v>
      </c>
      <c r="AY240" s="8">
        <v>14</v>
      </c>
      <c r="AZ240" s="8">
        <v>15</v>
      </c>
      <c r="BA240" s="8">
        <v>16</v>
      </c>
      <c r="BB240" s="8">
        <v>6</v>
      </c>
      <c r="BC240" s="8">
        <v>14</v>
      </c>
      <c r="BD240" s="8">
        <v>12</v>
      </c>
      <c r="BE240" s="8">
        <v>42</v>
      </c>
      <c r="BF240" s="8">
        <v>57</v>
      </c>
      <c r="BG240" s="8">
        <v>45</v>
      </c>
      <c r="BH240" s="8">
        <v>33</v>
      </c>
      <c r="BI240" s="8">
        <v>39</v>
      </c>
      <c r="BJ240" s="8">
        <v>17</v>
      </c>
      <c r="BK240" s="8">
        <v>14</v>
      </c>
      <c r="BL240" s="8">
        <v>13</v>
      </c>
      <c r="BM240" s="8">
        <v>10</v>
      </c>
      <c r="BN240" s="8">
        <v>5</v>
      </c>
      <c r="BO240" s="8">
        <v>6</v>
      </c>
      <c r="BP240" s="8">
        <v>10</v>
      </c>
      <c r="BQ240" s="8">
        <v>6</v>
      </c>
      <c r="BR240" s="8">
        <v>6</v>
      </c>
      <c r="BS240" s="8">
        <v>6</v>
      </c>
      <c r="BT240" s="8">
        <v>16</v>
      </c>
      <c r="BU240" s="8">
        <v>7</v>
      </c>
      <c r="BV240" s="8">
        <v>8</v>
      </c>
      <c r="BW240" s="8">
        <v>7</v>
      </c>
      <c r="BX240" s="8">
        <v>6</v>
      </c>
      <c r="BY240" s="8">
        <v>10</v>
      </c>
      <c r="BZ240" s="8">
        <v>10</v>
      </c>
      <c r="CA240" s="8">
        <v>11</v>
      </c>
      <c r="CB240" s="8">
        <v>11</v>
      </c>
      <c r="CC240" s="8">
        <v>14</v>
      </c>
      <c r="CD240" s="8">
        <v>8</v>
      </c>
      <c r="CE240" s="8">
        <v>4</v>
      </c>
      <c r="CF240" s="8">
        <v>7</v>
      </c>
      <c r="CG240" s="8">
        <v>8</v>
      </c>
      <c r="CH240" s="8">
        <v>10</v>
      </c>
      <c r="CI240" s="8">
        <v>13</v>
      </c>
      <c r="CJ240" s="8">
        <v>17</v>
      </c>
      <c r="CK240" s="8">
        <v>11</v>
      </c>
      <c r="CL240" s="8">
        <v>9</v>
      </c>
      <c r="CM240" s="8">
        <v>10</v>
      </c>
      <c r="CN240" s="8">
        <v>9</v>
      </c>
      <c r="CO240" s="8">
        <v>9</v>
      </c>
      <c r="CP240" s="8">
        <v>17</v>
      </c>
      <c r="CQ240" s="8">
        <v>7</v>
      </c>
      <c r="CR240" s="8">
        <v>10</v>
      </c>
      <c r="CS240" s="8">
        <v>8</v>
      </c>
      <c r="CT240" s="8">
        <v>10</v>
      </c>
      <c r="CU240" s="8">
        <v>7</v>
      </c>
      <c r="CV240" s="8">
        <v>8</v>
      </c>
      <c r="CW240" s="8">
        <v>8</v>
      </c>
      <c r="CX240" s="8">
        <v>10</v>
      </c>
      <c r="CY240" s="8">
        <v>6</v>
      </c>
      <c r="CZ240" s="8">
        <v>4</v>
      </c>
      <c r="DA240" s="8">
        <v>3</v>
      </c>
      <c r="DB240" s="8">
        <v>4</v>
      </c>
      <c r="DC240" s="8">
        <v>8</v>
      </c>
      <c r="DD240" s="8">
        <v>6</v>
      </c>
      <c r="DE240" s="8">
        <v>8</v>
      </c>
      <c r="DF240" s="8">
        <v>9</v>
      </c>
      <c r="DG240" s="8">
        <v>4</v>
      </c>
      <c r="DH240" s="8">
        <v>8</v>
      </c>
      <c r="DI240" s="8">
        <v>6</v>
      </c>
      <c r="DJ240" s="8">
        <v>5</v>
      </c>
      <c r="DK240" s="8">
        <v>3</v>
      </c>
      <c r="DL240" s="8">
        <v>5</v>
      </c>
      <c r="DM240" s="8">
        <v>9</v>
      </c>
      <c r="DN240" s="8">
        <v>1</v>
      </c>
      <c r="DO240" s="8">
        <v>1</v>
      </c>
      <c r="DP240" s="8">
        <v>5</v>
      </c>
      <c r="DQ240" s="8">
        <v>3</v>
      </c>
      <c r="DR240" s="8">
        <v>2</v>
      </c>
      <c r="DS240" s="8">
        <v>4</v>
      </c>
      <c r="DT240" s="8">
        <v>4</v>
      </c>
      <c r="DU240" s="8">
        <v>2</v>
      </c>
      <c r="DV240" s="8">
        <v>0</v>
      </c>
      <c r="DW240" s="8">
        <v>3</v>
      </c>
      <c r="DX240" s="7">
        <f t="shared" si="21"/>
        <v>647</v>
      </c>
      <c r="DY240" s="7">
        <f t="shared" si="22"/>
        <v>242</v>
      </c>
      <c r="DZ240" s="7">
        <f t="shared" si="23"/>
        <v>230</v>
      </c>
      <c r="EA240" s="7">
        <f t="shared" si="24"/>
        <v>153</v>
      </c>
    </row>
    <row r="241" spans="1:131" x14ac:dyDescent="0.35">
      <c r="A241" s="7">
        <v>13</v>
      </c>
      <c r="B241" s="10" t="s">
        <v>1020</v>
      </c>
      <c r="C241" s="10" t="s">
        <v>603</v>
      </c>
      <c r="D241" s="10" t="s">
        <v>604</v>
      </c>
      <c r="E241" s="7">
        <f>SUM(Table3253[[#This Row],[0]:[90]])</f>
        <v>712</v>
      </c>
      <c r="F241" s="8">
        <f>SUM(Table3253[[#This Row],[0]:[15]])</f>
        <v>87</v>
      </c>
      <c r="G241" s="7">
        <f>SUM(Table3253[[#This Row],[16]:[64]])</f>
        <v>413</v>
      </c>
      <c r="H241" s="7">
        <f>SUM(Table3253[[#This Row],[65]:[90]])</f>
        <v>212</v>
      </c>
      <c r="I241" s="7">
        <f>SUM(Table3253[[#This Row],[85]:[90]])</f>
        <v>12</v>
      </c>
      <c r="J241" s="8">
        <f>SUM(Table3253[[#This Row],[0]:[17]])</f>
        <v>101</v>
      </c>
      <c r="K241" s="7">
        <f>SUM(Table3253[[#This Row],[18]:[64]])</f>
        <v>399</v>
      </c>
      <c r="L241" s="8">
        <f>SUM(Table3253[[#This Row],[0]:[4]])</f>
        <v>24</v>
      </c>
      <c r="M241" s="7">
        <f>SUM(Table3253[[#This Row],[5]:[15]])</f>
        <v>63</v>
      </c>
      <c r="N241" s="7">
        <f>SUM(Table3253[[#This Row],[16]:[24]])</f>
        <v>58</v>
      </c>
      <c r="O241" s="7">
        <f>SUM(Table3253[[#This Row],[25]:[49]])</f>
        <v>206</v>
      </c>
      <c r="P241" s="7">
        <f>SUM(Table3253[[#This Row],[50]:[64]])</f>
        <v>149</v>
      </c>
      <c r="Q241" s="7">
        <f>SUM(Table3253[[#This Row],[65]:[74]])</f>
        <v>123</v>
      </c>
      <c r="R241" s="7">
        <f>SUM(Table3253[[#This Row],[75]:[84]])</f>
        <v>77</v>
      </c>
      <c r="S241" s="8">
        <f>SUM(Table3253[[#This Row],[5]:[9]])</f>
        <v>23</v>
      </c>
      <c r="T241" s="7">
        <f>SUM(Table3253[[#This Row],[10]:[14]])</f>
        <v>35</v>
      </c>
      <c r="U241" s="7">
        <f>SUM(Table3253[[#This Row],[15]:[19]])</f>
        <v>30</v>
      </c>
      <c r="V241" s="7">
        <f>SUM(Table3253[[#This Row],[20]:[24]])</f>
        <v>33</v>
      </c>
      <c r="W241" s="7">
        <f>SUM(Table3253[[#This Row],[25]:[29]])</f>
        <v>51</v>
      </c>
      <c r="X241" s="7">
        <f>SUM(Table3253[[#This Row],[30]:[34]])</f>
        <v>40</v>
      </c>
      <c r="Y241" s="7">
        <f>SUM(Table3253[[#This Row],[35]:[39]])</f>
        <v>34</v>
      </c>
      <c r="Z241" s="7">
        <f>SUM(Table3253[[#This Row],[40]:[44]])</f>
        <v>45</v>
      </c>
      <c r="AA241" s="7">
        <f>SUM(Table3253[[#This Row],[45]:[49]])</f>
        <v>36</v>
      </c>
      <c r="AB241" s="7">
        <f>SUM(Table3253[[#This Row],[50]:[54]])</f>
        <v>50</v>
      </c>
      <c r="AC241" s="7">
        <f>SUM(Table3253[[#This Row],[55]:[59]])</f>
        <v>47</v>
      </c>
      <c r="AD241" s="7">
        <f>SUM(Table3253[[#This Row],[60]:[64]])</f>
        <v>52</v>
      </c>
      <c r="AE241" s="7">
        <f>SUM(Table3253[[#This Row],[65]:[69]])</f>
        <v>65</v>
      </c>
      <c r="AF241" s="7">
        <f>SUM(Table3253[[#This Row],[70]:[74]])</f>
        <v>58</v>
      </c>
      <c r="AG241" s="7">
        <f>SUM(Table3253[[#This Row],[75]:[79]])</f>
        <v>44</v>
      </c>
      <c r="AH241" s="7">
        <f>SUM(Table3253[[#This Row],[80]:[84]])</f>
        <v>33</v>
      </c>
      <c r="AI241" s="7">
        <f>SUM(Table3253[[#This Row],[85]:[89]])</f>
        <v>5</v>
      </c>
      <c r="AJ241" s="7">
        <f>Table3253[[#This Row],[90]]</f>
        <v>7</v>
      </c>
      <c r="AK241" s="8">
        <v>4</v>
      </c>
      <c r="AL241" s="8">
        <v>3</v>
      </c>
      <c r="AM241" s="8">
        <v>6</v>
      </c>
      <c r="AN241" s="8">
        <v>5</v>
      </c>
      <c r="AO241" s="8">
        <v>6</v>
      </c>
      <c r="AP241" s="8">
        <v>5</v>
      </c>
      <c r="AQ241" s="8">
        <v>4</v>
      </c>
      <c r="AR241" s="8">
        <v>2</v>
      </c>
      <c r="AS241" s="8">
        <v>3</v>
      </c>
      <c r="AT241" s="8">
        <v>9</v>
      </c>
      <c r="AU241" s="8">
        <v>5</v>
      </c>
      <c r="AV241" s="8">
        <v>10</v>
      </c>
      <c r="AW241" s="8">
        <v>13</v>
      </c>
      <c r="AX241" s="8">
        <v>4</v>
      </c>
      <c r="AY241" s="8">
        <v>3</v>
      </c>
      <c r="AZ241" s="8">
        <v>5</v>
      </c>
      <c r="BA241" s="8">
        <v>6</v>
      </c>
      <c r="BB241" s="8">
        <v>8</v>
      </c>
      <c r="BC241" s="8">
        <v>2</v>
      </c>
      <c r="BD241" s="8">
        <v>9</v>
      </c>
      <c r="BE241" s="8">
        <v>6</v>
      </c>
      <c r="BF241" s="8">
        <v>7</v>
      </c>
      <c r="BG241" s="8">
        <v>7</v>
      </c>
      <c r="BH241" s="8">
        <v>7</v>
      </c>
      <c r="BI241" s="8">
        <v>6</v>
      </c>
      <c r="BJ241" s="8">
        <v>9</v>
      </c>
      <c r="BK241" s="8">
        <v>14</v>
      </c>
      <c r="BL241" s="8">
        <v>9</v>
      </c>
      <c r="BM241" s="8">
        <v>7</v>
      </c>
      <c r="BN241" s="8">
        <v>12</v>
      </c>
      <c r="BO241" s="8">
        <v>5</v>
      </c>
      <c r="BP241" s="8">
        <v>12</v>
      </c>
      <c r="BQ241" s="8">
        <v>5</v>
      </c>
      <c r="BR241" s="8">
        <v>8</v>
      </c>
      <c r="BS241" s="8">
        <v>10</v>
      </c>
      <c r="BT241" s="8">
        <v>7</v>
      </c>
      <c r="BU241" s="8">
        <v>5</v>
      </c>
      <c r="BV241" s="8">
        <v>8</v>
      </c>
      <c r="BW241" s="8">
        <v>10</v>
      </c>
      <c r="BX241" s="8">
        <v>4</v>
      </c>
      <c r="BY241" s="8">
        <v>5</v>
      </c>
      <c r="BZ241" s="8">
        <v>9</v>
      </c>
      <c r="CA241" s="8">
        <v>11</v>
      </c>
      <c r="CB241" s="8">
        <v>11</v>
      </c>
      <c r="CC241" s="8">
        <v>9</v>
      </c>
      <c r="CD241" s="8">
        <v>10</v>
      </c>
      <c r="CE241" s="8">
        <v>7</v>
      </c>
      <c r="CF241" s="8">
        <v>8</v>
      </c>
      <c r="CG241" s="8">
        <v>5</v>
      </c>
      <c r="CH241" s="8">
        <v>6</v>
      </c>
      <c r="CI241" s="8">
        <v>5</v>
      </c>
      <c r="CJ241" s="8">
        <v>11</v>
      </c>
      <c r="CK241" s="8">
        <v>9</v>
      </c>
      <c r="CL241" s="8">
        <v>13</v>
      </c>
      <c r="CM241" s="8">
        <v>12</v>
      </c>
      <c r="CN241" s="8">
        <v>8</v>
      </c>
      <c r="CO241" s="8">
        <v>7</v>
      </c>
      <c r="CP241" s="8">
        <v>13</v>
      </c>
      <c r="CQ241" s="8">
        <v>9</v>
      </c>
      <c r="CR241" s="8">
        <v>10</v>
      </c>
      <c r="CS241" s="8">
        <v>10</v>
      </c>
      <c r="CT241" s="8">
        <v>9</v>
      </c>
      <c r="CU241" s="8">
        <v>6</v>
      </c>
      <c r="CV241" s="8">
        <v>15</v>
      </c>
      <c r="CW241" s="8">
        <v>12</v>
      </c>
      <c r="CX241" s="8">
        <v>9</v>
      </c>
      <c r="CY241" s="8">
        <v>12</v>
      </c>
      <c r="CZ241" s="8">
        <v>15</v>
      </c>
      <c r="DA241" s="8">
        <v>16</v>
      </c>
      <c r="DB241" s="8">
        <v>13</v>
      </c>
      <c r="DC241" s="8">
        <v>13</v>
      </c>
      <c r="DD241" s="8">
        <v>11</v>
      </c>
      <c r="DE241" s="8">
        <v>15</v>
      </c>
      <c r="DF241" s="8">
        <v>9</v>
      </c>
      <c r="DG241" s="8">
        <v>10</v>
      </c>
      <c r="DH241" s="8">
        <v>13</v>
      </c>
      <c r="DI241" s="8">
        <v>9</v>
      </c>
      <c r="DJ241" s="8">
        <v>10</v>
      </c>
      <c r="DK241" s="8">
        <v>6</v>
      </c>
      <c r="DL241" s="8">
        <v>6</v>
      </c>
      <c r="DM241" s="8">
        <v>12</v>
      </c>
      <c r="DN241" s="8">
        <v>3</v>
      </c>
      <c r="DO241" s="8">
        <v>7</v>
      </c>
      <c r="DP241" s="8">
        <v>3</v>
      </c>
      <c r="DQ241" s="8">
        <v>8</v>
      </c>
      <c r="DR241" s="8">
        <v>1</v>
      </c>
      <c r="DS241" s="8">
        <v>1</v>
      </c>
      <c r="DT241" s="8">
        <v>0</v>
      </c>
      <c r="DU241" s="8">
        <v>3</v>
      </c>
      <c r="DV241" s="8">
        <v>0</v>
      </c>
      <c r="DW241" s="8">
        <v>7</v>
      </c>
      <c r="DX241" s="7">
        <f t="shared" si="21"/>
        <v>413</v>
      </c>
      <c r="DY241" s="7">
        <f t="shared" si="22"/>
        <v>44</v>
      </c>
      <c r="DZ241" s="7">
        <f t="shared" si="23"/>
        <v>206</v>
      </c>
      <c r="EA241" s="7">
        <f t="shared" si="24"/>
        <v>149</v>
      </c>
    </row>
    <row r="242" spans="1:131" x14ac:dyDescent="0.35">
      <c r="A242" s="7">
        <v>13</v>
      </c>
      <c r="B242" s="10" t="s">
        <v>1020</v>
      </c>
      <c r="C242" s="10" t="s">
        <v>605</v>
      </c>
      <c r="D242" s="10" t="s">
        <v>606</v>
      </c>
      <c r="E242" s="7">
        <f>SUM(Table3253[[#This Row],[0]:[90]])</f>
        <v>828</v>
      </c>
      <c r="F242" s="8">
        <f>SUM(Table3253[[#This Row],[0]:[15]])</f>
        <v>212</v>
      </c>
      <c r="G242" s="7">
        <f>SUM(Table3253[[#This Row],[16]:[64]])</f>
        <v>502</v>
      </c>
      <c r="H242" s="7">
        <f>SUM(Table3253[[#This Row],[65]:[90]])</f>
        <v>114</v>
      </c>
      <c r="I242" s="7">
        <f>SUM(Table3253[[#This Row],[85]:[90]])</f>
        <v>8</v>
      </c>
      <c r="J242" s="8">
        <f>SUM(Table3253[[#This Row],[0]:[17]])</f>
        <v>240</v>
      </c>
      <c r="K242" s="7">
        <f>SUM(Table3253[[#This Row],[18]:[64]])</f>
        <v>474</v>
      </c>
      <c r="L242" s="8">
        <f>SUM(Table3253[[#This Row],[0]:[4]])</f>
        <v>67</v>
      </c>
      <c r="M242" s="7">
        <f>SUM(Table3253[[#This Row],[5]:[15]])</f>
        <v>145</v>
      </c>
      <c r="N242" s="7">
        <f>SUM(Table3253[[#This Row],[16]:[24]])</f>
        <v>103</v>
      </c>
      <c r="O242" s="7">
        <f>SUM(Table3253[[#This Row],[25]:[49]])</f>
        <v>251</v>
      </c>
      <c r="P242" s="7">
        <f>SUM(Table3253[[#This Row],[50]:[64]])</f>
        <v>148</v>
      </c>
      <c r="Q242" s="7">
        <f>SUM(Table3253[[#This Row],[65]:[74]])</f>
        <v>64</v>
      </c>
      <c r="R242" s="7">
        <f>SUM(Table3253[[#This Row],[75]:[84]])</f>
        <v>42</v>
      </c>
      <c r="S242" s="8">
        <f>SUM(Table3253[[#This Row],[5]:[9]])</f>
        <v>63</v>
      </c>
      <c r="T242" s="7">
        <f>SUM(Table3253[[#This Row],[10]:[14]])</f>
        <v>68</v>
      </c>
      <c r="U242" s="7">
        <f>SUM(Table3253[[#This Row],[15]:[19]])</f>
        <v>72</v>
      </c>
      <c r="V242" s="7">
        <f>SUM(Table3253[[#This Row],[20]:[24]])</f>
        <v>45</v>
      </c>
      <c r="W242" s="7">
        <f>SUM(Table3253[[#This Row],[25]:[29]])</f>
        <v>49</v>
      </c>
      <c r="X242" s="7">
        <f>SUM(Table3253[[#This Row],[30]:[34]])</f>
        <v>53</v>
      </c>
      <c r="Y242" s="7">
        <f>SUM(Table3253[[#This Row],[35]:[39]])</f>
        <v>56</v>
      </c>
      <c r="Z242" s="7">
        <f>SUM(Table3253[[#This Row],[40]:[44]])</f>
        <v>56</v>
      </c>
      <c r="AA242" s="7">
        <f>SUM(Table3253[[#This Row],[45]:[49]])</f>
        <v>37</v>
      </c>
      <c r="AB242" s="7">
        <f>SUM(Table3253[[#This Row],[50]:[54]])</f>
        <v>47</v>
      </c>
      <c r="AC242" s="7">
        <f>SUM(Table3253[[#This Row],[55]:[59]])</f>
        <v>46</v>
      </c>
      <c r="AD242" s="7">
        <f>SUM(Table3253[[#This Row],[60]:[64]])</f>
        <v>55</v>
      </c>
      <c r="AE242" s="7">
        <f>SUM(Table3253[[#This Row],[65]:[69]])</f>
        <v>35</v>
      </c>
      <c r="AF242" s="7">
        <f>SUM(Table3253[[#This Row],[70]:[74]])</f>
        <v>29</v>
      </c>
      <c r="AG242" s="7">
        <f>SUM(Table3253[[#This Row],[75]:[79]])</f>
        <v>33</v>
      </c>
      <c r="AH242" s="7">
        <f>SUM(Table3253[[#This Row],[80]:[84]])</f>
        <v>9</v>
      </c>
      <c r="AI242" s="7">
        <f>SUM(Table3253[[#This Row],[85]:[89]])</f>
        <v>6</v>
      </c>
      <c r="AJ242" s="7">
        <f>Table3253[[#This Row],[90]]</f>
        <v>2</v>
      </c>
      <c r="AK242" s="8">
        <v>13</v>
      </c>
      <c r="AL242" s="8">
        <v>19</v>
      </c>
      <c r="AM242" s="8">
        <v>7</v>
      </c>
      <c r="AN242" s="8">
        <v>11</v>
      </c>
      <c r="AO242" s="8">
        <v>17</v>
      </c>
      <c r="AP242" s="8">
        <v>20</v>
      </c>
      <c r="AQ242" s="8">
        <v>8</v>
      </c>
      <c r="AR242" s="8">
        <v>12</v>
      </c>
      <c r="AS242" s="8">
        <v>12</v>
      </c>
      <c r="AT242" s="8">
        <v>11</v>
      </c>
      <c r="AU242" s="8">
        <v>16</v>
      </c>
      <c r="AV242" s="8">
        <v>10</v>
      </c>
      <c r="AW242" s="8">
        <v>16</v>
      </c>
      <c r="AX242" s="8">
        <v>8</v>
      </c>
      <c r="AY242" s="8">
        <v>18</v>
      </c>
      <c r="AZ242" s="8">
        <v>14</v>
      </c>
      <c r="BA242" s="8">
        <v>11</v>
      </c>
      <c r="BB242" s="8">
        <v>17</v>
      </c>
      <c r="BC242" s="8">
        <v>11</v>
      </c>
      <c r="BD242" s="8">
        <v>19</v>
      </c>
      <c r="BE242" s="8">
        <v>8</v>
      </c>
      <c r="BF242" s="8">
        <v>15</v>
      </c>
      <c r="BG242" s="8">
        <v>6</v>
      </c>
      <c r="BH242" s="8">
        <v>8</v>
      </c>
      <c r="BI242" s="8">
        <v>8</v>
      </c>
      <c r="BJ242" s="8">
        <v>6</v>
      </c>
      <c r="BK242" s="8">
        <v>11</v>
      </c>
      <c r="BL242" s="8">
        <v>8</v>
      </c>
      <c r="BM242" s="8">
        <v>13</v>
      </c>
      <c r="BN242" s="8">
        <v>11</v>
      </c>
      <c r="BO242" s="8">
        <v>10</v>
      </c>
      <c r="BP242" s="8">
        <v>13</v>
      </c>
      <c r="BQ242" s="8">
        <v>10</v>
      </c>
      <c r="BR242" s="8">
        <v>5</v>
      </c>
      <c r="BS242" s="8">
        <v>15</v>
      </c>
      <c r="BT242" s="8">
        <v>10</v>
      </c>
      <c r="BU242" s="8">
        <v>11</v>
      </c>
      <c r="BV242" s="8">
        <v>9</v>
      </c>
      <c r="BW242" s="8">
        <v>13</v>
      </c>
      <c r="BX242" s="8">
        <v>13</v>
      </c>
      <c r="BY242" s="8">
        <v>13</v>
      </c>
      <c r="BZ242" s="8">
        <v>11</v>
      </c>
      <c r="CA242" s="8">
        <v>9</v>
      </c>
      <c r="CB242" s="8">
        <v>11</v>
      </c>
      <c r="CC242" s="8">
        <v>12</v>
      </c>
      <c r="CD242" s="8">
        <v>13</v>
      </c>
      <c r="CE242" s="8">
        <v>5</v>
      </c>
      <c r="CF242" s="8">
        <v>3</v>
      </c>
      <c r="CG242" s="8">
        <v>8</v>
      </c>
      <c r="CH242" s="8">
        <v>8</v>
      </c>
      <c r="CI242" s="8">
        <v>7</v>
      </c>
      <c r="CJ242" s="8">
        <v>8</v>
      </c>
      <c r="CK242" s="8">
        <v>10</v>
      </c>
      <c r="CL242" s="8">
        <v>15</v>
      </c>
      <c r="CM242" s="8">
        <v>7</v>
      </c>
      <c r="CN242" s="8">
        <v>8</v>
      </c>
      <c r="CO242" s="8">
        <v>11</v>
      </c>
      <c r="CP242" s="8">
        <v>10</v>
      </c>
      <c r="CQ242" s="8">
        <v>11</v>
      </c>
      <c r="CR242" s="8">
        <v>6</v>
      </c>
      <c r="CS242" s="8">
        <v>15</v>
      </c>
      <c r="CT242" s="8">
        <v>12</v>
      </c>
      <c r="CU242" s="8">
        <v>16</v>
      </c>
      <c r="CV242" s="8">
        <v>3</v>
      </c>
      <c r="CW242" s="8">
        <v>9</v>
      </c>
      <c r="CX242" s="8">
        <v>7</v>
      </c>
      <c r="CY242" s="8">
        <v>8</v>
      </c>
      <c r="CZ242" s="8">
        <v>10</v>
      </c>
      <c r="DA242" s="8">
        <v>7</v>
      </c>
      <c r="DB242" s="8">
        <v>3</v>
      </c>
      <c r="DC242" s="8">
        <v>2</v>
      </c>
      <c r="DD242" s="8">
        <v>6</v>
      </c>
      <c r="DE242" s="8">
        <v>9</v>
      </c>
      <c r="DF242" s="8">
        <v>6</v>
      </c>
      <c r="DG242" s="8">
        <v>6</v>
      </c>
      <c r="DH242" s="8">
        <v>6</v>
      </c>
      <c r="DI242" s="8">
        <v>8</v>
      </c>
      <c r="DJ242" s="8">
        <v>8</v>
      </c>
      <c r="DK242" s="8">
        <v>5</v>
      </c>
      <c r="DL242" s="8">
        <v>6</v>
      </c>
      <c r="DM242" s="8">
        <v>3</v>
      </c>
      <c r="DN242" s="8">
        <v>3</v>
      </c>
      <c r="DO242" s="8">
        <v>0</v>
      </c>
      <c r="DP242" s="8">
        <v>1</v>
      </c>
      <c r="DQ242" s="8">
        <v>2</v>
      </c>
      <c r="DR242" s="8">
        <v>3</v>
      </c>
      <c r="DS242" s="8">
        <v>2</v>
      </c>
      <c r="DT242" s="8">
        <v>0</v>
      </c>
      <c r="DU242" s="8">
        <v>1</v>
      </c>
      <c r="DV242" s="8">
        <v>0</v>
      </c>
      <c r="DW242" s="8">
        <v>2</v>
      </c>
      <c r="DX242" s="7">
        <f t="shared" si="21"/>
        <v>502</v>
      </c>
      <c r="DY242" s="7">
        <f t="shared" si="22"/>
        <v>75</v>
      </c>
      <c r="DZ242" s="7">
        <f t="shared" si="23"/>
        <v>251</v>
      </c>
      <c r="EA242" s="7">
        <f t="shared" si="24"/>
        <v>148</v>
      </c>
    </row>
    <row r="243" spans="1:131" x14ac:dyDescent="0.35">
      <c r="A243" s="7">
        <v>13</v>
      </c>
      <c r="B243" s="10" t="s">
        <v>1020</v>
      </c>
      <c r="C243" s="10" t="s">
        <v>607</v>
      </c>
      <c r="D243" s="10" t="s">
        <v>608</v>
      </c>
      <c r="E243" s="7">
        <f>SUM(Table3253[[#This Row],[0]:[90]])</f>
        <v>720</v>
      </c>
      <c r="F243" s="8">
        <f>SUM(Table3253[[#This Row],[0]:[15]])</f>
        <v>91</v>
      </c>
      <c r="G243" s="7">
        <f>SUM(Table3253[[#This Row],[16]:[64]])</f>
        <v>343</v>
      </c>
      <c r="H243" s="7">
        <f>SUM(Table3253[[#This Row],[65]:[90]])</f>
        <v>286</v>
      </c>
      <c r="I243" s="7">
        <f>SUM(Table3253[[#This Row],[85]:[90]])</f>
        <v>36</v>
      </c>
      <c r="J243" s="8">
        <f>SUM(Table3253[[#This Row],[0]:[17]])</f>
        <v>108</v>
      </c>
      <c r="K243" s="7">
        <f>SUM(Table3253[[#This Row],[18]:[64]])</f>
        <v>326</v>
      </c>
      <c r="L243" s="8">
        <f>SUM(Table3253[[#This Row],[0]:[4]])</f>
        <v>17</v>
      </c>
      <c r="M243" s="7">
        <f>SUM(Table3253[[#This Row],[5]:[15]])</f>
        <v>74</v>
      </c>
      <c r="N243" s="7">
        <f>SUM(Table3253[[#This Row],[16]:[24]])</f>
        <v>47</v>
      </c>
      <c r="O243" s="7">
        <f>SUM(Table3253[[#This Row],[25]:[49]])</f>
        <v>151</v>
      </c>
      <c r="P243" s="7">
        <f>SUM(Table3253[[#This Row],[50]:[64]])</f>
        <v>145</v>
      </c>
      <c r="Q243" s="7">
        <f>SUM(Table3253[[#This Row],[65]:[74]])</f>
        <v>121</v>
      </c>
      <c r="R243" s="7">
        <f>SUM(Table3253[[#This Row],[75]:[84]])</f>
        <v>129</v>
      </c>
      <c r="S243" s="8">
        <f>SUM(Table3253[[#This Row],[5]:[9]])</f>
        <v>28</v>
      </c>
      <c r="T243" s="7">
        <f>SUM(Table3253[[#This Row],[10]:[14]])</f>
        <v>39</v>
      </c>
      <c r="U243" s="7">
        <f>SUM(Table3253[[#This Row],[15]:[19]])</f>
        <v>35</v>
      </c>
      <c r="V243" s="7">
        <f>SUM(Table3253[[#This Row],[20]:[24]])</f>
        <v>19</v>
      </c>
      <c r="W243" s="7">
        <f>SUM(Table3253[[#This Row],[25]:[29]])</f>
        <v>18</v>
      </c>
      <c r="X243" s="7">
        <f>SUM(Table3253[[#This Row],[30]:[34]])</f>
        <v>17</v>
      </c>
      <c r="Y243" s="7">
        <f>SUM(Table3253[[#This Row],[35]:[39]])</f>
        <v>36</v>
      </c>
      <c r="Z243" s="7">
        <f>SUM(Table3253[[#This Row],[40]:[44]])</f>
        <v>34</v>
      </c>
      <c r="AA243" s="7">
        <f>SUM(Table3253[[#This Row],[45]:[49]])</f>
        <v>46</v>
      </c>
      <c r="AB243" s="7">
        <f>SUM(Table3253[[#This Row],[50]:[54]])</f>
        <v>49</v>
      </c>
      <c r="AC243" s="7">
        <f>SUM(Table3253[[#This Row],[55]:[59]])</f>
        <v>47</v>
      </c>
      <c r="AD243" s="7">
        <f>SUM(Table3253[[#This Row],[60]:[64]])</f>
        <v>49</v>
      </c>
      <c r="AE243" s="7">
        <f>SUM(Table3253[[#This Row],[65]:[69]])</f>
        <v>53</v>
      </c>
      <c r="AF243" s="7">
        <f>SUM(Table3253[[#This Row],[70]:[74]])</f>
        <v>68</v>
      </c>
      <c r="AG243" s="7">
        <f>SUM(Table3253[[#This Row],[75]:[79]])</f>
        <v>78</v>
      </c>
      <c r="AH243" s="7">
        <f>SUM(Table3253[[#This Row],[80]:[84]])</f>
        <v>51</v>
      </c>
      <c r="AI243" s="7">
        <f>SUM(Table3253[[#This Row],[85]:[89]])</f>
        <v>29</v>
      </c>
      <c r="AJ243" s="7">
        <f>Table3253[[#This Row],[90]]</f>
        <v>7</v>
      </c>
      <c r="AK243" s="8">
        <v>4</v>
      </c>
      <c r="AL243" s="8">
        <v>1</v>
      </c>
      <c r="AM243" s="8">
        <v>4</v>
      </c>
      <c r="AN243" s="8">
        <v>4</v>
      </c>
      <c r="AO243" s="8">
        <v>4</v>
      </c>
      <c r="AP243" s="8">
        <v>6</v>
      </c>
      <c r="AQ243" s="8">
        <v>6</v>
      </c>
      <c r="AR243" s="8">
        <v>9</v>
      </c>
      <c r="AS243" s="8">
        <v>3</v>
      </c>
      <c r="AT243" s="8">
        <v>4</v>
      </c>
      <c r="AU243" s="8">
        <v>9</v>
      </c>
      <c r="AV243" s="8">
        <v>5</v>
      </c>
      <c r="AW243" s="8">
        <v>9</v>
      </c>
      <c r="AX243" s="8">
        <v>10</v>
      </c>
      <c r="AY243" s="8">
        <v>6</v>
      </c>
      <c r="AZ243" s="8">
        <v>7</v>
      </c>
      <c r="BA243" s="8">
        <v>8</v>
      </c>
      <c r="BB243" s="8">
        <v>9</v>
      </c>
      <c r="BC243" s="8">
        <v>6</v>
      </c>
      <c r="BD243" s="8">
        <v>5</v>
      </c>
      <c r="BE243" s="8">
        <v>5</v>
      </c>
      <c r="BF243" s="8">
        <v>6</v>
      </c>
      <c r="BG243" s="8">
        <v>5</v>
      </c>
      <c r="BH243" s="8">
        <v>1</v>
      </c>
      <c r="BI243" s="8">
        <v>2</v>
      </c>
      <c r="BJ243" s="8">
        <v>2</v>
      </c>
      <c r="BK243" s="8">
        <v>3</v>
      </c>
      <c r="BL243" s="8">
        <v>4</v>
      </c>
      <c r="BM243" s="8">
        <v>4</v>
      </c>
      <c r="BN243" s="8">
        <v>5</v>
      </c>
      <c r="BO243" s="8">
        <v>4</v>
      </c>
      <c r="BP243" s="8">
        <v>3</v>
      </c>
      <c r="BQ243" s="8">
        <v>4</v>
      </c>
      <c r="BR243" s="8">
        <v>2</v>
      </c>
      <c r="BS243" s="8">
        <v>4</v>
      </c>
      <c r="BT243" s="8">
        <v>8</v>
      </c>
      <c r="BU243" s="8">
        <v>5</v>
      </c>
      <c r="BV243" s="8">
        <v>7</v>
      </c>
      <c r="BW243" s="8">
        <v>8</v>
      </c>
      <c r="BX243" s="8">
        <v>8</v>
      </c>
      <c r="BY243" s="8">
        <v>3</v>
      </c>
      <c r="BZ243" s="8">
        <v>6</v>
      </c>
      <c r="CA243" s="8">
        <v>3</v>
      </c>
      <c r="CB243" s="8">
        <v>10</v>
      </c>
      <c r="CC243" s="8">
        <v>12</v>
      </c>
      <c r="CD243" s="8">
        <v>11</v>
      </c>
      <c r="CE243" s="8">
        <v>11</v>
      </c>
      <c r="CF243" s="8">
        <v>5</v>
      </c>
      <c r="CG243" s="8">
        <v>8</v>
      </c>
      <c r="CH243" s="8">
        <v>11</v>
      </c>
      <c r="CI243" s="8">
        <v>5</v>
      </c>
      <c r="CJ243" s="8">
        <v>15</v>
      </c>
      <c r="CK243" s="8">
        <v>7</v>
      </c>
      <c r="CL243" s="8">
        <v>12</v>
      </c>
      <c r="CM243" s="8">
        <v>10</v>
      </c>
      <c r="CN243" s="8">
        <v>8</v>
      </c>
      <c r="CO243" s="8">
        <v>9</v>
      </c>
      <c r="CP243" s="8">
        <v>8</v>
      </c>
      <c r="CQ243" s="8">
        <v>8</v>
      </c>
      <c r="CR243" s="8">
        <v>14</v>
      </c>
      <c r="CS243" s="8">
        <v>10</v>
      </c>
      <c r="CT243" s="8">
        <v>11</v>
      </c>
      <c r="CU243" s="8">
        <v>11</v>
      </c>
      <c r="CV243" s="8">
        <v>9</v>
      </c>
      <c r="CW243" s="8">
        <v>8</v>
      </c>
      <c r="CX243" s="8">
        <v>8</v>
      </c>
      <c r="CY243" s="8">
        <v>9</v>
      </c>
      <c r="CZ243" s="8">
        <v>11</v>
      </c>
      <c r="DA243" s="8">
        <v>13</v>
      </c>
      <c r="DB243" s="8">
        <v>12</v>
      </c>
      <c r="DC243" s="8">
        <v>10</v>
      </c>
      <c r="DD243" s="8">
        <v>12</v>
      </c>
      <c r="DE243" s="8">
        <v>10</v>
      </c>
      <c r="DF243" s="8">
        <v>20</v>
      </c>
      <c r="DG243" s="8">
        <v>16</v>
      </c>
      <c r="DH243" s="8">
        <v>16</v>
      </c>
      <c r="DI243" s="8">
        <v>17</v>
      </c>
      <c r="DJ243" s="8">
        <v>19</v>
      </c>
      <c r="DK243" s="8">
        <v>10</v>
      </c>
      <c r="DL243" s="8">
        <v>16</v>
      </c>
      <c r="DM243" s="8">
        <v>19</v>
      </c>
      <c r="DN243" s="8">
        <v>12</v>
      </c>
      <c r="DO243" s="8">
        <v>10</v>
      </c>
      <c r="DP243" s="8">
        <v>6</v>
      </c>
      <c r="DQ243" s="8">
        <v>4</v>
      </c>
      <c r="DR243" s="8">
        <v>8</v>
      </c>
      <c r="DS243" s="8">
        <v>9</v>
      </c>
      <c r="DT243" s="8">
        <v>3</v>
      </c>
      <c r="DU243" s="8">
        <v>7</v>
      </c>
      <c r="DV243" s="8">
        <v>2</v>
      </c>
      <c r="DW243" s="8">
        <v>7</v>
      </c>
      <c r="DX243" s="7">
        <f t="shared" si="21"/>
        <v>343</v>
      </c>
      <c r="DY243" s="7">
        <f t="shared" si="22"/>
        <v>30</v>
      </c>
      <c r="DZ243" s="7">
        <f t="shared" si="23"/>
        <v>151</v>
      </c>
      <c r="EA243" s="7">
        <f t="shared" si="24"/>
        <v>145</v>
      </c>
    </row>
    <row r="244" spans="1:131" x14ac:dyDescent="0.35">
      <c r="A244" s="7">
        <v>13</v>
      </c>
      <c r="B244" s="10" t="s">
        <v>1020</v>
      </c>
      <c r="C244" s="10" t="s">
        <v>609</v>
      </c>
      <c r="D244" s="10" t="s">
        <v>610</v>
      </c>
      <c r="E244" s="7">
        <f>SUM(Table3253[[#This Row],[0]:[90]])</f>
        <v>634</v>
      </c>
      <c r="F244" s="8">
        <f>SUM(Table3253[[#This Row],[0]:[15]])</f>
        <v>91</v>
      </c>
      <c r="G244" s="7">
        <f>SUM(Table3253[[#This Row],[16]:[64]])</f>
        <v>326</v>
      </c>
      <c r="H244" s="7">
        <f>SUM(Table3253[[#This Row],[65]:[90]])</f>
        <v>217</v>
      </c>
      <c r="I244" s="7">
        <f>SUM(Table3253[[#This Row],[85]:[90]])</f>
        <v>19</v>
      </c>
      <c r="J244" s="8">
        <f>SUM(Table3253[[#This Row],[0]:[17]])</f>
        <v>101</v>
      </c>
      <c r="K244" s="7">
        <f>SUM(Table3253[[#This Row],[18]:[64]])</f>
        <v>316</v>
      </c>
      <c r="L244" s="8">
        <f>SUM(Table3253[[#This Row],[0]:[4]])</f>
        <v>19</v>
      </c>
      <c r="M244" s="7">
        <f>SUM(Table3253[[#This Row],[5]:[15]])</f>
        <v>72</v>
      </c>
      <c r="N244" s="7">
        <f>SUM(Table3253[[#This Row],[16]:[24]])</f>
        <v>38</v>
      </c>
      <c r="O244" s="7">
        <f>SUM(Table3253[[#This Row],[25]:[49]])</f>
        <v>158</v>
      </c>
      <c r="P244" s="7">
        <f>SUM(Table3253[[#This Row],[50]:[64]])</f>
        <v>130</v>
      </c>
      <c r="Q244" s="7">
        <f>SUM(Table3253[[#This Row],[65]:[74]])</f>
        <v>104</v>
      </c>
      <c r="R244" s="7">
        <f>SUM(Table3253[[#This Row],[75]:[84]])</f>
        <v>94</v>
      </c>
      <c r="S244" s="8">
        <f>SUM(Table3253[[#This Row],[5]:[9]])</f>
        <v>26</v>
      </c>
      <c r="T244" s="7">
        <f>SUM(Table3253[[#This Row],[10]:[14]])</f>
        <v>39</v>
      </c>
      <c r="U244" s="7">
        <f>SUM(Table3253[[#This Row],[15]:[19]])</f>
        <v>27</v>
      </c>
      <c r="V244" s="7">
        <f>SUM(Table3253[[#This Row],[20]:[24]])</f>
        <v>18</v>
      </c>
      <c r="W244" s="7">
        <f>SUM(Table3253[[#This Row],[25]:[29]])</f>
        <v>27</v>
      </c>
      <c r="X244" s="7">
        <f>SUM(Table3253[[#This Row],[30]:[34]])</f>
        <v>19</v>
      </c>
      <c r="Y244" s="7">
        <f>SUM(Table3253[[#This Row],[35]:[39]])</f>
        <v>33</v>
      </c>
      <c r="Z244" s="7">
        <f>SUM(Table3253[[#This Row],[40]:[44]])</f>
        <v>37</v>
      </c>
      <c r="AA244" s="7">
        <f>SUM(Table3253[[#This Row],[45]:[49]])</f>
        <v>42</v>
      </c>
      <c r="AB244" s="7">
        <f>SUM(Table3253[[#This Row],[50]:[54]])</f>
        <v>33</v>
      </c>
      <c r="AC244" s="7">
        <f>SUM(Table3253[[#This Row],[55]:[59]])</f>
        <v>50</v>
      </c>
      <c r="AD244" s="7">
        <f>SUM(Table3253[[#This Row],[60]:[64]])</f>
        <v>47</v>
      </c>
      <c r="AE244" s="7">
        <f>SUM(Table3253[[#This Row],[65]:[69]])</f>
        <v>56</v>
      </c>
      <c r="AF244" s="7">
        <f>SUM(Table3253[[#This Row],[70]:[74]])</f>
        <v>48</v>
      </c>
      <c r="AG244" s="7">
        <f>SUM(Table3253[[#This Row],[75]:[79]])</f>
        <v>64</v>
      </c>
      <c r="AH244" s="7">
        <f>SUM(Table3253[[#This Row],[80]:[84]])</f>
        <v>30</v>
      </c>
      <c r="AI244" s="7">
        <f>SUM(Table3253[[#This Row],[85]:[89]])</f>
        <v>13</v>
      </c>
      <c r="AJ244" s="7">
        <f>Table3253[[#This Row],[90]]</f>
        <v>6</v>
      </c>
      <c r="AK244" s="8">
        <v>1</v>
      </c>
      <c r="AL244" s="8">
        <v>10</v>
      </c>
      <c r="AM244" s="8">
        <v>2</v>
      </c>
      <c r="AN244" s="8">
        <v>3</v>
      </c>
      <c r="AO244" s="8">
        <v>3</v>
      </c>
      <c r="AP244" s="8">
        <v>6</v>
      </c>
      <c r="AQ244" s="8">
        <v>7</v>
      </c>
      <c r="AR244" s="8">
        <v>3</v>
      </c>
      <c r="AS244" s="8">
        <v>6</v>
      </c>
      <c r="AT244" s="8">
        <v>4</v>
      </c>
      <c r="AU244" s="8">
        <v>12</v>
      </c>
      <c r="AV244" s="8">
        <v>4</v>
      </c>
      <c r="AW244" s="8">
        <v>9</v>
      </c>
      <c r="AX244" s="8">
        <v>7</v>
      </c>
      <c r="AY244" s="8">
        <v>7</v>
      </c>
      <c r="AZ244" s="8">
        <v>7</v>
      </c>
      <c r="BA244" s="8">
        <v>5</v>
      </c>
      <c r="BB244" s="8">
        <v>5</v>
      </c>
      <c r="BC244" s="8">
        <v>4</v>
      </c>
      <c r="BD244" s="8">
        <v>6</v>
      </c>
      <c r="BE244" s="8">
        <v>7</v>
      </c>
      <c r="BF244" s="8">
        <v>2</v>
      </c>
      <c r="BG244" s="8">
        <v>3</v>
      </c>
      <c r="BH244" s="8">
        <v>3</v>
      </c>
      <c r="BI244" s="8">
        <v>3</v>
      </c>
      <c r="BJ244" s="8">
        <v>6</v>
      </c>
      <c r="BK244" s="8">
        <v>6</v>
      </c>
      <c r="BL244" s="8">
        <v>8</v>
      </c>
      <c r="BM244" s="8">
        <v>4</v>
      </c>
      <c r="BN244" s="8">
        <v>3</v>
      </c>
      <c r="BO244" s="8">
        <v>3</v>
      </c>
      <c r="BP244" s="8">
        <v>3</v>
      </c>
      <c r="BQ244" s="8">
        <v>4</v>
      </c>
      <c r="BR244" s="8">
        <v>5</v>
      </c>
      <c r="BS244" s="8">
        <v>4</v>
      </c>
      <c r="BT244" s="8">
        <v>6</v>
      </c>
      <c r="BU244" s="8">
        <v>4</v>
      </c>
      <c r="BV244" s="8">
        <v>6</v>
      </c>
      <c r="BW244" s="8">
        <v>6</v>
      </c>
      <c r="BX244" s="8">
        <v>11</v>
      </c>
      <c r="BY244" s="8">
        <v>10</v>
      </c>
      <c r="BZ244" s="8">
        <v>7</v>
      </c>
      <c r="CA244" s="8">
        <v>7</v>
      </c>
      <c r="CB244" s="8">
        <v>8</v>
      </c>
      <c r="CC244" s="8">
        <v>5</v>
      </c>
      <c r="CD244" s="8">
        <v>8</v>
      </c>
      <c r="CE244" s="8">
        <v>10</v>
      </c>
      <c r="CF244" s="8">
        <v>6</v>
      </c>
      <c r="CG244" s="8">
        <v>9</v>
      </c>
      <c r="CH244" s="8">
        <v>9</v>
      </c>
      <c r="CI244" s="8">
        <v>6</v>
      </c>
      <c r="CJ244" s="8">
        <v>7</v>
      </c>
      <c r="CK244" s="8">
        <v>6</v>
      </c>
      <c r="CL244" s="8">
        <v>5</v>
      </c>
      <c r="CM244" s="8">
        <v>9</v>
      </c>
      <c r="CN244" s="8">
        <v>6</v>
      </c>
      <c r="CO244" s="8">
        <v>13</v>
      </c>
      <c r="CP244" s="8">
        <v>12</v>
      </c>
      <c r="CQ244" s="8">
        <v>11</v>
      </c>
      <c r="CR244" s="8">
        <v>8</v>
      </c>
      <c r="CS244" s="8">
        <v>8</v>
      </c>
      <c r="CT244" s="8">
        <v>11</v>
      </c>
      <c r="CU244" s="8">
        <v>12</v>
      </c>
      <c r="CV244" s="8">
        <v>5</v>
      </c>
      <c r="CW244" s="8">
        <v>11</v>
      </c>
      <c r="CX244" s="8">
        <v>11</v>
      </c>
      <c r="CY244" s="8">
        <v>11</v>
      </c>
      <c r="CZ244" s="8">
        <v>10</v>
      </c>
      <c r="DA244" s="8">
        <v>15</v>
      </c>
      <c r="DB244" s="8">
        <v>9</v>
      </c>
      <c r="DC244" s="8">
        <v>12</v>
      </c>
      <c r="DD244" s="8">
        <v>10</v>
      </c>
      <c r="DE244" s="8">
        <v>5</v>
      </c>
      <c r="DF244" s="8">
        <v>14</v>
      </c>
      <c r="DG244" s="8">
        <v>7</v>
      </c>
      <c r="DH244" s="8">
        <v>13</v>
      </c>
      <c r="DI244" s="8">
        <v>17</v>
      </c>
      <c r="DJ244" s="8">
        <v>14</v>
      </c>
      <c r="DK244" s="8">
        <v>13</v>
      </c>
      <c r="DL244" s="8">
        <v>7</v>
      </c>
      <c r="DM244" s="8">
        <v>9</v>
      </c>
      <c r="DN244" s="8">
        <v>4</v>
      </c>
      <c r="DO244" s="8">
        <v>4</v>
      </c>
      <c r="DP244" s="8">
        <v>6</v>
      </c>
      <c r="DQ244" s="8">
        <v>7</v>
      </c>
      <c r="DR244" s="8">
        <v>1</v>
      </c>
      <c r="DS244" s="8">
        <v>4</v>
      </c>
      <c r="DT244" s="8">
        <v>6</v>
      </c>
      <c r="DU244" s="8">
        <v>1</v>
      </c>
      <c r="DV244" s="8">
        <v>1</v>
      </c>
      <c r="DW244" s="8">
        <v>6</v>
      </c>
      <c r="DX244" s="7">
        <f t="shared" si="21"/>
        <v>326</v>
      </c>
      <c r="DY244" s="7">
        <f t="shared" si="22"/>
        <v>28</v>
      </c>
      <c r="DZ244" s="7">
        <f t="shared" si="23"/>
        <v>158</v>
      </c>
      <c r="EA244" s="7">
        <f t="shared" si="24"/>
        <v>130</v>
      </c>
    </row>
    <row r="245" spans="1:131" x14ac:dyDescent="0.35">
      <c r="A245" s="7">
        <v>13</v>
      </c>
      <c r="B245" s="10" t="s">
        <v>1020</v>
      </c>
      <c r="C245" s="10" t="s">
        <v>611</v>
      </c>
      <c r="D245" s="10" t="s">
        <v>612</v>
      </c>
      <c r="E245" s="7">
        <f>SUM(Table3253[[#This Row],[0]:[90]])</f>
        <v>594</v>
      </c>
      <c r="F245" s="8">
        <f>SUM(Table3253[[#This Row],[0]:[15]])</f>
        <v>113</v>
      </c>
      <c r="G245" s="7">
        <f>SUM(Table3253[[#This Row],[16]:[64]])</f>
        <v>320</v>
      </c>
      <c r="H245" s="7">
        <f>SUM(Table3253[[#This Row],[65]:[90]])</f>
        <v>161</v>
      </c>
      <c r="I245" s="7">
        <f>SUM(Table3253[[#This Row],[85]:[90]])</f>
        <v>7</v>
      </c>
      <c r="J245" s="8">
        <f>SUM(Table3253[[#This Row],[0]:[17]])</f>
        <v>127</v>
      </c>
      <c r="K245" s="7">
        <f>SUM(Table3253[[#This Row],[18]:[64]])</f>
        <v>306</v>
      </c>
      <c r="L245" s="8">
        <f>SUM(Table3253[[#This Row],[0]:[4]])</f>
        <v>30</v>
      </c>
      <c r="M245" s="7">
        <f>SUM(Table3253[[#This Row],[5]:[15]])</f>
        <v>83</v>
      </c>
      <c r="N245" s="7">
        <f>SUM(Table3253[[#This Row],[16]:[24]])</f>
        <v>55</v>
      </c>
      <c r="O245" s="7">
        <f>SUM(Table3253[[#This Row],[25]:[49]])</f>
        <v>144</v>
      </c>
      <c r="P245" s="7">
        <f>SUM(Table3253[[#This Row],[50]:[64]])</f>
        <v>121</v>
      </c>
      <c r="Q245" s="7">
        <f>SUM(Table3253[[#This Row],[65]:[74]])</f>
        <v>82</v>
      </c>
      <c r="R245" s="7">
        <f>SUM(Table3253[[#This Row],[75]:[84]])</f>
        <v>72</v>
      </c>
      <c r="S245" s="8">
        <f>SUM(Table3253[[#This Row],[5]:[9]])</f>
        <v>32</v>
      </c>
      <c r="T245" s="7">
        <f>SUM(Table3253[[#This Row],[10]:[14]])</f>
        <v>45</v>
      </c>
      <c r="U245" s="7">
        <f>SUM(Table3253[[#This Row],[15]:[19]])</f>
        <v>35</v>
      </c>
      <c r="V245" s="7">
        <f>SUM(Table3253[[#This Row],[20]:[24]])</f>
        <v>26</v>
      </c>
      <c r="W245" s="7">
        <f>SUM(Table3253[[#This Row],[25]:[29]])</f>
        <v>13</v>
      </c>
      <c r="X245" s="7">
        <f>SUM(Table3253[[#This Row],[30]:[34]])</f>
        <v>16</v>
      </c>
      <c r="Y245" s="7">
        <f>SUM(Table3253[[#This Row],[35]:[39]])</f>
        <v>33</v>
      </c>
      <c r="Z245" s="7">
        <f>SUM(Table3253[[#This Row],[40]:[44]])</f>
        <v>45</v>
      </c>
      <c r="AA245" s="7">
        <f>SUM(Table3253[[#This Row],[45]:[49]])</f>
        <v>37</v>
      </c>
      <c r="AB245" s="7">
        <f>SUM(Table3253[[#This Row],[50]:[54]])</f>
        <v>52</v>
      </c>
      <c r="AC245" s="7">
        <f>SUM(Table3253[[#This Row],[55]:[59]])</f>
        <v>31</v>
      </c>
      <c r="AD245" s="7">
        <f>SUM(Table3253[[#This Row],[60]:[64]])</f>
        <v>38</v>
      </c>
      <c r="AE245" s="7">
        <f>SUM(Table3253[[#This Row],[65]:[69]])</f>
        <v>29</v>
      </c>
      <c r="AF245" s="7">
        <f>SUM(Table3253[[#This Row],[70]:[74]])</f>
        <v>53</v>
      </c>
      <c r="AG245" s="7">
        <f>SUM(Table3253[[#This Row],[75]:[79]])</f>
        <v>59</v>
      </c>
      <c r="AH245" s="7">
        <f>SUM(Table3253[[#This Row],[80]:[84]])</f>
        <v>13</v>
      </c>
      <c r="AI245" s="7">
        <f>SUM(Table3253[[#This Row],[85]:[89]])</f>
        <v>3</v>
      </c>
      <c r="AJ245" s="7">
        <f>Table3253[[#This Row],[90]]</f>
        <v>4</v>
      </c>
      <c r="AK245" s="8">
        <v>4</v>
      </c>
      <c r="AL245" s="8">
        <v>3</v>
      </c>
      <c r="AM245" s="8">
        <v>5</v>
      </c>
      <c r="AN245" s="8">
        <v>13</v>
      </c>
      <c r="AO245" s="8">
        <v>5</v>
      </c>
      <c r="AP245" s="8">
        <v>6</v>
      </c>
      <c r="AQ245" s="8">
        <v>6</v>
      </c>
      <c r="AR245" s="8">
        <v>3</v>
      </c>
      <c r="AS245" s="8">
        <v>10</v>
      </c>
      <c r="AT245" s="8">
        <v>7</v>
      </c>
      <c r="AU245" s="8">
        <v>11</v>
      </c>
      <c r="AV245" s="8">
        <v>12</v>
      </c>
      <c r="AW245" s="8">
        <v>9</v>
      </c>
      <c r="AX245" s="8">
        <v>6</v>
      </c>
      <c r="AY245" s="8">
        <v>7</v>
      </c>
      <c r="AZ245" s="8">
        <v>6</v>
      </c>
      <c r="BA245" s="8">
        <v>5</v>
      </c>
      <c r="BB245" s="8">
        <v>9</v>
      </c>
      <c r="BC245" s="8">
        <v>3</v>
      </c>
      <c r="BD245" s="8">
        <v>12</v>
      </c>
      <c r="BE245" s="8">
        <v>7</v>
      </c>
      <c r="BF245" s="8">
        <v>3</v>
      </c>
      <c r="BG245" s="8">
        <v>3</v>
      </c>
      <c r="BH245" s="8">
        <v>7</v>
      </c>
      <c r="BI245" s="8">
        <v>6</v>
      </c>
      <c r="BJ245" s="8">
        <v>4</v>
      </c>
      <c r="BK245" s="8">
        <v>3</v>
      </c>
      <c r="BL245" s="8">
        <v>1</v>
      </c>
      <c r="BM245" s="8">
        <v>3</v>
      </c>
      <c r="BN245" s="8">
        <v>2</v>
      </c>
      <c r="BO245" s="8">
        <v>2</v>
      </c>
      <c r="BP245" s="8">
        <v>4</v>
      </c>
      <c r="BQ245" s="8">
        <v>3</v>
      </c>
      <c r="BR245" s="8">
        <v>3</v>
      </c>
      <c r="BS245" s="8">
        <v>4</v>
      </c>
      <c r="BT245" s="8">
        <v>5</v>
      </c>
      <c r="BU245" s="8">
        <v>9</v>
      </c>
      <c r="BV245" s="8">
        <v>8</v>
      </c>
      <c r="BW245" s="8">
        <v>4</v>
      </c>
      <c r="BX245" s="8">
        <v>7</v>
      </c>
      <c r="BY245" s="8">
        <v>6</v>
      </c>
      <c r="BZ245" s="8">
        <v>14</v>
      </c>
      <c r="CA245" s="8">
        <v>12</v>
      </c>
      <c r="CB245" s="8">
        <v>4</v>
      </c>
      <c r="CC245" s="8">
        <v>9</v>
      </c>
      <c r="CD245" s="8">
        <v>10</v>
      </c>
      <c r="CE245" s="8">
        <v>7</v>
      </c>
      <c r="CF245" s="8">
        <v>7</v>
      </c>
      <c r="CG245" s="8">
        <v>7</v>
      </c>
      <c r="CH245" s="8">
        <v>6</v>
      </c>
      <c r="CI245" s="8">
        <v>8</v>
      </c>
      <c r="CJ245" s="8">
        <v>13</v>
      </c>
      <c r="CK245" s="8">
        <v>12</v>
      </c>
      <c r="CL245" s="8">
        <v>12</v>
      </c>
      <c r="CM245" s="8">
        <v>7</v>
      </c>
      <c r="CN245" s="8">
        <v>7</v>
      </c>
      <c r="CO245" s="8">
        <v>4</v>
      </c>
      <c r="CP245" s="8">
        <v>6</v>
      </c>
      <c r="CQ245" s="8">
        <v>9</v>
      </c>
      <c r="CR245" s="8">
        <v>5</v>
      </c>
      <c r="CS245" s="8">
        <v>11</v>
      </c>
      <c r="CT245" s="8">
        <v>4</v>
      </c>
      <c r="CU245" s="8">
        <v>13</v>
      </c>
      <c r="CV245" s="8">
        <v>5</v>
      </c>
      <c r="CW245" s="8">
        <v>5</v>
      </c>
      <c r="CX245" s="8">
        <v>5</v>
      </c>
      <c r="CY245" s="8">
        <v>7</v>
      </c>
      <c r="CZ245" s="8">
        <v>10</v>
      </c>
      <c r="DA245" s="8">
        <v>3</v>
      </c>
      <c r="DB245" s="8">
        <v>4</v>
      </c>
      <c r="DC245" s="8">
        <v>12</v>
      </c>
      <c r="DD245" s="8">
        <v>13</v>
      </c>
      <c r="DE245" s="8">
        <v>8</v>
      </c>
      <c r="DF245" s="8">
        <v>11</v>
      </c>
      <c r="DG245" s="8">
        <v>9</v>
      </c>
      <c r="DH245" s="8">
        <v>16</v>
      </c>
      <c r="DI245" s="8">
        <v>10</v>
      </c>
      <c r="DJ245" s="8">
        <v>14</v>
      </c>
      <c r="DK245" s="8">
        <v>10</v>
      </c>
      <c r="DL245" s="8">
        <v>9</v>
      </c>
      <c r="DM245" s="8">
        <v>4</v>
      </c>
      <c r="DN245" s="8">
        <v>2</v>
      </c>
      <c r="DO245" s="8">
        <v>2</v>
      </c>
      <c r="DP245" s="8">
        <v>2</v>
      </c>
      <c r="DQ245" s="8">
        <v>3</v>
      </c>
      <c r="DR245" s="8">
        <v>0</v>
      </c>
      <c r="DS245" s="8">
        <v>2</v>
      </c>
      <c r="DT245" s="8">
        <v>0</v>
      </c>
      <c r="DU245" s="8">
        <v>1</v>
      </c>
      <c r="DV245" s="8">
        <v>0</v>
      </c>
      <c r="DW245" s="8">
        <v>4</v>
      </c>
      <c r="DX245" s="7">
        <f t="shared" si="21"/>
        <v>320</v>
      </c>
      <c r="DY245" s="7">
        <f t="shared" si="22"/>
        <v>41</v>
      </c>
      <c r="DZ245" s="7">
        <f t="shared" si="23"/>
        <v>144</v>
      </c>
      <c r="EA245" s="7">
        <f t="shared" si="24"/>
        <v>121</v>
      </c>
    </row>
    <row r="246" spans="1:131" x14ac:dyDescent="0.35">
      <c r="A246" s="7">
        <v>13</v>
      </c>
      <c r="B246" s="10" t="s">
        <v>1020</v>
      </c>
      <c r="C246" s="10" t="s">
        <v>613</v>
      </c>
      <c r="D246" s="10" t="s">
        <v>614</v>
      </c>
      <c r="E246" s="7">
        <f>SUM(Table3253[[#This Row],[0]:[90]])</f>
        <v>603</v>
      </c>
      <c r="F246" s="8">
        <f>SUM(Table3253[[#This Row],[0]:[15]])</f>
        <v>117</v>
      </c>
      <c r="G246" s="7">
        <f>SUM(Table3253[[#This Row],[16]:[64]])</f>
        <v>349</v>
      </c>
      <c r="H246" s="7">
        <f>SUM(Table3253[[#This Row],[65]:[90]])</f>
        <v>137</v>
      </c>
      <c r="I246" s="7">
        <f>SUM(Table3253[[#This Row],[85]:[90]])</f>
        <v>29</v>
      </c>
      <c r="J246" s="8">
        <f>SUM(Table3253[[#This Row],[0]:[17]])</f>
        <v>133</v>
      </c>
      <c r="K246" s="7">
        <f>SUM(Table3253[[#This Row],[18]:[64]])</f>
        <v>333</v>
      </c>
      <c r="L246" s="8">
        <f>SUM(Table3253[[#This Row],[0]:[4]])</f>
        <v>26</v>
      </c>
      <c r="M246" s="7">
        <f>SUM(Table3253[[#This Row],[5]:[15]])</f>
        <v>91</v>
      </c>
      <c r="N246" s="7">
        <f>SUM(Table3253[[#This Row],[16]:[24]])</f>
        <v>52</v>
      </c>
      <c r="O246" s="7">
        <f>SUM(Table3253[[#This Row],[25]:[49]])</f>
        <v>171</v>
      </c>
      <c r="P246" s="7">
        <f>SUM(Table3253[[#This Row],[50]:[64]])</f>
        <v>126</v>
      </c>
      <c r="Q246" s="7">
        <f>SUM(Table3253[[#This Row],[65]:[74]])</f>
        <v>57</v>
      </c>
      <c r="R246" s="7">
        <f>SUM(Table3253[[#This Row],[75]:[84]])</f>
        <v>51</v>
      </c>
      <c r="S246" s="8">
        <f>SUM(Table3253[[#This Row],[5]:[9]])</f>
        <v>40</v>
      </c>
      <c r="T246" s="7">
        <f>SUM(Table3253[[#This Row],[10]:[14]])</f>
        <v>44</v>
      </c>
      <c r="U246" s="7">
        <f>SUM(Table3253[[#This Row],[15]:[19]])</f>
        <v>36</v>
      </c>
      <c r="V246" s="7">
        <f>SUM(Table3253[[#This Row],[20]:[24]])</f>
        <v>23</v>
      </c>
      <c r="W246" s="7">
        <f>SUM(Table3253[[#This Row],[25]:[29]])</f>
        <v>18</v>
      </c>
      <c r="X246" s="7">
        <f>SUM(Table3253[[#This Row],[30]:[34]])</f>
        <v>30</v>
      </c>
      <c r="Y246" s="7">
        <f>SUM(Table3253[[#This Row],[35]:[39]])</f>
        <v>35</v>
      </c>
      <c r="Z246" s="7">
        <f>SUM(Table3253[[#This Row],[40]:[44]])</f>
        <v>41</v>
      </c>
      <c r="AA246" s="7">
        <f>SUM(Table3253[[#This Row],[45]:[49]])</f>
        <v>47</v>
      </c>
      <c r="AB246" s="7">
        <f>SUM(Table3253[[#This Row],[50]:[54]])</f>
        <v>39</v>
      </c>
      <c r="AC246" s="7">
        <f>SUM(Table3253[[#This Row],[55]:[59]])</f>
        <v>54</v>
      </c>
      <c r="AD246" s="7">
        <f>SUM(Table3253[[#This Row],[60]:[64]])</f>
        <v>33</v>
      </c>
      <c r="AE246" s="7">
        <f>SUM(Table3253[[#This Row],[65]:[69]])</f>
        <v>31</v>
      </c>
      <c r="AF246" s="7">
        <f>SUM(Table3253[[#This Row],[70]:[74]])</f>
        <v>26</v>
      </c>
      <c r="AG246" s="7">
        <f>SUM(Table3253[[#This Row],[75]:[79]])</f>
        <v>33</v>
      </c>
      <c r="AH246" s="7">
        <f>SUM(Table3253[[#This Row],[80]:[84]])</f>
        <v>18</v>
      </c>
      <c r="AI246" s="7">
        <f>SUM(Table3253[[#This Row],[85]:[89]])</f>
        <v>20</v>
      </c>
      <c r="AJ246" s="7">
        <f>Table3253[[#This Row],[90]]</f>
        <v>9</v>
      </c>
      <c r="AK246" s="8">
        <v>2</v>
      </c>
      <c r="AL246" s="8">
        <v>7</v>
      </c>
      <c r="AM246" s="8">
        <v>5</v>
      </c>
      <c r="AN246" s="8">
        <v>7</v>
      </c>
      <c r="AO246" s="8">
        <v>5</v>
      </c>
      <c r="AP246" s="8">
        <v>7</v>
      </c>
      <c r="AQ246" s="8">
        <v>8</v>
      </c>
      <c r="AR246" s="8">
        <v>9</v>
      </c>
      <c r="AS246" s="8">
        <v>11</v>
      </c>
      <c r="AT246" s="8">
        <v>5</v>
      </c>
      <c r="AU246" s="8">
        <v>12</v>
      </c>
      <c r="AV246" s="8">
        <v>9</v>
      </c>
      <c r="AW246" s="8">
        <v>10</v>
      </c>
      <c r="AX246" s="8">
        <v>6</v>
      </c>
      <c r="AY246" s="8">
        <v>7</v>
      </c>
      <c r="AZ246" s="8">
        <v>7</v>
      </c>
      <c r="BA246" s="8">
        <v>9</v>
      </c>
      <c r="BB246" s="8">
        <v>7</v>
      </c>
      <c r="BC246" s="8">
        <v>6</v>
      </c>
      <c r="BD246" s="8">
        <v>7</v>
      </c>
      <c r="BE246" s="8">
        <v>3</v>
      </c>
      <c r="BF246" s="8">
        <v>8</v>
      </c>
      <c r="BG246" s="8">
        <v>4</v>
      </c>
      <c r="BH246" s="8">
        <v>2</v>
      </c>
      <c r="BI246" s="8">
        <v>6</v>
      </c>
      <c r="BJ246" s="8">
        <v>6</v>
      </c>
      <c r="BK246" s="8">
        <v>3</v>
      </c>
      <c r="BL246" s="8">
        <v>2</v>
      </c>
      <c r="BM246" s="8">
        <v>3</v>
      </c>
      <c r="BN246" s="8">
        <v>4</v>
      </c>
      <c r="BO246" s="8">
        <v>3</v>
      </c>
      <c r="BP246" s="8">
        <v>3</v>
      </c>
      <c r="BQ246" s="8">
        <v>7</v>
      </c>
      <c r="BR246" s="8">
        <v>6</v>
      </c>
      <c r="BS246" s="8">
        <v>11</v>
      </c>
      <c r="BT246" s="8">
        <v>7</v>
      </c>
      <c r="BU246" s="8">
        <v>5</v>
      </c>
      <c r="BV246" s="8">
        <v>4</v>
      </c>
      <c r="BW246" s="8">
        <v>12</v>
      </c>
      <c r="BX246" s="8">
        <v>7</v>
      </c>
      <c r="BY246" s="8">
        <v>8</v>
      </c>
      <c r="BZ246" s="8">
        <v>9</v>
      </c>
      <c r="CA246" s="8">
        <v>7</v>
      </c>
      <c r="CB246" s="8">
        <v>11</v>
      </c>
      <c r="CC246" s="8">
        <v>6</v>
      </c>
      <c r="CD246" s="8">
        <v>8</v>
      </c>
      <c r="CE246" s="8">
        <v>12</v>
      </c>
      <c r="CF246" s="8">
        <v>6</v>
      </c>
      <c r="CG246" s="8">
        <v>13</v>
      </c>
      <c r="CH246" s="8">
        <v>8</v>
      </c>
      <c r="CI246" s="8">
        <v>6</v>
      </c>
      <c r="CJ246" s="8">
        <v>6</v>
      </c>
      <c r="CK246" s="8">
        <v>8</v>
      </c>
      <c r="CL246" s="8">
        <v>8</v>
      </c>
      <c r="CM246" s="8">
        <v>11</v>
      </c>
      <c r="CN246" s="8">
        <v>14</v>
      </c>
      <c r="CO246" s="8">
        <v>6</v>
      </c>
      <c r="CP246" s="8">
        <v>11</v>
      </c>
      <c r="CQ246" s="8">
        <v>7</v>
      </c>
      <c r="CR246" s="8">
        <v>16</v>
      </c>
      <c r="CS246" s="8">
        <v>4</v>
      </c>
      <c r="CT246" s="8">
        <v>5</v>
      </c>
      <c r="CU246" s="8">
        <v>8</v>
      </c>
      <c r="CV246" s="8">
        <v>5</v>
      </c>
      <c r="CW246" s="8">
        <v>11</v>
      </c>
      <c r="CX246" s="8">
        <v>6</v>
      </c>
      <c r="CY246" s="8">
        <v>13</v>
      </c>
      <c r="CZ246" s="8">
        <v>1</v>
      </c>
      <c r="DA246" s="8">
        <v>6</v>
      </c>
      <c r="DB246" s="8">
        <v>5</v>
      </c>
      <c r="DC246" s="8">
        <v>6</v>
      </c>
      <c r="DD246" s="8">
        <v>5</v>
      </c>
      <c r="DE246" s="8">
        <v>7</v>
      </c>
      <c r="DF246" s="8">
        <v>3</v>
      </c>
      <c r="DG246" s="8">
        <v>5</v>
      </c>
      <c r="DH246" s="8">
        <v>5</v>
      </c>
      <c r="DI246" s="8">
        <v>8</v>
      </c>
      <c r="DJ246" s="8">
        <v>5</v>
      </c>
      <c r="DK246" s="8">
        <v>7</v>
      </c>
      <c r="DL246" s="8">
        <v>8</v>
      </c>
      <c r="DM246" s="8">
        <v>6</v>
      </c>
      <c r="DN246" s="8">
        <v>2</v>
      </c>
      <c r="DO246" s="8">
        <v>3</v>
      </c>
      <c r="DP246" s="8">
        <v>5</v>
      </c>
      <c r="DQ246" s="8">
        <v>2</v>
      </c>
      <c r="DR246" s="8">
        <v>4</v>
      </c>
      <c r="DS246" s="8">
        <v>9</v>
      </c>
      <c r="DT246" s="8">
        <v>2</v>
      </c>
      <c r="DU246" s="8">
        <v>3</v>
      </c>
      <c r="DV246" s="8">
        <v>2</v>
      </c>
      <c r="DW246" s="8">
        <v>9</v>
      </c>
      <c r="DX246" s="7">
        <f t="shared" si="21"/>
        <v>349</v>
      </c>
      <c r="DY246" s="7">
        <f t="shared" si="22"/>
        <v>36</v>
      </c>
      <c r="DZ246" s="7">
        <f t="shared" si="23"/>
        <v>171</v>
      </c>
      <c r="EA246" s="7">
        <f t="shared" si="24"/>
        <v>126</v>
      </c>
    </row>
    <row r="247" spans="1:131" x14ac:dyDescent="0.35">
      <c r="A247" s="7">
        <v>13</v>
      </c>
      <c r="B247" s="10" t="s">
        <v>1020</v>
      </c>
      <c r="C247" s="10" t="s">
        <v>615</v>
      </c>
      <c r="D247" s="10" t="s">
        <v>616</v>
      </c>
      <c r="E247" s="7">
        <f>SUM(Table3253[[#This Row],[0]:[90]])</f>
        <v>533</v>
      </c>
      <c r="F247" s="8">
        <f>SUM(Table3253[[#This Row],[0]:[15]])</f>
        <v>95</v>
      </c>
      <c r="G247" s="7">
        <f>SUM(Table3253[[#This Row],[16]:[64]])</f>
        <v>293</v>
      </c>
      <c r="H247" s="7">
        <f>SUM(Table3253[[#This Row],[65]:[90]])</f>
        <v>145</v>
      </c>
      <c r="I247" s="7">
        <f>SUM(Table3253[[#This Row],[85]:[90]])</f>
        <v>8</v>
      </c>
      <c r="J247" s="8">
        <f>SUM(Table3253[[#This Row],[0]:[17]])</f>
        <v>109</v>
      </c>
      <c r="K247" s="7">
        <f>SUM(Table3253[[#This Row],[18]:[64]])</f>
        <v>279</v>
      </c>
      <c r="L247" s="8">
        <f>SUM(Table3253[[#This Row],[0]:[4]])</f>
        <v>27</v>
      </c>
      <c r="M247" s="7">
        <f>SUM(Table3253[[#This Row],[5]:[15]])</f>
        <v>68</v>
      </c>
      <c r="N247" s="7">
        <f>SUM(Table3253[[#This Row],[16]:[24]])</f>
        <v>42</v>
      </c>
      <c r="O247" s="7">
        <f>SUM(Table3253[[#This Row],[25]:[49]])</f>
        <v>142</v>
      </c>
      <c r="P247" s="7">
        <f>SUM(Table3253[[#This Row],[50]:[64]])</f>
        <v>109</v>
      </c>
      <c r="Q247" s="7">
        <f>SUM(Table3253[[#This Row],[65]:[74]])</f>
        <v>73</v>
      </c>
      <c r="R247" s="7">
        <f>SUM(Table3253[[#This Row],[75]:[84]])</f>
        <v>64</v>
      </c>
      <c r="S247" s="8">
        <f>SUM(Table3253[[#This Row],[5]:[9]])</f>
        <v>25</v>
      </c>
      <c r="T247" s="7">
        <f>SUM(Table3253[[#This Row],[10]:[14]])</f>
        <v>34</v>
      </c>
      <c r="U247" s="7">
        <f>SUM(Table3253[[#This Row],[15]:[19]])</f>
        <v>33</v>
      </c>
      <c r="V247" s="7">
        <f>SUM(Table3253[[#This Row],[20]:[24]])</f>
        <v>18</v>
      </c>
      <c r="W247" s="7">
        <f>SUM(Table3253[[#This Row],[25]:[29]])</f>
        <v>4</v>
      </c>
      <c r="X247" s="7">
        <f>SUM(Table3253[[#This Row],[30]:[34]])</f>
        <v>44</v>
      </c>
      <c r="Y247" s="7">
        <f>SUM(Table3253[[#This Row],[35]:[39]])</f>
        <v>25</v>
      </c>
      <c r="Z247" s="7">
        <f>SUM(Table3253[[#This Row],[40]:[44]])</f>
        <v>32</v>
      </c>
      <c r="AA247" s="7">
        <f>SUM(Table3253[[#This Row],[45]:[49]])</f>
        <v>37</v>
      </c>
      <c r="AB247" s="7">
        <f>SUM(Table3253[[#This Row],[50]:[54]])</f>
        <v>32</v>
      </c>
      <c r="AC247" s="7">
        <f>SUM(Table3253[[#This Row],[55]:[59]])</f>
        <v>32</v>
      </c>
      <c r="AD247" s="7">
        <f>SUM(Table3253[[#This Row],[60]:[64]])</f>
        <v>45</v>
      </c>
      <c r="AE247" s="7">
        <f>SUM(Table3253[[#This Row],[65]:[69]])</f>
        <v>34</v>
      </c>
      <c r="AF247" s="7">
        <f>SUM(Table3253[[#This Row],[70]:[74]])</f>
        <v>39</v>
      </c>
      <c r="AG247" s="7">
        <f>SUM(Table3253[[#This Row],[75]:[79]])</f>
        <v>50</v>
      </c>
      <c r="AH247" s="7">
        <f>SUM(Table3253[[#This Row],[80]:[84]])</f>
        <v>14</v>
      </c>
      <c r="AI247" s="7">
        <f>SUM(Table3253[[#This Row],[85]:[89]])</f>
        <v>4</v>
      </c>
      <c r="AJ247" s="7">
        <f>Table3253[[#This Row],[90]]</f>
        <v>4</v>
      </c>
      <c r="AK247" s="8">
        <v>2</v>
      </c>
      <c r="AL247" s="8">
        <v>7</v>
      </c>
      <c r="AM247" s="8">
        <v>9</v>
      </c>
      <c r="AN247" s="8">
        <v>1</v>
      </c>
      <c r="AO247" s="8">
        <v>8</v>
      </c>
      <c r="AP247" s="8">
        <v>5</v>
      </c>
      <c r="AQ247" s="8">
        <v>7</v>
      </c>
      <c r="AR247" s="8">
        <v>5</v>
      </c>
      <c r="AS247" s="8">
        <v>5</v>
      </c>
      <c r="AT247" s="8">
        <v>3</v>
      </c>
      <c r="AU247" s="8">
        <v>7</v>
      </c>
      <c r="AV247" s="8">
        <v>8</v>
      </c>
      <c r="AW247" s="8">
        <v>10</v>
      </c>
      <c r="AX247" s="8">
        <v>6</v>
      </c>
      <c r="AY247" s="8">
        <v>3</v>
      </c>
      <c r="AZ247" s="8">
        <v>9</v>
      </c>
      <c r="BA247" s="8">
        <v>5</v>
      </c>
      <c r="BB247" s="8">
        <v>9</v>
      </c>
      <c r="BC247" s="8">
        <v>6</v>
      </c>
      <c r="BD247" s="8">
        <v>4</v>
      </c>
      <c r="BE247" s="8">
        <v>6</v>
      </c>
      <c r="BF247" s="8">
        <v>2</v>
      </c>
      <c r="BG247" s="8">
        <v>4</v>
      </c>
      <c r="BH247" s="8">
        <v>3</v>
      </c>
      <c r="BI247" s="8">
        <v>3</v>
      </c>
      <c r="BJ247" s="8">
        <v>2</v>
      </c>
      <c r="BK247" s="8">
        <v>0</v>
      </c>
      <c r="BL247" s="8">
        <v>1</v>
      </c>
      <c r="BM247" s="8">
        <v>0</v>
      </c>
      <c r="BN247" s="8">
        <v>1</v>
      </c>
      <c r="BO247" s="8">
        <v>7</v>
      </c>
      <c r="BP247" s="8">
        <v>7</v>
      </c>
      <c r="BQ247" s="8">
        <v>11</v>
      </c>
      <c r="BR247" s="8">
        <v>10</v>
      </c>
      <c r="BS247" s="8">
        <v>9</v>
      </c>
      <c r="BT247" s="8">
        <v>4</v>
      </c>
      <c r="BU247" s="8">
        <v>5</v>
      </c>
      <c r="BV247" s="8">
        <v>5</v>
      </c>
      <c r="BW247" s="8">
        <v>6</v>
      </c>
      <c r="BX247" s="8">
        <v>5</v>
      </c>
      <c r="BY247" s="8">
        <v>6</v>
      </c>
      <c r="BZ247" s="8">
        <v>6</v>
      </c>
      <c r="CA247" s="8">
        <v>7</v>
      </c>
      <c r="CB247" s="8">
        <v>5</v>
      </c>
      <c r="CC247" s="8">
        <v>8</v>
      </c>
      <c r="CD247" s="8">
        <v>9</v>
      </c>
      <c r="CE247" s="8">
        <v>6</v>
      </c>
      <c r="CF247" s="8">
        <v>6</v>
      </c>
      <c r="CG247" s="8">
        <v>11</v>
      </c>
      <c r="CH247" s="8">
        <v>5</v>
      </c>
      <c r="CI247" s="8">
        <v>4</v>
      </c>
      <c r="CJ247" s="8">
        <v>7</v>
      </c>
      <c r="CK247" s="8">
        <v>5</v>
      </c>
      <c r="CL247" s="8">
        <v>6</v>
      </c>
      <c r="CM247" s="8">
        <v>10</v>
      </c>
      <c r="CN247" s="8">
        <v>6</v>
      </c>
      <c r="CO247" s="8">
        <v>7</v>
      </c>
      <c r="CP247" s="8">
        <v>6</v>
      </c>
      <c r="CQ247" s="8">
        <v>8</v>
      </c>
      <c r="CR247" s="8">
        <v>5</v>
      </c>
      <c r="CS247" s="8">
        <v>7</v>
      </c>
      <c r="CT247" s="8">
        <v>5</v>
      </c>
      <c r="CU247" s="8">
        <v>14</v>
      </c>
      <c r="CV247" s="8">
        <v>4</v>
      </c>
      <c r="CW247" s="8">
        <v>15</v>
      </c>
      <c r="CX247" s="8">
        <v>5</v>
      </c>
      <c r="CY247" s="8">
        <v>6</v>
      </c>
      <c r="CZ247" s="8">
        <v>5</v>
      </c>
      <c r="DA247" s="8">
        <v>11</v>
      </c>
      <c r="DB247" s="8">
        <v>7</v>
      </c>
      <c r="DC247" s="8">
        <v>7</v>
      </c>
      <c r="DD247" s="8">
        <v>9</v>
      </c>
      <c r="DE247" s="8">
        <v>8</v>
      </c>
      <c r="DF247" s="8">
        <v>10</v>
      </c>
      <c r="DG247" s="8">
        <v>5</v>
      </c>
      <c r="DH247" s="8">
        <v>8</v>
      </c>
      <c r="DI247" s="8">
        <v>9</v>
      </c>
      <c r="DJ247" s="8">
        <v>17</v>
      </c>
      <c r="DK247" s="8">
        <v>8</v>
      </c>
      <c r="DL247" s="8">
        <v>8</v>
      </c>
      <c r="DM247" s="8">
        <v>2</v>
      </c>
      <c r="DN247" s="8">
        <v>4</v>
      </c>
      <c r="DO247" s="8">
        <v>2</v>
      </c>
      <c r="DP247" s="8">
        <v>3</v>
      </c>
      <c r="DQ247" s="8">
        <v>3</v>
      </c>
      <c r="DR247" s="8">
        <v>2</v>
      </c>
      <c r="DS247" s="8">
        <v>1</v>
      </c>
      <c r="DT247" s="8">
        <v>1</v>
      </c>
      <c r="DU247" s="8">
        <v>0</v>
      </c>
      <c r="DV247" s="8">
        <v>0</v>
      </c>
      <c r="DW247" s="8">
        <v>4</v>
      </c>
      <c r="DX247" s="7">
        <f t="shared" si="21"/>
        <v>293</v>
      </c>
      <c r="DY247" s="7">
        <f t="shared" si="22"/>
        <v>28</v>
      </c>
      <c r="DZ247" s="7">
        <f t="shared" si="23"/>
        <v>142</v>
      </c>
      <c r="EA247" s="7">
        <f t="shared" si="24"/>
        <v>109</v>
      </c>
    </row>
    <row r="248" spans="1:131" x14ac:dyDescent="0.35">
      <c r="A248" s="7">
        <v>13</v>
      </c>
      <c r="B248" s="10" t="s">
        <v>1020</v>
      </c>
      <c r="C248" s="10" t="s">
        <v>617</v>
      </c>
      <c r="D248" s="10" t="s">
        <v>618</v>
      </c>
      <c r="E248" s="7">
        <f>SUM(Table3253[[#This Row],[0]:[90]])</f>
        <v>1026</v>
      </c>
      <c r="F248" s="8">
        <f>SUM(Table3253[[#This Row],[0]:[15]])</f>
        <v>125</v>
      </c>
      <c r="G248" s="7">
        <f>SUM(Table3253[[#This Row],[16]:[64]])</f>
        <v>782</v>
      </c>
      <c r="H248" s="7">
        <f>SUM(Table3253[[#This Row],[65]:[90]])</f>
        <v>119</v>
      </c>
      <c r="I248" s="7">
        <f>SUM(Table3253[[#This Row],[85]:[90]])</f>
        <v>2</v>
      </c>
      <c r="J248" s="8">
        <f>SUM(Table3253[[#This Row],[0]:[17]])</f>
        <v>153</v>
      </c>
      <c r="K248" s="7">
        <f>SUM(Table3253[[#This Row],[18]:[64]])</f>
        <v>754</v>
      </c>
      <c r="L248" s="8">
        <f>SUM(Table3253[[#This Row],[0]:[4]])</f>
        <v>32</v>
      </c>
      <c r="M248" s="7">
        <f>SUM(Table3253[[#This Row],[5]:[15]])</f>
        <v>93</v>
      </c>
      <c r="N248" s="7">
        <f>SUM(Table3253[[#This Row],[16]:[24]])</f>
        <v>283</v>
      </c>
      <c r="O248" s="7">
        <f>SUM(Table3253[[#This Row],[25]:[49]])</f>
        <v>327</v>
      </c>
      <c r="P248" s="7">
        <f>SUM(Table3253[[#This Row],[50]:[64]])</f>
        <v>172</v>
      </c>
      <c r="Q248" s="7">
        <f>SUM(Table3253[[#This Row],[65]:[74]])</f>
        <v>67</v>
      </c>
      <c r="R248" s="7">
        <f>SUM(Table3253[[#This Row],[75]:[84]])</f>
        <v>50</v>
      </c>
      <c r="S248" s="8">
        <f>SUM(Table3253[[#This Row],[5]:[9]])</f>
        <v>38</v>
      </c>
      <c r="T248" s="7">
        <f>SUM(Table3253[[#This Row],[10]:[14]])</f>
        <v>39</v>
      </c>
      <c r="U248" s="7">
        <f>SUM(Table3253[[#This Row],[15]:[19]])</f>
        <v>75</v>
      </c>
      <c r="V248" s="7">
        <f>SUM(Table3253[[#This Row],[20]:[24]])</f>
        <v>224</v>
      </c>
      <c r="W248" s="7">
        <f>SUM(Table3253[[#This Row],[25]:[29]])</f>
        <v>73</v>
      </c>
      <c r="X248" s="7">
        <f>SUM(Table3253[[#This Row],[30]:[34]])</f>
        <v>75</v>
      </c>
      <c r="Y248" s="7">
        <f>SUM(Table3253[[#This Row],[35]:[39]])</f>
        <v>75</v>
      </c>
      <c r="Z248" s="7">
        <f>SUM(Table3253[[#This Row],[40]:[44]])</f>
        <v>57</v>
      </c>
      <c r="AA248" s="7">
        <f>SUM(Table3253[[#This Row],[45]:[49]])</f>
        <v>47</v>
      </c>
      <c r="AB248" s="7">
        <f>SUM(Table3253[[#This Row],[50]:[54]])</f>
        <v>53</v>
      </c>
      <c r="AC248" s="7">
        <f>SUM(Table3253[[#This Row],[55]:[59]])</f>
        <v>57</v>
      </c>
      <c r="AD248" s="7">
        <f>SUM(Table3253[[#This Row],[60]:[64]])</f>
        <v>62</v>
      </c>
      <c r="AE248" s="7">
        <f>SUM(Table3253[[#This Row],[65]:[69]])</f>
        <v>34</v>
      </c>
      <c r="AF248" s="7">
        <f>SUM(Table3253[[#This Row],[70]:[74]])</f>
        <v>33</v>
      </c>
      <c r="AG248" s="7">
        <f>SUM(Table3253[[#This Row],[75]:[79]])</f>
        <v>31</v>
      </c>
      <c r="AH248" s="7">
        <f>SUM(Table3253[[#This Row],[80]:[84]])</f>
        <v>19</v>
      </c>
      <c r="AI248" s="7">
        <f>SUM(Table3253[[#This Row],[85]:[89]])</f>
        <v>0</v>
      </c>
      <c r="AJ248" s="7">
        <f>Table3253[[#This Row],[90]]</f>
        <v>2</v>
      </c>
      <c r="AK248" s="8">
        <v>3</v>
      </c>
      <c r="AL248" s="8">
        <v>7</v>
      </c>
      <c r="AM248" s="8">
        <v>7</v>
      </c>
      <c r="AN248" s="8">
        <v>8</v>
      </c>
      <c r="AO248" s="8">
        <v>7</v>
      </c>
      <c r="AP248" s="8">
        <v>4</v>
      </c>
      <c r="AQ248" s="8">
        <v>11</v>
      </c>
      <c r="AR248" s="8">
        <v>9</v>
      </c>
      <c r="AS248" s="8">
        <v>9</v>
      </c>
      <c r="AT248" s="8">
        <v>5</v>
      </c>
      <c r="AU248" s="8">
        <v>6</v>
      </c>
      <c r="AV248" s="8">
        <v>7</v>
      </c>
      <c r="AW248" s="8">
        <v>5</v>
      </c>
      <c r="AX248" s="8">
        <v>12</v>
      </c>
      <c r="AY248" s="8">
        <v>9</v>
      </c>
      <c r="AZ248" s="8">
        <v>16</v>
      </c>
      <c r="BA248" s="8">
        <v>15</v>
      </c>
      <c r="BB248" s="8">
        <v>13</v>
      </c>
      <c r="BC248" s="8">
        <v>14</v>
      </c>
      <c r="BD248" s="8">
        <v>17</v>
      </c>
      <c r="BE248" s="8">
        <v>34</v>
      </c>
      <c r="BF248" s="8">
        <v>72</v>
      </c>
      <c r="BG248" s="8">
        <v>39</v>
      </c>
      <c r="BH248" s="8">
        <v>46</v>
      </c>
      <c r="BI248" s="8">
        <v>33</v>
      </c>
      <c r="BJ248" s="8">
        <v>16</v>
      </c>
      <c r="BK248" s="8">
        <v>18</v>
      </c>
      <c r="BL248" s="8">
        <v>15</v>
      </c>
      <c r="BM248" s="8">
        <v>10</v>
      </c>
      <c r="BN248" s="8">
        <v>14</v>
      </c>
      <c r="BO248" s="8">
        <v>10</v>
      </c>
      <c r="BP248" s="8">
        <v>17</v>
      </c>
      <c r="BQ248" s="8">
        <v>20</v>
      </c>
      <c r="BR248" s="8">
        <v>10</v>
      </c>
      <c r="BS248" s="8">
        <v>18</v>
      </c>
      <c r="BT248" s="8">
        <v>17</v>
      </c>
      <c r="BU248" s="8">
        <v>15</v>
      </c>
      <c r="BV248" s="8">
        <v>12</v>
      </c>
      <c r="BW248" s="8">
        <v>12</v>
      </c>
      <c r="BX248" s="8">
        <v>19</v>
      </c>
      <c r="BY248" s="8">
        <v>10</v>
      </c>
      <c r="BZ248" s="8">
        <v>12</v>
      </c>
      <c r="CA248" s="8">
        <v>14</v>
      </c>
      <c r="CB248" s="8">
        <v>13</v>
      </c>
      <c r="CC248" s="8">
        <v>8</v>
      </c>
      <c r="CD248" s="8">
        <v>15</v>
      </c>
      <c r="CE248" s="8">
        <v>6</v>
      </c>
      <c r="CF248" s="8">
        <v>11</v>
      </c>
      <c r="CG248" s="8">
        <v>9</v>
      </c>
      <c r="CH248" s="8">
        <v>6</v>
      </c>
      <c r="CI248" s="8">
        <v>7</v>
      </c>
      <c r="CJ248" s="8">
        <v>12</v>
      </c>
      <c r="CK248" s="8">
        <v>10</v>
      </c>
      <c r="CL248" s="8">
        <v>7</v>
      </c>
      <c r="CM248" s="8">
        <v>17</v>
      </c>
      <c r="CN248" s="8">
        <v>6</v>
      </c>
      <c r="CO248" s="8">
        <v>12</v>
      </c>
      <c r="CP248" s="8">
        <v>13</v>
      </c>
      <c r="CQ248" s="8">
        <v>12</v>
      </c>
      <c r="CR248" s="8">
        <v>14</v>
      </c>
      <c r="CS248" s="8">
        <v>19</v>
      </c>
      <c r="CT248" s="8">
        <v>8</v>
      </c>
      <c r="CU248" s="8">
        <v>10</v>
      </c>
      <c r="CV248" s="8">
        <v>12</v>
      </c>
      <c r="CW248" s="8">
        <v>13</v>
      </c>
      <c r="CX248" s="8">
        <v>5</v>
      </c>
      <c r="CY248" s="8">
        <v>5</v>
      </c>
      <c r="CZ248" s="8">
        <v>11</v>
      </c>
      <c r="DA248" s="8">
        <v>8</v>
      </c>
      <c r="DB248" s="8">
        <v>5</v>
      </c>
      <c r="DC248" s="8">
        <v>5</v>
      </c>
      <c r="DD248" s="8">
        <v>9</v>
      </c>
      <c r="DE248" s="8">
        <v>5</v>
      </c>
      <c r="DF248" s="8">
        <v>9</v>
      </c>
      <c r="DG248" s="8">
        <v>5</v>
      </c>
      <c r="DH248" s="8">
        <v>6</v>
      </c>
      <c r="DI248" s="8">
        <v>6</v>
      </c>
      <c r="DJ248" s="8">
        <v>7</v>
      </c>
      <c r="DK248" s="8">
        <v>6</v>
      </c>
      <c r="DL248" s="8">
        <v>6</v>
      </c>
      <c r="DM248" s="8">
        <v>4</v>
      </c>
      <c r="DN248" s="8">
        <v>3</v>
      </c>
      <c r="DO248" s="8">
        <v>2</v>
      </c>
      <c r="DP248" s="8">
        <v>6</v>
      </c>
      <c r="DQ248" s="8">
        <v>4</v>
      </c>
      <c r="DR248" s="8">
        <v>0</v>
      </c>
      <c r="DS248" s="8">
        <v>0</v>
      </c>
      <c r="DT248" s="8">
        <v>0</v>
      </c>
      <c r="DU248" s="8">
        <v>0</v>
      </c>
      <c r="DV248" s="8">
        <v>0</v>
      </c>
      <c r="DW248" s="8">
        <v>2</v>
      </c>
      <c r="DX248" s="7">
        <f t="shared" si="21"/>
        <v>782</v>
      </c>
      <c r="DY248" s="7">
        <f t="shared" si="22"/>
        <v>255</v>
      </c>
      <c r="DZ248" s="7">
        <f t="shared" si="23"/>
        <v>327</v>
      </c>
      <c r="EA248" s="7">
        <f t="shared" si="24"/>
        <v>172</v>
      </c>
    </row>
    <row r="249" spans="1:131" x14ac:dyDescent="0.35">
      <c r="A249" s="7">
        <v>13</v>
      </c>
      <c r="B249" s="10" t="s">
        <v>1020</v>
      </c>
      <c r="C249" s="10" t="s">
        <v>619</v>
      </c>
      <c r="D249" s="10" t="s">
        <v>620</v>
      </c>
      <c r="E249" s="7">
        <f>SUM(Table3253[[#This Row],[0]:[90]])</f>
        <v>841</v>
      </c>
      <c r="F249" s="8">
        <f>SUM(Table3253[[#This Row],[0]:[15]])</f>
        <v>47</v>
      </c>
      <c r="G249" s="7">
        <f>SUM(Table3253[[#This Row],[16]:[64]])</f>
        <v>684</v>
      </c>
      <c r="H249" s="7">
        <f>SUM(Table3253[[#This Row],[65]:[90]])</f>
        <v>110</v>
      </c>
      <c r="I249" s="7">
        <f>SUM(Table3253[[#This Row],[85]:[90]])</f>
        <v>17</v>
      </c>
      <c r="J249" s="8">
        <f>SUM(Table3253[[#This Row],[0]:[17]])</f>
        <v>54</v>
      </c>
      <c r="K249" s="7">
        <f>SUM(Table3253[[#This Row],[18]:[64]])</f>
        <v>677</v>
      </c>
      <c r="L249" s="8">
        <f>SUM(Table3253[[#This Row],[0]:[4]])</f>
        <v>18</v>
      </c>
      <c r="M249" s="7">
        <f>SUM(Table3253[[#This Row],[5]:[15]])</f>
        <v>29</v>
      </c>
      <c r="N249" s="7">
        <f>SUM(Table3253[[#This Row],[16]:[24]])</f>
        <v>377</v>
      </c>
      <c r="O249" s="7">
        <f>SUM(Table3253[[#This Row],[25]:[49]])</f>
        <v>210</v>
      </c>
      <c r="P249" s="7">
        <f>SUM(Table3253[[#This Row],[50]:[64]])</f>
        <v>97</v>
      </c>
      <c r="Q249" s="7">
        <f>SUM(Table3253[[#This Row],[65]:[74]])</f>
        <v>50</v>
      </c>
      <c r="R249" s="7">
        <f>SUM(Table3253[[#This Row],[75]:[84]])</f>
        <v>43</v>
      </c>
      <c r="S249" s="8">
        <f>SUM(Table3253[[#This Row],[5]:[9]])</f>
        <v>17</v>
      </c>
      <c r="T249" s="7">
        <f>SUM(Table3253[[#This Row],[10]:[14]])</f>
        <v>8</v>
      </c>
      <c r="U249" s="7">
        <f>SUM(Table3253[[#This Row],[15]:[19]])</f>
        <v>35</v>
      </c>
      <c r="V249" s="7">
        <f>SUM(Table3253[[#This Row],[20]:[24]])</f>
        <v>346</v>
      </c>
      <c r="W249" s="7">
        <f>SUM(Table3253[[#This Row],[25]:[29]])</f>
        <v>57</v>
      </c>
      <c r="X249" s="7">
        <f>SUM(Table3253[[#This Row],[30]:[34]])</f>
        <v>55</v>
      </c>
      <c r="Y249" s="7">
        <f>SUM(Table3253[[#This Row],[35]:[39]])</f>
        <v>45</v>
      </c>
      <c r="Z249" s="7">
        <f>SUM(Table3253[[#This Row],[40]:[44]])</f>
        <v>29</v>
      </c>
      <c r="AA249" s="7">
        <f>SUM(Table3253[[#This Row],[45]:[49]])</f>
        <v>24</v>
      </c>
      <c r="AB249" s="7">
        <f>SUM(Table3253[[#This Row],[50]:[54]])</f>
        <v>28</v>
      </c>
      <c r="AC249" s="7">
        <f>SUM(Table3253[[#This Row],[55]:[59]])</f>
        <v>37</v>
      </c>
      <c r="AD249" s="7">
        <f>SUM(Table3253[[#This Row],[60]:[64]])</f>
        <v>32</v>
      </c>
      <c r="AE249" s="7">
        <f>SUM(Table3253[[#This Row],[65]:[69]])</f>
        <v>28</v>
      </c>
      <c r="AF249" s="7">
        <f>SUM(Table3253[[#This Row],[70]:[74]])</f>
        <v>22</v>
      </c>
      <c r="AG249" s="7">
        <f>SUM(Table3253[[#This Row],[75]:[79]])</f>
        <v>24</v>
      </c>
      <c r="AH249" s="7">
        <f>SUM(Table3253[[#This Row],[80]:[84]])</f>
        <v>19</v>
      </c>
      <c r="AI249" s="7">
        <f>SUM(Table3253[[#This Row],[85]:[89]])</f>
        <v>15</v>
      </c>
      <c r="AJ249" s="7">
        <f>Table3253[[#This Row],[90]]</f>
        <v>2</v>
      </c>
      <c r="AK249" s="8">
        <v>3</v>
      </c>
      <c r="AL249" s="8">
        <v>2</v>
      </c>
      <c r="AM249" s="8">
        <v>3</v>
      </c>
      <c r="AN249" s="8">
        <v>2</v>
      </c>
      <c r="AO249" s="8">
        <v>8</v>
      </c>
      <c r="AP249" s="8">
        <v>3</v>
      </c>
      <c r="AQ249" s="8">
        <v>1</v>
      </c>
      <c r="AR249" s="8">
        <v>5</v>
      </c>
      <c r="AS249" s="8">
        <v>3</v>
      </c>
      <c r="AT249" s="8">
        <v>5</v>
      </c>
      <c r="AU249" s="8">
        <v>1</v>
      </c>
      <c r="AV249" s="8">
        <v>2</v>
      </c>
      <c r="AW249" s="8">
        <v>3</v>
      </c>
      <c r="AX249" s="8">
        <v>1</v>
      </c>
      <c r="AY249" s="8">
        <v>1</v>
      </c>
      <c r="AZ249" s="8">
        <v>4</v>
      </c>
      <c r="BA249" s="8">
        <v>5</v>
      </c>
      <c r="BB249" s="8">
        <v>2</v>
      </c>
      <c r="BC249" s="8">
        <v>6</v>
      </c>
      <c r="BD249" s="8">
        <v>18</v>
      </c>
      <c r="BE249" s="8">
        <v>79</v>
      </c>
      <c r="BF249" s="8">
        <v>94</v>
      </c>
      <c r="BG249" s="8">
        <v>87</v>
      </c>
      <c r="BH249" s="8">
        <v>53</v>
      </c>
      <c r="BI249" s="8">
        <v>33</v>
      </c>
      <c r="BJ249" s="8">
        <v>11</v>
      </c>
      <c r="BK249" s="8">
        <v>10</v>
      </c>
      <c r="BL249" s="8">
        <v>15</v>
      </c>
      <c r="BM249" s="8">
        <v>13</v>
      </c>
      <c r="BN249" s="8">
        <v>8</v>
      </c>
      <c r="BO249" s="8">
        <v>11</v>
      </c>
      <c r="BP249" s="8">
        <v>12</v>
      </c>
      <c r="BQ249" s="8">
        <v>10</v>
      </c>
      <c r="BR249" s="8">
        <v>9</v>
      </c>
      <c r="BS249" s="8">
        <v>13</v>
      </c>
      <c r="BT249" s="8">
        <v>14</v>
      </c>
      <c r="BU249" s="8">
        <v>12</v>
      </c>
      <c r="BV249" s="8">
        <v>9</v>
      </c>
      <c r="BW249" s="8">
        <v>4</v>
      </c>
      <c r="BX249" s="8">
        <v>6</v>
      </c>
      <c r="BY249" s="8">
        <v>4</v>
      </c>
      <c r="BZ249" s="8">
        <v>6</v>
      </c>
      <c r="CA249" s="8">
        <v>5</v>
      </c>
      <c r="CB249" s="8">
        <v>5</v>
      </c>
      <c r="CC249" s="8">
        <v>9</v>
      </c>
      <c r="CD249" s="8">
        <v>4</v>
      </c>
      <c r="CE249" s="8">
        <v>10</v>
      </c>
      <c r="CF249" s="8">
        <v>4</v>
      </c>
      <c r="CG249" s="8">
        <v>1</v>
      </c>
      <c r="CH249" s="8">
        <v>5</v>
      </c>
      <c r="CI249" s="8">
        <v>2</v>
      </c>
      <c r="CJ249" s="8">
        <v>6</v>
      </c>
      <c r="CK249" s="8">
        <v>9</v>
      </c>
      <c r="CL249" s="8">
        <v>4</v>
      </c>
      <c r="CM249" s="8">
        <v>7</v>
      </c>
      <c r="CN249" s="8">
        <v>5</v>
      </c>
      <c r="CO249" s="8">
        <v>6</v>
      </c>
      <c r="CP249" s="8">
        <v>6</v>
      </c>
      <c r="CQ249" s="8">
        <v>11</v>
      </c>
      <c r="CR249" s="8">
        <v>9</v>
      </c>
      <c r="CS249" s="8">
        <v>6</v>
      </c>
      <c r="CT249" s="8">
        <v>10</v>
      </c>
      <c r="CU249" s="8">
        <v>4</v>
      </c>
      <c r="CV249" s="8">
        <v>7</v>
      </c>
      <c r="CW249" s="8">
        <v>5</v>
      </c>
      <c r="CX249" s="8">
        <v>3</v>
      </c>
      <c r="CY249" s="8">
        <v>5</v>
      </c>
      <c r="CZ249" s="8">
        <v>8</v>
      </c>
      <c r="DA249" s="8">
        <v>3</v>
      </c>
      <c r="DB249" s="8">
        <v>9</v>
      </c>
      <c r="DC249" s="8">
        <v>8</v>
      </c>
      <c r="DD249" s="8">
        <v>3</v>
      </c>
      <c r="DE249" s="8">
        <v>6</v>
      </c>
      <c r="DF249" s="8">
        <v>3</v>
      </c>
      <c r="DG249" s="8">
        <v>2</v>
      </c>
      <c r="DH249" s="8">
        <v>1</v>
      </c>
      <c r="DI249" s="8">
        <v>3</v>
      </c>
      <c r="DJ249" s="8">
        <v>9</v>
      </c>
      <c r="DK249" s="8">
        <v>6</v>
      </c>
      <c r="DL249" s="8">
        <v>5</v>
      </c>
      <c r="DM249" s="8">
        <v>4</v>
      </c>
      <c r="DN249" s="8">
        <v>3</v>
      </c>
      <c r="DO249" s="8">
        <v>2</v>
      </c>
      <c r="DP249" s="8">
        <v>2</v>
      </c>
      <c r="DQ249" s="8">
        <v>8</v>
      </c>
      <c r="DR249" s="8">
        <v>4</v>
      </c>
      <c r="DS249" s="8">
        <v>4</v>
      </c>
      <c r="DT249" s="8">
        <v>3</v>
      </c>
      <c r="DU249" s="8">
        <v>1</v>
      </c>
      <c r="DV249" s="8">
        <v>3</v>
      </c>
      <c r="DW249" s="8">
        <v>2</v>
      </c>
      <c r="DX249" s="7">
        <f t="shared" si="21"/>
        <v>684</v>
      </c>
      <c r="DY249" s="7">
        <f t="shared" si="22"/>
        <v>370</v>
      </c>
      <c r="DZ249" s="7">
        <f t="shared" si="23"/>
        <v>210</v>
      </c>
      <c r="EA249" s="7">
        <f t="shared" si="24"/>
        <v>97</v>
      </c>
    </row>
    <row r="250" spans="1:131" x14ac:dyDescent="0.35">
      <c r="A250" s="7">
        <v>13</v>
      </c>
      <c r="B250" s="10" t="s">
        <v>1020</v>
      </c>
      <c r="C250" s="10" t="s">
        <v>621</v>
      </c>
      <c r="D250" s="10" t="s">
        <v>622</v>
      </c>
      <c r="E250" s="7">
        <f>SUM(Table3253[[#This Row],[0]:[90]])</f>
        <v>769</v>
      </c>
      <c r="F250" s="8">
        <f>SUM(Table3253[[#This Row],[0]:[15]])</f>
        <v>218</v>
      </c>
      <c r="G250" s="7">
        <f>SUM(Table3253[[#This Row],[16]:[64]])</f>
        <v>488</v>
      </c>
      <c r="H250" s="7">
        <f>SUM(Table3253[[#This Row],[65]:[90]])</f>
        <v>63</v>
      </c>
      <c r="I250" s="7">
        <f>SUM(Table3253[[#This Row],[85]:[90]])</f>
        <v>4</v>
      </c>
      <c r="J250" s="8">
        <f>SUM(Table3253[[#This Row],[0]:[17]])</f>
        <v>247</v>
      </c>
      <c r="K250" s="7">
        <f>SUM(Table3253[[#This Row],[18]:[64]])</f>
        <v>459</v>
      </c>
      <c r="L250" s="8">
        <f>SUM(Table3253[[#This Row],[0]:[4]])</f>
        <v>68</v>
      </c>
      <c r="M250" s="7">
        <f>SUM(Table3253[[#This Row],[5]:[15]])</f>
        <v>150</v>
      </c>
      <c r="N250" s="7">
        <f>SUM(Table3253[[#This Row],[16]:[24]])</f>
        <v>111</v>
      </c>
      <c r="O250" s="7">
        <f>SUM(Table3253[[#This Row],[25]:[49]])</f>
        <v>239</v>
      </c>
      <c r="P250" s="7">
        <f>SUM(Table3253[[#This Row],[50]:[64]])</f>
        <v>138</v>
      </c>
      <c r="Q250" s="7">
        <f>SUM(Table3253[[#This Row],[65]:[74]])</f>
        <v>36</v>
      </c>
      <c r="R250" s="7">
        <f>SUM(Table3253[[#This Row],[75]:[84]])</f>
        <v>23</v>
      </c>
      <c r="S250" s="8">
        <f>SUM(Table3253[[#This Row],[5]:[9]])</f>
        <v>60</v>
      </c>
      <c r="T250" s="7">
        <f>SUM(Table3253[[#This Row],[10]:[14]])</f>
        <v>75</v>
      </c>
      <c r="U250" s="7">
        <f>SUM(Table3253[[#This Row],[15]:[19]])</f>
        <v>67</v>
      </c>
      <c r="V250" s="7">
        <f>SUM(Table3253[[#This Row],[20]:[24]])</f>
        <v>59</v>
      </c>
      <c r="W250" s="7">
        <f>SUM(Table3253[[#This Row],[25]:[29]])</f>
        <v>56</v>
      </c>
      <c r="X250" s="7">
        <f>SUM(Table3253[[#This Row],[30]:[34]])</f>
        <v>55</v>
      </c>
      <c r="Y250" s="7">
        <f>SUM(Table3253[[#This Row],[35]:[39]])</f>
        <v>60</v>
      </c>
      <c r="Z250" s="7">
        <f>SUM(Table3253[[#This Row],[40]:[44]])</f>
        <v>45</v>
      </c>
      <c r="AA250" s="7">
        <f>SUM(Table3253[[#This Row],[45]:[49]])</f>
        <v>23</v>
      </c>
      <c r="AB250" s="7">
        <f>SUM(Table3253[[#This Row],[50]:[54]])</f>
        <v>51</v>
      </c>
      <c r="AC250" s="7">
        <f>SUM(Table3253[[#This Row],[55]:[59]])</f>
        <v>33</v>
      </c>
      <c r="AD250" s="7">
        <f>SUM(Table3253[[#This Row],[60]:[64]])</f>
        <v>54</v>
      </c>
      <c r="AE250" s="7">
        <f>SUM(Table3253[[#This Row],[65]:[69]])</f>
        <v>22</v>
      </c>
      <c r="AF250" s="7">
        <f>SUM(Table3253[[#This Row],[70]:[74]])</f>
        <v>14</v>
      </c>
      <c r="AG250" s="7">
        <f>SUM(Table3253[[#This Row],[75]:[79]])</f>
        <v>17</v>
      </c>
      <c r="AH250" s="7">
        <f>SUM(Table3253[[#This Row],[80]:[84]])</f>
        <v>6</v>
      </c>
      <c r="AI250" s="7">
        <f>SUM(Table3253[[#This Row],[85]:[89]])</f>
        <v>1</v>
      </c>
      <c r="AJ250" s="7">
        <f>Table3253[[#This Row],[90]]</f>
        <v>3</v>
      </c>
      <c r="AK250" s="8">
        <v>11</v>
      </c>
      <c r="AL250" s="8">
        <v>12</v>
      </c>
      <c r="AM250" s="8">
        <v>16</v>
      </c>
      <c r="AN250" s="8">
        <v>16</v>
      </c>
      <c r="AO250" s="8">
        <v>13</v>
      </c>
      <c r="AP250" s="8">
        <v>12</v>
      </c>
      <c r="AQ250" s="8">
        <v>15</v>
      </c>
      <c r="AR250" s="8">
        <v>10</v>
      </c>
      <c r="AS250" s="8">
        <v>14</v>
      </c>
      <c r="AT250" s="8">
        <v>9</v>
      </c>
      <c r="AU250" s="8">
        <v>17</v>
      </c>
      <c r="AV250" s="8">
        <v>13</v>
      </c>
      <c r="AW250" s="8">
        <v>19</v>
      </c>
      <c r="AX250" s="8">
        <v>13</v>
      </c>
      <c r="AY250" s="8">
        <v>13</v>
      </c>
      <c r="AZ250" s="8">
        <v>15</v>
      </c>
      <c r="BA250" s="8">
        <v>14</v>
      </c>
      <c r="BB250" s="8">
        <v>15</v>
      </c>
      <c r="BC250" s="8">
        <v>12</v>
      </c>
      <c r="BD250" s="8">
        <v>11</v>
      </c>
      <c r="BE250" s="8">
        <v>18</v>
      </c>
      <c r="BF250" s="8">
        <v>14</v>
      </c>
      <c r="BG250" s="8">
        <v>12</v>
      </c>
      <c r="BH250" s="8">
        <v>5</v>
      </c>
      <c r="BI250" s="8">
        <v>10</v>
      </c>
      <c r="BJ250" s="8">
        <v>11</v>
      </c>
      <c r="BK250" s="8">
        <v>10</v>
      </c>
      <c r="BL250" s="8">
        <v>10</v>
      </c>
      <c r="BM250" s="8">
        <v>15</v>
      </c>
      <c r="BN250" s="8">
        <v>10</v>
      </c>
      <c r="BO250" s="8">
        <v>8</v>
      </c>
      <c r="BP250" s="8">
        <v>10</v>
      </c>
      <c r="BQ250" s="8">
        <v>8</v>
      </c>
      <c r="BR250" s="8">
        <v>18</v>
      </c>
      <c r="BS250" s="8">
        <v>11</v>
      </c>
      <c r="BT250" s="8">
        <v>10</v>
      </c>
      <c r="BU250" s="8">
        <v>9</v>
      </c>
      <c r="BV250" s="8">
        <v>18</v>
      </c>
      <c r="BW250" s="8">
        <v>14</v>
      </c>
      <c r="BX250" s="8">
        <v>9</v>
      </c>
      <c r="BY250" s="8">
        <v>7</v>
      </c>
      <c r="BZ250" s="8">
        <v>10</v>
      </c>
      <c r="CA250" s="8">
        <v>9</v>
      </c>
      <c r="CB250" s="8">
        <v>12</v>
      </c>
      <c r="CC250" s="8">
        <v>7</v>
      </c>
      <c r="CD250" s="8">
        <v>7</v>
      </c>
      <c r="CE250" s="8">
        <v>3</v>
      </c>
      <c r="CF250" s="8">
        <v>5</v>
      </c>
      <c r="CG250" s="8">
        <v>3</v>
      </c>
      <c r="CH250" s="8">
        <v>5</v>
      </c>
      <c r="CI250" s="8">
        <v>16</v>
      </c>
      <c r="CJ250" s="8">
        <v>7</v>
      </c>
      <c r="CK250" s="8">
        <v>7</v>
      </c>
      <c r="CL250" s="8">
        <v>13</v>
      </c>
      <c r="CM250" s="8">
        <v>8</v>
      </c>
      <c r="CN250" s="8">
        <v>8</v>
      </c>
      <c r="CO250" s="8">
        <v>9</v>
      </c>
      <c r="CP250" s="8">
        <v>7</v>
      </c>
      <c r="CQ250" s="8">
        <v>5</v>
      </c>
      <c r="CR250" s="8">
        <v>4</v>
      </c>
      <c r="CS250" s="8">
        <v>7</v>
      </c>
      <c r="CT250" s="8">
        <v>15</v>
      </c>
      <c r="CU250" s="8">
        <v>12</v>
      </c>
      <c r="CV250" s="8">
        <v>10</v>
      </c>
      <c r="CW250" s="8">
        <v>10</v>
      </c>
      <c r="CX250" s="8">
        <v>2</v>
      </c>
      <c r="CY250" s="8">
        <v>3</v>
      </c>
      <c r="CZ250" s="8">
        <v>5</v>
      </c>
      <c r="DA250" s="8">
        <v>6</v>
      </c>
      <c r="DB250" s="8">
        <v>6</v>
      </c>
      <c r="DC250" s="8">
        <v>4</v>
      </c>
      <c r="DD250" s="8">
        <v>4</v>
      </c>
      <c r="DE250" s="8">
        <v>0</v>
      </c>
      <c r="DF250" s="8">
        <v>1</v>
      </c>
      <c r="DG250" s="8">
        <v>5</v>
      </c>
      <c r="DH250" s="8">
        <v>0</v>
      </c>
      <c r="DI250" s="8">
        <v>4</v>
      </c>
      <c r="DJ250" s="8">
        <v>8</v>
      </c>
      <c r="DK250" s="8">
        <v>2</v>
      </c>
      <c r="DL250" s="8">
        <v>3</v>
      </c>
      <c r="DM250" s="8">
        <v>1</v>
      </c>
      <c r="DN250" s="8">
        <v>1</v>
      </c>
      <c r="DO250" s="8">
        <v>2</v>
      </c>
      <c r="DP250" s="8">
        <v>1</v>
      </c>
      <c r="DQ250" s="8">
        <v>1</v>
      </c>
      <c r="DR250" s="8">
        <v>0</v>
      </c>
      <c r="DS250" s="8">
        <v>1</v>
      </c>
      <c r="DT250" s="8">
        <v>0</v>
      </c>
      <c r="DU250" s="8">
        <v>0</v>
      </c>
      <c r="DV250" s="8">
        <v>0</v>
      </c>
      <c r="DW250" s="8">
        <v>3</v>
      </c>
      <c r="DX250" s="7">
        <f t="shared" si="21"/>
        <v>488</v>
      </c>
      <c r="DY250" s="7">
        <f t="shared" si="22"/>
        <v>82</v>
      </c>
      <c r="DZ250" s="7">
        <f t="shared" si="23"/>
        <v>239</v>
      </c>
      <c r="EA250" s="7">
        <f t="shared" si="24"/>
        <v>138</v>
      </c>
    </row>
    <row r="251" spans="1:131" x14ac:dyDescent="0.35">
      <c r="A251" s="7">
        <v>13</v>
      </c>
      <c r="B251" s="10" t="s">
        <v>1020</v>
      </c>
      <c r="C251" s="10" t="s">
        <v>623</v>
      </c>
      <c r="D251" s="10" t="s">
        <v>624</v>
      </c>
      <c r="E251" s="7">
        <f>SUM(Table3253[[#This Row],[0]:[90]])</f>
        <v>703</v>
      </c>
      <c r="F251" s="8">
        <f>SUM(Table3253[[#This Row],[0]:[15]])</f>
        <v>103</v>
      </c>
      <c r="G251" s="7">
        <f>SUM(Table3253[[#This Row],[16]:[64]])</f>
        <v>420</v>
      </c>
      <c r="H251" s="7">
        <f>SUM(Table3253[[#This Row],[65]:[90]])</f>
        <v>180</v>
      </c>
      <c r="I251" s="7">
        <f>SUM(Table3253[[#This Row],[85]:[90]])</f>
        <v>13</v>
      </c>
      <c r="J251" s="8">
        <f>SUM(Table3253[[#This Row],[0]:[17]])</f>
        <v>113</v>
      </c>
      <c r="K251" s="7">
        <f>SUM(Table3253[[#This Row],[18]:[64]])</f>
        <v>410</v>
      </c>
      <c r="L251" s="8">
        <f>SUM(Table3253[[#This Row],[0]:[4]])</f>
        <v>21</v>
      </c>
      <c r="M251" s="7">
        <f>SUM(Table3253[[#This Row],[5]:[15]])</f>
        <v>82</v>
      </c>
      <c r="N251" s="7">
        <f>SUM(Table3253[[#This Row],[16]:[24]])</f>
        <v>69</v>
      </c>
      <c r="O251" s="7">
        <f>SUM(Table3253[[#This Row],[25]:[49]])</f>
        <v>186</v>
      </c>
      <c r="P251" s="7">
        <f>SUM(Table3253[[#This Row],[50]:[64]])</f>
        <v>165</v>
      </c>
      <c r="Q251" s="7">
        <f>SUM(Table3253[[#This Row],[65]:[74]])</f>
        <v>102</v>
      </c>
      <c r="R251" s="7">
        <f>SUM(Table3253[[#This Row],[75]:[84]])</f>
        <v>65</v>
      </c>
      <c r="S251" s="8">
        <f>SUM(Table3253[[#This Row],[5]:[9]])</f>
        <v>39</v>
      </c>
      <c r="T251" s="7">
        <f>SUM(Table3253[[#This Row],[10]:[14]])</f>
        <v>38</v>
      </c>
      <c r="U251" s="7">
        <f>SUM(Table3253[[#This Row],[15]:[19]])</f>
        <v>31</v>
      </c>
      <c r="V251" s="7">
        <f>SUM(Table3253[[#This Row],[20]:[24]])</f>
        <v>43</v>
      </c>
      <c r="W251" s="7">
        <f>SUM(Table3253[[#This Row],[25]:[29]])</f>
        <v>34</v>
      </c>
      <c r="X251" s="7">
        <f>SUM(Table3253[[#This Row],[30]:[34]])</f>
        <v>32</v>
      </c>
      <c r="Y251" s="7">
        <f>SUM(Table3253[[#This Row],[35]:[39]])</f>
        <v>38</v>
      </c>
      <c r="Z251" s="7">
        <f>SUM(Table3253[[#This Row],[40]:[44]])</f>
        <v>47</v>
      </c>
      <c r="AA251" s="7">
        <f>SUM(Table3253[[#This Row],[45]:[49]])</f>
        <v>35</v>
      </c>
      <c r="AB251" s="7">
        <f>SUM(Table3253[[#This Row],[50]:[54]])</f>
        <v>51</v>
      </c>
      <c r="AC251" s="7">
        <f>SUM(Table3253[[#This Row],[55]:[59]])</f>
        <v>52</v>
      </c>
      <c r="AD251" s="7">
        <f>SUM(Table3253[[#This Row],[60]:[64]])</f>
        <v>62</v>
      </c>
      <c r="AE251" s="7">
        <f>SUM(Table3253[[#This Row],[65]:[69]])</f>
        <v>54</v>
      </c>
      <c r="AF251" s="7">
        <f>SUM(Table3253[[#This Row],[70]:[74]])</f>
        <v>48</v>
      </c>
      <c r="AG251" s="7">
        <f>SUM(Table3253[[#This Row],[75]:[79]])</f>
        <v>51</v>
      </c>
      <c r="AH251" s="7">
        <f>SUM(Table3253[[#This Row],[80]:[84]])</f>
        <v>14</v>
      </c>
      <c r="AI251" s="7">
        <f>SUM(Table3253[[#This Row],[85]:[89]])</f>
        <v>7</v>
      </c>
      <c r="AJ251" s="7">
        <f>Table3253[[#This Row],[90]]</f>
        <v>6</v>
      </c>
      <c r="AK251" s="8">
        <v>3</v>
      </c>
      <c r="AL251" s="8">
        <v>6</v>
      </c>
      <c r="AM251" s="8">
        <v>3</v>
      </c>
      <c r="AN251" s="8">
        <v>6</v>
      </c>
      <c r="AO251" s="8">
        <v>3</v>
      </c>
      <c r="AP251" s="8">
        <v>5</v>
      </c>
      <c r="AQ251" s="8">
        <v>9</v>
      </c>
      <c r="AR251" s="8">
        <v>5</v>
      </c>
      <c r="AS251" s="8">
        <v>7</v>
      </c>
      <c r="AT251" s="8">
        <v>13</v>
      </c>
      <c r="AU251" s="8">
        <v>12</v>
      </c>
      <c r="AV251" s="8">
        <v>6</v>
      </c>
      <c r="AW251" s="8">
        <v>7</v>
      </c>
      <c r="AX251" s="8">
        <v>5</v>
      </c>
      <c r="AY251" s="8">
        <v>8</v>
      </c>
      <c r="AZ251" s="8">
        <v>5</v>
      </c>
      <c r="BA251" s="8">
        <v>5</v>
      </c>
      <c r="BB251" s="8">
        <v>5</v>
      </c>
      <c r="BC251" s="8">
        <v>10</v>
      </c>
      <c r="BD251" s="8">
        <v>6</v>
      </c>
      <c r="BE251" s="8">
        <v>2</v>
      </c>
      <c r="BF251" s="8">
        <v>16</v>
      </c>
      <c r="BG251" s="8">
        <v>8</v>
      </c>
      <c r="BH251" s="8">
        <v>9</v>
      </c>
      <c r="BI251" s="8">
        <v>8</v>
      </c>
      <c r="BJ251" s="8">
        <v>11</v>
      </c>
      <c r="BK251" s="8">
        <v>7</v>
      </c>
      <c r="BL251" s="8">
        <v>4</v>
      </c>
      <c r="BM251" s="8">
        <v>7</v>
      </c>
      <c r="BN251" s="8">
        <v>5</v>
      </c>
      <c r="BO251" s="8">
        <v>6</v>
      </c>
      <c r="BP251" s="8">
        <v>5</v>
      </c>
      <c r="BQ251" s="8">
        <v>9</v>
      </c>
      <c r="BR251" s="8">
        <v>6</v>
      </c>
      <c r="BS251" s="8">
        <v>6</v>
      </c>
      <c r="BT251" s="8">
        <v>7</v>
      </c>
      <c r="BU251" s="8">
        <v>8</v>
      </c>
      <c r="BV251" s="8">
        <v>8</v>
      </c>
      <c r="BW251" s="8">
        <v>5</v>
      </c>
      <c r="BX251" s="8">
        <v>10</v>
      </c>
      <c r="BY251" s="8">
        <v>9</v>
      </c>
      <c r="BZ251" s="8">
        <v>17</v>
      </c>
      <c r="CA251" s="8">
        <v>7</v>
      </c>
      <c r="CB251" s="8">
        <v>8</v>
      </c>
      <c r="CC251" s="8">
        <v>6</v>
      </c>
      <c r="CD251" s="8">
        <v>7</v>
      </c>
      <c r="CE251" s="8">
        <v>6</v>
      </c>
      <c r="CF251" s="8">
        <v>8</v>
      </c>
      <c r="CG251" s="8">
        <v>7</v>
      </c>
      <c r="CH251" s="8">
        <v>7</v>
      </c>
      <c r="CI251" s="8">
        <v>10</v>
      </c>
      <c r="CJ251" s="8">
        <v>5</v>
      </c>
      <c r="CK251" s="8">
        <v>12</v>
      </c>
      <c r="CL251" s="8">
        <v>11</v>
      </c>
      <c r="CM251" s="8">
        <v>13</v>
      </c>
      <c r="CN251" s="8">
        <v>8</v>
      </c>
      <c r="CO251" s="8">
        <v>11</v>
      </c>
      <c r="CP251" s="8">
        <v>11</v>
      </c>
      <c r="CQ251" s="8">
        <v>8</v>
      </c>
      <c r="CR251" s="8">
        <v>14</v>
      </c>
      <c r="CS251" s="8">
        <v>12</v>
      </c>
      <c r="CT251" s="8">
        <v>15</v>
      </c>
      <c r="CU251" s="8">
        <v>14</v>
      </c>
      <c r="CV251" s="8">
        <v>13</v>
      </c>
      <c r="CW251" s="8">
        <v>8</v>
      </c>
      <c r="CX251" s="8">
        <v>12</v>
      </c>
      <c r="CY251" s="8">
        <v>8</v>
      </c>
      <c r="CZ251" s="8">
        <v>13</v>
      </c>
      <c r="DA251" s="8">
        <v>10</v>
      </c>
      <c r="DB251" s="8">
        <v>11</v>
      </c>
      <c r="DC251" s="8">
        <v>12</v>
      </c>
      <c r="DD251" s="8">
        <v>10</v>
      </c>
      <c r="DE251" s="8">
        <v>10</v>
      </c>
      <c r="DF251" s="8">
        <v>13</v>
      </c>
      <c r="DG251" s="8">
        <v>3</v>
      </c>
      <c r="DH251" s="8">
        <v>15</v>
      </c>
      <c r="DI251" s="8">
        <v>14</v>
      </c>
      <c r="DJ251" s="8">
        <v>12</v>
      </c>
      <c r="DK251" s="8">
        <v>4</v>
      </c>
      <c r="DL251" s="8">
        <v>6</v>
      </c>
      <c r="DM251" s="8">
        <v>3</v>
      </c>
      <c r="DN251" s="8">
        <v>4</v>
      </c>
      <c r="DO251" s="8">
        <v>3</v>
      </c>
      <c r="DP251" s="8">
        <v>2</v>
      </c>
      <c r="DQ251" s="8">
        <v>2</v>
      </c>
      <c r="DR251" s="8">
        <v>3</v>
      </c>
      <c r="DS251" s="8">
        <v>1</v>
      </c>
      <c r="DT251" s="8">
        <v>1</v>
      </c>
      <c r="DU251" s="8">
        <v>0</v>
      </c>
      <c r="DV251" s="8">
        <v>2</v>
      </c>
      <c r="DW251" s="8">
        <v>6</v>
      </c>
      <c r="DX251" s="7">
        <f t="shared" si="21"/>
        <v>420</v>
      </c>
      <c r="DY251" s="7">
        <f t="shared" si="22"/>
        <v>59</v>
      </c>
      <c r="DZ251" s="7">
        <f t="shared" si="23"/>
        <v>186</v>
      </c>
      <c r="EA251" s="7">
        <f t="shared" si="24"/>
        <v>165</v>
      </c>
    </row>
    <row r="252" spans="1:131" x14ac:dyDescent="0.35">
      <c r="A252" s="7">
        <v>13</v>
      </c>
      <c r="B252" s="10" t="s">
        <v>1020</v>
      </c>
      <c r="C252" s="10" t="s">
        <v>625</v>
      </c>
      <c r="D252" s="10" t="s">
        <v>626</v>
      </c>
      <c r="E252" s="7">
        <f>SUM(Table3253[[#This Row],[0]:[90]])</f>
        <v>591</v>
      </c>
      <c r="F252" s="8">
        <f>SUM(Table3253[[#This Row],[0]:[15]])</f>
        <v>78</v>
      </c>
      <c r="G252" s="7">
        <f>SUM(Table3253[[#This Row],[16]:[64]])</f>
        <v>342</v>
      </c>
      <c r="H252" s="7">
        <f>SUM(Table3253[[#This Row],[65]:[90]])</f>
        <v>171</v>
      </c>
      <c r="I252" s="7">
        <f>SUM(Table3253[[#This Row],[85]:[90]])</f>
        <v>7</v>
      </c>
      <c r="J252" s="8">
        <f>SUM(Table3253[[#This Row],[0]:[17]])</f>
        <v>91</v>
      </c>
      <c r="K252" s="7">
        <f>SUM(Table3253[[#This Row],[18]:[64]])</f>
        <v>329</v>
      </c>
      <c r="L252" s="8">
        <f>SUM(Table3253[[#This Row],[0]:[4]])</f>
        <v>30</v>
      </c>
      <c r="M252" s="7">
        <f>SUM(Table3253[[#This Row],[5]:[15]])</f>
        <v>48</v>
      </c>
      <c r="N252" s="7">
        <f>SUM(Table3253[[#This Row],[16]:[24]])</f>
        <v>56</v>
      </c>
      <c r="O252" s="7">
        <f>SUM(Table3253[[#This Row],[25]:[49]])</f>
        <v>157</v>
      </c>
      <c r="P252" s="7">
        <f>SUM(Table3253[[#This Row],[50]:[64]])</f>
        <v>129</v>
      </c>
      <c r="Q252" s="7">
        <f>SUM(Table3253[[#This Row],[65]:[74]])</f>
        <v>91</v>
      </c>
      <c r="R252" s="7">
        <f>SUM(Table3253[[#This Row],[75]:[84]])</f>
        <v>73</v>
      </c>
      <c r="S252" s="8">
        <f>SUM(Table3253[[#This Row],[5]:[9]])</f>
        <v>20</v>
      </c>
      <c r="T252" s="7">
        <f>SUM(Table3253[[#This Row],[10]:[14]])</f>
        <v>25</v>
      </c>
      <c r="U252" s="7">
        <f>SUM(Table3253[[#This Row],[15]:[19]])</f>
        <v>29</v>
      </c>
      <c r="V252" s="7">
        <f>SUM(Table3253[[#This Row],[20]:[24]])</f>
        <v>30</v>
      </c>
      <c r="W252" s="7">
        <f>SUM(Table3253[[#This Row],[25]:[29]])</f>
        <v>23</v>
      </c>
      <c r="X252" s="7">
        <f>SUM(Table3253[[#This Row],[30]:[34]])</f>
        <v>32</v>
      </c>
      <c r="Y252" s="7">
        <f>SUM(Table3253[[#This Row],[35]:[39]])</f>
        <v>31</v>
      </c>
      <c r="Z252" s="7">
        <f>SUM(Table3253[[#This Row],[40]:[44]])</f>
        <v>36</v>
      </c>
      <c r="AA252" s="7">
        <f>SUM(Table3253[[#This Row],[45]:[49]])</f>
        <v>35</v>
      </c>
      <c r="AB252" s="7">
        <f>SUM(Table3253[[#This Row],[50]:[54]])</f>
        <v>37</v>
      </c>
      <c r="AC252" s="7">
        <f>SUM(Table3253[[#This Row],[55]:[59]])</f>
        <v>59</v>
      </c>
      <c r="AD252" s="7">
        <f>SUM(Table3253[[#This Row],[60]:[64]])</f>
        <v>33</v>
      </c>
      <c r="AE252" s="7">
        <f>SUM(Table3253[[#This Row],[65]:[69]])</f>
        <v>54</v>
      </c>
      <c r="AF252" s="7">
        <f>SUM(Table3253[[#This Row],[70]:[74]])</f>
        <v>37</v>
      </c>
      <c r="AG252" s="7">
        <f>SUM(Table3253[[#This Row],[75]:[79]])</f>
        <v>46</v>
      </c>
      <c r="AH252" s="7">
        <f>SUM(Table3253[[#This Row],[80]:[84]])</f>
        <v>27</v>
      </c>
      <c r="AI252" s="7">
        <f>SUM(Table3253[[#This Row],[85]:[89]])</f>
        <v>3</v>
      </c>
      <c r="AJ252" s="7">
        <f>Table3253[[#This Row],[90]]</f>
        <v>4</v>
      </c>
      <c r="AK252" s="8">
        <v>12</v>
      </c>
      <c r="AL252" s="8">
        <v>7</v>
      </c>
      <c r="AM252" s="8">
        <v>4</v>
      </c>
      <c r="AN252" s="8">
        <v>4</v>
      </c>
      <c r="AO252" s="8">
        <v>3</v>
      </c>
      <c r="AP252" s="8">
        <v>5</v>
      </c>
      <c r="AQ252" s="8">
        <v>2</v>
      </c>
      <c r="AR252" s="8">
        <v>5</v>
      </c>
      <c r="AS252" s="8">
        <v>4</v>
      </c>
      <c r="AT252" s="8">
        <v>4</v>
      </c>
      <c r="AU252" s="8">
        <v>7</v>
      </c>
      <c r="AV252" s="8">
        <v>5</v>
      </c>
      <c r="AW252" s="8">
        <v>4</v>
      </c>
      <c r="AX252" s="8">
        <v>5</v>
      </c>
      <c r="AY252" s="8">
        <v>4</v>
      </c>
      <c r="AZ252" s="8">
        <v>3</v>
      </c>
      <c r="BA252" s="8">
        <v>7</v>
      </c>
      <c r="BB252" s="8">
        <v>6</v>
      </c>
      <c r="BC252" s="8">
        <v>5</v>
      </c>
      <c r="BD252" s="8">
        <v>8</v>
      </c>
      <c r="BE252" s="8">
        <v>7</v>
      </c>
      <c r="BF252" s="8">
        <v>7</v>
      </c>
      <c r="BG252" s="8">
        <v>4</v>
      </c>
      <c r="BH252" s="8">
        <v>5</v>
      </c>
      <c r="BI252" s="8">
        <v>7</v>
      </c>
      <c r="BJ252" s="8">
        <v>5</v>
      </c>
      <c r="BK252" s="8">
        <v>7</v>
      </c>
      <c r="BL252" s="8">
        <v>3</v>
      </c>
      <c r="BM252" s="8">
        <v>5</v>
      </c>
      <c r="BN252" s="8">
        <v>3</v>
      </c>
      <c r="BO252" s="8">
        <v>4</v>
      </c>
      <c r="BP252" s="8">
        <v>11</v>
      </c>
      <c r="BQ252" s="8">
        <v>8</v>
      </c>
      <c r="BR252" s="8">
        <v>5</v>
      </c>
      <c r="BS252" s="8">
        <v>4</v>
      </c>
      <c r="BT252" s="8">
        <v>4</v>
      </c>
      <c r="BU252" s="8">
        <v>6</v>
      </c>
      <c r="BV252" s="8">
        <v>6</v>
      </c>
      <c r="BW252" s="8">
        <v>10</v>
      </c>
      <c r="BX252" s="8">
        <v>5</v>
      </c>
      <c r="BY252" s="8">
        <v>7</v>
      </c>
      <c r="BZ252" s="8">
        <v>8</v>
      </c>
      <c r="CA252" s="8">
        <v>8</v>
      </c>
      <c r="CB252" s="8">
        <v>8</v>
      </c>
      <c r="CC252" s="8">
        <v>5</v>
      </c>
      <c r="CD252" s="8">
        <v>6</v>
      </c>
      <c r="CE252" s="8">
        <v>8</v>
      </c>
      <c r="CF252" s="8">
        <v>7</v>
      </c>
      <c r="CG252" s="8">
        <v>7</v>
      </c>
      <c r="CH252" s="8">
        <v>7</v>
      </c>
      <c r="CI252" s="8">
        <v>7</v>
      </c>
      <c r="CJ252" s="8">
        <v>3</v>
      </c>
      <c r="CK252" s="8">
        <v>7</v>
      </c>
      <c r="CL252" s="8">
        <v>10</v>
      </c>
      <c r="CM252" s="8">
        <v>10</v>
      </c>
      <c r="CN252" s="8">
        <v>10</v>
      </c>
      <c r="CO252" s="8">
        <v>20</v>
      </c>
      <c r="CP252" s="8">
        <v>9</v>
      </c>
      <c r="CQ252" s="8">
        <v>10</v>
      </c>
      <c r="CR252" s="8">
        <v>10</v>
      </c>
      <c r="CS252" s="8">
        <v>4</v>
      </c>
      <c r="CT252" s="8">
        <v>9</v>
      </c>
      <c r="CU252" s="8">
        <v>4</v>
      </c>
      <c r="CV252" s="8">
        <v>8</v>
      </c>
      <c r="CW252" s="8">
        <v>8</v>
      </c>
      <c r="CX252" s="8">
        <v>14</v>
      </c>
      <c r="CY252" s="8">
        <v>11</v>
      </c>
      <c r="CZ252" s="8">
        <v>10</v>
      </c>
      <c r="DA252" s="8">
        <v>10</v>
      </c>
      <c r="DB252" s="8">
        <v>9</v>
      </c>
      <c r="DC252" s="8">
        <v>4</v>
      </c>
      <c r="DD252" s="8">
        <v>8</v>
      </c>
      <c r="DE252" s="8">
        <v>11</v>
      </c>
      <c r="DF252" s="8">
        <v>8</v>
      </c>
      <c r="DG252" s="8">
        <v>6</v>
      </c>
      <c r="DH252" s="8">
        <v>16</v>
      </c>
      <c r="DI252" s="8">
        <v>5</v>
      </c>
      <c r="DJ252" s="8">
        <v>10</v>
      </c>
      <c r="DK252" s="8">
        <v>10</v>
      </c>
      <c r="DL252" s="8">
        <v>5</v>
      </c>
      <c r="DM252" s="8">
        <v>10</v>
      </c>
      <c r="DN252" s="8">
        <v>5</v>
      </c>
      <c r="DO252" s="8">
        <v>3</v>
      </c>
      <c r="DP252" s="8">
        <v>7</v>
      </c>
      <c r="DQ252" s="8">
        <v>2</v>
      </c>
      <c r="DR252" s="8">
        <v>1</v>
      </c>
      <c r="DS252" s="8">
        <v>0</v>
      </c>
      <c r="DT252" s="8">
        <v>1</v>
      </c>
      <c r="DU252" s="8">
        <v>0</v>
      </c>
      <c r="DV252" s="8">
        <v>1</v>
      </c>
      <c r="DW252" s="8">
        <v>4</v>
      </c>
      <c r="DX252" s="7">
        <f t="shared" si="21"/>
        <v>342</v>
      </c>
      <c r="DY252" s="7">
        <f t="shared" si="22"/>
        <v>43</v>
      </c>
      <c r="DZ252" s="7">
        <f t="shared" si="23"/>
        <v>157</v>
      </c>
      <c r="EA252" s="7">
        <f t="shared" si="24"/>
        <v>129</v>
      </c>
    </row>
    <row r="253" spans="1:131" x14ac:dyDescent="0.35">
      <c r="A253" s="7">
        <v>13</v>
      </c>
      <c r="B253" s="10" t="s">
        <v>1020</v>
      </c>
      <c r="C253" s="10" t="s">
        <v>627</v>
      </c>
      <c r="D253" s="10" t="s">
        <v>628</v>
      </c>
      <c r="E253" s="7">
        <f>SUM(Table3253[[#This Row],[0]:[90]])</f>
        <v>594</v>
      </c>
      <c r="F253" s="8">
        <f>SUM(Table3253[[#This Row],[0]:[15]])</f>
        <v>100</v>
      </c>
      <c r="G253" s="7">
        <f>SUM(Table3253[[#This Row],[16]:[64]])</f>
        <v>360</v>
      </c>
      <c r="H253" s="7">
        <f>SUM(Table3253[[#This Row],[65]:[90]])</f>
        <v>134</v>
      </c>
      <c r="I253" s="7">
        <f>SUM(Table3253[[#This Row],[85]:[90]])</f>
        <v>20</v>
      </c>
      <c r="J253" s="8">
        <f>SUM(Table3253[[#This Row],[0]:[17]])</f>
        <v>111</v>
      </c>
      <c r="K253" s="7">
        <f>SUM(Table3253[[#This Row],[18]:[64]])</f>
        <v>349</v>
      </c>
      <c r="L253" s="8">
        <f>SUM(Table3253[[#This Row],[0]:[4]])</f>
        <v>25</v>
      </c>
      <c r="M253" s="7">
        <f>SUM(Table3253[[#This Row],[5]:[15]])</f>
        <v>75</v>
      </c>
      <c r="N253" s="7">
        <f>SUM(Table3253[[#This Row],[16]:[24]])</f>
        <v>50</v>
      </c>
      <c r="O253" s="7">
        <f>SUM(Table3253[[#This Row],[25]:[49]])</f>
        <v>191</v>
      </c>
      <c r="P253" s="7">
        <f>SUM(Table3253[[#This Row],[50]:[64]])</f>
        <v>119</v>
      </c>
      <c r="Q253" s="7">
        <f>SUM(Table3253[[#This Row],[65]:[74]])</f>
        <v>71</v>
      </c>
      <c r="R253" s="7">
        <f>SUM(Table3253[[#This Row],[75]:[84]])</f>
        <v>43</v>
      </c>
      <c r="S253" s="8">
        <f>SUM(Table3253[[#This Row],[5]:[9]])</f>
        <v>27</v>
      </c>
      <c r="T253" s="7">
        <f>SUM(Table3253[[#This Row],[10]:[14]])</f>
        <v>40</v>
      </c>
      <c r="U253" s="7">
        <f>SUM(Table3253[[#This Row],[15]:[19]])</f>
        <v>27</v>
      </c>
      <c r="V253" s="7">
        <f>SUM(Table3253[[#This Row],[20]:[24]])</f>
        <v>31</v>
      </c>
      <c r="W253" s="7">
        <f>SUM(Table3253[[#This Row],[25]:[29]])</f>
        <v>29</v>
      </c>
      <c r="X253" s="7">
        <f>SUM(Table3253[[#This Row],[30]:[34]])</f>
        <v>30</v>
      </c>
      <c r="Y253" s="7">
        <f>SUM(Table3253[[#This Row],[35]:[39]])</f>
        <v>50</v>
      </c>
      <c r="Z253" s="7">
        <f>SUM(Table3253[[#This Row],[40]:[44]])</f>
        <v>46</v>
      </c>
      <c r="AA253" s="7">
        <f>SUM(Table3253[[#This Row],[45]:[49]])</f>
        <v>36</v>
      </c>
      <c r="AB253" s="7">
        <f>SUM(Table3253[[#This Row],[50]:[54]])</f>
        <v>35</v>
      </c>
      <c r="AC253" s="7">
        <f>SUM(Table3253[[#This Row],[55]:[59]])</f>
        <v>37</v>
      </c>
      <c r="AD253" s="7">
        <f>SUM(Table3253[[#This Row],[60]:[64]])</f>
        <v>47</v>
      </c>
      <c r="AE253" s="7">
        <f>SUM(Table3253[[#This Row],[65]:[69]])</f>
        <v>37</v>
      </c>
      <c r="AF253" s="7">
        <f>SUM(Table3253[[#This Row],[70]:[74]])</f>
        <v>34</v>
      </c>
      <c r="AG253" s="7">
        <f>SUM(Table3253[[#This Row],[75]:[79]])</f>
        <v>27</v>
      </c>
      <c r="AH253" s="7">
        <f>SUM(Table3253[[#This Row],[80]:[84]])</f>
        <v>16</v>
      </c>
      <c r="AI253" s="7">
        <f>SUM(Table3253[[#This Row],[85]:[89]])</f>
        <v>11</v>
      </c>
      <c r="AJ253" s="7">
        <f>Table3253[[#This Row],[90]]</f>
        <v>9</v>
      </c>
      <c r="AK253" s="8">
        <v>4</v>
      </c>
      <c r="AL253" s="8">
        <v>4</v>
      </c>
      <c r="AM253" s="8">
        <v>4</v>
      </c>
      <c r="AN253" s="8">
        <v>10</v>
      </c>
      <c r="AO253" s="8">
        <v>3</v>
      </c>
      <c r="AP253" s="8">
        <v>6</v>
      </c>
      <c r="AQ253" s="8">
        <v>6</v>
      </c>
      <c r="AR253" s="8">
        <v>3</v>
      </c>
      <c r="AS253" s="8">
        <v>7</v>
      </c>
      <c r="AT253" s="8">
        <v>5</v>
      </c>
      <c r="AU253" s="8">
        <v>8</v>
      </c>
      <c r="AV253" s="8">
        <v>7</v>
      </c>
      <c r="AW253" s="8">
        <v>10</v>
      </c>
      <c r="AX253" s="8">
        <v>7</v>
      </c>
      <c r="AY253" s="8">
        <v>8</v>
      </c>
      <c r="AZ253" s="8">
        <v>8</v>
      </c>
      <c r="BA253" s="8">
        <v>2</v>
      </c>
      <c r="BB253" s="8">
        <v>9</v>
      </c>
      <c r="BC253" s="8">
        <v>5</v>
      </c>
      <c r="BD253" s="8">
        <v>3</v>
      </c>
      <c r="BE253" s="8">
        <v>9</v>
      </c>
      <c r="BF253" s="8">
        <v>7</v>
      </c>
      <c r="BG253" s="8">
        <v>4</v>
      </c>
      <c r="BH253" s="8">
        <v>7</v>
      </c>
      <c r="BI253" s="8">
        <v>4</v>
      </c>
      <c r="BJ253" s="8">
        <v>9</v>
      </c>
      <c r="BK253" s="8">
        <v>7</v>
      </c>
      <c r="BL253" s="8">
        <v>2</v>
      </c>
      <c r="BM253" s="8">
        <v>4</v>
      </c>
      <c r="BN253" s="8">
        <v>7</v>
      </c>
      <c r="BO253" s="8">
        <v>5</v>
      </c>
      <c r="BP253" s="8">
        <v>8</v>
      </c>
      <c r="BQ253" s="8">
        <v>10</v>
      </c>
      <c r="BR253" s="8">
        <v>3</v>
      </c>
      <c r="BS253" s="8">
        <v>4</v>
      </c>
      <c r="BT253" s="8">
        <v>11</v>
      </c>
      <c r="BU253" s="8">
        <v>17</v>
      </c>
      <c r="BV253" s="8">
        <v>8</v>
      </c>
      <c r="BW253" s="8">
        <v>7</v>
      </c>
      <c r="BX253" s="8">
        <v>7</v>
      </c>
      <c r="BY253" s="8">
        <v>14</v>
      </c>
      <c r="BZ253" s="8">
        <v>8</v>
      </c>
      <c r="CA253" s="8">
        <v>6</v>
      </c>
      <c r="CB253" s="8">
        <v>9</v>
      </c>
      <c r="CC253" s="8">
        <v>9</v>
      </c>
      <c r="CD253" s="8">
        <v>13</v>
      </c>
      <c r="CE253" s="8">
        <v>7</v>
      </c>
      <c r="CF253" s="8">
        <v>5</v>
      </c>
      <c r="CG253" s="8">
        <v>6</v>
      </c>
      <c r="CH253" s="8">
        <v>5</v>
      </c>
      <c r="CI253" s="8">
        <v>8</v>
      </c>
      <c r="CJ253" s="8">
        <v>5</v>
      </c>
      <c r="CK253" s="8">
        <v>9</v>
      </c>
      <c r="CL253" s="8">
        <v>7</v>
      </c>
      <c r="CM253" s="8">
        <v>6</v>
      </c>
      <c r="CN253" s="8">
        <v>9</v>
      </c>
      <c r="CO253" s="8">
        <v>8</v>
      </c>
      <c r="CP253" s="8">
        <v>9</v>
      </c>
      <c r="CQ253" s="8">
        <v>6</v>
      </c>
      <c r="CR253" s="8">
        <v>5</v>
      </c>
      <c r="CS253" s="8">
        <v>8</v>
      </c>
      <c r="CT253" s="8">
        <v>8</v>
      </c>
      <c r="CU253" s="8">
        <v>12</v>
      </c>
      <c r="CV253" s="8">
        <v>10</v>
      </c>
      <c r="CW253" s="8">
        <v>9</v>
      </c>
      <c r="CX253" s="8">
        <v>7</v>
      </c>
      <c r="CY253" s="8">
        <v>9</v>
      </c>
      <c r="CZ253" s="8">
        <v>10</v>
      </c>
      <c r="DA253" s="8">
        <v>2</v>
      </c>
      <c r="DB253" s="8">
        <v>9</v>
      </c>
      <c r="DC253" s="8">
        <v>6</v>
      </c>
      <c r="DD253" s="8">
        <v>6</v>
      </c>
      <c r="DE253" s="8">
        <v>8</v>
      </c>
      <c r="DF253" s="8">
        <v>3</v>
      </c>
      <c r="DG253" s="8">
        <v>11</v>
      </c>
      <c r="DH253" s="8">
        <v>4</v>
      </c>
      <c r="DI253" s="8">
        <v>8</v>
      </c>
      <c r="DJ253" s="8">
        <v>7</v>
      </c>
      <c r="DK253" s="8">
        <v>5</v>
      </c>
      <c r="DL253" s="8">
        <v>3</v>
      </c>
      <c r="DM253" s="8">
        <v>5</v>
      </c>
      <c r="DN253" s="8">
        <v>4</v>
      </c>
      <c r="DO253" s="8">
        <v>2</v>
      </c>
      <c r="DP253" s="8">
        <v>1</v>
      </c>
      <c r="DQ253" s="8">
        <v>4</v>
      </c>
      <c r="DR253" s="8">
        <v>0</v>
      </c>
      <c r="DS253" s="8">
        <v>5</v>
      </c>
      <c r="DT253" s="8">
        <v>0</v>
      </c>
      <c r="DU253" s="8">
        <v>3</v>
      </c>
      <c r="DV253" s="8">
        <v>3</v>
      </c>
      <c r="DW253" s="8">
        <v>9</v>
      </c>
      <c r="DX253" s="7">
        <f t="shared" si="21"/>
        <v>360</v>
      </c>
      <c r="DY253" s="7">
        <f t="shared" si="22"/>
        <v>39</v>
      </c>
      <c r="DZ253" s="7">
        <f t="shared" si="23"/>
        <v>191</v>
      </c>
      <c r="EA253" s="7">
        <f t="shared" si="24"/>
        <v>119</v>
      </c>
    </row>
    <row r="254" spans="1:131" x14ac:dyDescent="0.35">
      <c r="A254" s="7">
        <v>13</v>
      </c>
      <c r="B254" s="10" t="s">
        <v>1020</v>
      </c>
      <c r="C254" s="10" t="s">
        <v>629</v>
      </c>
      <c r="D254" s="10" t="s">
        <v>630</v>
      </c>
      <c r="E254" s="7">
        <f>SUM(Table3253[[#This Row],[0]:[90]])</f>
        <v>1101</v>
      </c>
      <c r="F254" s="8">
        <f>SUM(Table3253[[#This Row],[0]:[15]])</f>
        <v>211</v>
      </c>
      <c r="G254" s="7">
        <f>SUM(Table3253[[#This Row],[16]:[64]])</f>
        <v>718</v>
      </c>
      <c r="H254" s="7">
        <f>SUM(Table3253[[#This Row],[65]:[90]])</f>
        <v>172</v>
      </c>
      <c r="I254" s="7">
        <f>SUM(Table3253[[#This Row],[85]:[90]])</f>
        <v>3</v>
      </c>
      <c r="J254" s="8">
        <f>SUM(Table3253[[#This Row],[0]:[17]])</f>
        <v>238</v>
      </c>
      <c r="K254" s="7">
        <f>SUM(Table3253[[#This Row],[18]:[64]])</f>
        <v>691</v>
      </c>
      <c r="L254" s="8">
        <f>SUM(Table3253[[#This Row],[0]:[4]])</f>
        <v>63</v>
      </c>
      <c r="M254" s="7">
        <f>SUM(Table3253[[#This Row],[5]:[15]])</f>
        <v>148</v>
      </c>
      <c r="N254" s="7">
        <f>SUM(Table3253[[#This Row],[16]:[24]])</f>
        <v>145</v>
      </c>
      <c r="O254" s="7">
        <f>SUM(Table3253[[#This Row],[25]:[49]])</f>
        <v>335</v>
      </c>
      <c r="P254" s="7">
        <f>SUM(Table3253[[#This Row],[50]:[64]])</f>
        <v>238</v>
      </c>
      <c r="Q254" s="7">
        <f>SUM(Table3253[[#This Row],[65]:[74]])</f>
        <v>99</v>
      </c>
      <c r="R254" s="7">
        <f>SUM(Table3253[[#This Row],[75]:[84]])</f>
        <v>70</v>
      </c>
      <c r="S254" s="8">
        <f>SUM(Table3253[[#This Row],[5]:[9]])</f>
        <v>74</v>
      </c>
      <c r="T254" s="7">
        <f>SUM(Table3253[[#This Row],[10]:[14]])</f>
        <v>63</v>
      </c>
      <c r="U254" s="7">
        <f>SUM(Table3253[[#This Row],[15]:[19]])</f>
        <v>66</v>
      </c>
      <c r="V254" s="7">
        <f>SUM(Table3253[[#This Row],[20]:[24]])</f>
        <v>90</v>
      </c>
      <c r="W254" s="7">
        <f>SUM(Table3253[[#This Row],[25]:[29]])</f>
        <v>47</v>
      </c>
      <c r="X254" s="7">
        <f>SUM(Table3253[[#This Row],[30]:[34]])</f>
        <v>78</v>
      </c>
      <c r="Y254" s="7">
        <f>SUM(Table3253[[#This Row],[35]:[39]])</f>
        <v>68</v>
      </c>
      <c r="Z254" s="7">
        <f>SUM(Table3253[[#This Row],[40]:[44]])</f>
        <v>74</v>
      </c>
      <c r="AA254" s="7">
        <f>SUM(Table3253[[#This Row],[45]:[49]])</f>
        <v>68</v>
      </c>
      <c r="AB254" s="7">
        <f>SUM(Table3253[[#This Row],[50]:[54]])</f>
        <v>61</v>
      </c>
      <c r="AC254" s="7">
        <f>SUM(Table3253[[#This Row],[55]:[59]])</f>
        <v>96</v>
      </c>
      <c r="AD254" s="7">
        <f>SUM(Table3253[[#This Row],[60]:[64]])</f>
        <v>81</v>
      </c>
      <c r="AE254" s="7">
        <f>SUM(Table3253[[#This Row],[65]:[69]])</f>
        <v>63</v>
      </c>
      <c r="AF254" s="7">
        <f>SUM(Table3253[[#This Row],[70]:[74]])</f>
        <v>36</v>
      </c>
      <c r="AG254" s="7">
        <f>SUM(Table3253[[#This Row],[75]:[79]])</f>
        <v>43</v>
      </c>
      <c r="AH254" s="7">
        <f>SUM(Table3253[[#This Row],[80]:[84]])</f>
        <v>27</v>
      </c>
      <c r="AI254" s="7">
        <f>SUM(Table3253[[#This Row],[85]:[89]])</f>
        <v>1</v>
      </c>
      <c r="AJ254" s="7">
        <f>Table3253[[#This Row],[90]]</f>
        <v>2</v>
      </c>
      <c r="AK254" s="8">
        <v>8</v>
      </c>
      <c r="AL254" s="8">
        <v>10</v>
      </c>
      <c r="AM254" s="8">
        <v>16</v>
      </c>
      <c r="AN254" s="8">
        <v>13</v>
      </c>
      <c r="AO254" s="8">
        <v>16</v>
      </c>
      <c r="AP254" s="8">
        <v>9</v>
      </c>
      <c r="AQ254" s="8">
        <v>19</v>
      </c>
      <c r="AR254" s="8">
        <v>15</v>
      </c>
      <c r="AS254" s="8">
        <v>17</v>
      </c>
      <c r="AT254" s="8">
        <v>14</v>
      </c>
      <c r="AU254" s="8">
        <v>13</v>
      </c>
      <c r="AV254" s="8">
        <v>12</v>
      </c>
      <c r="AW254" s="8">
        <v>18</v>
      </c>
      <c r="AX254" s="8">
        <v>8</v>
      </c>
      <c r="AY254" s="8">
        <v>12</v>
      </c>
      <c r="AZ254" s="8">
        <v>11</v>
      </c>
      <c r="BA254" s="8">
        <v>14</v>
      </c>
      <c r="BB254" s="8">
        <v>13</v>
      </c>
      <c r="BC254" s="8">
        <v>15</v>
      </c>
      <c r="BD254" s="8">
        <v>13</v>
      </c>
      <c r="BE254" s="8">
        <v>31</v>
      </c>
      <c r="BF254" s="8">
        <v>17</v>
      </c>
      <c r="BG254" s="8">
        <v>9</v>
      </c>
      <c r="BH254" s="8">
        <v>17</v>
      </c>
      <c r="BI254" s="8">
        <v>16</v>
      </c>
      <c r="BJ254" s="8">
        <v>5</v>
      </c>
      <c r="BK254" s="8">
        <v>5</v>
      </c>
      <c r="BL254" s="8">
        <v>11</v>
      </c>
      <c r="BM254" s="8">
        <v>16</v>
      </c>
      <c r="BN254" s="8">
        <v>10</v>
      </c>
      <c r="BO254" s="8">
        <v>10</v>
      </c>
      <c r="BP254" s="8">
        <v>14</v>
      </c>
      <c r="BQ254" s="8">
        <v>21</v>
      </c>
      <c r="BR254" s="8">
        <v>17</v>
      </c>
      <c r="BS254" s="8">
        <v>16</v>
      </c>
      <c r="BT254" s="8">
        <v>10</v>
      </c>
      <c r="BU254" s="8">
        <v>13</v>
      </c>
      <c r="BV254" s="8">
        <v>15</v>
      </c>
      <c r="BW254" s="8">
        <v>14</v>
      </c>
      <c r="BX254" s="8">
        <v>16</v>
      </c>
      <c r="BY254" s="8">
        <v>23</v>
      </c>
      <c r="BZ254" s="8">
        <v>12</v>
      </c>
      <c r="CA254" s="8">
        <v>9</v>
      </c>
      <c r="CB254" s="8">
        <v>16</v>
      </c>
      <c r="CC254" s="8">
        <v>14</v>
      </c>
      <c r="CD254" s="8">
        <v>17</v>
      </c>
      <c r="CE254" s="8">
        <v>10</v>
      </c>
      <c r="CF254" s="8">
        <v>13</v>
      </c>
      <c r="CG254" s="8">
        <v>12</v>
      </c>
      <c r="CH254" s="8">
        <v>16</v>
      </c>
      <c r="CI254" s="8">
        <v>11</v>
      </c>
      <c r="CJ254" s="8">
        <v>9</v>
      </c>
      <c r="CK254" s="8">
        <v>10</v>
      </c>
      <c r="CL254" s="8">
        <v>12</v>
      </c>
      <c r="CM254" s="8">
        <v>19</v>
      </c>
      <c r="CN254" s="8">
        <v>18</v>
      </c>
      <c r="CO254" s="8">
        <v>21</v>
      </c>
      <c r="CP254" s="8">
        <v>15</v>
      </c>
      <c r="CQ254" s="8">
        <v>19</v>
      </c>
      <c r="CR254" s="8">
        <v>23</v>
      </c>
      <c r="CS254" s="8">
        <v>15</v>
      </c>
      <c r="CT254" s="8">
        <v>25</v>
      </c>
      <c r="CU254" s="8">
        <v>16</v>
      </c>
      <c r="CV254" s="8">
        <v>12</v>
      </c>
      <c r="CW254" s="8">
        <v>13</v>
      </c>
      <c r="CX254" s="8">
        <v>15</v>
      </c>
      <c r="CY254" s="8">
        <v>13</v>
      </c>
      <c r="CZ254" s="8">
        <v>10</v>
      </c>
      <c r="DA254" s="8">
        <v>8</v>
      </c>
      <c r="DB254" s="8">
        <v>17</v>
      </c>
      <c r="DC254" s="8">
        <v>7</v>
      </c>
      <c r="DD254" s="8">
        <v>6</v>
      </c>
      <c r="DE254" s="8">
        <v>6</v>
      </c>
      <c r="DF254" s="8">
        <v>9</v>
      </c>
      <c r="DG254" s="8">
        <v>8</v>
      </c>
      <c r="DH254" s="8">
        <v>14</v>
      </c>
      <c r="DI254" s="8">
        <v>4</v>
      </c>
      <c r="DJ254" s="8">
        <v>11</v>
      </c>
      <c r="DK254" s="8">
        <v>9</v>
      </c>
      <c r="DL254" s="8">
        <v>5</v>
      </c>
      <c r="DM254" s="8">
        <v>9</v>
      </c>
      <c r="DN254" s="8">
        <v>7</v>
      </c>
      <c r="DO254" s="8">
        <v>3</v>
      </c>
      <c r="DP254" s="8">
        <v>6</v>
      </c>
      <c r="DQ254" s="8">
        <v>2</v>
      </c>
      <c r="DR254" s="8">
        <v>0</v>
      </c>
      <c r="DS254" s="8">
        <v>0</v>
      </c>
      <c r="DT254" s="8">
        <v>1</v>
      </c>
      <c r="DU254" s="8">
        <v>0</v>
      </c>
      <c r="DV254" s="8">
        <v>0</v>
      </c>
      <c r="DW254" s="8">
        <v>2</v>
      </c>
      <c r="DX254" s="7">
        <f t="shared" si="21"/>
        <v>718</v>
      </c>
      <c r="DY254" s="7">
        <f t="shared" si="22"/>
        <v>118</v>
      </c>
      <c r="DZ254" s="7">
        <f t="shared" si="23"/>
        <v>335</v>
      </c>
      <c r="EA254" s="7">
        <f t="shared" si="24"/>
        <v>238</v>
      </c>
    </row>
    <row r="255" spans="1:131" x14ac:dyDescent="0.35">
      <c r="A255" s="7">
        <v>13</v>
      </c>
      <c r="B255" s="10" t="s">
        <v>1020</v>
      </c>
      <c r="C255" s="10" t="s">
        <v>631</v>
      </c>
      <c r="D255" s="10" t="s">
        <v>632</v>
      </c>
      <c r="E255" s="7">
        <f>SUM(Table3253[[#This Row],[0]:[90]])</f>
        <v>794</v>
      </c>
      <c r="F255" s="8">
        <f>SUM(Table3253[[#This Row],[0]:[15]])</f>
        <v>141</v>
      </c>
      <c r="G255" s="7">
        <f>SUM(Table3253[[#This Row],[16]:[64]])</f>
        <v>478</v>
      </c>
      <c r="H255" s="7">
        <f>SUM(Table3253[[#This Row],[65]:[90]])</f>
        <v>175</v>
      </c>
      <c r="I255" s="7">
        <f>SUM(Table3253[[#This Row],[85]:[90]])</f>
        <v>12</v>
      </c>
      <c r="J255" s="8">
        <f>SUM(Table3253[[#This Row],[0]:[17]])</f>
        <v>164</v>
      </c>
      <c r="K255" s="7">
        <f>SUM(Table3253[[#This Row],[18]:[64]])</f>
        <v>455</v>
      </c>
      <c r="L255" s="8">
        <f>SUM(Table3253[[#This Row],[0]:[4]])</f>
        <v>45</v>
      </c>
      <c r="M255" s="7">
        <f>SUM(Table3253[[#This Row],[5]:[15]])</f>
        <v>96</v>
      </c>
      <c r="N255" s="7">
        <f>SUM(Table3253[[#This Row],[16]:[24]])</f>
        <v>82</v>
      </c>
      <c r="O255" s="7">
        <f>SUM(Table3253[[#This Row],[25]:[49]])</f>
        <v>229</v>
      </c>
      <c r="P255" s="7">
        <f>SUM(Table3253[[#This Row],[50]:[64]])</f>
        <v>167</v>
      </c>
      <c r="Q255" s="7">
        <f>SUM(Table3253[[#This Row],[65]:[74]])</f>
        <v>114</v>
      </c>
      <c r="R255" s="7">
        <f>SUM(Table3253[[#This Row],[75]:[84]])</f>
        <v>49</v>
      </c>
      <c r="S255" s="8">
        <f>SUM(Table3253[[#This Row],[5]:[9]])</f>
        <v>45</v>
      </c>
      <c r="T255" s="7">
        <f>SUM(Table3253[[#This Row],[10]:[14]])</f>
        <v>42</v>
      </c>
      <c r="U255" s="7">
        <f>SUM(Table3253[[#This Row],[15]:[19]])</f>
        <v>50</v>
      </c>
      <c r="V255" s="7">
        <f>SUM(Table3253[[#This Row],[20]:[24]])</f>
        <v>41</v>
      </c>
      <c r="W255" s="7">
        <f>SUM(Table3253[[#This Row],[25]:[29]])</f>
        <v>50</v>
      </c>
      <c r="X255" s="7">
        <f>SUM(Table3253[[#This Row],[30]:[34]])</f>
        <v>61</v>
      </c>
      <c r="Y255" s="7">
        <f>SUM(Table3253[[#This Row],[35]:[39]])</f>
        <v>39</v>
      </c>
      <c r="Z255" s="7">
        <f>SUM(Table3253[[#This Row],[40]:[44]])</f>
        <v>35</v>
      </c>
      <c r="AA255" s="7">
        <f>SUM(Table3253[[#This Row],[45]:[49]])</f>
        <v>44</v>
      </c>
      <c r="AB255" s="7">
        <f>SUM(Table3253[[#This Row],[50]:[54]])</f>
        <v>45</v>
      </c>
      <c r="AC255" s="7">
        <f>SUM(Table3253[[#This Row],[55]:[59]])</f>
        <v>60</v>
      </c>
      <c r="AD255" s="7">
        <f>SUM(Table3253[[#This Row],[60]:[64]])</f>
        <v>62</v>
      </c>
      <c r="AE255" s="7">
        <f>SUM(Table3253[[#This Row],[65]:[69]])</f>
        <v>60</v>
      </c>
      <c r="AF255" s="7">
        <f>SUM(Table3253[[#This Row],[70]:[74]])</f>
        <v>54</v>
      </c>
      <c r="AG255" s="7">
        <f>SUM(Table3253[[#This Row],[75]:[79]])</f>
        <v>23</v>
      </c>
      <c r="AH255" s="7">
        <f>SUM(Table3253[[#This Row],[80]:[84]])</f>
        <v>26</v>
      </c>
      <c r="AI255" s="7">
        <f>SUM(Table3253[[#This Row],[85]:[89]])</f>
        <v>8</v>
      </c>
      <c r="AJ255" s="7">
        <f>Table3253[[#This Row],[90]]</f>
        <v>4</v>
      </c>
      <c r="AK255" s="8">
        <v>4</v>
      </c>
      <c r="AL255" s="8">
        <v>9</v>
      </c>
      <c r="AM255" s="8">
        <v>10</v>
      </c>
      <c r="AN255" s="8">
        <v>12</v>
      </c>
      <c r="AO255" s="8">
        <v>10</v>
      </c>
      <c r="AP255" s="8">
        <v>6</v>
      </c>
      <c r="AQ255" s="8">
        <v>7</v>
      </c>
      <c r="AR255" s="8">
        <v>9</v>
      </c>
      <c r="AS255" s="8">
        <v>15</v>
      </c>
      <c r="AT255" s="8">
        <v>8</v>
      </c>
      <c r="AU255" s="8">
        <v>8</v>
      </c>
      <c r="AV255" s="8">
        <v>9</v>
      </c>
      <c r="AW255" s="8">
        <v>6</v>
      </c>
      <c r="AX255" s="8">
        <v>14</v>
      </c>
      <c r="AY255" s="8">
        <v>5</v>
      </c>
      <c r="AZ255" s="8">
        <v>9</v>
      </c>
      <c r="BA255" s="8">
        <v>15</v>
      </c>
      <c r="BB255" s="8">
        <v>8</v>
      </c>
      <c r="BC255" s="8">
        <v>8</v>
      </c>
      <c r="BD255" s="8">
        <v>10</v>
      </c>
      <c r="BE255" s="8">
        <v>7</v>
      </c>
      <c r="BF255" s="8">
        <v>12</v>
      </c>
      <c r="BG255" s="8">
        <v>5</v>
      </c>
      <c r="BH255" s="8">
        <v>11</v>
      </c>
      <c r="BI255" s="8">
        <v>6</v>
      </c>
      <c r="BJ255" s="8">
        <v>11</v>
      </c>
      <c r="BK255" s="8">
        <v>10</v>
      </c>
      <c r="BL255" s="8">
        <v>9</v>
      </c>
      <c r="BM255" s="8">
        <v>10</v>
      </c>
      <c r="BN255" s="8">
        <v>10</v>
      </c>
      <c r="BO255" s="8">
        <v>11</v>
      </c>
      <c r="BP255" s="8">
        <v>8</v>
      </c>
      <c r="BQ255" s="8">
        <v>17</v>
      </c>
      <c r="BR255" s="8">
        <v>14</v>
      </c>
      <c r="BS255" s="8">
        <v>11</v>
      </c>
      <c r="BT255" s="8">
        <v>6</v>
      </c>
      <c r="BU255" s="8">
        <v>9</v>
      </c>
      <c r="BV255" s="8">
        <v>5</v>
      </c>
      <c r="BW255" s="8">
        <v>12</v>
      </c>
      <c r="BX255" s="8">
        <v>7</v>
      </c>
      <c r="BY255" s="8">
        <v>7</v>
      </c>
      <c r="BZ255" s="8">
        <v>7</v>
      </c>
      <c r="CA255" s="8">
        <v>6</v>
      </c>
      <c r="CB255" s="8">
        <v>7</v>
      </c>
      <c r="CC255" s="8">
        <v>8</v>
      </c>
      <c r="CD255" s="8">
        <v>9</v>
      </c>
      <c r="CE255" s="8">
        <v>8</v>
      </c>
      <c r="CF255" s="8">
        <v>8</v>
      </c>
      <c r="CG255" s="8">
        <v>10</v>
      </c>
      <c r="CH255" s="8">
        <v>9</v>
      </c>
      <c r="CI255" s="8">
        <v>7</v>
      </c>
      <c r="CJ255" s="8">
        <v>7</v>
      </c>
      <c r="CK255" s="8">
        <v>7</v>
      </c>
      <c r="CL255" s="8">
        <v>15</v>
      </c>
      <c r="CM255" s="8">
        <v>9</v>
      </c>
      <c r="CN255" s="8">
        <v>18</v>
      </c>
      <c r="CO255" s="8">
        <v>8</v>
      </c>
      <c r="CP255" s="8">
        <v>13</v>
      </c>
      <c r="CQ255" s="8">
        <v>10</v>
      </c>
      <c r="CR255" s="8">
        <v>11</v>
      </c>
      <c r="CS255" s="8">
        <v>15</v>
      </c>
      <c r="CT255" s="8">
        <v>11</v>
      </c>
      <c r="CU255" s="8">
        <v>10</v>
      </c>
      <c r="CV255" s="8">
        <v>13</v>
      </c>
      <c r="CW255" s="8">
        <v>13</v>
      </c>
      <c r="CX255" s="8">
        <v>13</v>
      </c>
      <c r="CY255" s="8">
        <v>11</v>
      </c>
      <c r="CZ255" s="8">
        <v>8</v>
      </c>
      <c r="DA255" s="8">
        <v>16</v>
      </c>
      <c r="DB255" s="8">
        <v>12</v>
      </c>
      <c r="DC255" s="8">
        <v>13</v>
      </c>
      <c r="DD255" s="8">
        <v>12</v>
      </c>
      <c r="DE255" s="8">
        <v>12</v>
      </c>
      <c r="DF255" s="8">
        <v>12</v>
      </c>
      <c r="DG255" s="8">
        <v>5</v>
      </c>
      <c r="DH255" s="8">
        <v>4</v>
      </c>
      <c r="DI255" s="8">
        <v>6</v>
      </c>
      <c r="DJ255" s="8">
        <v>5</v>
      </c>
      <c r="DK255" s="8">
        <v>5</v>
      </c>
      <c r="DL255" s="8">
        <v>3</v>
      </c>
      <c r="DM255" s="8">
        <v>7</v>
      </c>
      <c r="DN255" s="8">
        <v>6</v>
      </c>
      <c r="DO255" s="8">
        <v>5</v>
      </c>
      <c r="DP255" s="8">
        <v>4</v>
      </c>
      <c r="DQ255" s="8">
        <v>4</v>
      </c>
      <c r="DR255" s="8">
        <v>2</v>
      </c>
      <c r="DS255" s="8">
        <v>0</v>
      </c>
      <c r="DT255" s="8">
        <v>3</v>
      </c>
      <c r="DU255" s="8">
        <v>2</v>
      </c>
      <c r="DV255" s="8">
        <v>1</v>
      </c>
      <c r="DW255" s="8">
        <v>4</v>
      </c>
      <c r="DX255" s="7">
        <f t="shared" si="21"/>
        <v>478</v>
      </c>
      <c r="DY255" s="7">
        <f t="shared" si="22"/>
        <v>59</v>
      </c>
      <c r="DZ255" s="7">
        <f t="shared" si="23"/>
        <v>229</v>
      </c>
      <c r="EA255" s="7">
        <f t="shared" si="24"/>
        <v>167</v>
      </c>
    </row>
    <row r="256" spans="1:131" x14ac:dyDescent="0.35">
      <c r="A256" s="7">
        <v>13</v>
      </c>
      <c r="B256" s="10" t="s">
        <v>1020</v>
      </c>
      <c r="C256" s="10" t="s">
        <v>633</v>
      </c>
      <c r="D256" s="10" t="s">
        <v>634</v>
      </c>
      <c r="E256" s="7">
        <f>SUM(Table3253[[#This Row],[0]:[90]])</f>
        <v>840</v>
      </c>
      <c r="F256" s="8">
        <f>SUM(Table3253[[#This Row],[0]:[15]])</f>
        <v>150</v>
      </c>
      <c r="G256" s="7">
        <f>SUM(Table3253[[#This Row],[16]:[64]])</f>
        <v>497</v>
      </c>
      <c r="H256" s="7">
        <f>SUM(Table3253[[#This Row],[65]:[90]])</f>
        <v>193</v>
      </c>
      <c r="I256" s="7">
        <f>SUM(Table3253[[#This Row],[85]:[90]])</f>
        <v>13</v>
      </c>
      <c r="J256" s="8">
        <f>SUM(Table3253[[#This Row],[0]:[17]])</f>
        <v>169</v>
      </c>
      <c r="K256" s="7">
        <f>SUM(Table3253[[#This Row],[18]:[64]])</f>
        <v>478</v>
      </c>
      <c r="L256" s="8">
        <f>SUM(Table3253[[#This Row],[0]:[4]])</f>
        <v>50</v>
      </c>
      <c r="M256" s="7">
        <f>SUM(Table3253[[#This Row],[5]:[15]])</f>
        <v>100</v>
      </c>
      <c r="N256" s="7">
        <f>SUM(Table3253[[#This Row],[16]:[24]])</f>
        <v>79</v>
      </c>
      <c r="O256" s="7">
        <f>SUM(Table3253[[#This Row],[25]:[49]])</f>
        <v>237</v>
      </c>
      <c r="P256" s="7">
        <f>SUM(Table3253[[#This Row],[50]:[64]])</f>
        <v>181</v>
      </c>
      <c r="Q256" s="7">
        <f>SUM(Table3253[[#This Row],[65]:[74]])</f>
        <v>106</v>
      </c>
      <c r="R256" s="7">
        <f>SUM(Table3253[[#This Row],[75]:[84]])</f>
        <v>74</v>
      </c>
      <c r="S256" s="8">
        <f>SUM(Table3253[[#This Row],[5]:[9]])</f>
        <v>46</v>
      </c>
      <c r="T256" s="7">
        <f>SUM(Table3253[[#This Row],[10]:[14]])</f>
        <v>45</v>
      </c>
      <c r="U256" s="7">
        <f>SUM(Table3253[[#This Row],[15]:[19]])</f>
        <v>39</v>
      </c>
      <c r="V256" s="7">
        <f>SUM(Table3253[[#This Row],[20]:[24]])</f>
        <v>49</v>
      </c>
      <c r="W256" s="7">
        <f>SUM(Table3253[[#This Row],[25]:[29]])</f>
        <v>65</v>
      </c>
      <c r="X256" s="7">
        <f>SUM(Table3253[[#This Row],[30]:[34]])</f>
        <v>50</v>
      </c>
      <c r="Y256" s="7">
        <f>SUM(Table3253[[#This Row],[35]:[39]])</f>
        <v>45</v>
      </c>
      <c r="Z256" s="7">
        <f>SUM(Table3253[[#This Row],[40]:[44]])</f>
        <v>39</v>
      </c>
      <c r="AA256" s="7">
        <f>SUM(Table3253[[#This Row],[45]:[49]])</f>
        <v>38</v>
      </c>
      <c r="AB256" s="7">
        <f>SUM(Table3253[[#This Row],[50]:[54]])</f>
        <v>57</v>
      </c>
      <c r="AC256" s="7">
        <f>SUM(Table3253[[#This Row],[55]:[59]])</f>
        <v>55</v>
      </c>
      <c r="AD256" s="7">
        <f>SUM(Table3253[[#This Row],[60]:[64]])</f>
        <v>69</v>
      </c>
      <c r="AE256" s="7">
        <f>SUM(Table3253[[#This Row],[65]:[69]])</f>
        <v>56</v>
      </c>
      <c r="AF256" s="7">
        <f>SUM(Table3253[[#This Row],[70]:[74]])</f>
        <v>50</v>
      </c>
      <c r="AG256" s="7">
        <f>SUM(Table3253[[#This Row],[75]:[79]])</f>
        <v>57</v>
      </c>
      <c r="AH256" s="7">
        <f>SUM(Table3253[[#This Row],[80]:[84]])</f>
        <v>17</v>
      </c>
      <c r="AI256" s="7">
        <f>SUM(Table3253[[#This Row],[85]:[89]])</f>
        <v>10</v>
      </c>
      <c r="AJ256" s="7">
        <f>Table3253[[#This Row],[90]]</f>
        <v>3</v>
      </c>
      <c r="AK256" s="8">
        <v>13</v>
      </c>
      <c r="AL256" s="8">
        <v>8</v>
      </c>
      <c r="AM256" s="8">
        <v>8</v>
      </c>
      <c r="AN256" s="8">
        <v>9</v>
      </c>
      <c r="AO256" s="8">
        <v>12</v>
      </c>
      <c r="AP256" s="8">
        <v>9</v>
      </c>
      <c r="AQ256" s="8">
        <v>6</v>
      </c>
      <c r="AR256" s="8">
        <v>12</v>
      </c>
      <c r="AS256" s="8">
        <v>10</v>
      </c>
      <c r="AT256" s="8">
        <v>9</v>
      </c>
      <c r="AU256" s="8">
        <v>8</v>
      </c>
      <c r="AV256" s="8">
        <v>7</v>
      </c>
      <c r="AW256" s="8">
        <v>8</v>
      </c>
      <c r="AX256" s="8">
        <v>13</v>
      </c>
      <c r="AY256" s="8">
        <v>9</v>
      </c>
      <c r="AZ256" s="8">
        <v>9</v>
      </c>
      <c r="BA256" s="8">
        <v>7</v>
      </c>
      <c r="BB256" s="8">
        <v>12</v>
      </c>
      <c r="BC256" s="8">
        <v>7</v>
      </c>
      <c r="BD256" s="8">
        <v>4</v>
      </c>
      <c r="BE256" s="8">
        <v>10</v>
      </c>
      <c r="BF256" s="8">
        <v>15</v>
      </c>
      <c r="BG256" s="8">
        <v>9</v>
      </c>
      <c r="BH256" s="8">
        <v>6</v>
      </c>
      <c r="BI256" s="8">
        <v>9</v>
      </c>
      <c r="BJ256" s="8">
        <v>18</v>
      </c>
      <c r="BK256" s="8">
        <v>13</v>
      </c>
      <c r="BL256" s="8">
        <v>10</v>
      </c>
      <c r="BM256" s="8">
        <v>16</v>
      </c>
      <c r="BN256" s="8">
        <v>8</v>
      </c>
      <c r="BO256" s="8">
        <v>8</v>
      </c>
      <c r="BP256" s="8">
        <v>12</v>
      </c>
      <c r="BQ256" s="8">
        <v>11</v>
      </c>
      <c r="BR256" s="8">
        <v>7</v>
      </c>
      <c r="BS256" s="8">
        <v>12</v>
      </c>
      <c r="BT256" s="8">
        <v>7</v>
      </c>
      <c r="BU256" s="8">
        <v>10</v>
      </c>
      <c r="BV256" s="8">
        <v>9</v>
      </c>
      <c r="BW256" s="8">
        <v>8</v>
      </c>
      <c r="BX256" s="8">
        <v>11</v>
      </c>
      <c r="BY256" s="8">
        <v>7</v>
      </c>
      <c r="BZ256" s="8">
        <v>8</v>
      </c>
      <c r="CA256" s="8">
        <v>5</v>
      </c>
      <c r="CB256" s="8">
        <v>12</v>
      </c>
      <c r="CC256" s="8">
        <v>7</v>
      </c>
      <c r="CD256" s="8">
        <v>10</v>
      </c>
      <c r="CE256" s="8">
        <v>8</v>
      </c>
      <c r="CF256" s="8">
        <v>7</v>
      </c>
      <c r="CG256" s="8">
        <v>7</v>
      </c>
      <c r="CH256" s="8">
        <v>6</v>
      </c>
      <c r="CI256" s="8">
        <v>8</v>
      </c>
      <c r="CJ256" s="8">
        <v>15</v>
      </c>
      <c r="CK256" s="8">
        <v>13</v>
      </c>
      <c r="CL256" s="8">
        <v>4</v>
      </c>
      <c r="CM256" s="8">
        <v>17</v>
      </c>
      <c r="CN256" s="8">
        <v>11</v>
      </c>
      <c r="CO256" s="8">
        <v>13</v>
      </c>
      <c r="CP256" s="8">
        <v>9</v>
      </c>
      <c r="CQ256" s="8">
        <v>11</v>
      </c>
      <c r="CR256" s="8">
        <v>11</v>
      </c>
      <c r="CS256" s="8">
        <v>28</v>
      </c>
      <c r="CT256" s="8">
        <v>9</v>
      </c>
      <c r="CU256" s="8">
        <v>11</v>
      </c>
      <c r="CV256" s="8">
        <v>11</v>
      </c>
      <c r="CW256" s="8">
        <v>10</v>
      </c>
      <c r="CX256" s="8">
        <v>15</v>
      </c>
      <c r="CY256" s="8">
        <v>11</v>
      </c>
      <c r="CZ256" s="8">
        <v>15</v>
      </c>
      <c r="DA256" s="8">
        <v>6</v>
      </c>
      <c r="DB256" s="8">
        <v>9</v>
      </c>
      <c r="DC256" s="8">
        <v>9</v>
      </c>
      <c r="DD256" s="8">
        <v>6</v>
      </c>
      <c r="DE256" s="8">
        <v>12</v>
      </c>
      <c r="DF256" s="8">
        <v>9</v>
      </c>
      <c r="DG256" s="8">
        <v>14</v>
      </c>
      <c r="DH256" s="8">
        <v>9</v>
      </c>
      <c r="DI256" s="8">
        <v>17</v>
      </c>
      <c r="DJ256" s="8">
        <v>9</v>
      </c>
      <c r="DK256" s="8">
        <v>16</v>
      </c>
      <c r="DL256" s="8">
        <v>6</v>
      </c>
      <c r="DM256" s="8">
        <v>2</v>
      </c>
      <c r="DN256" s="8">
        <v>5</v>
      </c>
      <c r="DO256" s="8">
        <v>3</v>
      </c>
      <c r="DP256" s="8">
        <v>6</v>
      </c>
      <c r="DQ256" s="8">
        <v>1</v>
      </c>
      <c r="DR256" s="8">
        <v>5</v>
      </c>
      <c r="DS256" s="8">
        <v>3</v>
      </c>
      <c r="DT256" s="8">
        <v>1</v>
      </c>
      <c r="DU256" s="8">
        <v>0</v>
      </c>
      <c r="DV256" s="8">
        <v>1</v>
      </c>
      <c r="DW256" s="8">
        <v>3</v>
      </c>
      <c r="DX256" s="7">
        <f t="shared" si="21"/>
        <v>497</v>
      </c>
      <c r="DY256" s="7">
        <f t="shared" si="22"/>
        <v>60</v>
      </c>
      <c r="DZ256" s="7">
        <f t="shared" si="23"/>
        <v>237</v>
      </c>
      <c r="EA256" s="7">
        <f t="shared" si="24"/>
        <v>181</v>
      </c>
    </row>
    <row r="257" spans="1:131" x14ac:dyDescent="0.35">
      <c r="A257" s="7">
        <v>13</v>
      </c>
      <c r="B257" s="10" t="s">
        <v>1020</v>
      </c>
      <c r="C257" s="10" t="s">
        <v>635</v>
      </c>
      <c r="D257" s="10" t="s">
        <v>636</v>
      </c>
      <c r="E257" s="7">
        <f>SUM(Table3253[[#This Row],[0]:[90]])</f>
        <v>1182</v>
      </c>
      <c r="F257" s="8">
        <f>SUM(Table3253[[#This Row],[0]:[15]])</f>
        <v>201</v>
      </c>
      <c r="G257" s="7">
        <f>SUM(Table3253[[#This Row],[16]:[64]])</f>
        <v>673</v>
      </c>
      <c r="H257" s="7">
        <f>SUM(Table3253[[#This Row],[65]:[90]])</f>
        <v>308</v>
      </c>
      <c r="I257" s="7">
        <f>SUM(Table3253[[#This Row],[85]:[90]])</f>
        <v>51</v>
      </c>
      <c r="J257" s="8">
        <f>SUM(Table3253[[#This Row],[0]:[17]])</f>
        <v>222</v>
      </c>
      <c r="K257" s="7">
        <f>SUM(Table3253[[#This Row],[18]:[64]])</f>
        <v>652</v>
      </c>
      <c r="L257" s="8">
        <f>SUM(Table3253[[#This Row],[0]:[4]])</f>
        <v>66</v>
      </c>
      <c r="M257" s="7">
        <f>SUM(Table3253[[#This Row],[5]:[15]])</f>
        <v>135</v>
      </c>
      <c r="N257" s="7">
        <f>SUM(Table3253[[#This Row],[16]:[24]])</f>
        <v>76</v>
      </c>
      <c r="O257" s="7">
        <f>SUM(Table3253[[#This Row],[25]:[49]])</f>
        <v>386</v>
      </c>
      <c r="P257" s="7">
        <f>SUM(Table3253[[#This Row],[50]:[64]])</f>
        <v>211</v>
      </c>
      <c r="Q257" s="7">
        <f>SUM(Table3253[[#This Row],[65]:[74]])</f>
        <v>149</v>
      </c>
      <c r="R257" s="7">
        <f>SUM(Table3253[[#This Row],[75]:[84]])</f>
        <v>108</v>
      </c>
      <c r="S257" s="8">
        <f>SUM(Table3253[[#This Row],[5]:[9]])</f>
        <v>70</v>
      </c>
      <c r="T257" s="7">
        <f>SUM(Table3253[[#This Row],[10]:[14]])</f>
        <v>56</v>
      </c>
      <c r="U257" s="7">
        <f>SUM(Table3253[[#This Row],[15]:[19]])</f>
        <v>51</v>
      </c>
      <c r="V257" s="7">
        <f>SUM(Table3253[[#This Row],[20]:[24]])</f>
        <v>34</v>
      </c>
      <c r="W257" s="7">
        <f>SUM(Table3253[[#This Row],[25]:[29]])</f>
        <v>77</v>
      </c>
      <c r="X257" s="7">
        <f>SUM(Table3253[[#This Row],[30]:[34]])</f>
        <v>77</v>
      </c>
      <c r="Y257" s="7">
        <f>SUM(Table3253[[#This Row],[35]:[39]])</f>
        <v>80</v>
      </c>
      <c r="Z257" s="7">
        <f>SUM(Table3253[[#This Row],[40]:[44]])</f>
        <v>73</v>
      </c>
      <c r="AA257" s="7">
        <f>SUM(Table3253[[#This Row],[45]:[49]])</f>
        <v>79</v>
      </c>
      <c r="AB257" s="7">
        <f>SUM(Table3253[[#This Row],[50]:[54]])</f>
        <v>57</v>
      </c>
      <c r="AC257" s="7">
        <f>SUM(Table3253[[#This Row],[55]:[59]])</f>
        <v>67</v>
      </c>
      <c r="AD257" s="7">
        <f>SUM(Table3253[[#This Row],[60]:[64]])</f>
        <v>87</v>
      </c>
      <c r="AE257" s="7">
        <f>SUM(Table3253[[#This Row],[65]:[69]])</f>
        <v>64</v>
      </c>
      <c r="AF257" s="7">
        <f>SUM(Table3253[[#This Row],[70]:[74]])</f>
        <v>85</v>
      </c>
      <c r="AG257" s="7">
        <f>SUM(Table3253[[#This Row],[75]:[79]])</f>
        <v>57</v>
      </c>
      <c r="AH257" s="7">
        <f>SUM(Table3253[[#This Row],[80]:[84]])</f>
        <v>51</v>
      </c>
      <c r="AI257" s="7">
        <f>SUM(Table3253[[#This Row],[85]:[89]])</f>
        <v>42</v>
      </c>
      <c r="AJ257" s="7">
        <f>Table3253[[#This Row],[90]]</f>
        <v>9</v>
      </c>
      <c r="AK257" s="8">
        <v>6</v>
      </c>
      <c r="AL257" s="8">
        <v>14</v>
      </c>
      <c r="AM257" s="8">
        <v>14</v>
      </c>
      <c r="AN257" s="8">
        <v>17</v>
      </c>
      <c r="AO257" s="8">
        <v>15</v>
      </c>
      <c r="AP257" s="8">
        <v>10</v>
      </c>
      <c r="AQ257" s="8">
        <v>20</v>
      </c>
      <c r="AR257" s="8">
        <v>8</v>
      </c>
      <c r="AS257" s="8">
        <v>16</v>
      </c>
      <c r="AT257" s="8">
        <v>16</v>
      </c>
      <c r="AU257" s="8">
        <v>14</v>
      </c>
      <c r="AV257" s="8">
        <v>12</v>
      </c>
      <c r="AW257" s="8">
        <v>8</v>
      </c>
      <c r="AX257" s="8">
        <v>14</v>
      </c>
      <c r="AY257" s="8">
        <v>8</v>
      </c>
      <c r="AZ257" s="8">
        <v>9</v>
      </c>
      <c r="BA257" s="8">
        <v>9</v>
      </c>
      <c r="BB257" s="8">
        <v>12</v>
      </c>
      <c r="BC257" s="8">
        <v>12</v>
      </c>
      <c r="BD257" s="8">
        <v>9</v>
      </c>
      <c r="BE257" s="8">
        <v>14</v>
      </c>
      <c r="BF257" s="8">
        <v>7</v>
      </c>
      <c r="BG257" s="8">
        <v>4</v>
      </c>
      <c r="BH257" s="8">
        <v>4</v>
      </c>
      <c r="BI257" s="8">
        <v>5</v>
      </c>
      <c r="BJ257" s="8">
        <v>16</v>
      </c>
      <c r="BK257" s="8">
        <v>11</v>
      </c>
      <c r="BL257" s="8">
        <v>16</v>
      </c>
      <c r="BM257" s="8">
        <v>19</v>
      </c>
      <c r="BN257" s="8">
        <v>15</v>
      </c>
      <c r="BO257" s="8">
        <v>12</v>
      </c>
      <c r="BP257" s="8">
        <v>15</v>
      </c>
      <c r="BQ257" s="8">
        <v>11</v>
      </c>
      <c r="BR257" s="8">
        <v>18</v>
      </c>
      <c r="BS257" s="8">
        <v>21</v>
      </c>
      <c r="BT257" s="8">
        <v>15</v>
      </c>
      <c r="BU257" s="8">
        <v>13</v>
      </c>
      <c r="BV257" s="8">
        <v>22</v>
      </c>
      <c r="BW257" s="8">
        <v>17</v>
      </c>
      <c r="BX257" s="8">
        <v>13</v>
      </c>
      <c r="BY257" s="8">
        <v>12</v>
      </c>
      <c r="BZ257" s="8">
        <v>11</v>
      </c>
      <c r="CA257" s="8">
        <v>16</v>
      </c>
      <c r="CB257" s="8">
        <v>18</v>
      </c>
      <c r="CC257" s="8">
        <v>16</v>
      </c>
      <c r="CD257" s="8">
        <v>13</v>
      </c>
      <c r="CE257" s="8">
        <v>19</v>
      </c>
      <c r="CF257" s="8">
        <v>17</v>
      </c>
      <c r="CG257" s="8">
        <v>12</v>
      </c>
      <c r="CH257" s="8">
        <v>18</v>
      </c>
      <c r="CI257" s="8">
        <v>10</v>
      </c>
      <c r="CJ257" s="8">
        <v>13</v>
      </c>
      <c r="CK257" s="8">
        <v>12</v>
      </c>
      <c r="CL257" s="8">
        <v>13</v>
      </c>
      <c r="CM257" s="8">
        <v>9</v>
      </c>
      <c r="CN257" s="8">
        <v>5</v>
      </c>
      <c r="CO257" s="8">
        <v>17</v>
      </c>
      <c r="CP257" s="8">
        <v>20</v>
      </c>
      <c r="CQ257" s="8">
        <v>14</v>
      </c>
      <c r="CR257" s="8">
        <v>11</v>
      </c>
      <c r="CS257" s="8">
        <v>13</v>
      </c>
      <c r="CT257" s="8">
        <v>17</v>
      </c>
      <c r="CU257" s="8">
        <v>25</v>
      </c>
      <c r="CV257" s="8">
        <v>11</v>
      </c>
      <c r="CW257" s="8">
        <v>21</v>
      </c>
      <c r="CX257" s="8">
        <v>11</v>
      </c>
      <c r="CY257" s="8">
        <v>18</v>
      </c>
      <c r="CZ257" s="8">
        <v>7</v>
      </c>
      <c r="DA257" s="8">
        <v>8</v>
      </c>
      <c r="DB257" s="8">
        <v>20</v>
      </c>
      <c r="DC257" s="8">
        <v>18</v>
      </c>
      <c r="DD257" s="8">
        <v>14</v>
      </c>
      <c r="DE257" s="8">
        <v>23</v>
      </c>
      <c r="DF257" s="8">
        <v>18</v>
      </c>
      <c r="DG257" s="8">
        <v>12</v>
      </c>
      <c r="DH257" s="8">
        <v>13</v>
      </c>
      <c r="DI257" s="8">
        <v>13</v>
      </c>
      <c r="DJ257" s="8">
        <v>12</v>
      </c>
      <c r="DK257" s="8">
        <v>12</v>
      </c>
      <c r="DL257" s="8">
        <v>7</v>
      </c>
      <c r="DM257" s="8">
        <v>18</v>
      </c>
      <c r="DN257" s="8">
        <v>14</v>
      </c>
      <c r="DO257" s="8">
        <v>10</v>
      </c>
      <c r="DP257" s="8">
        <v>7</v>
      </c>
      <c r="DQ257" s="8">
        <v>2</v>
      </c>
      <c r="DR257" s="8">
        <v>13</v>
      </c>
      <c r="DS257" s="8">
        <v>6</v>
      </c>
      <c r="DT257" s="8">
        <v>14</v>
      </c>
      <c r="DU257" s="8">
        <v>3</v>
      </c>
      <c r="DV257" s="8">
        <v>6</v>
      </c>
      <c r="DW257" s="8">
        <v>9</v>
      </c>
      <c r="DX257" s="7">
        <f t="shared" si="21"/>
        <v>673</v>
      </c>
      <c r="DY257" s="7">
        <f t="shared" si="22"/>
        <v>55</v>
      </c>
      <c r="DZ257" s="7">
        <f t="shared" si="23"/>
        <v>386</v>
      </c>
      <c r="EA257" s="7">
        <f t="shared" si="24"/>
        <v>211</v>
      </c>
    </row>
    <row r="258" spans="1:131" x14ac:dyDescent="0.35">
      <c r="A258" s="7">
        <v>13</v>
      </c>
      <c r="B258" s="10" t="s">
        <v>1020</v>
      </c>
      <c r="C258" s="10" t="s">
        <v>637</v>
      </c>
      <c r="D258" s="10" t="s">
        <v>638</v>
      </c>
      <c r="E258" s="7">
        <f>SUM(Table3253[[#This Row],[0]:[90]])</f>
        <v>498</v>
      </c>
      <c r="F258" s="8">
        <f>SUM(Table3253[[#This Row],[0]:[15]])</f>
        <v>124</v>
      </c>
      <c r="G258" s="7">
        <f>SUM(Table3253[[#This Row],[16]:[64]])</f>
        <v>291</v>
      </c>
      <c r="H258" s="7">
        <f>SUM(Table3253[[#This Row],[65]:[90]])</f>
        <v>83</v>
      </c>
      <c r="I258" s="7">
        <f>SUM(Table3253[[#This Row],[85]:[90]])</f>
        <v>4</v>
      </c>
      <c r="J258" s="8">
        <f>SUM(Table3253[[#This Row],[0]:[17]])</f>
        <v>136</v>
      </c>
      <c r="K258" s="7">
        <f>SUM(Table3253[[#This Row],[18]:[64]])</f>
        <v>279</v>
      </c>
      <c r="L258" s="8">
        <f>SUM(Table3253[[#This Row],[0]:[4]])</f>
        <v>37</v>
      </c>
      <c r="M258" s="7">
        <f>SUM(Table3253[[#This Row],[5]:[15]])</f>
        <v>87</v>
      </c>
      <c r="N258" s="7">
        <f>SUM(Table3253[[#This Row],[16]:[24]])</f>
        <v>60</v>
      </c>
      <c r="O258" s="7">
        <f>SUM(Table3253[[#This Row],[25]:[49]])</f>
        <v>121</v>
      </c>
      <c r="P258" s="7">
        <f>SUM(Table3253[[#This Row],[50]:[64]])</f>
        <v>110</v>
      </c>
      <c r="Q258" s="7">
        <f>SUM(Table3253[[#This Row],[65]:[74]])</f>
        <v>52</v>
      </c>
      <c r="R258" s="7">
        <f>SUM(Table3253[[#This Row],[75]:[84]])</f>
        <v>27</v>
      </c>
      <c r="S258" s="8">
        <f>SUM(Table3253[[#This Row],[5]:[9]])</f>
        <v>45</v>
      </c>
      <c r="T258" s="7">
        <f>SUM(Table3253[[#This Row],[10]:[14]])</f>
        <v>34</v>
      </c>
      <c r="U258" s="7">
        <f>SUM(Table3253[[#This Row],[15]:[19]])</f>
        <v>38</v>
      </c>
      <c r="V258" s="7">
        <f>SUM(Table3253[[#This Row],[20]:[24]])</f>
        <v>30</v>
      </c>
      <c r="W258" s="7">
        <f>SUM(Table3253[[#This Row],[25]:[29]])</f>
        <v>14</v>
      </c>
      <c r="X258" s="7">
        <f>SUM(Table3253[[#This Row],[30]:[34]])</f>
        <v>24</v>
      </c>
      <c r="Y258" s="7">
        <f>SUM(Table3253[[#This Row],[35]:[39]])</f>
        <v>33</v>
      </c>
      <c r="Z258" s="7">
        <f>SUM(Table3253[[#This Row],[40]:[44]])</f>
        <v>31</v>
      </c>
      <c r="AA258" s="7">
        <f>SUM(Table3253[[#This Row],[45]:[49]])</f>
        <v>19</v>
      </c>
      <c r="AB258" s="7">
        <f>SUM(Table3253[[#This Row],[50]:[54]])</f>
        <v>31</v>
      </c>
      <c r="AC258" s="7">
        <f>SUM(Table3253[[#This Row],[55]:[59]])</f>
        <v>45</v>
      </c>
      <c r="AD258" s="7">
        <f>SUM(Table3253[[#This Row],[60]:[64]])</f>
        <v>34</v>
      </c>
      <c r="AE258" s="7">
        <f>SUM(Table3253[[#This Row],[65]:[69]])</f>
        <v>30</v>
      </c>
      <c r="AF258" s="7">
        <f>SUM(Table3253[[#This Row],[70]:[74]])</f>
        <v>22</v>
      </c>
      <c r="AG258" s="7">
        <f>SUM(Table3253[[#This Row],[75]:[79]])</f>
        <v>17</v>
      </c>
      <c r="AH258" s="7">
        <f>SUM(Table3253[[#This Row],[80]:[84]])</f>
        <v>10</v>
      </c>
      <c r="AI258" s="7">
        <f>SUM(Table3253[[#This Row],[85]:[89]])</f>
        <v>1</v>
      </c>
      <c r="AJ258" s="7">
        <f>Table3253[[#This Row],[90]]</f>
        <v>3</v>
      </c>
      <c r="AK258" s="8">
        <v>9</v>
      </c>
      <c r="AL258" s="8">
        <v>5</v>
      </c>
      <c r="AM258" s="8">
        <v>5</v>
      </c>
      <c r="AN258" s="8">
        <v>11</v>
      </c>
      <c r="AO258" s="8">
        <v>7</v>
      </c>
      <c r="AP258" s="8">
        <v>3</v>
      </c>
      <c r="AQ258" s="8">
        <v>12</v>
      </c>
      <c r="AR258" s="8">
        <v>12</v>
      </c>
      <c r="AS258" s="8">
        <v>12</v>
      </c>
      <c r="AT258" s="8">
        <v>6</v>
      </c>
      <c r="AU258" s="8">
        <v>5</v>
      </c>
      <c r="AV258" s="8">
        <v>10</v>
      </c>
      <c r="AW258" s="8">
        <v>6</v>
      </c>
      <c r="AX258" s="8">
        <v>7</v>
      </c>
      <c r="AY258" s="8">
        <v>6</v>
      </c>
      <c r="AZ258" s="8">
        <v>8</v>
      </c>
      <c r="BA258" s="8">
        <v>4</v>
      </c>
      <c r="BB258" s="8">
        <v>8</v>
      </c>
      <c r="BC258" s="8">
        <v>7</v>
      </c>
      <c r="BD258" s="8">
        <v>11</v>
      </c>
      <c r="BE258" s="8">
        <v>6</v>
      </c>
      <c r="BF258" s="8">
        <v>13</v>
      </c>
      <c r="BG258" s="8">
        <v>6</v>
      </c>
      <c r="BH258" s="8">
        <v>3</v>
      </c>
      <c r="BI258" s="8">
        <v>2</v>
      </c>
      <c r="BJ258" s="8">
        <v>3</v>
      </c>
      <c r="BK258" s="8">
        <v>3</v>
      </c>
      <c r="BL258" s="8">
        <v>3</v>
      </c>
      <c r="BM258" s="8">
        <v>3</v>
      </c>
      <c r="BN258" s="8">
        <v>2</v>
      </c>
      <c r="BO258" s="8">
        <v>4</v>
      </c>
      <c r="BP258" s="8">
        <v>5</v>
      </c>
      <c r="BQ258" s="8">
        <v>10</v>
      </c>
      <c r="BR258" s="8">
        <v>4</v>
      </c>
      <c r="BS258" s="8">
        <v>1</v>
      </c>
      <c r="BT258" s="8">
        <v>5</v>
      </c>
      <c r="BU258" s="8">
        <v>7</v>
      </c>
      <c r="BV258" s="8">
        <v>9</v>
      </c>
      <c r="BW258" s="8">
        <v>8</v>
      </c>
      <c r="BX258" s="8">
        <v>4</v>
      </c>
      <c r="BY258" s="8">
        <v>9</v>
      </c>
      <c r="BZ258" s="8">
        <v>7</v>
      </c>
      <c r="CA258" s="8">
        <v>3</v>
      </c>
      <c r="CB258" s="8">
        <v>5</v>
      </c>
      <c r="CC258" s="8">
        <v>7</v>
      </c>
      <c r="CD258" s="8">
        <v>5</v>
      </c>
      <c r="CE258" s="8">
        <v>3</v>
      </c>
      <c r="CF258" s="8">
        <v>2</v>
      </c>
      <c r="CG258" s="8">
        <v>6</v>
      </c>
      <c r="CH258" s="8">
        <v>3</v>
      </c>
      <c r="CI258" s="8">
        <v>3</v>
      </c>
      <c r="CJ258" s="8">
        <v>5</v>
      </c>
      <c r="CK258" s="8">
        <v>6</v>
      </c>
      <c r="CL258" s="8">
        <v>9</v>
      </c>
      <c r="CM258" s="8">
        <v>8</v>
      </c>
      <c r="CN258" s="8">
        <v>7</v>
      </c>
      <c r="CO258" s="8">
        <v>6</v>
      </c>
      <c r="CP258" s="8">
        <v>13</v>
      </c>
      <c r="CQ258" s="8">
        <v>7</v>
      </c>
      <c r="CR258" s="8">
        <v>12</v>
      </c>
      <c r="CS258" s="8">
        <v>9</v>
      </c>
      <c r="CT258" s="8">
        <v>4</v>
      </c>
      <c r="CU258" s="8">
        <v>6</v>
      </c>
      <c r="CV258" s="8">
        <v>7</v>
      </c>
      <c r="CW258" s="8">
        <v>8</v>
      </c>
      <c r="CX258" s="8">
        <v>5</v>
      </c>
      <c r="CY258" s="8">
        <v>8</v>
      </c>
      <c r="CZ258" s="8">
        <v>5</v>
      </c>
      <c r="DA258" s="8">
        <v>7</v>
      </c>
      <c r="DB258" s="8">
        <v>5</v>
      </c>
      <c r="DC258" s="8">
        <v>5</v>
      </c>
      <c r="DD258" s="8">
        <v>6</v>
      </c>
      <c r="DE258" s="8">
        <v>4</v>
      </c>
      <c r="DF258" s="8">
        <v>5</v>
      </c>
      <c r="DG258" s="8">
        <v>2</v>
      </c>
      <c r="DH258" s="8">
        <v>6</v>
      </c>
      <c r="DI258" s="8">
        <v>2</v>
      </c>
      <c r="DJ258" s="8">
        <v>4</v>
      </c>
      <c r="DK258" s="8">
        <v>4</v>
      </c>
      <c r="DL258" s="8">
        <v>1</v>
      </c>
      <c r="DM258" s="8">
        <v>4</v>
      </c>
      <c r="DN258" s="8">
        <v>1</v>
      </c>
      <c r="DO258" s="8">
        <v>2</v>
      </c>
      <c r="DP258" s="8">
        <v>2</v>
      </c>
      <c r="DQ258" s="8">
        <v>1</v>
      </c>
      <c r="DR258" s="8">
        <v>1</v>
      </c>
      <c r="DS258" s="8">
        <v>0</v>
      </c>
      <c r="DT258" s="8">
        <v>0</v>
      </c>
      <c r="DU258" s="8">
        <v>0</v>
      </c>
      <c r="DV258" s="8">
        <v>0</v>
      </c>
      <c r="DW258" s="8">
        <v>3</v>
      </c>
      <c r="DX258" s="7">
        <f t="shared" si="21"/>
        <v>291</v>
      </c>
      <c r="DY258" s="7">
        <f t="shared" si="22"/>
        <v>48</v>
      </c>
      <c r="DZ258" s="7">
        <f t="shared" si="23"/>
        <v>121</v>
      </c>
      <c r="EA258" s="7">
        <f t="shared" si="24"/>
        <v>110</v>
      </c>
    </row>
    <row r="259" spans="1:131" x14ac:dyDescent="0.35">
      <c r="A259" s="7">
        <v>13</v>
      </c>
      <c r="B259" s="10" t="s">
        <v>1020</v>
      </c>
      <c r="C259" s="10" t="s">
        <v>639</v>
      </c>
      <c r="D259" s="10" t="s">
        <v>640</v>
      </c>
      <c r="E259" s="7">
        <f>SUM(Table3253[[#This Row],[0]:[90]])</f>
        <v>563</v>
      </c>
      <c r="F259" s="8">
        <f>SUM(Table3253[[#This Row],[0]:[15]])</f>
        <v>138</v>
      </c>
      <c r="G259" s="7">
        <f>SUM(Table3253[[#This Row],[16]:[64]])</f>
        <v>342</v>
      </c>
      <c r="H259" s="7">
        <f>SUM(Table3253[[#This Row],[65]:[90]])</f>
        <v>83</v>
      </c>
      <c r="I259" s="7">
        <f>SUM(Table3253[[#This Row],[85]:[90]])</f>
        <v>3</v>
      </c>
      <c r="J259" s="8">
        <f>SUM(Table3253[[#This Row],[0]:[17]])</f>
        <v>152</v>
      </c>
      <c r="K259" s="7">
        <f>SUM(Table3253[[#This Row],[18]:[64]])</f>
        <v>328</v>
      </c>
      <c r="L259" s="8">
        <f>SUM(Table3253[[#This Row],[0]:[4]])</f>
        <v>46</v>
      </c>
      <c r="M259" s="7">
        <f>SUM(Table3253[[#This Row],[5]:[15]])</f>
        <v>92</v>
      </c>
      <c r="N259" s="7">
        <f>SUM(Table3253[[#This Row],[16]:[24]])</f>
        <v>60</v>
      </c>
      <c r="O259" s="7">
        <f>SUM(Table3253[[#This Row],[25]:[49]])</f>
        <v>192</v>
      </c>
      <c r="P259" s="7">
        <f>SUM(Table3253[[#This Row],[50]:[64]])</f>
        <v>90</v>
      </c>
      <c r="Q259" s="7">
        <f>SUM(Table3253[[#This Row],[65]:[74]])</f>
        <v>50</v>
      </c>
      <c r="R259" s="7">
        <f>SUM(Table3253[[#This Row],[75]:[84]])</f>
        <v>30</v>
      </c>
      <c r="S259" s="8">
        <f>SUM(Table3253[[#This Row],[5]:[9]])</f>
        <v>40</v>
      </c>
      <c r="T259" s="7">
        <f>SUM(Table3253[[#This Row],[10]:[14]])</f>
        <v>45</v>
      </c>
      <c r="U259" s="7">
        <f>SUM(Table3253[[#This Row],[15]:[19]])</f>
        <v>34</v>
      </c>
      <c r="V259" s="7">
        <f>SUM(Table3253[[#This Row],[20]:[24]])</f>
        <v>33</v>
      </c>
      <c r="W259" s="7">
        <f>SUM(Table3253[[#This Row],[25]:[29]])</f>
        <v>38</v>
      </c>
      <c r="X259" s="7">
        <f>SUM(Table3253[[#This Row],[30]:[34]])</f>
        <v>32</v>
      </c>
      <c r="Y259" s="7">
        <f>SUM(Table3253[[#This Row],[35]:[39]])</f>
        <v>44</v>
      </c>
      <c r="Z259" s="7">
        <f>SUM(Table3253[[#This Row],[40]:[44]])</f>
        <v>46</v>
      </c>
      <c r="AA259" s="7">
        <f>SUM(Table3253[[#This Row],[45]:[49]])</f>
        <v>32</v>
      </c>
      <c r="AB259" s="7">
        <f>SUM(Table3253[[#This Row],[50]:[54]])</f>
        <v>31</v>
      </c>
      <c r="AC259" s="7">
        <f>SUM(Table3253[[#This Row],[55]:[59]])</f>
        <v>27</v>
      </c>
      <c r="AD259" s="7">
        <f>SUM(Table3253[[#This Row],[60]:[64]])</f>
        <v>32</v>
      </c>
      <c r="AE259" s="7">
        <f>SUM(Table3253[[#This Row],[65]:[69]])</f>
        <v>24</v>
      </c>
      <c r="AF259" s="7">
        <f>SUM(Table3253[[#This Row],[70]:[74]])</f>
        <v>26</v>
      </c>
      <c r="AG259" s="7">
        <f>SUM(Table3253[[#This Row],[75]:[79]])</f>
        <v>17</v>
      </c>
      <c r="AH259" s="7">
        <f>SUM(Table3253[[#This Row],[80]:[84]])</f>
        <v>13</v>
      </c>
      <c r="AI259" s="7">
        <f>SUM(Table3253[[#This Row],[85]:[89]])</f>
        <v>2</v>
      </c>
      <c r="AJ259" s="7">
        <f>Table3253[[#This Row],[90]]</f>
        <v>1</v>
      </c>
      <c r="AK259" s="8">
        <v>2</v>
      </c>
      <c r="AL259" s="8">
        <v>8</v>
      </c>
      <c r="AM259" s="8">
        <v>6</v>
      </c>
      <c r="AN259" s="8">
        <v>15</v>
      </c>
      <c r="AO259" s="8">
        <v>15</v>
      </c>
      <c r="AP259" s="8">
        <v>5</v>
      </c>
      <c r="AQ259" s="8">
        <v>10</v>
      </c>
      <c r="AR259" s="8">
        <v>6</v>
      </c>
      <c r="AS259" s="8">
        <v>10</v>
      </c>
      <c r="AT259" s="8">
        <v>9</v>
      </c>
      <c r="AU259" s="8">
        <v>11</v>
      </c>
      <c r="AV259" s="8">
        <v>9</v>
      </c>
      <c r="AW259" s="8">
        <v>7</v>
      </c>
      <c r="AX259" s="8">
        <v>9</v>
      </c>
      <c r="AY259" s="8">
        <v>9</v>
      </c>
      <c r="AZ259" s="8">
        <v>7</v>
      </c>
      <c r="BA259" s="8">
        <v>5</v>
      </c>
      <c r="BB259" s="8">
        <v>9</v>
      </c>
      <c r="BC259" s="8">
        <v>7</v>
      </c>
      <c r="BD259" s="8">
        <v>6</v>
      </c>
      <c r="BE259" s="8">
        <v>8</v>
      </c>
      <c r="BF259" s="8">
        <v>4</v>
      </c>
      <c r="BG259" s="8">
        <v>9</v>
      </c>
      <c r="BH259" s="8">
        <v>7</v>
      </c>
      <c r="BI259" s="8">
        <v>5</v>
      </c>
      <c r="BJ259" s="8">
        <v>6</v>
      </c>
      <c r="BK259" s="8">
        <v>7</v>
      </c>
      <c r="BL259" s="8">
        <v>6</v>
      </c>
      <c r="BM259" s="8">
        <v>7</v>
      </c>
      <c r="BN259" s="8">
        <v>12</v>
      </c>
      <c r="BO259" s="8">
        <v>9</v>
      </c>
      <c r="BP259" s="8">
        <v>5</v>
      </c>
      <c r="BQ259" s="8">
        <v>7</v>
      </c>
      <c r="BR259" s="8">
        <v>7</v>
      </c>
      <c r="BS259" s="8">
        <v>4</v>
      </c>
      <c r="BT259" s="8">
        <v>5</v>
      </c>
      <c r="BU259" s="8">
        <v>10</v>
      </c>
      <c r="BV259" s="8">
        <v>9</v>
      </c>
      <c r="BW259" s="8">
        <v>11</v>
      </c>
      <c r="BX259" s="8">
        <v>9</v>
      </c>
      <c r="BY259" s="8">
        <v>14</v>
      </c>
      <c r="BZ259" s="8">
        <v>5</v>
      </c>
      <c r="CA259" s="8">
        <v>10</v>
      </c>
      <c r="CB259" s="8">
        <v>10</v>
      </c>
      <c r="CC259" s="8">
        <v>7</v>
      </c>
      <c r="CD259" s="8">
        <v>5</v>
      </c>
      <c r="CE259" s="8">
        <v>6</v>
      </c>
      <c r="CF259" s="8">
        <v>7</v>
      </c>
      <c r="CG259" s="8">
        <v>7</v>
      </c>
      <c r="CH259" s="8">
        <v>7</v>
      </c>
      <c r="CI259" s="8">
        <v>2</v>
      </c>
      <c r="CJ259" s="8">
        <v>9</v>
      </c>
      <c r="CK259" s="8">
        <v>2</v>
      </c>
      <c r="CL259" s="8">
        <v>9</v>
      </c>
      <c r="CM259" s="8">
        <v>9</v>
      </c>
      <c r="CN259" s="8">
        <v>6</v>
      </c>
      <c r="CO259" s="8">
        <v>3</v>
      </c>
      <c r="CP259" s="8">
        <v>9</v>
      </c>
      <c r="CQ259" s="8">
        <v>3</v>
      </c>
      <c r="CR259" s="8">
        <v>6</v>
      </c>
      <c r="CS259" s="8">
        <v>3</v>
      </c>
      <c r="CT259" s="8">
        <v>3</v>
      </c>
      <c r="CU259" s="8">
        <v>8</v>
      </c>
      <c r="CV259" s="8">
        <v>10</v>
      </c>
      <c r="CW259" s="8">
        <v>8</v>
      </c>
      <c r="CX259" s="8">
        <v>7</v>
      </c>
      <c r="CY259" s="8">
        <v>6</v>
      </c>
      <c r="CZ259" s="8">
        <v>8</v>
      </c>
      <c r="DA259" s="8">
        <v>2</v>
      </c>
      <c r="DB259" s="8">
        <v>1</v>
      </c>
      <c r="DC259" s="8">
        <v>8</v>
      </c>
      <c r="DD259" s="8">
        <v>4</v>
      </c>
      <c r="DE259" s="8">
        <v>4</v>
      </c>
      <c r="DF259" s="8">
        <v>4</v>
      </c>
      <c r="DG259" s="8">
        <v>6</v>
      </c>
      <c r="DH259" s="8">
        <v>3</v>
      </c>
      <c r="DI259" s="8">
        <v>5</v>
      </c>
      <c r="DJ259" s="8">
        <v>3</v>
      </c>
      <c r="DK259" s="8">
        <v>4</v>
      </c>
      <c r="DL259" s="8">
        <v>2</v>
      </c>
      <c r="DM259" s="8">
        <v>1</v>
      </c>
      <c r="DN259" s="8">
        <v>2</v>
      </c>
      <c r="DO259" s="8">
        <v>3</v>
      </c>
      <c r="DP259" s="8">
        <v>3</v>
      </c>
      <c r="DQ259" s="8">
        <v>4</v>
      </c>
      <c r="DR259" s="8">
        <v>1</v>
      </c>
      <c r="DS259" s="8">
        <v>0</v>
      </c>
      <c r="DT259" s="8">
        <v>1</v>
      </c>
      <c r="DU259" s="8">
        <v>0</v>
      </c>
      <c r="DV259" s="8">
        <v>0</v>
      </c>
      <c r="DW259" s="8">
        <v>1</v>
      </c>
      <c r="DX259" s="7">
        <f t="shared" si="21"/>
        <v>342</v>
      </c>
      <c r="DY259" s="7">
        <f t="shared" si="22"/>
        <v>46</v>
      </c>
      <c r="DZ259" s="7">
        <f t="shared" si="23"/>
        <v>192</v>
      </c>
      <c r="EA259" s="7">
        <f t="shared" si="24"/>
        <v>90</v>
      </c>
    </row>
    <row r="260" spans="1:131" x14ac:dyDescent="0.35">
      <c r="A260" s="7">
        <v>13</v>
      </c>
      <c r="B260" s="10" t="s">
        <v>1020</v>
      </c>
      <c r="C260" s="10" t="s">
        <v>641</v>
      </c>
      <c r="D260" s="10" t="s">
        <v>642</v>
      </c>
      <c r="E260" s="7">
        <f>SUM(Table3253[[#This Row],[0]:[90]])</f>
        <v>706</v>
      </c>
      <c r="F260" s="8">
        <f>SUM(Table3253[[#This Row],[0]:[15]])</f>
        <v>149</v>
      </c>
      <c r="G260" s="7">
        <f>SUM(Table3253[[#This Row],[16]:[64]])</f>
        <v>452</v>
      </c>
      <c r="H260" s="7">
        <f>SUM(Table3253[[#This Row],[65]:[90]])</f>
        <v>105</v>
      </c>
      <c r="I260" s="7">
        <f>SUM(Table3253[[#This Row],[85]:[90]])</f>
        <v>10</v>
      </c>
      <c r="J260" s="8">
        <f>SUM(Table3253[[#This Row],[0]:[17]])</f>
        <v>165</v>
      </c>
      <c r="K260" s="7">
        <f>SUM(Table3253[[#This Row],[18]:[64]])</f>
        <v>436</v>
      </c>
      <c r="L260" s="8">
        <f>SUM(Table3253[[#This Row],[0]:[4]])</f>
        <v>33</v>
      </c>
      <c r="M260" s="7">
        <f>SUM(Table3253[[#This Row],[5]:[15]])</f>
        <v>116</v>
      </c>
      <c r="N260" s="7">
        <f>SUM(Table3253[[#This Row],[16]:[24]])</f>
        <v>90</v>
      </c>
      <c r="O260" s="7">
        <f>SUM(Table3253[[#This Row],[25]:[49]])</f>
        <v>210</v>
      </c>
      <c r="P260" s="7">
        <f>SUM(Table3253[[#This Row],[50]:[64]])</f>
        <v>152</v>
      </c>
      <c r="Q260" s="7">
        <f>SUM(Table3253[[#This Row],[65]:[74]])</f>
        <v>65</v>
      </c>
      <c r="R260" s="7">
        <f>SUM(Table3253[[#This Row],[75]:[84]])</f>
        <v>30</v>
      </c>
      <c r="S260" s="8">
        <f>SUM(Table3253[[#This Row],[5]:[9]])</f>
        <v>55</v>
      </c>
      <c r="T260" s="7">
        <f>SUM(Table3253[[#This Row],[10]:[14]])</f>
        <v>48</v>
      </c>
      <c r="U260" s="7">
        <f>SUM(Table3253[[#This Row],[15]:[19]])</f>
        <v>54</v>
      </c>
      <c r="V260" s="7">
        <f>SUM(Table3253[[#This Row],[20]:[24]])</f>
        <v>49</v>
      </c>
      <c r="W260" s="7">
        <f>SUM(Table3253[[#This Row],[25]:[29]])</f>
        <v>45</v>
      </c>
      <c r="X260" s="7">
        <f>SUM(Table3253[[#This Row],[30]:[34]])</f>
        <v>43</v>
      </c>
      <c r="Y260" s="7">
        <f>SUM(Table3253[[#This Row],[35]:[39]])</f>
        <v>41</v>
      </c>
      <c r="Z260" s="7">
        <f>SUM(Table3253[[#This Row],[40]:[44]])</f>
        <v>44</v>
      </c>
      <c r="AA260" s="7">
        <f>SUM(Table3253[[#This Row],[45]:[49]])</f>
        <v>37</v>
      </c>
      <c r="AB260" s="7">
        <f>SUM(Table3253[[#This Row],[50]:[54]])</f>
        <v>49</v>
      </c>
      <c r="AC260" s="7">
        <f>SUM(Table3253[[#This Row],[55]:[59]])</f>
        <v>61</v>
      </c>
      <c r="AD260" s="7">
        <f>SUM(Table3253[[#This Row],[60]:[64]])</f>
        <v>42</v>
      </c>
      <c r="AE260" s="7">
        <f>SUM(Table3253[[#This Row],[65]:[69]])</f>
        <v>35</v>
      </c>
      <c r="AF260" s="7">
        <f>SUM(Table3253[[#This Row],[70]:[74]])</f>
        <v>30</v>
      </c>
      <c r="AG260" s="7">
        <f>SUM(Table3253[[#This Row],[75]:[79]])</f>
        <v>16</v>
      </c>
      <c r="AH260" s="7">
        <f>SUM(Table3253[[#This Row],[80]:[84]])</f>
        <v>14</v>
      </c>
      <c r="AI260" s="7">
        <f>SUM(Table3253[[#This Row],[85]:[89]])</f>
        <v>8</v>
      </c>
      <c r="AJ260" s="7">
        <f>Table3253[[#This Row],[90]]</f>
        <v>2</v>
      </c>
      <c r="AK260" s="8">
        <v>5</v>
      </c>
      <c r="AL260" s="8">
        <v>8</v>
      </c>
      <c r="AM260" s="8">
        <v>7</v>
      </c>
      <c r="AN260" s="8">
        <v>7</v>
      </c>
      <c r="AO260" s="8">
        <v>6</v>
      </c>
      <c r="AP260" s="8">
        <v>10</v>
      </c>
      <c r="AQ260" s="8">
        <v>9</v>
      </c>
      <c r="AR260" s="8">
        <v>12</v>
      </c>
      <c r="AS260" s="8">
        <v>11</v>
      </c>
      <c r="AT260" s="8">
        <v>13</v>
      </c>
      <c r="AU260" s="8">
        <v>10</v>
      </c>
      <c r="AV260" s="8">
        <v>8</v>
      </c>
      <c r="AW260" s="8">
        <v>5</v>
      </c>
      <c r="AX260" s="8">
        <v>15</v>
      </c>
      <c r="AY260" s="8">
        <v>10</v>
      </c>
      <c r="AZ260" s="8">
        <v>13</v>
      </c>
      <c r="BA260" s="8">
        <v>6</v>
      </c>
      <c r="BB260" s="8">
        <v>10</v>
      </c>
      <c r="BC260" s="8">
        <v>7</v>
      </c>
      <c r="BD260" s="8">
        <v>18</v>
      </c>
      <c r="BE260" s="8">
        <v>13</v>
      </c>
      <c r="BF260" s="8">
        <v>10</v>
      </c>
      <c r="BG260" s="8">
        <v>7</v>
      </c>
      <c r="BH260" s="8">
        <v>12</v>
      </c>
      <c r="BI260" s="8">
        <v>7</v>
      </c>
      <c r="BJ260" s="8">
        <v>6</v>
      </c>
      <c r="BK260" s="8">
        <v>9</v>
      </c>
      <c r="BL260" s="8">
        <v>10</v>
      </c>
      <c r="BM260" s="8">
        <v>11</v>
      </c>
      <c r="BN260" s="8">
        <v>9</v>
      </c>
      <c r="BO260" s="8">
        <v>8</v>
      </c>
      <c r="BP260" s="8">
        <v>9</v>
      </c>
      <c r="BQ260" s="8">
        <v>6</v>
      </c>
      <c r="BR260" s="8">
        <v>12</v>
      </c>
      <c r="BS260" s="8">
        <v>8</v>
      </c>
      <c r="BT260" s="8">
        <v>5</v>
      </c>
      <c r="BU260" s="8">
        <v>9</v>
      </c>
      <c r="BV260" s="8">
        <v>7</v>
      </c>
      <c r="BW260" s="8">
        <v>11</v>
      </c>
      <c r="BX260" s="8">
        <v>9</v>
      </c>
      <c r="BY260" s="8">
        <v>8</v>
      </c>
      <c r="BZ260" s="8">
        <v>8</v>
      </c>
      <c r="CA260" s="8">
        <v>4</v>
      </c>
      <c r="CB260" s="8">
        <v>13</v>
      </c>
      <c r="CC260" s="8">
        <v>11</v>
      </c>
      <c r="CD260" s="8">
        <v>12</v>
      </c>
      <c r="CE260" s="8">
        <v>5</v>
      </c>
      <c r="CF260" s="8">
        <v>6</v>
      </c>
      <c r="CG260" s="8">
        <v>9</v>
      </c>
      <c r="CH260" s="8">
        <v>5</v>
      </c>
      <c r="CI260" s="8">
        <v>11</v>
      </c>
      <c r="CJ260" s="8">
        <v>5</v>
      </c>
      <c r="CK260" s="8">
        <v>10</v>
      </c>
      <c r="CL260" s="8">
        <v>14</v>
      </c>
      <c r="CM260" s="8">
        <v>9</v>
      </c>
      <c r="CN260" s="8">
        <v>9</v>
      </c>
      <c r="CO260" s="8">
        <v>10</v>
      </c>
      <c r="CP260" s="8">
        <v>13</v>
      </c>
      <c r="CQ260" s="8">
        <v>12</v>
      </c>
      <c r="CR260" s="8">
        <v>17</v>
      </c>
      <c r="CS260" s="8">
        <v>10</v>
      </c>
      <c r="CT260" s="8">
        <v>13</v>
      </c>
      <c r="CU260" s="8">
        <v>8</v>
      </c>
      <c r="CV260" s="8">
        <v>5</v>
      </c>
      <c r="CW260" s="8">
        <v>6</v>
      </c>
      <c r="CX260" s="8">
        <v>8</v>
      </c>
      <c r="CY260" s="8">
        <v>4</v>
      </c>
      <c r="CZ260" s="8">
        <v>10</v>
      </c>
      <c r="DA260" s="8">
        <v>4</v>
      </c>
      <c r="DB260" s="8">
        <v>9</v>
      </c>
      <c r="DC260" s="8">
        <v>10</v>
      </c>
      <c r="DD260" s="8">
        <v>6</v>
      </c>
      <c r="DE260" s="8">
        <v>4</v>
      </c>
      <c r="DF260" s="8">
        <v>4</v>
      </c>
      <c r="DG260" s="8">
        <v>6</v>
      </c>
      <c r="DH260" s="8">
        <v>6</v>
      </c>
      <c r="DI260" s="8">
        <v>4</v>
      </c>
      <c r="DJ260" s="8">
        <v>2</v>
      </c>
      <c r="DK260" s="8">
        <v>1</v>
      </c>
      <c r="DL260" s="8">
        <v>3</v>
      </c>
      <c r="DM260" s="8">
        <v>4</v>
      </c>
      <c r="DN260" s="8">
        <v>2</v>
      </c>
      <c r="DO260" s="8">
        <v>2</v>
      </c>
      <c r="DP260" s="8">
        <v>2</v>
      </c>
      <c r="DQ260" s="8">
        <v>4</v>
      </c>
      <c r="DR260" s="8">
        <v>1</v>
      </c>
      <c r="DS260" s="8">
        <v>1</v>
      </c>
      <c r="DT260" s="8">
        <v>3</v>
      </c>
      <c r="DU260" s="8">
        <v>3</v>
      </c>
      <c r="DV260" s="8">
        <v>0</v>
      </c>
      <c r="DW260" s="8">
        <v>2</v>
      </c>
      <c r="DX260" s="7">
        <f t="shared" si="21"/>
        <v>452</v>
      </c>
      <c r="DY260" s="7">
        <f t="shared" si="22"/>
        <v>74</v>
      </c>
      <c r="DZ260" s="7">
        <f t="shared" si="23"/>
        <v>210</v>
      </c>
      <c r="EA260" s="7">
        <f t="shared" si="24"/>
        <v>152</v>
      </c>
    </row>
    <row r="261" spans="1:131" x14ac:dyDescent="0.35">
      <c r="A261" s="7">
        <v>13</v>
      </c>
      <c r="B261" s="10" t="s">
        <v>1020</v>
      </c>
      <c r="C261" s="10" t="s">
        <v>643</v>
      </c>
      <c r="D261" s="10" t="s">
        <v>644</v>
      </c>
      <c r="E261" s="7">
        <f>SUM(Table3253[[#This Row],[0]:[90]])</f>
        <v>675</v>
      </c>
      <c r="F261" s="8">
        <f>SUM(Table3253[[#This Row],[0]:[15]])</f>
        <v>107</v>
      </c>
      <c r="G261" s="7">
        <f>SUM(Table3253[[#This Row],[16]:[64]])</f>
        <v>350</v>
      </c>
      <c r="H261" s="7">
        <f>SUM(Table3253[[#This Row],[65]:[90]])</f>
        <v>218</v>
      </c>
      <c r="I261" s="7">
        <f>SUM(Table3253[[#This Row],[85]:[90]])</f>
        <v>31</v>
      </c>
      <c r="J261" s="8">
        <f>SUM(Table3253[[#This Row],[0]:[17]])</f>
        <v>114</v>
      </c>
      <c r="K261" s="7">
        <f>SUM(Table3253[[#This Row],[18]:[64]])</f>
        <v>343</v>
      </c>
      <c r="L261" s="8">
        <f>SUM(Table3253[[#This Row],[0]:[4]])</f>
        <v>26</v>
      </c>
      <c r="M261" s="7">
        <f>SUM(Table3253[[#This Row],[5]:[15]])</f>
        <v>81</v>
      </c>
      <c r="N261" s="7">
        <f>SUM(Table3253[[#This Row],[16]:[24]])</f>
        <v>53</v>
      </c>
      <c r="O261" s="7">
        <f>SUM(Table3253[[#This Row],[25]:[49]])</f>
        <v>151</v>
      </c>
      <c r="P261" s="7">
        <f>SUM(Table3253[[#This Row],[50]:[64]])</f>
        <v>146</v>
      </c>
      <c r="Q261" s="7">
        <f>SUM(Table3253[[#This Row],[65]:[74]])</f>
        <v>108</v>
      </c>
      <c r="R261" s="7">
        <f>SUM(Table3253[[#This Row],[75]:[84]])</f>
        <v>79</v>
      </c>
      <c r="S261" s="8">
        <f>SUM(Table3253[[#This Row],[5]:[9]])</f>
        <v>45</v>
      </c>
      <c r="T261" s="7">
        <f>SUM(Table3253[[#This Row],[10]:[14]])</f>
        <v>33</v>
      </c>
      <c r="U261" s="7">
        <f>SUM(Table3253[[#This Row],[15]:[19]])</f>
        <v>19</v>
      </c>
      <c r="V261" s="7">
        <f>SUM(Table3253[[#This Row],[20]:[24]])</f>
        <v>37</v>
      </c>
      <c r="W261" s="7">
        <f>SUM(Table3253[[#This Row],[25]:[29]])</f>
        <v>25</v>
      </c>
      <c r="X261" s="7">
        <f>SUM(Table3253[[#This Row],[30]:[34]])</f>
        <v>23</v>
      </c>
      <c r="Y261" s="7">
        <f>SUM(Table3253[[#This Row],[35]:[39]])</f>
        <v>46</v>
      </c>
      <c r="Z261" s="7">
        <f>SUM(Table3253[[#This Row],[40]:[44]])</f>
        <v>28</v>
      </c>
      <c r="AA261" s="7">
        <f>SUM(Table3253[[#This Row],[45]:[49]])</f>
        <v>29</v>
      </c>
      <c r="AB261" s="7">
        <f>SUM(Table3253[[#This Row],[50]:[54]])</f>
        <v>32</v>
      </c>
      <c r="AC261" s="7">
        <f>SUM(Table3253[[#This Row],[55]:[59]])</f>
        <v>53</v>
      </c>
      <c r="AD261" s="7">
        <f>SUM(Table3253[[#This Row],[60]:[64]])</f>
        <v>61</v>
      </c>
      <c r="AE261" s="7">
        <f>SUM(Table3253[[#This Row],[65]:[69]])</f>
        <v>53</v>
      </c>
      <c r="AF261" s="7">
        <f>SUM(Table3253[[#This Row],[70]:[74]])</f>
        <v>55</v>
      </c>
      <c r="AG261" s="7">
        <f>SUM(Table3253[[#This Row],[75]:[79]])</f>
        <v>43</v>
      </c>
      <c r="AH261" s="7">
        <f>SUM(Table3253[[#This Row],[80]:[84]])</f>
        <v>36</v>
      </c>
      <c r="AI261" s="7">
        <f>SUM(Table3253[[#This Row],[85]:[89]])</f>
        <v>16</v>
      </c>
      <c r="AJ261" s="7">
        <f>Table3253[[#This Row],[90]]</f>
        <v>15</v>
      </c>
      <c r="AK261" s="8">
        <v>4</v>
      </c>
      <c r="AL261" s="8">
        <v>4</v>
      </c>
      <c r="AM261" s="8">
        <v>4</v>
      </c>
      <c r="AN261" s="8">
        <v>6</v>
      </c>
      <c r="AO261" s="8">
        <v>8</v>
      </c>
      <c r="AP261" s="8">
        <v>7</v>
      </c>
      <c r="AQ261" s="8">
        <v>6</v>
      </c>
      <c r="AR261" s="8">
        <v>10</v>
      </c>
      <c r="AS261" s="8">
        <v>12</v>
      </c>
      <c r="AT261" s="8">
        <v>10</v>
      </c>
      <c r="AU261" s="8">
        <v>6</v>
      </c>
      <c r="AV261" s="8">
        <v>11</v>
      </c>
      <c r="AW261" s="8">
        <v>7</v>
      </c>
      <c r="AX261" s="8">
        <v>3</v>
      </c>
      <c r="AY261" s="8">
        <v>6</v>
      </c>
      <c r="AZ261" s="8">
        <v>3</v>
      </c>
      <c r="BA261" s="8">
        <v>4</v>
      </c>
      <c r="BB261" s="8">
        <v>3</v>
      </c>
      <c r="BC261" s="8">
        <v>5</v>
      </c>
      <c r="BD261" s="8">
        <v>4</v>
      </c>
      <c r="BE261" s="8">
        <v>8</v>
      </c>
      <c r="BF261" s="8">
        <v>10</v>
      </c>
      <c r="BG261" s="8">
        <v>6</v>
      </c>
      <c r="BH261" s="8">
        <v>7</v>
      </c>
      <c r="BI261" s="8">
        <v>6</v>
      </c>
      <c r="BJ261" s="8">
        <v>6</v>
      </c>
      <c r="BK261" s="8">
        <v>5</v>
      </c>
      <c r="BL261" s="8">
        <v>6</v>
      </c>
      <c r="BM261" s="8">
        <v>5</v>
      </c>
      <c r="BN261" s="8">
        <v>3</v>
      </c>
      <c r="BO261" s="8">
        <v>4</v>
      </c>
      <c r="BP261" s="8">
        <v>4</v>
      </c>
      <c r="BQ261" s="8">
        <v>5</v>
      </c>
      <c r="BR261" s="8">
        <v>5</v>
      </c>
      <c r="BS261" s="8">
        <v>5</v>
      </c>
      <c r="BT261" s="8">
        <v>8</v>
      </c>
      <c r="BU261" s="8">
        <v>9</v>
      </c>
      <c r="BV261" s="8">
        <v>9</v>
      </c>
      <c r="BW261" s="8">
        <v>14</v>
      </c>
      <c r="BX261" s="8">
        <v>6</v>
      </c>
      <c r="BY261" s="8">
        <v>5</v>
      </c>
      <c r="BZ261" s="8">
        <v>5</v>
      </c>
      <c r="CA261" s="8">
        <v>6</v>
      </c>
      <c r="CB261" s="8">
        <v>5</v>
      </c>
      <c r="CC261" s="8">
        <v>7</v>
      </c>
      <c r="CD261" s="8">
        <v>6</v>
      </c>
      <c r="CE261" s="8">
        <v>5</v>
      </c>
      <c r="CF261" s="8">
        <v>9</v>
      </c>
      <c r="CG261" s="8">
        <v>3</v>
      </c>
      <c r="CH261" s="8">
        <v>6</v>
      </c>
      <c r="CI261" s="8">
        <v>8</v>
      </c>
      <c r="CJ261" s="8">
        <v>3</v>
      </c>
      <c r="CK261" s="8">
        <v>7</v>
      </c>
      <c r="CL261" s="8">
        <v>9</v>
      </c>
      <c r="CM261" s="8">
        <v>5</v>
      </c>
      <c r="CN261" s="8">
        <v>9</v>
      </c>
      <c r="CO261" s="8">
        <v>13</v>
      </c>
      <c r="CP261" s="8">
        <v>9</v>
      </c>
      <c r="CQ261" s="8">
        <v>10</v>
      </c>
      <c r="CR261" s="8">
        <v>12</v>
      </c>
      <c r="CS261" s="8">
        <v>13</v>
      </c>
      <c r="CT261" s="8">
        <v>12</v>
      </c>
      <c r="CU261" s="8">
        <v>10</v>
      </c>
      <c r="CV261" s="8">
        <v>17</v>
      </c>
      <c r="CW261" s="8">
        <v>9</v>
      </c>
      <c r="CX261" s="8">
        <v>12</v>
      </c>
      <c r="CY261" s="8">
        <v>13</v>
      </c>
      <c r="CZ261" s="8">
        <v>6</v>
      </c>
      <c r="DA261" s="8">
        <v>10</v>
      </c>
      <c r="DB261" s="8">
        <v>12</v>
      </c>
      <c r="DC261" s="8">
        <v>22</v>
      </c>
      <c r="DD261" s="8">
        <v>9</v>
      </c>
      <c r="DE261" s="8">
        <v>9</v>
      </c>
      <c r="DF261" s="8">
        <v>12</v>
      </c>
      <c r="DG261" s="8">
        <v>3</v>
      </c>
      <c r="DH261" s="8">
        <v>5</v>
      </c>
      <c r="DI261" s="8">
        <v>10</v>
      </c>
      <c r="DJ261" s="8">
        <v>10</v>
      </c>
      <c r="DK261" s="8">
        <v>10</v>
      </c>
      <c r="DL261" s="8">
        <v>8</v>
      </c>
      <c r="DM261" s="8">
        <v>12</v>
      </c>
      <c r="DN261" s="8">
        <v>12</v>
      </c>
      <c r="DO261" s="8">
        <v>4</v>
      </c>
      <c r="DP261" s="8">
        <v>1</v>
      </c>
      <c r="DQ261" s="8">
        <v>7</v>
      </c>
      <c r="DR261" s="8">
        <v>5</v>
      </c>
      <c r="DS261" s="8">
        <v>4</v>
      </c>
      <c r="DT261" s="8">
        <v>3</v>
      </c>
      <c r="DU261" s="8">
        <v>2</v>
      </c>
      <c r="DV261" s="8">
        <v>2</v>
      </c>
      <c r="DW261" s="8">
        <v>15</v>
      </c>
      <c r="DX261" s="7">
        <f t="shared" si="21"/>
        <v>350</v>
      </c>
      <c r="DY261" s="7">
        <f t="shared" si="22"/>
        <v>46</v>
      </c>
      <c r="DZ261" s="7">
        <f t="shared" si="23"/>
        <v>151</v>
      </c>
      <c r="EA261" s="7">
        <f t="shared" si="24"/>
        <v>146</v>
      </c>
    </row>
    <row r="262" spans="1:131" x14ac:dyDescent="0.35">
      <c r="A262" s="7">
        <v>13</v>
      </c>
      <c r="B262" s="10" t="s">
        <v>1020</v>
      </c>
      <c r="C262" s="10" t="s">
        <v>645</v>
      </c>
      <c r="D262" s="10" t="s">
        <v>646</v>
      </c>
      <c r="E262" s="7">
        <f>SUM(Table3253[[#This Row],[0]:[90]])</f>
        <v>626</v>
      </c>
      <c r="F262" s="8">
        <f>SUM(Table3253[[#This Row],[0]:[15]])</f>
        <v>118</v>
      </c>
      <c r="G262" s="7">
        <f>SUM(Table3253[[#This Row],[16]:[64]])</f>
        <v>372</v>
      </c>
      <c r="H262" s="7">
        <f>SUM(Table3253[[#This Row],[65]:[90]])</f>
        <v>136</v>
      </c>
      <c r="I262" s="7">
        <f>SUM(Table3253[[#This Row],[85]:[90]])</f>
        <v>13</v>
      </c>
      <c r="J262" s="8">
        <f>SUM(Table3253[[#This Row],[0]:[17]])</f>
        <v>126</v>
      </c>
      <c r="K262" s="7">
        <f>SUM(Table3253[[#This Row],[18]:[64]])</f>
        <v>364</v>
      </c>
      <c r="L262" s="8">
        <f>SUM(Table3253[[#This Row],[0]:[4]])</f>
        <v>25</v>
      </c>
      <c r="M262" s="7">
        <f>SUM(Table3253[[#This Row],[5]:[15]])</f>
        <v>93</v>
      </c>
      <c r="N262" s="7">
        <f>SUM(Table3253[[#This Row],[16]:[24]])</f>
        <v>44</v>
      </c>
      <c r="O262" s="7">
        <f>SUM(Table3253[[#This Row],[25]:[49]])</f>
        <v>217</v>
      </c>
      <c r="P262" s="7">
        <f>SUM(Table3253[[#This Row],[50]:[64]])</f>
        <v>111</v>
      </c>
      <c r="Q262" s="7">
        <f>SUM(Table3253[[#This Row],[65]:[74]])</f>
        <v>79</v>
      </c>
      <c r="R262" s="7">
        <f>SUM(Table3253[[#This Row],[75]:[84]])</f>
        <v>44</v>
      </c>
      <c r="S262" s="8">
        <f>SUM(Table3253[[#This Row],[5]:[9]])</f>
        <v>45</v>
      </c>
      <c r="T262" s="7">
        <f>SUM(Table3253[[#This Row],[10]:[14]])</f>
        <v>44</v>
      </c>
      <c r="U262" s="7">
        <f>SUM(Table3253[[#This Row],[15]:[19]])</f>
        <v>22</v>
      </c>
      <c r="V262" s="7">
        <f>SUM(Table3253[[#This Row],[20]:[24]])</f>
        <v>26</v>
      </c>
      <c r="W262" s="7">
        <f>SUM(Table3253[[#This Row],[25]:[29]])</f>
        <v>22</v>
      </c>
      <c r="X262" s="7">
        <f>SUM(Table3253[[#This Row],[30]:[34]])</f>
        <v>34</v>
      </c>
      <c r="Y262" s="7">
        <f>SUM(Table3253[[#This Row],[35]:[39]])</f>
        <v>49</v>
      </c>
      <c r="Z262" s="7">
        <f>SUM(Table3253[[#This Row],[40]:[44]])</f>
        <v>54</v>
      </c>
      <c r="AA262" s="7">
        <f>SUM(Table3253[[#This Row],[45]:[49]])</f>
        <v>58</v>
      </c>
      <c r="AB262" s="7">
        <f>SUM(Table3253[[#This Row],[50]:[54]])</f>
        <v>33</v>
      </c>
      <c r="AC262" s="7">
        <f>SUM(Table3253[[#This Row],[55]:[59]])</f>
        <v>45</v>
      </c>
      <c r="AD262" s="7">
        <f>SUM(Table3253[[#This Row],[60]:[64]])</f>
        <v>33</v>
      </c>
      <c r="AE262" s="7">
        <f>SUM(Table3253[[#This Row],[65]:[69]])</f>
        <v>44</v>
      </c>
      <c r="AF262" s="7">
        <f>SUM(Table3253[[#This Row],[70]:[74]])</f>
        <v>35</v>
      </c>
      <c r="AG262" s="7">
        <f>SUM(Table3253[[#This Row],[75]:[79]])</f>
        <v>26</v>
      </c>
      <c r="AH262" s="7">
        <f>SUM(Table3253[[#This Row],[80]:[84]])</f>
        <v>18</v>
      </c>
      <c r="AI262" s="7">
        <f>SUM(Table3253[[#This Row],[85]:[89]])</f>
        <v>11</v>
      </c>
      <c r="AJ262" s="7">
        <f>Table3253[[#This Row],[90]]</f>
        <v>2</v>
      </c>
      <c r="AK262" s="8">
        <v>7</v>
      </c>
      <c r="AL262" s="8">
        <v>4</v>
      </c>
      <c r="AM262" s="8">
        <v>5</v>
      </c>
      <c r="AN262" s="8">
        <v>4</v>
      </c>
      <c r="AO262" s="8">
        <v>5</v>
      </c>
      <c r="AP262" s="8">
        <v>11</v>
      </c>
      <c r="AQ262" s="8">
        <v>10</v>
      </c>
      <c r="AR262" s="8">
        <v>6</v>
      </c>
      <c r="AS262" s="8">
        <v>9</v>
      </c>
      <c r="AT262" s="8">
        <v>9</v>
      </c>
      <c r="AU262" s="8">
        <v>11</v>
      </c>
      <c r="AV262" s="8">
        <v>9</v>
      </c>
      <c r="AW262" s="8">
        <v>8</v>
      </c>
      <c r="AX262" s="8">
        <v>10</v>
      </c>
      <c r="AY262" s="8">
        <v>6</v>
      </c>
      <c r="AZ262" s="8">
        <v>4</v>
      </c>
      <c r="BA262" s="8">
        <v>2</v>
      </c>
      <c r="BB262" s="8">
        <v>6</v>
      </c>
      <c r="BC262" s="8">
        <v>4</v>
      </c>
      <c r="BD262" s="8">
        <v>6</v>
      </c>
      <c r="BE262" s="8">
        <v>6</v>
      </c>
      <c r="BF262" s="8">
        <v>8</v>
      </c>
      <c r="BG262" s="8">
        <v>5</v>
      </c>
      <c r="BH262" s="8">
        <v>5</v>
      </c>
      <c r="BI262" s="8">
        <v>2</v>
      </c>
      <c r="BJ262" s="8">
        <v>5</v>
      </c>
      <c r="BK262" s="8">
        <v>2</v>
      </c>
      <c r="BL262" s="8">
        <v>4</v>
      </c>
      <c r="BM262" s="8">
        <v>6</v>
      </c>
      <c r="BN262" s="8">
        <v>5</v>
      </c>
      <c r="BO262" s="8">
        <v>6</v>
      </c>
      <c r="BP262" s="8">
        <v>8</v>
      </c>
      <c r="BQ262" s="8">
        <v>8</v>
      </c>
      <c r="BR262" s="8">
        <v>7</v>
      </c>
      <c r="BS262" s="8">
        <v>5</v>
      </c>
      <c r="BT262" s="8">
        <v>7</v>
      </c>
      <c r="BU262" s="8">
        <v>10</v>
      </c>
      <c r="BV262" s="8">
        <v>9</v>
      </c>
      <c r="BW262" s="8">
        <v>8</v>
      </c>
      <c r="BX262" s="8">
        <v>15</v>
      </c>
      <c r="BY262" s="8">
        <v>8</v>
      </c>
      <c r="BZ262" s="8">
        <v>11</v>
      </c>
      <c r="CA262" s="8">
        <v>11</v>
      </c>
      <c r="CB262" s="8">
        <v>11</v>
      </c>
      <c r="CC262" s="8">
        <v>13</v>
      </c>
      <c r="CD262" s="8">
        <v>14</v>
      </c>
      <c r="CE262" s="8">
        <v>19</v>
      </c>
      <c r="CF262" s="8">
        <v>5</v>
      </c>
      <c r="CG262" s="8">
        <v>11</v>
      </c>
      <c r="CH262" s="8">
        <v>9</v>
      </c>
      <c r="CI262" s="8">
        <v>3</v>
      </c>
      <c r="CJ262" s="8">
        <v>6</v>
      </c>
      <c r="CK262" s="8">
        <v>12</v>
      </c>
      <c r="CL262" s="8">
        <v>4</v>
      </c>
      <c r="CM262" s="8">
        <v>8</v>
      </c>
      <c r="CN262" s="8">
        <v>6</v>
      </c>
      <c r="CO262" s="8">
        <v>5</v>
      </c>
      <c r="CP262" s="8">
        <v>7</v>
      </c>
      <c r="CQ262" s="8">
        <v>15</v>
      </c>
      <c r="CR262" s="8">
        <v>12</v>
      </c>
      <c r="CS262" s="8">
        <v>9</v>
      </c>
      <c r="CT262" s="8">
        <v>6</v>
      </c>
      <c r="CU262" s="8">
        <v>4</v>
      </c>
      <c r="CV262" s="8">
        <v>6</v>
      </c>
      <c r="CW262" s="8">
        <v>8</v>
      </c>
      <c r="CX262" s="8">
        <v>12</v>
      </c>
      <c r="CY262" s="8">
        <v>8</v>
      </c>
      <c r="CZ262" s="8">
        <v>4</v>
      </c>
      <c r="DA262" s="8">
        <v>10</v>
      </c>
      <c r="DB262" s="8">
        <v>10</v>
      </c>
      <c r="DC262" s="8">
        <v>5</v>
      </c>
      <c r="DD262" s="8">
        <v>5</v>
      </c>
      <c r="DE262" s="8">
        <v>6</v>
      </c>
      <c r="DF262" s="8">
        <v>10</v>
      </c>
      <c r="DG262" s="8">
        <v>9</v>
      </c>
      <c r="DH262" s="8">
        <v>1</v>
      </c>
      <c r="DI262" s="8">
        <v>5</v>
      </c>
      <c r="DJ262" s="8">
        <v>10</v>
      </c>
      <c r="DK262" s="8">
        <v>4</v>
      </c>
      <c r="DL262" s="8">
        <v>6</v>
      </c>
      <c r="DM262" s="8">
        <v>4</v>
      </c>
      <c r="DN262" s="8">
        <v>4</v>
      </c>
      <c r="DO262" s="8">
        <v>6</v>
      </c>
      <c r="DP262" s="8">
        <v>4</v>
      </c>
      <c r="DQ262" s="8">
        <v>0</v>
      </c>
      <c r="DR262" s="8">
        <v>3</v>
      </c>
      <c r="DS262" s="8">
        <v>0</v>
      </c>
      <c r="DT262" s="8">
        <v>2</v>
      </c>
      <c r="DU262" s="8">
        <v>3</v>
      </c>
      <c r="DV262" s="8">
        <v>3</v>
      </c>
      <c r="DW262" s="8">
        <v>2</v>
      </c>
      <c r="DX262" s="7">
        <f t="shared" si="21"/>
        <v>372</v>
      </c>
      <c r="DY262" s="7">
        <f t="shared" si="22"/>
        <v>36</v>
      </c>
      <c r="DZ262" s="7">
        <f t="shared" si="23"/>
        <v>217</v>
      </c>
      <c r="EA262" s="7">
        <f t="shared" si="24"/>
        <v>111</v>
      </c>
    </row>
    <row r="263" spans="1:131" x14ac:dyDescent="0.35">
      <c r="A263" s="7">
        <v>13</v>
      </c>
      <c r="B263" s="10" t="s">
        <v>1020</v>
      </c>
      <c r="C263" s="10" t="s">
        <v>647</v>
      </c>
      <c r="D263" s="10" t="s">
        <v>648</v>
      </c>
      <c r="E263" s="7">
        <f>SUM(Table3253[[#This Row],[0]:[90]])</f>
        <v>662</v>
      </c>
      <c r="F263" s="8">
        <f>SUM(Table3253[[#This Row],[0]:[15]])</f>
        <v>102</v>
      </c>
      <c r="G263" s="7">
        <f>SUM(Table3253[[#This Row],[16]:[64]])</f>
        <v>427</v>
      </c>
      <c r="H263" s="7">
        <f>SUM(Table3253[[#This Row],[65]:[90]])</f>
        <v>133</v>
      </c>
      <c r="I263" s="7">
        <f>SUM(Table3253[[#This Row],[85]:[90]])</f>
        <v>6</v>
      </c>
      <c r="J263" s="8">
        <f>SUM(Table3253[[#This Row],[0]:[17]])</f>
        <v>132</v>
      </c>
      <c r="K263" s="7">
        <f>SUM(Table3253[[#This Row],[18]:[64]])</f>
        <v>397</v>
      </c>
      <c r="L263" s="8">
        <f>SUM(Table3253[[#This Row],[0]:[4]])</f>
        <v>24</v>
      </c>
      <c r="M263" s="7">
        <f>SUM(Table3253[[#This Row],[5]:[15]])</f>
        <v>78</v>
      </c>
      <c r="N263" s="7">
        <f>SUM(Table3253[[#This Row],[16]:[24]])</f>
        <v>88</v>
      </c>
      <c r="O263" s="7">
        <f>SUM(Table3253[[#This Row],[25]:[49]])</f>
        <v>199</v>
      </c>
      <c r="P263" s="7">
        <f>SUM(Table3253[[#This Row],[50]:[64]])</f>
        <v>140</v>
      </c>
      <c r="Q263" s="7">
        <f>SUM(Table3253[[#This Row],[65]:[74]])</f>
        <v>81</v>
      </c>
      <c r="R263" s="7">
        <f>SUM(Table3253[[#This Row],[75]:[84]])</f>
        <v>46</v>
      </c>
      <c r="S263" s="8">
        <f>SUM(Table3253[[#This Row],[5]:[9]])</f>
        <v>19</v>
      </c>
      <c r="T263" s="7">
        <f>SUM(Table3253[[#This Row],[10]:[14]])</f>
        <v>44</v>
      </c>
      <c r="U263" s="7">
        <f>SUM(Table3253[[#This Row],[15]:[19]])</f>
        <v>69</v>
      </c>
      <c r="V263" s="7">
        <f>SUM(Table3253[[#This Row],[20]:[24]])</f>
        <v>34</v>
      </c>
      <c r="W263" s="7">
        <f>SUM(Table3253[[#This Row],[25]:[29]])</f>
        <v>39</v>
      </c>
      <c r="X263" s="7">
        <f>SUM(Table3253[[#This Row],[30]:[34]])</f>
        <v>37</v>
      </c>
      <c r="Y263" s="7">
        <f>SUM(Table3253[[#This Row],[35]:[39]])</f>
        <v>42</v>
      </c>
      <c r="Z263" s="7">
        <f>SUM(Table3253[[#This Row],[40]:[44]])</f>
        <v>45</v>
      </c>
      <c r="AA263" s="7">
        <f>SUM(Table3253[[#This Row],[45]:[49]])</f>
        <v>36</v>
      </c>
      <c r="AB263" s="7">
        <f>SUM(Table3253[[#This Row],[50]:[54]])</f>
        <v>58</v>
      </c>
      <c r="AC263" s="7">
        <f>SUM(Table3253[[#This Row],[55]:[59]])</f>
        <v>43</v>
      </c>
      <c r="AD263" s="7">
        <f>SUM(Table3253[[#This Row],[60]:[64]])</f>
        <v>39</v>
      </c>
      <c r="AE263" s="7">
        <f>SUM(Table3253[[#This Row],[65]:[69]])</f>
        <v>48</v>
      </c>
      <c r="AF263" s="7">
        <f>SUM(Table3253[[#This Row],[70]:[74]])</f>
        <v>33</v>
      </c>
      <c r="AG263" s="7">
        <f>SUM(Table3253[[#This Row],[75]:[79]])</f>
        <v>31</v>
      </c>
      <c r="AH263" s="7">
        <f>SUM(Table3253[[#This Row],[80]:[84]])</f>
        <v>15</v>
      </c>
      <c r="AI263" s="7">
        <f>SUM(Table3253[[#This Row],[85]:[89]])</f>
        <v>5</v>
      </c>
      <c r="AJ263" s="7">
        <f>Table3253[[#This Row],[90]]</f>
        <v>1</v>
      </c>
      <c r="AK263" s="8">
        <v>2</v>
      </c>
      <c r="AL263" s="8">
        <v>6</v>
      </c>
      <c r="AM263" s="8">
        <v>3</v>
      </c>
      <c r="AN263" s="8">
        <v>4</v>
      </c>
      <c r="AO263" s="8">
        <v>9</v>
      </c>
      <c r="AP263" s="8">
        <v>3</v>
      </c>
      <c r="AQ263" s="8">
        <v>5</v>
      </c>
      <c r="AR263" s="8">
        <v>5</v>
      </c>
      <c r="AS263" s="8">
        <v>3</v>
      </c>
      <c r="AT263" s="8">
        <v>3</v>
      </c>
      <c r="AU263" s="8">
        <v>10</v>
      </c>
      <c r="AV263" s="8">
        <v>7</v>
      </c>
      <c r="AW263" s="8">
        <v>12</v>
      </c>
      <c r="AX263" s="8">
        <v>10</v>
      </c>
      <c r="AY263" s="8">
        <v>5</v>
      </c>
      <c r="AZ263" s="8">
        <v>15</v>
      </c>
      <c r="BA263" s="8">
        <v>15</v>
      </c>
      <c r="BB263" s="8">
        <v>15</v>
      </c>
      <c r="BC263" s="8">
        <v>9</v>
      </c>
      <c r="BD263" s="8">
        <v>15</v>
      </c>
      <c r="BE263" s="8">
        <v>5</v>
      </c>
      <c r="BF263" s="8">
        <v>10</v>
      </c>
      <c r="BG263" s="8">
        <v>7</v>
      </c>
      <c r="BH263" s="8">
        <v>6</v>
      </c>
      <c r="BI263" s="8">
        <v>6</v>
      </c>
      <c r="BJ263" s="8">
        <v>13</v>
      </c>
      <c r="BK263" s="8">
        <v>8</v>
      </c>
      <c r="BL263" s="8">
        <v>10</v>
      </c>
      <c r="BM263" s="8">
        <v>5</v>
      </c>
      <c r="BN263" s="8">
        <v>3</v>
      </c>
      <c r="BO263" s="8">
        <v>6</v>
      </c>
      <c r="BP263" s="8">
        <v>2</v>
      </c>
      <c r="BQ263" s="8">
        <v>6</v>
      </c>
      <c r="BR263" s="8">
        <v>14</v>
      </c>
      <c r="BS263" s="8">
        <v>9</v>
      </c>
      <c r="BT263" s="8">
        <v>8</v>
      </c>
      <c r="BU263" s="8">
        <v>14</v>
      </c>
      <c r="BV263" s="8">
        <v>9</v>
      </c>
      <c r="BW263" s="8">
        <v>2</v>
      </c>
      <c r="BX263" s="8">
        <v>9</v>
      </c>
      <c r="BY263" s="8">
        <v>5</v>
      </c>
      <c r="BZ263" s="8">
        <v>11</v>
      </c>
      <c r="CA263" s="8">
        <v>8</v>
      </c>
      <c r="CB263" s="8">
        <v>8</v>
      </c>
      <c r="CC263" s="8">
        <v>13</v>
      </c>
      <c r="CD263" s="8">
        <v>7</v>
      </c>
      <c r="CE263" s="8">
        <v>4</v>
      </c>
      <c r="CF263" s="8">
        <v>14</v>
      </c>
      <c r="CG263" s="8">
        <v>4</v>
      </c>
      <c r="CH263" s="8">
        <v>7</v>
      </c>
      <c r="CI263" s="8">
        <v>14</v>
      </c>
      <c r="CJ263" s="8">
        <v>10</v>
      </c>
      <c r="CK263" s="8">
        <v>10</v>
      </c>
      <c r="CL263" s="8">
        <v>16</v>
      </c>
      <c r="CM263" s="8">
        <v>8</v>
      </c>
      <c r="CN263" s="8">
        <v>6</v>
      </c>
      <c r="CO263" s="8">
        <v>7</v>
      </c>
      <c r="CP263" s="8">
        <v>10</v>
      </c>
      <c r="CQ263" s="8">
        <v>7</v>
      </c>
      <c r="CR263" s="8">
        <v>13</v>
      </c>
      <c r="CS263" s="8">
        <v>8</v>
      </c>
      <c r="CT263" s="8">
        <v>3</v>
      </c>
      <c r="CU263" s="8">
        <v>5</v>
      </c>
      <c r="CV263" s="8">
        <v>15</v>
      </c>
      <c r="CW263" s="8">
        <v>8</v>
      </c>
      <c r="CX263" s="8">
        <v>11</v>
      </c>
      <c r="CY263" s="8">
        <v>11</v>
      </c>
      <c r="CZ263" s="8">
        <v>6</v>
      </c>
      <c r="DA263" s="8">
        <v>11</v>
      </c>
      <c r="DB263" s="8">
        <v>9</v>
      </c>
      <c r="DC263" s="8">
        <v>7</v>
      </c>
      <c r="DD263" s="8">
        <v>5</v>
      </c>
      <c r="DE263" s="8">
        <v>4</v>
      </c>
      <c r="DF263" s="8">
        <v>9</v>
      </c>
      <c r="DG263" s="8">
        <v>8</v>
      </c>
      <c r="DH263" s="8">
        <v>9</v>
      </c>
      <c r="DI263" s="8">
        <v>9</v>
      </c>
      <c r="DJ263" s="8">
        <v>4</v>
      </c>
      <c r="DK263" s="8">
        <v>3</v>
      </c>
      <c r="DL263" s="8">
        <v>6</v>
      </c>
      <c r="DM263" s="8">
        <v>0</v>
      </c>
      <c r="DN263" s="8">
        <v>5</v>
      </c>
      <c r="DO263" s="8">
        <v>4</v>
      </c>
      <c r="DP263" s="8">
        <v>3</v>
      </c>
      <c r="DQ263" s="8">
        <v>3</v>
      </c>
      <c r="DR263" s="8">
        <v>1</v>
      </c>
      <c r="DS263" s="8">
        <v>2</v>
      </c>
      <c r="DT263" s="8">
        <v>0</v>
      </c>
      <c r="DU263" s="8">
        <v>0</v>
      </c>
      <c r="DV263" s="8">
        <v>2</v>
      </c>
      <c r="DW263" s="8">
        <v>1</v>
      </c>
      <c r="DX263" s="7">
        <f t="shared" si="21"/>
        <v>427</v>
      </c>
      <c r="DY263" s="7">
        <f t="shared" si="22"/>
        <v>58</v>
      </c>
      <c r="DZ263" s="7">
        <f t="shared" si="23"/>
        <v>199</v>
      </c>
      <c r="EA263" s="7">
        <f t="shared" si="24"/>
        <v>140</v>
      </c>
    </row>
    <row r="264" spans="1:131" x14ac:dyDescent="0.35">
      <c r="A264" s="7">
        <v>13</v>
      </c>
      <c r="B264" s="10" t="s">
        <v>1020</v>
      </c>
      <c r="C264" s="10" t="s">
        <v>649</v>
      </c>
      <c r="D264" s="10" t="s">
        <v>650</v>
      </c>
      <c r="E264" s="7">
        <f>SUM(Table3253[[#This Row],[0]:[90]])</f>
        <v>588</v>
      </c>
      <c r="F264" s="8">
        <f>SUM(Table3253[[#This Row],[0]:[15]])</f>
        <v>107</v>
      </c>
      <c r="G264" s="7">
        <f>SUM(Table3253[[#This Row],[16]:[64]])</f>
        <v>407</v>
      </c>
      <c r="H264" s="7">
        <f>SUM(Table3253[[#This Row],[65]:[90]])</f>
        <v>74</v>
      </c>
      <c r="I264" s="7">
        <f>SUM(Table3253[[#This Row],[85]:[90]])</f>
        <v>1</v>
      </c>
      <c r="J264" s="8">
        <f>SUM(Table3253[[#This Row],[0]:[17]])</f>
        <v>115</v>
      </c>
      <c r="K264" s="7">
        <f>SUM(Table3253[[#This Row],[18]:[64]])</f>
        <v>399</v>
      </c>
      <c r="L264" s="8">
        <f>SUM(Table3253[[#This Row],[0]:[4]])</f>
        <v>25</v>
      </c>
      <c r="M264" s="7">
        <f>SUM(Table3253[[#This Row],[5]:[15]])</f>
        <v>82</v>
      </c>
      <c r="N264" s="7">
        <f>SUM(Table3253[[#This Row],[16]:[24]])</f>
        <v>56</v>
      </c>
      <c r="O264" s="7">
        <f>SUM(Table3253[[#This Row],[25]:[49]])</f>
        <v>224</v>
      </c>
      <c r="P264" s="7">
        <f>SUM(Table3253[[#This Row],[50]:[64]])</f>
        <v>127</v>
      </c>
      <c r="Q264" s="7">
        <f>SUM(Table3253[[#This Row],[65]:[74]])</f>
        <v>48</v>
      </c>
      <c r="R264" s="7">
        <f>SUM(Table3253[[#This Row],[75]:[84]])</f>
        <v>25</v>
      </c>
      <c r="S264" s="8">
        <f>SUM(Table3253[[#This Row],[5]:[9]])</f>
        <v>44</v>
      </c>
      <c r="T264" s="7">
        <f>SUM(Table3253[[#This Row],[10]:[14]])</f>
        <v>34</v>
      </c>
      <c r="U264" s="7">
        <f>SUM(Table3253[[#This Row],[15]:[19]])</f>
        <v>31</v>
      </c>
      <c r="V264" s="7">
        <f>SUM(Table3253[[#This Row],[20]:[24]])</f>
        <v>29</v>
      </c>
      <c r="W264" s="7">
        <f>SUM(Table3253[[#This Row],[25]:[29]])</f>
        <v>35</v>
      </c>
      <c r="X264" s="7">
        <f>SUM(Table3253[[#This Row],[30]:[34]])</f>
        <v>60</v>
      </c>
      <c r="Y264" s="7">
        <f>SUM(Table3253[[#This Row],[35]:[39]])</f>
        <v>51</v>
      </c>
      <c r="Z264" s="7">
        <f>SUM(Table3253[[#This Row],[40]:[44]])</f>
        <v>35</v>
      </c>
      <c r="AA264" s="7">
        <f>SUM(Table3253[[#This Row],[45]:[49]])</f>
        <v>43</v>
      </c>
      <c r="AB264" s="7">
        <f>SUM(Table3253[[#This Row],[50]:[54]])</f>
        <v>32</v>
      </c>
      <c r="AC264" s="7">
        <f>SUM(Table3253[[#This Row],[55]:[59]])</f>
        <v>54</v>
      </c>
      <c r="AD264" s="7">
        <f>SUM(Table3253[[#This Row],[60]:[64]])</f>
        <v>41</v>
      </c>
      <c r="AE264" s="7">
        <f>SUM(Table3253[[#This Row],[65]:[69]])</f>
        <v>24</v>
      </c>
      <c r="AF264" s="7">
        <f>SUM(Table3253[[#This Row],[70]:[74]])</f>
        <v>24</v>
      </c>
      <c r="AG264" s="7">
        <f>SUM(Table3253[[#This Row],[75]:[79]])</f>
        <v>18</v>
      </c>
      <c r="AH264" s="7">
        <f>SUM(Table3253[[#This Row],[80]:[84]])</f>
        <v>7</v>
      </c>
      <c r="AI264" s="7">
        <f>SUM(Table3253[[#This Row],[85]:[89]])</f>
        <v>0</v>
      </c>
      <c r="AJ264" s="7">
        <f>Table3253[[#This Row],[90]]</f>
        <v>1</v>
      </c>
      <c r="AK264" s="8">
        <v>5</v>
      </c>
      <c r="AL264" s="8">
        <v>4</v>
      </c>
      <c r="AM264" s="8">
        <v>5</v>
      </c>
      <c r="AN264" s="8">
        <v>5</v>
      </c>
      <c r="AO264" s="8">
        <v>6</v>
      </c>
      <c r="AP264" s="8">
        <v>9</v>
      </c>
      <c r="AQ264" s="8">
        <v>10</v>
      </c>
      <c r="AR264" s="8">
        <v>7</v>
      </c>
      <c r="AS264" s="8">
        <v>12</v>
      </c>
      <c r="AT264" s="8">
        <v>6</v>
      </c>
      <c r="AU264" s="8">
        <v>10</v>
      </c>
      <c r="AV264" s="8">
        <v>5</v>
      </c>
      <c r="AW264" s="8">
        <v>7</v>
      </c>
      <c r="AX264" s="8">
        <v>7</v>
      </c>
      <c r="AY264" s="8">
        <v>5</v>
      </c>
      <c r="AZ264" s="8">
        <v>4</v>
      </c>
      <c r="BA264" s="8">
        <v>3</v>
      </c>
      <c r="BB264" s="8">
        <v>5</v>
      </c>
      <c r="BC264" s="8">
        <v>7</v>
      </c>
      <c r="BD264" s="8">
        <v>12</v>
      </c>
      <c r="BE264" s="8">
        <v>7</v>
      </c>
      <c r="BF264" s="8">
        <v>8</v>
      </c>
      <c r="BG264" s="8">
        <v>5</v>
      </c>
      <c r="BH264" s="8">
        <v>4</v>
      </c>
      <c r="BI264" s="8">
        <v>5</v>
      </c>
      <c r="BJ264" s="8">
        <v>10</v>
      </c>
      <c r="BK264" s="8">
        <v>4</v>
      </c>
      <c r="BL264" s="8">
        <v>3</v>
      </c>
      <c r="BM264" s="8">
        <v>7</v>
      </c>
      <c r="BN264" s="8">
        <v>11</v>
      </c>
      <c r="BO264" s="8">
        <v>8</v>
      </c>
      <c r="BP264" s="8">
        <v>12</v>
      </c>
      <c r="BQ264" s="8">
        <v>10</v>
      </c>
      <c r="BR264" s="8">
        <v>20</v>
      </c>
      <c r="BS264" s="8">
        <v>10</v>
      </c>
      <c r="BT264" s="8">
        <v>7</v>
      </c>
      <c r="BU264" s="8">
        <v>11</v>
      </c>
      <c r="BV264" s="8">
        <v>17</v>
      </c>
      <c r="BW264" s="8">
        <v>8</v>
      </c>
      <c r="BX264" s="8">
        <v>8</v>
      </c>
      <c r="BY264" s="8">
        <v>7</v>
      </c>
      <c r="BZ264" s="8">
        <v>8</v>
      </c>
      <c r="CA264" s="8">
        <v>7</v>
      </c>
      <c r="CB264" s="8">
        <v>7</v>
      </c>
      <c r="CC264" s="8">
        <v>6</v>
      </c>
      <c r="CD264" s="8">
        <v>8</v>
      </c>
      <c r="CE264" s="8">
        <v>7</v>
      </c>
      <c r="CF264" s="8">
        <v>10</v>
      </c>
      <c r="CG264" s="8">
        <v>12</v>
      </c>
      <c r="CH264" s="8">
        <v>6</v>
      </c>
      <c r="CI264" s="8">
        <v>5</v>
      </c>
      <c r="CJ264" s="8">
        <v>4</v>
      </c>
      <c r="CK264" s="8">
        <v>6</v>
      </c>
      <c r="CL264" s="8">
        <v>7</v>
      </c>
      <c r="CM264" s="8">
        <v>10</v>
      </c>
      <c r="CN264" s="8">
        <v>6</v>
      </c>
      <c r="CO264" s="8">
        <v>9</v>
      </c>
      <c r="CP264" s="8">
        <v>8</v>
      </c>
      <c r="CQ264" s="8">
        <v>13</v>
      </c>
      <c r="CR264" s="8">
        <v>18</v>
      </c>
      <c r="CS264" s="8">
        <v>9</v>
      </c>
      <c r="CT264" s="8">
        <v>4</v>
      </c>
      <c r="CU264" s="8">
        <v>9</v>
      </c>
      <c r="CV264" s="8">
        <v>11</v>
      </c>
      <c r="CW264" s="8">
        <v>8</v>
      </c>
      <c r="CX264" s="8">
        <v>4</v>
      </c>
      <c r="CY264" s="8">
        <v>4</v>
      </c>
      <c r="CZ264" s="8">
        <v>6</v>
      </c>
      <c r="DA264" s="8">
        <v>4</v>
      </c>
      <c r="DB264" s="8">
        <v>6</v>
      </c>
      <c r="DC264" s="8">
        <v>6</v>
      </c>
      <c r="DD264" s="8">
        <v>8</v>
      </c>
      <c r="DE264" s="8">
        <v>2</v>
      </c>
      <c r="DF264" s="8">
        <v>4</v>
      </c>
      <c r="DG264" s="8">
        <v>4</v>
      </c>
      <c r="DH264" s="8">
        <v>1</v>
      </c>
      <c r="DI264" s="8">
        <v>1</v>
      </c>
      <c r="DJ264" s="8">
        <v>7</v>
      </c>
      <c r="DK264" s="8">
        <v>3</v>
      </c>
      <c r="DL264" s="8">
        <v>6</v>
      </c>
      <c r="DM264" s="8">
        <v>2</v>
      </c>
      <c r="DN264" s="8">
        <v>1</v>
      </c>
      <c r="DO264" s="8">
        <v>1</v>
      </c>
      <c r="DP264" s="8">
        <v>2</v>
      </c>
      <c r="DQ264" s="8">
        <v>1</v>
      </c>
      <c r="DR264" s="8">
        <v>0</v>
      </c>
      <c r="DS264" s="8">
        <v>0</v>
      </c>
      <c r="DT264" s="8">
        <v>0</v>
      </c>
      <c r="DU264" s="8">
        <v>0</v>
      </c>
      <c r="DV264" s="8">
        <v>0</v>
      </c>
      <c r="DW264" s="8">
        <v>1</v>
      </c>
      <c r="DX264" s="7">
        <f t="shared" si="21"/>
        <v>407</v>
      </c>
      <c r="DY264" s="7">
        <f t="shared" si="22"/>
        <v>48</v>
      </c>
      <c r="DZ264" s="7">
        <f t="shared" si="23"/>
        <v>224</v>
      </c>
      <c r="EA264" s="7">
        <f t="shared" si="24"/>
        <v>127</v>
      </c>
    </row>
    <row r="265" spans="1:131" x14ac:dyDescent="0.35">
      <c r="A265" s="7">
        <v>13</v>
      </c>
      <c r="B265" s="10" t="s">
        <v>1020</v>
      </c>
      <c r="C265" s="10" t="s">
        <v>651</v>
      </c>
      <c r="D265" s="10" t="s">
        <v>652</v>
      </c>
      <c r="E265" s="7">
        <f>SUM(Table3253[[#This Row],[0]:[90]])</f>
        <v>870</v>
      </c>
      <c r="F265" s="8">
        <f>SUM(Table3253[[#This Row],[0]:[15]])</f>
        <v>184</v>
      </c>
      <c r="G265" s="7">
        <f>SUM(Table3253[[#This Row],[16]:[64]])</f>
        <v>515</v>
      </c>
      <c r="H265" s="7">
        <f>SUM(Table3253[[#This Row],[65]:[90]])</f>
        <v>171</v>
      </c>
      <c r="I265" s="7">
        <f>SUM(Table3253[[#This Row],[85]:[90]])</f>
        <v>24</v>
      </c>
      <c r="J265" s="8">
        <f>SUM(Table3253[[#This Row],[0]:[17]])</f>
        <v>198</v>
      </c>
      <c r="K265" s="7">
        <f>SUM(Table3253[[#This Row],[18]:[64]])</f>
        <v>501</v>
      </c>
      <c r="L265" s="8">
        <f>SUM(Table3253[[#This Row],[0]:[4]])</f>
        <v>48</v>
      </c>
      <c r="M265" s="7">
        <f>SUM(Table3253[[#This Row],[5]:[15]])</f>
        <v>136</v>
      </c>
      <c r="N265" s="7">
        <f>SUM(Table3253[[#This Row],[16]:[24]])</f>
        <v>65</v>
      </c>
      <c r="O265" s="7">
        <f>SUM(Table3253[[#This Row],[25]:[49]])</f>
        <v>263</v>
      </c>
      <c r="P265" s="7">
        <f>SUM(Table3253[[#This Row],[50]:[64]])</f>
        <v>187</v>
      </c>
      <c r="Q265" s="7">
        <f>SUM(Table3253[[#This Row],[65]:[74]])</f>
        <v>97</v>
      </c>
      <c r="R265" s="7">
        <f>SUM(Table3253[[#This Row],[75]:[84]])</f>
        <v>50</v>
      </c>
      <c r="S265" s="8">
        <f>SUM(Table3253[[#This Row],[5]:[9]])</f>
        <v>64</v>
      </c>
      <c r="T265" s="7">
        <f>SUM(Table3253[[#This Row],[10]:[14]])</f>
        <v>64</v>
      </c>
      <c r="U265" s="7">
        <f>SUM(Table3253[[#This Row],[15]:[19]])</f>
        <v>39</v>
      </c>
      <c r="V265" s="7">
        <f>SUM(Table3253[[#This Row],[20]:[24]])</f>
        <v>34</v>
      </c>
      <c r="W265" s="7">
        <f>SUM(Table3253[[#This Row],[25]:[29]])</f>
        <v>46</v>
      </c>
      <c r="X265" s="7">
        <f>SUM(Table3253[[#This Row],[30]:[34]])</f>
        <v>57</v>
      </c>
      <c r="Y265" s="7">
        <f>SUM(Table3253[[#This Row],[35]:[39]])</f>
        <v>59</v>
      </c>
      <c r="Z265" s="7">
        <f>SUM(Table3253[[#This Row],[40]:[44]])</f>
        <v>64</v>
      </c>
      <c r="AA265" s="7">
        <f>SUM(Table3253[[#This Row],[45]:[49]])</f>
        <v>37</v>
      </c>
      <c r="AB265" s="7">
        <f>SUM(Table3253[[#This Row],[50]:[54]])</f>
        <v>52</v>
      </c>
      <c r="AC265" s="7">
        <f>SUM(Table3253[[#This Row],[55]:[59]])</f>
        <v>70</v>
      </c>
      <c r="AD265" s="7">
        <f>SUM(Table3253[[#This Row],[60]:[64]])</f>
        <v>65</v>
      </c>
      <c r="AE265" s="7">
        <f>SUM(Table3253[[#This Row],[65]:[69]])</f>
        <v>52</v>
      </c>
      <c r="AF265" s="7">
        <f>SUM(Table3253[[#This Row],[70]:[74]])</f>
        <v>45</v>
      </c>
      <c r="AG265" s="7">
        <f>SUM(Table3253[[#This Row],[75]:[79]])</f>
        <v>29</v>
      </c>
      <c r="AH265" s="7">
        <f>SUM(Table3253[[#This Row],[80]:[84]])</f>
        <v>21</v>
      </c>
      <c r="AI265" s="7">
        <f>SUM(Table3253[[#This Row],[85]:[89]])</f>
        <v>18</v>
      </c>
      <c r="AJ265" s="7">
        <f>Table3253[[#This Row],[90]]</f>
        <v>6</v>
      </c>
      <c r="AK265" s="8">
        <v>6</v>
      </c>
      <c r="AL265" s="8">
        <v>11</v>
      </c>
      <c r="AM265" s="8">
        <v>15</v>
      </c>
      <c r="AN265" s="8">
        <v>8</v>
      </c>
      <c r="AO265" s="8">
        <v>8</v>
      </c>
      <c r="AP265" s="8">
        <v>19</v>
      </c>
      <c r="AQ265" s="8">
        <v>10</v>
      </c>
      <c r="AR265" s="8">
        <v>15</v>
      </c>
      <c r="AS265" s="8">
        <v>12</v>
      </c>
      <c r="AT265" s="8">
        <v>8</v>
      </c>
      <c r="AU265" s="8">
        <v>10</v>
      </c>
      <c r="AV265" s="8">
        <v>13</v>
      </c>
      <c r="AW265" s="8">
        <v>15</v>
      </c>
      <c r="AX265" s="8">
        <v>11</v>
      </c>
      <c r="AY265" s="8">
        <v>15</v>
      </c>
      <c r="AZ265" s="8">
        <v>8</v>
      </c>
      <c r="BA265" s="8">
        <v>10</v>
      </c>
      <c r="BB265" s="8">
        <v>4</v>
      </c>
      <c r="BC265" s="8">
        <v>11</v>
      </c>
      <c r="BD265" s="8">
        <v>6</v>
      </c>
      <c r="BE265" s="8">
        <v>10</v>
      </c>
      <c r="BF265" s="8">
        <v>10</v>
      </c>
      <c r="BG265" s="8">
        <v>7</v>
      </c>
      <c r="BH265" s="8">
        <v>4</v>
      </c>
      <c r="BI265" s="8">
        <v>3</v>
      </c>
      <c r="BJ265" s="8">
        <v>8</v>
      </c>
      <c r="BK265" s="8">
        <v>7</v>
      </c>
      <c r="BL265" s="8">
        <v>7</v>
      </c>
      <c r="BM265" s="8">
        <v>16</v>
      </c>
      <c r="BN265" s="8">
        <v>8</v>
      </c>
      <c r="BO265" s="8">
        <v>10</v>
      </c>
      <c r="BP265" s="8">
        <v>13</v>
      </c>
      <c r="BQ265" s="8">
        <v>6</v>
      </c>
      <c r="BR265" s="8">
        <v>12</v>
      </c>
      <c r="BS265" s="8">
        <v>16</v>
      </c>
      <c r="BT265" s="8">
        <v>9</v>
      </c>
      <c r="BU265" s="8">
        <v>14</v>
      </c>
      <c r="BV265" s="8">
        <v>12</v>
      </c>
      <c r="BW265" s="8">
        <v>14</v>
      </c>
      <c r="BX265" s="8">
        <v>10</v>
      </c>
      <c r="BY265" s="8">
        <v>12</v>
      </c>
      <c r="BZ265" s="8">
        <v>11</v>
      </c>
      <c r="CA265" s="8">
        <v>14</v>
      </c>
      <c r="CB265" s="8">
        <v>12</v>
      </c>
      <c r="CC265" s="8">
        <v>15</v>
      </c>
      <c r="CD265" s="8">
        <v>8</v>
      </c>
      <c r="CE265" s="8">
        <v>8</v>
      </c>
      <c r="CF265" s="8">
        <v>8</v>
      </c>
      <c r="CG265" s="8">
        <v>6</v>
      </c>
      <c r="CH265" s="8">
        <v>7</v>
      </c>
      <c r="CI265" s="8">
        <v>10</v>
      </c>
      <c r="CJ265" s="8">
        <v>8</v>
      </c>
      <c r="CK265" s="8">
        <v>11</v>
      </c>
      <c r="CL265" s="8">
        <v>16</v>
      </c>
      <c r="CM265" s="8">
        <v>7</v>
      </c>
      <c r="CN265" s="8">
        <v>11</v>
      </c>
      <c r="CO265" s="8">
        <v>15</v>
      </c>
      <c r="CP265" s="8">
        <v>22</v>
      </c>
      <c r="CQ265" s="8">
        <v>11</v>
      </c>
      <c r="CR265" s="8">
        <v>11</v>
      </c>
      <c r="CS265" s="8">
        <v>15</v>
      </c>
      <c r="CT265" s="8">
        <v>14</v>
      </c>
      <c r="CU265" s="8">
        <v>9</v>
      </c>
      <c r="CV265" s="8">
        <v>12</v>
      </c>
      <c r="CW265" s="8">
        <v>15</v>
      </c>
      <c r="CX265" s="8">
        <v>18</v>
      </c>
      <c r="CY265" s="8">
        <v>9</v>
      </c>
      <c r="CZ265" s="8">
        <v>12</v>
      </c>
      <c r="DA265" s="8">
        <v>7</v>
      </c>
      <c r="DB265" s="8">
        <v>6</v>
      </c>
      <c r="DC265" s="8">
        <v>11</v>
      </c>
      <c r="DD265" s="8">
        <v>7</v>
      </c>
      <c r="DE265" s="8">
        <v>9</v>
      </c>
      <c r="DF265" s="8">
        <v>10</v>
      </c>
      <c r="DG265" s="8">
        <v>8</v>
      </c>
      <c r="DH265" s="8">
        <v>4</v>
      </c>
      <c r="DI265" s="8">
        <v>7</v>
      </c>
      <c r="DJ265" s="8">
        <v>10</v>
      </c>
      <c r="DK265" s="8">
        <v>3</v>
      </c>
      <c r="DL265" s="8">
        <v>5</v>
      </c>
      <c r="DM265" s="8">
        <v>8</v>
      </c>
      <c r="DN265" s="8">
        <v>4</v>
      </c>
      <c r="DO265" s="8">
        <v>3</v>
      </c>
      <c r="DP265" s="8">
        <v>4</v>
      </c>
      <c r="DQ265" s="8">
        <v>2</v>
      </c>
      <c r="DR265" s="8">
        <v>4</v>
      </c>
      <c r="DS265" s="8">
        <v>4</v>
      </c>
      <c r="DT265" s="8">
        <v>3</v>
      </c>
      <c r="DU265" s="8">
        <v>2</v>
      </c>
      <c r="DV265" s="8">
        <v>5</v>
      </c>
      <c r="DW265" s="8">
        <v>6</v>
      </c>
      <c r="DX265" s="7">
        <f t="shared" si="21"/>
        <v>515</v>
      </c>
      <c r="DY265" s="7">
        <f t="shared" si="22"/>
        <v>51</v>
      </c>
      <c r="DZ265" s="7">
        <f t="shared" si="23"/>
        <v>263</v>
      </c>
      <c r="EA265" s="7">
        <f t="shared" si="24"/>
        <v>187</v>
      </c>
    </row>
    <row r="266" spans="1:131" x14ac:dyDescent="0.35">
      <c r="A266" s="7">
        <v>13</v>
      </c>
      <c r="B266" s="10" t="s">
        <v>1020</v>
      </c>
      <c r="C266" s="10" t="s">
        <v>653</v>
      </c>
      <c r="D266" s="10" t="s">
        <v>654</v>
      </c>
      <c r="E266" s="7">
        <f>SUM(Table3253[[#This Row],[0]:[90]])</f>
        <v>936</v>
      </c>
      <c r="F266" s="8">
        <f>SUM(Table3253[[#This Row],[0]:[15]])</f>
        <v>249</v>
      </c>
      <c r="G266" s="7">
        <f>SUM(Table3253[[#This Row],[16]:[64]])</f>
        <v>607</v>
      </c>
      <c r="H266" s="7">
        <f>SUM(Table3253[[#This Row],[65]:[90]])</f>
        <v>80</v>
      </c>
      <c r="I266" s="7">
        <f>SUM(Table3253[[#This Row],[85]:[90]])</f>
        <v>7</v>
      </c>
      <c r="J266" s="8">
        <f>SUM(Table3253[[#This Row],[0]:[17]])</f>
        <v>282</v>
      </c>
      <c r="K266" s="7">
        <f>SUM(Table3253[[#This Row],[18]:[64]])</f>
        <v>574</v>
      </c>
      <c r="L266" s="8">
        <f>SUM(Table3253[[#This Row],[0]:[4]])</f>
        <v>67</v>
      </c>
      <c r="M266" s="7">
        <f>SUM(Table3253[[#This Row],[5]:[15]])</f>
        <v>182</v>
      </c>
      <c r="N266" s="7">
        <f>SUM(Table3253[[#This Row],[16]:[24]])</f>
        <v>97</v>
      </c>
      <c r="O266" s="7">
        <f>SUM(Table3253[[#This Row],[25]:[49]])</f>
        <v>369</v>
      </c>
      <c r="P266" s="7">
        <f>SUM(Table3253[[#This Row],[50]:[64]])</f>
        <v>141</v>
      </c>
      <c r="Q266" s="7">
        <f>SUM(Table3253[[#This Row],[65]:[74]])</f>
        <v>53</v>
      </c>
      <c r="R266" s="7">
        <f>SUM(Table3253[[#This Row],[75]:[84]])</f>
        <v>20</v>
      </c>
      <c r="S266" s="8">
        <f>SUM(Table3253[[#This Row],[5]:[9]])</f>
        <v>74</v>
      </c>
      <c r="T266" s="7">
        <f>SUM(Table3253[[#This Row],[10]:[14]])</f>
        <v>90</v>
      </c>
      <c r="U266" s="7">
        <f>SUM(Table3253[[#This Row],[15]:[19]])</f>
        <v>76</v>
      </c>
      <c r="V266" s="7">
        <f>SUM(Table3253[[#This Row],[20]:[24]])</f>
        <v>39</v>
      </c>
      <c r="W266" s="7">
        <f>SUM(Table3253[[#This Row],[25]:[29]])</f>
        <v>73</v>
      </c>
      <c r="X266" s="7">
        <f>SUM(Table3253[[#This Row],[30]:[34]])</f>
        <v>121</v>
      </c>
      <c r="Y266" s="7">
        <f>SUM(Table3253[[#This Row],[35]:[39]])</f>
        <v>62</v>
      </c>
      <c r="Z266" s="7">
        <f>SUM(Table3253[[#This Row],[40]:[44]])</f>
        <v>59</v>
      </c>
      <c r="AA266" s="7">
        <f>SUM(Table3253[[#This Row],[45]:[49]])</f>
        <v>54</v>
      </c>
      <c r="AB266" s="7">
        <f>SUM(Table3253[[#This Row],[50]:[54]])</f>
        <v>50</v>
      </c>
      <c r="AC266" s="7">
        <f>SUM(Table3253[[#This Row],[55]:[59]])</f>
        <v>49</v>
      </c>
      <c r="AD266" s="7">
        <f>SUM(Table3253[[#This Row],[60]:[64]])</f>
        <v>42</v>
      </c>
      <c r="AE266" s="7">
        <f>SUM(Table3253[[#This Row],[65]:[69]])</f>
        <v>21</v>
      </c>
      <c r="AF266" s="7">
        <f>SUM(Table3253[[#This Row],[70]:[74]])</f>
        <v>32</v>
      </c>
      <c r="AG266" s="7">
        <f>SUM(Table3253[[#This Row],[75]:[79]])</f>
        <v>17</v>
      </c>
      <c r="AH266" s="7">
        <f>SUM(Table3253[[#This Row],[80]:[84]])</f>
        <v>3</v>
      </c>
      <c r="AI266" s="7">
        <f>SUM(Table3253[[#This Row],[85]:[89]])</f>
        <v>3</v>
      </c>
      <c r="AJ266" s="7">
        <f>Table3253[[#This Row],[90]]</f>
        <v>4</v>
      </c>
      <c r="AK266" s="8">
        <v>14</v>
      </c>
      <c r="AL266" s="8">
        <v>13</v>
      </c>
      <c r="AM266" s="8">
        <v>12</v>
      </c>
      <c r="AN266" s="8">
        <v>10</v>
      </c>
      <c r="AO266" s="8">
        <v>18</v>
      </c>
      <c r="AP266" s="8">
        <v>19</v>
      </c>
      <c r="AQ266" s="8">
        <v>17</v>
      </c>
      <c r="AR266" s="8">
        <v>17</v>
      </c>
      <c r="AS266" s="8">
        <v>13</v>
      </c>
      <c r="AT266" s="8">
        <v>8</v>
      </c>
      <c r="AU266" s="8">
        <v>14</v>
      </c>
      <c r="AV266" s="8">
        <v>19</v>
      </c>
      <c r="AW266" s="8">
        <v>19</v>
      </c>
      <c r="AX266" s="8">
        <v>21</v>
      </c>
      <c r="AY266" s="8">
        <v>17</v>
      </c>
      <c r="AZ266" s="8">
        <v>18</v>
      </c>
      <c r="BA266" s="8">
        <v>19</v>
      </c>
      <c r="BB266" s="8">
        <v>14</v>
      </c>
      <c r="BC266" s="8">
        <v>17</v>
      </c>
      <c r="BD266" s="8">
        <v>8</v>
      </c>
      <c r="BE266" s="8">
        <v>15</v>
      </c>
      <c r="BF266" s="8">
        <v>6</v>
      </c>
      <c r="BG266" s="8">
        <v>11</v>
      </c>
      <c r="BH266" s="8">
        <v>4</v>
      </c>
      <c r="BI266" s="8">
        <v>3</v>
      </c>
      <c r="BJ266" s="8">
        <v>15</v>
      </c>
      <c r="BK266" s="8">
        <v>12</v>
      </c>
      <c r="BL266" s="8">
        <v>15</v>
      </c>
      <c r="BM266" s="8">
        <v>14</v>
      </c>
      <c r="BN266" s="8">
        <v>17</v>
      </c>
      <c r="BO266" s="8">
        <v>22</v>
      </c>
      <c r="BP266" s="8">
        <v>31</v>
      </c>
      <c r="BQ266" s="8">
        <v>19</v>
      </c>
      <c r="BR266" s="8">
        <v>27</v>
      </c>
      <c r="BS266" s="8">
        <v>22</v>
      </c>
      <c r="BT266" s="8">
        <v>8</v>
      </c>
      <c r="BU266" s="8">
        <v>20</v>
      </c>
      <c r="BV266" s="8">
        <v>10</v>
      </c>
      <c r="BW266" s="8">
        <v>16</v>
      </c>
      <c r="BX266" s="8">
        <v>8</v>
      </c>
      <c r="BY266" s="8">
        <v>12</v>
      </c>
      <c r="BZ266" s="8">
        <v>8</v>
      </c>
      <c r="CA266" s="8">
        <v>13</v>
      </c>
      <c r="CB266" s="8">
        <v>11</v>
      </c>
      <c r="CC266" s="8">
        <v>15</v>
      </c>
      <c r="CD266" s="8">
        <v>12</v>
      </c>
      <c r="CE266" s="8">
        <v>15</v>
      </c>
      <c r="CF266" s="8">
        <v>10</v>
      </c>
      <c r="CG266" s="8">
        <v>8</v>
      </c>
      <c r="CH266" s="8">
        <v>9</v>
      </c>
      <c r="CI266" s="8">
        <v>7</v>
      </c>
      <c r="CJ266" s="8">
        <v>4</v>
      </c>
      <c r="CK266" s="8">
        <v>14</v>
      </c>
      <c r="CL266" s="8">
        <v>8</v>
      </c>
      <c r="CM266" s="8">
        <v>17</v>
      </c>
      <c r="CN266" s="8">
        <v>10</v>
      </c>
      <c r="CO266" s="8">
        <v>10</v>
      </c>
      <c r="CP266" s="8">
        <v>11</v>
      </c>
      <c r="CQ266" s="8">
        <v>10</v>
      </c>
      <c r="CR266" s="8">
        <v>8</v>
      </c>
      <c r="CS266" s="8">
        <v>9</v>
      </c>
      <c r="CT266" s="8">
        <v>11</v>
      </c>
      <c r="CU266" s="8">
        <v>8</v>
      </c>
      <c r="CV266" s="8">
        <v>8</v>
      </c>
      <c r="CW266" s="8">
        <v>6</v>
      </c>
      <c r="CX266" s="8">
        <v>5</v>
      </c>
      <c r="CY266" s="8">
        <v>4</v>
      </c>
      <c r="CZ266" s="8">
        <v>3</v>
      </c>
      <c r="DA266" s="8">
        <v>3</v>
      </c>
      <c r="DB266" s="8">
        <v>6</v>
      </c>
      <c r="DC266" s="8">
        <v>8</v>
      </c>
      <c r="DD266" s="8">
        <v>6</v>
      </c>
      <c r="DE266" s="8">
        <v>3</v>
      </c>
      <c r="DF266" s="8">
        <v>8</v>
      </c>
      <c r="DG266" s="8">
        <v>7</v>
      </c>
      <c r="DH266" s="8">
        <v>6</v>
      </c>
      <c r="DI266" s="8">
        <v>4</v>
      </c>
      <c r="DJ266" s="8">
        <v>2</v>
      </c>
      <c r="DK266" s="8">
        <v>3</v>
      </c>
      <c r="DL266" s="8">
        <v>2</v>
      </c>
      <c r="DM266" s="8">
        <v>2</v>
      </c>
      <c r="DN266" s="8">
        <v>1</v>
      </c>
      <c r="DO266" s="8">
        <v>0</v>
      </c>
      <c r="DP266" s="8">
        <v>0</v>
      </c>
      <c r="DQ266" s="8">
        <v>0</v>
      </c>
      <c r="DR266" s="8">
        <v>1</v>
      </c>
      <c r="DS266" s="8">
        <v>0</v>
      </c>
      <c r="DT266" s="8">
        <v>1</v>
      </c>
      <c r="DU266" s="8">
        <v>0</v>
      </c>
      <c r="DV266" s="8">
        <v>1</v>
      </c>
      <c r="DW266" s="8">
        <v>4</v>
      </c>
      <c r="DX266" s="7">
        <f t="shared" si="21"/>
        <v>607</v>
      </c>
      <c r="DY266" s="7">
        <f t="shared" si="22"/>
        <v>64</v>
      </c>
      <c r="DZ266" s="7">
        <f t="shared" si="23"/>
        <v>369</v>
      </c>
      <c r="EA266" s="7">
        <f t="shared" si="24"/>
        <v>141</v>
      </c>
    </row>
    <row r="267" spans="1:131" x14ac:dyDescent="0.35">
      <c r="A267" s="7">
        <v>13</v>
      </c>
      <c r="B267" s="10" t="s">
        <v>1020</v>
      </c>
      <c r="C267" s="10" t="s">
        <v>655</v>
      </c>
      <c r="D267" s="10" t="s">
        <v>656</v>
      </c>
      <c r="E267" s="7">
        <f>SUM(Table3253[[#This Row],[0]:[90]])</f>
        <v>595</v>
      </c>
      <c r="F267" s="8">
        <f>SUM(Table3253[[#This Row],[0]:[15]])</f>
        <v>120</v>
      </c>
      <c r="G267" s="7">
        <f>SUM(Table3253[[#This Row],[16]:[64]])</f>
        <v>350</v>
      </c>
      <c r="H267" s="7">
        <f>SUM(Table3253[[#This Row],[65]:[90]])</f>
        <v>125</v>
      </c>
      <c r="I267" s="7">
        <f>SUM(Table3253[[#This Row],[85]:[90]])</f>
        <v>17</v>
      </c>
      <c r="J267" s="8">
        <f>SUM(Table3253[[#This Row],[0]:[17]])</f>
        <v>137</v>
      </c>
      <c r="K267" s="7">
        <f>SUM(Table3253[[#This Row],[18]:[64]])</f>
        <v>333</v>
      </c>
      <c r="L267" s="8">
        <f>SUM(Table3253[[#This Row],[0]:[4]])</f>
        <v>28</v>
      </c>
      <c r="M267" s="7">
        <f>SUM(Table3253[[#This Row],[5]:[15]])</f>
        <v>92</v>
      </c>
      <c r="N267" s="7">
        <f>SUM(Table3253[[#This Row],[16]:[24]])</f>
        <v>64</v>
      </c>
      <c r="O267" s="7">
        <f>SUM(Table3253[[#This Row],[25]:[49]])</f>
        <v>182</v>
      </c>
      <c r="P267" s="7">
        <f>SUM(Table3253[[#This Row],[50]:[64]])</f>
        <v>104</v>
      </c>
      <c r="Q267" s="7">
        <f>SUM(Table3253[[#This Row],[65]:[74]])</f>
        <v>65</v>
      </c>
      <c r="R267" s="7">
        <f>SUM(Table3253[[#This Row],[75]:[84]])</f>
        <v>43</v>
      </c>
      <c r="S267" s="8">
        <f>SUM(Table3253[[#This Row],[5]:[9]])</f>
        <v>42</v>
      </c>
      <c r="T267" s="7">
        <f>SUM(Table3253[[#This Row],[10]:[14]])</f>
        <v>46</v>
      </c>
      <c r="U267" s="7">
        <f>SUM(Table3253[[#This Row],[15]:[19]])</f>
        <v>35</v>
      </c>
      <c r="V267" s="7">
        <f>SUM(Table3253[[#This Row],[20]:[24]])</f>
        <v>33</v>
      </c>
      <c r="W267" s="7">
        <f>SUM(Table3253[[#This Row],[25]:[29]])</f>
        <v>37</v>
      </c>
      <c r="X267" s="7">
        <f>SUM(Table3253[[#This Row],[30]:[34]])</f>
        <v>44</v>
      </c>
      <c r="Y267" s="7">
        <f>SUM(Table3253[[#This Row],[35]:[39]])</f>
        <v>35</v>
      </c>
      <c r="Z267" s="7">
        <f>SUM(Table3253[[#This Row],[40]:[44]])</f>
        <v>36</v>
      </c>
      <c r="AA267" s="7">
        <f>SUM(Table3253[[#This Row],[45]:[49]])</f>
        <v>30</v>
      </c>
      <c r="AB267" s="7">
        <f>SUM(Table3253[[#This Row],[50]:[54]])</f>
        <v>32</v>
      </c>
      <c r="AC267" s="7">
        <f>SUM(Table3253[[#This Row],[55]:[59]])</f>
        <v>35</v>
      </c>
      <c r="AD267" s="7">
        <f>SUM(Table3253[[#This Row],[60]:[64]])</f>
        <v>37</v>
      </c>
      <c r="AE267" s="7">
        <f>SUM(Table3253[[#This Row],[65]:[69]])</f>
        <v>34</v>
      </c>
      <c r="AF267" s="7">
        <f>SUM(Table3253[[#This Row],[70]:[74]])</f>
        <v>31</v>
      </c>
      <c r="AG267" s="7">
        <f>SUM(Table3253[[#This Row],[75]:[79]])</f>
        <v>25</v>
      </c>
      <c r="AH267" s="7">
        <f>SUM(Table3253[[#This Row],[80]:[84]])</f>
        <v>18</v>
      </c>
      <c r="AI267" s="7">
        <f>SUM(Table3253[[#This Row],[85]:[89]])</f>
        <v>14</v>
      </c>
      <c r="AJ267" s="7">
        <f>Table3253[[#This Row],[90]]</f>
        <v>3</v>
      </c>
      <c r="AK267" s="8">
        <v>5</v>
      </c>
      <c r="AL267" s="8">
        <v>6</v>
      </c>
      <c r="AM267" s="8">
        <v>5</v>
      </c>
      <c r="AN267" s="8">
        <v>7</v>
      </c>
      <c r="AO267" s="8">
        <v>5</v>
      </c>
      <c r="AP267" s="8">
        <v>10</v>
      </c>
      <c r="AQ267" s="8">
        <v>10</v>
      </c>
      <c r="AR267" s="8">
        <v>12</v>
      </c>
      <c r="AS267" s="8">
        <v>4</v>
      </c>
      <c r="AT267" s="8">
        <v>6</v>
      </c>
      <c r="AU267" s="8">
        <v>9</v>
      </c>
      <c r="AV267" s="8">
        <v>10</v>
      </c>
      <c r="AW267" s="8">
        <v>8</v>
      </c>
      <c r="AX267" s="8">
        <v>13</v>
      </c>
      <c r="AY267" s="8">
        <v>6</v>
      </c>
      <c r="AZ267" s="8">
        <v>4</v>
      </c>
      <c r="BA267" s="8">
        <v>10</v>
      </c>
      <c r="BB267" s="8">
        <v>7</v>
      </c>
      <c r="BC267" s="8">
        <v>10</v>
      </c>
      <c r="BD267" s="8">
        <v>4</v>
      </c>
      <c r="BE267" s="8">
        <v>10</v>
      </c>
      <c r="BF267" s="8">
        <v>5</v>
      </c>
      <c r="BG267" s="8">
        <v>8</v>
      </c>
      <c r="BH267" s="8">
        <v>7</v>
      </c>
      <c r="BI267" s="8">
        <v>3</v>
      </c>
      <c r="BJ267" s="8">
        <v>8</v>
      </c>
      <c r="BK267" s="8">
        <v>10</v>
      </c>
      <c r="BL267" s="8">
        <v>5</v>
      </c>
      <c r="BM267" s="8">
        <v>10</v>
      </c>
      <c r="BN267" s="8">
        <v>4</v>
      </c>
      <c r="BO267" s="8">
        <v>6</v>
      </c>
      <c r="BP267" s="8">
        <v>10</v>
      </c>
      <c r="BQ267" s="8">
        <v>14</v>
      </c>
      <c r="BR267" s="8">
        <v>9</v>
      </c>
      <c r="BS267" s="8">
        <v>5</v>
      </c>
      <c r="BT267" s="8">
        <v>5</v>
      </c>
      <c r="BU267" s="8">
        <v>8</v>
      </c>
      <c r="BV267" s="8">
        <v>7</v>
      </c>
      <c r="BW267" s="8">
        <v>3</v>
      </c>
      <c r="BX267" s="8">
        <v>12</v>
      </c>
      <c r="BY267" s="8">
        <v>12</v>
      </c>
      <c r="BZ267" s="8">
        <v>5</v>
      </c>
      <c r="CA267" s="8">
        <v>7</v>
      </c>
      <c r="CB267" s="8">
        <v>7</v>
      </c>
      <c r="CC267" s="8">
        <v>5</v>
      </c>
      <c r="CD267" s="8">
        <v>10</v>
      </c>
      <c r="CE267" s="8">
        <v>2</v>
      </c>
      <c r="CF267" s="8">
        <v>7</v>
      </c>
      <c r="CG267" s="8">
        <v>5</v>
      </c>
      <c r="CH267" s="8">
        <v>6</v>
      </c>
      <c r="CI267" s="8">
        <v>4</v>
      </c>
      <c r="CJ267" s="8">
        <v>6</v>
      </c>
      <c r="CK267" s="8">
        <v>9</v>
      </c>
      <c r="CL267" s="8">
        <v>9</v>
      </c>
      <c r="CM267" s="8">
        <v>4</v>
      </c>
      <c r="CN267" s="8">
        <v>8</v>
      </c>
      <c r="CO267" s="8">
        <v>6</v>
      </c>
      <c r="CP267" s="8">
        <v>5</v>
      </c>
      <c r="CQ267" s="8">
        <v>9</v>
      </c>
      <c r="CR267" s="8">
        <v>7</v>
      </c>
      <c r="CS267" s="8">
        <v>11</v>
      </c>
      <c r="CT267" s="8">
        <v>9</v>
      </c>
      <c r="CU267" s="8">
        <v>6</v>
      </c>
      <c r="CV267" s="8">
        <v>6</v>
      </c>
      <c r="CW267" s="8">
        <v>5</v>
      </c>
      <c r="CX267" s="8">
        <v>9</v>
      </c>
      <c r="CY267" s="8">
        <v>10</v>
      </c>
      <c r="CZ267" s="8">
        <v>5</v>
      </c>
      <c r="DA267" s="8">
        <v>6</v>
      </c>
      <c r="DB267" s="8">
        <v>4</v>
      </c>
      <c r="DC267" s="8">
        <v>5</v>
      </c>
      <c r="DD267" s="8">
        <v>3</v>
      </c>
      <c r="DE267" s="8">
        <v>7</v>
      </c>
      <c r="DF267" s="8">
        <v>9</v>
      </c>
      <c r="DG267" s="8">
        <v>7</v>
      </c>
      <c r="DH267" s="8">
        <v>9</v>
      </c>
      <c r="DI267" s="8">
        <v>4</v>
      </c>
      <c r="DJ267" s="8">
        <v>6</v>
      </c>
      <c r="DK267" s="8">
        <v>2</v>
      </c>
      <c r="DL267" s="8">
        <v>4</v>
      </c>
      <c r="DM267" s="8">
        <v>4</v>
      </c>
      <c r="DN267" s="8">
        <v>4</v>
      </c>
      <c r="DO267" s="8">
        <v>4</v>
      </c>
      <c r="DP267" s="8">
        <v>4</v>
      </c>
      <c r="DQ267" s="8">
        <v>2</v>
      </c>
      <c r="DR267" s="8">
        <v>5</v>
      </c>
      <c r="DS267" s="8">
        <v>4</v>
      </c>
      <c r="DT267" s="8">
        <v>3</v>
      </c>
      <c r="DU267" s="8">
        <v>1</v>
      </c>
      <c r="DV267" s="8">
        <v>1</v>
      </c>
      <c r="DW267" s="8">
        <v>3</v>
      </c>
      <c r="DX267" s="7">
        <f t="shared" si="21"/>
        <v>350</v>
      </c>
      <c r="DY267" s="7">
        <f t="shared" si="22"/>
        <v>47</v>
      </c>
      <c r="DZ267" s="7">
        <f t="shared" si="23"/>
        <v>182</v>
      </c>
      <c r="EA267" s="7">
        <f t="shared" si="24"/>
        <v>104</v>
      </c>
    </row>
    <row r="268" spans="1:131" x14ac:dyDescent="0.35">
      <c r="A268" s="7">
        <v>13</v>
      </c>
      <c r="B268" s="10" t="s">
        <v>1020</v>
      </c>
      <c r="C268" s="10" t="s">
        <v>657</v>
      </c>
      <c r="D268" s="10" t="s">
        <v>658</v>
      </c>
      <c r="E268" s="7">
        <f>SUM(Table3253[[#This Row],[0]:[90]])</f>
        <v>645</v>
      </c>
      <c r="F268" s="8">
        <f>SUM(Table3253[[#This Row],[0]:[15]])</f>
        <v>127</v>
      </c>
      <c r="G268" s="7">
        <f>SUM(Table3253[[#This Row],[16]:[64]])</f>
        <v>388</v>
      </c>
      <c r="H268" s="7">
        <f>SUM(Table3253[[#This Row],[65]:[90]])</f>
        <v>130</v>
      </c>
      <c r="I268" s="7">
        <f>SUM(Table3253[[#This Row],[85]:[90]])</f>
        <v>6</v>
      </c>
      <c r="J268" s="8">
        <f>SUM(Table3253[[#This Row],[0]:[17]])</f>
        <v>155</v>
      </c>
      <c r="K268" s="7">
        <f>SUM(Table3253[[#This Row],[18]:[64]])</f>
        <v>360</v>
      </c>
      <c r="L268" s="8">
        <f>SUM(Table3253[[#This Row],[0]:[4]])</f>
        <v>37</v>
      </c>
      <c r="M268" s="7">
        <f>SUM(Table3253[[#This Row],[5]:[15]])</f>
        <v>90</v>
      </c>
      <c r="N268" s="7">
        <f>SUM(Table3253[[#This Row],[16]:[24]])</f>
        <v>80</v>
      </c>
      <c r="O268" s="7">
        <f>SUM(Table3253[[#This Row],[25]:[49]])</f>
        <v>177</v>
      </c>
      <c r="P268" s="7">
        <f>SUM(Table3253[[#This Row],[50]:[64]])</f>
        <v>131</v>
      </c>
      <c r="Q268" s="7">
        <f>SUM(Table3253[[#This Row],[65]:[74]])</f>
        <v>69</v>
      </c>
      <c r="R268" s="7">
        <f>SUM(Table3253[[#This Row],[75]:[84]])</f>
        <v>55</v>
      </c>
      <c r="S268" s="8">
        <f>SUM(Table3253[[#This Row],[5]:[9]])</f>
        <v>36</v>
      </c>
      <c r="T268" s="7">
        <f>SUM(Table3253[[#This Row],[10]:[14]])</f>
        <v>41</v>
      </c>
      <c r="U268" s="7">
        <f>SUM(Table3253[[#This Row],[15]:[19]])</f>
        <v>65</v>
      </c>
      <c r="V268" s="7">
        <f>SUM(Table3253[[#This Row],[20]:[24]])</f>
        <v>28</v>
      </c>
      <c r="W268" s="7">
        <f>SUM(Table3253[[#This Row],[25]:[29]])</f>
        <v>44</v>
      </c>
      <c r="X268" s="7">
        <f>SUM(Table3253[[#This Row],[30]:[34]])</f>
        <v>28</v>
      </c>
      <c r="Y268" s="7">
        <f>SUM(Table3253[[#This Row],[35]:[39]])</f>
        <v>34</v>
      </c>
      <c r="Z268" s="7">
        <f>SUM(Table3253[[#This Row],[40]:[44]])</f>
        <v>42</v>
      </c>
      <c r="AA268" s="7">
        <f>SUM(Table3253[[#This Row],[45]:[49]])</f>
        <v>29</v>
      </c>
      <c r="AB268" s="7">
        <f>SUM(Table3253[[#This Row],[50]:[54]])</f>
        <v>35</v>
      </c>
      <c r="AC268" s="7">
        <f>SUM(Table3253[[#This Row],[55]:[59]])</f>
        <v>49</v>
      </c>
      <c r="AD268" s="7">
        <f>SUM(Table3253[[#This Row],[60]:[64]])</f>
        <v>47</v>
      </c>
      <c r="AE268" s="7">
        <f>SUM(Table3253[[#This Row],[65]:[69]])</f>
        <v>36</v>
      </c>
      <c r="AF268" s="7">
        <f>SUM(Table3253[[#This Row],[70]:[74]])</f>
        <v>33</v>
      </c>
      <c r="AG268" s="7">
        <f>SUM(Table3253[[#This Row],[75]:[79]])</f>
        <v>35</v>
      </c>
      <c r="AH268" s="7">
        <f>SUM(Table3253[[#This Row],[80]:[84]])</f>
        <v>20</v>
      </c>
      <c r="AI268" s="7">
        <f>SUM(Table3253[[#This Row],[85]:[89]])</f>
        <v>5</v>
      </c>
      <c r="AJ268" s="7">
        <f>Table3253[[#This Row],[90]]</f>
        <v>1</v>
      </c>
      <c r="AK268" s="8">
        <v>8</v>
      </c>
      <c r="AL268" s="8">
        <v>12</v>
      </c>
      <c r="AM268" s="8">
        <v>8</v>
      </c>
      <c r="AN268" s="8">
        <v>5</v>
      </c>
      <c r="AO268" s="8">
        <v>4</v>
      </c>
      <c r="AP268" s="8">
        <v>2</v>
      </c>
      <c r="AQ268" s="8">
        <v>7</v>
      </c>
      <c r="AR268" s="8">
        <v>8</v>
      </c>
      <c r="AS268" s="8">
        <v>6</v>
      </c>
      <c r="AT268" s="8">
        <v>13</v>
      </c>
      <c r="AU268" s="8">
        <v>8</v>
      </c>
      <c r="AV268" s="8">
        <v>9</v>
      </c>
      <c r="AW268" s="8">
        <v>9</v>
      </c>
      <c r="AX268" s="8">
        <v>9</v>
      </c>
      <c r="AY268" s="8">
        <v>6</v>
      </c>
      <c r="AZ268" s="8">
        <v>13</v>
      </c>
      <c r="BA268" s="8">
        <v>15</v>
      </c>
      <c r="BB268" s="8">
        <v>13</v>
      </c>
      <c r="BC268" s="8">
        <v>9</v>
      </c>
      <c r="BD268" s="8">
        <v>15</v>
      </c>
      <c r="BE268" s="8">
        <v>4</v>
      </c>
      <c r="BF268" s="8">
        <v>7</v>
      </c>
      <c r="BG268" s="8">
        <v>8</v>
      </c>
      <c r="BH268" s="8">
        <v>4</v>
      </c>
      <c r="BI268" s="8">
        <v>5</v>
      </c>
      <c r="BJ268" s="8">
        <v>7</v>
      </c>
      <c r="BK268" s="8">
        <v>7</v>
      </c>
      <c r="BL268" s="8">
        <v>8</v>
      </c>
      <c r="BM268" s="8">
        <v>12</v>
      </c>
      <c r="BN268" s="8">
        <v>10</v>
      </c>
      <c r="BO268" s="8">
        <v>3</v>
      </c>
      <c r="BP268" s="8">
        <v>7</v>
      </c>
      <c r="BQ268" s="8">
        <v>7</v>
      </c>
      <c r="BR268" s="8">
        <v>5</v>
      </c>
      <c r="BS268" s="8">
        <v>6</v>
      </c>
      <c r="BT268" s="8">
        <v>5</v>
      </c>
      <c r="BU268" s="8">
        <v>10</v>
      </c>
      <c r="BV268" s="8">
        <v>7</v>
      </c>
      <c r="BW268" s="8">
        <v>6</v>
      </c>
      <c r="BX268" s="8">
        <v>6</v>
      </c>
      <c r="BY268" s="8">
        <v>14</v>
      </c>
      <c r="BZ268" s="8">
        <v>10</v>
      </c>
      <c r="CA268" s="8">
        <v>5</v>
      </c>
      <c r="CB268" s="8">
        <v>7</v>
      </c>
      <c r="CC268" s="8">
        <v>6</v>
      </c>
      <c r="CD268" s="8">
        <v>6</v>
      </c>
      <c r="CE268" s="8">
        <v>3</v>
      </c>
      <c r="CF268" s="8">
        <v>6</v>
      </c>
      <c r="CG268" s="8">
        <v>9</v>
      </c>
      <c r="CH268" s="8">
        <v>5</v>
      </c>
      <c r="CI268" s="8">
        <v>4</v>
      </c>
      <c r="CJ268" s="8">
        <v>9</v>
      </c>
      <c r="CK268" s="8">
        <v>10</v>
      </c>
      <c r="CL268" s="8">
        <v>7</v>
      </c>
      <c r="CM268" s="8">
        <v>5</v>
      </c>
      <c r="CN268" s="8">
        <v>11</v>
      </c>
      <c r="CO268" s="8">
        <v>9</v>
      </c>
      <c r="CP268" s="8">
        <v>11</v>
      </c>
      <c r="CQ268" s="8">
        <v>9</v>
      </c>
      <c r="CR268" s="8">
        <v>9</v>
      </c>
      <c r="CS268" s="8">
        <v>8</v>
      </c>
      <c r="CT268" s="8">
        <v>15</v>
      </c>
      <c r="CU268" s="8">
        <v>7</v>
      </c>
      <c r="CV268" s="8">
        <v>11</v>
      </c>
      <c r="CW268" s="8">
        <v>6</v>
      </c>
      <c r="CX268" s="8">
        <v>9</v>
      </c>
      <c r="CY268" s="8">
        <v>4</v>
      </c>
      <c r="CZ268" s="8">
        <v>9</v>
      </c>
      <c r="DA268" s="8">
        <v>8</v>
      </c>
      <c r="DB268" s="8">
        <v>6</v>
      </c>
      <c r="DC268" s="8">
        <v>2</v>
      </c>
      <c r="DD268" s="8">
        <v>7</v>
      </c>
      <c r="DE268" s="8">
        <v>7</v>
      </c>
      <c r="DF268" s="8">
        <v>7</v>
      </c>
      <c r="DG268" s="8">
        <v>10</v>
      </c>
      <c r="DH268" s="8">
        <v>9</v>
      </c>
      <c r="DI268" s="8">
        <v>8</v>
      </c>
      <c r="DJ268" s="8">
        <v>8</v>
      </c>
      <c r="DK268" s="8">
        <v>7</v>
      </c>
      <c r="DL268" s="8">
        <v>3</v>
      </c>
      <c r="DM268" s="8">
        <v>5</v>
      </c>
      <c r="DN268" s="8">
        <v>5</v>
      </c>
      <c r="DO268" s="8">
        <v>4</v>
      </c>
      <c r="DP268" s="8">
        <v>4</v>
      </c>
      <c r="DQ268" s="8">
        <v>2</v>
      </c>
      <c r="DR268" s="8">
        <v>1</v>
      </c>
      <c r="DS268" s="8">
        <v>1</v>
      </c>
      <c r="DT268" s="8">
        <v>2</v>
      </c>
      <c r="DU268" s="8">
        <v>0</v>
      </c>
      <c r="DV268" s="8">
        <v>1</v>
      </c>
      <c r="DW268" s="8">
        <v>1</v>
      </c>
      <c r="DX268" s="7">
        <f t="shared" si="21"/>
        <v>388</v>
      </c>
      <c r="DY268" s="7">
        <f t="shared" si="22"/>
        <v>52</v>
      </c>
      <c r="DZ268" s="7">
        <f t="shared" si="23"/>
        <v>177</v>
      </c>
      <c r="EA268" s="7">
        <f t="shared" si="24"/>
        <v>131</v>
      </c>
    </row>
    <row r="269" spans="1:131" x14ac:dyDescent="0.35">
      <c r="A269" s="7">
        <v>13</v>
      </c>
      <c r="B269" s="10" t="s">
        <v>1020</v>
      </c>
      <c r="C269" s="10" t="s">
        <v>659</v>
      </c>
      <c r="D269" s="10" t="s">
        <v>660</v>
      </c>
      <c r="E269" s="7">
        <f>SUM(Table3253[[#This Row],[0]:[90]])</f>
        <v>507</v>
      </c>
      <c r="F269" s="8">
        <f>SUM(Table3253[[#This Row],[0]:[15]])</f>
        <v>58</v>
      </c>
      <c r="G269" s="7">
        <f>SUM(Table3253[[#This Row],[16]:[64]])</f>
        <v>313</v>
      </c>
      <c r="H269" s="7">
        <f>SUM(Table3253[[#This Row],[65]:[90]])</f>
        <v>136</v>
      </c>
      <c r="I269" s="7">
        <f>SUM(Table3253[[#This Row],[85]:[90]])</f>
        <v>9</v>
      </c>
      <c r="J269" s="8">
        <f>SUM(Table3253[[#This Row],[0]:[17]])</f>
        <v>71</v>
      </c>
      <c r="K269" s="7">
        <f>SUM(Table3253[[#This Row],[18]:[64]])</f>
        <v>300</v>
      </c>
      <c r="L269" s="8">
        <f>SUM(Table3253[[#This Row],[0]:[4]])</f>
        <v>7</v>
      </c>
      <c r="M269" s="7">
        <f>SUM(Table3253[[#This Row],[5]:[15]])</f>
        <v>51</v>
      </c>
      <c r="N269" s="7">
        <f>SUM(Table3253[[#This Row],[16]:[24]])</f>
        <v>62</v>
      </c>
      <c r="O269" s="7">
        <f>SUM(Table3253[[#This Row],[25]:[49]])</f>
        <v>98</v>
      </c>
      <c r="P269" s="7">
        <f>SUM(Table3253[[#This Row],[50]:[64]])</f>
        <v>153</v>
      </c>
      <c r="Q269" s="7">
        <f>SUM(Table3253[[#This Row],[65]:[74]])</f>
        <v>87</v>
      </c>
      <c r="R269" s="7">
        <f>SUM(Table3253[[#This Row],[75]:[84]])</f>
        <v>40</v>
      </c>
      <c r="S269" s="8">
        <f>SUM(Table3253[[#This Row],[5]:[9]])</f>
        <v>12</v>
      </c>
      <c r="T269" s="7">
        <f>SUM(Table3253[[#This Row],[10]:[14]])</f>
        <v>32</v>
      </c>
      <c r="U269" s="7">
        <f>SUM(Table3253[[#This Row],[15]:[19]])</f>
        <v>36</v>
      </c>
      <c r="V269" s="7">
        <f>SUM(Table3253[[#This Row],[20]:[24]])</f>
        <v>33</v>
      </c>
      <c r="W269" s="7">
        <f>SUM(Table3253[[#This Row],[25]:[29]])</f>
        <v>21</v>
      </c>
      <c r="X269" s="7">
        <f>SUM(Table3253[[#This Row],[30]:[34]])</f>
        <v>26</v>
      </c>
      <c r="Y269" s="7">
        <f>SUM(Table3253[[#This Row],[35]:[39]])</f>
        <v>17</v>
      </c>
      <c r="Z269" s="7">
        <f>SUM(Table3253[[#This Row],[40]:[44]])</f>
        <v>14</v>
      </c>
      <c r="AA269" s="7">
        <f>SUM(Table3253[[#This Row],[45]:[49]])</f>
        <v>20</v>
      </c>
      <c r="AB269" s="7">
        <f>SUM(Table3253[[#This Row],[50]:[54]])</f>
        <v>42</v>
      </c>
      <c r="AC269" s="7">
        <f>SUM(Table3253[[#This Row],[55]:[59]])</f>
        <v>42</v>
      </c>
      <c r="AD269" s="7">
        <f>SUM(Table3253[[#This Row],[60]:[64]])</f>
        <v>69</v>
      </c>
      <c r="AE269" s="7">
        <f>SUM(Table3253[[#This Row],[65]:[69]])</f>
        <v>47</v>
      </c>
      <c r="AF269" s="7">
        <f>SUM(Table3253[[#This Row],[70]:[74]])</f>
        <v>40</v>
      </c>
      <c r="AG269" s="7">
        <f>SUM(Table3253[[#This Row],[75]:[79]])</f>
        <v>24</v>
      </c>
      <c r="AH269" s="7">
        <f>SUM(Table3253[[#This Row],[80]:[84]])</f>
        <v>16</v>
      </c>
      <c r="AI269" s="7">
        <f>SUM(Table3253[[#This Row],[85]:[89]])</f>
        <v>7</v>
      </c>
      <c r="AJ269" s="7">
        <f>Table3253[[#This Row],[90]]</f>
        <v>2</v>
      </c>
      <c r="AK269" s="8">
        <v>0</v>
      </c>
      <c r="AL269" s="8">
        <v>2</v>
      </c>
      <c r="AM269" s="8">
        <v>3</v>
      </c>
      <c r="AN269" s="8">
        <v>1</v>
      </c>
      <c r="AO269" s="8">
        <v>1</v>
      </c>
      <c r="AP269" s="8">
        <v>3</v>
      </c>
      <c r="AQ269" s="8">
        <v>3</v>
      </c>
      <c r="AR269" s="8">
        <v>3</v>
      </c>
      <c r="AS269" s="8">
        <v>1</v>
      </c>
      <c r="AT269" s="8">
        <v>2</v>
      </c>
      <c r="AU269" s="8">
        <v>2</v>
      </c>
      <c r="AV269" s="8">
        <v>5</v>
      </c>
      <c r="AW269" s="8">
        <v>10</v>
      </c>
      <c r="AX269" s="8">
        <v>6</v>
      </c>
      <c r="AY269" s="8">
        <v>9</v>
      </c>
      <c r="AZ269" s="8">
        <v>7</v>
      </c>
      <c r="BA269" s="8">
        <v>9</v>
      </c>
      <c r="BB269" s="8">
        <v>4</v>
      </c>
      <c r="BC269" s="8">
        <v>6</v>
      </c>
      <c r="BD269" s="8">
        <v>10</v>
      </c>
      <c r="BE269" s="8">
        <v>9</v>
      </c>
      <c r="BF269" s="8">
        <v>6</v>
      </c>
      <c r="BG269" s="8">
        <v>9</v>
      </c>
      <c r="BH269" s="8">
        <v>3</v>
      </c>
      <c r="BI269" s="8">
        <v>6</v>
      </c>
      <c r="BJ269" s="8">
        <v>2</v>
      </c>
      <c r="BK269" s="8">
        <v>5</v>
      </c>
      <c r="BL269" s="8">
        <v>4</v>
      </c>
      <c r="BM269" s="8">
        <v>4</v>
      </c>
      <c r="BN269" s="8">
        <v>6</v>
      </c>
      <c r="BO269" s="8">
        <v>7</v>
      </c>
      <c r="BP269" s="8">
        <v>5</v>
      </c>
      <c r="BQ269" s="8">
        <v>4</v>
      </c>
      <c r="BR269" s="8">
        <v>6</v>
      </c>
      <c r="BS269" s="8">
        <v>4</v>
      </c>
      <c r="BT269" s="8">
        <v>4</v>
      </c>
      <c r="BU269" s="8">
        <v>3</v>
      </c>
      <c r="BV269" s="8">
        <v>1</v>
      </c>
      <c r="BW269" s="8">
        <v>4</v>
      </c>
      <c r="BX269" s="8">
        <v>5</v>
      </c>
      <c r="BY269" s="8">
        <v>4</v>
      </c>
      <c r="BZ269" s="8">
        <v>4</v>
      </c>
      <c r="CA269" s="8">
        <v>1</v>
      </c>
      <c r="CB269" s="8">
        <v>3</v>
      </c>
      <c r="CC269" s="8">
        <v>2</v>
      </c>
      <c r="CD269" s="8">
        <v>2</v>
      </c>
      <c r="CE269" s="8">
        <v>6</v>
      </c>
      <c r="CF269" s="8">
        <v>3</v>
      </c>
      <c r="CG269" s="8">
        <v>4</v>
      </c>
      <c r="CH269" s="8">
        <v>5</v>
      </c>
      <c r="CI269" s="8">
        <v>6</v>
      </c>
      <c r="CJ269" s="8">
        <v>8</v>
      </c>
      <c r="CK269" s="8">
        <v>8</v>
      </c>
      <c r="CL269" s="8">
        <v>11</v>
      </c>
      <c r="CM269" s="8">
        <v>9</v>
      </c>
      <c r="CN269" s="8">
        <v>7</v>
      </c>
      <c r="CO269" s="8">
        <v>8</v>
      </c>
      <c r="CP269" s="8">
        <v>14</v>
      </c>
      <c r="CQ269" s="8">
        <v>7</v>
      </c>
      <c r="CR269" s="8">
        <v>6</v>
      </c>
      <c r="CS269" s="8">
        <v>17</v>
      </c>
      <c r="CT269" s="8">
        <v>16</v>
      </c>
      <c r="CU269" s="8">
        <v>17</v>
      </c>
      <c r="CV269" s="8">
        <v>11</v>
      </c>
      <c r="CW269" s="8">
        <v>8</v>
      </c>
      <c r="CX269" s="8">
        <v>11</v>
      </c>
      <c r="CY269" s="8">
        <v>5</v>
      </c>
      <c r="CZ269" s="8">
        <v>10</v>
      </c>
      <c r="DA269" s="8">
        <v>10</v>
      </c>
      <c r="DB269" s="8">
        <v>11</v>
      </c>
      <c r="DC269" s="8">
        <v>10</v>
      </c>
      <c r="DD269" s="8">
        <v>9</v>
      </c>
      <c r="DE269" s="8">
        <v>9</v>
      </c>
      <c r="DF269" s="8">
        <v>6</v>
      </c>
      <c r="DG269" s="8">
        <v>6</v>
      </c>
      <c r="DH269" s="8">
        <v>5</v>
      </c>
      <c r="DI269" s="8">
        <v>8</v>
      </c>
      <c r="DJ269" s="8">
        <v>4</v>
      </c>
      <c r="DK269" s="8">
        <v>5</v>
      </c>
      <c r="DL269" s="8">
        <v>2</v>
      </c>
      <c r="DM269" s="8">
        <v>2</v>
      </c>
      <c r="DN269" s="8">
        <v>3</v>
      </c>
      <c r="DO269" s="8">
        <v>5</v>
      </c>
      <c r="DP269" s="8">
        <v>2</v>
      </c>
      <c r="DQ269" s="8">
        <v>4</v>
      </c>
      <c r="DR269" s="8">
        <v>1</v>
      </c>
      <c r="DS269" s="8">
        <v>2</v>
      </c>
      <c r="DT269" s="8">
        <v>2</v>
      </c>
      <c r="DU269" s="8">
        <v>1</v>
      </c>
      <c r="DV269" s="8">
        <v>1</v>
      </c>
      <c r="DW269" s="8">
        <v>2</v>
      </c>
      <c r="DX269" s="7">
        <f t="shared" si="21"/>
        <v>313</v>
      </c>
      <c r="DY269" s="7">
        <f t="shared" si="22"/>
        <v>49</v>
      </c>
      <c r="DZ269" s="7">
        <f t="shared" si="23"/>
        <v>98</v>
      </c>
      <c r="EA269" s="7">
        <f t="shared" si="24"/>
        <v>153</v>
      </c>
    </row>
    <row r="270" spans="1:131" x14ac:dyDescent="0.35">
      <c r="A270" s="7">
        <v>13</v>
      </c>
      <c r="B270" s="10" t="s">
        <v>1020</v>
      </c>
      <c r="C270" s="10" t="s">
        <v>661</v>
      </c>
      <c r="D270" s="10" t="s">
        <v>662</v>
      </c>
      <c r="E270" s="7">
        <f>SUM(Table3253[[#This Row],[0]:[90]])</f>
        <v>593</v>
      </c>
      <c r="F270" s="8">
        <f>SUM(Table3253[[#This Row],[0]:[15]])</f>
        <v>156</v>
      </c>
      <c r="G270" s="7">
        <f>SUM(Table3253[[#This Row],[16]:[64]])</f>
        <v>334</v>
      </c>
      <c r="H270" s="7">
        <f>SUM(Table3253[[#This Row],[65]:[90]])</f>
        <v>103</v>
      </c>
      <c r="I270" s="7">
        <f>SUM(Table3253[[#This Row],[85]:[90]])</f>
        <v>16</v>
      </c>
      <c r="J270" s="8">
        <f>SUM(Table3253[[#This Row],[0]:[17]])</f>
        <v>175</v>
      </c>
      <c r="K270" s="7">
        <f>SUM(Table3253[[#This Row],[18]:[64]])</f>
        <v>315</v>
      </c>
      <c r="L270" s="8">
        <f>SUM(Table3253[[#This Row],[0]:[4]])</f>
        <v>64</v>
      </c>
      <c r="M270" s="7">
        <f>SUM(Table3253[[#This Row],[5]:[15]])</f>
        <v>92</v>
      </c>
      <c r="N270" s="7">
        <f>SUM(Table3253[[#This Row],[16]:[24]])</f>
        <v>88</v>
      </c>
      <c r="O270" s="7">
        <f>SUM(Table3253[[#This Row],[25]:[49]])</f>
        <v>138</v>
      </c>
      <c r="P270" s="7">
        <f>SUM(Table3253[[#This Row],[50]:[64]])</f>
        <v>108</v>
      </c>
      <c r="Q270" s="7">
        <f>SUM(Table3253[[#This Row],[65]:[74]])</f>
        <v>55</v>
      </c>
      <c r="R270" s="7">
        <f>SUM(Table3253[[#This Row],[75]:[84]])</f>
        <v>32</v>
      </c>
      <c r="S270" s="8">
        <f>SUM(Table3253[[#This Row],[5]:[9]])</f>
        <v>46</v>
      </c>
      <c r="T270" s="7">
        <f>SUM(Table3253[[#This Row],[10]:[14]])</f>
        <v>32</v>
      </c>
      <c r="U270" s="7">
        <f>SUM(Table3253[[#This Row],[15]:[19]])</f>
        <v>45</v>
      </c>
      <c r="V270" s="7">
        <f>SUM(Table3253[[#This Row],[20]:[24]])</f>
        <v>57</v>
      </c>
      <c r="W270" s="7">
        <f>SUM(Table3253[[#This Row],[25]:[29]])</f>
        <v>28</v>
      </c>
      <c r="X270" s="7">
        <f>SUM(Table3253[[#This Row],[30]:[34]])</f>
        <v>27</v>
      </c>
      <c r="Y270" s="7">
        <f>SUM(Table3253[[#This Row],[35]:[39]])</f>
        <v>32</v>
      </c>
      <c r="Z270" s="7">
        <f>SUM(Table3253[[#This Row],[40]:[44]])</f>
        <v>30</v>
      </c>
      <c r="AA270" s="7">
        <f>SUM(Table3253[[#This Row],[45]:[49]])</f>
        <v>21</v>
      </c>
      <c r="AB270" s="7">
        <f>SUM(Table3253[[#This Row],[50]:[54]])</f>
        <v>36</v>
      </c>
      <c r="AC270" s="7">
        <f>SUM(Table3253[[#This Row],[55]:[59]])</f>
        <v>43</v>
      </c>
      <c r="AD270" s="7">
        <f>SUM(Table3253[[#This Row],[60]:[64]])</f>
        <v>29</v>
      </c>
      <c r="AE270" s="7">
        <f>SUM(Table3253[[#This Row],[65]:[69]])</f>
        <v>31</v>
      </c>
      <c r="AF270" s="7">
        <f>SUM(Table3253[[#This Row],[70]:[74]])</f>
        <v>24</v>
      </c>
      <c r="AG270" s="7">
        <f>SUM(Table3253[[#This Row],[75]:[79]])</f>
        <v>21</v>
      </c>
      <c r="AH270" s="7">
        <f>SUM(Table3253[[#This Row],[80]:[84]])</f>
        <v>11</v>
      </c>
      <c r="AI270" s="7">
        <f>SUM(Table3253[[#This Row],[85]:[89]])</f>
        <v>13</v>
      </c>
      <c r="AJ270" s="7">
        <f>Table3253[[#This Row],[90]]</f>
        <v>3</v>
      </c>
      <c r="AK270" s="8">
        <v>15</v>
      </c>
      <c r="AL270" s="8">
        <v>9</v>
      </c>
      <c r="AM270" s="8">
        <v>14</v>
      </c>
      <c r="AN270" s="8">
        <v>17</v>
      </c>
      <c r="AO270" s="8">
        <v>9</v>
      </c>
      <c r="AP270" s="8">
        <v>7</v>
      </c>
      <c r="AQ270" s="8">
        <v>8</v>
      </c>
      <c r="AR270" s="8">
        <v>10</v>
      </c>
      <c r="AS270" s="8">
        <v>11</v>
      </c>
      <c r="AT270" s="8">
        <v>10</v>
      </c>
      <c r="AU270" s="8">
        <v>7</v>
      </c>
      <c r="AV270" s="8">
        <v>5</v>
      </c>
      <c r="AW270" s="8">
        <v>4</v>
      </c>
      <c r="AX270" s="8">
        <v>9</v>
      </c>
      <c r="AY270" s="8">
        <v>7</v>
      </c>
      <c r="AZ270" s="8">
        <v>14</v>
      </c>
      <c r="BA270" s="8">
        <v>7</v>
      </c>
      <c r="BB270" s="8">
        <v>12</v>
      </c>
      <c r="BC270" s="8">
        <v>4</v>
      </c>
      <c r="BD270" s="8">
        <v>8</v>
      </c>
      <c r="BE270" s="8">
        <v>13</v>
      </c>
      <c r="BF270" s="8">
        <v>11</v>
      </c>
      <c r="BG270" s="8">
        <v>17</v>
      </c>
      <c r="BH270" s="8">
        <v>9</v>
      </c>
      <c r="BI270" s="8">
        <v>7</v>
      </c>
      <c r="BJ270" s="8">
        <v>4</v>
      </c>
      <c r="BK270" s="8">
        <v>4</v>
      </c>
      <c r="BL270" s="8">
        <v>6</v>
      </c>
      <c r="BM270" s="8">
        <v>6</v>
      </c>
      <c r="BN270" s="8">
        <v>8</v>
      </c>
      <c r="BO270" s="8">
        <v>5</v>
      </c>
      <c r="BP270" s="8">
        <v>9</v>
      </c>
      <c r="BQ270" s="8">
        <v>5</v>
      </c>
      <c r="BR270" s="8">
        <v>4</v>
      </c>
      <c r="BS270" s="8">
        <v>4</v>
      </c>
      <c r="BT270" s="8">
        <v>11</v>
      </c>
      <c r="BU270" s="8">
        <v>8</v>
      </c>
      <c r="BV270" s="8">
        <v>4</v>
      </c>
      <c r="BW270" s="8">
        <v>3</v>
      </c>
      <c r="BX270" s="8">
        <v>6</v>
      </c>
      <c r="BY270" s="8">
        <v>5</v>
      </c>
      <c r="BZ270" s="8">
        <v>8</v>
      </c>
      <c r="CA270" s="8">
        <v>6</v>
      </c>
      <c r="CB270" s="8">
        <v>4</v>
      </c>
      <c r="CC270" s="8">
        <v>7</v>
      </c>
      <c r="CD270" s="8">
        <v>6</v>
      </c>
      <c r="CE270" s="8">
        <v>6</v>
      </c>
      <c r="CF270" s="8">
        <v>2</v>
      </c>
      <c r="CG270" s="8">
        <v>3</v>
      </c>
      <c r="CH270" s="8">
        <v>4</v>
      </c>
      <c r="CI270" s="8">
        <v>7</v>
      </c>
      <c r="CJ270" s="8">
        <v>13</v>
      </c>
      <c r="CK270" s="8">
        <v>6</v>
      </c>
      <c r="CL270" s="8">
        <v>5</v>
      </c>
      <c r="CM270" s="8">
        <v>5</v>
      </c>
      <c r="CN270" s="8">
        <v>8</v>
      </c>
      <c r="CO270" s="8">
        <v>6</v>
      </c>
      <c r="CP270" s="8">
        <v>9</v>
      </c>
      <c r="CQ270" s="8">
        <v>7</v>
      </c>
      <c r="CR270" s="8">
        <v>13</v>
      </c>
      <c r="CS270" s="8">
        <v>8</v>
      </c>
      <c r="CT270" s="8">
        <v>2</v>
      </c>
      <c r="CU270" s="8">
        <v>5</v>
      </c>
      <c r="CV270" s="8">
        <v>4</v>
      </c>
      <c r="CW270" s="8">
        <v>10</v>
      </c>
      <c r="CX270" s="8">
        <v>7</v>
      </c>
      <c r="CY270" s="8">
        <v>4</v>
      </c>
      <c r="CZ270" s="8">
        <v>5</v>
      </c>
      <c r="DA270" s="8">
        <v>8</v>
      </c>
      <c r="DB270" s="8">
        <v>7</v>
      </c>
      <c r="DC270" s="8">
        <v>5</v>
      </c>
      <c r="DD270" s="8">
        <v>5</v>
      </c>
      <c r="DE270" s="8">
        <v>5</v>
      </c>
      <c r="DF270" s="8">
        <v>4</v>
      </c>
      <c r="DG270" s="8">
        <v>5</v>
      </c>
      <c r="DH270" s="8">
        <v>4</v>
      </c>
      <c r="DI270" s="8">
        <v>2</v>
      </c>
      <c r="DJ270" s="8">
        <v>5</v>
      </c>
      <c r="DK270" s="8">
        <v>6</v>
      </c>
      <c r="DL270" s="8">
        <v>4</v>
      </c>
      <c r="DM270" s="8">
        <v>2</v>
      </c>
      <c r="DN270" s="8">
        <v>2</v>
      </c>
      <c r="DO270" s="8">
        <v>1</v>
      </c>
      <c r="DP270" s="8">
        <v>3</v>
      </c>
      <c r="DQ270" s="8">
        <v>3</v>
      </c>
      <c r="DR270" s="8">
        <v>0</v>
      </c>
      <c r="DS270" s="8">
        <v>6</v>
      </c>
      <c r="DT270" s="8">
        <v>3</v>
      </c>
      <c r="DU270" s="8">
        <v>1</v>
      </c>
      <c r="DV270" s="8">
        <v>3</v>
      </c>
      <c r="DW270" s="8">
        <v>3</v>
      </c>
      <c r="DX270" s="7">
        <f t="shared" si="21"/>
        <v>334</v>
      </c>
      <c r="DY270" s="7">
        <f t="shared" si="22"/>
        <v>69</v>
      </c>
      <c r="DZ270" s="7">
        <f t="shared" si="23"/>
        <v>138</v>
      </c>
      <c r="EA270" s="7">
        <f t="shared" si="24"/>
        <v>108</v>
      </c>
    </row>
    <row r="271" spans="1:131" x14ac:dyDescent="0.35">
      <c r="A271" s="7">
        <v>13</v>
      </c>
      <c r="B271" s="10" t="s">
        <v>1020</v>
      </c>
      <c r="C271" s="10" t="s">
        <v>663</v>
      </c>
      <c r="D271" s="10" t="s">
        <v>664</v>
      </c>
      <c r="E271" s="7">
        <f>SUM(Table3253[[#This Row],[0]:[90]])</f>
        <v>627</v>
      </c>
      <c r="F271" s="8">
        <f>SUM(Table3253[[#This Row],[0]:[15]])</f>
        <v>135</v>
      </c>
      <c r="G271" s="7">
        <f>SUM(Table3253[[#This Row],[16]:[64]])</f>
        <v>399</v>
      </c>
      <c r="H271" s="7">
        <f>SUM(Table3253[[#This Row],[65]:[90]])</f>
        <v>93</v>
      </c>
      <c r="I271" s="7">
        <f>SUM(Table3253[[#This Row],[85]:[90]])</f>
        <v>8</v>
      </c>
      <c r="J271" s="8">
        <f>SUM(Table3253[[#This Row],[0]:[17]])</f>
        <v>150</v>
      </c>
      <c r="K271" s="7">
        <f>SUM(Table3253[[#This Row],[18]:[64]])</f>
        <v>384</v>
      </c>
      <c r="L271" s="8">
        <f>SUM(Table3253[[#This Row],[0]:[4]])</f>
        <v>31</v>
      </c>
      <c r="M271" s="7">
        <f>SUM(Table3253[[#This Row],[5]:[15]])</f>
        <v>104</v>
      </c>
      <c r="N271" s="7">
        <f>SUM(Table3253[[#This Row],[16]:[24]])</f>
        <v>73</v>
      </c>
      <c r="O271" s="7">
        <f>SUM(Table3253[[#This Row],[25]:[49]])</f>
        <v>181</v>
      </c>
      <c r="P271" s="7">
        <f>SUM(Table3253[[#This Row],[50]:[64]])</f>
        <v>145</v>
      </c>
      <c r="Q271" s="7">
        <f>SUM(Table3253[[#This Row],[65]:[74]])</f>
        <v>65</v>
      </c>
      <c r="R271" s="7">
        <f>SUM(Table3253[[#This Row],[75]:[84]])</f>
        <v>20</v>
      </c>
      <c r="S271" s="8">
        <f>SUM(Table3253[[#This Row],[5]:[9]])</f>
        <v>35</v>
      </c>
      <c r="T271" s="7">
        <f>SUM(Table3253[[#This Row],[10]:[14]])</f>
        <v>56</v>
      </c>
      <c r="U271" s="7">
        <f>SUM(Table3253[[#This Row],[15]:[19]])</f>
        <v>47</v>
      </c>
      <c r="V271" s="7">
        <f>SUM(Table3253[[#This Row],[20]:[24]])</f>
        <v>39</v>
      </c>
      <c r="W271" s="7">
        <f>SUM(Table3253[[#This Row],[25]:[29]])</f>
        <v>34</v>
      </c>
      <c r="X271" s="7">
        <f>SUM(Table3253[[#This Row],[30]:[34]])</f>
        <v>34</v>
      </c>
      <c r="Y271" s="7">
        <f>SUM(Table3253[[#This Row],[35]:[39]])</f>
        <v>36</v>
      </c>
      <c r="Z271" s="7">
        <f>SUM(Table3253[[#This Row],[40]:[44]])</f>
        <v>42</v>
      </c>
      <c r="AA271" s="7">
        <f>SUM(Table3253[[#This Row],[45]:[49]])</f>
        <v>35</v>
      </c>
      <c r="AB271" s="7">
        <f>SUM(Table3253[[#This Row],[50]:[54]])</f>
        <v>52</v>
      </c>
      <c r="AC271" s="7">
        <f>SUM(Table3253[[#This Row],[55]:[59]])</f>
        <v>48</v>
      </c>
      <c r="AD271" s="7">
        <f>SUM(Table3253[[#This Row],[60]:[64]])</f>
        <v>45</v>
      </c>
      <c r="AE271" s="7">
        <f>SUM(Table3253[[#This Row],[65]:[69]])</f>
        <v>44</v>
      </c>
      <c r="AF271" s="7">
        <f>SUM(Table3253[[#This Row],[70]:[74]])</f>
        <v>21</v>
      </c>
      <c r="AG271" s="7">
        <f>SUM(Table3253[[#This Row],[75]:[79]])</f>
        <v>13</v>
      </c>
      <c r="AH271" s="7">
        <f>SUM(Table3253[[#This Row],[80]:[84]])</f>
        <v>7</v>
      </c>
      <c r="AI271" s="7">
        <f>SUM(Table3253[[#This Row],[85]:[89]])</f>
        <v>7</v>
      </c>
      <c r="AJ271" s="7">
        <f>Table3253[[#This Row],[90]]</f>
        <v>1</v>
      </c>
      <c r="AK271" s="8">
        <v>10</v>
      </c>
      <c r="AL271" s="8">
        <v>5</v>
      </c>
      <c r="AM271" s="8">
        <v>4</v>
      </c>
      <c r="AN271" s="8">
        <v>6</v>
      </c>
      <c r="AO271" s="8">
        <v>6</v>
      </c>
      <c r="AP271" s="8">
        <v>10</v>
      </c>
      <c r="AQ271" s="8">
        <v>4</v>
      </c>
      <c r="AR271" s="8">
        <v>9</v>
      </c>
      <c r="AS271" s="8">
        <v>6</v>
      </c>
      <c r="AT271" s="8">
        <v>6</v>
      </c>
      <c r="AU271" s="8">
        <v>16</v>
      </c>
      <c r="AV271" s="8">
        <v>7</v>
      </c>
      <c r="AW271" s="8">
        <v>9</v>
      </c>
      <c r="AX271" s="8">
        <v>12</v>
      </c>
      <c r="AY271" s="8">
        <v>12</v>
      </c>
      <c r="AZ271" s="8">
        <v>13</v>
      </c>
      <c r="BA271" s="8">
        <v>8</v>
      </c>
      <c r="BB271" s="8">
        <v>7</v>
      </c>
      <c r="BC271" s="8">
        <v>4</v>
      </c>
      <c r="BD271" s="8">
        <v>15</v>
      </c>
      <c r="BE271" s="8">
        <v>10</v>
      </c>
      <c r="BF271" s="8">
        <v>6</v>
      </c>
      <c r="BG271" s="8">
        <v>4</v>
      </c>
      <c r="BH271" s="8">
        <v>9</v>
      </c>
      <c r="BI271" s="8">
        <v>10</v>
      </c>
      <c r="BJ271" s="8">
        <v>9</v>
      </c>
      <c r="BK271" s="8">
        <v>5</v>
      </c>
      <c r="BL271" s="8">
        <v>8</v>
      </c>
      <c r="BM271" s="8">
        <v>7</v>
      </c>
      <c r="BN271" s="8">
        <v>5</v>
      </c>
      <c r="BO271" s="8">
        <v>6</v>
      </c>
      <c r="BP271" s="8">
        <v>7</v>
      </c>
      <c r="BQ271" s="8">
        <v>7</v>
      </c>
      <c r="BR271" s="8">
        <v>9</v>
      </c>
      <c r="BS271" s="8">
        <v>5</v>
      </c>
      <c r="BT271" s="8">
        <v>10</v>
      </c>
      <c r="BU271" s="8">
        <v>9</v>
      </c>
      <c r="BV271" s="8">
        <v>7</v>
      </c>
      <c r="BW271" s="8">
        <v>7</v>
      </c>
      <c r="BX271" s="8">
        <v>3</v>
      </c>
      <c r="BY271" s="8">
        <v>10</v>
      </c>
      <c r="BZ271" s="8">
        <v>6</v>
      </c>
      <c r="CA271" s="8">
        <v>9</v>
      </c>
      <c r="CB271" s="8">
        <v>7</v>
      </c>
      <c r="CC271" s="8">
        <v>10</v>
      </c>
      <c r="CD271" s="8">
        <v>4</v>
      </c>
      <c r="CE271" s="8">
        <v>6</v>
      </c>
      <c r="CF271" s="8">
        <v>7</v>
      </c>
      <c r="CG271" s="8">
        <v>9</v>
      </c>
      <c r="CH271" s="8">
        <v>9</v>
      </c>
      <c r="CI271" s="8">
        <v>9</v>
      </c>
      <c r="CJ271" s="8">
        <v>10</v>
      </c>
      <c r="CK271" s="8">
        <v>8</v>
      </c>
      <c r="CL271" s="8">
        <v>12</v>
      </c>
      <c r="CM271" s="8">
        <v>13</v>
      </c>
      <c r="CN271" s="8">
        <v>15</v>
      </c>
      <c r="CO271" s="8">
        <v>5</v>
      </c>
      <c r="CP271" s="8">
        <v>9</v>
      </c>
      <c r="CQ271" s="8">
        <v>10</v>
      </c>
      <c r="CR271" s="8">
        <v>9</v>
      </c>
      <c r="CS271" s="8">
        <v>4</v>
      </c>
      <c r="CT271" s="8">
        <v>9</v>
      </c>
      <c r="CU271" s="8">
        <v>10</v>
      </c>
      <c r="CV271" s="8">
        <v>11</v>
      </c>
      <c r="CW271" s="8">
        <v>11</v>
      </c>
      <c r="CX271" s="8">
        <v>9</v>
      </c>
      <c r="CY271" s="8">
        <v>11</v>
      </c>
      <c r="CZ271" s="8">
        <v>10</v>
      </c>
      <c r="DA271" s="8">
        <v>8</v>
      </c>
      <c r="DB271" s="8">
        <v>6</v>
      </c>
      <c r="DC271" s="8">
        <v>4</v>
      </c>
      <c r="DD271" s="8">
        <v>5</v>
      </c>
      <c r="DE271" s="8">
        <v>3</v>
      </c>
      <c r="DF271" s="8">
        <v>5</v>
      </c>
      <c r="DG271" s="8">
        <v>4</v>
      </c>
      <c r="DH271" s="8">
        <v>3</v>
      </c>
      <c r="DI271" s="8">
        <v>3</v>
      </c>
      <c r="DJ271" s="8">
        <v>2</v>
      </c>
      <c r="DK271" s="8">
        <v>3</v>
      </c>
      <c r="DL271" s="8">
        <v>2</v>
      </c>
      <c r="DM271" s="8">
        <v>2</v>
      </c>
      <c r="DN271" s="8">
        <v>0</v>
      </c>
      <c r="DO271" s="8">
        <v>0</v>
      </c>
      <c r="DP271" s="8">
        <v>2</v>
      </c>
      <c r="DQ271" s="8">
        <v>3</v>
      </c>
      <c r="DR271" s="8">
        <v>0</v>
      </c>
      <c r="DS271" s="8">
        <v>1</v>
      </c>
      <c r="DT271" s="8">
        <v>2</v>
      </c>
      <c r="DU271" s="8">
        <v>3</v>
      </c>
      <c r="DV271" s="8">
        <v>1</v>
      </c>
      <c r="DW271" s="8">
        <v>1</v>
      </c>
      <c r="DX271" s="7">
        <f t="shared" si="21"/>
        <v>399</v>
      </c>
      <c r="DY271" s="7">
        <f t="shared" si="22"/>
        <v>58</v>
      </c>
      <c r="DZ271" s="7">
        <f t="shared" si="23"/>
        <v>181</v>
      </c>
      <c r="EA271" s="7">
        <f t="shared" si="24"/>
        <v>145</v>
      </c>
    </row>
    <row r="272" spans="1:131" x14ac:dyDescent="0.35">
      <c r="A272" s="7">
        <v>13</v>
      </c>
      <c r="B272" s="10" t="s">
        <v>1020</v>
      </c>
      <c r="C272" s="10" t="s">
        <v>665</v>
      </c>
      <c r="D272" s="10" t="s">
        <v>666</v>
      </c>
      <c r="E272" s="7">
        <f>SUM(Table3253[[#This Row],[0]:[90]])</f>
        <v>579</v>
      </c>
      <c r="F272" s="8">
        <f>SUM(Table3253[[#This Row],[0]:[15]])</f>
        <v>58</v>
      </c>
      <c r="G272" s="7">
        <f>SUM(Table3253[[#This Row],[16]:[64]])</f>
        <v>314</v>
      </c>
      <c r="H272" s="7">
        <f>SUM(Table3253[[#This Row],[65]:[90]])</f>
        <v>207</v>
      </c>
      <c r="I272" s="7">
        <f>SUM(Table3253[[#This Row],[85]:[90]])</f>
        <v>12</v>
      </c>
      <c r="J272" s="8">
        <f>SUM(Table3253[[#This Row],[0]:[17]])</f>
        <v>72</v>
      </c>
      <c r="K272" s="7">
        <f>SUM(Table3253[[#This Row],[18]:[64]])</f>
        <v>300</v>
      </c>
      <c r="L272" s="8">
        <f>SUM(Table3253[[#This Row],[0]:[4]])</f>
        <v>21</v>
      </c>
      <c r="M272" s="7">
        <f>SUM(Table3253[[#This Row],[5]:[15]])</f>
        <v>37</v>
      </c>
      <c r="N272" s="7">
        <f>SUM(Table3253[[#This Row],[16]:[24]])</f>
        <v>47</v>
      </c>
      <c r="O272" s="7">
        <f>SUM(Table3253[[#This Row],[25]:[49]])</f>
        <v>127</v>
      </c>
      <c r="P272" s="7">
        <f>SUM(Table3253[[#This Row],[50]:[64]])</f>
        <v>140</v>
      </c>
      <c r="Q272" s="7">
        <f>SUM(Table3253[[#This Row],[65]:[74]])</f>
        <v>103</v>
      </c>
      <c r="R272" s="7">
        <f>SUM(Table3253[[#This Row],[75]:[84]])</f>
        <v>92</v>
      </c>
      <c r="S272" s="8">
        <f>SUM(Table3253[[#This Row],[5]:[9]])</f>
        <v>15</v>
      </c>
      <c r="T272" s="7">
        <f>SUM(Table3253[[#This Row],[10]:[14]])</f>
        <v>16</v>
      </c>
      <c r="U272" s="7">
        <f>SUM(Table3253[[#This Row],[15]:[19]])</f>
        <v>35</v>
      </c>
      <c r="V272" s="7">
        <f>SUM(Table3253[[#This Row],[20]:[24]])</f>
        <v>18</v>
      </c>
      <c r="W272" s="7">
        <f>SUM(Table3253[[#This Row],[25]:[29]])</f>
        <v>12</v>
      </c>
      <c r="X272" s="7">
        <f>SUM(Table3253[[#This Row],[30]:[34]])</f>
        <v>25</v>
      </c>
      <c r="Y272" s="7">
        <f>SUM(Table3253[[#This Row],[35]:[39]])</f>
        <v>27</v>
      </c>
      <c r="Z272" s="7">
        <f>SUM(Table3253[[#This Row],[40]:[44]])</f>
        <v>30</v>
      </c>
      <c r="AA272" s="7">
        <f>SUM(Table3253[[#This Row],[45]:[49]])</f>
        <v>33</v>
      </c>
      <c r="AB272" s="7">
        <f>SUM(Table3253[[#This Row],[50]:[54]])</f>
        <v>38</v>
      </c>
      <c r="AC272" s="7">
        <f>SUM(Table3253[[#This Row],[55]:[59]])</f>
        <v>52</v>
      </c>
      <c r="AD272" s="7">
        <f>SUM(Table3253[[#This Row],[60]:[64]])</f>
        <v>50</v>
      </c>
      <c r="AE272" s="7">
        <f>SUM(Table3253[[#This Row],[65]:[69]])</f>
        <v>57</v>
      </c>
      <c r="AF272" s="7">
        <f>SUM(Table3253[[#This Row],[70]:[74]])</f>
        <v>46</v>
      </c>
      <c r="AG272" s="7">
        <f>SUM(Table3253[[#This Row],[75]:[79]])</f>
        <v>72</v>
      </c>
      <c r="AH272" s="7">
        <f>SUM(Table3253[[#This Row],[80]:[84]])</f>
        <v>20</v>
      </c>
      <c r="AI272" s="7">
        <f>SUM(Table3253[[#This Row],[85]:[89]])</f>
        <v>11</v>
      </c>
      <c r="AJ272" s="7">
        <f>Table3253[[#This Row],[90]]</f>
        <v>1</v>
      </c>
      <c r="AK272" s="8">
        <v>5</v>
      </c>
      <c r="AL272" s="8">
        <v>0</v>
      </c>
      <c r="AM272" s="8">
        <v>6</v>
      </c>
      <c r="AN272" s="8">
        <v>4</v>
      </c>
      <c r="AO272" s="8">
        <v>6</v>
      </c>
      <c r="AP272" s="8">
        <v>3</v>
      </c>
      <c r="AQ272" s="8">
        <v>3</v>
      </c>
      <c r="AR272" s="8">
        <v>4</v>
      </c>
      <c r="AS272" s="8">
        <v>3</v>
      </c>
      <c r="AT272" s="8">
        <v>2</v>
      </c>
      <c r="AU272" s="8">
        <v>1</v>
      </c>
      <c r="AV272" s="8">
        <v>3</v>
      </c>
      <c r="AW272" s="8">
        <v>4</v>
      </c>
      <c r="AX272" s="8">
        <v>3</v>
      </c>
      <c r="AY272" s="8">
        <v>5</v>
      </c>
      <c r="AZ272" s="8">
        <v>6</v>
      </c>
      <c r="BA272" s="8">
        <v>8</v>
      </c>
      <c r="BB272" s="8">
        <v>6</v>
      </c>
      <c r="BC272" s="8">
        <v>4</v>
      </c>
      <c r="BD272" s="8">
        <v>11</v>
      </c>
      <c r="BE272" s="8">
        <v>0</v>
      </c>
      <c r="BF272" s="8">
        <v>4</v>
      </c>
      <c r="BG272" s="8">
        <v>6</v>
      </c>
      <c r="BH272" s="8">
        <v>5</v>
      </c>
      <c r="BI272" s="8">
        <v>3</v>
      </c>
      <c r="BJ272" s="8">
        <v>2</v>
      </c>
      <c r="BK272" s="8">
        <v>2</v>
      </c>
      <c r="BL272" s="8">
        <v>1</v>
      </c>
      <c r="BM272" s="8">
        <v>4</v>
      </c>
      <c r="BN272" s="8">
        <v>3</v>
      </c>
      <c r="BO272" s="8">
        <v>5</v>
      </c>
      <c r="BP272" s="8">
        <v>7</v>
      </c>
      <c r="BQ272" s="8">
        <v>4</v>
      </c>
      <c r="BR272" s="8">
        <v>5</v>
      </c>
      <c r="BS272" s="8">
        <v>4</v>
      </c>
      <c r="BT272" s="8">
        <v>6</v>
      </c>
      <c r="BU272" s="8">
        <v>5</v>
      </c>
      <c r="BV272" s="8">
        <v>7</v>
      </c>
      <c r="BW272" s="8">
        <v>3</v>
      </c>
      <c r="BX272" s="8">
        <v>6</v>
      </c>
      <c r="BY272" s="8">
        <v>7</v>
      </c>
      <c r="BZ272" s="8">
        <v>7</v>
      </c>
      <c r="CA272" s="8">
        <v>6</v>
      </c>
      <c r="CB272" s="8">
        <v>6</v>
      </c>
      <c r="CC272" s="8">
        <v>4</v>
      </c>
      <c r="CD272" s="8">
        <v>7</v>
      </c>
      <c r="CE272" s="8">
        <v>4</v>
      </c>
      <c r="CF272" s="8">
        <v>4</v>
      </c>
      <c r="CG272" s="8">
        <v>13</v>
      </c>
      <c r="CH272" s="8">
        <v>5</v>
      </c>
      <c r="CI272" s="8">
        <v>5</v>
      </c>
      <c r="CJ272" s="8">
        <v>7</v>
      </c>
      <c r="CK272" s="8">
        <v>10</v>
      </c>
      <c r="CL272" s="8">
        <v>11</v>
      </c>
      <c r="CM272" s="8">
        <v>5</v>
      </c>
      <c r="CN272" s="8">
        <v>6</v>
      </c>
      <c r="CO272" s="8">
        <v>9</v>
      </c>
      <c r="CP272" s="8">
        <v>10</v>
      </c>
      <c r="CQ272" s="8">
        <v>11</v>
      </c>
      <c r="CR272" s="8">
        <v>16</v>
      </c>
      <c r="CS272" s="8">
        <v>8</v>
      </c>
      <c r="CT272" s="8">
        <v>11</v>
      </c>
      <c r="CU272" s="8">
        <v>10</v>
      </c>
      <c r="CV272" s="8">
        <v>9</v>
      </c>
      <c r="CW272" s="8">
        <v>12</v>
      </c>
      <c r="CX272" s="8">
        <v>10</v>
      </c>
      <c r="CY272" s="8">
        <v>9</v>
      </c>
      <c r="CZ272" s="8">
        <v>8</v>
      </c>
      <c r="DA272" s="8">
        <v>12</v>
      </c>
      <c r="DB272" s="8">
        <v>18</v>
      </c>
      <c r="DC272" s="8">
        <v>10</v>
      </c>
      <c r="DD272" s="8">
        <v>10</v>
      </c>
      <c r="DE272" s="8">
        <v>8</v>
      </c>
      <c r="DF272" s="8">
        <v>13</v>
      </c>
      <c r="DG272" s="8">
        <v>5</v>
      </c>
      <c r="DH272" s="8">
        <v>18</v>
      </c>
      <c r="DI272" s="8">
        <v>17</v>
      </c>
      <c r="DJ272" s="8">
        <v>19</v>
      </c>
      <c r="DK272" s="8">
        <v>8</v>
      </c>
      <c r="DL272" s="8">
        <v>10</v>
      </c>
      <c r="DM272" s="8">
        <v>5</v>
      </c>
      <c r="DN272" s="8">
        <v>4</v>
      </c>
      <c r="DO272" s="8">
        <v>2</v>
      </c>
      <c r="DP272" s="8">
        <v>5</v>
      </c>
      <c r="DQ272" s="8">
        <v>4</v>
      </c>
      <c r="DR272" s="8">
        <v>1</v>
      </c>
      <c r="DS272" s="8">
        <v>2</v>
      </c>
      <c r="DT272" s="8">
        <v>6</v>
      </c>
      <c r="DU272" s="8">
        <v>0</v>
      </c>
      <c r="DV272" s="8">
        <v>2</v>
      </c>
      <c r="DW272" s="8">
        <v>1</v>
      </c>
      <c r="DX272" s="7">
        <f t="shared" si="21"/>
        <v>314</v>
      </c>
      <c r="DY272" s="7">
        <f t="shared" si="22"/>
        <v>33</v>
      </c>
      <c r="DZ272" s="7">
        <f t="shared" si="23"/>
        <v>127</v>
      </c>
      <c r="EA272" s="7">
        <f t="shared" si="24"/>
        <v>140</v>
      </c>
    </row>
    <row r="273" spans="1:131" x14ac:dyDescent="0.35">
      <c r="A273" s="7">
        <v>13</v>
      </c>
      <c r="B273" s="10" t="s">
        <v>1020</v>
      </c>
      <c r="C273" s="10" t="s">
        <v>667</v>
      </c>
      <c r="D273" s="10" t="s">
        <v>668</v>
      </c>
      <c r="E273" s="7">
        <f>SUM(Table3253[[#This Row],[0]:[90]])</f>
        <v>519</v>
      </c>
      <c r="F273" s="8">
        <f>SUM(Table3253[[#This Row],[0]:[15]])</f>
        <v>50</v>
      </c>
      <c r="G273" s="7">
        <f>SUM(Table3253[[#This Row],[16]:[64]])</f>
        <v>300</v>
      </c>
      <c r="H273" s="7">
        <f>SUM(Table3253[[#This Row],[65]:[90]])</f>
        <v>169</v>
      </c>
      <c r="I273" s="7">
        <f>SUM(Table3253[[#This Row],[85]:[90]])</f>
        <v>6</v>
      </c>
      <c r="J273" s="8">
        <f>SUM(Table3253[[#This Row],[0]:[17]])</f>
        <v>62</v>
      </c>
      <c r="K273" s="7">
        <f>SUM(Table3253[[#This Row],[18]:[64]])</f>
        <v>288</v>
      </c>
      <c r="L273" s="8">
        <f>SUM(Table3253[[#This Row],[0]:[4]])</f>
        <v>28</v>
      </c>
      <c r="M273" s="7">
        <f>SUM(Table3253[[#This Row],[5]:[15]])</f>
        <v>22</v>
      </c>
      <c r="N273" s="7">
        <f>SUM(Table3253[[#This Row],[16]:[24]])</f>
        <v>54</v>
      </c>
      <c r="O273" s="7">
        <f>SUM(Table3253[[#This Row],[25]:[49]])</f>
        <v>119</v>
      </c>
      <c r="P273" s="7">
        <f>SUM(Table3253[[#This Row],[50]:[64]])</f>
        <v>127</v>
      </c>
      <c r="Q273" s="7">
        <f>SUM(Table3253[[#This Row],[65]:[74]])</f>
        <v>106</v>
      </c>
      <c r="R273" s="7">
        <f>SUM(Table3253[[#This Row],[75]:[84]])</f>
        <v>57</v>
      </c>
      <c r="S273" s="8">
        <f>SUM(Table3253[[#This Row],[5]:[9]])</f>
        <v>18</v>
      </c>
      <c r="T273" s="7">
        <f>SUM(Table3253[[#This Row],[10]:[14]])</f>
        <v>4</v>
      </c>
      <c r="U273" s="7">
        <f>SUM(Table3253[[#This Row],[15]:[19]])</f>
        <v>26</v>
      </c>
      <c r="V273" s="7">
        <f>SUM(Table3253[[#This Row],[20]:[24]])</f>
        <v>28</v>
      </c>
      <c r="W273" s="7">
        <f>SUM(Table3253[[#This Row],[25]:[29]])</f>
        <v>24</v>
      </c>
      <c r="X273" s="7">
        <f>SUM(Table3253[[#This Row],[30]:[34]])</f>
        <v>34</v>
      </c>
      <c r="Y273" s="7">
        <f>SUM(Table3253[[#This Row],[35]:[39]])</f>
        <v>20</v>
      </c>
      <c r="Z273" s="7">
        <f>SUM(Table3253[[#This Row],[40]:[44]])</f>
        <v>32</v>
      </c>
      <c r="AA273" s="7">
        <f>SUM(Table3253[[#This Row],[45]:[49]])</f>
        <v>9</v>
      </c>
      <c r="AB273" s="7">
        <f>SUM(Table3253[[#This Row],[50]:[54]])</f>
        <v>29</v>
      </c>
      <c r="AC273" s="7">
        <f>SUM(Table3253[[#This Row],[55]:[59]])</f>
        <v>43</v>
      </c>
      <c r="AD273" s="7">
        <f>SUM(Table3253[[#This Row],[60]:[64]])</f>
        <v>55</v>
      </c>
      <c r="AE273" s="7">
        <f>SUM(Table3253[[#This Row],[65]:[69]])</f>
        <v>60</v>
      </c>
      <c r="AF273" s="7">
        <f>SUM(Table3253[[#This Row],[70]:[74]])</f>
        <v>46</v>
      </c>
      <c r="AG273" s="7">
        <f>SUM(Table3253[[#This Row],[75]:[79]])</f>
        <v>30</v>
      </c>
      <c r="AH273" s="7">
        <f>SUM(Table3253[[#This Row],[80]:[84]])</f>
        <v>27</v>
      </c>
      <c r="AI273" s="7">
        <f>SUM(Table3253[[#This Row],[85]:[89]])</f>
        <v>4</v>
      </c>
      <c r="AJ273" s="7">
        <f>Table3253[[#This Row],[90]]</f>
        <v>2</v>
      </c>
      <c r="AK273" s="8">
        <v>6</v>
      </c>
      <c r="AL273" s="8">
        <v>4</v>
      </c>
      <c r="AM273" s="8">
        <v>6</v>
      </c>
      <c r="AN273" s="8">
        <v>8</v>
      </c>
      <c r="AO273" s="8">
        <v>4</v>
      </c>
      <c r="AP273" s="8">
        <v>3</v>
      </c>
      <c r="AQ273" s="8">
        <v>6</v>
      </c>
      <c r="AR273" s="8">
        <v>1</v>
      </c>
      <c r="AS273" s="8">
        <v>6</v>
      </c>
      <c r="AT273" s="8">
        <v>2</v>
      </c>
      <c r="AU273" s="8">
        <v>1</v>
      </c>
      <c r="AV273" s="8">
        <v>1</v>
      </c>
      <c r="AW273" s="8">
        <v>1</v>
      </c>
      <c r="AX273" s="8">
        <v>1</v>
      </c>
      <c r="AY273" s="8">
        <v>0</v>
      </c>
      <c r="AZ273" s="8">
        <v>0</v>
      </c>
      <c r="BA273" s="8">
        <v>5</v>
      </c>
      <c r="BB273" s="8">
        <v>7</v>
      </c>
      <c r="BC273" s="8">
        <v>6</v>
      </c>
      <c r="BD273" s="8">
        <v>8</v>
      </c>
      <c r="BE273" s="8">
        <v>6</v>
      </c>
      <c r="BF273" s="8">
        <v>6</v>
      </c>
      <c r="BG273" s="8">
        <v>7</v>
      </c>
      <c r="BH273" s="8">
        <v>5</v>
      </c>
      <c r="BI273" s="8">
        <v>4</v>
      </c>
      <c r="BJ273" s="8">
        <v>7</v>
      </c>
      <c r="BK273" s="8">
        <v>1</v>
      </c>
      <c r="BL273" s="8">
        <v>6</v>
      </c>
      <c r="BM273" s="8">
        <v>4</v>
      </c>
      <c r="BN273" s="8">
        <v>6</v>
      </c>
      <c r="BO273" s="8">
        <v>7</v>
      </c>
      <c r="BP273" s="8">
        <v>5</v>
      </c>
      <c r="BQ273" s="8">
        <v>12</v>
      </c>
      <c r="BR273" s="8">
        <v>5</v>
      </c>
      <c r="BS273" s="8">
        <v>5</v>
      </c>
      <c r="BT273" s="8">
        <v>5</v>
      </c>
      <c r="BU273" s="8">
        <v>3</v>
      </c>
      <c r="BV273" s="8">
        <v>4</v>
      </c>
      <c r="BW273" s="8">
        <v>4</v>
      </c>
      <c r="BX273" s="8">
        <v>4</v>
      </c>
      <c r="BY273" s="8">
        <v>7</v>
      </c>
      <c r="BZ273" s="8">
        <v>12</v>
      </c>
      <c r="CA273" s="8">
        <v>3</v>
      </c>
      <c r="CB273" s="8">
        <v>4</v>
      </c>
      <c r="CC273" s="8">
        <v>6</v>
      </c>
      <c r="CD273" s="8">
        <v>2</v>
      </c>
      <c r="CE273" s="8">
        <v>4</v>
      </c>
      <c r="CF273" s="8">
        <v>3</v>
      </c>
      <c r="CG273" s="8">
        <v>0</v>
      </c>
      <c r="CH273" s="8">
        <v>0</v>
      </c>
      <c r="CI273" s="8">
        <v>4</v>
      </c>
      <c r="CJ273" s="8">
        <v>10</v>
      </c>
      <c r="CK273" s="8">
        <v>1</v>
      </c>
      <c r="CL273" s="8">
        <v>4</v>
      </c>
      <c r="CM273" s="8">
        <v>10</v>
      </c>
      <c r="CN273" s="8">
        <v>9</v>
      </c>
      <c r="CO273" s="8">
        <v>9</v>
      </c>
      <c r="CP273" s="8">
        <v>3</v>
      </c>
      <c r="CQ273" s="8">
        <v>11</v>
      </c>
      <c r="CR273" s="8">
        <v>11</v>
      </c>
      <c r="CS273" s="8">
        <v>9</v>
      </c>
      <c r="CT273" s="8">
        <v>12</v>
      </c>
      <c r="CU273" s="8">
        <v>8</v>
      </c>
      <c r="CV273" s="8">
        <v>16</v>
      </c>
      <c r="CW273" s="8">
        <v>10</v>
      </c>
      <c r="CX273" s="8">
        <v>9</v>
      </c>
      <c r="CY273" s="8">
        <v>10</v>
      </c>
      <c r="CZ273" s="8">
        <v>14</v>
      </c>
      <c r="DA273" s="8">
        <v>15</v>
      </c>
      <c r="DB273" s="8">
        <v>12</v>
      </c>
      <c r="DC273" s="8">
        <v>7</v>
      </c>
      <c r="DD273" s="8">
        <v>10</v>
      </c>
      <c r="DE273" s="8">
        <v>10</v>
      </c>
      <c r="DF273" s="8">
        <v>12</v>
      </c>
      <c r="DG273" s="8">
        <v>7</v>
      </c>
      <c r="DH273" s="8">
        <v>3</v>
      </c>
      <c r="DI273" s="8">
        <v>6</v>
      </c>
      <c r="DJ273" s="8">
        <v>10</v>
      </c>
      <c r="DK273" s="8">
        <v>5</v>
      </c>
      <c r="DL273" s="8">
        <v>6</v>
      </c>
      <c r="DM273" s="8">
        <v>9</v>
      </c>
      <c r="DN273" s="8">
        <v>6</v>
      </c>
      <c r="DO273" s="8">
        <v>9</v>
      </c>
      <c r="DP273" s="8">
        <v>0</v>
      </c>
      <c r="DQ273" s="8">
        <v>3</v>
      </c>
      <c r="DR273" s="8">
        <v>2</v>
      </c>
      <c r="DS273" s="8">
        <v>0</v>
      </c>
      <c r="DT273" s="8">
        <v>1</v>
      </c>
      <c r="DU273" s="8">
        <v>1</v>
      </c>
      <c r="DV273" s="8">
        <v>0</v>
      </c>
      <c r="DW273" s="8">
        <v>2</v>
      </c>
      <c r="DX273" s="7">
        <f t="shared" si="21"/>
        <v>300</v>
      </c>
      <c r="DY273" s="7">
        <f t="shared" si="22"/>
        <v>42</v>
      </c>
      <c r="DZ273" s="7">
        <f t="shared" si="23"/>
        <v>119</v>
      </c>
      <c r="EA273" s="7">
        <f t="shared" si="24"/>
        <v>127</v>
      </c>
    </row>
    <row r="274" spans="1:131" x14ac:dyDescent="0.35">
      <c r="A274" s="7">
        <v>13</v>
      </c>
      <c r="B274" s="10" t="s">
        <v>1020</v>
      </c>
      <c r="C274" s="10" t="s">
        <v>669</v>
      </c>
      <c r="D274" s="10" t="s">
        <v>670</v>
      </c>
      <c r="E274" s="7">
        <f>SUM(Table3253[[#This Row],[0]:[90]])</f>
        <v>807</v>
      </c>
      <c r="F274" s="8">
        <f>SUM(Table3253[[#This Row],[0]:[15]])</f>
        <v>148</v>
      </c>
      <c r="G274" s="7">
        <f>SUM(Table3253[[#This Row],[16]:[64]])</f>
        <v>495</v>
      </c>
      <c r="H274" s="7">
        <f>SUM(Table3253[[#This Row],[65]:[90]])</f>
        <v>164</v>
      </c>
      <c r="I274" s="7">
        <f>SUM(Table3253[[#This Row],[85]:[90]])</f>
        <v>10</v>
      </c>
      <c r="J274" s="8">
        <f>SUM(Table3253[[#This Row],[0]:[17]])</f>
        <v>166</v>
      </c>
      <c r="K274" s="7">
        <f>SUM(Table3253[[#This Row],[18]:[64]])</f>
        <v>477</v>
      </c>
      <c r="L274" s="8">
        <f>SUM(Table3253[[#This Row],[0]:[4]])</f>
        <v>33</v>
      </c>
      <c r="M274" s="7">
        <f>SUM(Table3253[[#This Row],[5]:[15]])</f>
        <v>115</v>
      </c>
      <c r="N274" s="7">
        <f>SUM(Table3253[[#This Row],[16]:[24]])</f>
        <v>69</v>
      </c>
      <c r="O274" s="7">
        <f>SUM(Table3253[[#This Row],[25]:[49]])</f>
        <v>259</v>
      </c>
      <c r="P274" s="7">
        <f>SUM(Table3253[[#This Row],[50]:[64]])</f>
        <v>167</v>
      </c>
      <c r="Q274" s="7">
        <f>SUM(Table3253[[#This Row],[65]:[74]])</f>
        <v>95</v>
      </c>
      <c r="R274" s="7">
        <f>SUM(Table3253[[#This Row],[75]:[84]])</f>
        <v>59</v>
      </c>
      <c r="S274" s="8">
        <f>SUM(Table3253[[#This Row],[5]:[9]])</f>
        <v>46</v>
      </c>
      <c r="T274" s="7">
        <f>SUM(Table3253[[#This Row],[10]:[14]])</f>
        <v>61</v>
      </c>
      <c r="U274" s="7">
        <f>SUM(Table3253[[#This Row],[15]:[19]])</f>
        <v>48</v>
      </c>
      <c r="V274" s="7">
        <f>SUM(Table3253[[#This Row],[20]:[24]])</f>
        <v>29</v>
      </c>
      <c r="W274" s="7">
        <f>SUM(Table3253[[#This Row],[25]:[29]])</f>
        <v>35</v>
      </c>
      <c r="X274" s="7">
        <f>SUM(Table3253[[#This Row],[30]:[34]])</f>
        <v>62</v>
      </c>
      <c r="Y274" s="7">
        <f>SUM(Table3253[[#This Row],[35]:[39]])</f>
        <v>68</v>
      </c>
      <c r="Z274" s="7">
        <f>SUM(Table3253[[#This Row],[40]:[44]])</f>
        <v>54</v>
      </c>
      <c r="AA274" s="7">
        <f>SUM(Table3253[[#This Row],[45]:[49]])</f>
        <v>40</v>
      </c>
      <c r="AB274" s="7">
        <f>SUM(Table3253[[#This Row],[50]:[54]])</f>
        <v>56</v>
      </c>
      <c r="AC274" s="7">
        <f>SUM(Table3253[[#This Row],[55]:[59]])</f>
        <v>56</v>
      </c>
      <c r="AD274" s="7">
        <f>SUM(Table3253[[#This Row],[60]:[64]])</f>
        <v>55</v>
      </c>
      <c r="AE274" s="7">
        <f>SUM(Table3253[[#This Row],[65]:[69]])</f>
        <v>67</v>
      </c>
      <c r="AF274" s="7">
        <f>SUM(Table3253[[#This Row],[70]:[74]])</f>
        <v>28</v>
      </c>
      <c r="AG274" s="7">
        <f>SUM(Table3253[[#This Row],[75]:[79]])</f>
        <v>40</v>
      </c>
      <c r="AH274" s="7">
        <f>SUM(Table3253[[#This Row],[80]:[84]])</f>
        <v>19</v>
      </c>
      <c r="AI274" s="7">
        <f>SUM(Table3253[[#This Row],[85]:[89]])</f>
        <v>4</v>
      </c>
      <c r="AJ274" s="7">
        <f>Table3253[[#This Row],[90]]</f>
        <v>6</v>
      </c>
      <c r="AK274" s="8">
        <v>6</v>
      </c>
      <c r="AL274" s="8">
        <v>0</v>
      </c>
      <c r="AM274" s="8">
        <v>11</v>
      </c>
      <c r="AN274" s="8">
        <v>10</v>
      </c>
      <c r="AO274" s="8">
        <v>6</v>
      </c>
      <c r="AP274" s="8">
        <v>10</v>
      </c>
      <c r="AQ274" s="8">
        <v>10</v>
      </c>
      <c r="AR274" s="8">
        <v>6</v>
      </c>
      <c r="AS274" s="8">
        <v>6</v>
      </c>
      <c r="AT274" s="8">
        <v>14</v>
      </c>
      <c r="AU274" s="8">
        <v>14</v>
      </c>
      <c r="AV274" s="8">
        <v>13</v>
      </c>
      <c r="AW274" s="8">
        <v>11</v>
      </c>
      <c r="AX274" s="8">
        <v>11</v>
      </c>
      <c r="AY274" s="8">
        <v>12</v>
      </c>
      <c r="AZ274" s="8">
        <v>8</v>
      </c>
      <c r="BA274" s="8">
        <v>9</v>
      </c>
      <c r="BB274" s="8">
        <v>9</v>
      </c>
      <c r="BC274" s="8">
        <v>9</v>
      </c>
      <c r="BD274" s="8">
        <v>13</v>
      </c>
      <c r="BE274" s="8">
        <v>7</v>
      </c>
      <c r="BF274" s="8">
        <v>4</v>
      </c>
      <c r="BG274" s="8">
        <v>7</v>
      </c>
      <c r="BH274" s="8">
        <v>5</v>
      </c>
      <c r="BI274" s="8">
        <v>6</v>
      </c>
      <c r="BJ274" s="8">
        <v>4</v>
      </c>
      <c r="BK274" s="8">
        <v>9</v>
      </c>
      <c r="BL274" s="8">
        <v>7</v>
      </c>
      <c r="BM274" s="8">
        <v>8</v>
      </c>
      <c r="BN274" s="8">
        <v>7</v>
      </c>
      <c r="BO274" s="8">
        <v>12</v>
      </c>
      <c r="BP274" s="8">
        <v>6</v>
      </c>
      <c r="BQ274" s="8">
        <v>11</v>
      </c>
      <c r="BR274" s="8">
        <v>14</v>
      </c>
      <c r="BS274" s="8">
        <v>19</v>
      </c>
      <c r="BT274" s="8">
        <v>8</v>
      </c>
      <c r="BU274" s="8">
        <v>20</v>
      </c>
      <c r="BV274" s="8">
        <v>10</v>
      </c>
      <c r="BW274" s="8">
        <v>20</v>
      </c>
      <c r="BX274" s="8">
        <v>10</v>
      </c>
      <c r="BY274" s="8">
        <v>9</v>
      </c>
      <c r="BZ274" s="8">
        <v>11</v>
      </c>
      <c r="CA274" s="8">
        <v>10</v>
      </c>
      <c r="CB274" s="8">
        <v>13</v>
      </c>
      <c r="CC274" s="8">
        <v>11</v>
      </c>
      <c r="CD274" s="8">
        <v>11</v>
      </c>
      <c r="CE274" s="8">
        <v>9</v>
      </c>
      <c r="CF274" s="8">
        <v>7</v>
      </c>
      <c r="CG274" s="8">
        <v>7</v>
      </c>
      <c r="CH274" s="8">
        <v>6</v>
      </c>
      <c r="CI274" s="8">
        <v>5</v>
      </c>
      <c r="CJ274" s="8">
        <v>16</v>
      </c>
      <c r="CK274" s="8">
        <v>18</v>
      </c>
      <c r="CL274" s="8">
        <v>10</v>
      </c>
      <c r="CM274" s="8">
        <v>7</v>
      </c>
      <c r="CN274" s="8">
        <v>8</v>
      </c>
      <c r="CO274" s="8">
        <v>11</v>
      </c>
      <c r="CP274" s="8">
        <v>10</v>
      </c>
      <c r="CQ274" s="8">
        <v>12</v>
      </c>
      <c r="CR274" s="8">
        <v>15</v>
      </c>
      <c r="CS274" s="8">
        <v>9</v>
      </c>
      <c r="CT274" s="8">
        <v>14</v>
      </c>
      <c r="CU274" s="8">
        <v>6</v>
      </c>
      <c r="CV274" s="8">
        <v>15</v>
      </c>
      <c r="CW274" s="8">
        <v>11</v>
      </c>
      <c r="CX274" s="8">
        <v>15</v>
      </c>
      <c r="CY274" s="8">
        <v>17</v>
      </c>
      <c r="CZ274" s="8">
        <v>17</v>
      </c>
      <c r="DA274" s="8">
        <v>9</v>
      </c>
      <c r="DB274" s="8">
        <v>9</v>
      </c>
      <c r="DC274" s="8">
        <v>4</v>
      </c>
      <c r="DD274" s="8">
        <v>5</v>
      </c>
      <c r="DE274" s="8">
        <v>8</v>
      </c>
      <c r="DF274" s="8">
        <v>4</v>
      </c>
      <c r="DG274" s="8">
        <v>7</v>
      </c>
      <c r="DH274" s="8">
        <v>6</v>
      </c>
      <c r="DI274" s="8">
        <v>9</v>
      </c>
      <c r="DJ274" s="8">
        <v>7</v>
      </c>
      <c r="DK274" s="8">
        <v>6</v>
      </c>
      <c r="DL274" s="8">
        <v>12</v>
      </c>
      <c r="DM274" s="8">
        <v>6</v>
      </c>
      <c r="DN274" s="8">
        <v>0</v>
      </c>
      <c r="DO274" s="8">
        <v>4</v>
      </c>
      <c r="DP274" s="8">
        <v>6</v>
      </c>
      <c r="DQ274" s="8">
        <v>3</v>
      </c>
      <c r="DR274" s="8">
        <v>0</v>
      </c>
      <c r="DS274" s="8">
        <v>1</v>
      </c>
      <c r="DT274" s="8">
        <v>3</v>
      </c>
      <c r="DU274" s="8">
        <v>0</v>
      </c>
      <c r="DV274" s="8">
        <v>0</v>
      </c>
      <c r="DW274" s="8">
        <v>6</v>
      </c>
      <c r="DX274" s="7">
        <f t="shared" si="21"/>
        <v>495</v>
      </c>
      <c r="DY274" s="7">
        <f t="shared" si="22"/>
        <v>51</v>
      </c>
      <c r="DZ274" s="7">
        <f t="shared" si="23"/>
        <v>259</v>
      </c>
      <c r="EA274" s="7">
        <f t="shared" si="24"/>
        <v>167</v>
      </c>
    </row>
    <row r="275" spans="1:131" x14ac:dyDescent="0.35">
      <c r="A275" s="7">
        <v>13</v>
      </c>
      <c r="B275" s="10" t="s">
        <v>1020</v>
      </c>
      <c r="C275" s="10" t="s">
        <v>671</v>
      </c>
      <c r="D275" s="10" t="s">
        <v>672</v>
      </c>
      <c r="E275" s="7">
        <f>SUM(Table3253[[#This Row],[0]:[90]])</f>
        <v>630</v>
      </c>
      <c r="F275" s="8">
        <f>SUM(Table3253[[#This Row],[0]:[15]])</f>
        <v>136</v>
      </c>
      <c r="G275" s="7">
        <f>SUM(Table3253[[#This Row],[16]:[64]])</f>
        <v>393</v>
      </c>
      <c r="H275" s="7">
        <f>SUM(Table3253[[#This Row],[65]:[90]])</f>
        <v>101</v>
      </c>
      <c r="I275" s="7">
        <f>SUM(Table3253[[#This Row],[85]:[90]])</f>
        <v>8</v>
      </c>
      <c r="J275" s="8">
        <f>SUM(Table3253[[#This Row],[0]:[17]])</f>
        <v>149</v>
      </c>
      <c r="K275" s="7">
        <f>SUM(Table3253[[#This Row],[18]:[64]])</f>
        <v>380</v>
      </c>
      <c r="L275" s="8">
        <f>SUM(Table3253[[#This Row],[0]:[4]])</f>
        <v>42</v>
      </c>
      <c r="M275" s="7">
        <f>SUM(Table3253[[#This Row],[5]:[15]])</f>
        <v>94</v>
      </c>
      <c r="N275" s="7">
        <f>SUM(Table3253[[#This Row],[16]:[24]])</f>
        <v>50</v>
      </c>
      <c r="O275" s="7">
        <f>SUM(Table3253[[#This Row],[25]:[49]])</f>
        <v>225</v>
      </c>
      <c r="P275" s="7">
        <f>SUM(Table3253[[#This Row],[50]:[64]])</f>
        <v>118</v>
      </c>
      <c r="Q275" s="7">
        <f>SUM(Table3253[[#This Row],[65]:[74]])</f>
        <v>65</v>
      </c>
      <c r="R275" s="7">
        <f>SUM(Table3253[[#This Row],[75]:[84]])</f>
        <v>28</v>
      </c>
      <c r="S275" s="8">
        <f>SUM(Table3253[[#This Row],[5]:[9]])</f>
        <v>33</v>
      </c>
      <c r="T275" s="7">
        <f>SUM(Table3253[[#This Row],[10]:[14]])</f>
        <v>53</v>
      </c>
      <c r="U275" s="7">
        <f>SUM(Table3253[[#This Row],[15]:[19]])</f>
        <v>30</v>
      </c>
      <c r="V275" s="7">
        <f>SUM(Table3253[[#This Row],[20]:[24]])</f>
        <v>28</v>
      </c>
      <c r="W275" s="7">
        <f>SUM(Table3253[[#This Row],[25]:[29]])</f>
        <v>49</v>
      </c>
      <c r="X275" s="7">
        <f>SUM(Table3253[[#This Row],[30]:[34]])</f>
        <v>35</v>
      </c>
      <c r="Y275" s="7">
        <f>SUM(Table3253[[#This Row],[35]:[39]])</f>
        <v>54</v>
      </c>
      <c r="Z275" s="7">
        <f>SUM(Table3253[[#This Row],[40]:[44]])</f>
        <v>48</v>
      </c>
      <c r="AA275" s="7">
        <f>SUM(Table3253[[#This Row],[45]:[49]])</f>
        <v>39</v>
      </c>
      <c r="AB275" s="7">
        <f>SUM(Table3253[[#This Row],[50]:[54]])</f>
        <v>43</v>
      </c>
      <c r="AC275" s="7">
        <f>SUM(Table3253[[#This Row],[55]:[59]])</f>
        <v>32</v>
      </c>
      <c r="AD275" s="7">
        <f>SUM(Table3253[[#This Row],[60]:[64]])</f>
        <v>43</v>
      </c>
      <c r="AE275" s="7">
        <f>SUM(Table3253[[#This Row],[65]:[69]])</f>
        <v>40</v>
      </c>
      <c r="AF275" s="7">
        <f>SUM(Table3253[[#This Row],[70]:[74]])</f>
        <v>25</v>
      </c>
      <c r="AG275" s="7">
        <f>SUM(Table3253[[#This Row],[75]:[79]])</f>
        <v>19</v>
      </c>
      <c r="AH275" s="7">
        <f>SUM(Table3253[[#This Row],[80]:[84]])</f>
        <v>9</v>
      </c>
      <c r="AI275" s="7">
        <f>SUM(Table3253[[#This Row],[85]:[89]])</f>
        <v>1</v>
      </c>
      <c r="AJ275" s="7">
        <f>Table3253[[#This Row],[90]]</f>
        <v>7</v>
      </c>
      <c r="AK275" s="8">
        <v>5</v>
      </c>
      <c r="AL275" s="8">
        <v>10</v>
      </c>
      <c r="AM275" s="8">
        <v>4</v>
      </c>
      <c r="AN275" s="8">
        <v>11</v>
      </c>
      <c r="AO275" s="8">
        <v>12</v>
      </c>
      <c r="AP275" s="8">
        <v>4</v>
      </c>
      <c r="AQ275" s="8">
        <v>7</v>
      </c>
      <c r="AR275" s="8">
        <v>7</v>
      </c>
      <c r="AS275" s="8">
        <v>7</v>
      </c>
      <c r="AT275" s="8">
        <v>8</v>
      </c>
      <c r="AU275" s="8">
        <v>10</v>
      </c>
      <c r="AV275" s="8">
        <v>7</v>
      </c>
      <c r="AW275" s="8">
        <v>12</v>
      </c>
      <c r="AX275" s="8">
        <v>7</v>
      </c>
      <c r="AY275" s="8">
        <v>17</v>
      </c>
      <c r="AZ275" s="8">
        <v>8</v>
      </c>
      <c r="BA275" s="8">
        <v>7</v>
      </c>
      <c r="BB275" s="8">
        <v>6</v>
      </c>
      <c r="BC275" s="8">
        <v>5</v>
      </c>
      <c r="BD275" s="8">
        <v>4</v>
      </c>
      <c r="BE275" s="8">
        <v>3</v>
      </c>
      <c r="BF275" s="8">
        <v>7</v>
      </c>
      <c r="BG275" s="8">
        <v>7</v>
      </c>
      <c r="BH275" s="8">
        <v>8</v>
      </c>
      <c r="BI275" s="8">
        <v>3</v>
      </c>
      <c r="BJ275" s="8">
        <v>9</v>
      </c>
      <c r="BK275" s="8">
        <v>8</v>
      </c>
      <c r="BL275" s="8">
        <v>11</v>
      </c>
      <c r="BM275" s="8">
        <v>9</v>
      </c>
      <c r="BN275" s="8">
        <v>12</v>
      </c>
      <c r="BO275" s="8">
        <v>10</v>
      </c>
      <c r="BP275" s="8">
        <v>4</v>
      </c>
      <c r="BQ275" s="8">
        <v>10</v>
      </c>
      <c r="BR275" s="8">
        <v>6</v>
      </c>
      <c r="BS275" s="8">
        <v>5</v>
      </c>
      <c r="BT275" s="8">
        <v>6</v>
      </c>
      <c r="BU275" s="8">
        <v>9</v>
      </c>
      <c r="BV275" s="8">
        <v>13</v>
      </c>
      <c r="BW275" s="8">
        <v>11</v>
      </c>
      <c r="BX275" s="8">
        <v>15</v>
      </c>
      <c r="BY275" s="8">
        <v>10</v>
      </c>
      <c r="BZ275" s="8">
        <v>10</v>
      </c>
      <c r="CA275" s="8">
        <v>11</v>
      </c>
      <c r="CB275" s="8">
        <v>7</v>
      </c>
      <c r="CC275" s="8">
        <v>10</v>
      </c>
      <c r="CD275" s="8">
        <v>14</v>
      </c>
      <c r="CE275" s="8">
        <v>4</v>
      </c>
      <c r="CF275" s="8">
        <v>9</v>
      </c>
      <c r="CG275" s="8">
        <v>10</v>
      </c>
      <c r="CH275" s="8">
        <v>2</v>
      </c>
      <c r="CI275" s="8">
        <v>8</v>
      </c>
      <c r="CJ275" s="8">
        <v>11</v>
      </c>
      <c r="CK275" s="8">
        <v>5</v>
      </c>
      <c r="CL275" s="8">
        <v>9</v>
      </c>
      <c r="CM275" s="8">
        <v>10</v>
      </c>
      <c r="CN275" s="8">
        <v>9</v>
      </c>
      <c r="CO275" s="8">
        <v>6</v>
      </c>
      <c r="CP275" s="8">
        <v>9</v>
      </c>
      <c r="CQ275" s="8">
        <v>6</v>
      </c>
      <c r="CR275" s="8">
        <v>2</v>
      </c>
      <c r="CS275" s="8">
        <v>11</v>
      </c>
      <c r="CT275" s="8">
        <v>8</v>
      </c>
      <c r="CU275" s="8">
        <v>11</v>
      </c>
      <c r="CV275" s="8">
        <v>4</v>
      </c>
      <c r="CW275" s="8">
        <v>9</v>
      </c>
      <c r="CX275" s="8">
        <v>9</v>
      </c>
      <c r="CY275" s="8">
        <v>10</v>
      </c>
      <c r="CZ275" s="8">
        <v>4</v>
      </c>
      <c r="DA275" s="8">
        <v>9</v>
      </c>
      <c r="DB275" s="8">
        <v>8</v>
      </c>
      <c r="DC275" s="8">
        <v>6</v>
      </c>
      <c r="DD275" s="8">
        <v>6</v>
      </c>
      <c r="DE275" s="8">
        <v>4</v>
      </c>
      <c r="DF275" s="8">
        <v>5</v>
      </c>
      <c r="DG275" s="8">
        <v>4</v>
      </c>
      <c r="DH275" s="8">
        <v>5</v>
      </c>
      <c r="DI275" s="8">
        <v>3</v>
      </c>
      <c r="DJ275" s="8">
        <v>6</v>
      </c>
      <c r="DK275" s="8">
        <v>2</v>
      </c>
      <c r="DL275" s="8">
        <v>3</v>
      </c>
      <c r="DM275" s="8">
        <v>3</v>
      </c>
      <c r="DN275" s="8">
        <v>1</v>
      </c>
      <c r="DO275" s="8">
        <v>3</v>
      </c>
      <c r="DP275" s="8">
        <v>2</v>
      </c>
      <c r="DQ275" s="8">
        <v>0</v>
      </c>
      <c r="DR275" s="8">
        <v>0</v>
      </c>
      <c r="DS275" s="8">
        <v>1</v>
      </c>
      <c r="DT275" s="8">
        <v>0</v>
      </c>
      <c r="DU275" s="8">
        <v>0</v>
      </c>
      <c r="DV275" s="8">
        <v>0</v>
      </c>
      <c r="DW275" s="8">
        <v>7</v>
      </c>
      <c r="DX275" s="7">
        <f t="shared" si="21"/>
        <v>393</v>
      </c>
      <c r="DY275" s="7">
        <f t="shared" si="22"/>
        <v>37</v>
      </c>
      <c r="DZ275" s="7">
        <f t="shared" si="23"/>
        <v>225</v>
      </c>
      <c r="EA275" s="7">
        <f t="shared" si="24"/>
        <v>118</v>
      </c>
    </row>
    <row r="276" spans="1:131" x14ac:dyDescent="0.35">
      <c r="A276" s="7">
        <v>13</v>
      </c>
      <c r="B276" s="10" t="s">
        <v>1020</v>
      </c>
      <c r="C276" s="10" t="s">
        <v>673</v>
      </c>
      <c r="D276" s="10" t="s">
        <v>674</v>
      </c>
      <c r="E276" s="7">
        <f>SUM(Table3253[[#This Row],[0]:[90]])</f>
        <v>873</v>
      </c>
      <c r="F276" s="8">
        <f>SUM(Table3253[[#This Row],[0]:[15]])</f>
        <v>165</v>
      </c>
      <c r="G276" s="7">
        <f>SUM(Table3253[[#This Row],[16]:[64]])</f>
        <v>529</v>
      </c>
      <c r="H276" s="7">
        <f>SUM(Table3253[[#This Row],[65]:[90]])</f>
        <v>179</v>
      </c>
      <c r="I276" s="7">
        <f>SUM(Table3253[[#This Row],[85]:[90]])</f>
        <v>21</v>
      </c>
      <c r="J276" s="8">
        <f>SUM(Table3253[[#This Row],[0]:[17]])</f>
        <v>183</v>
      </c>
      <c r="K276" s="7">
        <f>SUM(Table3253[[#This Row],[18]:[64]])</f>
        <v>511</v>
      </c>
      <c r="L276" s="8">
        <f>SUM(Table3253[[#This Row],[0]:[4]])</f>
        <v>34</v>
      </c>
      <c r="M276" s="7">
        <f>SUM(Table3253[[#This Row],[5]:[15]])</f>
        <v>131</v>
      </c>
      <c r="N276" s="7">
        <f>SUM(Table3253[[#This Row],[16]:[24]])</f>
        <v>85</v>
      </c>
      <c r="O276" s="7">
        <f>SUM(Table3253[[#This Row],[25]:[49]])</f>
        <v>255</v>
      </c>
      <c r="P276" s="7">
        <f>SUM(Table3253[[#This Row],[50]:[64]])</f>
        <v>189</v>
      </c>
      <c r="Q276" s="7">
        <f>SUM(Table3253[[#This Row],[65]:[74]])</f>
        <v>97</v>
      </c>
      <c r="R276" s="7">
        <f>SUM(Table3253[[#This Row],[75]:[84]])</f>
        <v>61</v>
      </c>
      <c r="S276" s="8">
        <f>SUM(Table3253[[#This Row],[5]:[9]])</f>
        <v>53</v>
      </c>
      <c r="T276" s="7">
        <f>SUM(Table3253[[#This Row],[10]:[14]])</f>
        <v>67</v>
      </c>
      <c r="U276" s="7">
        <f>SUM(Table3253[[#This Row],[15]:[19]])</f>
        <v>51</v>
      </c>
      <c r="V276" s="7">
        <f>SUM(Table3253[[#This Row],[20]:[24]])</f>
        <v>45</v>
      </c>
      <c r="W276" s="7">
        <f>SUM(Table3253[[#This Row],[25]:[29]])</f>
        <v>66</v>
      </c>
      <c r="X276" s="7">
        <f>SUM(Table3253[[#This Row],[30]:[34]])</f>
        <v>38</v>
      </c>
      <c r="Y276" s="7">
        <f>SUM(Table3253[[#This Row],[35]:[39]])</f>
        <v>43</v>
      </c>
      <c r="Z276" s="7">
        <f>SUM(Table3253[[#This Row],[40]:[44]])</f>
        <v>61</v>
      </c>
      <c r="AA276" s="7">
        <f>SUM(Table3253[[#This Row],[45]:[49]])</f>
        <v>47</v>
      </c>
      <c r="AB276" s="7">
        <f>SUM(Table3253[[#This Row],[50]:[54]])</f>
        <v>60</v>
      </c>
      <c r="AC276" s="7">
        <f>SUM(Table3253[[#This Row],[55]:[59]])</f>
        <v>68</v>
      </c>
      <c r="AD276" s="7">
        <f>SUM(Table3253[[#This Row],[60]:[64]])</f>
        <v>61</v>
      </c>
      <c r="AE276" s="7">
        <f>SUM(Table3253[[#This Row],[65]:[69]])</f>
        <v>60</v>
      </c>
      <c r="AF276" s="7">
        <f>SUM(Table3253[[#This Row],[70]:[74]])</f>
        <v>37</v>
      </c>
      <c r="AG276" s="7">
        <f>SUM(Table3253[[#This Row],[75]:[79]])</f>
        <v>49</v>
      </c>
      <c r="AH276" s="7">
        <f>SUM(Table3253[[#This Row],[80]:[84]])</f>
        <v>12</v>
      </c>
      <c r="AI276" s="7">
        <f>SUM(Table3253[[#This Row],[85]:[89]])</f>
        <v>11</v>
      </c>
      <c r="AJ276" s="7">
        <f>Table3253[[#This Row],[90]]</f>
        <v>10</v>
      </c>
      <c r="AK276" s="8">
        <v>6</v>
      </c>
      <c r="AL276" s="8">
        <v>3</v>
      </c>
      <c r="AM276" s="8">
        <v>13</v>
      </c>
      <c r="AN276" s="8">
        <v>6</v>
      </c>
      <c r="AO276" s="8">
        <v>6</v>
      </c>
      <c r="AP276" s="8">
        <v>8</v>
      </c>
      <c r="AQ276" s="8">
        <v>15</v>
      </c>
      <c r="AR276" s="8">
        <v>6</v>
      </c>
      <c r="AS276" s="8">
        <v>11</v>
      </c>
      <c r="AT276" s="8">
        <v>13</v>
      </c>
      <c r="AU276" s="8">
        <v>8</v>
      </c>
      <c r="AV276" s="8">
        <v>13</v>
      </c>
      <c r="AW276" s="8">
        <v>14</v>
      </c>
      <c r="AX276" s="8">
        <v>17</v>
      </c>
      <c r="AY276" s="8">
        <v>15</v>
      </c>
      <c r="AZ276" s="8">
        <v>11</v>
      </c>
      <c r="BA276" s="8">
        <v>13</v>
      </c>
      <c r="BB276" s="8">
        <v>5</v>
      </c>
      <c r="BC276" s="8">
        <v>6</v>
      </c>
      <c r="BD276" s="8">
        <v>16</v>
      </c>
      <c r="BE276" s="8">
        <v>9</v>
      </c>
      <c r="BF276" s="8">
        <v>12</v>
      </c>
      <c r="BG276" s="8">
        <v>12</v>
      </c>
      <c r="BH276" s="8">
        <v>7</v>
      </c>
      <c r="BI276" s="8">
        <v>5</v>
      </c>
      <c r="BJ276" s="8">
        <v>15</v>
      </c>
      <c r="BK276" s="8">
        <v>14</v>
      </c>
      <c r="BL276" s="8">
        <v>12</v>
      </c>
      <c r="BM276" s="8">
        <v>13</v>
      </c>
      <c r="BN276" s="8">
        <v>12</v>
      </c>
      <c r="BO276" s="8">
        <v>3</v>
      </c>
      <c r="BP276" s="8">
        <v>9</v>
      </c>
      <c r="BQ276" s="8">
        <v>9</v>
      </c>
      <c r="BR276" s="8">
        <v>8</v>
      </c>
      <c r="BS276" s="8">
        <v>9</v>
      </c>
      <c r="BT276" s="8">
        <v>7</v>
      </c>
      <c r="BU276" s="8">
        <v>8</v>
      </c>
      <c r="BV276" s="8">
        <v>9</v>
      </c>
      <c r="BW276" s="8">
        <v>9</v>
      </c>
      <c r="BX276" s="8">
        <v>10</v>
      </c>
      <c r="BY276" s="8">
        <v>13</v>
      </c>
      <c r="BZ276" s="8">
        <v>14</v>
      </c>
      <c r="CA276" s="8">
        <v>11</v>
      </c>
      <c r="CB276" s="8">
        <v>7</v>
      </c>
      <c r="CC276" s="8">
        <v>16</v>
      </c>
      <c r="CD276" s="8">
        <v>10</v>
      </c>
      <c r="CE276" s="8">
        <v>10</v>
      </c>
      <c r="CF276" s="8">
        <v>7</v>
      </c>
      <c r="CG276" s="8">
        <v>11</v>
      </c>
      <c r="CH276" s="8">
        <v>9</v>
      </c>
      <c r="CI276" s="8">
        <v>9</v>
      </c>
      <c r="CJ276" s="8">
        <v>15</v>
      </c>
      <c r="CK276" s="8">
        <v>11</v>
      </c>
      <c r="CL276" s="8">
        <v>13</v>
      </c>
      <c r="CM276" s="8">
        <v>12</v>
      </c>
      <c r="CN276" s="8">
        <v>16</v>
      </c>
      <c r="CO276" s="8">
        <v>15</v>
      </c>
      <c r="CP276" s="8">
        <v>12</v>
      </c>
      <c r="CQ276" s="8">
        <v>13</v>
      </c>
      <c r="CR276" s="8">
        <v>12</v>
      </c>
      <c r="CS276" s="8">
        <v>11</v>
      </c>
      <c r="CT276" s="8">
        <v>12</v>
      </c>
      <c r="CU276" s="8">
        <v>12</v>
      </c>
      <c r="CV276" s="8">
        <v>9</v>
      </c>
      <c r="CW276" s="8">
        <v>17</v>
      </c>
      <c r="CX276" s="8">
        <v>18</v>
      </c>
      <c r="CY276" s="8">
        <v>8</v>
      </c>
      <c r="CZ276" s="8">
        <v>11</v>
      </c>
      <c r="DA276" s="8">
        <v>14</v>
      </c>
      <c r="DB276" s="8">
        <v>9</v>
      </c>
      <c r="DC276" s="8">
        <v>8</v>
      </c>
      <c r="DD276" s="8">
        <v>6</v>
      </c>
      <c r="DE276" s="8">
        <v>9</v>
      </c>
      <c r="DF276" s="8">
        <v>6</v>
      </c>
      <c r="DG276" s="8">
        <v>8</v>
      </c>
      <c r="DH276" s="8">
        <v>11</v>
      </c>
      <c r="DI276" s="8">
        <v>12</v>
      </c>
      <c r="DJ276" s="8">
        <v>18</v>
      </c>
      <c r="DK276" s="8">
        <v>5</v>
      </c>
      <c r="DL276" s="8">
        <v>3</v>
      </c>
      <c r="DM276" s="8">
        <v>2</v>
      </c>
      <c r="DN276" s="8">
        <v>2</v>
      </c>
      <c r="DO276" s="8">
        <v>3</v>
      </c>
      <c r="DP276" s="8">
        <v>3</v>
      </c>
      <c r="DQ276" s="8">
        <v>2</v>
      </c>
      <c r="DR276" s="8">
        <v>2</v>
      </c>
      <c r="DS276" s="8">
        <v>1</v>
      </c>
      <c r="DT276" s="8">
        <v>6</v>
      </c>
      <c r="DU276" s="8">
        <v>1</v>
      </c>
      <c r="DV276" s="8">
        <v>1</v>
      </c>
      <c r="DW276" s="8">
        <v>10</v>
      </c>
      <c r="DX276" s="7">
        <f t="shared" si="21"/>
        <v>529</v>
      </c>
      <c r="DY276" s="7">
        <f t="shared" si="22"/>
        <v>67</v>
      </c>
      <c r="DZ276" s="7">
        <f t="shared" si="23"/>
        <v>255</v>
      </c>
      <c r="EA276" s="7">
        <f t="shared" si="24"/>
        <v>189</v>
      </c>
    </row>
    <row r="277" spans="1:131" x14ac:dyDescent="0.35">
      <c r="A277" s="7">
        <v>13</v>
      </c>
      <c r="B277" s="10" t="s">
        <v>1020</v>
      </c>
      <c r="C277" s="10" t="s">
        <v>675</v>
      </c>
      <c r="D277" s="10" t="s">
        <v>676</v>
      </c>
      <c r="E277" s="7">
        <f>SUM(Table3253[[#This Row],[0]:[90]])</f>
        <v>702</v>
      </c>
      <c r="F277" s="8">
        <f>SUM(Table3253[[#This Row],[0]:[15]])</f>
        <v>110</v>
      </c>
      <c r="G277" s="7">
        <f>SUM(Table3253[[#This Row],[16]:[64]])</f>
        <v>413</v>
      </c>
      <c r="H277" s="7">
        <f>SUM(Table3253[[#This Row],[65]:[90]])</f>
        <v>179</v>
      </c>
      <c r="I277" s="7">
        <f>SUM(Table3253[[#This Row],[85]:[90]])</f>
        <v>12</v>
      </c>
      <c r="J277" s="8">
        <f>SUM(Table3253[[#This Row],[0]:[17]])</f>
        <v>132</v>
      </c>
      <c r="K277" s="7">
        <f>SUM(Table3253[[#This Row],[18]:[64]])</f>
        <v>391</v>
      </c>
      <c r="L277" s="8">
        <f>SUM(Table3253[[#This Row],[0]:[4]])</f>
        <v>39</v>
      </c>
      <c r="M277" s="7">
        <f>SUM(Table3253[[#This Row],[5]:[15]])</f>
        <v>71</v>
      </c>
      <c r="N277" s="7">
        <f>SUM(Table3253[[#This Row],[16]:[24]])</f>
        <v>76</v>
      </c>
      <c r="O277" s="7">
        <f>SUM(Table3253[[#This Row],[25]:[49]])</f>
        <v>183</v>
      </c>
      <c r="P277" s="7">
        <f>SUM(Table3253[[#This Row],[50]:[64]])</f>
        <v>154</v>
      </c>
      <c r="Q277" s="7">
        <f>SUM(Table3253[[#This Row],[65]:[74]])</f>
        <v>100</v>
      </c>
      <c r="R277" s="7">
        <f>SUM(Table3253[[#This Row],[75]:[84]])</f>
        <v>67</v>
      </c>
      <c r="S277" s="8">
        <f>SUM(Table3253[[#This Row],[5]:[9]])</f>
        <v>29</v>
      </c>
      <c r="T277" s="7">
        <f>SUM(Table3253[[#This Row],[10]:[14]])</f>
        <v>26</v>
      </c>
      <c r="U277" s="7">
        <f>SUM(Table3253[[#This Row],[15]:[19]])</f>
        <v>65</v>
      </c>
      <c r="V277" s="7">
        <f>SUM(Table3253[[#This Row],[20]:[24]])</f>
        <v>27</v>
      </c>
      <c r="W277" s="7">
        <f>SUM(Table3253[[#This Row],[25]:[29]])</f>
        <v>28</v>
      </c>
      <c r="X277" s="7">
        <f>SUM(Table3253[[#This Row],[30]:[34]])</f>
        <v>42</v>
      </c>
      <c r="Y277" s="7">
        <f>SUM(Table3253[[#This Row],[35]:[39]])</f>
        <v>29</v>
      </c>
      <c r="Z277" s="7">
        <f>SUM(Table3253[[#This Row],[40]:[44]])</f>
        <v>41</v>
      </c>
      <c r="AA277" s="7">
        <f>SUM(Table3253[[#This Row],[45]:[49]])</f>
        <v>43</v>
      </c>
      <c r="AB277" s="7">
        <f>SUM(Table3253[[#This Row],[50]:[54]])</f>
        <v>48</v>
      </c>
      <c r="AC277" s="7">
        <f>SUM(Table3253[[#This Row],[55]:[59]])</f>
        <v>57</v>
      </c>
      <c r="AD277" s="7">
        <f>SUM(Table3253[[#This Row],[60]:[64]])</f>
        <v>49</v>
      </c>
      <c r="AE277" s="7">
        <f>SUM(Table3253[[#This Row],[65]:[69]])</f>
        <v>55</v>
      </c>
      <c r="AF277" s="7">
        <f>SUM(Table3253[[#This Row],[70]:[74]])</f>
        <v>45</v>
      </c>
      <c r="AG277" s="7">
        <f>SUM(Table3253[[#This Row],[75]:[79]])</f>
        <v>43</v>
      </c>
      <c r="AH277" s="7">
        <f>SUM(Table3253[[#This Row],[80]:[84]])</f>
        <v>24</v>
      </c>
      <c r="AI277" s="7">
        <f>SUM(Table3253[[#This Row],[85]:[89]])</f>
        <v>8</v>
      </c>
      <c r="AJ277" s="7">
        <f>Table3253[[#This Row],[90]]</f>
        <v>4</v>
      </c>
      <c r="AK277" s="8">
        <v>13</v>
      </c>
      <c r="AL277" s="8">
        <v>8</v>
      </c>
      <c r="AM277" s="8">
        <v>2</v>
      </c>
      <c r="AN277" s="8">
        <v>10</v>
      </c>
      <c r="AO277" s="8">
        <v>6</v>
      </c>
      <c r="AP277" s="8">
        <v>6</v>
      </c>
      <c r="AQ277" s="8">
        <v>9</v>
      </c>
      <c r="AR277" s="8">
        <v>3</v>
      </c>
      <c r="AS277" s="8">
        <v>7</v>
      </c>
      <c r="AT277" s="8">
        <v>4</v>
      </c>
      <c r="AU277" s="8">
        <v>3</v>
      </c>
      <c r="AV277" s="8">
        <v>5</v>
      </c>
      <c r="AW277" s="8">
        <v>6</v>
      </c>
      <c r="AX277" s="8">
        <v>5</v>
      </c>
      <c r="AY277" s="8">
        <v>7</v>
      </c>
      <c r="AZ277" s="8">
        <v>16</v>
      </c>
      <c r="BA277" s="8">
        <v>9</v>
      </c>
      <c r="BB277" s="8">
        <v>13</v>
      </c>
      <c r="BC277" s="8">
        <v>13</v>
      </c>
      <c r="BD277" s="8">
        <v>14</v>
      </c>
      <c r="BE277" s="8">
        <v>5</v>
      </c>
      <c r="BF277" s="8">
        <v>8</v>
      </c>
      <c r="BG277" s="8">
        <v>4</v>
      </c>
      <c r="BH277" s="8">
        <v>5</v>
      </c>
      <c r="BI277" s="8">
        <v>5</v>
      </c>
      <c r="BJ277" s="8">
        <v>7</v>
      </c>
      <c r="BK277" s="8">
        <v>2</v>
      </c>
      <c r="BL277" s="8">
        <v>6</v>
      </c>
      <c r="BM277" s="8">
        <v>9</v>
      </c>
      <c r="BN277" s="8">
        <v>4</v>
      </c>
      <c r="BO277" s="8">
        <v>6</v>
      </c>
      <c r="BP277" s="8">
        <v>16</v>
      </c>
      <c r="BQ277" s="8">
        <v>5</v>
      </c>
      <c r="BR277" s="8">
        <v>4</v>
      </c>
      <c r="BS277" s="8">
        <v>11</v>
      </c>
      <c r="BT277" s="8">
        <v>4</v>
      </c>
      <c r="BU277" s="8">
        <v>4</v>
      </c>
      <c r="BV277" s="8">
        <v>7</v>
      </c>
      <c r="BW277" s="8">
        <v>9</v>
      </c>
      <c r="BX277" s="8">
        <v>5</v>
      </c>
      <c r="BY277" s="8">
        <v>8</v>
      </c>
      <c r="BZ277" s="8">
        <v>3</v>
      </c>
      <c r="CA277" s="8">
        <v>10</v>
      </c>
      <c r="CB277" s="8">
        <v>8</v>
      </c>
      <c r="CC277" s="8">
        <v>12</v>
      </c>
      <c r="CD277" s="8">
        <v>6</v>
      </c>
      <c r="CE277" s="8">
        <v>7</v>
      </c>
      <c r="CF277" s="8">
        <v>11</v>
      </c>
      <c r="CG277" s="8">
        <v>8</v>
      </c>
      <c r="CH277" s="8">
        <v>11</v>
      </c>
      <c r="CI277" s="8">
        <v>8</v>
      </c>
      <c r="CJ277" s="8">
        <v>12</v>
      </c>
      <c r="CK277" s="8">
        <v>14</v>
      </c>
      <c r="CL277" s="8">
        <v>3</v>
      </c>
      <c r="CM277" s="8">
        <v>11</v>
      </c>
      <c r="CN277" s="8">
        <v>15</v>
      </c>
      <c r="CO277" s="8">
        <v>8</v>
      </c>
      <c r="CP277" s="8">
        <v>13</v>
      </c>
      <c r="CQ277" s="8">
        <v>6</v>
      </c>
      <c r="CR277" s="8">
        <v>15</v>
      </c>
      <c r="CS277" s="8">
        <v>5</v>
      </c>
      <c r="CT277" s="8">
        <v>9</v>
      </c>
      <c r="CU277" s="8">
        <v>11</v>
      </c>
      <c r="CV277" s="8">
        <v>6</v>
      </c>
      <c r="CW277" s="8">
        <v>18</v>
      </c>
      <c r="CX277" s="8">
        <v>11</v>
      </c>
      <c r="CY277" s="8">
        <v>13</v>
      </c>
      <c r="CZ277" s="8">
        <v>12</v>
      </c>
      <c r="DA277" s="8">
        <v>7</v>
      </c>
      <c r="DB277" s="8">
        <v>12</v>
      </c>
      <c r="DC277" s="8">
        <v>8</v>
      </c>
      <c r="DD277" s="8">
        <v>7</v>
      </c>
      <c r="DE277" s="8">
        <v>7</v>
      </c>
      <c r="DF277" s="8">
        <v>9</v>
      </c>
      <c r="DG277" s="8">
        <v>14</v>
      </c>
      <c r="DH277" s="8">
        <v>7</v>
      </c>
      <c r="DI277" s="8">
        <v>11</v>
      </c>
      <c r="DJ277" s="8">
        <v>11</v>
      </c>
      <c r="DK277" s="8">
        <v>6</v>
      </c>
      <c r="DL277" s="8">
        <v>8</v>
      </c>
      <c r="DM277" s="8">
        <v>10</v>
      </c>
      <c r="DN277" s="8">
        <v>5</v>
      </c>
      <c r="DO277" s="8">
        <v>4</v>
      </c>
      <c r="DP277" s="8">
        <v>1</v>
      </c>
      <c r="DQ277" s="8">
        <v>4</v>
      </c>
      <c r="DR277" s="8">
        <v>3</v>
      </c>
      <c r="DS277" s="8">
        <v>3</v>
      </c>
      <c r="DT277" s="8">
        <v>2</v>
      </c>
      <c r="DU277" s="8">
        <v>0</v>
      </c>
      <c r="DV277" s="8">
        <v>0</v>
      </c>
      <c r="DW277" s="8">
        <v>4</v>
      </c>
      <c r="DX277" s="7">
        <f t="shared" si="21"/>
        <v>413</v>
      </c>
      <c r="DY277" s="7">
        <f t="shared" si="22"/>
        <v>54</v>
      </c>
      <c r="DZ277" s="7">
        <f t="shared" si="23"/>
        <v>183</v>
      </c>
      <c r="EA277" s="7">
        <f t="shared" si="24"/>
        <v>154</v>
      </c>
    </row>
    <row r="278" spans="1:131" x14ac:dyDescent="0.35">
      <c r="A278" s="7">
        <v>13</v>
      </c>
      <c r="B278" s="10" t="s">
        <v>1020</v>
      </c>
      <c r="C278" s="10" t="s">
        <v>677</v>
      </c>
      <c r="D278" s="10" t="s">
        <v>678</v>
      </c>
      <c r="E278" s="7">
        <f>SUM(Table3253[[#This Row],[0]:[90]])</f>
        <v>900</v>
      </c>
      <c r="F278" s="8">
        <f>SUM(Table3253[[#This Row],[0]:[15]])</f>
        <v>150</v>
      </c>
      <c r="G278" s="7">
        <f>SUM(Table3253[[#This Row],[16]:[64]])</f>
        <v>553</v>
      </c>
      <c r="H278" s="7">
        <f>SUM(Table3253[[#This Row],[65]:[90]])</f>
        <v>197</v>
      </c>
      <c r="I278" s="7">
        <f>SUM(Table3253[[#This Row],[85]:[90]])</f>
        <v>20</v>
      </c>
      <c r="J278" s="8">
        <f>SUM(Table3253[[#This Row],[0]:[17]])</f>
        <v>170</v>
      </c>
      <c r="K278" s="7">
        <f>SUM(Table3253[[#This Row],[18]:[64]])</f>
        <v>533</v>
      </c>
      <c r="L278" s="8">
        <f>SUM(Table3253[[#This Row],[0]:[4]])</f>
        <v>44</v>
      </c>
      <c r="M278" s="7">
        <f>SUM(Table3253[[#This Row],[5]:[15]])</f>
        <v>106</v>
      </c>
      <c r="N278" s="7">
        <f>SUM(Table3253[[#This Row],[16]:[24]])</f>
        <v>96</v>
      </c>
      <c r="O278" s="7">
        <f>SUM(Table3253[[#This Row],[25]:[49]])</f>
        <v>267</v>
      </c>
      <c r="P278" s="7">
        <f>SUM(Table3253[[#This Row],[50]:[64]])</f>
        <v>190</v>
      </c>
      <c r="Q278" s="7">
        <f>SUM(Table3253[[#This Row],[65]:[74]])</f>
        <v>101</v>
      </c>
      <c r="R278" s="7">
        <f>SUM(Table3253[[#This Row],[75]:[84]])</f>
        <v>76</v>
      </c>
      <c r="S278" s="8">
        <f>SUM(Table3253[[#This Row],[5]:[9]])</f>
        <v>46</v>
      </c>
      <c r="T278" s="7">
        <f>SUM(Table3253[[#This Row],[10]:[14]])</f>
        <v>50</v>
      </c>
      <c r="U278" s="7">
        <f>SUM(Table3253[[#This Row],[15]:[19]])</f>
        <v>47</v>
      </c>
      <c r="V278" s="7">
        <f>SUM(Table3253[[#This Row],[20]:[24]])</f>
        <v>59</v>
      </c>
      <c r="W278" s="7">
        <f>SUM(Table3253[[#This Row],[25]:[29]])</f>
        <v>42</v>
      </c>
      <c r="X278" s="7">
        <f>SUM(Table3253[[#This Row],[30]:[34]])</f>
        <v>57</v>
      </c>
      <c r="Y278" s="7">
        <f>SUM(Table3253[[#This Row],[35]:[39]])</f>
        <v>65</v>
      </c>
      <c r="Z278" s="7">
        <f>SUM(Table3253[[#This Row],[40]:[44]])</f>
        <v>54</v>
      </c>
      <c r="AA278" s="7">
        <f>SUM(Table3253[[#This Row],[45]:[49]])</f>
        <v>49</v>
      </c>
      <c r="AB278" s="7">
        <f>SUM(Table3253[[#This Row],[50]:[54]])</f>
        <v>68</v>
      </c>
      <c r="AC278" s="7">
        <f>SUM(Table3253[[#This Row],[55]:[59]])</f>
        <v>62</v>
      </c>
      <c r="AD278" s="7">
        <f>SUM(Table3253[[#This Row],[60]:[64]])</f>
        <v>60</v>
      </c>
      <c r="AE278" s="7">
        <f>SUM(Table3253[[#This Row],[65]:[69]])</f>
        <v>57</v>
      </c>
      <c r="AF278" s="7">
        <f>SUM(Table3253[[#This Row],[70]:[74]])</f>
        <v>44</v>
      </c>
      <c r="AG278" s="7">
        <f>SUM(Table3253[[#This Row],[75]:[79]])</f>
        <v>47</v>
      </c>
      <c r="AH278" s="7">
        <f>SUM(Table3253[[#This Row],[80]:[84]])</f>
        <v>29</v>
      </c>
      <c r="AI278" s="7">
        <f>SUM(Table3253[[#This Row],[85]:[89]])</f>
        <v>16</v>
      </c>
      <c r="AJ278" s="7">
        <f>Table3253[[#This Row],[90]]</f>
        <v>4</v>
      </c>
      <c r="AK278" s="8">
        <v>9</v>
      </c>
      <c r="AL278" s="8">
        <v>5</v>
      </c>
      <c r="AM278" s="8">
        <v>9</v>
      </c>
      <c r="AN278" s="8">
        <v>14</v>
      </c>
      <c r="AO278" s="8">
        <v>7</v>
      </c>
      <c r="AP278" s="8">
        <v>15</v>
      </c>
      <c r="AQ278" s="8">
        <v>7</v>
      </c>
      <c r="AR278" s="8">
        <v>9</v>
      </c>
      <c r="AS278" s="8">
        <v>11</v>
      </c>
      <c r="AT278" s="8">
        <v>4</v>
      </c>
      <c r="AU278" s="8">
        <v>7</v>
      </c>
      <c r="AV278" s="8">
        <v>14</v>
      </c>
      <c r="AW278" s="8">
        <v>8</v>
      </c>
      <c r="AX278" s="8">
        <v>12</v>
      </c>
      <c r="AY278" s="8">
        <v>9</v>
      </c>
      <c r="AZ278" s="8">
        <v>10</v>
      </c>
      <c r="BA278" s="8">
        <v>8</v>
      </c>
      <c r="BB278" s="8">
        <v>12</v>
      </c>
      <c r="BC278" s="8">
        <v>9</v>
      </c>
      <c r="BD278" s="8">
        <v>8</v>
      </c>
      <c r="BE278" s="8">
        <v>15</v>
      </c>
      <c r="BF278" s="8">
        <v>19</v>
      </c>
      <c r="BG278" s="8">
        <v>10</v>
      </c>
      <c r="BH278" s="8">
        <v>9</v>
      </c>
      <c r="BI278" s="8">
        <v>6</v>
      </c>
      <c r="BJ278" s="8">
        <v>8</v>
      </c>
      <c r="BK278" s="8">
        <v>8</v>
      </c>
      <c r="BL278" s="8">
        <v>5</v>
      </c>
      <c r="BM278" s="8">
        <v>10</v>
      </c>
      <c r="BN278" s="8">
        <v>11</v>
      </c>
      <c r="BO278" s="8">
        <v>7</v>
      </c>
      <c r="BP278" s="8">
        <v>8</v>
      </c>
      <c r="BQ278" s="8">
        <v>19</v>
      </c>
      <c r="BR278" s="8">
        <v>11</v>
      </c>
      <c r="BS278" s="8">
        <v>12</v>
      </c>
      <c r="BT278" s="8">
        <v>10</v>
      </c>
      <c r="BU278" s="8">
        <v>15</v>
      </c>
      <c r="BV278" s="8">
        <v>14</v>
      </c>
      <c r="BW278" s="8">
        <v>11</v>
      </c>
      <c r="BX278" s="8">
        <v>15</v>
      </c>
      <c r="BY278" s="8">
        <v>11</v>
      </c>
      <c r="BZ278" s="8">
        <v>9</v>
      </c>
      <c r="CA278" s="8">
        <v>14</v>
      </c>
      <c r="CB278" s="8">
        <v>12</v>
      </c>
      <c r="CC278" s="8">
        <v>8</v>
      </c>
      <c r="CD278" s="8">
        <v>8</v>
      </c>
      <c r="CE278" s="8">
        <v>7</v>
      </c>
      <c r="CF278" s="8">
        <v>11</v>
      </c>
      <c r="CG278" s="8">
        <v>12</v>
      </c>
      <c r="CH278" s="8">
        <v>11</v>
      </c>
      <c r="CI278" s="8">
        <v>13</v>
      </c>
      <c r="CJ278" s="8">
        <v>8</v>
      </c>
      <c r="CK278" s="8">
        <v>12</v>
      </c>
      <c r="CL278" s="8">
        <v>15</v>
      </c>
      <c r="CM278" s="8">
        <v>20</v>
      </c>
      <c r="CN278" s="8">
        <v>13</v>
      </c>
      <c r="CO278" s="8">
        <v>15</v>
      </c>
      <c r="CP278" s="8">
        <v>12</v>
      </c>
      <c r="CQ278" s="8">
        <v>7</v>
      </c>
      <c r="CR278" s="8">
        <v>15</v>
      </c>
      <c r="CS278" s="8">
        <v>7</v>
      </c>
      <c r="CT278" s="8">
        <v>16</v>
      </c>
      <c r="CU278" s="8">
        <v>10</v>
      </c>
      <c r="CV278" s="8">
        <v>17</v>
      </c>
      <c r="CW278" s="8">
        <v>10</v>
      </c>
      <c r="CX278" s="8">
        <v>11</v>
      </c>
      <c r="CY278" s="8">
        <v>10</v>
      </c>
      <c r="CZ278" s="8">
        <v>12</v>
      </c>
      <c r="DA278" s="8">
        <v>8</v>
      </c>
      <c r="DB278" s="8">
        <v>16</v>
      </c>
      <c r="DC278" s="8">
        <v>9</v>
      </c>
      <c r="DD278" s="8">
        <v>9</v>
      </c>
      <c r="DE278" s="8">
        <v>7</v>
      </c>
      <c r="DF278" s="8">
        <v>9</v>
      </c>
      <c r="DG278" s="8">
        <v>10</v>
      </c>
      <c r="DH278" s="8">
        <v>11</v>
      </c>
      <c r="DI278" s="8">
        <v>5</v>
      </c>
      <c r="DJ278" s="8">
        <v>15</v>
      </c>
      <c r="DK278" s="8">
        <v>9</v>
      </c>
      <c r="DL278" s="8">
        <v>7</v>
      </c>
      <c r="DM278" s="8">
        <v>13</v>
      </c>
      <c r="DN278" s="8">
        <v>3</v>
      </c>
      <c r="DO278" s="8">
        <v>6</v>
      </c>
      <c r="DP278" s="8">
        <v>2</v>
      </c>
      <c r="DQ278" s="8">
        <v>5</v>
      </c>
      <c r="DR278" s="8">
        <v>5</v>
      </c>
      <c r="DS278" s="8">
        <v>1</v>
      </c>
      <c r="DT278" s="8">
        <v>5</v>
      </c>
      <c r="DU278" s="8">
        <v>2</v>
      </c>
      <c r="DV278" s="8">
        <v>3</v>
      </c>
      <c r="DW278" s="8">
        <v>4</v>
      </c>
      <c r="DX278" s="7">
        <f t="shared" si="21"/>
        <v>553</v>
      </c>
      <c r="DY278" s="7">
        <f t="shared" si="22"/>
        <v>76</v>
      </c>
      <c r="DZ278" s="7">
        <f t="shared" si="23"/>
        <v>267</v>
      </c>
      <c r="EA278" s="7">
        <f t="shared" si="24"/>
        <v>190</v>
      </c>
    </row>
    <row r="279" spans="1:131" x14ac:dyDescent="0.35">
      <c r="A279" s="7">
        <v>13</v>
      </c>
      <c r="B279" s="10" t="s">
        <v>1020</v>
      </c>
      <c r="C279" s="10" t="s">
        <v>679</v>
      </c>
      <c r="D279" s="10" t="s">
        <v>680</v>
      </c>
      <c r="E279" s="7">
        <f>SUM(Table3253[[#This Row],[0]:[90]])</f>
        <v>608</v>
      </c>
      <c r="F279" s="8">
        <f>SUM(Table3253[[#This Row],[0]:[15]])</f>
        <v>148</v>
      </c>
      <c r="G279" s="7">
        <f>SUM(Table3253[[#This Row],[16]:[64]])</f>
        <v>375</v>
      </c>
      <c r="H279" s="7">
        <f>SUM(Table3253[[#This Row],[65]:[90]])</f>
        <v>85</v>
      </c>
      <c r="I279" s="7">
        <f>SUM(Table3253[[#This Row],[85]:[90]])</f>
        <v>7</v>
      </c>
      <c r="J279" s="8">
        <f>SUM(Table3253[[#This Row],[0]:[17]])</f>
        <v>172</v>
      </c>
      <c r="K279" s="7">
        <f>SUM(Table3253[[#This Row],[18]:[64]])</f>
        <v>351</v>
      </c>
      <c r="L279" s="8">
        <f>SUM(Table3253[[#This Row],[0]:[4]])</f>
        <v>45</v>
      </c>
      <c r="M279" s="7">
        <f>SUM(Table3253[[#This Row],[5]:[15]])</f>
        <v>103</v>
      </c>
      <c r="N279" s="7">
        <f>SUM(Table3253[[#This Row],[16]:[24]])</f>
        <v>81</v>
      </c>
      <c r="O279" s="7">
        <f>SUM(Table3253[[#This Row],[25]:[49]])</f>
        <v>188</v>
      </c>
      <c r="P279" s="7">
        <f>SUM(Table3253[[#This Row],[50]:[64]])</f>
        <v>106</v>
      </c>
      <c r="Q279" s="7">
        <f>SUM(Table3253[[#This Row],[65]:[74]])</f>
        <v>61</v>
      </c>
      <c r="R279" s="7">
        <f>SUM(Table3253[[#This Row],[75]:[84]])</f>
        <v>17</v>
      </c>
      <c r="S279" s="8">
        <f>SUM(Table3253[[#This Row],[5]:[9]])</f>
        <v>52</v>
      </c>
      <c r="T279" s="7">
        <f>SUM(Table3253[[#This Row],[10]:[14]])</f>
        <v>40</v>
      </c>
      <c r="U279" s="7">
        <f>SUM(Table3253[[#This Row],[15]:[19]])</f>
        <v>55</v>
      </c>
      <c r="V279" s="7">
        <f>SUM(Table3253[[#This Row],[20]:[24]])</f>
        <v>37</v>
      </c>
      <c r="W279" s="7">
        <f>SUM(Table3253[[#This Row],[25]:[29]])</f>
        <v>34</v>
      </c>
      <c r="X279" s="7">
        <f>SUM(Table3253[[#This Row],[30]:[34]])</f>
        <v>47</v>
      </c>
      <c r="Y279" s="7">
        <f>SUM(Table3253[[#This Row],[35]:[39]])</f>
        <v>29</v>
      </c>
      <c r="Z279" s="7">
        <f>SUM(Table3253[[#This Row],[40]:[44]])</f>
        <v>47</v>
      </c>
      <c r="AA279" s="7">
        <f>SUM(Table3253[[#This Row],[45]:[49]])</f>
        <v>31</v>
      </c>
      <c r="AB279" s="7">
        <f>SUM(Table3253[[#This Row],[50]:[54]])</f>
        <v>27</v>
      </c>
      <c r="AC279" s="7">
        <f>SUM(Table3253[[#This Row],[55]:[59]])</f>
        <v>41</v>
      </c>
      <c r="AD279" s="7">
        <f>SUM(Table3253[[#This Row],[60]:[64]])</f>
        <v>38</v>
      </c>
      <c r="AE279" s="7">
        <f>SUM(Table3253[[#This Row],[65]:[69]])</f>
        <v>37</v>
      </c>
      <c r="AF279" s="7">
        <f>SUM(Table3253[[#This Row],[70]:[74]])</f>
        <v>24</v>
      </c>
      <c r="AG279" s="7">
        <f>SUM(Table3253[[#This Row],[75]:[79]])</f>
        <v>14</v>
      </c>
      <c r="AH279" s="7">
        <f>SUM(Table3253[[#This Row],[80]:[84]])</f>
        <v>3</v>
      </c>
      <c r="AI279" s="7">
        <f>SUM(Table3253[[#This Row],[85]:[89]])</f>
        <v>4</v>
      </c>
      <c r="AJ279" s="7">
        <f>Table3253[[#This Row],[90]]</f>
        <v>3</v>
      </c>
      <c r="AK279" s="8">
        <v>15</v>
      </c>
      <c r="AL279" s="8">
        <v>6</v>
      </c>
      <c r="AM279" s="8">
        <v>6</v>
      </c>
      <c r="AN279" s="8">
        <v>9</v>
      </c>
      <c r="AO279" s="8">
        <v>9</v>
      </c>
      <c r="AP279" s="8">
        <v>11</v>
      </c>
      <c r="AQ279" s="8">
        <v>12</v>
      </c>
      <c r="AR279" s="8">
        <v>10</v>
      </c>
      <c r="AS279" s="8">
        <v>12</v>
      </c>
      <c r="AT279" s="8">
        <v>7</v>
      </c>
      <c r="AU279" s="8">
        <v>9</v>
      </c>
      <c r="AV279" s="8">
        <v>7</v>
      </c>
      <c r="AW279" s="8">
        <v>6</v>
      </c>
      <c r="AX279" s="8">
        <v>9</v>
      </c>
      <c r="AY279" s="8">
        <v>9</v>
      </c>
      <c r="AZ279" s="8">
        <v>11</v>
      </c>
      <c r="BA279" s="8">
        <v>11</v>
      </c>
      <c r="BB279" s="8">
        <v>13</v>
      </c>
      <c r="BC279" s="8">
        <v>11</v>
      </c>
      <c r="BD279" s="8">
        <v>9</v>
      </c>
      <c r="BE279" s="8">
        <v>6</v>
      </c>
      <c r="BF279" s="8">
        <v>11</v>
      </c>
      <c r="BG279" s="8">
        <v>4</v>
      </c>
      <c r="BH279" s="8">
        <v>11</v>
      </c>
      <c r="BI279" s="8">
        <v>5</v>
      </c>
      <c r="BJ279" s="8">
        <v>7</v>
      </c>
      <c r="BK279" s="8">
        <v>6</v>
      </c>
      <c r="BL279" s="8">
        <v>7</v>
      </c>
      <c r="BM279" s="8">
        <v>10</v>
      </c>
      <c r="BN279" s="8">
        <v>4</v>
      </c>
      <c r="BO279" s="8">
        <v>8</v>
      </c>
      <c r="BP279" s="8">
        <v>9</v>
      </c>
      <c r="BQ279" s="8">
        <v>12</v>
      </c>
      <c r="BR279" s="8">
        <v>10</v>
      </c>
      <c r="BS279" s="8">
        <v>8</v>
      </c>
      <c r="BT279" s="8">
        <v>5</v>
      </c>
      <c r="BU279" s="8">
        <v>8</v>
      </c>
      <c r="BV279" s="8">
        <v>4</v>
      </c>
      <c r="BW279" s="8">
        <v>6</v>
      </c>
      <c r="BX279" s="8">
        <v>6</v>
      </c>
      <c r="BY279" s="8">
        <v>7</v>
      </c>
      <c r="BZ279" s="8">
        <v>10</v>
      </c>
      <c r="CA279" s="8">
        <v>11</v>
      </c>
      <c r="CB279" s="8">
        <v>8</v>
      </c>
      <c r="CC279" s="8">
        <v>11</v>
      </c>
      <c r="CD279" s="8">
        <v>2</v>
      </c>
      <c r="CE279" s="8">
        <v>6</v>
      </c>
      <c r="CF279" s="8">
        <v>6</v>
      </c>
      <c r="CG279" s="8">
        <v>7</v>
      </c>
      <c r="CH279" s="8">
        <v>10</v>
      </c>
      <c r="CI279" s="8">
        <v>4</v>
      </c>
      <c r="CJ279" s="8">
        <v>4</v>
      </c>
      <c r="CK279" s="8">
        <v>7</v>
      </c>
      <c r="CL279" s="8">
        <v>7</v>
      </c>
      <c r="CM279" s="8">
        <v>5</v>
      </c>
      <c r="CN279" s="8">
        <v>10</v>
      </c>
      <c r="CO279" s="8">
        <v>6</v>
      </c>
      <c r="CP279" s="8">
        <v>11</v>
      </c>
      <c r="CQ279" s="8">
        <v>6</v>
      </c>
      <c r="CR279" s="8">
        <v>8</v>
      </c>
      <c r="CS279" s="8">
        <v>12</v>
      </c>
      <c r="CT279" s="8">
        <v>9</v>
      </c>
      <c r="CU279" s="8">
        <v>5</v>
      </c>
      <c r="CV279" s="8">
        <v>7</v>
      </c>
      <c r="CW279" s="8">
        <v>5</v>
      </c>
      <c r="CX279" s="8">
        <v>7</v>
      </c>
      <c r="CY279" s="8">
        <v>9</v>
      </c>
      <c r="CZ279" s="8">
        <v>6</v>
      </c>
      <c r="DA279" s="8">
        <v>9</v>
      </c>
      <c r="DB279" s="8">
        <v>6</v>
      </c>
      <c r="DC279" s="8">
        <v>10</v>
      </c>
      <c r="DD279" s="8">
        <v>5</v>
      </c>
      <c r="DE279" s="8">
        <v>5</v>
      </c>
      <c r="DF279" s="8">
        <v>2</v>
      </c>
      <c r="DG279" s="8">
        <v>2</v>
      </c>
      <c r="DH279" s="8">
        <v>2</v>
      </c>
      <c r="DI279" s="8">
        <v>4</v>
      </c>
      <c r="DJ279" s="8">
        <v>3</v>
      </c>
      <c r="DK279" s="8">
        <v>3</v>
      </c>
      <c r="DL279" s="8">
        <v>2</v>
      </c>
      <c r="DM279" s="8">
        <v>0</v>
      </c>
      <c r="DN279" s="8">
        <v>1</v>
      </c>
      <c r="DO279" s="8">
        <v>1</v>
      </c>
      <c r="DP279" s="8">
        <v>1</v>
      </c>
      <c r="DQ279" s="8">
        <v>0</v>
      </c>
      <c r="DR279" s="8">
        <v>0</v>
      </c>
      <c r="DS279" s="8">
        <v>2</v>
      </c>
      <c r="DT279" s="8">
        <v>0</v>
      </c>
      <c r="DU279" s="8">
        <v>2</v>
      </c>
      <c r="DV279" s="8">
        <v>0</v>
      </c>
      <c r="DW279" s="8">
        <v>3</v>
      </c>
      <c r="DX279" s="7">
        <f t="shared" si="21"/>
        <v>375</v>
      </c>
      <c r="DY279" s="7">
        <f t="shared" si="22"/>
        <v>57</v>
      </c>
      <c r="DZ279" s="7">
        <f t="shared" si="23"/>
        <v>188</v>
      </c>
      <c r="EA279" s="7">
        <f t="shared" si="24"/>
        <v>106</v>
      </c>
    </row>
    <row r="280" spans="1:131" x14ac:dyDescent="0.35">
      <c r="A280" s="7">
        <v>13</v>
      </c>
      <c r="B280" s="10" t="s">
        <v>1020</v>
      </c>
      <c r="C280" s="10" t="s">
        <v>681</v>
      </c>
      <c r="D280" s="10" t="s">
        <v>682</v>
      </c>
      <c r="E280" s="7">
        <f>SUM(Table3253[[#This Row],[0]:[90]])</f>
        <v>684</v>
      </c>
      <c r="F280" s="8">
        <f>SUM(Table3253[[#This Row],[0]:[15]])</f>
        <v>166</v>
      </c>
      <c r="G280" s="7">
        <f>SUM(Table3253[[#This Row],[16]:[64]])</f>
        <v>427</v>
      </c>
      <c r="H280" s="7">
        <f>SUM(Table3253[[#This Row],[65]:[90]])</f>
        <v>91</v>
      </c>
      <c r="I280" s="7">
        <f>SUM(Table3253[[#This Row],[85]:[90]])</f>
        <v>6</v>
      </c>
      <c r="J280" s="8">
        <f>SUM(Table3253[[#This Row],[0]:[17]])</f>
        <v>191</v>
      </c>
      <c r="K280" s="7">
        <f>SUM(Table3253[[#This Row],[18]:[64]])</f>
        <v>402</v>
      </c>
      <c r="L280" s="8">
        <f>SUM(Table3253[[#This Row],[0]:[4]])</f>
        <v>61</v>
      </c>
      <c r="M280" s="7">
        <f>SUM(Table3253[[#This Row],[5]:[15]])</f>
        <v>105</v>
      </c>
      <c r="N280" s="7">
        <f>SUM(Table3253[[#This Row],[16]:[24]])</f>
        <v>85</v>
      </c>
      <c r="O280" s="7">
        <f>SUM(Table3253[[#This Row],[25]:[49]])</f>
        <v>226</v>
      </c>
      <c r="P280" s="7">
        <f>SUM(Table3253[[#This Row],[50]:[64]])</f>
        <v>116</v>
      </c>
      <c r="Q280" s="7">
        <f>SUM(Table3253[[#This Row],[65]:[74]])</f>
        <v>65</v>
      </c>
      <c r="R280" s="7">
        <f>SUM(Table3253[[#This Row],[75]:[84]])</f>
        <v>20</v>
      </c>
      <c r="S280" s="8">
        <f>SUM(Table3253[[#This Row],[5]:[9]])</f>
        <v>35</v>
      </c>
      <c r="T280" s="7">
        <f>SUM(Table3253[[#This Row],[10]:[14]])</f>
        <v>56</v>
      </c>
      <c r="U280" s="7">
        <f>SUM(Table3253[[#This Row],[15]:[19]])</f>
        <v>54</v>
      </c>
      <c r="V280" s="7">
        <f>SUM(Table3253[[#This Row],[20]:[24]])</f>
        <v>45</v>
      </c>
      <c r="W280" s="7">
        <f>SUM(Table3253[[#This Row],[25]:[29]])</f>
        <v>45</v>
      </c>
      <c r="X280" s="7">
        <f>SUM(Table3253[[#This Row],[30]:[34]])</f>
        <v>38</v>
      </c>
      <c r="Y280" s="7">
        <f>SUM(Table3253[[#This Row],[35]:[39]])</f>
        <v>49</v>
      </c>
      <c r="Z280" s="7">
        <f>SUM(Table3253[[#This Row],[40]:[44]])</f>
        <v>43</v>
      </c>
      <c r="AA280" s="7">
        <f>SUM(Table3253[[#This Row],[45]:[49]])</f>
        <v>51</v>
      </c>
      <c r="AB280" s="7">
        <f>SUM(Table3253[[#This Row],[50]:[54]])</f>
        <v>47</v>
      </c>
      <c r="AC280" s="7">
        <f>SUM(Table3253[[#This Row],[55]:[59]])</f>
        <v>32</v>
      </c>
      <c r="AD280" s="7">
        <f>SUM(Table3253[[#This Row],[60]:[64]])</f>
        <v>37</v>
      </c>
      <c r="AE280" s="7">
        <f>SUM(Table3253[[#This Row],[65]:[69]])</f>
        <v>40</v>
      </c>
      <c r="AF280" s="7">
        <f>SUM(Table3253[[#This Row],[70]:[74]])</f>
        <v>25</v>
      </c>
      <c r="AG280" s="7">
        <f>SUM(Table3253[[#This Row],[75]:[79]])</f>
        <v>9</v>
      </c>
      <c r="AH280" s="7">
        <f>SUM(Table3253[[#This Row],[80]:[84]])</f>
        <v>11</v>
      </c>
      <c r="AI280" s="7">
        <f>SUM(Table3253[[#This Row],[85]:[89]])</f>
        <v>4</v>
      </c>
      <c r="AJ280" s="7">
        <f>Table3253[[#This Row],[90]]</f>
        <v>2</v>
      </c>
      <c r="AK280" s="8">
        <v>13</v>
      </c>
      <c r="AL280" s="8">
        <v>16</v>
      </c>
      <c r="AM280" s="8">
        <v>9</v>
      </c>
      <c r="AN280" s="8">
        <v>16</v>
      </c>
      <c r="AO280" s="8">
        <v>7</v>
      </c>
      <c r="AP280" s="8">
        <v>9</v>
      </c>
      <c r="AQ280" s="8">
        <v>6</v>
      </c>
      <c r="AR280" s="8">
        <v>7</v>
      </c>
      <c r="AS280" s="8">
        <v>8</v>
      </c>
      <c r="AT280" s="8">
        <v>5</v>
      </c>
      <c r="AU280" s="8">
        <v>10</v>
      </c>
      <c r="AV280" s="8">
        <v>13</v>
      </c>
      <c r="AW280" s="8">
        <v>9</v>
      </c>
      <c r="AX280" s="8">
        <v>14</v>
      </c>
      <c r="AY280" s="8">
        <v>10</v>
      </c>
      <c r="AZ280" s="8">
        <v>14</v>
      </c>
      <c r="BA280" s="8">
        <v>15</v>
      </c>
      <c r="BB280" s="8">
        <v>10</v>
      </c>
      <c r="BC280" s="8">
        <v>8</v>
      </c>
      <c r="BD280" s="8">
        <v>7</v>
      </c>
      <c r="BE280" s="8">
        <v>10</v>
      </c>
      <c r="BF280" s="8">
        <v>14</v>
      </c>
      <c r="BG280" s="8">
        <v>3</v>
      </c>
      <c r="BH280" s="8">
        <v>10</v>
      </c>
      <c r="BI280" s="8">
        <v>8</v>
      </c>
      <c r="BJ280" s="8">
        <v>11</v>
      </c>
      <c r="BK280" s="8">
        <v>11</v>
      </c>
      <c r="BL280" s="8">
        <v>6</v>
      </c>
      <c r="BM280" s="8">
        <v>7</v>
      </c>
      <c r="BN280" s="8">
        <v>10</v>
      </c>
      <c r="BO280" s="8">
        <v>9</v>
      </c>
      <c r="BP280" s="8">
        <v>8</v>
      </c>
      <c r="BQ280" s="8">
        <v>10</v>
      </c>
      <c r="BR280" s="8">
        <v>9</v>
      </c>
      <c r="BS280" s="8">
        <v>2</v>
      </c>
      <c r="BT280" s="8">
        <v>8</v>
      </c>
      <c r="BU280" s="8">
        <v>8</v>
      </c>
      <c r="BV280" s="8">
        <v>11</v>
      </c>
      <c r="BW280" s="8">
        <v>5</v>
      </c>
      <c r="BX280" s="8">
        <v>17</v>
      </c>
      <c r="BY280" s="8">
        <v>8</v>
      </c>
      <c r="BZ280" s="8">
        <v>2</v>
      </c>
      <c r="CA280" s="8">
        <v>11</v>
      </c>
      <c r="CB280" s="8">
        <v>11</v>
      </c>
      <c r="CC280" s="8">
        <v>11</v>
      </c>
      <c r="CD280" s="8">
        <v>7</v>
      </c>
      <c r="CE280" s="8">
        <v>16</v>
      </c>
      <c r="CF280" s="8">
        <v>14</v>
      </c>
      <c r="CG280" s="8">
        <v>6</v>
      </c>
      <c r="CH280" s="8">
        <v>8</v>
      </c>
      <c r="CI280" s="8">
        <v>11</v>
      </c>
      <c r="CJ280" s="8">
        <v>9</v>
      </c>
      <c r="CK280" s="8">
        <v>11</v>
      </c>
      <c r="CL280" s="8">
        <v>9</v>
      </c>
      <c r="CM280" s="8">
        <v>7</v>
      </c>
      <c r="CN280" s="8">
        <v>7</v>
      </c>
      <c r="CO280" s="8">
        <v>4</v>
      </c>
      <c r="CP280" s="8">
        <v>5</v>
      </c>
      <c r="CQ280" s="8">
        <v>8</v>
      </c>
      <c r="CR280" s="8">
        <v>8</v>
      </c>
      <c r="CS280" s="8">
        <v>12</v>
      </c>
      <c r="CT280" s="8">
        <v>8</v>
      </c>
      <c r="CU280" s="8">
        <v>8</v>
      </c>
      <c r="CV280" s="8">
        <v>5</v>
      </c>
      <c r="CW280" s="8">
        <v>4</v>
      </c>
      <c r="CX280" s="8">
        <v>9</v>
      </c>
      <c r="CY280" s="8">
        <v>12</v>
      </c>
      <c r="CZ280" s="8">
        <v>5</v>
      </c>
      <c r="DA280" s="8">
        <v>7</v>
      </c>
      <c r="DB280" s="8">
        <v>7</v>
      </c>
      <c r="DC280" s="8">
        <v>8</v>
      </c>
      <c r="DD280" s="8">
        <v>5</v>
      </c>
      <c r="DE280" s="8">
        <v>3</v>
      </c>
      <c r="DF280" s="8">
        <v>5</v>
      </c>
      <c r="DG280" s="8">
        <v>4</v>
      </c>
      <c r="DH280" s="8">
        <v>3</v>
      </c>
      <c r="DI280" s="8">
        <v>3</v>
      </c>
      <c r="DJ280" s="8">
        <v>2</v>
      </c>
      <c r="DK280" s="8">
        <v>1</v>
      </c>
      <c r="DL280" s="8">
        <v>0</v>
      </c>
      <c r="DM280" s="8">
        <v>4</v>
      </c>
      <c r="DN280" s="8">
        <v>3</v>
      </c>
      <c r="DO280" s="8">
        <v>2</v>
      </c>
      <c r="DP280" s="8">
        <v>2</v>
      </c>
      <c r="DQ280" s="8">
        <v>0</v>
      </c>
      <c r="DR280" s="8">
        <v>3</v>
      </c>
      <c r="DS280" s="8">
        <v>0</v>
      </c>
      <c r="DT280" s="8">
        <v>0</v>
      </c>
      <c r="DU280" s="8">
        <v>1</v>
      </c>
      <c r="DV280" s="8">
        <v>0</v>
      </c>
      <c r="DW280" s="8">
        <v>2</v>
      </c>
      <c r="DX280" s="7">
        <f t="shared" si="21"/>
        <v>427</v>
      </c>
      <c r="DY280" s="7">
        <f t="shared" si="22"/>
        <v>60</v>
      </c>
      <c r="DZ280" s="7">
        <f t="shared" si="23"/>
        <v>226</v>
      </c>
      <c r="EA280" s="7">
        <f t="shared" si="24"/>
        <v>116</v>
      </c>
    </row>
    <row r="281" spans="1:131" x14ac:dyDescent="0.35">
      <c r="A281" s="7">
        <v>13</v>
      </c>
      <c r="B281" s="10" t="s">
        <v>1020</v>
      </c>
      <c r="C281" s="10" t="s">
        <v>683</v>
      </c>
      <c r="D281" s="10" t="s">
        <v>684</v>
      </c>
      <c r="E281" s="7">
        <f>SUM(Table3253[[#This Row],[0]:[90]])</f>
        <v>756</v>
      </c>
      <c r="F281" s="8">
        <f>SUM(Table3253[[#This Row],[0]:[15]])</f>
        <v>193</v>
      </c>
      <c r="G281" s="7">
        <f>SUM(Table3253[[#This Row],[16]:[64]])</f>
        <v>484</v>
      </c>
      <c r="H281" s="7">
        <f>SUM(Table3253[[#This Row],[65]:[90]])</f>
        <v>79</v>
      </c>
      <c r="I281" s="7">
        <f>SUM(Table3253[[#This Row],[85]:[90]])</f>
        <v>16</v>
      </c>
      <c r="J281" s="8">
        <f>SUM(Table3253[[#This Row],[0]:[17]])</f>
        <v>214</v>
      </c>
      <c r="K281" s="7">
        <f>SUM(Table3253[[#This Row],[18]:[64]])</f>
        <v>463</v>
      </c>
      <c r="L281" s="8">
        <f>SUM(Table3253[[#This Row],[0]:[4]])</f>
        <v>45</v>
      </c>
      <c r="M281" s="7">
        <f>SUM(Table3253[[#This Row],[5]:[15]])</f>
        <v>148</v>
      </c>
      <c r="N281" s="7">
        <f>SUM(Table3253[[#This Row],[16]:[24]])</f>
        <v>75</v>
      </c>
      <c r="O281" s="7">
        <f>SUM(Table3253[[#This Row],[25]:[49]])</f>
        <v>278</v>
      </c>
      <c r="P281" s="7">
        <f>SUM(Table3253[[#This Row],[50]:[64]])</f>
        <v>131</v>
      </c>
      <c r="Q281" s="7">
        <f>SUM(Table3253[[#This Row],[65]:[74]])</f>
        <v>47</v>
      </c>
      <c r="R281" s="7">
        <f>SUM(Table3253[[#This Row],[75]:[84]])</f>
        <v>16</v>
      </c>
      <c r="S281" s="8">
        <f>SUM(Table3253[[#This Row],[5]:[9]])</f>
        <v>75</v>
      </c>
      <c r="T281" s="7">
        <f>SUM(Table3253[[#This Row],[10]:[14]])</f>
        <v>61</v>
      </c>
      <c r="U281" s="7">
        <f>SUM(Table3253[[#This Row],[15]:[19]])</f>
        <v>49</v>
      </c>
      <c r="V281" s="7">
        <f>SUM(Table3253[[#This Row],[20]:[24]])</f>
        <v>38</v>
      </c>
      <c r="W281" s="7">
        <f>SUM(Table3253[[#This Row],[25]:[29]])</f>
        <v>59</v>
      </c>
      <c r="X281" s="7">
        <f>SUM(Table3253[[#This Row],[30]:[34]])</f>
        <v>77</v>
      </c>
      <c r="Y281" s="7">
        <f>SUM(Table3253[[#This Row],[35]:[39]])</f>
        <v>60</v>
      </c>
      <c r="Z281" s="7">
        <f>SUM(Table3253[[#This Row],[40]:[44]])</f>
        <v>49</v>
      </c>
      <c r="AA281" s="7">
        <f>SUM(Table3253[[#This Row],[45]:[49]])</f>
        <v>33</v>
      </c>
      <c r="AB281" s="7">
        <f>SUM(Table3253[[#This Row],[50]:[54]])</f>
        <v>48</v>
      </c>
      <c r="AC281" s="7">
        <f>SUM(Table3253[[#This Row],[55]:[59]])</f>
        <v>47</v>
      </c>
      <c r="AD281" s="7">
        <f>SUM(Table3253[[#This Row],[60]:[64]])</f>
        <v>36</v>
      </c>
      <c r="AE281" s="7">
        <f>SUM(Table3253[[#This Row],[65]:[69]])</f>
        <v>31</v>
      </c>
      <c r="AF281" s="7">
        <f>SUM(Table3253[[#This Row],[70]:[74]])</f>
        <v>16</v>
      </c>
      <c r="AG281" s="7">
        <f>SUM(Table3253[[#This Row],[75]:[79]])</f>
        <v>5</v>
      </c>
      <c r="AH281" s="7">
        <f>SUM(Table3253[[#This Row],[80]:[84]])</f>
        <v>11</v>
      </c>
      <c r="AI281" s="7">
        <f>SUM(Table3253[[#This Row],[85]:[89]])</f>
        <v>7</v>
      </c>
      <c r="AJ281" s="7">
        <f>Table3253[[#This Row],[90]]</f>
        <v>9</v>
      </c>
      <c r="AK281" s="8">
        <v>10</v>
      </c>
      <c r="AL281" s="8">
        <v>8</v>
      </c>
      <c r="AM281" s="8">
        <v>10</v>
      </c>
      <c r="AN281" s="8">
        <v>10</v>
      </c>
      <c r="AO281" s="8">
        <v>7</v>
      </c>
      <c r="AP281" s="8">
        <v>20</v>
      </c>
      <c r="AQ281" s="8">
        <v>20</v>
      </c>
      <c r="AR281" s="8">
        <v>15</v>
      </c>
      <c r="AS281" s="8">
        <v>9</v>
      </c>
      <c r="AT281" s="8">
        <v>11</v>
      </c>
      <c r="AU281" s="8">
        <v>9</v>
      </c>
      <c r="AV281" s="8">
        <v>13</v>
      </c>
      <c r="AW281" s="8">
        <v>7</v>
      </c>
      <c r="AX281" s="8">
        <v>17</v>
      </c>
      <c r="AY281" s="8">
        <v>15</v>
      </c>
      <c r="AZ281" s="8">
        <v>12</v>
      </c>
      <c r="BA281" s="8">
        <v>13</v>
      </c>
      <c r="BB281" s="8">
        <v>8</v>
      </c>
      <c r="BC281" s="8">
        <v>7</v>
      </c>
      <c r="BD281" s="8">
        <v>9</v>
      </c>
      <c r="BE281" s="8">
        <v>9</v>
      </c>
      <c r="BF281" s="8">
        <v>9</v>
      </c>
      <c r="BG281" s="8">
        <v>9</v>
      </c>
      <c r="BH281" s="8">
        <v>4</v>
      </c>
      <c r="BI281" s="8">
        <v>7</v>
      </c>
      <c r="BJ281" s="8">
        <v>17</v>
      </c>
      <c r="BK281" s="8">
        <v>15</v>
      </c>
      <c r="BL281" s="8">
        <v>6</v>
      </c>
      <c r="BM281" s="8">
        <v>8</v>
      </c>
      <c r="BN281" s="8">
        <v>13</v>
      </c>
      <c r="BO281" s="8">
        <v>11</v>
      </c>
      <c r="BP281" s="8">
        <v>17</v>
      </c>
      <c r="BQ281" s="8">
        <v>22</v>
      </c>
      <c r="BR281" s="8">
        <v>12</v>
      </c>
      <c r="BS281" s="8">
        <v>15</v>
      </c>
      <c r="BT281" s="8">
        <v>11</v>
      </c>
      <c r="BU281" s="8">
        <v>15</v>
      </c>
      <c r="BV281" s="8">
        <v>13</v>
      </c>
      <c r="BW281" s="8">
        <v>9</v>
      </c>
      <c r="BX281" s="8">
        <v>12</v>
      </c>
      <c r="BY281" s="8">
        <v>9</v>
      </c>
      <c r="BZ281" s="8">
        <v>9</v>
      </c>
      <c r="CA281" s="8">
        <v>7</v>
      </c>
      <c r="CB281" s="8">
        <v>13</v>
      </c>
      <c r="CC281" s="8">
        <v>11</v>
      </c>
      <c r="CD281" s="8">
        <v>9</v>
      </c>
      <c r="CE281" s="8">
        <v>7</v>
      </c>
      <c r="CF281" s="8">
        <v>4</v>
      </c>
      <c r="CG281" s="8">
        <v>6</v>
      </c>
      <c r="CH281" s="8">
        <v>7</v>
      </c>
      <c r="CI281" s="8">
        <v>8</v>
      </c>
      <c r="CJ281" s="8">
        <v>12</v>
      </c>
      <c r="CK281" s="8">
        <v>10</v>
      </c>
      <c r="CL281" s="8">
        <v>9</v>
      </c>
      <c r="CM281" s="8">
        <v>9</v>
      </c>
      <c r="CN281" s="8">
        <v>7</v>
      </c>
      <c r="CO281" s="8">
        <v>13</v>
      </c>
      <c r="CP281" s="8">
        <v>5</v>
      </c>
      <c r="CQ281" s="8">
        <v>11</v>
      </c>
      <c r="CR281" s="8">
        <v>11</v>
      </c>
      <c r="CS281" s="8">
        <v>8</v>
      </c>
      <c r="CT281" s="8">
        <v>10</v>
      </c>
      <c r="CU281" s="8">
        <v>6</v>
      </c>
      <c r="CV281" s="8">
        <v>7</v>
      </c>
      <c r="CW281" s="8">
        <v>5</v>
      </c>
      <c r="CX281" s="8">
        <v>5</v>
      </c>
      <c r="CY281" s="8">
        <v>8</v>
      </c>
      <c r="CZ281" s="8">
        <v>2</v>
      </c>
      <c r="DA281" s="8">
        <v>11</v>
      </c>
      <c r="DB281" s="8">
        <v>5</v>
      </c>
      <c r="DC281" s="8">
        <v>4</v>
      </c>
      <c r="DD281" s="8">
        <v>1</v>
      </c>
      <c r="DE281" s="8">
        <v>3</v>
      </c>
      <c r="DF281" s="8">
        <v>5</v>
      </c>
      <c r="DG281" s="8">
        <v>3</v>
      </c>
      <c r="DH281" s="8">
        <v>1</v>
      </c>
      <c r="DI281" s="8">
        <v>1</v>
      </c>
      <c r="DJ281" s="8">
        <v>2</v>
      </c>
      <c r="DK281" s="8">
        <v>1</v>
      </c>
      <c r="DL281" s="8">
        <v>0</v>
      </c>
      <c r="DM281" s="8">
        <v>3</v>
      </c>
      <c r="DN281" s="8">
        <v>3</v>
      </c>
      <c r="DO281" s="8">
        <v>3</v>
      </c>
      <c r="DP281" s="8">
        <v>1</v>
      </c>
      <c r="DQ281" s="8">
        <v>1</v>
      </c>
      <c r="DR281" s="8">
        <v>1</v>
      </c>
      <c r="DS281" s="8">
        <v>3</v>
      </c>
      <c r="DT281" s="8">
        <v>2</v>
      </c>
      <c r="DU281" s="8">
        <v>0</v>
      </c>
      <c r="DV281" s="8">
        <v>1</v>
      </c>
      <c r="DW281" s="8">
        <v>9</v>
      </c>
      <c r="DX281" s="7">
        <f t="shared" si="21"/>
        <v>484</v>
      </c>
      <c r="DY281" s="7">
        <f t="shared" si="22"/>
        <v>54</v>
      </c>
      <c r="DZ281" s="7">
        <f t="shared" si="23"/>
        <v>278</v>
      </c>
      <c r="EA281" s="7">
        <f t="shared" si="24"/>
        <v>131</v>
      </c>
    </row>
    <row r="282" spans="1:131" x14ac:dyDescent="0.35">
      <c r="A282" s="7">
        <v>13</v>
      </c>
      <c r="B282" s="10" t="s">
        <v>1020</v>
      </c>
      <c r="C282" s="10" t="s">
        <v>685</v>
      </c>
      <c r="D282" s="10" t="s">
        <v>686</v>
      </c>
      <c r="E282" s="7">
        <f>SUM(Table3253[[#This Row],[0]:[90]])</f>
        <v>945</v>
      </c>
      <c r="F282" s="8">
        <f>SUM(Table3253[[#This Row],[0]:[15]])</f>
        <v>159</v>
      </c>
      <c r="G282" s="7">
        <f>SUM(Table3253[[#This Row],[16]:[64]])</f>
        <v>586</v>
      </c>
      <c r="H282" s="7">
        <f>SUM(Table3253[[#This Row],[65]:[90]])</f>
        <v>200</v>
      </c>
      <c r="I282" s="7">
        <f>SUM(Table3253[[#This Row],[85]:[90]])</f>
        <v>13</v>
      </c>
      <c r="J282" s="8">
        <f>SUM(Table3253[[#This Row],[0]:[17]])</f>
        <v>176</v>
      </c>
      <c r="K282" s="7">
        <f>SUM(Table3253[[#This Row],[18]:[64]])</f>
        <v>569</v>
      </c>
      <c r="L282" s="8">
        <f>SUM(Table3253[[#This Row],[0]:[4]])</f>
        <v>37</v>
      </c>
      <c r="M282" s="7">
        <f>SUM(Table3253[[#This Row],[5]:[15]])</f>
        <v>122</v>
      </c>
      <c r="N282" s="7">
        <f>SUM(Table3253[[#This Row],[16]:[24]])</f>
        <v>90</v>
      </c>
      <c r="O282" s="7">
        <f>SUM(Table3253[[#This Row],[25]:[49]])</f>
        <v>277</v>
      </c>
      <c r="P282" s="7">
        <f>SUM(Table3253[[#This Row],[50]:[64]])</f>
        <v>219</v>
      </c>
      <c r="Q282" s="7">
        <f>SUM(Table3253[[#This Row],[65]:[74]])</f>
        <v>118</v>
      </c>
      <c r="R282" s="7">
        <f>SUM(Table3253[[#This Row],[75]:[84]])</f>
        <v>69</v>
      </c>
      <c r="S282" s="8">
        <f>SUM(Table3253[[#This Row],[5]:[9]])</f>
        <v>48</v>
      </c>
      <c r="T282" s="7">
        <f>SUM(Table3253[[#This Row],[10]:[14]])</f>
        <v>60</v>
      </c>
      <c r="U282" s="7">
        <f>SUM(Table3253[[#This Row],[15]:[19]])</f>
        <v>46</v>
      </c>
      <c r="V282" s="7">
        <f>SUM(Table3253[[#This Row],[20]:[24]])</f>
        <v>58</v>
      </c>
      <c r="W282" s="7">
        <f>SUM(Table3253[[#This Row],[25]:[29]])</f>
        <v>60</v>
      </c>
      <c r="X282" s="7">
        <f>SUM(Table3253[[#This Row],[30]:[34]])</f>
        <v>58</v>
      </c>
      <c r="Y282" s="7">
        <f>SUM(Table3253[[#This Row],[35]:[39]])</f>
        <v>61</v>
      </c>
      <c r="Z282" s="7">
        <f>SUM(Table3253[[#This Row],[40]:[44]])</f>
        <v>51</v>
      </c>
      <c r="AA282" s="7">
        <f>SUM(Table3253[[#This Row],[45]:[49]])</f>
        <v>47</v>
      </c>
      <c r="AB282" s="7">
        <f>SUM(Table3253[[#This Row],[50]:[54]])</f>
        <v>69</v>
      </c>
      <c r="AC282" s="7">
        <f>SUM(Table3253[[#This Row],[55]:[59]])</f>
        <v>73</v>
      </c>
      <c r="AD282" s="7">
        <f>SUM(Table3253[[#This Row],[60]:[64]])</f>
        <v>77</v>
      </c>
      <c r="AE282" s="7">
        <f>SUM(Table3253[[#This Row],[65]:[69]])</f>
        <v>65</v>
      </c>
      <c r="AF282" s="7">
        <f>SUM(Table3253[[#This Row],[70]:[74]])</f>
        <v>53</v>
      </c>
      <c r="AG282" s="7">
        <f>SUM(Table3253[[#This Row],[75]:[79]])</f>
        <v>43</v>
      </c>
      <c r="AH282" s="7">
        <f>SUM(Table3253[[#This Row],[80]:[84]])</f>
        <v>26</v>
      </c>
      <c r="AI282" s="7">
        <f>SUM(Table3253[[#This Row],[85]:[89]])</f>
        <v>9</v>
      </c>
      <c r="AJ282" s="7">
        <f>Table3253[[#This Row],[90]]</f>
        <v>4</v>
      </c>
      <c r="AK282" s="8">
        <v>5</v>
      </c>
      <c r="AL282" s="8">
        <v>6</v>
      </c>
      <c r="AM282" s="8">
        <v>12</v>
      </c>
      <c r="AN282" s="8">
        <v>4</v>
      </c>
      <c r="AO282" s="8">
        <v>10</v>
      </c>
      <c r="AP282" s="8">
        <v>11</v>
      </c>
      <c r="AQ282" s="8">
        <v>11</v>
      </c>
      <c r="AR282" s="8">
        <v>8</v>
      </c>
      <c r="AS282" s="8">
        <v>10</v>
      </c>
      <c r="AT282" s="8">
        <v>8</v>
      </c>
      <c r="AU282" s="8">
        <v>4</v>
      </c>
      <c r="AV282" s="8">
        <v>16</v>
      </c>
      <c r="AW282" s="8">
        <v>17</v>
      </c>
      <c r="AX282" s="8">
        <v>12</v>
      </c>
      <c r="AY282" s="8">
        <v>11</v>
      </c>
      <c r="AZ282" s="8">
        <v>14</v>
      </c>
      <c r="BA282" s="8">
        <v>10</v>
      </c>
      <c r="BB282" s="8">
        <v>7</v>
      </c>
      <c r="BC282" s="8">
        <v>5</v>
      </c>
      <c r="BD282" s="8">
        <v>10</v>
      </c>
      <c r="BE282" s="8">
        <v>13</v>
      </c>
      <c r="BF282" s="8">
        <v>16</v>
      </c>
      <c r="BG282" s="8">
        <v>14</v>
      </c>
      <c r="BH282" s="8">
        <v>6</v>
      </c>
      <c r="BI282" s="8">
        <v>9</v>
      </c>
      <c r="BJ282" s="8">
        <v>16</v>
      </c>
      <c r="BK282" s="8">
        <v>18</v>
      </c>
      <c r="BL282" s="8">
        <v>8</v>
      </c>
      <c r="BM282" s="8">
        <v>8</v>
      </c>
      <c r="BN282" s="8">
        <v>10</v>
      </c>
      <c r="BO282" s="8">
        <v>14</v>
      </c>
      <c r="BP282" s="8">
        <v>7</v>
      </c>
      <c r="BQ282" s="8">
        <v>13</v>
      </c>
      <c r="BR282" s="8">
        <v>11</v>
      </c>
      <c r="BS282" s="8">
        <v>13</v>
      </c>
      <c r="BT282" s="8">
        <v>12</v>
      </c>
      <c r="BU282" s="8">
        <v>14</v>
      </c>
      <c r="BV282" s="8">
        <v>12</v>
      </c>
      <c r="BW282" s="8">
        <v>12</v>
      </c>
      <c r="BX282" s="8">
        <v>11</v>
      </c>
      <c r="BY282" s="8">
        <v>12</v>
      </c>
      <c r="BZ282" s="8">
        <v>11</v>
      </c>
      <c r="CA282" s="8">
        <v>8</v>
      </c>
      <c r="CB282" s="8">
        <v>11</v>
      </c>
      <c r="CC282" s="8">
        <v>9</v>
      </c>
      <c r="CD282" s="8">
        <v>10</v>
      </c>
      <c r="CE282" s="8">
        <v>14</v>
      </c>
      <c r="CF282" s="8">
        <v>3</v>
      </c>
      <c r="CG282" s="8">
        <v>10</v>
      </c>
      <c r="CH282" s="8">
        <v>10</v>
      </c>
      <c r="CI282" s="8">
        <v>12</v>
      </c>
      <c r="CJ282" s="8">
        <v>13</v>
      </c>
      <c r="CK282" s="8">
        <v>16</v>
      </c>
      <c r="CL282" s="8">
        <v>15</v>
      </c>
      <c r="CM282" s="8">
        <v>13</v>
      </c>
      <c r="CN282" s="8">
        <v>14</v>
      </c>
      <c r="CO282" s="8">
        <v>12</v>
      </c>
      <c r="CP282" s="8">
        <v>21</v>
      </c>
      <c r="CQ282" s="8">
        <v>13</v>
      </c>
      <c r="CR282" s="8">
        <v>13</v>
      </c>
      <c r="CS282" s="8">
        <v>15</v>
      </c>
      <c r="CT282" s="8">
        <v>19</v>
      </c>
      <c r="CU282" s="8">
        <v>17</v>
      </c>
      <c r="CV282" s="8">
        <v>15</v>
      </c>
      <c r="CW282" s="8">
        <v>11</v>
      </c>
      <c r="CX282" s="8">
        <v>14</v>
      </c>
      <c r="CY282" s="8">
        <v>17</v>
      </c>
      <c r="CZ282" s="8">
        <v>12</v>
      </c>
      <c r="DA282" s="8">
        <v>11</v>
      </c>
      <c r="DB282" s="8">
        <v>11</v>
      </c>
      <c r="DC282" s="8">
        <v>12</v>
      </c>
      <c r="DD282" s="8">
        <v>10</v>
      </c>
      <c r="DE282" s="8">
        <v>7</v>
      </c>
      <c r="DF282" s="8">
        <v>14</v>
      </c>
      <c r="DG282" s="8">
        <v>10</v>
      </c>
      <c r="DH282" s="8">
        <v>10</v>
      </c>
      <c r="DI282" s="8">
        <v>10</v>
      </c>
      <c r="DJ282" s="8">
        <v>16</v>
      </c>
      <c r="DK282" s="8">
        <v>4</v>
      </c>
      <c r="DL282" s="8">
        <v>3</v>
      </c>
      <c r="DM282" s="8">
        <v>8</v>
      </c>
      <c r="DN282" s="8">
        <v>5</v>
      </c>
      <c r="DO282" s="8">
        <v>3</v>
      </c>
      <c r="DP282" s="8">
        <v>5</v>
      </c>
      <c r="DQ282" s="8">
        <v>5</v>
      </c>
      <c r="DR282" s="8">
        <v>6</v>
      </c>
      <c r="DS282" s="8">
        <v>3</v>
      </c>
      <c r="DT282" s="8">
        <v>0</v>
      </c>
      <c r="DU282" s="8">
        <v>0</v>
      </c>
      <c r="DV282" s="8">
        <v>0</v>
      </c>
      <c r="DW282" s="8">
        <v>4</v>
      </c>
      <c r="DX282" s="7">
        <f t="shared" si="21"/>
        <v>586</v>
      </c>
      <c r="DY282" s="7">
        <f t="shared" si="22"/>
        <v>73</v>
      </c>
      <c r="DZ282" s="7">
        <f t="shared" si="23"/>
        <v>277</v>
      </c>
      <c r="EA282" s="7">
        <f t="shared" si="24"/>
        <v>219</v>
      </c>
    </row>
    <row r="283" spans="1:131" x14ac:dyDescent="0.35">
      <c r="A283" s="7">
        <v>13</v>
      </c>
      <c r="B283" s="10" t="s">
        <v>1020</v>
      </c>
      <c r="C283" s="10" t="s">
        <v>687</v>
      </c>
      <c r="D283" s="10" t="s">
        <v>688</v>
      </c>
      <c r="E283" s="7">
        <f>SUM(Table3253[[#This Row],[0]:[90]])</f>
        <v>814</v>
      </c>
      <c r="F283" s="8">
        <f>SUM(Table3253[[#This Row],[0]:[15]])</f>
        <v>193</v>
      </c>
      <c r="G283" s="7">
        <f>SUM(Table3253[[#This Row],[16]:[64]])</f>
        <v>511</v>
      </c>
      <c r="H283" s="7">
        <f>SUM(Table3253[[#This Row],[65]:[90]])</f>
        <v>110</v>
      </c>
      <c r="I283" s="7">
        <f>SUM(Table3253[[#This Row],[85]:[90]])</f>
        <v>12</v>
      </c>
      <c r="J283" s="8">
        <f>SUM(Table3253[[#This Row],[0]:[17]])</f>
        <v>217</v>
      </c>
      <c r="K283" s="7">
        <f>SUM(Table3253[[#This Row],[18]:[64]])</f>
        <v>487</v>
      </c>
      <c r="L283" s="8">
        <f>SUM(Table3253[[#This Row],[0]:[4]])</f>
        <v>60</v>
      </c>
      <c r="M283" s="7">
        <f>SUM(Table3253[[#This Row],[5]:[15]])</f>
        <v>133</v>
      </c>
      <c r="N283" s="7">
        <f>SUM(Table3253[[#This Row],[16]:[24]])</f>
        <v>96</v>
      </c>
      <c r="O283" s="7">
        <f>SUM(Table3253[[#This Row],[25]:[49]])</f>
        <v>259</v>
      </c>
      <c r="P283" s="7">
        <f>SUM(Table3253[[#This Row],[50]:[64]])</f>
        <v>156</v>
      </c>
      <c r="Q283" s="7">
        <f>SUM(Table3253[[#This Row],[65]:[74]])</f>
        <v>67</v>
      </c>
      <c r="R283" s="7">
        <f>SUM(Table3253[[#This Row],[75]:[84]])</f>
        <v>31</v>
      </c>
      <c r="S283" s="8">
        <f>SUM(Table3253[[#This Row],[5]:[9]])</f>
        <v>47</v>
      </c>
      <c r="T283" s="7">
        <f>SUM(Table3253[[#This Row],[10]:[14]])</f>
        <v>69</v>
      </c>
      <c r="U283" s="7">
        <f>SUM(Table3253[[#This Row],[15]:[19]])</f>
        <v>63</v>
      </c>
      <c r="V283" s="7">
        <f>SUM(Table3253[[#This Row],[20]:[24]])</f>
        <v>50</v>
      </c>
      <c r="W283" s="7">
        <f>SUM(Table3253[[#This Row],[25]:[29]])</f>
        <v>41</v>
      </c>
      <c r="X283" s="7">
        <f>SUM(Table3253[[#This Row],[30]:[34]])</f>
        <v>52</v>
      </c>
      <c r="Y283" s="7">
        <f>SUM(Table3253[[#This Row],[35]:[39]])</f>
        <v>73</v>
      </c>
      <c r="Z283" s="7">
        <f>SUM(Table3253[[#This Row],[40]:[44]])</f>
        <v>46</v>
      </c>
      <c r="AA283" s="7">
        <f>SUM(Table3253[[#This Row],[45]:[49]])</f>
        <v>47</v>
      </c>
      <c r="AB283" s="7">
        <f>SUM(Table3253[[#This Row],[50]:[54]])</f>
        <v>46</v>
      </c>
      <c r="AC283" s="7">
        <f>SUM(Table3253[[#This Row],[55]:[59]])</f>
        <v>57</v>
      </c>
      <c r="AD283" s="7">
        <f>SUM(Table3253[[#This Row],[60]:[64]])</f>
        <v>53</v>
      </c>
      <c r="AE283" s="7">
        <f>SUM(Table3253[[#This Row],[65]:[69]])</f>
        <v>37</v>
      </c>
      <c r="AF283" s="7">
        <f>SUM(Table3253[[#This Row],[70]:[74]])</f>
        <v>30</v>
      </c>
      <c r="AG283" s="7">
        <f>SUM(Table3253[[#This Row],[75]:[79]])</f>
        <v>20</v>
      </c>
      <c r="AH283" s="7">
        <f>SUM(Table3253[[#This Row],[80]:[84]])</f>
        <v>11</v>
      </c>
      <c r="AI283" s="7">
        <f>SUM(Table3253[[#This Row],[85]:[89]])</f>
        <v>10</v>
      </c>
      <c r="AJ283" s="7">
        <f>Table3253[[#This Row],[90]]</f>
        <v>2</v>
      </c>
      <c r="AK283" s="8">
        <v>12</v>
      </c>
      <c r="AL283" s="8">
        <v>11</v>
      </c>
      <c r="AM283" s="8">
        <v>11</v>
      </c>
      <c r="AN283" s="8">
        <v>11</v>
      </c>
      <c r="AO283" s="8">
        <v>15</v>
      </c>
      <c r="AP283" s="8">
        <v>8</v>
      </c>
      <c r="AQ283" s="8">
        <v>9</v>
      </c>
      <c r="AR283" s="8">
        <v>7</v>
      </c>
      <c r="AS283" s="8">
        <v>12</v>
      </c>
      <c r="AT283" s="8">
        <v>11</v>
      </c>
      <c r="AU283" s="8">
        <v>19</v>
      </c>
      <c r="AV283" s="8">
        <v>13</v>
      </c>
      <c r="AW283" s="8">
        <v>9</v>
      </c>
      <c r="AX283" s="8">
        <v>16</v>
      </c>
      <c r="AY283" s="8">
        <v>12</v>
      </c>
      <c r="AZ283" s="8">
        <v>17</v>
      </c>
      <c r="BA283" s="8">
        <v>15</v>
      </c>
      <c r="BB283" s="8">
        <v>9</v>
      </c>
      <c r="BC283" s="8">
        <v>13</v>
      </c>
      <c r="BD283" s="8">
        <v>9</v>
      </c>
      <c r="BE283" s="8">
        <v>13</v>
      </c>
      <c r="BF283" s="8">
        <v>14</v>
      </c>
      <c r="BG283" s="8">
        <v>7</v>
      </c>
      <c r="BH283" s="8">
        <v>5</v>
      </c>
      <c r="BI283" s="8">
        <v>11</v>
      </c>
      <c r="BJ283" s="8">
        <v>7</v>
      </c>
      <c r="BK283" s="8">
        <v>2</v>
      </c>
      <c r="BL283" s="8">
        <v>7</v>
      </c>
      <c r="BM283" s="8">
        <v>12</v>
      </c>
      <c r="BN283" s="8">
        <v>13</v>
      </c>
      <c r="BO283" s="8">
        <v>8</v>
      </c>
      <c r="BP283" s="8">
        <v>14</v>
      </c>
      <c r="BQ283" s="8">
        <v>10</v>
      </c>
      <c r="BR283" s="8">
        <v>5</v>
      </c>
      <c r="BS283" s="8">
        <v>15</v>
      </c>
      <c r="BT283" s="8">
        <v>13</v>
      </c>
      <c r="BU283" s="8">
        <v>12</v>
      </c>
      <c r="BV283" s="8">
        <v>23</v>
      </c>
      <c r="BW283" s="8">
        <v>15</v>
      </c>
      <c r="BX283" s="8">
        <v>10</v>
      </c>
      <c r="BY283" s="8">
        <v>6</v>
      </c>
      <c r="BZ283" s="8">
        <v>7</v>
      </c>
      <c r="CA283" s="8">
        <v>14</v>
      </c>
      <c r="CB283" s="8">
        <v>10</v>
      </c>
      <c r="CC283" s="8">
        <v>9</v>
      </c>
      <c r="CD283" s="8">
        <v>15</v>
      </c>
      <c r="CE283" s="8">
        <v>4</v>
      </c>
      <c r="CF283" s="8">
        <v>8</v>
      </c>
      <c r="CG283" s="8">
        <v>10</v>
      </c>
      <c r="CH283" s="8">
        <v>10</v>
      </c>
      <c r="CI283" s="8">
        <v>8</v>
      </c>
      <c r="CJ283" s="8">
        <v>11</v>
      </c>
      <c r="CK283" s="8">
        <v>8</v>
      </c>
      <c r="CL283" s="8">
        <v>8</v>
      </c>
      <c r="CM283" s="8">
        <v>11</v>
      </c>
      <c r="CN283" s="8">
        <v>11</v>
      </c>
      <c r="CO283" s="8">
        <v>7</v>
      </c>
      <c r="CP283" s="8">
        <v>13</v>
      </c>
      <c r="CQ283" s="8">
        <v>12</v>
      </c>
      <c r="CR283" s="8">
        <v>14</v>
      </c>
      <c r="CS283" s="8">
        <v>16</v>
      </c>
      <c r="CT283" s="8">
        <v>11</v>
      </c>
      <c r="CU283" s="8">
        <v>11</v>
      </c>
      <c r="CV283" s="8">
        <v>11</v>
      </c>
      <c r="CW283" s="8">
        <v>4</v>
      </c>
      <c r="CX283" s="8">
        <v>8</v>
      </c>
      <c r="CY283" s="8">
        <v>7</v>
      </c>
      <c r="CZ283" s="8">
        <v>4</v>
      </c>
      <c r="DA283" s="8">
        <v>9</v>
      </c>
      <c r="DB283" s="8">
        <v>9</v>
      </c>
      <c r="DC283" s="8">
        <v>7</v>
      </c>
      <c r="DD283" s="8">
        <v>3</v>
      </c>
      <c r="DE283" s="8">
        <v>6</v>
      </c>
      <c r="DF283" s="8">
        <v>8</v>
      </c>
      <c r="DG283" s="8">
        <v>6</v>
      </c>
      <c r="DH283" s="8">
        <v>4</v>
      </c>
      <c r="DI283" s="8">
        <v>6</v>
      </c>
      <c r="DJ283" s="8">
        <v>2</v>
      </c>
      <c r="DK283" s="8">
        <v>6</v>
      </c>
      <c r="DL283" s="8">
        <v>2</v>
      </c>
      <c r="DM283" s="8">
        <v>5</v>
      </c>
      <c r="DN283" s="8">
        <v>2</v>
      </c>
      <c r="DO283" s="8">
        <v>2</v>
      </c>
      <c r="DP283" s="8">
        <v>0</v>
      </c>
      <c r="DQ283" s="8">
        <v>2</v>
      </c>
      <c r="DR283" s="8">
        <v>3</v>
      </c>
      <c r="DS283" s="8">
        <v>4</v>
      </c>
      <c r="DT283" s="8">
        <v>3</v>
      </c>
      <c r="DU283" s="8">
        <v>0</v>
      </c>
      <c r="DV283" s="8">
        <v>0</v>
      </c>
      <c r="DW283" s="8">
        <v>2</v>
      </c>
      <c r="DX283" s="7">
        <f t="shared" si="21"/>
        <v>511</v>
      </c>
      <c r="DY283" s="7">
        <f t="shared" si="22"/>
        <v>72</v>
      </c>
      <c r="DZ283" s="7">
        <f t="shared" si="23"/>
        <v>259</v>
      </c>
      <c r="EA283" s="7">
        <f t="shared" si="24"/>
        <v>156</v>
      </c>
    </row>
    <row r="284" spans="1:131" x14ac:dyDescent="0.35">
      <c r="A284" s="7">
        <v>13</v>
      </c>
      <c r="B284" s="10" t="s">
        <v>1020</v>
      </c>
      <c r="C284" s="10" t="s">
        <v>689</v>
      </c>
      <c r="D284" s="10" t="s">
        <v>690</v>
      </c>
      <c r="E284" s="7">
        <f>SUM(Table3253[[#This Row],[0]:[90]])</f>
        <v>709</v>
      </c>
      <c r="F284" s="8">
        <f>SUM(Table3253[[#This Row],[0]:[15]])</f>
        <v>151</v>
      </c>
      <c r="G284" s="7">
        <f>SUM(Table3253[[#This Row],[16]:[64]])</f>
        <v>453</v>
      </c>
      <c r="H284" s="7">
        <f>SUM(Table3253[[#This Row],[65]:[90]])</f>
        <v>105</v>
      </c>
      <c r="I284" s="7">
        <f>SUM(Table3253[[#This Row],[85]:[90]])</f>
        <v>12</v>
      </c>
      <c r="J284" s="8">
        <f>SUM(Table3253[[#This Row],[0]:[17]])</f>
        <v>171</v>
      </c>
      <c r="K284" s="7">
        <f>SUM(Table3253[[#This Row],[18]:[64]])</f>
        <v>433</v>
      </c>
      <c r="L284" s="8">
        <f>SUM(Table3253[[#This Row],[0]:[4]])</f>
        <v>39</v>
      </c>
      <c r="M284" s="7">
        <f>SUM(Table3253[[#This Row],[5]:[15]])</f>
        <v>112</v>
      </c>
      <c r="N284" s="7">
        <f>SUM(Table3253[[#This Row],[16]:[24]])</f>
        <v>97</v>
      </c>
      <c r="O284" s="7">
        <f>SUM(Table3253[[#This Row],[25]:[49]])</f>
        <v>209</v>
      </c>
      <c r="P284" s="7">
        <f>SUM(Table3253[[#This Row],[50]:[64]])</f>
        <v>147</v>
      </c>
      <c r="Q284" s="7">
        <f>SUM(Table3253[[#This Row],[65]:[74]])</f>
        <v>50</v>
      </c>
      <c r="R284" s="7">
        <f>SUM(Table3253[[#This Row],[75]:[84]])</f>
        <v>43</v>
      </c>
      <c r="S284" s="8">
        <f>SUM(Table3253[[#This Row],[5]:[9]])</f>
        <v>55</v>
      </c>
      <c r="T284" s="7">
        <f>SUM(Table3253[[#This Row],[10]:[14]])</f>
        <v>47</v>
      </c>
      <c r="U284" s="7">
        <f>SUM(Table3253[[#This Row],[15]:[19]])</f>
        <v>47</v>
      </c>
      <c r="V284" s="7">
        <f>SUM(Table3253[[#This Row],[20]:[24]])</f>
        <v>60</v>
      </c>
      <c r="W284" s="7">
        <f>SUM(Table3253[[#This Row],[25]:[29]])</f>
        <v>36</v>
      </c>
      <c r="X284" s="7">
        <f>SUM(Table3253[[#This Row],[30]:[34]])</f>
        <v>37</v>
      </c>
      <c r="Y284" s="7">
        <f>SUM(Table3253[[#This Row],[35]:[39]])</f>
        <v>61</v>
      </c>
      <c r="Z284" s="7">
        <f>SUM(Table3253[[#This Row],[40]:[44]])</f>
        <v>46</v>
      </c>
      <c r="AA284" s="7">
        <f>SUM(Table3253[[#This Row],[45]:[49]])</f>
        <v>29</v>
      </c>
      <c r="AB284" s="7">
        <f>SUM(Table3253[[#This Row],[50]:[54]])</f>
        <v>41</v>
      </c>
      <c r="AC284" s="7">
        <f>SUM(Table3253[[#This Row],[55]:[59]])</f>
        <v>60</v>
      </c>
      <c r="AD284" s="7">
        <f>SUM(Table3253[[#This Row],[60]:[64]])</f>
        <v>46</v>
      </c>
      <c r="AE284" s="7">
        <f>SUM(Table3253[[#This Row],[65]:[69]])</f>
        <v>23</v>
      </c>
      <c r="AF284" s="7">
        <f>SUM(Table3253[[#This Row],[70]:[74]])</f>
        <v>27</v>
      </c>
      <c r="AG284" s="7">
        <f>SUM(Table3253[[#This Row],[75]:[79]])</f>
        <v>28</v>
      </c>
      <c r="AH284" s="7">
        <f>SUM(Table3253[[#This Row],[80]:[84]])</f>
        <v>15</v>
      </c>
      <c r="AI284" s="7">
        <f>SUM(Table3253[[#This Row],[85]:[89]])</f>
        <v>8</v>
      </c>
      <c r="AJ284" s="7">
        <f>Table3253[[#This Row],[90]]</f>
        <v>4</v>
      </c>
      <c r="AK284" s="8">
        <v>8</v>
      </c>
      <c r="AL284" s="8">
        <v>4</v>
      </c>
      <c r="AM284" s="8">
        <v>8</v>
      </c>
      <c r="AN284" s="8">
        <v>9</v>
      </c>
      <c r="AO284" s="8">
        <v>10</v>
      </c>
      <c r="AP284" s="8">
        <v>14</v>
      </c>
      <c r="AQ284" s="8">
        <v>10</v>
      </c>
      <c r="AR284" s="8">
        <v>12</v>
      </c>
      <c r="AS284" s="8">
        <v>10</v>
      </c>
      <c r="AT284" s="8">
        <v>9</v>
      </c>
      <c r="AU284" s="8">
        <v>11</v>
      </c>
      <c r="AV284" s="8">
        <v>9</v>
      </c>
      <c r="AW284" s="8">
        <v>6</v>
      </c>
      <c r="AX284" s="8">
        <v>11</v>
      </c>
      <c r="AY284" s="8">
        <v>10</v>
      </c>
      <c r="AZ284" s="8">
        <v>10</v>
      </c>
      <c r="BA284" s="8">
        <v>9</v>
      </c>
      <c r="BB284" s="8">
        <v>11</v>
      </c>
      <c r="BC284" s="8">
        <v>5</v>
      </c>
      <c r="BD284" s="8">
        <v>12</v>
      </c>
      <c r="BE284" s="8">
        <v>11</v>
      </c>
      <c r="BF284" s="8">
        <v>14</v>
      </c>
      <c r="BG284" s="8">
        <v>13</v>
      </c>
      <c r="BH284" s="8">
        <v>10</v>
      </c>
      <c r="BI284" s="8">
        <v>12</v>
      </c>
      <c r="BJ284" s="8">
        <v>6</v>
      </c>
      <c r="BK284" s="8">
        <v>8</v>
      </c>
      <c r="BL284" s="8">
        <v>8</v>
      </c>
      <c r="BM284" s="8">
        <v>7</v>
      </c>
      <c r="BN284" s="8">
        <v>7</v>
      </c>
      <c r="BO284" s="8">
        <v>9</v>
      </c>
      <c r="BP284" s="8">
        <v>5</v>
      </c>
      <c r="BQ284" s="8">
        <v>9</v>
      </c>
      <c r="BR284" s="8">
        <v>9</v>
      </c>
      <c r="BS284" s="8">
        <v>5</v>
      </c>
      <c r="BT284" s="8">
        <v>18</v>
      </c>
      <c r="BU284" s="8">
        <v>11</v>
      </c>
      <c r="BV284" s="8">
        <v>10</v>
      </c>
      <c r="BW284" s="8">
        <v>11</v>
      </c>
      <c r="BX284" s="8">
        <v>11</v>
      </c>
      <c r="BY284" s="8">
        <v>13</v>
      </c>
      <c r="BZ284" s="8">
        <v>3</v>
      </c>
      <c r="CA284" s="8">
        <v>12</v>
      </c>
      <c r="CB284" s="8">
        <v>9</v>
      </c>
      <c r="CC284" s="8">
        <v>9</v>
      </c>
      <c r="CD284" s="8">
        <v>7</v>
      </c>
      <c r="CE284" s="8">
        <v>7</v>
      </c>
      <c r="CF284" s="8">
        <v>6</v>
      </c>
      <c r="CG284" s="8">
        <v>7</v>
      </c>
      <c r="CH284" s="8">
        <v>2</v>
      </c>
      <c r="CI284" s="8">
        <v>5</v>
      </c>
      <c r="CJ284" s="8">
        <v>9</v>
      </c>
      <c r="CK284" s="8">
        <v>11</v>
      </c>
      <c r="CL284" s="8">
        <v>8</v>
      </c>
      <c r="CM284" s="8">
        <v>8</v>
      </c>
      <c r="CN284" s="8">
        <v>10</v>
      </c>
      <c r="CO284" s="8">
        <v>14</v>
      </c>
      <c r="CP284" s="8">
        <v>11</v>
      </c>
      <c r="CQ284" s="8">
        <v>14</v>
      </c>
      <c r="CR284" s="8">
        <v>11</v>
      </c>
      <c r="CS284" s="8">
        <v>13</v>
      </c>
      <c r="CT284" s="8">
        <v>2</v>
      </c>
      <c r="CU284" s="8">
        <v>10</v>
      </c>
      <c r="CV284" s="8">
        <v>15</v>
      </c>
      <c r="CW284" s="8">
        <v>6</v>
      </c>
      <c r="CX284" s="8">
        <v>6</v>
      </c>
      <c r="CY284" s="8">
        <v>5</v>
      </c>
      <c r="CZ284" s="8">
        <v>4</v>
      </c>
      <c r="DA284" s="8">
        <v>5</v>
      </c>
      <c r="DB284" s="8">
        <v>3</v>
      </c>
      <c r="DC284" s="8">
        <v>6</v>
      </c>
      <c r="DD284" s="8">
        <v>7</v>
      </c>
      <c r="DE284" s="8">
        <v>5</v>
      </c>
      <c r="DF284" s="8">
        <v>5</v>
      </c>
      <c r="DG284" s="8">
        <v>4</v>
      </c>
      <c r="DH284" s="8">
        <v>5</v>
      </c>
      <c r="DI284" s="8">
        <v>5</v>
      </c>
      <c r="DJ284" s="8">
        <v>6</v>
      </c>
      <c r="DK284" s="8">
        <v>6</v>
      </c>
      <c r="DL284" s="8">
        <v>6</v>
      </c>
      <c r="DM284" s="8">
        <v>5</v>
      </c>
      <c r="DN284" s="8">
        <v>4</v>
      </c>
      <c r="DO284" s="8">
        <v>2</v>
      </c>
      <c r="DP284" s="8">
        <v>2</v>
      </c>
      <c r="DQ284" s="8">
        <v>2</v>
      </c>
      <c r="DR284" s="8">
        <v>3</v>
      </c>
      <c r="DS284" s="8">
        <v>1</v>
      </c>
      <c r="DT284" s="8">
        <v>2</v>
      </c>
      <c r="DU284" s="8">
        <v>1</v>
      </c>
      <c r="DV284" s="8">
        <v>1</v>
      </c>
      <c r="DW284" s="8">
        <v>4</v>
      </c>
      <c r="DX284" s="7">
        <f t="shared" ref="DX284:DX347" si="25">G284</f>
        <v>453</v>
      </c>
      <c r="DY284" s="7">
        <f t="shared" ref="DY284:DY347" si="26">SUM(BC284:BI284)</f>
        <v>77</v>
      </c>
      <c r="DZ284" s="7">
        <f t="shared" ref="DZ284:DZ347" si="27">SUM(BJ284:CH284)</f>
        <v>209</v>
      </c>
      <c r="EA284" s="7">
        <f t="shared" ref="EA284:EA347" si="28">SUM(CI284:CW284)</f>
        <v>147</v>
      </c>
    </row>
    <row r="285" spans="1:131" x14ac:dyDescent="0.35">
      <c r="A285" s="7">
        <v>13</v>
      </c>
      <c r="B285" s="10" t="s">
        <v>1020</v>
      </c>
      <c r="C285" s="10" t="s">
        <v>691</v>
      </c>
      <c r="D285" s="10" t="s">
        <v>692</v>
      </c>
      <c r="E285" s="7">
        <f>SUM(Table3253[[#This Row],[0]:[90]])</f>
        <v>921</v>
      </c>
      <c r="F285" s="8">
        <f>SUM(Table3253[[#This Row],[0]:[15]])</f>
        <v>155</v>
      </c>
      <c r="G285" s="7">
        <f>SUM(Table3253[[#This Row],[16]:[64]])</f>
        <v>582</v>
      </c>
      <c r="H285" s="7">
        <f>SUM(Table3253[[#This Row],[65]:[90]])</f>
        <v>184</v>
      </c>
      <c r="I285" s="7">
        <f>SUM(Table3253[[#This Row],[85]:[90]])</f>
        <v>20</v>
      </c>
      <c r="J285" s="8">
        <f>SUM(Table3253[[#This Row],[0]:[17]])</f>
        <v>182</v>
      </c>
      <c r="K285" s="7">
        <f>SUM(Table3253[[#This Row],[18]:[64]])</f>
        <v>555</v>
      </c>
      <c r="L285" s="8">
        <f>SUM(Table3253[[#This Row],[0]:[4]])</f>
        <v>46</v>
      </c>
      <c r="M285" s="7">
        <f>SUM(Table3253[[#This Row],[5]:[15]])</f>
        <v>109</v>
      </c>
      <c r="N285" s="7">
        <f>SUM(Table3253[[#This Row],[16]:[24]])</f>
        <v>93</v>
      </c>
      <c r="O285" s="7">
        <f>SUM(Table3253[[#This Row],[25]:[49]])</f>
        <v>271</v>
      </c>
      <c r="P285" s="7">
        <f>SUM(Table3253[[#This Row],[50]:[64]])</f>
        <v>218</v>
      </c>
      <c r="Q285" s="7">
        <f>SUM(Table3253[[#This Row],[65]:[74]])</f>
        <v>110</v>
      </c>
      <c r="R285" s="7">
        <f>SUM(Table3253[[#This Row],[75]:[84]])</f>
        <v>54</v>
      </c>
      <c r="S285" s="8">
        <f>SUM(Table3253[[#This Row],[5]:[9]])</f>
        <v>47</v>
      </c>
      <c r="T285" s="7">
        <f>SUM(Table3253[[#This Row],[10]:[14]])</f>
        <v>50</v>
      </c>
      <c r="U285" s="7">
        <f>SUM(Table3253[[#This Row],[15]:[19]])</f>
        <v>62</v>
      </c>
      <c r="V285" s="7">
        <f>SUM(Table3253[[#This Row],[20]:[24]])</f>
        <v>43</v>
      </c>
      <c r="W285" s="7">
        <f>SUM(Table3253[[#This Row],[25]:[29]])</f>
        <v>45</v>
      </c>
      <c r="X285" s="7">
        <f>SUM(Table3253[[#This Row],[30]:[34]])</f>
        <v>50</v>
      </c>
      <c r="Y285" s="7">
        <f>SUM(Table3253[[#This Row],[35]:[39]])</f>
        <v>58</v>
      </c>
      <c r="Z285" s="7">
        <f>SUM(Table3253[[#This Row],[40]:[44]])</f>
        <v>63</v>
      </c>
      <c r="AA285" s="7">
        <f>SUM(Table3253[[#This Row],[45]:[49]])</f>
        <v>55</v>
      </c>
      <c r="AB285" s="7">
        <f>SUM(Table3253[[#This Row],[50]:[54]])</f>
        <v>67</v>
      </c>
      <c r="AC285" s="7">
        <f>SUM(Table3253[[#This Row],[55]:[59]])</f>
        <v>80</v>
      </c>
      <c r="AD285" s="7">
        <f>SUM(Table3253[[#This Row],[60]:[64]])</f>
        <v>71</v>
      </c>
      <c r="AE285" s="7">
        <f>SUM(Table3253[[#This Row],[65]:[69]])</f>
        <v>70</v>
      </c>
      <c r="AF285" s="7">
        <f>SUM(Table3253[[#This Row],[70]:[74]])</f>
        <v>40</v>
      </c>
      <c r="AG285" s="7">
        <f>SUM(Table3253[[#This Row],[75]:[79]])</f>
        <v>34</v>
      </c>
      <c r="AH285" s="7">
        <f>SUM(Table3253[[#This Row],[80]:[84]])</f>
        <v>20</v>
      </c>
      <c r="AI285" s="7">
        <f>SUM(Table3253[[#This Row],[85]:[89]])</f>
        <v>16</v>
      </c>
      <c r="AJ285" s="7">
        <f>Table3253[[#This Row],[90]]</f>
        <v>4</v>
      </c>
      <c r="AK285" s="8">
        <v>12</v>
      </c>
      <c r="AL285" s="8">
        <v>9</v>
      </c>
      <c r="AM285" s="8">
        <v>7</v>
      </c>
      <c r="AN285" s="8">
        <v>8</v>
      </c>
      <c r="AO285" s="8">
        <v>10</v>
      </c>
      <c r="AP285" s="8">
        <v>9</v>
      </c>
      <c r="AQ285" s="8">
        <v>11</v>
      </c>
      <c r="AR285" s="8">
        <v>9</v>
      </c>
      <c r="AS285" s="8">
        <v>8</v>
      </c>
      <c r="AT285" s="8">
        <v>10</v>
      </c>
      <c r="AU285" s="8">
        <v>7</v>
      </c>
      <c r="AV285" s="8">
        <v>8</v>
      </c>
      <c r="AW285" s="8">
        <v>9</v>
      </c>
      <c r="AX285" s="8">
        <v>13</v>
      </c>
      <c r="AY285" s="8">
        <v>13</v>
      </c>
      <c r="AZ285" s="8">
        <v>12</v>
      </c>
      <c r="BA285" s="8">
        <v>15</v>
      </c>
      <c r="BB285" s="8">
        <v>12</v>
      </c>
      <c r="BC285" s="8">
        <v>9</v>
      </c>
      <c r="BD285" s="8">
        <v>14</v>
      </c>
      <c r="BE285" s="8">
        <v>10</v>
      </c>
      <c r="BF285" s="8">
        <v>10</v>
      </c>
      <c r="BG285" s="8">
        <v>6</v>
      </c>
      <c r="BH285" s="8">
        <v>7</v>
      </c>
      <c r="BI285" s="8">
        <v>10</v>
      </c>
      <c r="BJ285" s="8">
        <v>9</v>
      </c>
      <c r="BK285" s="8">
        <v>9</v>
      </c>
      <c r="BL285" s="8">
        <v>8</v>
      </c>
      <c r="BM285" s="8">
        <v>9</v>
      </c>
      <c r="BN285" s="8">
        <v>10</v>
      </c>
      <c r="BO285" s="8">
        <v>13</v>
      </c>
      <c r="BP285" s="8">
        <v>14</v>
      </c>
      <c r="BQ285" s="8">
        <v>8</v>
      </c>
      <c r="BR285" s="8">
        <v>4</v>
      </c>
      <c r="BS285" s="8">
        <v>11</v>
      </c>
      <c r="BT285" s="8">
        <v>8</v>
      </c>
      <c r="BU285" s="8">
        <v>14</v>
      </c>
      <c r="BV285" s="8">
        <v>15</v>
      </c>
      <c r="BW285" s="8">
        <v>9</v>
      </c>
      <c r="BX285" s="8">
        <v>12</v>
      </c>
      <c r="BY285" s="8">
        <v>8</v>
      </c>
      <c r="BZ285" s="8">
        <v>13</v>
      </c>
      <c r="CA285" s="8">
        <v>10</v>
      </c>
      <c r="CB285" s="8">
        <v>16</v>
      </c>
      <c r="CC285" s="8">
        <v>16</v>
      </c>
      <c r="CD285" s="8">
        <v>12</v>
      </c>
      <c r="CE285" s="8">
        <v>13</v>
      </c>
      <c r="CF285" s="8">
        <v>9</v>
      </c>
      <c r="CG285" s="8">
        <v>13</v>
      </c>
      <c r="CH285" s="8">
        <v>8</v>
      </c>
      <c r="CI285" s="8">
        <v>12</v>
      </c>
      <c r="CJ285" s="8">
        <v>15</v>
      </c>
      <c r="CK285" s="8">
        <v>7</v>
      </c>
      <c r="CL285" s="8">
        <v>15</v>
      </c>
      <c r="CM285" s="8">
        <v>18</v>
      </c>
      <c r="CN285" s="8">
        <v>19</v>
      </c>
      <c r="CO285" s="8">
        <v>15</v>
      </c>
      <c r="CP285" s="8">
        <v>16</v>
      </c>
      <c r="CQ285" s="8">
        <v>13</v>
      </c>
      <c r="CR285" s="8">
        <v>17</v>
      </c>
      <c r="CS285" s="8">
        <v>14</v>
      </c>
      <c r="CT285" s="8">
        <v>18</v>
      </c>
      <c r="CU285" s="8">
        <v>15</v>
      </c>
      <c r="CV285" s="8">
        <v>12</v>
      </c>
      <c r="CW285" s="8">
        <v>12</v>
      </c>
      <c r="CX285" s="8">
        <v>18</v>
      </c>
      <c r="CY285" s="8">
        <v>15</v>
      </c>
      <c r="CZ285" s="8">
        <v>10</v>
      </c>
      <c r="DA285" s="8">
        <v>19</v>
      </c>
      <c r="DB285" s="8">
        <v>8</v>
      </c>
      <c r="DC285" s="8">
        <v>10</v>
      </c>
      <c r="DD285" s="8">
        <v>10</v>
      </c>
      <c r="DE285" s="8">
        <v>7</v>
      </c>
      <c r="DF285" s="8">
        <v>10</v>
      </c>
      <c r="DG285" s="8">
        <v>3</v>
      </c>
      <c r="DH285" s="8">
        <v>5</v>
      </c>
      <c r="DI285" s="8">
        <v>9</v>
      </c>
      <c r="DJ285" s="8">
        <v>5</v>
      </c>
      <c r="DK285" s="8">
        <v>8</v>
      </c>
      <c r="DL285" s="8">
        <v>7</v>
      </c>
      <c r="DM285" s="8">
        <v>5</v>
      </c>
      <c r="DN285" s="8">
        <v>4</v>
      </c>
      <c r="DO285" s="8">
        <v>3</v>
      </c>
      <c r="DP285" s="8">
        <v>3</v>
      </c>
      <c r="DQ285" s="8">
        <v>5</v>
      </c>
      <c r="DR285" s="8">
        <v>3</v>
      </c>
      <c r="DS285" s="8">
        <v>5</v>
      </c>
      <c r="DT285" s="8">
        <v>1</v>
      </c>
      <c r="DU285" s="8">
        <v>4</v>
      </c>
      <c r="DV285" s="8">
        <v>3</v>
      </c>
      <c r="DW285" s="8">
        <v>4</v>
      </c>
      <c r="DX285" s="7">
        <f t="shared" si="25"/>
        <v>582</v>
      </c>
      <c r="DY285" s="7">
        <f t="shared" si="26"/>
        <v>66</v>
      </c>
      <c r="DZ285" s="7">
        <f t="shared" si="27"/>
        <v>271</v>
      </c>
      <c r="EA285" s="7">
        <f t="shared" si="28"/>
        <v>218</v>
      </c>
    </row>
    <row r="286" spans="1:131" x14ac:dyDescent="0.35">
      <c r="A286" s="7">
        <v>13</v>
      </c>
      <c r="B286" s="10" t="s">
        <v>1020</v>
      </c>
      <c r="C286" s="10" t="s">
        <v>693</v>
      </c>
      <c r="D286" s="10" t="s">
        <v>694</v>
      </c>
      <c r="E286" s="7">
        <f>SUM(Table3253[[#This Row],[0]:[90]])</f>
        <v>576</v>
      </c>
      <c r="F286" s="8">
        <f>SUM(Table3253[[#This Row],[0]:[15]])</f>
        <v>116</v>
      </c>
      <c r="G286" s="7">
        <f>SUM(Table3253[[#This Row],[16]:[64]])</f>
        <v>348</v>
      </c>
      <c r="H286" s="7">
        <f>SUM(Table3253[[#This Row],[65]:[90]])</f>
        <v>112</v>
      </c>
      <c r="I286" s="7">
        <f>SUM(Table3253[[#This Row],[85]:[90]])</f>
        <v>7</v>
      </c>
      <c r="J286" s="8">
        <f>SUM(Table3253[[#This Row],[0]:[17]])</f>
        <v>126</v>
      </c>
      <c r="K286" s="7">
        <f>SUM(Table3253[[#This Row],[18]:[64]])</f>
        <v>338</v>
      </c>
      <c r="L286" s="8">
        <f>SUM(Table3253[[#This Row],[0]:[4]])</f>
        <v>41</v>
      </c>
      <c r="M286" s="7">
        <f>SUM(Table3253[[#This Row],[5]:[15]])</f>
        <v>75</v>
      </c>
      <c r="N286" s="7">
        <f>SUM(Table3253[[#This Row],[16]:[24]])</f>
        <v>51</v>
      </c>
      <c r="O286" s="7">
        <f>SUM(Table3253[[#This Row],[25]:[49]])</f>
        <v>174</v>
      </c>
      <c r="P286" s="7">
        <f>SUM(Table3253[[#This Row],[50]:[64]])</f>
        <v>123</v>
      </c>
      <c r="Q286" s="7">
        <f>SUM(Table3253[[#This Row],[65]:[74]])</f>
        <v>76</v>
      </c>
      <c r="R286" s="7">
        <f>SUM(Table3253[[#This Row],[75]:[84]])</f>
        <v>29</v>
      </c>
      <c r="S286" s="8">
        <f>SUM(Table3253[[#This Row],[5]:[9]])</f>
        <v>35</v>
      </c>
      <c r="T286" s="7">
        <f>SUM(Table3253[[#This Row],[10]:[14]])</f>
        <v>40</v>
      </c>
      <c r="U286" s="7">
        <f>SUM(Table3253[[#This Row],[15]:[19]])</f>
        <v>19</v>
      </c>
      <c r="V286" s="7">
        <f>SUM(Table3253[[#This Row],[20]:[24]])</f>
        <v>32</v>
      </c>
      <c r="W286" s="7">
        <f>SUM(Table3253[[#This Row],[25]:[29]])</f>
        <v>33</v>
      </c>
      <c r="X286" s="7">
        <f>SUM(Table3253[[#This Row],[30]:[34]])</f>
        <v>39</v>
      </c>
      <c r="Y286" s="7">
        <f>SUM(Table3253[[#This Row],[35]:[39]])</f>
        <v>34</v>
      </c>
      <c r="Z286" s="7">
        <f>SUM(Table3253[[#This Row],[40]:[44]])</f>
        <v>38</v>
      </c>
      <c r="AA286" s="7">
        <f>SUM(Table3253[[#This Row],[45]:[49]])</f>
        <v>30</v>
      </c>
      <c r="AB286" s="7">
        <f>SUM(Table3253[[#This Row],[50]:[54]])</f>
        <v>34</v>
      </c>
      <c r="AC286" s="7">
        <f>SUM(Table3253[[#This Row],[55]:[59]])</f>
        <v>45</v>
      </c>
      <c r="AD286" s="7">
        <f>SUM(Table3253[[#This Row],[60]:[64]])</f>
        <v>44</v>
      </c>
      <c r="AE286" s="7">
        <f>SUM(Table3253[[#This Row],[65]:[69]])</f>
        <v>36</v>
      </c>
      <c r="AF286" s="7">
        <f>SUM(Table3253[[#This Row],[70]:[74]])</f>
        <v>40</v>
      </c>
      <c r="AG286" s="7">
        <f>SUM(Table3253[[#This Row],[75]:[79]])</f>
        <v>27</v>
      </c>
      <c r="AH286" s="7">
        <f>SUM(Table3253[[#This Row],[80]:[84]])</f>
        <v>2</v>
      </c>
      <c r="AI286" s="7">
        <f>SUM(Table3253[[#This Row],[85]:[89]])</f>
        <v>6</v>
      </c>
      <c r="AJ286" s="7">
        <f>Table3253[[#This Row],[90]]</f>
        <v>1</v>
      </c>
      <c r="AK286" s="8">
        <v>7</v>
      </c>
      <c r="AL286" s="8">
        <v>7</v>
      </c>
      <c r="AM286" s="8">
        <v>8</v>
      </c>
      <c r="AN286" s="8">
        <v>10</v>
      </c>
      <c r="AO286" s="8">
        <v>9</v>
      </c>
      <c r="AP286" s="8">
        <v>9</v>
      </c>
      <c r="AQ286" s="8">
        <v>5</v>
      </c>
      <c r="AR286" s="8">
        <v>7</v>
      </c>
      <c r="AS286" s="8">
        <v>6</v>
      </c>
      <c r="AT286" s="8">
        <v>8</v>
      </c>
      <c r="AU286" s="8">
        <v>6</v>
      </c>
      <c r="AV286" s="8">
        <v>6</v>
      </c>
      <c r="AW286" s="8">
        <v>12</v>
      </c>
      <c r="AX286" s="8">
        <v>10</v>
      </c>
      <c r="AY286" s="8">
        <v>6</v>
      </c>
      <c r="AZ286" s="8">
        <v>0</v>
      </c>
      <c r="BA286" s="8">
        <v>5</v>
      </c>
      <c r="BB286" s="8">
        <v>5</v>
      </c>
      <c r="BC286" s="8">
        <v>4</v>
      </c>
      <c r="BD286" s="8">
        <v>5</v>
      </c>
      <c r="BE286" s="8">
        <v>6</v>
      </c>
      <c r="BF286" s="8">
        <v>8</v>
      </c>
      <c r="BG286" s="8">
        <v>7</v>
      </c>
      <c r="BH286" s="8">
        <v>6</v>
      </c>
      <c r="BI286" s="8">
        <v>5</v>
      </c>
      <c r="BJ286" s="8">
        <v>5</v>
      </c>
      <c r="BK286" s="8">
        <v>10</v>
      </c>
      <c r="BL286" s="8">
        <v>7</v>
      </c>
      <c r="BM286" s="8">
        <v>7</v>
      </c>
      <c r="BN286" s="8">
        <v>4</v>
      </c>
      <c r="BO286" s="8">
        <v>6</v>
      </c>
      <c r="BP286" s="8">
        <v>7</v>
      </c>
      <c r="BQ286" s="8">
        <v>7</v>
      </c>
      <c r="BR286" s="8">
        <v>11</v>
      </c>
      <c r="BS286" s="8">
        <v>8</v>
      </c>
      <c r="BT286" s="8">
        <v>8</v>
      </c>
      <c r="BU286" s="8">
        <v>4</v>
      </c>
      <c r="BV286" s="8">
        <v>5</v>
      </c>
      <c r="BW286" s="8">
        <v>7</v>
      </c>
      <c r="BX286" s="8">
        <v>10</v>
      </c>
      <c r="BY286" s="8">
        <v>9</v>
      </c>
      <c r="BZ286" s="8">
        <v>8</v>
      </c>
      <c r="CA286" s="8">
        <v>11</v>
      </c>
      <c r="CB286" s="8">
        <v>6</v>
      </c>
      <c r="CC286" s="8">
        <v>4</v>
      </c>
      <c r="CD286" s="8">
        <v>8</v>
      </c>
      <c r="CE286" s="8">
        <v>5</v>
      </c>
      <c r="CF286" s="8">
        <v>7</v>
      </c>
      <c r="CG286" s="8">
        <v>6</v>
      </c>
      <c r="CH286" s="8">
        <v>4</v>
      </c>
      <c r="CI286" s="8">
        <v>8</v>
      </c>
      <c r="CJ286" s="8">
        <v>6</v>
      </c>
      <c r="CK286" s="8">
        <v>7</v>
      </c>
      <c r="CL286" s="8">
        <v>7</v>
      </c>
      <c r="CM286" s="8">
        <v>6</v>
      </c>
      <c r="CN286" s="8">
        <v>5</v>
      </c>
      <c r="CO286" s="8">
        <v>10</v>
      </c>
      <c r="CP286" s="8">
        <v>8</v>
      </c>
      <c r="CQ286" s="8">
        <v>12</v>
      </c>
      <c r="CR286" s="8">
        <v>10</v>
      </c>
      <c r="CS286" s="8">
        <v>2</v>
      </c>
      <c r="CT286" s="8">
        <v>7</v>
      </c>
      <c r="CU286" s="8">
        <v>15</v>
      </c>
      <c r="CV286" s="8">
        <v>9</v>
      </c>
      <c r="CW286" s="8">
        <v>11</v>
      </c>
      <c r="CX286" s="8">
        <v>8</v>
      </c>
      <c r="CY286" s="8">
        <v>6</v>
      </c>
      <c r="CZ286" s="8">
        <v>8</v>
      </c>
      <c r="DA286" s="8">
        <v>8</v>
      </c>
      <c r="DB286" s="8">
        <v>6</v>
      </c>
      <c r="DC286" s="8">
        <v>10</v>
      </c>
      <c r="DD286" s="8">
        <v>7</v>
      </c>
      <c r="DE286" s="8">
        <v>7</v>
      </c>
      <c r="DF286" s="8">
        <v>7</v>
      </c>
      <c r="DG286" s="8">
        <v>9</v>
      </c>
      <c r="DH286" s="8">
        <v>6</v>
      </c>
      <c r="DI286" s="8">
        <v>7</v>
      </c>
      <c r="DJ286" s="8">
        <v>4</v>
      </c>
      <c r="DK286" s="8">
        <v>5</v>
      </c>
      <c r="DL286" s="8">
        <v>5</v>
      </c>
      <c r="DM286" s="8">
        <v>1</v>
      </c>
      <c r="DN286" s="8">
        <v>1</v>
      </c>
      <c r="DO286" s="8">
        <v>0</v>
      </c>
      <c r="DP286" s="8">
        <v>0</v>
      </c>
      <c r="DQ286" s="8">
        <v>0</v>
      </c>
      <c r="DR286" s="8">
        <v>0</v>
      </c>
      <c r="DS286" s="8">
        <v>1</v>
      </c>
      <c r="DT286" s="8">
        <v>2</v>
      </c>
      <c r="DU286" s="8">
        <v>1</v>
      </c>
      <c r="DV286" s="8">
        <v>2</v>
      </c>
      <c r="DW286" s="8">
        <v>1</v>
      </c>
      <c r="DX286" s="7">
        <f t="shared" si="25"/>
        <v>348</v>
      </c>
      <c r="DY286" s="7">
        <f t="shared" si="26"/>
        <v>41</v>
      </c>
      <c r="DZ286" s="7">
        <f t="shared" si="27"/>
        <v>174</v>
      </c>
      <c r="EA286" s="7">
        <f t="shared" si="28"/>
        <v>123</v>
      </c>
    </row>
    <row r="287" spans="1:131" x14ac:dyDescent="0.35">
      <c r="A287" s="7">
        <v>13</v>
      </c>
      <c r="B287" s="10" t="s">
        <v>1020</v>
      </c>
      <c r="C287" s="10" t="s">
        <v>695</v>
      </c>
      <c r="D287" s="10" t="s">
        <v>696</v>
      </c>
      <c r="E287" s="7">
        <f>SUM(Table3253[[#This Row],[0]:[90]])</f>
        <v>826</v>
      </c>
      <c r="F287" s="8">
        <f>SUM(Table3253[[#This Row],[0]:[15]])</f>
        <v>190</v>
      </c>
      <c r="G287" s="7">
        <f>SUM(Table3253[[#This Row],[16]:[64]])</f>
        <v>495</v>
      </c>
      <c r="H287" s="7">
        <f>SUM(Table3253[[#This Row],[65]:[90]])</f>
        <v>141</v>
      </c>
      <c r="I287" s="7">
        <f>SUM(Table3253[[#This Row],[85]:[90]])</f>
        <v>13</v>
      </c>
      <c r="J287" s="8">
        <f>SUM(Table3253[[#This Row],[0]:[17]])</f>
        <v>206</v>
      </c>
      <c r="K287" s="7">
        <f>SUM(Table3253[[#This Row],[18]:[64]])</f>
        <v>479</v>
      </c>
      <c r="L287" s="8">
        <f>SUM(Table3253[[#This Row],[0]:[4]])</f>
        <v>37</v>
      </c>
      <c r="M287" s="7">
        <f>SUM(Table3253[[#This Row],[5]:[15]])</f>
        <v>153</v>
      </c>
      <c r="N287" s="7">
        <f>SUM(Table3253[[#This Row],[16]:[24]])</f>
        <v>96</v>
      </c>
      <c r="O287" s="7">
        <f>SUM(Table3253[[#This Row],[25]:[49]])</f>
        <v>228</v>
      </c>
      <c r="P287" s="7">
        <f>SUM(Table3253[[#This Row],[50]:[64]])</f>
        <v>171</v>
      </c>
      <c r="Q287" s="7">
        <f>SUM(Table3253[[#This Row],[65]:[74]])</f>
        <v>94</v>
      </c>
      <c r="R287" s="7">
        <f>SUM(Table3253[[#This Row],[75]:[84]])</f>
        <v>34</v>
      </c>
      <c r="S287" s="8">
        <f>SUM(Table3253[[#This Row],[5]:[9]])</f>
        <v>99</v>
      </c>
      <c r="T287" s="7">
        <f>SUM(Table3253[[#This Row],[10]:[14]])</f>
        <v>46</v>
      </c>
      <c r="U287" s="7">
        <f>SUM(Table3253[[#This Row],[15]:[19]])</f>
        <v>45</v>
      </c>
      <c r="V287" s="7">
        <f>SUM(Table3253[[#This Row],[20]:[24]])</f>
        <v>59</v>
      </c>
      <c r="W287" s="7">
        <f>SUM(Table3253[[#This Row],[25]:[29]])</f>
        <v>43</v>
      </c>
      <c r="X287" s="7">
        <f>SUM(Table3253[[#This Row],[30]:[34]])</f>
        <v>54</v>
      </c>
      <c r="Y287" s="7">
        <f>SUM(Table3253[[#This Row],[35]:[39]])</f>
        <v>39</v>
      </c>
      <c r="Z287" s="7">
        <f>SUM(Table3253[[#This Row],[40]:[44]])</f>
        <v>45</v>
      </c>
      <c r="AA287" s="7">
        <f>SUM(Table3253[[#This Row],[45]:[49]])</f>
        <v>47</v>
      </c>
      <c r="AB287" s="7">
        <f>SUM(Table3253[[#This Row],[50]:[54]])</f>
        <v>49</v>
      </c>
      <c r="AC287" s="7">
        <f>SUM(Table3253[[#This Row],[55]:[59]])</f>
        <v>67</v>
      </c>
      <c r="AD287" s="7">
        <f>SUM(Table3253[[#This Row],[60]:[64]])</f>
        <v>55</v>
      </c>
      <c r="AE287" s="7">
        <f>SUM(Table3253[[#This Row],[65]:[69]])</f>
        <v>54</v>
      </c>
      <c r="AF287" s="7">
        <f>SUM(Table3253[[#This Row],[70]:[74]])</f>
        <v>40</v>
      </c>
      <c r="AG287" s="7">
        <f>SUM(Table3253[[#This Row],[75]:[79]])</f>
        <v>21</v>
      </c>
      <c r="AH287" s="7">
        <f>SUM(Table3253[[#This Row],[80]:[84]])</f>
        <v>13</v>
      </c>
      <c r="AI287" s="7">
        <f>SUM(Table3253[[#This Row],[85]:[89]])</f>
        <v>8</v>
      </c>
      <c r="AJ287" s="7">
        <f>Table3253[[#This Row],[90]]</f>
        <v>5</v>
      </c>
      <c r="AK287" s="8">
        <v>7</v>
      </c>
      <c r="AL287" s="8">
        <v>6</v>
      </c>
      <c r="AM287" s="8">
        <v>9</v>
      </c>
      <c r="AN287" s="8">
        <v>4</v>
      </c>
      <c r="AO287" s="8">
        <v>11</v>
      </c>
      <c r="AP287" s="8">
        <v>19</v>
      </c>
      <c r="AQ287" s="8">
        <v>23</v>
      </c>
      <c r="AR287" s="8">
        <v>23</v>
      </c>
      <c r="AS287" s="8">
        <v>18</v>
      </c>
      <c r="AT287" s="8">
        <v>16</v>
      </c>
      <c r="AU287" s="8">
        <v>6</v>
      </c>
      <c r="AV287" s="8">
        <v>12</v>
      </c>
      <c r="AW287" s="8">
        <v>9</v>
      </c>
      <c r="AX287" s="8">
        <v>11</v>
      </c>
      <c r="AY287" s="8">
        <v>8</v>
      </c>
      <c r="AZ287" s="8">
        <v>8</v>
      </c>
      <c r="BA287" s="8">
        <v>12</v>
      </c>
      <c r="BB287" s="8">
        <v>4</v>
      </c>
      <c r="BC287" s="8">
        <v>12</v>
      </c>
      <c r="BD287" s="8">
        <v>9</v>
      </c>
      <c r="BE287" s="8">
        <v>17</v>
      </c>
      <c r="BF287" s="8">
        <v>16</v>
      </c>
      <c r="BG287" s="8">
        <v>12</v>
      </c>
      <c r="BH287" s="8">
        <v>7</v>
      </c>
      <c r="BI287" s="8">
        <v>7</v>
      </c>
      <c r="BJ287" s="8">
        <v>4</v>
      </c>
      <c r="BK287" s="8">
        <v>10</v>
      </c>
      <c r="BL287" s="8">
        <v>7</v>
      </c>
      <c r="BM287" s="8">
        <v>10</v>
      </c>
      <c r="BN287" s="8">
        <v>12</v>
      </c>
      <c r="BO287" s="8">
        <v>11</v>
      </c>
      <c r="BP287" s="8">
        <v>6</v>
      </c>
      <c r="BQ287" s="8">
        <v>12</v>
      </c>
      <c r="BR287" s="8">
        <v>14</v>
      </c>
      <c r="BS287" s="8">
        <v>11</v>
      </c>
      <c r="BT287" s="8">
        <v>9</v>
      </c>
      <c r="BU287" s="8">
        <v>9</v>
      </c>
      <c r="BV287" s="8">
        <v>5</v>
      </c>
      <c r="BW287" s="8">
        <v>7</v>
      </c>
      <c r="BX287" s="8">
        <v>9</v>
      </c>
      <c r="BY287" s="8">
        <v>10</v>
      </c>
      <c r="BZ287" s="8">
        <v>8</v>
      </c>
      <c r="CA287" s="8">
        <v>12</v>
      </c>
      <c r="CB287" s="8">
        <v>7</v>
      </c>
      <c r="CC287" s="8">
        <v>8</v>
      </c>
      <c r="CD287" s="8">
        <v>12</v>
      </c>
      <c r="CE287" s="8">
        <v>8</v>
      </c>
      <c r="CF287" s="8">
        <v>8</v>
      </c>
      <c r="CG287" s="8">
        <v>11</v>
      </c>
      <c r="CH287" s="8">
        <v>8</v>
      </c>
      <c r="CI287" s="8">
        <v>7</v>
      </c>
      <c r="CJ287" s="8">
        <v>12</v>
      </c>
      <c r="CK287" s="8">
        <v>10</v>
      </c>
      <c r="CL287" s="8">
        <v>9</v>
      </c>
      <c r="CM287" s="8">
        <v>11</v>
      </c>
      <c r="CN287" s="8">
        <v>19</v>
      </c>
      <c r="CO287" s="8">
        <v>10</v>
      </c>
      <c r="CP287" s="8">
        <v>12</v>
      </c>
      <c r="CQ287" s="8">
        <v>11</v>
      </c>
      <c r="CR287" s="8">
        <v>15</v>
      </c>
      <c r="CS287" s="8">
        <v>13</v>
      </c>
      <c r="CT287" s="8">
        <v>10</v>
      </c>
      <c r="CU287" s="8">
        <v>15</v>
      </c>
      <c r="CV287" s="8">
        <v>9</v>
      </c>
      <c r="CW287" s="8">
        <v>8</v>
      </c>
      <c r="CX287" s="8">
        <v>15</v>
      </c>
      <c r="CY287" s="8">
        <v>12</v>
      </c>
      <c r="CZ287" s="8">
        <v>11</v>
      </c>
      <c r="DA287" s="8">
        <v>10</v>
      </c>
      <c r="DB287" s="8">
        <v>6</v>
      </c>
      <c r="DC287" s="8">
        <v>10</v>
      </c>
      <c r="DD287" s="8">
        <v>8</v>
      </c>
      <c r="DE287" s="8">
        <v>4</v>
      </c>
      <c r="DF287" s="8">
        <v>11</v>
      </c>
      <c r="DG287" s="8">
        <v>7</v>
      </c>
      <c r="DH287" s="8">
        <v>9</v>
      </c>
      <c r="DI287" s="8">
        <v>4</v>
      </c>
      <c r="DJ287" s="8">
        <v>3</v>
      </c>
      <c r="DK287" s="8">
        <v>1</v>
      </c>
      <c r="DL287" s="8">
        <v>4</v>
      </c>
      <c r="DM287" s="8">
        <v>2</v>
      </c>
      <c r="DN287" s="8">
        <v>6</v>
      </c>
      <c r="DO287" s="8">
        <v>2</v>
      </c>
      <c r="DP287" s="8">
        <v>2</v>
      </c>
      <c r="DQ287" s="8">
        <v>1</v>
      </c>
      <c r="DR287" s="8">
        <v>3</v>
      </c>
      <c r="DS287" s="8">
        <v>0</v>
      </c>
      <c r="DT287" s="8">
        <v>0</v>
      </c>
      <c r="DU287" s="8">
        <v>3</v>
      </c>
      <c r="DV287" s="8">
        <v>2</v>
      </c>
      <c r="DW287" s="8">
        <v>5</v>
      </c>
      <c r="DX287" s="7">
        <f t="shared" si="25"/>
        <v>495</v>
      </c>
      <c r="DY287" s="7">
        <f t="shared" si="26"/>
        <v>80</v>
      </c>
      <c r="DZ287" s="7">
        <f t="shared" si="27"/>
        <v>228</v>
      </c>
      <c r="EA287" s="7">
        <f t="shared" si="28"/>
        <v>171</v>
      </c>
    </row>
    <row r="288" spans="1:131" x14ac:dyDescent="0.35">
      <c r="A288" s="7">
        <v>13</v>
      </c>
      <c r="B288" s="10" t="s">
        <v>1020</v>
      </c>
      <c r="C288" s="10" t="s">
        <v>697</v>
      </c>
      <c r="D288" s="10" t="s">
        <v>698</v>
      </c>
      <c r="E288" s="7">
        <f>SUM(Table3253[[#This Row],[0]:[90]])</f>
        <v>643</v>
      </c>
      <c r="F288" s="8">
        <f>SUM(Table3253[[#This Row],[0]:[15]])</f>
        <v>79</v>
      </c>
      <c r="G288" s="7">
        <f>SUM(Table3253[[#This Row],[16]:[64]])</f>
        <v>349</v>
      </c>
      <c r="H288" s="7">
        <f>SUM(Table3253[[#This Row],[65]:[90]])</f>
        <v>215</v>
      </c>
      <c r="I288" s="7">
        <f>SUM(Table3253[[#This Row],[85]:[90]])</f>
        <v>35</v>
      </c>
      <c r="J288" s="8">
        <f>SUM(Table3253[[#This Row],[0]:[17]])</f>
        <v>91</v>
      </c>
      <c r="K288" s="7">
        <f>SUM(Table3253[[#This Row],[18]:[64]])</f>
        <v>337</v>
      </c>
      <c r="L288" s="8">
        <f>SUM(Table3253[[#This Row],[0]:[4]])</f>
        <v>28</v>
      </c>
      <c r="M288" s="7">
        <f>SUM(Table3253[[#This Row],[5]:[15]])</f>
        <v>51</v>
      </c>
      <c r="N288" s="7">
        <f>SUM(Table3253[[#This Row],[16]:[24]])</f>
        <v>52</v>
      </c>
      <c r="O288" s="7">
        <f>SUM(Table3253[[#This Row],[25]:[49]])</f>
        <v>139</v>
      </c>
      <c r="P288" s="7">
        <f>SUM(Table3253[[#This Row],[50]:[64]])</f>
        <v>158</v>
      </c>
      <c r="Q288" s="7">
        <f>SUM(Table3253[[#This Row],[65]:[74]])</f>
        <v>105</v>
      </c>
      <c r="R288" s="7">
        <f>SUM(Table3253[[#This Row],[75]:[84]])</f>
        <v>75</v>
      </c>
      <c r="S288" s="8">
        <f>SUM(Table3253[[#This Row],[5]:[9]])</f>
        <v>31</v>
      </c>
      <c r="T288" s="7">
        <f>SUM(Table3253[[#This Row],[10]:[14]])</f>
        <v>14</v>
      </c>
      <c r="U288" s="7">
        <f>SUM(Table3253[[#This Row],[15]:[19]])</f>
        <v>31</v>
      </c>
      <c r="V288" s="7">
        <f>SUM(Table3253[[#This Row],[20]:[24]])</f>
        <v>27</v>
      </c>
      <c r="W288" s="7">
        <f>SUM(Table3253[[#This Row],[25]:[29]])</f>
        <v>21</v>
      </c>
      <c r="X288" s="7">
        <f>SUM(Table3253[[#This Row],[30]:[34]])</f>
        <v>35</v>
      </c>
      <c r="Y288" s="7">
        <f>SUM(Table3253[[#This Row],[35]:[39]])</f>
        <v>22</v>
      </c>
      <c r="Z288" s="7">
        <f>SUM(Table3253[[#This Row],[40]:[44]])</f>
        <v>35</v>
      </c>
      <c r="AA288" s="7">
        <f>SUM(Table3253[[#This Row],[45]:[49]])</f>
        <v>26</v>
      </c>
      <c r="AB288" s="7">
        <f>SUM(Table3253[[#This Row],[50]:[54]])</f>
        <v>37</v>
      </c>
      <c r="AC288" s="7">
        <f>SUM(Table3253[[#This Row],[55]:[59]])</f>
        <v>60</v>
      </c>
      <c r="AD288" s="7">
        <f>SUM(Table3253[[#This Row],[60]:[64]])</f>
        <v>61</v>
      </c>
      <c r="AE288" s="7">
        <f>SUM(Table3253[[#This Row],[65]:[69]])</f>
        <v>66</v>
      </c>
      <c r="AF288" s="7">
        <f>SUM(Table3253[[#This Row],[70]:[74]])</f>
        <v>39</v>
      </c>
      <c r="AG288" s="7">
        <f>SUM(Table3253[[#This Row],[75]:[79]])</f>
        <v>41</v>
      </c>
      <c r="AH288" s="7">
        <f>SUM(Table3253[[#This Row],[80]:[84]])</f>
        <v>34</v>
      </c>
      <c r="AI288" s="7">
        <f>SUM(Table3253[[#This Row],[85]:[89]])</f>
        <v>26</v>
      </c>
      <c r="AJ288" s="7">
        <f>Table3253[[#This Row],[90]]</f>
        <v>9</v>
      </c>
      <c r="AK288" s="8">
        <v>7</v>
      </c>
      <c r="AL288" s="8">
        <v>10</v>
      </c>
      <c r="AM288" s="8">
        <v>4</v>
      </c>
      <c r="AN288" s="8">
        <v>5</v>
      </c>
      <c r="AO288" s="8">
        <v>2</v>
      </c>
      <c r="AP288" s="8">
        <v>9</v>
      </c>
      <c r="AQ288" s="8">
        <v>8</v>
      </c>
      <c r="AR288" s="8">
        <v>2</v>
      </c>
      <c r="AS288" s="8">
        <v>9</v>
      </c>
      <c r="AT288" s="8">
        <v>3</v>
      </c>
      <c r="AU288" s="8">
        <v>1</v>
      </c>
      <c r="AV288" s="8">
        <v>3</v>
      </c>
      <c r="AW288" s="8">
        <v>2</v>
      </c>
      <c r="AX288" s="8">
        <v>4</v>
      </c>
      <c r="AY288" s="8">
        <v>4</v>
      </c>
      <c r="AZ288" s="8">
        <v>6</v>
      </c>
      <c r="BA288" s="8">
        <v>7</v>
      </c>
      <c r="BB288" s="8">
        <v>5</v>
      </c>
      <c r="BC288" s="8">
        <v>7</v>
      </c>
      <c r="BD288" s="8">
        <v>6</v>
      </c>
      <c r="BE288" s="8">
        <v>4</v>
      </c>
      <c r="BF288" s="8">
        <v>5</v>
      </c>
      <c r="BG288" s="8">
        <v>10</v>
      </c>
      <c r="BH288" s="8">
        <v>5</v>
      </c>
      <c r="BI288" s="8">
        <v>3</v>
      </c>
      <c r="BJ288" s="8">
        <v>3</v>
      </c>
      <c r="BK288" s="8">
        <v>6</v>
      </c>
      <c r="BL288" s="8">
        <v>5</v>
      </c>
      <c r="BM288" s="8">
        <v>4</v>
      </c>
      <c r="BN288" s="8">
        <v>3</v>
      </c>
      <c r="BO288" s="8">
        <v>5</v>
      </c>
      <c r="BP288" s="8">
        <v>6</v>
      </c>
      <c r="BQ288" s="8">
        <v>10</v>
      </c>
      <c r="BR288" s="8">
        <v>7</v>
      </c>
      <c r="BS288" s="8">
        <v>7</v>
      </c>
      <c r="BT288" s="8">
        <v>4</v>
      </c>
      <c r="BU288" s="8">
        <v>5</v>
      </c>
      <c r="BV288" s="8">
        <v>3</v>
      </c>
      <c r="BW288" s="8">
        <v>3</v>
      </c>
      <c r="BX288" s="8">
        <v>7</v>
      </c>
      <c r="BY288" s="8">
        <v>7</v>
      </c>
      <c r="BZ288" s="8">
        <v>7</v>
      </c>
      <c r="CA288" s="8">
        <v>7</v>
      </c>
      <c r="CB288" s="8">
        <v>7</v>
      </c>
      <c r="CC288" s="8">
        <v>7</v>
      </c>
      <c r="CD288" s="8">
        <v>4</v>
      </c>
      <c r="CE288" s="8">
        <v>8</v>
      </c>
      <c r="CF288" s="8">
        <v>4</v>
      </c>
      <c r="CG288" s="8">
        <v>5</v>
      </c>
      <c r="CH288" s="8">
        <v>5</v>
      </c>
      <c r="CI288" s="8">
        <v>8</v>
      </c>
      <c r="CJ288" s="8">
        <v>7</v>
      </c>
      <c r="CK288" s="8">
        <v>6</v>
      </c>
      <c r="CL288" s="8">
        <v>8</v>
      </c>
      <c r="CM288" s="8">
        <v>8</v>
      </c>
      <c r="CN288" s="8">
        <v>8</v>
      </c>
      <c r="CO288" s="8">
        <v>19</v>
      </c>
      <c r="CP288" s="8">
        <v>15</v>
      </c>
      <c r="CQ288" s="8">
        <v>7</v>
      </c>
      <c r="CR288" s="8">
        <v>11</v>
      </c>
      <c r="CS288" s="8">
        <v>13</v>
      </c>
      <c r="CT288" s="8">
        <v>12</v>
      </c>
      <c r="CU288" s="8">
        <v>10</v>
      </c>
      <c r="CV288" s="8">
        <v>13</v>
      </c>
      <c r="CW288" s="8">
        <v>13</v>
      </c>
      <c r="CX288" s="8">
        <v>17</v>
      </c>
      <c r="CY288" s="8">
        <v>20</v>
      </c>
      <c r="CZ288" s="8">
        <v>10</v>
      </c>
      <c r="DA288" s="8">
        <v>9</v>
      </c>
      <c r="DB288" s="8">
        <v>10</v>
      </c>
      <c r="DC288" s="8">
        <v>10</v>
      </c>
      <c r="DD288" s="8">
        <v>9</v>
      </c>
      <c r="DE288" s="8">
        <v>5</v>
      </c>
      <c r="DF288" s="8">
        <v>12</v>
      </c>
      <c r="DG288" s="8">
        <v>3</v>
      </c>
      <c r="DH288" s="8">
        <v>9</v>
      </c>
      <c r="DI288" s="8">
        <v>8</v>
      </c>
      <c r="DJ288" s="8">
        <v>9</v>
      </c>
      <c r="DK288" s="8">
        <v>8</v>
      </c>
      <c r="DL288" s="8">
        <v>7</v>
      </c>
      <c r="DM288" s="8">
        <v>13</v>
      </c>
      <c r="DN288" s="8">
        <v>5</v>
      </c>
      <c r="DO288" s="8">
        <v>5</v>
      </c>
      <c r="DP288" s="8">
        <v>4</v>
      </c>
      <c r="DQ288" s="8">
        <v>7</v>
      </c>
      <c r="DR288" s="8">
        <v>9</v>
      </c>
      <c r="DS288" s="8">
        <v>4</v>
      </c>
      <c r="DT288" s="8">
        <v>2</v>
      </c>
      <c r="DU288" s="8">
        <v>6</v>
      </c>
      <c r="DV288" s="8">
        <v>5</v>
      </c>
      <c r="DW288" s="8">
        <v>9</v>
      </c>
      <c r="DX288" s="7">
        <f t="shared" si="25"/>
        <v>349</v>
      </c>
      <c r="DY288" s="7">
        <f t="shared" si="26"/>
        <v>40</v>
      </c>
      <c r="DZ288" s="7">
        <f t="shared" si="27"/>
        <v>139</v>
      </c>
      <c r="EA288" s="7">
        <f t="shared" si="28"/>
        <v>158</v>
      </c>
    </row>
    <row r="289" spans="1:131" x14ac:dyDescent="0.35">
      <c r="A289" s="7">
        <v>13</v>
      </c>
      <c r="B289" s="10" t="s">
        <v>1020</v>
      </c>
      <c r="C289" s="10" t="s">
        <v>699</v>
      </c>
      <c r="D289" s="10" t="s">
        <v>700</v>
      </c>
      <c r="E289" s="7">
        <f>SUM(Table3253[[#This Row],[0]:[90]])</f>
        <v>833</v>
      </c>
      <c r="F289" s="8">
        <f>SUM(Table3253[[#This Row],[0]:[15]])</f>
        <v>159</v>
      </c>
      <c r="G289" s="7">
        <f>SUM(Table3253[[#This Row],[16]:[64]])</f>
        <v>509</v>
      </c>
      <c r="H289" s="7">
        <f>SUM(Table3253[[#This Row],[65]:[90]])</f>
        <v>165</v>
      </c>
      <c r="I289" s="7">
        <f>SUM(Table3253[[#This Row],[85]:[90]])</f>
        <v>13</v>
      </c>
      <c r="J289" s="8">
        <f>SUM(Table3253[[#This Row],[0]:[17]])</f>
        <v>191</v>
      </c>
      <c r="K289" s="7">
        <f>SUM(Table3253[[#This Row],[18]:[64]])</f>
        <v>477</v>
      </c>
      <c r="L289" s="8">
        <f>SUM(Table3253[[#This Row],[0]:[4]])</f>
        <v>35</v>
      </c>
      <c r="M289" s="7">
        <f>SUM(Table3253[[#This Row],[5]:[15]])</f>
        <v>124</v>
      </c>
      <c r="N289" s="7">
        <f>SUM(Table3253[[#This Row],[16]:[24]])</f>
        <v>105</v>
      </c>
      <c r="O289" s="7">
        <f>SUM(Table3253[[#This Row],[25]:[49]])</f>
        <v>248</v>
      </c>
      <c r="P289" s="7">
        <f>SUM(Table3253[[#This Row],[50]:[64]])</f>
        <v>156</v>
      </c>
      <c r="Q289" s="7">
        <f>SUM(Table3253[[#This Row],[65]:[74]])</f>
        <v>85</v>
      </c>
      <c r="R289" s="7">
        <f>SUM(Table3253[[#This Row],[75]:[84]])</f>
        <v>67</v>
      </c>
      <c r="S289" s="8">
        <f>SUM(Table3253[[#This Row],[5]:[9]])</f>
        <v>61</v>
      </c>
      <c r="T289" s="7">
        <f>SUM(Table3253[[#This Row],[10]:[14]])</f>
        <v>46</v>
      </c>
      <c r="U289" s="7">
        <f>SUM(Table3253[[#This Row],[15]:[19]])</f>
        <v>79</v>
      </c>
      <c r="V289" s="7">
        <f>SUM(Table3253[[#This Row],[20]:[24]])</f>
        <v>43</v>
      </c>
      <c r="W289" s="7">
        <f>SUM(Table3253[[#This Row],[25]:[29]])</f>
        <v>50</v>
      </c>
      <c r="X289" s="7">
        <f>SUM(Table3253[[#This Row],[30]:[34]])</f>
        <v>46</v>
      </c>
      <c r="Y289" s="7">
        <f>SUM(Table3253[[#This Row],[35]:[39]])</f>
        <v>46</v>
      </c>
      <c r="Z289" s="7">
        <f>SUM(Table3253[[#This Row],[40]:[44]])</f>
        <v>59</v>
      </c>
      <c r="AA289" s="7">
        <f>SUM(Table3253[[#This Row],[45]:[49]])</f>
        <v>47</v>
      </c>
      <c r="AB289" s="7">
        <f>SUM(Table3253[[#This Row],[50]:[54]])</f>
        <v>49</v>
      </c>
      <c r="AC289" s="7">
        <f>SUM(Table3253[[#This Row],[55]:[59]])</f>
        <v>51</v>
      </c>
      <c r="AD289" s="7">
        <f>SUM(Table3253[[#This Row],[60]:[64]])</f>
        <v>56</v>
      </c>
      <c r="AE289" s="7">
        <f>SUM(Table3253[[#This Row],[65]:[69]])</f>
        <v>56</v>
      </c>
      <c r="AF289" s="7">
        <f>SUM(Table3253[[#This Row],[70]:[74]])</f>
        <v>29</v>
      </c>
      <c r="AG289" s="7">
        <f>SUM(Table3253[[#This Row],[75]:[79]])</f>
        <v>38</v>
      </c>
      <c r="AH289" s="7">
        <f>SUM(Table3253[[#This Row],[80]:[84]])</f>
        <v>29</v>
      </c>
      <c r="AI289" s="7">
        <f>SUM(Table3253[[#This Row],[85]:[89]])</f>
        <v>10</v>
      </c>
      <c r="AJ289" s="7">
        <f>Table3253[[#This Row],[90]]</f>
        <v>3</v>
      </c>
      <c r="AK289" s="8">
        <v>10</v>
      </c>
      <c r="AL289" s="8">
        <v>5</v>
      </c>
      <c r="AM289" s="8">
        <v>9</v>
      </c>
      <c r="AN289" s="8">
        <v>5</v>
      </c>
      <c r="AO289" s="8">
        <v>6</v>
      </c>
      <c r="AP289" s="8">
        <v>11</v>
      </c>
      <c r="AQ289" s="8">
        <v>7</v>
      </c>
      <c r="AR289" s="8">
        <v>13</v>
      </c>
      <c r="AS289" s="8">
        <v>16</v>
      </c>
      <c r="AT289" s="8">
        <v>14</v>
      </c>
      <c r="AU289" s="8">
        <v>9</v>
      </c>
      <c r="AV289" s="8">
        <v>10</v>
      </c>
      <c r="AW289" s="8">
        <v>12</v>
      </c>
      <c r="AX289" s="8">
        <v>8</v>
      </c>
      <c r="AY289" s="8">
        <v>7</v>
      </c>
      <c r="AZ289" s="8">
        <v>17</v>
      </c>
      <c r="BA289" s="8">
        <v>17</v>
      </c>
      <c r="BB289" s="8">
        <v>15</v>
      </c>
      <c r="BC289" s="8">
        <v>13</v>
      </c>
      <c r="BD289" s="8">
        <v>17</v>
      </c>
      <c r="BE289" s="8">
        <v>5</v>
      </c>
      <c r="BF289" s="8">
        <v>9</v>
      </c>
      <c r="BG289" s="8">
        <v>8</v>
      </c>
      <c r="BH289" s="8">
        <v>13</v>
      </c>
      <c r="BI289" s="8">
        <v>8</v>
      </c>
      <c r="BJ289" s="8">
        <v>11</v>
      </c>
      <c r="BK289" s="8">
        <v>9</v>
      </c>
      <c r="BL289" s="8">
        <v>10</v>
      </c>
      <c r="BM289" s="8">
        <v>9</v>
      </c>
      <c r="BN289" s="8">
        <v>11</v>
      </c>
      <c r="BO289" s="8">
        <v>5</v>
      </c>
      <c r="BP289" s="8">
        <v>7</v>
      </c>
      <c r="BQ289" s="8">
        <v>14</v>
      </c>
      <c r="BR289" s="8">
        <v>9</v>
      </c>
      <c r="BS289" s="8">
        <v>11</v>
      </c>
      <c r="BT289" s="8">
        <v>9</v>
      </c>
      <c r="BU289" s="8">
        <v>10</v>
      </c>
      <c r="BV289" s="8">
        <v>4</v>
      </c>
      <c r="BW289" s="8">
        <v>12</v>
      </c>
      <c r="BX289" s="8">
        <v>11</v>
      </c>
      <c r="BY289" s="8">
        <v>14</v>
      </c>
      <c r="BZ289" s="8">
        <v>10</v>
      </c>
      <c r="CA289" s="8">
        <v>16</v>
      </c>
      <c r="CB289" s="8">
        <v>11</v>
      </c>
      <c r="CC289" s="8">
        <v>8</v>
      </c>
      <c r="CD289" s="8">
        <v>9</v>
      </c>
      <c r="CE289" s="8">
        <v>12</v>
      </c>
      <c r="CF289" s="8">
        <v>10</v>
      </c>
      <c r="CG289" s="8">
        <v>9</v>
      </c>
      <c r="CH289" s="8">
        <v>7</v>
      </c>
      <c r="CI289" s="8">
        <v>8</v>
      </c>
      <c r="CJ289" s="8">
        <v>10</v>
      </c>
      <c r="CK289" s="8">
        <v>11</v>
      </c>
      <c r="CL289" s="8">
        <v>9</v>
      </c>
      <c r="CM289" s="8">
        <v>11</v>
      </c>
      <c r="CN289" s="8">
        <v>17</v>
      </c>
      <c r="CO289" s="8">
        <v>8</v>
      </c>
      <c r="CP289" s="8">
        <v>8</v>
      </c>
      <c r="CQ289" s="8">
        <v>10</v>
      </c>
      <c r="CR289" s="8">
        <v>8</v>
      </c>
      <c r="CS289" s="8">
        <v>7</v>
      </c>
      <c r="CT289" s="8">
        <v>11</v>
      </c>
      <c r="CU289" s="8">
        <v>18</v>
      </c>
      <c r="CV289" s="8">
        <v>8</v>
      </c>
      <c r="CW289" s="8">
        <v>12</v>
      </c>
      <c r="CX289" s="8">
        <v>15</v>
      </c>
      <c r="CY289" s="8">
        <v>9</v>
      </c>
      <c r="CZ289" s="8">
        <v>13</v>
      </c>
      <c r="DA289" s="8">
        <v>11</v>
      </c>
      <c r="DB289" s="8">
        <v>8</v>
      </c>
      <c r="DC289" s="8">
        <v>7</v>
      </c>
      <c r="DD289" s="8">
        <v>4</v>
      </c>
      <c r="DE289" s="8">
        <v>3</v>
      </c>
      <c r="DF289" s="8">
        <v>6</v>
      </c>
      <c r="DG289" s="8">
        <v>9</v>
      </c>
      <c r="DH289" s="8">
        <v>9</v>
      </c>
      <c r="DI289" s="8">
        <v>9</v>
      </c>
      <c r="DJ289" s="8">
        <v>7</v>
      </c>
      <c r="DK289" s="8">
        <v>9</v>
      </c>
      <c r="DL289" s="8">
        <v>4</v>
      </c>
      <c r="DM289" s="8">
        <v>10</v>
      </c>
      <c r="DN289" s="8">
        <v>7</v>
      </c>
      <c r="DO289" s="8">
        <v>6</v>
      </c>
      <c r="DP289" s="8">
        <v>3</v>
      </c>
      <c r="DQ289" s="8">
        <v>3</v>
      </c>
      <c r="DR289" s="8">
        <v>1</v>
      </c>
      <c r="DS289" s="8">
        <v>1</v>
      </c>
      <c r="DT289" s="8">
        <v>5</v>
      </c>
      <c r="DU289" s="8">
        <v>1</v>
      </c>
      <c r="DV289" s="8">
        <v>2</v>
      </c>
      <c r="DW289" s="8">
        <v>3</v>
      </c>
      <c r="DX289" s="7">
        <f t="shared" si="25"/>
        <v>509</v>
      </c>
      <c r="DY289" s="7">
        <f t="shared" si="26"/>
        <v>73</v>
      </c>
      <c r="DZ289" s="7">
        <f t="shared" si="27"/>
        <v>248</v>
      </c>
      <c r="EA289" s="7">
        <f t="shared" si="28"/>
        <v>156</v>
      </c>
    </row>
    <row r="290" spans="1:131" x14ac:dyDescent="0.35">
      <c r="A290" s="7">
        <v>13</v>
      </c>
      <c r="B290" s="10" t="s">
        <v>1020</v>
      </c>
      <c r="C290" s="10" t="s">
        <v>701</v>
      </c>
      <c r="D290" s="10" t="s">
        <v>702</v>
      </c>
      <c r="E290" s="7">
        <f>SUM(Table3253[[#This Row],[0]:[90]])</f>
        <v>720</v>
      </c>
      <c r="F290" s="8">
        <f>SUM(Table3253[[#This Row],[0]:[15]])</f>
        <v>145</v>
      </c>
      <c r="G290" s="7">
        <f>SUM(Table3253[[#This Row],[16]:[64]])</f>
        <v>430</v>
      </c>
      <c r="H290" s="7">
        <f>SUM(Table3253[[#This Row],[65]:[90]])</f>
        <v>145</v>
      </c>
      <c r="I290" s="7">
        <f>SUM(Table3253[[#This Row],[85]:[90]])</f>
        <v>24</v>
      </c>
      <c r="J290" s="8">
        <f>SUM(Table3253[[#This Row],[0]:[17]])</f>
        <v>163</v>
      </c>
      <c r="K290" s="7">
        <f>SUM(Table3253[[#This Row],[18]:[64]])</f>
        <v>412</v>
      </c>
      <c r="L290" s="8">
        <f>SUM(Table3253[[#This Row],[0]:[4]])</f>
        <v>43</v>
      </c>
      <c r="M290" s="7">
        <f>SUM(Table3253[[#This Row],[5]:[15]])</f>
        <v>102</v>
      </c>
      <c r="N290" s="7">
        <f>SUM(Table3253[[#This Row],[16]:[24]])</f>
        <v>72</v>
      </c>
      <c r="O290" s="7">
        <f>SUM(Table3253[[#This Row],[25]:[49]])</f>
        <v>186</v>
      </c>
      <c r="P290" s="7">
        <f>SUM(Table3253[[#This Row],[50]:[64]])</f>
        <v>172</v>
      </c>
      <c r="Q290" s="7">
        <f>SUM(Table3253[[#This Row],[65]:[74]])</f>
        <v>74</v>
      </c>
      <c r="R290" s="7">
        <f>SUM(Table3253[[#This Row],[75]:[84]])</f>
        <v>47</v>
      </c>
      <c r="S290" s="8">
        <f>SUM(Table3253[[#This Row],[5]:[9]])</f>
        <v>35</v>
      </c>
      <c r="T290" s="7">
        <f>SUM(Table3253[[#This Row],[10]:[14]])</f>
        <v>60</v>
      </c>
      <c r="U290" s="7">
        <f>SUM(Table3253[[#This Row],[15]:[19]])</f>
        <v>43</v>
      </c>
      <c r="V290" s="7">
        <f>SUM(Table3253[[#This Row],[20]:[24]])</f>
        <v>36</v>
      </c>
      <c r="W290" s="7">
        <f>SUM(Table3253[[#This Row],[25]:[29]])</f>
        <v>37</v>
      </c>
      <c r="X290" s="7">
        <f>SUM(Table3253[[#This Row],[30]:[34]])</f>
        <v>25</v>
      </c>
      <c r="Y290" s="7">
        <f>SUM(Table3253[[#This Row],[35]:[39]])</f>
        <v>41</v>
      </c>
      <c r="Z290" s="7">
        <f>SUM(Table3253[[#This Row],[40]:[44]])</f>
        <v>31</v>
      </c>
      <c r="AA290" s="7">
        <f>SUM(Table3253[[#This Row],[45]:[49]])</f>
        <v>52</v>
      </c>
      <c r="AB290" s="7">
        <f>SUM(Table3253[[#This Row],[50]:[54]])</f>
        <v>46</v>
      </c>
      <c r="AC290" s="7">
        <f>SUM(Table3253[[#This Row],[55]:[59]])</f>
        <v>60</v>
      </c>
      <c r="AD290" s="7">
        <f>SUM(Table3253[[#This Row],[60]:[64]])</f>
        <v>66</v>
      </c>
      <c r="AE290" s="7">
        <f>SUM(Table3253[[#This Row],[65]:[69]])</f>
        <v>40</v>
      </c>
      <c r="AF290" s="7">
        <f>SUM(Table3253[[#This Row],[70]:[74]])</f>
        <v>34</v>
      </c>
      <c r="AG290" s="7">
        <f>SUM(Table3253[[#This Row],[75]:[79]])</f>
        <v>28</v>
      </c>
      <c r="AH290" s="7">
        <f>SUM(Table3253[[#This Row],[80]:[84]])</f>
        <v>19</v>
      </c>
      <c r="AI290" s="7">
        <f>SUM(Table3253[[#This Row],[85]:[89]])</f>
        <v>11</v>
      </c>
      <c r="AJ290" s="7">
        <f>Table3253[[#This Row],[90]]</f>
        <v>13</v>
      </c>
      <c r="AK290" s="8">
        <v>6</v>
      </c>
      <c r="AL290" s="8">
        <v>5</v>
      </c>
      <c r="AM290" s="8">
        <v>7</v>
      </c>
      <c r="AN290" s="8">
        <v>8</v>
      </c>
      <c r="AO290" s="8">
        <v>17</v>
      </c>
      <c r="AP290" s="8">
        <v>5</v>
      </c>
      <c r="AQ290" s="8">
        <v>6</v>
      </c>
      <c r="AR290" s="8">
        <v>8</v>
      </c>
      <c r="AS290" s="8">
        <v>8</v>
      </c>
      <c r="AT290" s="8">
        <v>8</v>
      </c>
      <c r="AU290" s="8">
        <v>11</v>
      </c>
      <c r="AV290" s="8">
        <v>13</v>
      </c>
      <c r="AW290" s="8">
        <v>13</v>
      </c>
      <c r="AX290" s="8">
        <v>8</v>
      </c>
      <c r="AY290" s="8">
        <v>15</v>
      </c>
      <c r="AZ290" s="8">
        <v>7</v>
      </c>
      <c r="BA290" s="8">
        <v>10</v>
      </c>
      <c r="BB290" s="8">
        <v>8</v>
      </c>
      <c r="BC290" s="8">
        <v>8</v>
      </c>
      <c r="BD290" s="8">
        <v>10</v>
      </c>
      <c r="BE290" s="8">
        <v>7</v>
      </c>
      <c r="BF290" s="8">
        <v>10</v>
      </c>
      <c r="BG290" s="8">
        <v>7</v>
      </c>
      <c r="BH290" s="8">
        <v>7</v>
      </c>
      <c r="BI290" s="8">
        <v>5</v>
      </c>
      <c r="BJ290" s="8">
        <v>6</v>
      </c>
      <c r="BK290" s="8">
        <v>7</v>
      </c>
      <c r="BL290" s="8">
        <v>9</v>
      </c>
      <c r="BM290" s="8">
        <v>8</v>
      </c>
      <c r="BN290" s="8">
        <v>7</v>
      </c>
      <c r="BO290" s="8">
        <v>4</v>
      </c>
      <c r="BP290" s="8">
        <v>7</v>
      </c>
      <c r="BQ290" s="8">
        <v>4</v>
      </c>
      <c r="BR290" s="8">
        <v>6</v>
      </c>
      <c r="BS290" s="8">
        <v>4</v>
      </c>
      <c r="BT290" s="8">
        <v>10</v>
      </c>
      <c r="BU290" s="8">
        <v>9</v>
      </c>
      <c r="BV290" s="8">
        <v>8</v>
      </c>
      <c r="BW290" s="8">
        <v>9</v>
      </c>
      <c r="BX290" s="8">
        <v>5</v>
      </c>
      <c r="BY290" s="8">
        <v>9</v>
      </c>
      <c r="BZ290" s="8">
        <v>7</v>
      </c>
      <c r="CA290" s="8">
        <v>3</v>
      </c>
      <c r="CB290" s="8">
        <v>8</v>
      </c>
      <c r="CC290" s="8">
        <v>4</v>
      </c>
      <c r="CD290" s="8">
        <v>15</v>
      </c>
      <c r="CE290" s="8">
        <v>7</v>
      </c>
      <c r="CF290" s="8">
        <v>11</v>
      </c>
      <c r="CG290" s="8">
        <v>7</v>
      </c>
      <c r="CH290" s="8">
        <v>12</v>
      </c>
      <c r="CI290" s="8">
        <v>6</v>
      </c>
      <c r="CJ290" s="8">
        <v>7</v>
      </c>
      <c r="CK290" s="8">
        <v>9</v>
      </c>
      <c r="CL290" s="8">
        <v>11</v>
      </c>
      <c r="CM290" s="8">
        <v>13</v>
      </c>
      <c r="CN290" s="8">
        <v>13</v>
      </c>
      <c r="CO290" s="8">
        <v>8</v>
      </c>
      <c r="CP290" s="8">
        <v>12</v>
      </c>
      <c r="CQ290" s="8">
        <v>12</v>
      </c>
      <c r="CR290" s="8">
        <v>15</v>
      </c>
      <c r="CS290" s="8">
        <v>18</v>
      </c>
      <c r="CT290" s="8">
        <v>15</v>
      </c>
      <c r="CU290" s="8">
        <v>13</v>
      </c>
      <c r="CV290" s="8">
        <v>12</v>
      </c>
      <c r="CW290" s="8">
        <v>8</v>
      </c>
      <c r="CX290" s="8">
        <v>13</v>
      </c>
      <c r="CY290" s="8">
        <v>7</v>
      </c>
      <c r="CZ290" s="8">
        <v>4</v>
      </c>
      <c r="DA290" s="8">
        <v>10</v>
      </c>
      <c r="DB290" s="8">
        <v>6</v>
      </c>
      <c r="DC290" s="8">
        <v>8</v>
      </c>
      <c r="DD290" s="8">
        <v>5</v>
      </c>
      <c r="DE290" s="8">
        <v>12</v>
      </c>
      <c r="DF290" s="8">
        <v>4</v>
      </c>
      <c r="DG290" s="8">
        <v>5</v>
      </c>
      <c r="DH290" s="8">
        <v>5</v>
      </c>
      <c r="DI290" s="8">
        <v>4</v>
      </c>
      <c r="DJ290" s="8">
        <v>5</v>
      </c>
      <c r="DK290" s="8">
        <v>7</v>
      </c>
      <c r="DL290" s="8">
        <v>7</v>
      </c>
      <c r="DM290" s="8">
        <v>6</v>
      </c>
      <c r="DN290" s="8">
        <v>3</v>
      </c>
      <c r="DO290" s="8">
        <v>3</v>
      </c>
      <c r="DP290" s="8">
        <v>1</v>
      </c>
      <c r="DQ290" s="8">
        <v>6</v>
      </c>
      <c r="DR290" s="8">
        <v>3</v>
      </c>
      <c r="DS290" s="8">
        <v>2</v>
      </c>
      <c r="DT290" s="8">
        <v>4</v>
      </c>
      <c r="DU290" s="8">
        <v>1</v>
      </c>
      <c r="DV290" s="8">
        <v>1</v>
      </c>
      <c r="DW290" s="8">
        <v>13</v>
      </c>
      <c r="DX290" s="7">
        <f t="shared" si="25"/>
        <v>430</v>
      </c>
      <c r="DY290" s="7">
        <f t="shared" si="26"/>
        <v>54</v>
      </c>
      <c r="DZ290" s="7">
        <f t="shared" si="27"/>
        <v>186</v>
      </c>
      <c r="EA290" s="7">
        <f t="shared" si="28"/>
        <v>172</v>
      </c>
    </row>
    <row r="291" spans="1:131" x14ac:dyDescent="0.35">
      <c r="A291" s="7">
        <v>13</v>
      </c>
      <c r="B291" s="10" t="s">
        <v>1020</v>
      </c>
      <c r="C291" s="10" t="s">
        <v>703</v>
      </c>
      <c r="D291" s="10" t="s">
        <v>704</v>
      </c>
      <c r="E291" s="7">
        <f>SUM(Table3253[[#This Row],[0]:[90]])</f>
        <v>561</v>
      </c>
      <c r="F291" s="8">
        <f>SUM(Table3253[[#This Row],[0]:[15]])</f>
        <v>125</v>
      </c>
      <c r="G291" s="7">
        <f>SUM(Table3253[[#This Row],[16]:[64]])</f>
        <v>342</v>
      </c>
      <c r="H291" s="7">
        <f>SUM(Table3253[[#This Row],[65]:[90]])</f>
        <v>94</v>
      </c>
      <c r="I291" s="7">
        <f>SUM(Table3253[[#This Row],[85]:[90]])</f>
        <v>7</v>
      </c>
      <c r="J291" s="8">
        <f>SUM(Table3253[[#This Row],[0]:[17]])</f>
        <v>143</v>
      </c>
      <c r="K291" s="7">
        <f>SUM(Table3253[[#This Row],[18]:[64]])</f>
        <v>324</v>
      </c>
      <c r="L291" s="8">
        <f>SUM(Table3253[[#This Row],[0]:[4]])</f>
        <v>29</v>
      </c>
      <c r="M291" s="7">
        <f>SUM(Table3253[[#This Row],[5]:[15]])</f>
        <v>96</v>
      </c>
      <c r="N291" s="7">
        <f>SUM(Table3253[[#This Row],[16]:[24]])</f>
        <v>61</v>
      </c>
      <c r="O291" s="7">
        <f>SUM(Table3253[[#This Row],[25]:[49]])</f>
        <v>192</v>
      </c>
      <c r="P291" s="7">
        <f>SUM(Table3253[[#This Row],[50]:[64]])</f>
        <v>89</v>
      </c>
      <c r="Q291" s="7">
        <f>SUM(Table3253[[#This Row],[65]:[74]])</f>
        <v>59</v>
      </c>
      <c r="R291" s="7">
        <f>SUM(Table3253[[#This Row],[75]:[84]])</f>
        <v>28</v>
      </c>
      <c r="S291" s="8">
        <f>SUM(Table3253[[#This Row],[5]:[9]])</f>
        <v>37</v>
      </c>
      <c r="T291" s="7">
        <f>SUM(Table3253[[#This Row],[10]:[14]])</f>
        <v>54</v>
      </c>
      <c r="U291" s="7">
        <f>SUM(Table3253[[#This Row],[15]:[19]])</f>
        <v>41</v>
      </c>
      <c r="V291" s="7">
        <f>SUM(Table3253[[#This Row],[20]:[24]])</f>
        <v>25</v>
      </c>
      <c r="W291" s="7">
        <f>SUM(Table3253[[#This Row],[25]:[29]])</f>
        <v>35</v>
      </c>
      <c r="X291" s="7">
        <f>SUM(Table3253[[#This Row],[30]:[34]])</f>
        <v>42</v>
      </c>
      <c r="Y291" s="7">
        <f>SUM(Table3253[[#This Row],[35]:[39]])</f>
        <v>44</v>
      </c>
      <c r="Z291" s="7">
        <f>SUM(Table3253[[#This Row],[40]:[44]])</f>
        <v>33</v>
      </c>
      <c r="AA291" s="7">
        <f>SUM(Table3253[[#This Row],[45]:[49]])</f>
        <v>38</v>
      </c>
      <c r="AB291" s="7">
        <f>SUM(Table3253[[#This Row],[50]:[54]])</f>
        <v>26</v>
      </c>
      <c r="AC291" s="7">
        <f>SUM(Table3253[[#This Row],[55]:[59]])</f>
        <v>31</v>
      </c>
      <c r="AD291" s="7">
        <f>SUM(Table3253[[#This Row],[60]:[64]])</f>
        <v>32</v>
      </c>
      <c r="AE291" s="7">
        <f>SUM(Table3253[[#This Row],[65]:[69]])</f>
        <v>28</v>
      </c>
      <c r="AF291" s="7">
        <f>SUM(Table3253[[#This Row],[70]:[74]])</f>
        <v>31</v>
      </c>
      <c r="AG291" s="7">
        <f>SUM(Table3253[[#This Row],[75]:[79]])</f>
        <v>18</v>
      </c>
      <c r="AH291" s="7">
        <f>SUM(Table3253[[#This Row],[80]:[84]])</f>
        <v>10</v>
      </c>
      <c r="AI291" s="7">
        <f>SUM(Table3253[[#This Row],[85]:[89]])</f>
        <v>5</v>
      </c>
      <c r="AJ291" s="7">
        <f>Table3253[[#This Row],[90]]</f>
        <v>2</v>
      </c>
      <c r="AK291" s="8">
        <v>5</v>
      </c>
      <c r="AL291" s="8">
        <v>3</v>
      </c>
      <c r="AM291" s="8">
        <v>10</v>
      </c>
      <c r="AN291" s="8">
        <v>5</v>
      </c>
      <c r="AO291" s="8">
        <v>6</v>
      </c>
      <c r="AP291" s="8">
        <v>8</v>
      </c>
      <c r="AQ291" s="8">
        <v>7</v>
      </c>
      <c r="AR291" s="8">
        <v>7</v>
      </c>
      <c r="AS291" s="8">
        <v>10</v>
      </c>
      <c r="AT291" s="8">
        <v>5</v>
      </c>
      <c r="AU291" s="8">
        <v>12</v>
      </c>
      <c r="AV291" s="8">
        <v>11</v>
      </c>
      <c r="AW291" s="8">
        <v>9</v>
      </c>
      <c r="AX291" s="8">
        <v>9</v>
      </c>
      <c r="AY291" s="8">
        <v>13</v>
      </c>
      <c r="AZ291" s="8">
        <v>5</v>
      </c>
      <c r="BA291" s="8">
        <v>8</v>
      </c>
      <c r="BB291" s="8">
        <v>10</v>
      </c>
      <c r="BC291" s="8">
        <v>11</v>
      </c>
      <c r="BD291" s="8">
        <v>7</v>
      </c>
      <c r="BE291" s="8">
        <v>4</v>
      </c>
      <c r="BF291" s="8">
        <v>6</v>
      </c>
      <c r="BG291" s="8">
        <v>7</v>
      </c>
      <c r="BH291" s="8">
        <v>3</v>
      </c>
      <c r="BI291" s="8">
        <v>5</v>
      </c>
      <c r="BJ291" s="8">
        <v>8</v>
      </c>
      <c r="BK291" s="8">
        <v>8</v>
      </c>
      <c r="BL291" s="8">
        <v>5</v>
      </c>
      <c r="BM291" s="8">
        <v>7</v>
      </c>
      <c r="BN291" s="8">
        <v>7</v>
      </c>
      <c r="BO291" s="8">
        <v>7</v>
      </c>
      <c r="BP291" s="8">
        <v>11</v>
      </c>
      <c r="BQ291" s="8">
        <v>7</v>
      </c>
      <c r="BR291" s="8">
        <v>7</v>
      </c>
      <c r="BS291" s="8">
        <v>10</v>
      </c>
      <c r="BT291" s="8">
        <v>11</v>
      </c>
      <c r="BU291" s="8">
        <v>5</v>
      </c>
      <c r="BV291" s="8">
        <v>10</v>
      </c>
      <c r="BW291" s="8">
        <v>9</v>
      </c>
      <c r="BX291" s="8">
        <v>9</v>
      </c>
      <c r="BY291" s="8">
        <v>9</v>
      </c>
      <c r="BZ291" s="8">
        <v>6</v>
      </c>
      <c r="CA291" s="8">
        <v>5</v>
      </c>
      <c r="CB291" s="8">
        <v>8</v>
      </c>
      <c r="CC291" s="8">
        <v>5</v>
      </c>
      <c r="CD291" s="8">
        <v>11</v>
      </c>
      <c r="CE291" s="8">
        <v>4</v>
      </c>
      <c r="CF291" s="8">
        <v>5</v>
      </c>
      <c r="CG291" s="8">
        <v>11</v>
      </c>
      <c r="CH291" s="8">
        <v>7</v>
      </c>
      <c r="CI291" s="8">
        <v>7</v>
      </c>
      <c r="CJ291" s="8">
        <v>0</v>
      </c>
      <c r="CK291" s="8">
        <v>7</v>
      </c>
      <c r="CL291" s="8">
        <v>6</v>
      </c>
      <c r="CM291" s="8">
        <v>6</v>
      </c>
      <c r="CN291" s="8">
        <v>6</v>
      </c>
      <c r="CO291" s="8">
        <v>5</v>
      </c>
      <c r="CP291" s="8">
        <v>9</v>
      </c>
      <c r="CQ291" s="8">
        <v>4</v>
      </c>
      <c r="CR291" s="8">
        <v>7</v>
      </c>
      <c r="CS291" s="8">
        <v>6</v>
      </c>
      <c r="CT291" s="8">
        <v>10</v>
      </c>
      <c r="CU291" s="8">
        <v>10</v>
      </c>
      <c r="CV291" s="8">
        <v>4</v>
      </c>
      <c r="CW291" s="8">
        <v>2</v>
      </c>
      <c r="CX291" s="8">
        <v>6</v>
      </c>
      <c r="CY291" s="8">
        <v>3</v>
      </c>
      <c r="CZ291" s="8">
        <v>7</v>
      </c>
      <c r="DA291" s="8">
        <v>6</v>
      </c>
      <c r="DB291" s="8">
        <v>6</v>
      </c>
      <c r="DC291" s="8">
        <v>10</v>
      </c>
      <c r="DD291" s="8">
        <v>4</v>
      </c>
      <c r="DE291" s="8">
        <v>7</v>
      </c>
      <c r="DF291" s="8">
        <v>8</v>
      </c>
      <c r="DG291" s="8">
        <v>2</v>
      </c>
      <c r="DH291" s="8">
        <v>5</v>
      </c>
      <c r="DI291" s="8">
        <v>3</v>
      </c>
      <c r="DJ291" s="8">
        <v>6</v>
      </c>
      <c r="DK291" s="8">
        <v>2</v>
      </c>
      <c r="DL291" s="8">
        <v>2</v>
      </c>
      <c r="DM291" s="8">
        <v>3</v>
      </c>
      <c r="DN291" s="8">
        <v>3</v>
      </c>
      <c r="DO291" s="8">
        <v>1</v>
      </c>
      <c r="DP291" s="8">
        <v>2</v>
      </c>
      <c r="DQ291" s="8">
        <v>1</v>
      </c>
      <c r="DR291" s="8">
        <v>2</v>
      </c>
      <c r="DS291" s="8">
        <v>1</v>
      </c>
      <c r="DT291" s="8">
        <v>0</v>
      </c>
      <c r="DU291" s="8">
        <v>1</v>
      </c>
      <c r="DV291" s="8">
        <v>1</v>
      </c>
      <c r="DW291" s="8">
        <v>2</v>
      </c>
      <c r="DX291" s="7">
        <f t="shared" si="25"/>
        <v>342</v>
      </c>
      <c r="DY291" s="7">
        <f t="shared" si="26"/>
        <v>43</v>
      </c>
      <c r="DZ291" s="7">
        <f t="shared" si="27"/>
        <v>192</v>
      </c>
      <c r="EA291" s="7">
        <f t="shared" si="28"/>
        <v>89</v>
      </c>
    </row>
    <row r="292" spans="1:131" x14ac:dyDescent="0.35">
      <c r="A292" s="7">
        <v>13</v>
      </c>
      <c r="B292" s="10" t="s">
        <v>1020</v>
      </c>
      <c r="C292" s="10" t="s">
        <v>705</v>
      </c>
      <c r="D292" s="10" t="s">
        <v>706</v>
      </c>
      <c r="E292" s="7">
        <f>SUM(Table3253[[#This Row],[0]:[90]])</f>
        <v>548</v>
      </c>
      <c r="F292" s="8">
        <f>SUM(Table3253[[#This Row],[0]:[15]])</f>
        <v>84</v>
      </c>
      <c r="G292" s="7">
        <f>SUM(Table3253[[#This Row],[16]:[64]])</f>
        <v>350</v>
      </c>
      <c r="H292" s="7">
        <f>SUM(Table3253[[#This Row],[65]:[90]])</f>
        <v>114</v>
      </c>
      <c r="I292" s="7">
        <f>SUM(Table3253[[#This Row],[85]:[90]])</f>
        <v>6</v>
      </c>
      <c r="J292" s="8">
        <f>SUM(Table3253[[#This Row],[0]:[17]])</f>
        <v>107</v>
      </c>
      <c r="K292" s="7">
        <f>SUM(Table3253[[#This Row],[18]:[64]])</f>
        <v>327</v>
      </c>
      <c r="L292" s="8">
        <f>SUM(Table3253[[#This Row],[0]:[4]])</f>
        <v>17</v>
      </c>
      <c r="M292" s="7">
        <f>SUM(Table3253[[#This Row],[5]:[15]])</f>
        <v>67</v>
      </c>
      <c r="N292" s="7">
        <f>SUM(Table3253[[#This Row],[16]:[24]])</f>
        <v>72</v>
      </c>
      <c r="O292" s="7">
        <f>SUM(Table3253[[#This Row],[25]:[49]])</f>
        <v>149</v>
      </c>
      <c r="P292" s="7">
        <f>SUM(Table3253[[#This Row],[50]:[64]])</f>
        <v>129</v>
      </c>
      <c r="Q292" s="7">
        <f>SUM(Table3253[[#This Row],[65]:[74]])</f>
        <v>61</v>
      </c>
      <c r="R292" s="7">
        <f>SUM(Table3253[[#This Row],[75]:[84]])</f>
        <v>47</v>
      </c>
      <c r="S292" s="8">
        <f>SUM(Table3253[[#This Row],[5]:[9]])</f>
        <v>31</v>
      </c>
      <c r="T292" s="7">
        <f>SUM(Table3253[[#This Row],[10]:[14]])</f>
        <v>31</v>
      </c>
      <c r="U292" s="7">
        <f>SUM(Table3253[[#This Row],[15]:[19]])</f>
        <v>47</v>
      </c>
      <c r="V292" s="7">
        <f>SUM(Table3253[[#This Row],[20]:[24]])</f>
        <v>30</v>
      </c>
      <c r="W292" s="7">
        <f>SUM(Table3253[[#This Row],[25]:[29]])</f>
        <v>23</v>
      </c>
      <c r="X292" s="7">
        <f>SUM(Table3253[[#This Row],[30]:[34]])</f>
        <v>28</v>
      </c>
      <c r="Y292" s="7">
        <f>SUM(Table3253[[#This Row],[35]:[39]])</f>
        <v>20</v>
      </c>
      <c r="Z292" s="7">
        <f>SUM(Table3253[[#This Row],[40]:[44]])</f>
        <v>39</v>
      </c>
      <c r="AA292" s="7">
        <f>SUM(Table3253[[#This Row],[45]:[49]])</f>
        <v>39</v>
      </c>
      <c r="AB292" s="7">
        <f>SUM(Table3253[[#This Row],[50]:[54]])</f>
        <v>37</v>
      </c>
      <c r="AC292" s="7">
        <f>SUM(Table3253[[#This Row],[55]:[59]])</f>
        <v>43</v>
      </c>
      <c r="AD292" s="7">
        <f>SUM(Table3253[[#This Row],[60]:[64]])</f>
        <v>49</v>
      </c>
      <c r="AE292" s="7">
        <f>SUM(Table3253[[#This Row],[65]:[69]])</f>
        <v>36</v>
      </c>
      <c r="AF292" s="7">
        <f>SUM(Table3253[[#This Row],[70]:[74]])</f>
        <v>25</v>
      </c>
      <c r="AG292" s="7">
        <f>SUM(Table3253[[#This Row],[75]:[79]])</f>
        <v>32</v>
      </c>
      <c r="AH292" s="7">
        <f>SUM(Table3253[[#This Row],[80]:[84]])</f>
        <v>15</v>
      </c>
      <c r="AI292" s="7">
        <f>SUM(Table3253[[#This Row],[85]:[89]])</f>
        <v>4</v>
      </c>
      <c r="AJ292" s="7">
        <f>Table3253[[#This Row],[90]]</f>
        <v>2</v>
      </c>
      <c r="AK292" s="8">
        <v>4</v>
      </c>
      <c r="AL292" s="8">
        <v>2</v>
      </c>
      <c r="AM292" s="8">
        <v>3</v>
      </c>
      <c r="AN292" s="8">
        <v>3</v>
      </c>
      <c r="AO292" s="8">
        <v>5</v>
      </c>
      <c r="AP292" s="8">
        <v>2</v>
      </c>
      <c r="AQ292" s="8">
        <v>8</v>
      </c>
      <c r="AR292" s="8">
        <v>7</v>
      </c>
      <c r="AS292" s="8">
        <v>8</v>
      </c>
      <c r="AT292" s="8">
        <v>6</v>
      </c>
      <c r="AU292" s="8">
        <v>6</v>
      </c>
      <c r="AV292" s="8">
        <v>6</v>
      </c>
      <c r="AW292" s="8">
        <v>5</v>
      </c>
      <c r="AX292" s="8">
        <v>8</v>
      </c>
      <c r="AY292" s="8">
        <v>6</v>
      </c>
      <c r="AZ292" s="8">
        <v>5</v>
      </c>
      <c r="BA292" s="8">
        <v>6</v>
      </c>
      <c r="BB292" s="8">
        <v>17</v>
      </c>
      <c r="BC292" s="8">
        <v>9</v>
      </c>
      <c r="BD292" s="8">
        <v>10</v>
      </c>
      <c r="BE292" s="8">
        <v>6</v>
      </c>
      <c r="BF292" s="8">
        <v>8</v>
      </c>
      <c r="BG292" s="8">
        <v>6</v>
      </c>
      <c r="BH292" s="8">
        <v>4</v>
      </c>
      <c r="BI292" s="8">
        <v>6</v>
      </c>
      <c r="BJ292" s="8">
        <v>8</v>
      </c>
      <c r="BK292" s="8">
        <v>5</v>
      </c>
      <c r="BL292" s="8">
        <v>5</v>
      </c>
      <c r="BM292" s="8">
        <v>4</v>
      </c>
      <c r="BN292" s="8">
        <v>1</v>
      </c>
      <c r="BO292" s="8">
        <v>5</v>
      </c>
      <c r="BP292" s="8">
        <v>5</v>
      </c>
      <c r="BQ292" s="8">
        <v>5</v>
      </c>
      <c r="BR292" s="8">
        <v>6</v>
      </c>
      <c r="BS292" s="8">
        <v>7</v>
      </c>
      <c r="BT292" s="8">
        <v>3</v>
      </c>
      <c r="BU292" s="8">
        <v>6</v>
      </c>
      <c r="BV292" s="8">
        <v>4</v>
      </c>
      <c r="BW292" s="8">
        <v>4</v>
      </c>
      <c r="BX292" s="8">
        <v>3</v>
      </c>
      <c r="BY292" s="8">
        <v>9</v>
      </c>
      <c r="BZ292" s="8">
        <v>8</v>
      </c>
      <c r="CA292" s="8">
        <v>7</v>
      </c>
      <c r="CB292" s="8">
        <v>9</v>
      </c>
      <c r="CC292" s="8">
        <v>6</v>
      </c>
      <c r="CD292" s="8">
        <v>10</v>
      </c>
      <c r="CE292" s="8">
        <v>8</v>
      </c>
      <c r="CF292" s="8">
        <v>6</v>
      </c>
      <c r="CG292" s="8">
        <v>6</v>
      </c>
      <c r="CH292" s="8">
        <v>9</v>
      </c>
      <c r="CI292" s="8">
        <v>6</v>
      </c>
      <c r="CJ292" s="8">
        <v>6</v>
      </c>
      <c r="CK292" s="8">
        <v>7</v>
      </c>
      <c r="CL292" s="8">
        <v>10</v>
      </c>
      <c r="CM292" s="8">
        <v>8</v>
      </c>
      <c r="CN292" s="8">
        <v>7</v>
      </c>
      <c r="CO292" s="8">
        <v>13</v>
      </c>
      <c r="CP292" s="8">
        <v>9</v>
      </c>
      <c r="CQ292" s="8">
        <v>11</v>
      </c>
      <c r="CR292" s="8">
        <v>3</v>
      </c>
      <c r="CS292" s="8">
        <v>10</v>
      </c>
      <c r="CT292" s="8">
        <v>8</v>
      </c>
      <c r="CU292" s="8">
        <v>8</v>
      </c>
      <c r="CV292" s="8">
        <v>10</v>
      </c>
      <c r="CW292" s="8">
        <v>13</v>
      </c>
      <c r="CX292" s="8">
        <v>9</v>
      </c>
      <c r="CY292" s="8">
        <v>7</v>
      </c>
      <c r="CZ292" s="8">
        <v>7</v>
      </c>
      <c r="DA292" s="8">
        <v>7</v>
      </c>
      <c r="DB292" s="8">
        <v>6</v>
      </c>
      <c r="DC292" s="8">
        <v>6</v>
      </c>
      <c r="DD292" s="8">
        <v>6</v>
      </c>
      <c r="DE292" s="8">
        <v>2</v>
      </c>
      <c r="DF292" s="8">
        <v>8</v>
      </c>
      <c r="DG292" s="8">
        <v>3</v>
      </c>
      <c r="DH292" s="8">
        <v>10</v>
      </c>
      <c r="DI292" s="8">
        <v>2</v>
      </c>
      <c r="DJ292" s="8">
        <v>4</v>
      </c>
      <c r="DK292" s="8">
        <v>11</v>
      </c>
      <c r="DL292" s="8">
        <v>5</v>
      </c>
      <c r="DM292" s="8">
        <v>4</v>
      </c>
      <c r="DN292" s="8">
        <v>2</v>
      </c>
      <c r="DO292" s="8">
        <v>4</v>
      </c>
      <c r="DP292" s="8">
        <v>4</v>
      </c>
      <c r="DQ292" s="8">
        <v>1</v>
      </c>
      <c r="DR292" s="8">
        <v>2</v>
      </c>
      <c r="DS292" s="8">
        <v>1</v>
      </c>
      <c r="DT292" s="8">
        <v>1</v>
      </c>
      <c r="DU292" s="8">
        <v>0</v>
      </c>
      <c r="DV292" s="8">
        <v>0</v>
      </c>
      <c r="DW292" s="8">
        <v>2</v>
      </c>
      <c r="DX292" s="7">
        <f t="shared" si="25"/>
        <v>350</v>
      </c>
      <c r="DY292" s="7">
        <f t="shared" si="26"/>
        <v>49</v>
      </c>
      <c r="DZ292" s="7">
        <f t="shared" si="27"/>
        <v>149</v>
      </c>
      <c r="EA292" s="7">
        <f t="shared" si="28"/>
        <v>129</v>
      </c>
    </row>
    <row r="293" spans="1:131" x14ac:dyDescent="0.35">
      <c r="A293" s="7">
        <v>13</v>
      </c>
      <c r="B293" s="10" t="s">
        <v>1020</v>
      </c>
      <c r="C293" s="10" t="s">
        <v>707</v>
      </c>
      <c r="D293" s="10" t="s">
        <v>708</v>
      </c>
      <c r="E293" s="7">
        <f>SUM(Table3253[[#This Row],[0]:[90]])</f>
        <v>513</v>
      </c>
      <c r="F293" s="8">
        <f>SUM(Table3253[[#This Row],[0]:[15]])</f>
        <v>106</v>
      </c>
      <c r="G293" s="7">
        <f>SUM(Table3253[[#This Row],[16]:[64]])</f>
        <v>328</v>
      </c>
      <c r="H293" s="7">
        <f>SUM(Table3253[[#This Row],[65]:[90]])</f>
        <v>79</v>
      </c>
      <c r="I293" s="7">
        <f>SUM(Table3253[[#This Row],[85]:[90]])</f>
        <v>20</v>
      </c>
      <c r="J293" s="8">
        <f>SUM(Table3253[[#This Row],[0]:[17]])</f>
        <v>116</v>
      </c>
      <c r="K293" s="7">
        <f>SUM(Table3253[[#This Row],[18]:[64]])</f>
        <v>318</v>
      </c>
      <c r="L293" s="8">
        <f>SUM(Table3253[[#This Row],[0]:[4]])</f>
        <v>19</v>
      </c>
      <c r="M293" s="7">
        <f>SUM(Table3253[[#This Row],[5]:[15]])</f>
        <v>87</v>
      </c>
      <c r="N293" s="7">
        <f>SUM(Table3253[[#This Row],[16]:[24]])</f>
        <v>58</v>
      </c>
      <c r="O293" s="7">
        <f>SUM(Table3253[[#This Row],[25]:[49]])</f>
        <v>163</v>
      </c>
      <c r="P293" s="7">
        <f>SUM(Table3253[[#This Row],[50]:[64]])</f>
        <v>107</v>
      </c>
      <c r="Q293" s="7">
        <f>SUM(Table3253[[#This Row],[65]:[74]])</f>
        <v>29</v>
      </c>
      <c r="R293" s="7">
        <f>SUM(Table3253[[#This Row],[75]:[84]])</f>
        <v>30</v>
      </c>
      <c r="S293" s="8">
        <f>SUM(Table3253[[#This Row],[5]:[9]])</f>
        <v>25</v>
      </c>
      <c r="T293" s="7">
        <f>SUM(Table3253[[#This Row],[10]:[14]])</f>
        <v>55</v>
      </c>
      <c r="U293" s="7">
        <f>SUM(Table3253[[#This Row],[15]:[19]])</f>
        <v>35</v>
      </c>
      <c r="V293" s="7">
        <f>SUM(Table3253[[#This Row],[20]:[24]])</f>
        <v>30</v>
      </c>
      <c r="W293" s="7">
        <f>SUM(Table3253[[#This Row],[25]:[29]])</f>
        <v>28</v>
      </c>
      <c r="X293" s="7">
        <f>SUM(Table3253[[#This Row],[30]:[34]])</f>
        <v>28</v>
      </c>
      <c r="Y293" s="7">
        <f>SUM(Table3253[[#This Row],[35]:[39]])</f>
        <v>43</v>
      </c>
      <c r="Z293" s="7">
        <f>SUM(Table3253[[#This Row],[40]:[44]])</f>
        <v>38</v>
      </c>
      <c r="AA293" s="7">
        <f>SUM(Table3253[[#This Row],[45]:[49]])</f>
        <v>26</v>
      </c>
      <c r="AB293" s="7">
        <f>SUM(Table3253[[#This Row],[50]:[54]])</f>
        <v>28</v>
      </c>
      <c r="AC293" s="7">
        <f>SUM(Table3253[[#This Row],[55]:[59]])</f>
        <v>56</v>
      </c>
      <c r="AD293" s="7">
        <f>SUM(Table3253[[#This Row],[60]:[64]])</f>
        <v>23</v>
      </c>
      <c r="AE293" s="7">
        <f>SUM(Table3253[[#This Row],[65]:[69]])</f>
        <v>17</v>
      </c>
      <c r="AF293" s="7">
        <f>SUM(Table3253[[#This Row],[70]:[74]])</f>
        <v>12</v>
      </c>
      <c r="AG293" s="7">
        <f>SUM(Table3253[[#This Row],[75]:[79]])</f>
        <v>14</v>
      </c>
      <c r="AH293" s="7">
        <f>SUM(Table3253[[#This Row],[80]:[84]])</f>
        <v>16</v>
      </c>
      <c r="AI293" s="7">
        <f>SUM(Table3253[[#This Row],[85]:[89]])</f>
        <v>17</v>
      </c>
      <c r="AJ293" s="7">
        <f>Table3253[[#This Row],[90]]</f>
        <v>3</v>
      </c>
      <c r="AK293" s="8">
        <v>6</v>
      </c>
      <c r="AL293" s="8">
        <v>3</v>
      </c>
      <c r="AM293" s="8">
        <v>4</v>
      </c>
      <c r="AN293" s="8">
        <v>1</v>
      </c>
      <c r="AO293" s="8">
        <v>5</v>
      </c>
      <c r="AP293" s="8">
        <v>6</v>
      </c>
      <c r="AQ293" s="8">
        <v>6</v>
      </c>
      <c r="AR293" s="8">
        <v>3</v>
      </c>
      <c r="AS293" s="8">
        <v>4</v>
      </c>
      <c r="AT293" s="8">
        <v>6</v>
      </c>
      <c r="AU293" s="8">
        <v>13</v>
      </c>
      <c r="AV293" s="8">
        <v>8</v>
      </c>
      <c r="AW293" s="8">
        <v>8</v>
      </c>
      <c r="AX293" s="8">
        <v>12</v>
      </c>
      <c r="AY293" s="8">
        <v>14</v>
      </c>
      <c r="AZ293" s="8">
        <v>7</v>
      </c>
      <c r="BA293" s="8">
        <v>2</v>
      </c>
      <c r="BB293" s="8">
        <v>8</v>
      </c>
      <c r="BC293" s="8">
        <v>13</v>
      </c>
      <c r="BD293" s="8">
        <v>5</v>
      </c>
      <c r="BE293" s="8">
        <v>10</v>
      </c>
      <c r="BF293" s="8">
        <v>7</v>
      </c>
      <c r="BG293" s="8">
        <v>5</v>
      </c>
      <c r="BH293" s="8">
        <v>4</v>
      </c>
      <c r="BI293" s="8">
        <v>4</v>
      </c>
      <c r="BJ293" s="8">
        <v>4</v>
      </c>
      <c r="BK293" s="8">
        <v>6</v>
      </c>
      <c r="BL293" s="8">
        <v>10</v>
      </c>
      <c r="BM293" s="8">
        <v>3</v>
      </c>
      <c r="BN293" s="8">
        <v>5</v>
      </c>
      <c r="BO293" s="8">
        <v>6</v>
      </c>
      <c r="BP293" s="8">
        <v>6</v>
      </c>
      <c r="BQ293" s="8">
        <v>4</v>
      </c>
      <c r="BR293" s="8">
        <v>8</v>
      </c>
      <c r="BS293" s="8">
        <v>4</v>
      </c>
      <c r="BT293" s="8">
        <v>7</v>
      </c>
      <c r="BU293" s="8">
        <v>12</v>
      </c>
      <c r="BV293" s="8">
        <v>8</v>
      </c>
      <c r="BW293" s="8">
        <v>5</v>
      </c>
      <c r="BX293" s="8">
        <v>11</v>
      </c>
      <c r="BY293" s="8">
        <v>4</v>
      </c>
      <c r="BZ293" s="8">
        <v>6</v>
      </c>
      <c r="CA293" s="8">
        <v>8</v>
      </c>
      <c r="CB293" s="8">
        <v>10</v>
      </c>
      <c r="CC293" s="8">
        <v>10</v>
      </c>
      <c r="CD293" s="8">
        <v>5</v>
      </c>
      <c r="CE293" s="8">
        <v>10</v>
      </c>
      <c r="CF293" s="8">
        <v>3</v>
      </c>
      <c r="CG293" s="8">
        <v>6</v>
      </c>
      <c r="CH293" s="8">
        <v>2</v>
      </c>
      <c r="CI293" s="8">
        <v>2</v>
      </c>
      <c r="CJ293" s="8">
        <v>8</v>
      </c>
      <c r="CK293" s="8">
        <v>5</v>
      </c>
      <c r="CL293" s="8">
        <v>10</v>
      </c>
      <c r="CM293" s="8">
        <v>3</v>
      </c>
      <c r="CN293" s="8">
        <v>8</v>
      </c>
      <c r="CO293" s="8">
        <v>10</v>
      </c>
      <c r="CP293" s="8">
        <v>8</v>
      </c>
      <c r="CQ293" s="8">
        <v>10</v>
      </c>
      <c r="CR293" s="8">
        <v>20</v>
      </c>
      <c r="CS293" s="8">
        <v>5</v>
      </c>
      <c r="CT293" s="8">
        <v>5</v>
      </c>
      <c r="CU293" s="8">
        <v>5</v>
      </c>
      <c r="CV293" s="8">
        <v>4</v>
      </c>
      <c r="CW293" s="8">
        <v>4</v>
      </c>
      <c r="CX293" s="8">
        <v>3</v>
      </c>
      <c r="CY293" s="8">
        <v>5</v>
      </c>
      <c r="CZ293" s="8">
        <v>5</v>
      </c>
      <c r="DA293" s="8">
        <v>3</v>
      </c>
      <c r="DB293" s="8">
        <v>1</v>
      </c>
      <c r="DC293" s="8">
        <v>2</v>
      </c>
      <c r="DD293" s="8">
        <v>2</v>
      </c>
      <c r="DE293" s="8">
        <v>7</v>
      </c>
      <c r="DF293" s="8">
        <v>0</v>
      </c>
      <c r="DG293" s="8">
        <v>1</v>
      </c>
      <c r="DH293" s="8">
        <v>0</v>
      </c>
      <c r="DI293" s="8">
        <v>1</v>
      </c>
      <c r="DJ293" s="8">
        <v>8</v>
      </c>
      <c r="DK293" s="8">
        <v>2</v>
      </c>
      <c r="DL293" s="8">
        <v>3</v>
      </c>
      <c r="DM293" s="8">
        <v>4</v>
      </c>
      <c r="DN293" s="8">
        <v>4</v>
      </c>
      <c r="DO293" s="8">
        <v>4</v>
      </c>
      <c r="DP293" s="8">
        <v>1</v>
      </c>
      <c r="DQ293" s="8">
        <v>3</v>
      </c>
      <c r="DR293" s="8">
        <v>5</v>
      </c>
      <c r="DS293" s="8">
        <v>4</v>
      </c>
      <c r="DT293" s="8">
        <v>3</v>
      </c>
      <c r="DU293" s="8">
        <v>2</v>
      </c>
      <c r="DV293" s="8">
        <v>3</v>
      </c>
      <c r="DW293" s="8">
        <v>3</v>
      </c>
      <c r="DX293" s="7">
        <f t="shared" si="25"/>
        <v>328</v>
      </c>
      <c r="DY293" s="7">
        <f t="shared" si="26"/>
        <v>48</v>
      </c>
      <c r="DZ293" s="7">
        <f t="shared" si="27"/>
        <v>163</v>
      </c>
      <c r="EA293" s="7">
        <f t="shared" si="28"/>
        <v>107</v>
      </c>
    </row>
    <row r="294" spans="1:131" x14ac:dyDescent="0.35">
      <c r="A294" s="7">
        <v>13</v>
      </c>
      <c r="B294" s="10" t="s">
        <v>1020</v>
      </c>
      <c r="C294" s="10" t="s">
        <v>709</v>
      </c>
      <c r="D294" s="10" t="s">
        <v>710</v>
      </c>
      <c r="E294" s="7">
        <f>SUM(Table3253[[#This Row],[0]:[90]])</f>
        <v>1006</v>
      </c>
      <c r="F294" s="8">
        <f>SUM(Table3253[[#This Row],[0]:[15]])</f>
        <v>156</v>
      </c>
      <c r="G294" s="7">
        <f>SUM(Table3253[[#This Row],[16]:[64]])</f>
        <v>615</v>
      </c>
      <c r="H294" s="7">
        <f>SUM(Table3253[[#This Row],[65]:[90]])</f>
        <v>235</v>
      </c>
      <c r="I294" s="7">
        <f>SUM(Table3253[[#This Row],[85]:[90]])</f>
        <v>23</v>
      </c>
      <c r="J294" s="8">
        <f>SUM(Table3253[[#This Row],[0]:[17]])</f>
        <v>190</v>
      </c>
      <c r="K294" s="7">
        <f>SUM(Table3253[[#This Row],[18]:[64]])</f>
        <v>581</v>
      </c>
      <c r="L294" s="8">
        <f>SUM(Table3253[[#This Row],[0]:[4]])</f>
        <v>36</v>
      </c>
      <c r="M294" s="7">
        <f>SUM(Table3253[[#This Row],[5]:[15]])</f>
        <v>120</v>
      </c>
      <c r="N294" s="7">
        <f>SUM(Table3253[[#This Row],[16]:[24]])</f>
        <v>114</v>
      </c>
      <c r="O294" s="7">
        <f>SUM(Table3253[[#This Row],[25]:[49]])</f>
        <v>251</v>
      </c>
      <c r="P294" s="7">
        <f>SUM(Table3253[[#This Row],[50]:[64]])</f>
        <v>250</v>
      </c>
      <c r="Q294" s="7">
        <f>SUM(Table3253[[#This Row],[65]:[74]])</f>
        <v>147</v>
      </c>
      <c r="R294" s="7">
        <f>SUM(Table3253[[#This Row],[75]:[84]])</f>
        <v>65</v>
      </c>
      <c r="S294" s="8">
        <f>SUM(Table3253[[#This Row],[5]:[9]])</f>
        <v>61</v>
      </c>
      <c r="T294" s="7">
        <f>SUM(Table3253[[#This Row],[10]:[14]])</f>
        <v>47</v>
      </c>
      <c r="U294" s="7">
        <f>SUM(Table3253[[#This Row],[15]:[19]])</f>
        <v>70</v>
      </c>
      <c r="V294" s="7">
        <f>SUM(Table3253[[#This Row],[20]:[24]])</f>
        <v>56</v>
      </c>
      <c r="W294" s="7">
        <f>SUM(Table3253[[#This Row],[25]:[29]])</f>
        <v>33</v>
      </c>
      <c r="X294" s="7">
        <f>SUM(Table3253[[#This Row],[30]:[34]])</f>
        <v>35</v>
      </c>
      <c r="Y294" s="7">
        <f>SUM(Table3253[[#This Row],[35]:[39]])</f>
        <v>50</v>
      </c>
      <c r="Z294" s="7">
        <f>SUM(Table3253[[#This Row],[40]:[44]])</f>
        <v>72</v>
      </c>
      <c r="AA294" s="7">
        <f>SUM(Table3253[[#This Row],[45]:[49]])</f>
        <v>61</v>
      </c>
      <c r="AB294" s="7">
        <f>SUM(Table3253[[#This Row],[50]:[54]])</f>
        <v>79</v>
      </c>
      <c r="AC294" s="7">
        <f>SUM(Table3253[[#This Row],[55]:[59]])</f>
        <v>88</v>
      </c>
      <c r="AD294" s="7">
        <f>SUM(Table3253[[#This Row],[60]:[64]])</f>
        <v>83</v>
      </c>
      <c r="AE294" s="7">
        <f>SUM(Table3253[[#This Row],[65]:[69]])</f>
        <v>83</v>
      </c>
      <c r="AF294" s="7">
        <f>SUM(Table3253[[#This Row],[70]:[74]])</f>
        <v>64</v>
      </c>
      <c r="AG294" s="7">
        <f>SUM(Table3253[[#This Row],[75]:[79]])</f>
        <v>43</v>
      </c>
      <c r="AH294" s="7">
        <f>SUM(Table3253[[#This Row],[80]:[84]])</f>
        <v>22</v>
      </c>
      <c r="AI294" s="7">
        <f>SUM(Table3253[[#This Row],[85]:[89]])</f>
        <v>16</v>
      </c>
      <c r="AJ294" s="7">
        <f>Table3253[[#This Row],[90]]</f>
        <v>7</v>
      </c>
      <c r="AK294" s="8">
        <v>8</v>
      </c>
      <c r="AL294" s="8">
        <v>3</v>
      </c>
      <c r="AM294" s="8">
        <v>9</v>
      </c>
      <c r="AN294" s="8">
        <v>9</v>
      </c>
      <c r="AO294" s="8">
        <v>7</v>
      </c>
      <c r="AP294" s="8">
        <v>13</v>
      </c>
      <c r="AQ294" s="8">
        <v>11</v>
      </c>
      <c r="AR294" s="8">
        <v>14</v>
      </c>
      <c r="AS294" s="8">
        <v>12</v>
      </c>
      <c r="AT294" s="8">
        <v>11</v>
      </c>
      <c r="AU294" s="8">
        <v>9</v>
      </c>
      <c r="AV294" s="8">
        <v>14</v>
      </c>
      <c r="AW294" s="8">
        <v>9</v>
      </c>
      <c r="AX294" s="8">
        <v>9</v>
      </c>
      <c r="AY294" s="8">
        <v>6</v>
      </c>
      <c r="AZ294" s="8">
        <v>12</v>
      </c>
      <c r="BA294" s="8">
        <v>19</v>
      </c>
      <c r="BB294" s="8">
        <v>15</v>
      </c>
      <c r="BC294" s="8">
        <v>9</v>
      </c>
      <c r="BD294" s="8">
        <v>15</v>
      </c>
      <c r="BE294" s="8">
        <v>17</v>
      </c>
      <c r="BF294" s="8">
        <v>20</v>
      </c>
      <c r="BG294" s="8">
        <v>7</v>
      </c>
      <c r="BH294" s="8">
        <v>6</v>
      </c>
      <c r="BI294" s="8">
        <v>6</v>
      </c>
      <c r="BJ294" s="8">
        <v>5</v>
      </c>
      <c r="BK294" s="8">
        <v>7</v>
      </c>
      <c r="BL294" s="8">
        <v>7</v>
      </c>
      <c r="BM294" s="8">
        <v>10</v>
      </c>
      <c r="BN294" s="8">
        <v>4</v>
      </c>
      <c r="BO294" s="8">
        <v>5</v>
      </c>
      <c r="BP294" s="8">
        <v>11</v>
      </c>
      <c r="BQ294" s="8">
        <v>6</v>
      </c>
      <c r="BR294" s="8">
        <v>6</v>
      </c>
      <c r="BS294" s="8">
        <v>7</v>
      </c>
      <c r="BT294" s="8">
        <v>14</v>
      </c>
      <c r="BU294" s="8">
        <v>9</v>
      </c>
      <c r="BV294" s="8">
        <v>10</v>
      </c>
      <c r="BW294" s="8">
        <v>12</v>
      </c>
      <c r="BX294" s="8">
        <v>5</v>
      </c>
      <c r="BY294" s="8">
        <v>12</v>
      </c>
      <c r="BZ294" s="8">
        <v>16</v>
      </c>
      <c r="CA294" s="8">
        <v>16</v>
      </c>
      <c r="CB294" s="8">
        <v>18</v>
      </c>
      <c r="CC294" s="8">
        <v>10</v>
      </c>
      <c r="CD294" s="8">
        <v>11</v>
      </c>
      <c r="CE294" s="8">
        <v>10</v>
      </c>
      <c r="CF294" s="8">
        <v>14</v>
      </c>
      <c r="CG294" s="8">
        <v>9</v>
      </c>
      <c r="CH294" s="8">
        <v>17</v>
      </c>
      <c r="CI294" s="8">
        <v>10</v>
      </c>
      <c r="CJ294" s="8">
        <v>16</v>
      </c>
      <c r="CK294" s="8">
        <v>19</v>
      </c>
      <c r="CL294" s="8">
        <v>18</v>
      </c>
      <c r="CM294" s="8">
        <v>16</v>
      </c>
      <c r="CN294" s="8">
        <v>15</v>
      </c>
      <c r="CO294" s="8">
        <v>15</v>
      </c>
      <c r="CP294" s="8">
        <v>18</v>
      </c>
      <c r="CQ294" s="8">
        <v>17</v>
      </c>
      <c r="CR294" s="8">
        <v>23</v>
      </c>
      <c r="CS294" s="8">
        <v>13</v>
      </c>
      <c r="CT294" s="8">
        <v>17</v>
      </c>
      <c r="CU294" s="8">
        <v>19</v>
      </c>
      <c r="CV294" s="8">
        <v>20</v>
      </c>
      <c r="CW294" s="8">
        <v>14</v>
      </c>
      <c r="CX294" s="8">
        <v>16</v>
      </c>
      <c r="CY294" s="8">
        <v>15</v>
      </c>
      <c r="CZ294" s="8">
        <v>27</v>
      </c>
      <c r="DA294" s="8">
        <v>4</v>
      </c>
      <c r="DB294" s="8">
        <v>21</v>
      </c>
      <c r="DC294" s="8">
        <v>14</v>
      </c>
      <c r="DD294" s="8">
        <v>17</v>
      </c>
      <c r="DE294" s="8">
        <v>11</v>
      </c>
      <c r="DF294" s="8">
        <v>12</v>
      </c>
      <c r="DG294" s="8">
        <v>10</v>
      </c>
      <c r="DH294" s="8">
        <v>7</v>
      </c>
      <c r="DI294" s="8">
        <v>15</v>
      </c>
      <c r="DJ294" s="8">
        <v>8</v>
      </c>
      <c r="DK294" s="8">
        <v>8</v>
      </c>
      <c r="DL294" s="8">
        <v>5</v>
      </c>
      <c r="DM294" s="8">
        <v>4</v>
      </c>
      <c r="DN294" s="8">
        <v>6</v>
      </c>
      <c r="DO294" s="8">
        <v>2</v>
      </c>
      <c r="DP294" s="8">
        <v>4</v>
      </c>
      <c r="DQ294" s="8">
        <v>6</v>
      </c>
      <c r="DR294" s="8">
        <v>4</v>
      </c>
      <c r="DS294" s="8">
        <v>2</v>
      </c>
      <c r="DT294" s="8">
        <v>6</v>
      </c>
      <c r="DU294" s="8">
        <v>4</v>
      </c>
      <c r="DV294" s="8">
        <v>0</v>
      </c>
      <c r="DW294" s="8">
        <v>7</v>
      </c>
      <c r="DX294" s="7">
        <f t="shared" si="25"/>
        <v>615</v>
      </c>
      <c r="DY294" s="7">
        <f t="shared" si="26"/>
        <v>80</v>
      </c>
      <c r="DZ294" s="7">
        <f t="shared" si="27"/>
        <v>251</v>
      </c>
      <c r="EA294" s="7">
        <f t="shared" si="28"/>
        <v>250</v>
      </c>
    </row>
    <row r="295" spans="1:131" x14ac:dyDescent="0.35">
      <c r="A295" s="7">
        <v>13</v>
      </c>
      <c r="B295" s="10" t="s">
        <v>1020</v>
      </c>
      <c r="C295" s="10" t="s">
        <v>711</v>
      </c>
      <c r="D295" s="10" t="s">
        <v>712</v>
      </c>
      <c r="E295" s="7">
        <f>SUM(Table3253[[#This Row],[0]:[90]])</f>
        <v>772</v>
      </c>
      <c r="F295" s="8">
        <f>SUM(Table3253[[#This Row],[0]:[15]])</f>
        <v>143</v>
      </c>
      <c r="G295" s="7">
        <f>SUM(Table3253[[#This Row],[16]:[64]])</f>
        <v>450</v>
      </c>
      <c r="H295" s="7">
        <f>SUM(Table3253[[#This Row],[65]:[90]])</f>
        <v>179</v>
      </c>
      <c r="I295" s="7">
        <f>SUM(Table3253[[#This Row],[85]:[90]])</f>
        <v>5</v>
      </c>
      <c r="J295" s="8">
        <f>SUM(Table3253[[#This Row],[0]:[17]])</f>
        <v>160</v>
      </c>
      <c r="K295" s="7">
        <f>SUM(Table3253[[#This Row],[18]:[64]])</f>
        <v>433</v>
      </c>
      <c r="L295" s="8">
        <f>SUM(Table3253[[#This Row],[0]:[4]])</f>
        <v>32</v>
      </c>
      <c r="M295" s="7">
        <f>SUM(Table3253[[#This Row],[5]:[15]])</f>
        <v>111</v>
      </c>
      <c r="N295" s="7">
        <f>SUM(Table3253[[#This Row],[16]:[24]])</f>
        <v>91</v>
      </c>
      <c r="O295" s="7">
        <f>SUM(Table3253[[#This Row],[25]:[49]])</f>
        <v>207</v>
      </c>
      <c r="P295" s="7">
        <f>SUM(Table3253[[#This Row],[50]:[64]])</f>
        <v>152</v>
      </c>
      <c r="Q295" s="7">
        <f>SUM(Table3253[[#This Row],[65]:[74]])</f>
        <v>96</v>
      </c>
      <c r="R295" s="7">
        <f>SUM(Table3253[[#This Row],[75]:[84]])</f>
        <v>78</v>
      </c>
      <c r="S295" s="8">
        <f>SUM(Table3253[[#This Row],[5]:[9]])</f>
        <v>31</v>
      </c>
      <c r="T295" s="7">
        <f>SUM(Table3253[[#This Row],[10]:[14]])</f>
        <v>71</v>
      </c>
      <c r="U295" s="7">
        <f>SUM(Table3253[[#This Row],[15]:[19]])</f>
        <v>54</v>
      </c>
      <c r="V295" s="7">
        <f>SUM(Table3253[[#This Row],[20]:[24]])</f>
        <v>46</v>
      </c>
      <c r="W295" s="7">
        <f>SUM(Table3253[[#This Row],[25]:[29]])</f>
        <v>35</v>
      </c>
      <c r="X295" s="7">
        <f>SUM(Table3253[[#This Row],[30]:[34]])</f>
        <v>42</v>
      </c>
      <c r="Y295" s="7">
        <f>SUM(Table3253[[#This Row],[35]:[39]])</f>
        <v>38</v>
      </c>
      <c r="Z295" s="7">
        <f>SUM(Table3253[[#This Row],[40]:[44]])</f>
        <v>44</v>
      </c>
      <c r="AA295" s="7">
        <f>SUM(Table3253[[#This Row],[45]:[49]])</f>
        <v>48</v>
      </c>
      <c r="AB295" s="7">
        <f>SUM(Table3253[[#This Row],[50]:[54]])</f>
        <v>45</v>
      </c>
      <c r="AC295" s="7">
        <f>SUM(Table3253[[#This Row],[55]:[59]])</f>
        <v>60</v>
      </c>
      <c r="AD295" s="7">
        <f>SUM(Table3253[[#This Row],[60]:[64]])</f>
        <v>47</v>
      </c>
      <c r="AE295" s="7">
        <f>SUM(Table3253[[#This Row],[65]:[69]])</f>
        <v>44</v>
      </c>
      <c r="AF295" s="7">
        <f>SUM(Table3253[[#This Row],[70]:[74]])</f>
        <v>52</v>
      </c>
      <c r="AG295" s="7">
        <f>SUM(Table3253[[#This Row],[75]:[79]])</f>
        <v>52</v>
      </c>
      <c r="AH295" s="7">
        <f>SUM(Table3253[[#This Row],[80]:[84]])</f>
        <v>26</v>
      </c>
      <c r="AI295" s="7">
        <f>SUM(Table3253[[#This Row],[85]:[89]])</f>
        <v>3</v>
      </c>
      <c r="AJ295" s="7">
        <f>Table3253[[#This Row],[90]]</f>
        <v>2</v>
      </c>
      <c r="AK295" s="8">
        <v>10</v>
      </c>
      <c r="AL295" s="8">
        <v>4</v>
      </c>
      <c r="AM295" s="8">
        <v>3</v>
      </c>
      <c r="AN295" s="8">
        <v>6</v>
      </c>
      <c r="AO295" s="8">
        <v>9</v>
      </c>
      <c r="AP295" s="8">
        <v>6</v>
      </c>
      <c r="AQ295" s="8">
        <v>5</v>
      </c>
      <c r="AR295" s="8">
        <v>7</v>
      </c>
      <c r="AS295" s="8">
        <v>3</v>
      </c>
      <c r="AT295" s="8">
        <v>10</v>
      </c>
      <c r="AU295" s="8">
        <v>8</v>
      </c>
      <c r="AV295" s="8">
        <v>19</v>
      </c>
      <c r="AW295" s="8">
        <v>15</v>
      </c>
      <c r="AX295" s="8">
        <v>21</v>
      </c>
      <c r="AY295" s="8">
        <v>8</v>
      </c>
      <c r="AZ295" s="8">
        <v>9</v>
      </c>
      <c r="BA295" s="8">
        <v>10</v>
      </c>
      <c r="BB295" s="8">
        <v>7</v>
      </c>
      <c r="BC295" s="8">
        <v>10</v>
      </c>
      <c r="BD295" s="8">
        <v>18</v>
      </c>
      <c r="BE295" s="8">
        <v>12</v>
      </c>
      <c r="BF295" s="8">
        <v>9</v>
      </c>
      <c r="BG295" s="8">
        <v>9</v>
      </c>
      <c r="BH295" s="8">
        <v>10</v>
      </c>
      <c r="BI295" s="8">
        <v>6</v>
      </c>
      <c r="BJ295" s="8">
        <v>6</v>
      </c>
      <c r="BK295" s="8">
        <v>2</v>
      </c>
      <c r="BL295" s="8">
        <v>7</v>
      </c>
      <c r="BM295" s="8">
        <v>11</v>
      </c>
      <c r="BN295" s="8">
        <v>9</v>
      </c>
      <c r="BO295" s="8">
        <v>10</v>
      </c>
      <c r="BP295" s="8">
        <v>8</v>
      </c>
      <c r="BQ295" s="8">
        <v>7</v>
      </c>
      <c r="BR295" s="8">
        <v>11</v>
      </c>
      <c r="BS295" s="8">
        <v>6</v>
      </c>
      <c r="BT295" s="8">
        <v>7</v>
      </c>
      <c r="BU295" s="8">
        <v>7</v>
      </c>
      <c r="BV295" s="8">
        <v>7</v>
      </c>
      <c r="BW295" s="8">
        <v>9</v>
      </c>
      <c r="BX295" s="8">
        <v>8</v>
      </c>
      <c r="BY295" s="8">
        <v>13</v>
      </c>
      <c r="BZ295" s="8">
        <v>8</v>
      </c>
      <c r="CA295" s="8">
        <v>9</v>
      </c>
      <c r="CB295" s="8">
        <v>7</v>
      </c>
      <c r="CC295" s="8">
        <v>7</v>
      </c>
      <c r="CD295" s="8">
        <v>12</v>
      </c>
      <c r="CE295" s="8">
        <v>8</v>
      </c>
      <c r="CF295" s="8">
        <v>6</v>
      </c>
      <c r="CG295" s="8">
        <v>14</v>
      </c>
      <c r="CH295" s="8">
        <v>8</v>
      </c>
      <c r="CI295" s="8">
        <v>7</v>
      </c>
      <c r="CJ295" s="8">
        <v>10</v>
      </c>
      <c r="CK295" s="8">
        <v>11</v>
      </c>
      <c r="CL295" s="8">
        <v>5</v>
      </c>
      <c r="CM295" s="8">
        <v>12</v>
      </c>
      <c r="CN295" s="8">
        <v>12</v>
      </c>
      <c r="CO295" s="8">
        <v>10</v>
      </c>
      <c r="CP295" s="8">
        <v>11</v>
      </c>
      <c r="CQ295" s="8">
        <v>12</v>
      </c>
      <c r="CR295" s="8">
        <v>15</v>
      </c>
      <c r="CS295" s="8">
        <v>9</v>
      </c>
      <c r="CT295" s="8">
        <v>13</v>
      </c>
      <c r="CU295" s="8">
        <v>7</v>
      </c>
      <c r="CV295" s="8">
        <v>9</v>
      </c>
      <c r="CW295" s="8">
        <v>9</v>
      </c>
      <c r="CX295" s="8">
        <v>8</v>
      </c>
      <c r="CY295" s="8">
        <v>8</v>
      </c>
      <c r="CZ295" s="8">
        <v>14</v>
      </c>
      <c r="DA295" s="8">
        <v>5</v>
      </c>
      <c r="DB295" s="8">
        <v>9</v>
      </c>
      <c r="DC295" s="8">
        <v>14</v>
      </c>
      <c r="DD295" s="8">
        <v>14</v>
      </c>
      <c r="DE295" s="8">
        <v>5</v>
      </c>
      <c r="DF295" s="8">
        <v>9</v>
      </c>
      <c r="DG295" s="8">
        <v>10</v>
      </c>
      <c r="DH295" s="8">
        <v>12</v>
      </c>
      <c r="DI295" s="8">
        <v>10</v>
      </c>
      <c r="DJ295" s="8">
        <v>9</v>
      </c>
      <c r="DK295" s="8">
        <v>11</v>
      </c>
      <c r="DL295" s="8">
        <v>10</v>
      </c>
      <c r="DM295" s="8">
        <v>6</v>
      </c>
      <c r="DN295" s="8">
        <v>10</v>
      </c>
      <c r="DO295" s="8">
        <v>6</v>
      </c>
      <c r="DP295" s="8">
        <v>4</v>
      </c>
      <c r="DQ295" s="8">
        <v>0</v>
      </c>
      <c r="DR295" s="8">
        <v>1</v>
      </c>
      <c r="DS295" s="8">
        <v>2</v>
      </c>
      <c r="DT295" s="8">
        <v>0</v>
      </c>
      <c r="DU295" s="8">
        <v>0</v>
      </c>
      <c r="DV295" s="8">
        <v>0</v>
      </c>
      <c r="DW295" s="8">
        <v>2</v>
      </c>
      <c r="DX295" s="7">
        <f t="shared" si="25"/>
        <v>450</v>
      </c>
      <c r="DY295" s="7">
        <f t="shared" si="26"/>
        <v>74</v>
      </c>
      <c r="DZ295" s="7">
        <f t="shared" si="27"/>
        <v>207</v>
      </c>
      <c r="EA295" s="7">
        <f t="shared" si="28"/>
        <v>152</v>
      </c>
    </row>
    <row r="296" spans="1:131" x14ac:dyDescent="0.35">
      <c r="A296" s="7">
        <v>13</v>
      </c>
      <c r="B296" s="10" t="s">
        <v>1020</v>
      </c>
      <c r="C296" s="10" t="s">
        <v>713</v>
      </c>
      <c r="D296" s="10" t="s">
        <v>714</v>
      </c>
      <c r="E296" s="7">
        <f>SUM(Table3253[[#This Row],[0]:[90]])</f>
        <v>792</v>
      </c>
      <c r="F296" s="8">
        <f>SUM(Table3253[[#This Row],[0]:[15]])</f>
        <v>188</v>
      </c>
      <c r="G296" s="7">
        <f>SUM(Table3253[[#This Row],[16]:[64]])</f>
        <v>458</v>
      </c>
      <c r="H296" s="7">
        <f>SUM(Table3253[[#This Row],[65]:[90]])</f>
        <v>146</v>
      </c>
      <c r="I296" s="7">
        <f>SUM(Table3253[[#This Row],[85]:[90]])</f>
        <v>12</v>
      </c>
      <c r="J296" s="8">
        <f>SUM(Table3253[[#This Row],[0]:[17]])</f>
        <v>209</v>
      </c>
      <c r="K296" s="7">
        <f>SUM(Table3253[[#This Row],[18]:[64]])</f>
        <v>437</v>
      </c>
      <c r="L296" s="8">
        <f>SUM(Table3253[[#This Row],[0]:[4]])</f>
        <v>48</v>
      </c>
      <c r="M296" s="7">
        <f>SUM(Table3253[[#This Row],[5]:[15]])</f>
        <v>140</v>
      </c>
      <c r="N296" s="7">
        <f>SUM(Table3253[[#This Row],[16]:[24]])</f>
        <v>76</v>
      </c>
      <c r="O296" s="7">
        <f>SUM(Table3253[[#This Row],[25]:[49]])</f>
        <v>247</v>
      </c>
      <c r="P296" s="7">
        <f>SUM(Table3253[[#This Row],[50]:[64]])</f>
        <v>135</v>
      </c>
      <c r="Q296" s="7">
        <f>SUM(Table3253[[#This Row],[65]:[74]])</f>
        <v>82</v>
      </c>
      <c r="R296" s="7">
        <f>SUM(Table3253[[#This Row],[75]:[84]])</f>
        <v>52</v>
      </c>
      <c r="S296" s="8">
        <f>SUM(Table3253[[#This Row],[5]:[9]])</f>
        <v>66</v>
      </c>
      <c r="T296" s="7">
        <f>SUM(Table3253[[#This Row],[10]:[14]])</f>
        <v>58</v>
      </c>
      <c r="U296" s="7">
        <f>SUM(Table3253[[#This Row],[15]:[19]])</f>
        <v>59</v>
      </c>
      <c r="V296" s="7">
        <f>SUM(Table3253[[#This Row],[20]:[24]])</f>
        <v>33</v>
      </c>
      <c r="W296" s="7">
        <f>SUM(Table3253[[#This Row],[25]:[29]])</f>
        <v>45</v>
      </c>
      <c r="X296" s="7">
        <f>SUM(Table3253[[#This Row],[30]:[34]])</f>
        <v>63</v>
      </c>
      <c r="Y296" s="7">
        <f>SUM(Table3253[[#This Row],[35]:[39]])</f>
        <v>69</v>
      </c>
      <c r="Z296" s="7">
        <f>SUM(Table3253[[#This Row],[40]:[44]])</f>
        <v>45</v>
      </c>
      <c r="AA296" s="7">
        <f>SUM(Table3253[[#This Row],[45]:[49]])</f>
        <v>25</v>
      </c>
      <c r="AB296" s="7">
        <f>SUM(Table3253[[#This Row],[50]:[54]])</f>
        <v>36</v>
      </c>
      <c r="AC296" s="7">
        <f>SUM(Table3253[[#This Row],[55]:[59]])</f>
        <v>62</v>
      </c>
      <c r="AD296" s="7">
        <f>SUM(Table3253[[#This Row],[60]:[64]])</f>
        <v>37</v>
      </c>
      <c r="AE296" s="7">
        <f>SUM(Table3253[[#This Row],[65]:[69]])</f>
        <v>43</v>
      </c>
      <c r="AF296" s="7">
        <f>SUM(Table3253[[#This Row],[70]:[74]])</f>
        <v>39</v>
      </c>
      <c r="AG296" s="7">
        <f>SUM(Table3253[[#This Row],[75]:[79]])</f>
        <v>35</v>
      </c>
      <c r="AH296" s="7">
        <f>SUM(Table3253[[#This Row],[80]:[84]])</f>
        <v>17</v>
      </c>
      <c r="AI296" s="7">
        <f>SUM(Table3253[[#This Row],[85]:[89]])</f>
        <v>8</v>
      </c>
      <c r="AJ296" s="7">
        <f>Table3253[[#This Row],[90]]</f>
        <v>4</v>
      </c>
      <c r="AK296" s="8">
        <v>11</v>
      </c>
      <c r="AL296" s="8">
        <v>14</v>
      </c>
      <c r="AM296" s="8">
        <v>8</v>
      </c>
      <c r="AN296" s="8">
        <v>5</v>
      </c>
      <c r="AO296" s="8">
        <v>10</v>
      </c>
      <c r="AP296" s="8">
        <v>16</v>
      </c>
      <c r="AQ296" s="8">
        <v>10</v>
      </c>
      <c r="AR296" s="8">
        <v>5</v>
      </c>
      <c r="AS296" s="8">
        <v>16</v>
      </c>
      <c r="AT296" s="8">
        <v>19</v>
      </c>
      <c r="AU296" s="8">
        <v>11</v>
      </c>
      <c r="AV296" s="8">
        <v>16</v>
      </c>
      <c r="AW296" s="8">
        <v>8</v>
      </c>
      <c r="AX296" s="8">
        <v>10</v>
      </c>
      <c r="AY296" s="8">
        <v>13</v>
      </c>
      <c r="AZ296" s="8">
        <v>16</v>
      </c>
      <c r="BA296" s="8">
        <v>11</v>
      </c>
      <c r="BB296" s="8">
        <v>10</v>
      </c>
      <c r="BC296" s="8">
        <v>13</v>
      </c>
      <c r="BD296" s="8">
        <v>9</v>
      </c>
      <c r="BE296" s="8">
        <v>8</v>
      </c>
      <c r="BF296" s="8">
        <v>10</v>
      </c>
      <c r="BG296" s="8">
        <v>5</v>
      </c>
      <c r="BH296" s="8">
        <v>6</v>
      </c>
      <c r="BI296" s="8">
        <v>4</v>
      </c>
      <c r="BJ296" s="8">
        <v>8</v>
      </c>
      <c r="BK296" s="8">
        <v>7</v>
      </c>
      <c r="BL296" s="8">
        <v>7</v>
      </c>
      <c r="BM296" s="8">
        <v>8</v>
      </c>
      <c r="BN296" s="8">
        <v>15</v>
      </c>
      <c r="BO296" s="8">
        <v>4</v>
      </c>
      <c r="BP296" s="8">
        <v>10</v>
      </c>
      <c r="BQ296" s="8">
        <v>20</v>
      </c>
      <c r="BR296" s="8">
        <v>13</v>
      </c>
      <c r="BS296" s="8">
        <v>16</v>
      </c>
      <c r="BT296" s="8">
        <v>13</v>
      </c>
      <c r="BU296" s="8">
        <v>14</v>
      </c>
      <c r="BV296" s="8">
        <v>13</v>
      </c>
      <c r="BW296" s="8">
        <v>16</v>
      </c>
      <c r="BX296" s="8">
        <v>13</v>
      </c>
      <c r="BY296" s="8">
        <v>11</v>
      </c>
      <c r="BZ296" s="8">
        <v>7</v>
      </c>
      <c r="CA296" s="8">
        <v>12</v>
      </c>
      <c r="CB296" s="8">
        <v>9</v>
      </c>
      <c r="CC296" s="8">
        <v>6</v>
      </c>
      <c r="CD296" s="8">
        <v>2</v>
      </c>
      <c r="CE296" s="8">
        <v>7</v>
      </c>
      <c r="CF296" s="8">
        <v>2</v>
      </c>
      <c r="CG296" s="8">
        <v>7</v>
      </c>
      <c r="CH296" s="8">
        <v>7</v>
      </c>
      <c r="CI296" s="8">
        <v>5</v>
      </c>
      <c r="CJ296" s="8">
        <v>7</v>
      </c>
      <c r="CK296" s="8">
        <v>11</v>
      </c>
      <c r="CL296" s="8">
        <v>8</v>
      </c>
      <c r="CM296" s="8">
        <v>5</v>
      </c>
      <c r="CN296" s="8">
        <v>9</v>
      </c>
      <c r="CO296" s="8">
        <v>10</v>
      </c>
      <c r="CP296" s="8">
        <v>18</v>
      </c>
      <c r="CQ296" s="8">
        <v>8</v>
      </c>
      <c r="CR296" s="8">
        <v>17</v>
      </c>
      <c r="CS296" s="8">
        <v>8</v>
      </c>
      <c r="CT296" s="8">
        <v>4</v>
      </c>
      <c r="CU296" s="8">
        <v>9</v>
      </c>
      <c r="CV296" s="8">
        <v>5</v>
      </c>
      <c r="CW296" s="8">
        <v>11</v>
      </c>
      <c r="CX296" s="8">
        <v>9</v>
      </c>
      <c r="CY296" s="8">
        <v>7</v>
      </c>
      <c r="CZ296" s="8">
        <v>8</v>
      </c>
      <c r="DA296" s="8">
        <v>8</v>
      </c>
      <c r="DB296" s="8">
        <v>11</v>
      </c>
      <c r="DC296" s="8">
        <v>8</v>
      </c>
      <c r="DD296" s="8">
        <v>10</v>
      </c>
      <c r="DE296" s="8">
        <v>4</v>
      </c>
      <c r="DF296" s="8">
        <v>9</v>
      </c>
      <c r="DG296" s="8">
        <v>8</v>
      </c>
      <c r="DH296" s="8">
        <v>12</v>
      </c>
      <c r="DI296" s="8">
        <v>8</v>
      </c>
      <c r="DJ296" s="8">
        <v>7</v>
      </c>
      <c r="DK296" s="8">
        <v>2</v>
      </c>
      <c r="DL296" s="8">
        <v>6</v>
      </c>
      <c r="DM296" s="8">
        <v>6</v>
      </c>
      <c r="DN296" s="8">
        <v>4</v>
      </c>
      <c r="DO296" s="8">
        <v>0</v>
      </c>
      <c r="DP296" s="8">
        <v>2</v>
      </c>
      <c r="DQ296" s="8">
        <v>5</v>
      </c>
      <c r="DR296" s="8">
        <v>3</v>
      </c>
      <c r="DS296" s="8">
        <v>2</v>
      </c>
      <c r="DT296" s="8">
        <v>0</v>
      </c>
      <c r="DU296" s="8">
        <v>2</v>
      </c>
      <c r="DV296" s="8">
        <v>1</v>
      </c>
      <c r="DW296" s="8">
        <v>4</v>
      </c>
      <c r="DX296" s="7">
        <f t="shared" si="25"/>
        <v>458</v>
      </c>
      <c r="DY296" s="7">
        <f t="shared" si="26"/>
        <v>55</v>
      </c>
      <c r="DZ296" s="7">
        <f t="shared" si="27"/>
        <v>247</v>
      </c>
      <c r="EA296" s="7">
        <f t="shared" si="28"/>
        <v>135</v>
      </c>
    </row>
    <row r="297" spans="1:131" x14ac:dyDescent="0.35">
      <c r="A297" s="7">
        <v>13</v>
      </c>
      <c r="B297" s="10" t="s">
        <v>1020</v>
      </c>
      <c r="C297" s="10" t="s">
        <v>715</v>
      </c>
      <c r="D297" s="10" t="s">
        <v>716</v>
      </c>
      <c r="E297" s="7">
        <f>SUM(Table3253[[#This Row],[0]:[90]])</f>
        <v>866</v>
      </c>
      <c r="F297" s="8">
        <f>SUM(Table3253[[#This Row],[0]:[15]])</f>
        <v>133</v>
      </c>
      <c r="G297" s="7">
        <f>SUM(Table3253[[#This Row],[16]:[64]])</f>
        <v>509</v>
      </c>
      <c r="H297" s="7">
        <f>SUM(Table3253[[#This Row],[65]:[90]])</f>
        <v>224</v>
      </c>
      <c r="I297" s="7">
        <f>SUM(Table3253[[#This Row],[85]:[90]])</f>
        <v>13</v>
      </c>
      <c r="J297" s="8">
        <f>SUM(Table3253[[#This Row],[0]:[17]])</f>
        <v>146</v>
      </c>
      <c r="K297" s="7">
        <f>SUM(Table3253[[#This Row],[18]:[64]])</f>
        <v>496</v>
      </c>
      <c r="L297" s="8">
        <f>SUM(Table3253[[#This Row],[0]:[4]])</f>
        <v>40</v>
      </c>
      <c r="M297" s="7">
        <f>SUM(Table3253[[#This Row],[5]:[15]])</f>
        <v>93</v>
      </c>
      <c r="N297" s="7">
        <f>SUM(Table3253[[#This Row],[16]:[24]])</f>
        <v>84</v>
      </c>
      <c r="O297" s="7">
        <f>SUM(Table3253[[#This Row],[25]:[49]])</f>
        <v>186</v>
      </c>
      <c r="P297" s="7">
        <f>SUM(Table3253[[#This Row],[50]:[64]])</f>
        <v>239</v>
      </c>
      <c r="Q297" s="7">
        <f>SUM(Table3253[[#This Row],[65]:[74]])</f>
        <v>111</v>
      </c>
      <c r="R297" s="7">
        <f>SUM(Table3253[[#This Row],[75]:[84]])</f>
        <v>100</v>
      </c>
      <c r="S297" s="8">
        <f>SUM(Table3253[[#This Row],[5]:[9]])</f>
        <v>36</v>
      </c>
      <c r="T297" s="7">
        <f>SUM(Table3253[[#This Row],[10]:[14]])</f>
        <v>49</v>
      </c>
      <c r="U297" s="7">
        <f>SUM(Table3253[[#This Row],[15]:[19]])</f>
        <v>45</v>
      </c>
      <c r="V297" s="7">
        <f>SUM(Table3253[[#This Row],[20]:[24]])</f>
        <v>47</v>
      </c>
      <c r="W297" s="7">
        <f>SUM(Table3253[[#This Row],[25]:[29]])</f>
        <v>22</v>
      </c>
      <c r="X297" s="7">
        <f>SUM(Table3253[[#This Row],[30]:[34]])</f>
        <v>37</v>
      </c>
      <c r="Y297" s="7">
        <f>SUM(Table3253[[#This Row],[35]:[39]])</f>
        <v>52</v>
      </c>
      <c r="Z297" s="7">
        <f>SUM(Table3253[[#This Row],[40]:[44]])</f>
        <v>42</v>
      </c>
      <c r="AA297" s="7">
        <f>SUM(Table3253[[#This Row],[45]:[49]])</f>
        <v>33</v>
      </c>
      <c r="AB297" s="7">
        <f>SUM(Table3253[[#This Row],[50]:[54]])</f>
        <v>65</v>
      </c>
      <c r="AC297" s="7">
        <f>SUM(Table3253[[#This Row],[55]:[59]])</f>
        <v>92</v>
      </c>
      <c r="AD297" s="7">
        <f>SUM(Table3253[[#This Row],[60]:[64]])</f>
        <v>82</v>
      </c>
      <c r="AE297" s="7">
        <f>SUM(Table3253[[#This Row],[65]:[69]])</f>
        <v>63</v>
      </c>
      <c r="AF297" s="7">
        <f>SUM(Table3253[[#This Row],[70]:[74]])</f>
        <v>48</v>
      </c>
      <c r="AG297" s="7">
        <f>SUM(Table3253[[#This Row],[75]:[79]])</f>
        <v>47</v>
      </c>
      <c r="AH297" s="7">
        <f>SUM(Table3253[[#This Row],[80]:[84]])</f>
        <v>53</v>
      </c>
      <c r="AI297" s="7">
        <f>SUM(Table3253[[#This Row],[85]:[89]])</f>
        <v>10</v>
      </c>
      <c r="AJ297" s="7">
        <f>Table3253[[#This Row],[90]]</f>
        <v>3</v>
      </c>
      <c r="AK297" s="8">
        <v>7</v>
      </c>
      <c r="AL297" s="8">
        <v>8</v>
      </c>
      <c r="AM297" s="8">
        <v>7</v>
      </c>
      <c r="AN297" s="8">
        <v>12</v>
      </c>
      <c r="AO297" s="8">
        <v>6</v>
      </c>
      <c r="AP297" s="8">
        <v>8</v>
      </c>
      <c r="AQ297" s="8">
        <v>8</v>
      </c>
      <c r="AR297" s="8">
        <v>6</v>
      </c>
      <c r="AS297" s="8">
        <v>6</v>
      </c>
      <c r="AT297" s="8">
        <v>8</v>
      </c>
      <c r="AU297" s="8">
        <v>9</v>
      </c>
      <c r="AV297" s="8">
        <v>6</v>
      </c>
      <c r="AW297" s="8">
        <v>8</v>
      </c>
      <c r="AX297" s="8">
        <v>16</v>
      </c>
      <c r="AY297" s="8">
        <v>10</v>
      </c>
      <c r="AZ297" s="8">
        <v>8</v>
      </c>
      <c r="BA297" s="8">
        <v>7</v>
      </c>
      <c r="BB297" s="8">
        <v>6</v>
      </c>
      <c r="BC297" s="8">
        <v>10</v>
      </c>
      <c r="BD297" s="8">
        <v>14</v>
      </c>
      <c r="BE297" s="8">
        <v>15</v>
      </c>
      <c r="BF297" s="8">
        <v>9</v>
      </c>
      <c r="BG297" s="8">
        <v>11</v>
      </c>
      <c r="BH297" s="8">
        <v>5</v>
      </c>
      <c r="BI297" s="8">
        <v>7</v>
      </c>
      <c r="BJ297" s="8">
        <v>7</v>
      </c>
      <c r="BK297" s="8">
        <v>3</v>
      </c>
      <c r="BL297" s="8">
        <v>1</v>
      </c>
      <c r="BM297" s="8">
        <v>3</v>
      </c>
      <c r="BN297" s="8">
        <v>8</v>
      </c>
      <c r="BO297" s="8">
        <v>6</v>
      </c>
      <c r="BP297" s="8">
        <v>9</v>
      </c>
      <c r="BQ297" s="8">
        <v>9</v>
      </c>
      <c r="BR297" s="8">
        <v>10</v>
      </c>
      <c r="BS297" s="8">
        <v>3</v>
      </c>
      <c r="BT297" s="8">
        <v>13</v>
      </c>
      <c r="BU297" s="8">
        <v>14</v>
      </c>
      <c r="BV297" s="8">
        <v>5</v>
      </c>
      <c r="BW297" s="8">
        <v>13</v>
      </c>
      <c r="BX297" s="8">
        <v>7</v>
      </c>
      <c r="BY297" s="8">
        <v>6</v>
      </c>
      <c r="BZ297" s="8">
        <v>10</v>
      </c>
      <c r="CA297" s="8">
        <v>9</v>
      </c>
      <c r="CB297" s="8">
        <v>9</v>
      </c>
      <c r="CC297" s="8">
        <v>8</v>
      </c>
      <c r="CD297" s="8">
        <v>7</v>
      </c>
      <c r="CE297" s="8">
        <v>4</v>
      </c>
      <c r="CF297" s="8">
        <v>5</v>
      </c>
      <c r="CG297" s="8">
        <v>7</v>
      </c>
      <c r="CH297" s="8">
        <v>10</v>
      </c>
      <c r="CI297" s="8">
        <v>16</v>
      </c>
      <c r="CJ297" s="8">
        <v>9</v>
      </c>
      <c r="CK297" s="8">
        <v>12</v>
      </c>
      <c r="CL297" s="8">
        <v>21</v>
      </c>
      <c r="CM297" s="8">
        <v>7</v>
      </c>
      <c r="CN297" s="8">
        <v>14</v>
      </c>
      <c r="CO297" s="8">
        <v>17</v>
      </c>
      <c r="CP297" s="8">
        <v>15</v>
      </c>
      <c r="CQ297" s="8">
        <v>22</v>
      </c>
      <c r="CR297" s="8">
        <v>24</v>
      </c>
      <c r="CS297" s="8">
        <v>14</v>
      </c>
      <c r="CT297" s="8">
        <v>15</v>
      </c>
      <c r="CU297" s="8">
        <v>21</v>
      </c>
      <c r="CV297" s="8">
        <v>14</v>
      </c>
      <c r="CW297" s="8">
        <v>18</v>
      </c>
      <c r="CX297" s="8">
        <v>9</v>
      </c>
      <c r="CY297" s="8">
        <v>14</v>
      </c>
      <c r="CZ297" s="8">
        <v>10</v>
      </c>
      <c r="DA297" s="8">
        <v>18</v>
      </c>
      <c r="DB297" s="8">
        <v>12</v>
      </c>
      <c r="DC297" s="8">
        <v>13</v>
      </c>
      <c r="DD297" s="8">
        <v>10</v>
      </c>
      <c r="DE297" s="8">
        <v>8</v>
      </c>
      <c r="DF297" s="8">
        <v>8</v>
      </c>
      <c r="DG297" s="8">
        <v>9</v>
      </c>
      <c r="DH297" s="8">
        <v>6</v>
      </c>
      <c r="DI297" s="8">
        <v>9</v>
      </c>
      <c r="DJ297" s="8">
        <v>5</v>
      </c>
      <c r="DK297" s="8">
        <v>14</v>
      </c>
      <c r="DL297" s="8">
        <v>13</v>
      </c>
      <c r="DM297" s="8">
        <v>15</v>
      </c>
      <c r="DN297" s="8">
        <v>10</v>
      </c>
      <c r="DO297" s="8">
        <v>11</v>
      </c>
      <c r="DP297" s="8">
        <v>10</v>
      </c>
      <c r="DQ297" s="8">
        <v>7</v>
      </c>
      <c r="DR297" s="8">
        <v>2</v>
      </c>
      <c r="DS297" s="8">
        <v>3</v>
      </c>
      <c r="DT297" s="8">
        <v>3</v>
      </c>
      <c r="DU297" s="8">
        <v>1</v>
      </c>
      <c r="DV297" s="8">
        <v>1</v>
      </c>
      <c r="DW297" s="8">
        <v>3</v>
      </c>
      <c r="DX297" s="7">
        <f t="shared" si="25"/>
        <v>509</v>
      </c>
      <c r="DY297" s="7">
        <f t="shared" si="26"/>
        <v>71</v>
      </c>
      <c r="DZ297" s="7">
        <f t="shared" si="27"/>
        <v>186</v>
      </c>
      <c r="EA297" s="7">
        <f t="shared" si="28"/>
        <v>239</v>
      </c>
    </row>
    <row r="298" spans="1:131" x14ac:dyDescent="0.35">
      <c r="A298" s="7">
        <v>13</v>
      </c>
      <c r="B298" s="10" t="s">
        <v>1020</v>
      </c>
      <c r="C298" s="10" t="s">
        <v>717</v>
      </c>
      <c r="D298" s="10" t="s">
        <v>718</v>
      </c>
      <c r="E298" s="7">
        <f>SUM(Table3253[[#This Row],[0]:[90]])</f>
        <v>734</v>
      </c>
      <c r="F298" s="8">
        <f>SUM(Table3253[[#This Row],[0]:[15]])</f>
        <v>142</v>
      </c>
      <c r="G298" s="7">
        <f>SUM(Table3253[[#This Row],[16]:[64]])</f>
        <v>461</v>
      </c>
      <c r="H298" s="7">
        <f>SUM(Table3253[[#This Row],[65]:[90]])</f>
        <v>131</v>
      </c>
      <c r="I298" s="7">
        <f>SUM(Table3253[[#This Row],[85]:[90]])</f>
        <v>6</v>
      </c>
      <c r="J298" s="8">
        <f>SUM(Table3253[[#This Row],[0]:[17]])</f>
        <v>163</v>
      </c>
      <c r="K298" s="7">
        <f>SUM(Table3253[[#This Row],[18]:[64]])</f>
        <v>440</v>
      </c>
      <c r="L298" s="8">
        <f>SUM(Table3253[[#This Row],[0]:[4]])</f>
        <v>41</v>
      </c>
      <c r="M298" s="7">
        <f>SUM(Table3253[[#This Row],[5]:[15]])</f>
        <v>101</v>
      </c>
      <c r="N298" s="7">
        <f>SUM(Table3253[[#This Row],[16]:[24]])</f>
        <v>82</v>
      </c>
      <c r="O298" s="7">
        <f>SUM(Table3253[[#This Row],[25]:[49]])</f>
        <v>238</v>
      </c>
      <c r="P298" s="7">
        <f>SUM(Table3253[[#This Row],[50]:[64]])</f>
        <v>141</v>
      </c>
      <c r="Q298" s="7">
        <f>SUM(Table3253[[#This Row],[65]:[74]])</f>
        <v>86</v>
      </c>
      <c r="R298" s="7">
        <f>SUM(Table3253[[#This Row],[75]:[84]])</f>
        <v>39</v>
      </c>
      <c r="S298" s="8">
        <f>SUM(Table3253[[#This Row],[5]:[9]])</f>
        <v>28</v>
      </c>
      <c r="T298" s="7">
        <f>SUM(Table3253[[#This Row],[10]:[14]])</f>
        <v>61</v>
      </c>
      <c r="U298" s="7">
        <f>SUM(Table3253[[#This Row],[15]:[19]])</f>
        <v>55</v>
      </c>
      <c r="V298" s="7">
        <f>SUM(Table3253[[#This Row],[20]:[24]])</f>
        <v>39</v>
      </c>
      <c r="W298" s="7">
        <f>SUM(Table3253[[#This Row],[25]:[29]])</f>
        <v>56</v>
      </c>
      <c r="X298" s="7">
        <f>SUM(Table3253[[#This Row],[30]:[34]])</f>
        <v>52</v>
      </c>
      <c r="Y298" s="7">
        <f>SUM(Table3253[[#This Row],[35]:[39]])</f>
        <v>65</v>
      </c>
      <c r="Z298" s="7">
        <f>SUM(Table3253[[#This Row],[40]:[44]])</f>
        <v>32</v>
      </c>
      <c r="AA298" s="7">
        <f>SUM(Table3253[[#This Row],[45]:[49]])</f>
        <v>33</v>
      </c>
      <c r="AB298" s="7">
        <f>SUM(Table3253[[#This Row],[50]:[54]])</f>
        <v>37</v>
      </c>
      <c r="AC298" s="7">
        <f>SUM(Table3253[[#This Row],[55]:[59]])</f>
        <v>43</v>
      </c>
      <c r="AD298" s="7">
        <f>SUM(Table3253[[#This Row],[60]:[64]])</f>
        <v>61</v>
      </c>
      <c r="AE298" s="7">
        <f>SUM(Table3253[[#This Row],[65]:[69]])</f>
        <v>42</v>
      </c>
      <c r="AF298" s="7">
        <f>SUM(Table3253[[#This Row],[70]:[74]])</f>
        <v>44</v>
      </c>
      <c r="AG298" s="7">
        <f>SUM(Table3253[[#This Row],[75]:[79]])</f>
        <v>24</v>
      </c>
      <c r="AH298" s="7">
        <f>SUM(Table3253[[#This Row],[80]:[84]])</f>
        <v>15</v>
      </c>
      <c r="AI298" s="7">
        <f>SUM(Table3253[[#This Row],[85]:[89]])</f>
        <v>5</v>
      </c>
      <c r="AJ298" s="7">
        <f>Table3253[[#This Row],[90]]</f>
        <v>1</v>
      </c>
      <c r="AK298" s="8">
        <v>6</v>
      </c>
      <c r="AL298" s="8">
        <v>3</v>
      </c>
      <c r="AM298" s="8">
        <v>7</v>
      </c>
      <c r="AN298" s="8">
        <v>11</v>
      </c>
      <c r="AO298" s="8">
        <v>14</v>
      </c>
      <c r="AP298" s="8">
        <v>4</v>
      </c>
      <c r="AQ298" s="8">
        <v>6</v>
      </c>
      <c r="AR298" s="8">
        <v>5</v>
      </c>
      <c r="AS298" s="8">
        <v>10</v>
      </c>
      <c r="AT298" s="8">
        <v>3</v>
      </c>
      <c r="AU298" s="8">
        <v>13</v>
      </c>
      <c r="AV298" s="8">
        <v>12</v>
      </c>
      <c r="AW298" s="8">
        <v>12</v>
      </c>
      <c r="AX298" s="8">
        <v>10</v>
      </c>
      <c r="AY298" s="8">
        <v>14</v>
      </c>
      <c r="AZ298" s="8">
        <v>12</v>
      </c>
      <c r="BA298" s="8">
        <v>13</v>
      </c>
      <c r="BB298" s="8">
        <v>8</v>
      </c>
      <c r="BC298" s="8">
        <v>12</v>
      </c>
      <c r="BD298" s="8">
        <v>10</v>
      </c>
      <c r="BE298" s="8">
        <v>5</v>
      </c>
      <c r="BF298" s="8">
        <v>12</v>
      </c>
      <c r="BG298" s="8">
        <v>10</v>
      </c>
      <c r="BH298" s="8">
        <v>6</v>
      </c>
      <c r="BI298" s="8">
        <v>6</v>
      </c>
      <c r="BJ298" s="8">
        <v>15</v>
      </c>
      <c r="BK298" s="8">
        <v>10</v>
      </c>
      <c r="BL298" s="8">
        <v>8</v>
      </c>
      <c r="BM298" s="8">
        <v>12</v>
      </c>
      <c r="BN298" s="8">
        <v>11</v>
      </c>
      <c r="BO298" s="8">
        <v>12</v>
      </c>
      <c r="BP298" s="8">
        <v>12</v>
      </c>
      <c r="BQ298" s="8">
        <v>6</v>
      </c>
      <c r="BR298" s="8">
        <v>9</v>
      </c>
      <c r="BS298" s="8">
        <v>13</v>
      </c>
      <c r="BT298" s="8">
        <v>12</v>
      </c>
      <c r="BU298" s="8">
        <v>14</v>
      </c>
      <c r="BV298" s="8">
        <v>11</v>
      </c>
      <c r="BW298" s="8">
        <v>20</v>
      </c>
      <c r="BX298" s="8">
        <v>8</v>
      </c>
      <c r="BY298" s="8">
        <v>4</v>
      </c>
      <c r="BZ298" s="8">
        <v>10</v>
      </c>
      <c r="CA298" s="8">
        <v>4</v>
      </c>
      <c r="CB298" s="8">
        <v>4</v>
      </c>
      <c r="CC298" s="8">
        <v>10</v>
      </c>
      <c r="CD298" s="8">
        <v>4</v>
      </c>
      <c r="CE298" s="8">
        <v>7</v>
      </c>
      <c r="CF298" s="8">
        <v>5</v>
      </c>
      <c r="CG298" s="8">
        <v>8</v>
      </c>
      <c r="CH298" s="8">
        <v>9</v>
      </c>
      <c r="CI298" s="8">
        <v>5</v>
      </c>
      <c r="CJ298" s="8">
        <v>9</v>
      </c>
      <c r="CK298" s="8">
        <v>6</v>
      </c>
      <c r="CL298" s="8">
        <v>10</v>
      </c>
      <c r="CM298" s="8">
        <v>7</v>
      </c>
      <c r="CN298" s="8">
        <v>9</v>
      </c>
      <c r="CO298" s="8">
        <v>10</v>
      </c>
      <c r="CP298" s="8">
        <v>9</v>
      </c>
      <c r="CQ298" s="8">
        <v>7</v>
      </c>
      <c r="CR298" s="8">
        <v>8</v>
      </c>
      <c r="CS298" s="8">
        <v>15</v>
      </c>
      <c r="CT298" s="8">
        <v>9</v>
      </c>
      <c r="CU298" s="8">
        <v>15</v>
      </c>
      <c r="CV298" s="8">
        <v>12</v>
      </c>
      <c r="CW298" s="8">
        <v>10</v>
      </c>
      <c r="CX298" s="8">
        <v>11</v>
      </c>
      <c r="CY298" s="8">
        <v>10</v>
      </c>
      <c r="CZ298" s="8">
        <v>9</v>
      </c>
      <c r="DA298" s="8">
        <v>7</v>
      </c>
      <c r="DB298" s="8">
        <v>5</v>
      </c>
      <c r="DC298" s="8">
        <v>14</v>
      </c>
      <c r="DD298" s="8">
        <v>10</v>
      </c>
      <c r="DE298" s="8">
        <v>8</v>
      </c>
      <c r="DF298" s="8">
        <v>8</v>
      </c>
      <c r="DG298" s="8">
        <v>4</v>
      </c>
      <c r="DH298" s="8">
        <v>9</v>
      </c>
      <c r="DI298" s="8">
        <v>3</v>
      </c>
      <c r="DJ298" s="8">
        <v>4</v>
      </c>
      <c r="DK298" s="8">
        <v>4</v>
      </c>
      <c r="DL298" s="8">
        <v>4</v>
      </c>
      <c r="DM298" s="8">
        <v>6</v>
      </c>
      <c r="DN298" s="8">
        <v>3</v>
      </c>
      <c r="DO298" s="8">
        <v>1</v>
      </c>
      <c r="DP298" s="8">
        <v>1</v>
      </c>
      <c r="DQ298" s="8">
        <v>4</v>
      </c>
      <c r="DR298" s="8">
        <v>1</v>
      </c>
      <c r="DS298" s="8">
        <v>0</v>
      </c>
      <c r="DT298" s="8">
        <v>0</v>
      </c>
      <c r="DU298" s="8">
        <v>3</v>
      </c>
      <c r="DV298" s="8">
        <v>1</v>
      </c>
      <c r="DW298" s="8">
        <v>1</v>
      </c>
      <c r="DX298" s="7">
        <f t="shared" si="25"/>
        <v>461</v>
      </c>
      <c r="DY298" s="7">
        <f t="shared" si="26"/>
        <v>61</v>
      </c>
      <c r="DZ298" s="7">
        <f t="shared" si="27"/>
        <v>238</v>
      </c>
      <c r="EA298" s="7">
        <f t="shared" si="28"/>
        <v>141</v>
      </c>
    </row>
    <row r="299" spans="1:131" x14ac:dyDescent="0.35">
      <c r="A299" s="7">
        <v>13</v>
      </c>
      <c r="B299" s="10" t="s">
        <v>1020</v>
      </c>
      <c r="C299" s="10" t="s">
        <v>719</v>
      </c>
      <c r="D299" s="10" t="s">
        <v>720</v>
      </c>
      <c r="E299" s="7">
        <f>SUM(Table3253[[#This Row],[0]:[90]])</f>
        <v>687</v>
      </c>
      <c r="F299" s="8">
        <f>SUM(Table3253[[#This Row],[0]:[15]])</f>
        <v>96</v>
      </c>
      <c r="G299" s="7">
        <f>SUM(Table3253[[#This Row],[16]:[64]])</f>
        <v>397</v>
      </c>
      <c r="H299" s="7">
        <f>SUM(Table3253[[#This Row],[65]:[90]])</f>
        <v>194</v>
      </c>
      <c r="I299" s="7">
        <f>SUM(Table3253[[#This Row],[85]:[90]])</f>
        <v>16</v>
      </c>
      <c r="J299" s="8">
        <f>SUM(Table3253[[#This Row],[0]:[17]])</f>
        <v>112</v>
      </c>
      <c r="K299" s="7">
        <f>SUM(Table3253[[#This Row],[18]:[64]])</f>
        <v>381</v>
      </c>
      <c r="L299" s="8">
        <f>SUM(Table3253[[#This Row],[0]:[4]])</f>
        <v>29</v>
      </c>
      <c r="M299" s="7">
        <f>SUM(Table3253[[#This Row],[5]:[15]])</f>
        <v>67</v>
      </c>
      <c r="N299" s="7">
        <f>SUM(Table3253[[#This Row],[16]:[24]])</f>
        <v>71</v>
      </c>
      <c r="O299" s="7">
        <f>SUM(Table3253[[#This Row],[25]:[49]])</f>
        <v>198</v>
      </c>
      <c r="P299" s="7">
        <f>SUM(Table3253[[#This Row],[50]:[64]])</f>
        <v>128</v>
      </c>
      <c r="Q299" s="7">
        <f>SUM(Table3253[[#This Row],[65]:[74]])</f>
        <v>113</v>
      </c>
      <c r="R299" s="7">
        <f>SUM(Table3253[[#This Row],[75]:[84]])</f>
        <v>65</v>
      </c>
      <c r="S299" s="8">
        <f>SUM(Table3253[[#This Row],[5]:[9]])</f>
        <v>33</v>
      </c>
      <c r="T299" s="7">
        <f>SUM(Table3253[[#This Row],[10]:[14]])</f>
        <v>32</v>
      </c>
      <c r="U299" s="7">
        <f>SUM(Table3253[[#This Row],[15]:[19]])</f>
        <v>40</v>
      </c>
      <c r="V299" s="7">
        <f>SUM(Table3253[[#This Row],[20]:[24]])</f>
        <v>33</v>
      </c>
      <c r="W299" s="7">
        <f>SUM(Table3253[[#This Row],[25]:[29]])</f>
        <v>31</v>
      </c>
      <c r="X299" s="7">
        <f>SUM(Table3253[[#This Row],[30]:[34]])</f>
        <v>59</v>
      </c>
      <c r="Y299" s="7">
        <f>SUM(Table3253[[#This Row],[35]:[39]])</f>
        <v>19</v>
      </c>
      <c r="Z299" s="7">
        <f>SUM(Table3253[[#This Row],[40]:[44]])</f>
        <v>34</v>
      </c>
      <c r="AA299" s="7">
        <f>SUM(Table3253[[#This Row],[45]:[49]])</f>
        <v>55</v>
      </c>
      <c r="AB299" s="7">
        <f>SUM(Table3253[[#This Row],[50]:[54]])</f>
        <v>44</v>
      </c>
      <c r="AC299" s="7">
        <f>SUM(Table3253[[#This Row],[55]:[59]])</f>
        <v>37</v>
      </c>
      <c r="AD299" s="7">
        <f>SUM(Table3253[[#This Row],[60]:[64]])</f>
        <v>47</v>
      </c>
      <c r="AE299" s="7">
        <f>SUM(Table3253[[#This Row],[65]:[69]])</f>
        <v>61</v>
      </c>
      <c r="AF299" s="7">
        <f>SUM(Table3253[[#This Row],[70]:[74]])</f>
        <v>52</v>
      </c>
      <c r="AG299" s="7">
        <f>SUM(Table3253[[#This Row],[75]:[79]])</f>
        <v>44</v>
      </c>
      <c r="AH299" s="7">
        <f>SUM(Table3253[[#This Row],[80]:[84]])</f>
        <v>21</v>
      </c>
      <c r="AI299" s="7">
        <f>SUM(Table3253[[#This Row],[85]:[89]])</f>
        <v>10</v>
      </c>
      <c r="AJ299" s="7">
        <f>Table3253[[#This Row],[90]]</f>
        <v>6</v>
      </c>
      <c r="AK299" s="8">
        <v>1</v>
      </c>
      <c r="AL299" s="8">
        <v>5</v>
      </c>
      <c r="AM299" s="8">
        <v>8</v>
      </c>
      <c r="AN299" s="8">
        <v>5</v>
      </c>
      <c r="AO299" s="8">
        <v>10</v>
      </c>
      <c r="AP299" s="8">
        <v>10</v>
      </c>
      <c r="AQ299" s="8">
        <v>5</v>
      </c>
      <c r="AR299" s="8">
        <v>4</v>
      </c>
      <c r="AS299" s="8">
        <v>7</v>
      </c>
      <c r="AT299" s="8">
        <v>7</v>
      </c>
      <c r="AU299" s="8">
        <v>5</v>
      </c>
      <c r="AV299" s="8">
        <v>4</v>
      </c>
      <c r="AW299" s="8">
        <v>11</v>
      </c>
      <c r="AX299" s="8">
        <v>8</v>
      </c>
      <c r="AY299" s="8">
        <v>4</v>
      </c>
      <c r="AZ299" s="8">
        <v>2</v>
      </c>
      <c r="BA299" s="8">
        <v>10</v>
      </c>
      <c r="BB299" s="8">
        <v>6</v>
      </c>
      <c r="BC299" s="8">
        <v>7</v>
      </c>
      <c r="BD299" s="8">
        <v>15</v>
      </c>
      <c r="BE299" s="8">
        <v>5</v>
      </c>
      <c r="BF299" s="8">
        <v>11</v>
      </c>
      <c r="BG299" s="8">
        <v>3</v>
      </c>
      <c r="BH299" s="8">
        <v>5</v>
      </c>
      <c r="BI299" s="8">
        <v>9</v>
      </c>
      <c r="BJ299" s="8">
        <v>11</v>
      </c>
      <c r="BK299" s="8">
        <v>7</v>
      </c>
      <c r="BL299" s="8">
        <v>2</v>
      </c>
      <c r="BM299" s="8">
        <v>5</v>
      </c>
      <c r="BN299" s="8">
        <v>6</v>
      </c>
      <c r="BO299" s="8">
        <v>13</v>
      </c>
      <c r="BP299" s="8">
        <v>13</v>
      </c>
      <c r="BQ299" s="8">
        <v>10</v>
      </c>
      <c r="BR299" s="8">
        <v>13</v>
      </c>
      <c r="BS299" s="8">
        <v>10</v>
      </c>
      <c r="BT299" s="8">
        <v>4</v>
      </c>
      <c r="BU299" s="8">
        <v>3</v>
      </c>
      <c r="BV299" s="8">
        <v>5</v>
      </c>
      <c r="BW299" s="8">
        <v>3</v>
      </c>
      <c r="BX299" s="8">
        <v>4</v>
      </c>
      <c r="BY299" s="8">
        <v>9</v>
      </c>
      <c r="BZ299" s="8">
        <v>7</v>
      </c>
      <c r="CA299" s="8">
        <v>8</v>
      </c>
      <c r="CB299" s="8">
        <v>7</v>
      </c>
      <c r="CC299" s="8">
        <v>3</v>
      </c>
      <c r="CD299" s="8">
        <v>9</v>
      </c>
      <c r="CE299" s="8">
        <v>13</v>
      </c>
      <c r="CF299" s="8">
        <v>14</v>
      </c>
      <c r="CG299" s="8">
        <v>12</v>
      </c>
      <c r="CH299" s="8">
        <v>7</v>
      </c>
      <c r="CI299" s="8">
        <v>9</v>
      </c>
      <c r="CJ299" s="8">
        <v>7</v>
      </c>
      <c r="CK299" s="8">
        <v>5</v>
      </c>
      <c r="CL299" s="8">
        <v>11</v>
      </c>
      <c r="CM299" s="8">
        <v>12</v>
      </c>
      <c r="CN299" s="8">
        <v>5</v>
      </c>
      <c r="CO299" s="8">
        <v>5</v>
      </c>
      <c r="CP299" s="8">
        <v>12</v>
      </c>
      <c r="CQ299" s="8">
        <v>5</v>
      </c>
      <c r="CR299" s="8">
        <v>10</v>
      </c>
      <c r="CS299" s="8">
        <v>10</v>
      </c>
      <c r="CT299" s="8">
        <v>7</v>
      </c>
      <c r="CU299" s="8">
        <v>10</v>
      </c>
      <c r="CV299" s="8">
        <v>10</v>
      </c>
      <c r="CW299" s="8">
        <v>10</v>
      </c>
      <c r="CX299" s="8">
        <v>13</v>
      </c>
      <c r="CY299" s="8">
        <v>9</v>
      </c>
      <c r="CZ299" s="8">
        <v>13</v>
      </c>
      <c r="DA299" s="8">
        <v>13</v>
      </c>
      <c r="DB299" s="8">
        <v>13</v>
      </c>
      <c r="DC299" s="8">
        <v>10</v>
      </c>
      <c r="DD299" s="8">
        <v>15</v>
      </c>
      <c r="DE299" s="8">
        <v>7</v>
      </c>
      <c r="DF299" s="8">
        <v>11</v>
      </c>
      <c r="DG299" s="8">
        <v>9</v>
      </c>
      <c r="DH299" s="8">
        <v>16</v>
      </c>
      <c r="DI299" s="8">
        <v>8</v>
      </c>
      <c r="DJ299" s="8">
        <v>8</v>
      </c>
      <c r="DK299" s="8">
        <v>6</v>
      </c>
      <c r="DL299" s="8">
        <v>6</v>
      </c>
      <c r="DM299" s="8">
        <v>4</v>
      </c>
      <c r="DN299" s="8">
        <v>4</v>
      </c>
      <c r="DO299" s="8">
        <v>9</v>
      </c>
      <c r="DP299" s="8">
        <v>2</v>
      </c>
      <c r="DQ299" s="8">
        <v>2</v>
      </c>
      <c r="DR299" s="8">
        <v>3</v>
      </c>
      <c r="DS299" s="8">
        <v>3</v>
      </c>
      <c r="DT299" s="8">
        <v>2</v>
      </c>
      <c r="DU299" s="8">
        <v>1</v>
      </c>
      <c r="DV299" s="8">
        <v>1</v>
      </c>
      <c r="DW299" s="8">
        <v>6</v>
      </c>
      <c r="DX299" s="7">
        <f t="shared" si="25"/>
        <v>397</v>
      </c>
      <c r="DY299" s="7">
        <f t="shared" si="26"/>
        <v>55</v>
      </c>
      <c r="DZ299" s="7">
        <f t="shared" si="27"/>
        <v>198</v>
      </c>
      <c r="EA299" s="7">
        <f t="shared" si="28"/>
        <v>128</v>
      </c>
    </row>
    <row r="300" spans="1:131" x14ac:dyDescent="0.35">
      <c r="A300" s="7">
        <v>13</v>
      </c>
      <c r="B300" s="10" t="s">
        <v>1020</v>
      </c>
      <c r="C300" s="10" t="s">
        <v>721</v>
      </c>
      <c r="D300" s="10" t="s">
        <v>722</v>
      </c>
      <c r="E300" s="7">
        <f>SUM(Table3253[[#This Row],[0]:[90]])</f>
        <v>741</v>
      </c>
      <c r="F300" s="8">
        <f>SUM(Table3253[[#This Row],[0]:[15]])</f>
        <v>66</v>
      </c>
      <c r="G300" s="7">
        <f>SUM(Table3253[[#This Row],[16]:[64]])</f>
        <v>444</v>
      </c>
      <c r="H300" s="7">
        <f>SUM(Table3253[[#This Row],[65]:[90]])</f>
        <v>231</v>
      </c>
      <c r="I300" s="7">
        <f>SUM(Table3253[[#This Row],[85]:[90]])</f>
        <v>7</v>
      </c>
      <c r="J300" s="8">
        <f>SUM(Table3253[[#This Row],[0]:[17]])</f>
        <v>83</v>
      </c>
      <c r="K300" s="7">
        <f>SUM(Table3253[[#This Row],[18]:[64]])</f>
        <v>427</v>
      </c>
      <c r="L300" s="8">
        <f>SUM(Table3253[[#This Row],[0]:[4]])</f>
        <v>18</v>
      </c>
      <c r="M300" s="7">
        <f>SUM(Table3253[[#This Row],[5]:[15]])</f>
        <v>48</v>
      </c>
      <c r="N300" s="7">
        <f>SUM(Table3253[[#This Row],[16]:[24]])</f>
        <v>97</v>
      </c>
      <c r="O300" s="7">
        <f>SUM(Table3253[[#This Row],[25]:[49]])</f>
        <v>150</v>
      </c>
      <c r="P300" s="7">
        <f>SUM(Table3253[[#This Row],[50]:[64]])</f>
        <v>197</v>
      </c>
      <c r="Q300" s="7">
        <f>SUM(Table3253[[#This Row],[65]:[74]])</f>
        <v>136</v>
      </c>
      <c r="R300" s="7">
        <f>SUM(Table3253[[#This Row],[75]:[84]])</f>
        <v>88</v>
      </c>
      <c r="S300" s="8">
        <f>SUM(Table3253[[#This Row],[5]:[9]])</f>
        <v>15</v>
      </c>
      <c r="T300" s="7">
        <f>SUM(Table3253[[#This Row],[10]:[14]])</f>
        <v>32</v>
      </c>
      <c r="U300" s="7">
        <f>SUM(Table3253[[#This Row],[15]:[19]])</f>
        <v>39</v>
      </c>
      <c r="V300" s="7">
        <f>SUM(Table3253[[#This Row],[20]:[24]])</f>
        <v>59</v>
      </c>
      <c r="W300" s="7">
        <f>SUM(Table3253[[#This Row],[25]:[29]])</f>
        <v>28</v>
      </c>
      <c r="X300" s="7">
        <f>SUM(Table3253[[#This Row],[30]:[34]])</f>
        <v>25</v>
      </c>
      <c r="Y300" s="7">
        <f>SUM(Table3253[[#This Row],[35]:[39]])</f>
        <v>25</v>
      </c>
      <c r="Z300" s="7">
        <f>SUM(Table3253[[#This Row],[40]:[44]])</f>
        <v>37</v>
      </c>
      <c r="AA300" s="7">
        <f>SUM(Table3253[[#This Row],[45]:[49]])</f>
        <v>35</v>
      </c>
      <c r="AB300" s="7">
        <f>SUM(Table3253[[#This Row],[50]:[54]])</f>
        <v>53</v>
      </c>
      <c r="AC300" s="7">
        <f>SUM(Table3253[[#This Row],[55]:[59]])</f>
        <v>86</v>
      </c>
      <c r="AD300" s="7">
        <f>SUM(Table3253[[#This Row],[60]:[64]])</f>
        <v>58</v>
      </c>
      <c r="AE300" s="7">
        <f>SUM(Table3253[[#This Row],[65]:[69]])</f>
        <v>67</v>
      </c>
      <c r="AF300" s="7">
        <f>SUM(Table3253[[#This Row],[70]:[74]])</f>
        <v>69</v>
      </c>
      <c r="AG300" s="7">
        <f>SUM(Table3253[[#This Row],[75]:[79]])</f>
        <v>53</v>
      </c>
      <c r="AH300" s="7">
        <f>SUM(Table3253[[#This Row],[80]:[84]])</f>
        <v>35</v>
      </c>
      <c r="AI300" s="7">
        <f>SUM(Table3253[[#This Row],[85]:[89]])</f>
        <v>5</v>
      </c>
      <c r="AJ300" s="7">
        <f>Table3253[[#This Row],[90]]</f>
        <v>2</v>
      </c>
      <c r="AK300" s="8">
        <v>4</v>
      </c>
      <c r="AL300" s="8">
        <v>4</v>
      </c>
      <c r="AM300" s="8">
        <v>2</v>
      </c>
      <c r="AN300" s="8">
        <v>2</v>
      </c>
      <c r="AO300" s="8">
        <v>6</v>
      </c>
      <c r="AP300" s="8">
        <v>2</v>
      </c>
      <c r="AQ300" s="8">
        <v>2</v>
      </c>
      <c r="AR300" s="8">
        <v>1</v>
      </c>
      <c r="AS300" s="8">
        <v>4</v>
      </c>
      <c r="AT300" s="8">
        <v>6</v>
      </c>
      <c r="AU300" s="8">
        <v>9</v>
      </c>
      <c r="AV300" s="8">
        <v>7</v>
      </c>
      <c r="AW300" s="8">
        <v>9</v>
      </c>
      <c r="AX300" s="8">
        <v>4</v>
      </c>
      <c r="AY300" s="8">
        <v>3</v>
      </c>
      <c r="AZ300" s="8">
        <v>1</v>
      </c>
      <c r="BA300" s="8">
        <v>7</v>
      </c>
      <c r="BB300" s="8">
        <v>10</v>
      </c>
      <c r="BC300" s="8">
        <v>9</v>
      </c>
      <c r="BD300" s="8">
        <v>12</v>
      </c>
      <c r="BE300" s="8">
        <v>18</v>
      </c>
      <c r="BF300" s="8">
        <v>9</v>
      </c>
      <c r="BG300" s="8">
        <v>18</v>
      </c>
      <c r="BH300" s="8">
        <v>9</v>
      </c>
      <c r="BI300" s="8">
        <v>5</v>
      </c>
      <c r="BJ300" s="8">
        <v>6</v>
      </c>
      <c r="BK300" s="8">
        <v>3</v>
      </c>
      <c r="BL300" s="8">
        <v>5</v>
      </c>
      <c r="BM300" s="8">
        <v>6</v>
      </c>
      <c r="BN300" s="8">
        <v>8</v>
      </c>
      <c r="BO300" s="8">
        <v>8</v>
      </c>
      <c r="BP300" s="8">
        <v>3</v>
      </c>
      <c r="BQ300" s="8">
        <v>6</v>
      </c>
      <c r="BR300" s="8">
        <v>5</v>
      </c>
      <c r="BS300" s="8">
        <v>3</v>
      </c>
      <c r="BT300" s="8">
        <v>3</v>
      </c>
      <c r="BU300" s="8">
        <v>4</v>
      </c>
      <c r="BV300" s="8">
        <v>6</v>
      </c>
      <c r="BW300" s="8">
        <v>4</v>
      </c>
      <c r="BX300" s="8">
        <v>8</v>
      </c>
      <c r="BY300" s="8">
        <v>9</v>
      </c>
      <c r="BZ300" s="8">
        <v>7</v>
      </c>
      <c r="CA300" s="8">
        <v>7</v>
      </c>
      <c r="CB300" s="8">
        <v>5</v>
      </c>
      <c r="CC300" s="8">
        <v>9</v>
      </c>
      <c r="CD300" s="8">
        <v>8</v>
      </c>
      <c r="CE300" s="8">
        <v>6</v>
      </c>
      <c r="CF300" s="8">
        <v>5</v>
      </c>
      <c r="CG300" s="8">
        <v>6</v>
      </c>
      <c r="CH300" s="8">
        <v>10</v>
      </c>
      <c r="CI300" s="8">
        <v>7</v>
      </c>
      <c r="CJ300" s="8">
        <v>9</v>
      </c>
      <c r="CK300" s="8">
        <v>9</v>
      </c>
      <c r="CL300" s="8">
        <v>16</v>
      </c>
      <c r="CM300" s="8">
        <v>12</v>
      </c>
      <c r="CN300" s="8">
        <v>12</v>
      </c>
      <c r="CO300" s="8">
        <v>22</v>
      </c>
      <c r="CP300" s="8">
        <v>16</v>
      </c>
      <c r="CQ300" s="8">
        <v>22</v>
      </c>
      <c r="CR300" s="8">
        <v>14</v>
      </c>
      <c r="CS300" s="8">
        <v>14</v>
      </c>
      <c r="CT300" s="8">
        <v>8</v>
      </c>
      <c r="CU300" s="8">
        <v>8</v>
      </c>
      <c r="CV300" s="8">
        <v>20</v>
      </c>
      <c r="CW300" s="8">
        <v>8</v>
      </c>
      <c r="CX300" s="8">
        <v>17</v>
      </c>
      <c r="CY300" s="8">
        <v>15</v>
      </c>
      <c r="CZ300" s="8">
        <v>9</v>
      </c>
      <c r="DA300" s="8">
        <v>10</v>
      </c>
      <c r="DB300" s="8">
        <v>16</v>
      </c>
      <c r="DC300" s="8">
        <v>13</v>
      </c>
      <c r="DD300" s="8">
        <v>17</v>
      </c>
      <c r="DE300" s="8">
        <v>13</v>
      </c>
      <c r="DF300" s="8">
        <v>13</v>
      </c>
      <c r="DG300" s="8">
        <v>13</v>
      </c>
      <c r="DH300" s="8">
        <v>14</v>
      </c>
      <c r="DI300" s="8">
        <v>12</v>
      </c>
      <c r="DJ300" s="8">
        <v>8</v>
      </c>
      <c r="DK300" s="8">
        <v>8</v>
      </c>
      <c r="DL300" s="8">
        <v>11</v>
      </c>
      <c r="DM300" s="8">
        <v>6</v>
      </c>
      <c r="DN300" s="8">
        <v>5</v>
      </c>
      <c r="DO300" s="8">
        <v>8</v>
      </c>
      <c r="DP300" s="8">
        <v>8</v>
      </c>
      <c r="DQ300" s="8">
        <v>8</v>
      </c>
      <c r="DR300" s="8">
        <v>2</v>
      </c>
      <c r="DS300" s="8">
        <v>0</v>
      </c>
      <c r="DT300" s="8">
        <v>0</v>
      </c>
      <c r="DU300" s="8">
        <v>1</v>
      </c>
      <c r="DV300" s="8">
        <v>2</v>
      </c>
      <c r="DW300" s="8">
        <v>2</v>
      </c>
      <c r="DX300" s="7">
        <f t="shared" si="25"/>
        <v>444</v>
      </c>
      <c r="DY300" s="7">
        <f t="shared" si="26"/>
        <v>80</v>
      </c>
      <c r="DZ300" s="7">
        <f t="shared" si="27"/>
        <v>150</v>
      </c>
      <c r="EA300" s="7">
        <f t="shared" si="28"/>
        <v>197</v>
      </c>
    </row>
    <row r="301" spans="1:131" x14ac:dyDescent="0.35">
      <c r="A301" s="7">
        <v>13</v>
      </c>
      <c r="B301" s="10" t="s">
        <v>1020</v>
      </c>
      <c r="C301" s="10" t="s">
        <v>723</v>
      </c>
      <c r="D301" s="10" t="s">
        <v>724</v>
      </c>
      <c r="E301" s="7">
        <f>SUM(Table3253[[#This Row],[0]:[90]])</f>
        <v>615</v>
      </c>
      <c r="F301" s="8">
        <f>SUM(Table3253[[#This Row],[0]:[15]])</f>
        <v>125</v>
      </c>
      <c r="G301" s="7">
        <f>SUM(Table3253[[#This Row],[16]:[64]])</f>
        <v>380</v>
      </c>
      <c r="H301" s="7">
        <f>SUM(Table3253[[#This Row],[65]:[90]])</f>
        <v>110</v>
      </c>
      <c r="I301" s="7">
        <f>SUM(Table3253[[#This Row],[85]:[90]])</f>
        <v>19</v>
      </c>
      <c r="J301" s="8">
        <f>SUM(Table3253[[#This Row],[0]:[17]])</f>
        <v>143</v>
      </c>
      <c r="K301" s="7">
        <f>SUM(Table3253[[#This Row],[18]:[64]])</f>
        <v>362</v>
      </c>
      <c r="L301" s="8">
        <f>SUM(Table3253[[#This Row],[0]:[4]])</f>
        <v>40</v>
      </c>
      <c r="M301" s="7">
        <f>SUM(Table3253[[#This Row],[5]:[15]])</f>
        <v>85</v>
      </c>
      <c r="N301" s="7">
        <f>SUM(Table3253[[#This Row],[16]:[24]])</f>
        <v>66</v>
      </c>
      <c r="O301" s="7">
        <f>SUM(Table3253[[#This Row],[25]:[49]])</f>
        <v>197</v>
      </c>
      <c r="P301" s="7">
        <f>SUM(Table3253[[#This Row],[50]:[64]])</f>
        <v>117</v>
      </c>
      <c r="Q301" s="7">
        <f>SUM(Table3253[[#This Row],[65]:[74]])</f>
        <v>66</v>
      </c>
      <c r="R301" s="7">
        <f>SUM(Table3253[[#This Row],[75]:[84]])</f>
        <v>25</v>
      </c>
      <c r="S301" s="8">
        <f>SUM(Table3253[[#This Row],[5]:[9]])</f>
        <v>39</v>
      </c>
      <c r="T301" s="7">
        <f>SUM(Table3253[[#This Row],[10]:[14]])</f>
        <v>33</v>
      </c>
      <c r="U301" s="7">
        <f>SUM(Table3253[[#This Row],[15]:[19]])</f>
        <v>51</v>
      </c>
      <c r="V301" s="7">
        <f>SUM(Table3253[[#This Row],[20]:[24]])</f>
        <v>28</v>
      </c>
      <c r="W301" s="7">
        <f>SUM(Table3253[[#This Row],[25]:[29]])</f>
        <v>37</v>
      </c>
      <c r="X301" s="7">
        <f>SUM(Table3253[[#This Row],[30]:[34]])</f>
        <v>46</v>
      </c>
      <c r="Y301" s="7">
        <f>SUM(Table3253[[#This Row],[35]:[39]])</f>
        <v>44</v>
      </c>
      <c r="Z301" s="7">
        <f>SUM(Table3253[[#This Row],[40]:[44]])</f>
        <v>38</v>
      </c>
      <c r="AA301" s="7">
        <f>SUM(Table3253[[#This Row],[45]:[49]])</f>
        <v>32</v>
      </c>
      <c r="AB301" s="7">
        <f>SUM(Table3253[[#This Row],[50]:[54]])</f>
        <v>40</v>
      </c>
      <c r="AC301" s="7">
        <f>SUM(Table3253[[#This Row],[55]:[59]])</f>
        <v>33</v>
      </c>
      <c r="AD301" s="7">
        <f>SUM(Table3253[[#This Row],[60]:[64]])</f>
        <v>44</v>
      </c>
      <c r="AE301" s="7">
        <f>SUM(Table3253[[#This Row],[65]:[69]])</f>
        <v>31</v>
      </c>
      <c r="AF301" s="7">
        <f>SUM(Table3253[[#This Row],[70]:[74]])</f>
        <v>35</v>
      </c>
      <c r="AG301" s="7">
        <f>SUM(Table3253[[#This Row],[75]:[79]])</f>
        <v>18</v>
      </c>
      <c r="AH301" s="7">
        <f>SUM(Table3253[[#This Row],[80]:[84]])</f>
        <v>7</v>
      </c>
      <c r="AI301" s="7">
        <f>SUM(Table3253[[#This Row],[85]:[89]])</f>
        <v>17</v>
      </c>
      <c r="AJ301" s="7">
        <f>Table3253[[#This Row],[90]]</f>
        <v>2</v>
      </c>
      <c r="AK301" s="8">
        <v>9</v>
      </c>
      <c r="AL301" s="8">
        <v>5</v>
      </c>
      <c r="AM301" s="8">
        <v>9</v>
      </c>
      <c r="AN301" s="8">
        <v>11</v>
      </c>
      <c r="AO301" s="8">
        <v>6</v>
      </c>
      <c r="AP301" s="8">
        <v>10</v>
      </c>
      <c r="AQ301" s="8">
        <v>5</v>
      </c>
      <c r="AR301" s="8">
        <v>7</v>
      </c>
      <c r="AS301" s="8">
        <v>10</v>
      </c>
      <c r="AT301" s="8">
        <v>7</v>
      </c>
      <c r="AU301" s="8">
        <v>9</v>
      </c>
      <c r="AV301" s="8">
        <v>4</v>
      </c>
      <c r="AW301" s="8">
        <v>10</v>
      </c>
      <c r="AX301" s="8">
        <v>6</v>
      </c>
      <c r="AY301" s="8">
        <v>4</v>
      </c>
      <c r="AZ301" s="8">
        <v>13</v>
      </c>
      <c r="BA301" s="8">
        <v>8</v>
      </c>
      <c r="BB301" s="8">
        <v>10</v>
      </c>
      <c r="BC301" s="8">
        <v>11</v>
      </c>
      <c r="BD301" s="8">
        <v>9</v>
      </c>
      <c r="BE301" s="8">
        <v>10</v>
      </c>
      <c r="BF301" s="8">
        <v>4</v>
      </c>
      <c r="BG301" s="8">
        <v>3</v>
      </c>
      <c r="BH301" s="8">
        <v>6</v>
      </c>
      <c r="BI301" s="8">
        <v>5</v>
      </c>
      <c r="BJ301" s="8">
        <v>10</v>
      </c>
      <c r="BK301" s="8">
        <v>6</v>
      </c>
      <c r="BL301" s="8">
        <v>8</v>
      </c>
      <c r="BM301" s="8">
        <v>9</v>
      </c>
      <c r="BN301" s="8">
        <v>4</v>
      </c>
      <c r="BO301" s="8">
        <v>7</v>
      </c>
      <c r="BP301" s="8">
        <v>8</v>
      </c>
      <c r="BQ301" s="8">
        <v>9</v>
      </c>
      <c r="BR301" s="8">
        <v>14</v>
      </c>
      <c r="BS301" s="8">
        <v>8</v>
      </c>
      <c r="BT301" s="8">
        <v>12</v>
      </c>
      <c r="BU301" s="8">
        <v>9</v>
      </c>
      <c r="BV301" s="8">
        <v>6</v>
      </c>
      <c r="BW301" s="8">
        <v>8</v>
      </c>
      <c r="BX301" s="8">
        <v>9</v>
      </c>
      <c r="BY301" s="8">
        <v>6</v>
      </c>
      <c r="BZ301" s="8">
        <v>10</v>
      </c>
      <c r="CA301" s="8">
        <v>5</v>
      </c>
      <c r="CB301" s="8">
        <v>11</v>
      </c>
      <c r="CC301" s="8">
        <v>6</v>
      </c>
      <c r="CD301" s="8">
        <v>8</v>
      </c>
      <c r="CE301" s="8">
        <v>5</v>
      </c>
      <c r="CF301" s="8">
        <v>6</v>
      </c>
      <c r="CG301" s="8">
        <v>9</v>
      </c>
      <c r="CH301" s="8">
        <v>4</v>
      </c>
      <c r="CI301" s="8">
        <v>9</v>
      </c>
      <c r="CJ301" s="8">
        <v>6</v>
      </c>
      <c r="CK301" s="8">
        <v>6</v>
      </c>
      <c r="CL301" s="8">
        <v>7</v>
      </c>
      <c r="CM301" s="8">
        <v>12</v>
      </c>
      <c r="CN301" s="8">
        <v>11</v>
      </c>
      <c r="CO301" s="8">
        <v>4</v>
      </c>
      <c r="CP301" s="8">
        <v>10</v>
      </c>
      <c r="CQ301" s="8">
        <v>6</v>
      </c>
      <c r="CR301" s="8">
        <v>2</v>
      </c>
      <c r="CS301" s="8">
        <v>5</v>
      </c>
      <c r="CT301" s="8">
        <v>9</v>
      </c>
      <c r="CU301" s="8">
        <v>9</v>
      </c>
      <c r="CV301" s="8">
        <v>11</v>
      </c>
      <c r="CW301" s="8">
        <v>10</v>
      </c>
      <c r="CX301" s="8">
        <v>4</v>
      </c>
      <c r="CY301" s="8">
        <v>10</v>
      </c>
      <c r="CZ301" s="8">
        <v>11</v>
      </c>
      <c r="DA301" s="8">
        <v>3</v>
      </c>
      <c r="DB301" s="8">
        <v>3</v>
      </c>
      <c r="DC301" s="8">
        <v>8</v>
      </c>
      <c r="DD301" s="8">
        <v>7</v>
      </c>
      <c r="DE301" s="8">
        <v>4</v>
      </c>
      <c r="DF301" s="8">
        <v>10</v>
      </c>
      <c r="DG301" s="8">
        <v>6</v>
      </c>
      <c r="DH301" s="8">
        <v>3</v>
      </c>
      <c r="DI301" s="8">
        <v>3</v>
      </c>
      <c r="DJ301" s="8">
        <v>5</v>
      </c>
      <c r="DK301" s="8">
        <v>5</v>
      </c>
      <c r="DL301" s="8">
        <v>2</v>
      </c>
      <c r="DM301" s="8">
        <v>2</v>
      </c>
      <c r="DN301" s="8">
        <v>3</v>
      </c>
      <c r="DO301" s="8">
        <v>1</v>
      </c>
      <c r="DP301" s="8">
        <v>1</v>
      </c>
      <c r="DQ301" s="8">
        <v>0</v>
      </c>
      <c r="DR301" s="8">
        <v>7</v>
      </c>
      <c r="DS301" s="8">
        <v>1</v>
      </c>
      <c r="DT301" s="8">
        <v>4</v>
      </c>
      <c r="DU301" s="8">
        <v>2</v>
      </c>
      <c r="DV301" s="8">
        <v>3</v>
      </c>
      <c r="DW301" s="8">
        <v>2</v>
      </c>
      <c r="DX301" s="7">
        <f t="shared" si="25"/>
        <v>380</v>
      </c>
      <c r="DY301" s="7">
        <f t="shared" si="26"/>
        <v>48</v>
      </c>
      <c r="DZ301" s="7">
        <f t="shared" si="27"/>
        <v>197</v>
      </c>
      <c r="EA301" s="7">
        <f t="shared" si="28"/>
        <v>117</v>
      </c>
    </row>
    <row r="302" spans="1:131" x14ac:dyDescent="0.35">
      <c r="A302" s="7">
        <v>13</v>
      </c>
      <c r="B302" s="10" t="s">
        <v>1020</v>
      </c>
      <c r="C302" s="10" t="s">
        <v>725</v>
      </c>
      <c r="D302" s="10" t="s">
        <v>726</v>
      </c>
      <c r="E302" s="7">
        <f>SUM(Table3253[[#This Row],[0]:[90]])</f>
        <v>563</v>
      </c>
      <c r="F302" s="8">
        <f>SUM(Table3253[[#This Row],[0]:[15]])</f>
        <v>78</v>
      </c>
      <c r="G302" s="7">
        <f>SUM(Table3253[[#This Row],[16]:[64]])</f>
        <v>328</v>
      </c>
      <c r="H302" s="7">
        <f>SUM(Table3253[[#This Row],[65]:[90]])</f>
        <v>157</v>
      </c>
      <c r="I302" s="7">
        <f>SUM(Table3253[[#This Row],[85]:[90]])</f>
        <v>27</v>
      </c>
      <c r="J302" s="8">
        <f>SUM(Table3253[[#This Row],[0]:[17]])</f>
        <v>93</v>
      </c>
      <c r="K302" s="7">
        <f>SUM(Table3253[[#This Row],[18]:[64]])</f>
        <v>313</v>
      </c>
      <c r="L302" s="8">
        <f>SUM(Table3253[[#This Row],[0]:[4]])</f>
        <v>18</v>
      </c>
      <c r="M302" s="7">
        <f>SUM(Table3253[[#This Row],[5]:[15]])</f>
        <v>60</v>
      </c>
      <c r="N302" s="7">
        <f>SUM(Table3253[[#This Row],[16]:[24]])</f>
        <v>48</v>
      </c>
      <c r="O302" s="7">
        <f>SUM(Table3253[[#This Row],[25]:[49]])</f>
        <v>131</v>
      </c>
      <c r="P302" s="7">
        <f>SUM(Table3253[[#This Row],[50]:[64]])</f>
        <v>149</v>
      </c>
      <c r="Q302" s="7">
        <f>SUM(Table3253[[#This Row],[65]:[74]])</f>
        <v>84</v>
      </c>
      <c r="R302" s="7">
        <f>SUM(Table3253[[#This Row],[75]:[84]])</f>
        <v>46</v>
      </c>
      <c r="S302" s="8">
        <f>SUM(Table3253[[#This Row],[5]:[9]])</f>
        <v>27</v>
      </c>
      <c r="T302" s="7">
        <f>SUM(Table3253[[#This Row],[10]:[14]])</f>
        <v>27</v>
      </c>
      <c r="U302" s="7">
        <f>SUM(Table3253[[#This Row],[15]:[19]])</f>
        <v>30</v>
      </c>
      <c r="V302" s="7">
        <f>SUM(Table3253[[#This Row],[20]:[24]])</f>
        <v>24</v>
      </c>
      <c r="W302" s="7">
        <f>SUM(Table3253[[#This Row],[25]:[29]])</f>
        <v>20</v>
      </c>
      <c r="X302" s="7">
        <f>SUM(Table3253[[#This Row],[30]:[34]])</f>
        <v>21</v>
      </c>
      <c r="Y302" s="7">
        <f>SUM(Table3253[[#This Row],[35]:[39]])</f>
        <v>28</v>
      </c>
      <c r="Z302" s="7">
        <f>SUM(Table3253[[#This Row],[40]:[44]])</f>
        <v>32</v>
      </c>
      <c r="AA302" s="7">
        <f>SUM(Table3253[[#This Row],[45]:[49]])</f>
        <v>30</v>
      </c>
      <c r="AB302" s="7">
        <f>SUM(Table3253[[#This Row],[50]:[54]])</f>
        <v>50</v>
      </c>
      <c r="AC302" s="7">
        <f>SUM(Table3253[[#This Row],[55]:[59]])</f>
        <v>50</v>
      </c>
      <c r="AD302" s="7">
        <f>SUM(Table3253[[#This Row],[60]:[64]])</f>
        <v>49</v>
      </c>
      <c r="AE302" s="7">
        <f>SUM(Table3253[[#This Row],[65]:[69]])</f>
        <v>55</v>
      </c>
      <c r="AF302" s="7">
        <f>SUM(Table3253[[#This Row],[70]:[74]])</f>
        <v>29</v>
      </c>
      <c r="AG302" s="7">
        <f>SUM(Table3253[[#This Row],[75]:[79]])</f>
        <v>23</v>
      </c>
      <c r="AH302" s="7">
        <f>SUM(Table3253[[#This Row],[80]:[84]])</f>
        <v>23</v>
      </c>
      <c r="AI302" s="7">
        <f>SUM(Table3253[[#This Row],[85]:[89]])</f>
        <v>19</v>
      </c>
      <c r="AJ302" s="7">
        <f>Table3253[[#This Row],[90]]</f>
        <v>8</v>
      </c>
      <c r="AK302" s="8">
        <v>4</v>
      </c>
      <c r="AL302" s="8">
        <v>3</v>
      </c>
      <c r="AM302" s="8">
        <v>5</v>
      </c>
      <c r="AN302" s="8">
        <v>3</v>
      </c>
      <c r="AO302" s="8">
        <v>3</v>
      </c>
      <c r="AP302" s="8">
        <v>7</v>
      </c>
      <c r="AQ302" s="8">
        <v>4</v>
      </c>
      <c r="AR302" s="8">
        <v>4</v>
      </c>
      <c r="AS302" s="8">
        <v>8</v>
      </c>
      <c r="AT302" s="8">
        <v>4</v>
      </c>
      <c r="AU302" s="8">
        <v>9</v>
      </c>
      <c r="AV302" s="8">
        <v>11</v>
      </c>
      <c r="AW302" s="8">
        <v>3</v>
      </c>
      <c r="AX302" s="8">
        <v>3</v>
      </c>
      <c r="AY302" s="8">
        <v>1</v>
      </c>
      <c r="AZ302" s="8">
        <v>6</v>
      </c>
      <c r="BA302" s="8">
        <v>5</v>
      </c>
      <c r="BB302" s="8">
        <v>10</v>
      </c>
      <c r="BC302" s="8">
        <v>4</v>
      </c>
      <c r="BD302" s="8">
        <v>5</v>
      </c>
      <c r="BE302" s="8">
        <v>3</v>
      </c>
      <c r="BF302" s="8">
        <v>5</v>
      </c>
      <c r="BG302" s="8">
        <v>5</v>
      </c>
      <c r="BH302" s="8">
        <v>3</v>
      </c>
      <c r="BI302" s="8">
        <v>8</v>
      </c>
      <c r="BJ302" s="8">
        <v>3</v>
      </c>
      <c r="BK302" s="8">
        <v>4</v>
      </c>
      <c r="BL302" s="8">
        <v>4</v>
      </c>
      <c r="BM302" s="8">
        <v>4</v>
      </c>
      <c r="BN302" s="8">
        <v>5</v>
      </c>
      <c r="BO302" s="8">
        <v>4</v>
      </c>
      <c r="BP302" s="8">
        <v>3</v>
      </c>
      <c r="BQ302" s="8">
        <v>1</v>
      </c>
      <c r="BR302" s="8">
        <v>7</v>
      </c>
      <c r="BS302" s="8">
        <v>6</v>
      </c>
      <c r="BT302" s="8">
        <v>4</v>
      </c>
      <c r="BU302" s="8">
        <v>7</v>
      </c>
      <c r="BV302" s="8">
        <v>5</v>
      </c>
      <c r="BW302" s="8">
        <v>7</v>
      </c>
      <c r="BX302" s="8">
        <v>5</v>
      </c>
      <c r="BY302" s="8">
        <v>8</v>
      </c>
      <c r="BZ302" s="8">
        <v>7</v>
      </c>
      <c r="CA302" s="8">
        <v>5</v>
      </c>
      <c r="CB302" s="8">
        <v>5</v>
      </c>
      <c r="CC302" s="8">
        <v>7</v>
      </c>
      <c r="CD302" s="8">
        <v>10</v>
      </c>
      <c r="CE302" s="8">
        <v>6</v>
      </c>
      <c r="CF302" s="8">
        <v>3</v>
      </c>
      <c r="CG302" s="8">
        <v>8</v>
      </c>
      <c r="CH302" s="8">
        <v>3</v>
      </c>
      <c r="CI302" s="8">
        <v>7</v>
      </c>
      <c r="CJ302" s="8">
        <v>7</v>
      </c>
      <c r="CK302" s="8">
        <v>12</v>
      </c>
      <c r="CL302" s="8">
        <v>12</v>
      </c>
      <c r="CM302" s="8">
        <v>12</v>
      </c>
      <c r="CN302" s="8">
        <v>13</v>
      </c>
      <c r="CO302" s="8">
        <v>7</v>
      </c>
      <c r="CP302" s="8">
        <v>7</v>
      </c>
      <c r="CQ302" s="8">
        <v>11</v>
      </c>
      <c r="CR302" s="8">
        <v>12</v>
      </c>
      <c r="CS302" s="8">
        <v>14</v>
      </c>
      <c r="CT302" s="8">
        <v>11</v>
      </c>
      <c r="CU302" s="8">
        <v>9</v>
      </c>
      <c r="CV302" s="8">
        <v>7</v>
      </c>
      <c r="CW302" s="8">
        <v>8</v>
      </c>
      <c r="CX302" s="8">
        <v>13</v>
      </c>
      <c r="CY302" s="8">
        <v>8</v>
      </c>
      <c r="CZ302" s="8">
        <v>11</v>
      </c>
      <c r="DA302" s="8">
        <v>10</v>
      </c>
      <c r="DB302" s="8">
        <v>13</v>
      </c>
      <c r="DC302" s="8">
        <v>10</v>
      </c>
      <c r="DD302" s="8">
        <v>7</v>
      </c>
      <c r="DE302" s="8">
        <v>3</v>
      </c>
      <c r="DF302" s="8">
        <v>3</v>
      </c>
      <c r="DG302" s="8">
        <v>6</v>
      </c>
      <c r="DH302" s="8">
        <v>5</v>
      </c>
      <c r="DI302" s="8">
        <v>6</v>
      </c>
      <c r="DJ302" s="8">
        <v>4</v>
      </c>
      <c r="DK302" s="8">
        <v>5</v>
      </c>
      <c r="DL302" s="8">
        <v>3</v>
      </c>
      <c r="DM302" s="8">
        <v>6</v>
      </c>
      <c r="DN302" s="8">
        <v>3</v>
      </c>
      <c r="DO302" s="8">
        <v>4</v>
      </c>
      <c r="DP302" s="8">
        <v>5</v>
      </c>
      <c r="DQ302" s="8">
        <v>5</v>
      </c>
      <c r="DR302" s="8">
        <v>3</v>
      </c>
      <c r="DS302" s="8">
        <v>7</v>
      </c>
      <c r="DT302" s="8">
        <v>5</v>
      </c>
      <c r="DU302" s="8">
        <v>2</v>
      </c>
      <c r="DV302" s="8">
        <v>2</v>
      </c>
      <c r="DW302" s="8">
        <v>8</v>
      </c>
      <c r="DX302" s="7">
        <f t="shared" si="25"/>
        <v>328</v>
      </c>
      <c r="DY302" s="7">
        <f t="shared" si="26"/>
        <v>33</v>
      </c>
      <c r="DZ302" s="7">
        <f t="shared" si="27"/>
        <v>131</v>
      </c>
      <c r="EA302" s="7">
        <f t="shared" si="28"/>
        <v>149</v>
      </c>
    </row>
    <row r="303" spans="1:131" x14ac:dyDescent="0.35">
      <c r="A303" s="7">
        <v>13</v>
      </c>
      <c r="B303" s="10" t="s">
        <v>1020</v>
      </c>
      <c r="C303" s="10" t="s">
        <v>727</v>
      </c>
      <c r="D303" s="10" t="s">
        <v>728</v>
      </c>
      <c r="E303" s="7">
        <f>SUM(Table3253[[#This Row],[0]:[90]])</f>
        <v>558</v>
      </c>
      <c r="F303" s="8">
        <f>SUM(Table3253[[#This Row],[0]:[15]])</f>
        <v>98</v>
      </c>
      <c r="G303" s="7">
        <f>SUM(Table3253[[#This Row],[16]:[64]])</f>
        <v>336</v>
      </c>
      <c r="H303" s="7">
        <f>SUM(Table3253[[#This Row],[65]:[90]])</f>
        <v>124</v>
      </c>
      <c r="I303" s="7">
        <f>SUM(Table3253[[#This Row],[85]:[90]])</f>
        <v>12</v>
      </c>
      <c r="J303" s="8">
        <f>SUM(Table3253[[#This Row],[0]:[17]])</f>
        <v>117</v>
      </c>
      <c r="K303" s="7">
        <f>SUM(Table3253[[#This Row],[18]:[64]])</f>
        <v>317</v>
      </c>
      <c r="L303" s="8">
        <f>SUM(Table3253[[#This Row],[0]:[4]])</f>
        <v>44</v>
      </c>
      <c r="M303" s="7">
        <f>SUM(Table3253[[#This Row],[5]:[15]])</f>
        <v>54</v>
      </c>
      <c r="N303" s="7">
        <f>SUM(Table3253[[#This Row],[16]:[24]])</f>
        <v>58</v>
      </c>
      <c r="O303" s="7">
        <f>SUM(Table3253[[#This Row],[25]:[49]])</f>
        <v>169</v>
      </c>
      <c r="P303" s="7">
        <f>SUM(Table3253[[#This Row],[50]:[64]])</f>
        <v>109</v>
      </c>
      <c r="Q303" s="7">
        <f>SUM(Table3253[[#This Row],[65]:[74]])</f>
        <v>88</v>
      </c>
      <c r="R303" s="7">
        <f>SUM(Table3253[[#This Row],[75]:[84]])</f>
        <v>24</v>
      </c>
      <c r="S303" s="8">
        <f>SUM(Table3253[[#This Row],[5]:[9]])</f>
        <v>21</v>
      </c>
      <c r="T303" s="7">
        <f>SUM(Table3253[[#This Row],[10]:[14]])</f>
        <v>23</v>
      </c>
      <c r="U303" s="7">
        <f>SUM(Table3253[[#This Row],[15]:[19]])</f>
        <v>44</v>
      </c>
      <c r="V303" s="7">
        <f>SUM(Table3253[[#This Row],[20]:[24]])</f>
        <v>24</v>
      </c>
      <c r="W303" s="7">
        <f>SUM(Table3253[[#This Row],[25]:[29]])</f>
        <v>17</v>
      </c>
      <c r="X303" s="7">
        <f>SUM(Table3253[[#This Row],[30]:[34]])</f>
        <v>32</v>
      </c>
      <c r="Y303" s="7">
        <f>SUM(Table3253[[#This Row],[35]:[39]])</f>
        <v>47</v>
      </c>
      <c r="Z303" s="7">
        <f>SUM(Table3253[[#This Row],[40]:[44]])</f>
        <v>39</v>
      </c>
      <c r="AA303" s="7">
        <f>SUM(Table3253[[#This Row],[45]:[49]])</f>
        <v>34</v>
      </c>
      <c r="AB303" s="7">
        <f>SUM(Table3253[[#This Row],[50]:[54]])</f>
        <v>29</v>
      </c>
      <c r="AC303" s="7">
        <f>SUM(Table3253[[#This Row],[55]:[59]])</f>
        <v>25</v>
      </c>
      <c r="AD303" s="7">
        <f>SUM(Table3253[[#This Row],[60]:[64]])</f>
        <v>55</v>
      </c>
      <c r="AE303" s="7">
        <f>SUM(Table3253[[#This Row],[65]:[69]])</f>
        <v>55</v>
      </c>
      <c r="AF303" s="7">
        <f>SUM(Table3253[[#This Row],[70]:[74]])</f>
        <v>33</v>
      </c>
      <c r="AG303" s="7">
        <f>SUM(Table3253[[#This Row],[75]:[79]])</f>
        <v>22</v>
      </c>
      <c r="AH303" s="7">
        <f>SUM(Table3253[[#This Row],[80]:[84]])</f>
        <v>2</v>
      </c>
      <c r="AI303" s="7">
        <f>SUM(Table3253[[#This Row],[85]:[89]])</f>
        <v>6</v>
      </c>
      <c r="AJ303" s="7">
        <f>Table3253[[#This Row],[90]]</f>
        <v>6</v>
      </c>
      <c r="AK303" s="8">
        <v>6</v>
      </c>
      <c r="AL303" s="8">
        <v>10</v>
      </c>
      <c r="AM303" s="8">
        <v>9</v>
      </c>
      <c r="AN303" s="8">
        <v>10</v>
      </c>
      <c r="AO303" s="8">
        <v>9</v>
      </c>
      <c r="AP303" s="8">
        <v>5</v>
      </c>
      <c r="AQ303" s="8">
        <v>5</v>
      </c>
      <c r="AR303" s="8">
        <v>4</v>
      </c>
      <c r="AS303" s="8">
        <v>2</v>
      </c>
      <c r="AT303" s="8">
        <v>5</v>
      </c>
      <c r="AU303" s="8">
        <v>5</v>
      </c>
      <c r="AV303" s="8">
        <v>3</v>
      </c>
      <c r="AW303" s="8">
        <v>2</v>
      </c>
      <c r="AX303" s="8">
        <v>8</v>
      </c>
      <c r="AY303" s="8">
        <v>5</v>
      </c>
      <c r="AZ303" s="8">
        <v>10</v>
      </c>
      <c r="BA303" s="8">
        <v>9</v>
      </c>
      <c r="BB303" s="8">
        <v>10</v>
      </c>
      <c r="BC303" s="8">
        <v>7</v>
      </c>
      <c r="BD303" s="8">
        <v>8</v>
      </c>
      <c r="BE303" s="8">
        <v>5</v>
      </c>
      <c r="BF303" s="8">
        <v>7</v>
      </c>
      <c r="BG303" s="8">
        <v>4</v>
      </c>
      <c r="BH303" s="8">
        <v>5</v>
      </c>
      <c r="BI303" s="8">
        <v>3</v>
      </c>
      <c r="BJ303" s="8">
        <v>6</v>
      </c>
      <c r="BK303" s="8">
        <v>2</v>
      </c>
      <c r="BL303" s="8">
        <v>1</v>
      </c>
      <c r="BM303" s="8">
        <v>5</v>
      </c>
      <c r="BN303" s="8">
        <v>3</v>
      </c>
      <c r="BO303" s="8">
        <v>5</v>
      </c>
      <c r="BP303" s="8">
        <v>8</v>
      </c>
      <c r="BQ303" s="8">
        <v>6</v>
      </c>
      <c r="BR303" s="8">
        <v>6</v>
      </c>
      <c r="BS303" s="8">
        <v>7</v>
      </c>
      <c r="BT303" s="8">
        <v>6</v>
      </c>
      <c r="BU303" s="8">
        <v>11</v>
      </c>
      <c r="BV303" s="8">
        <v>13</v>
      </c>
      <c r="BW303" s="8">
        <v>9</v>
      </c>
      <c r="BX303" s="8">
        <v>8</v>
      </c>
      <c r="BY303" s="8">
        <v>12</v>
      </c>
      <c r="BZ303" s="8">
        <v>5</v>
      </c>
      <c r="CA303" s="8">
        <v>8</v>
      </c>
      <c r="CB303" s="8">
        <v>11</v>
      </c>
      <c r="CC303" s="8">
        <v>3</v>
      </c>
      <c r="CD303" s="8">
        <v>10</v>
      </c>
      <c r="CE303" s="8">
        <v>4</v>
      </c>
      <c r="CF303" s="8">
        <v>10</v>
      </c>
      <c r="CG303" s="8">
        <v>6</v>
      </c>
      <c r="CH303" s="8">
        <v>4</v>
      </c>
      <c r="CI303" s="8">
        <v>5</v>
      </c>
      <c r="CJ303" s="8">
        <v>2</v>
      </c>
      <c r="CK303" s="8">
        <v>4</v>
      </c>
      <c r="CL303" s="8">
        <v>11</v>
      </c>
      <c r="CM303" s="8">
        <v>7</v>
      </c>
      <c r="CN303" s="8">
        <v>8</v>
      </c>
      <c r="CO303" s="8">
        <v>6</v>
      </c>
      <c r="CP303" s="8">
        <v>3</v>
      </c>
      <c r="CQ303" s="8">
        <v>3</v>
      </c>
      <c r="CR303" s="8">
        <v>5</v>
      </c>
      <c r="CS303" s="8">
        <v>10</v>
      </c>
      <c r="CT303" s="8">
        <v>8</v>
      </c>
      <c r="CU303" s="8">
        <v>11</v>
      </c>
      <c r="CV303" s="8">
        <v>12</v>
      </c>
      <c r="CW303" s="8">
        <v>14</v>
      </c>
      <c r="CX303" s="8">
        <v>11</v>
      </c>
      <c r="CY303" s="8">
        <v>15</v>
      </c>
      <c r="CZ303" s="8">
        <v>8</v>
      </c>
      <c r="DA303" s="8">
        <v>7</v>
      </c>
      <c r="DB303" s="8">
        <v>14</v>
      </c>
      <c r="DC303" s="8">
        <v>10</v>
      </c>
      <c r="DD303" s="8">
        <v>9</v>
      </c>
      <c r="DE303" s="8">
        <v>6</v>
      </c>
      <c r="DF303" s="8">
        <v>4</v>
      </c>
      <c r="DG303" s="8">
        <v>4</v>
      </c>
      <c r="DH303" s="8">
        <v>6</v>
      </c>
      <c r="DI303" s="8">
        <v>5</v>
      </c>
      <c r="DJ303" s="8">
        <v>3</v>
      </c>
      <c r="DK303" s="8">
        <v>4</v>
      </c>
      <c r="DL303" s="8">
        <v>4</v>
      </c>
      <c r="DM303" s="8">
        <v>0</v>
      </c>
      <c r="DN303" s="8">
        <v>1</v>
      </c>
      <c r="DO303" s="8">
        <v>1</v>
      </c>
      <c r="DP303" s="8">
        <v>0</v>
      </c>
      <c r="DQ303" s="8">
        <v>0</v>
      </c>
      <c r="DR303" s="8">
        <v>0</v>
      </c>
      <c r="DS303" s="8">
        <v>2</v>
      </c>
      <c r="DT303" s="8">
        <v>0</v>
      </c>
      <c r="DU303" s="8">
        <v>3</v>
      </c>
      <c r="DV303" s="8">
        <v>1</v>
      </c>
      <c r="DW303" s="8">
        <v>6</v>
      </c>
      <c r="DX303" s="7">
        <f t="shared" si="25"/>
        <v>336</v>
      </c>
      <c r="DY303" s="7">
        <f t="shared" si="26"/>
        <v>39</v>
      </c>
      <c r="DZ303" s="7">
        <f t="shared" si="27"/>
        <v>169</v>
      </c>
      <c r="EA303" s="7">
        <f t="shared" si="28"/>
        <v>109</v>
      </c>
    </row>
    <row r="304" spans="1:131" x14ac:dyDescent="0.35">
      <c r="A304" s="7">
        <v>13</v>
      </c>
      <c r="B304" s="10" t="s">
        <v>1020</v>
      </c>
      <c r="C304" s="10" t="s">
        <v>729</v>
      </c>
      <c r="D304" s="10" t="s">
        <v>730</v>
      </c>
      <c r="E304" s="7">
        <f>SUM(Table3253[[#This Row],[0]:[90]])</f>
        <v>749</v>
      </c>
      <c r="F304" s="8">
        <f>SUM(Table3253[[#This Row],[0]:[15]])</f>
        <v>138</v>
      </c>
      <c r="G304" s="7">
        <f>SUM(Table3253[[#This Row],[16]:[64]])</f>
        <v>435</v>
      </c>
      <c r="H304" s="7">
        <f>SUM(Table3253[[#This Row],[65]:[90]])</f>
        <v>176</v>
      </c>
      <c r="I304" s="7">
        <f>SUM(Table3253[[#This Row],[85]:[90]])</f>
        <v>34</v>
      </c>
      <c r="J304" s="8">
        <f>SUM(Table3253[[#This Row],[0]:[17]])</f>
        <v>152</v>
      </c>
      <c r="K304" s="7">
        <f>SUM(Table3253[[#This Row],[18]:[64]])</f>
        <v>421</v>
      </c>
      <c r="L304" s="8">
        <f>SUM(Table3253[[#This Row],[0]:[4]])</f>
        <v>30</v>
      </c>
      <c r="M304" s="7">
        <f>SUM(Table3253[[#This Row],[5]:[15]])</f>
        <v>108</v>
      </c>
      <c r="N304" s="7">
        <f>SUM(Table3253[[#This Row],[16]:[24]])</f>
        <v>69</v>
      </c>
      <c r="O304" s="7">
        <f>SUM(Table3253[[#This Row],[25]:[49]])</f>
        <v>193</v>
      </c>
      <c r="P304" s="7">
        <f>SUM(Table3253[[#This Row],[50]:[64]])</f>
        <v>173</v>
      </c>
      <c r="Q304" s="7">
        <f>SUM(Table3253[[#This Row],[65]:[74]])</f>
        <v>92</v>
      </c>
      <c r="R304" s="7">
        <f>SUM(Table3253[[#This Row],[75]:[84]])</f>
        <v>50</v>
      </c>
      <c r="S304" s="8">
        <f>SUM(Table3253[[#This Row],[5]:[9]])</f>
        <v>47</v>
      </c>
      <c r="T304" s="7">
        <f>SUM(Table3253[[#This Row],[10]:[14]])</f>
        <v>50</v>
      </c>
      <c r="U304" s="7">
        <f>SUM(Table3253[[#This Row],[15]:[19]])</f>
        <v>38</v>
      </c>
      <c r="V304" s="7">
        <f>SUM(Table3253[[#This Row],[20]:[24]])</f>
        <v>42</v>
      </c>
      <c r="W304" s="7">
        <f>SUM(Table3253[[#This Row],[25]:[29]])</f>
        <v>26</v>
      </c>
      <c r="X304" s="7">
        <f>SUM(Table3253[[#This Row],[30]:[34]])</f>
        <v>33</v>
      </c>
      <c r="Y304" s="7">
        <f>SUM(Table3253[[#This Row],[35]:[39]])</f>
        <v>59</v>
      </c>
      <c r="Z304" s="7">
        <f>SUM(Table3253[[#This Row],[40]:[44]])</f>
        <v>39</v>
      </c>
      <c r="AA304" s="7">
        <f>SUM(Table3253[[#This Row],[45]:[49]])</f>
        <v>36</v>
      </c>
      <c r="AB304" s="7">
        <f>SUM(Table3253[[#This Row],[50]:[54]])</f>
        <v>55</v>
      </c>
      <c r="AC304" s="7">
        <f>SUM(Table3253[[#This Row],[55]:[59]])</f>
        <v>49</v>
      </c>
      <c r="AD304" s="7">
        <f>SUM(Table3253[[#This Row],[60]:[64]])</f>
        <v>69</v>
      </c>
      <c r="AE304" s="7">
        <f>SUM(Table3253[[#This Row],[65]:[69]])</f>
        <v>53</v>
      </c>
      <c r="AF304" s="7">
        <f>SUM(Table3253[[#This Row],[70]:[74]])</f>
        <v>39</v>
      </c>
      <c r="AG304" s="7">
        <f>SUM(Table3253[[#This Row],[75]:[79]])</f>
        <v>31</v>
      </c>
      <c r="AH304" s="7">
        <f>SUM(Table3253[[#This Row],[80]:[84]])</f>
        <v>19</v>
      </c>
      <c r="AI304" s="7">
        <f>SUM(Table3253[[#This Row],[85]:[89]])</f>
        <v>17</v>
      </c>
      <c r="AJ304" s="7">
        <f>Table3253[[#This Row],[90]]</f>
        <v>17</v>
      </c>
      <c r="AK304" s="8">
        <v>8</v>
      </c>
      <c r="AL304" s="8">
        <v>5</v>
      </c>
      <c r="AM304" s="8">
        <v>4</v>
      </c>
      <c r="AN304" s="8">
        <v>7</v>
      </c>
      <c r="AO304" s="8">
        <v>6</v>
      </c>
      <c r="AP304" s="8">
        <v>7</v>
      </c>
      <c r="AQ304" s="8">
        <v>8</v>
      </c>
      <c r="AR304" s="8">
        <v>10</v>
      </c>
      <c r="AS304" s="8">
        <v>14</v>
      </c>
      <c r="AT304" s="8">
        <v>8</v>
      </c>
      <c r="AU304" s="8">
        <v>11</v>
      </c>
      <c r="AV304" s="8">
        <v>10</v>
      </c>
      <c r="AW304" s="8">
        <v>10</v>
      </c>
      <c r="AX304" s="8">
        <v>14</v>
      </c>
      <c r="AY304" s="8">
        <v>5</v>
      </c>
      <c r="AZ304" s="8">
        <v>11</v>
      </c>
      <c r="BA304" s="8">
        <v>9</v>
      </c>
      <c r="BB304" s="8">
        <v>5</v>
      </c>
      <c r="BC304" s="8">
        <v>5</v>
      </c>
      <c r="BD304" s="8">
        <v>8</v>
      </c>
      <c r="BE304" s="8">
        <v>14</v>
      </c>
      <c r="BF304" s="8">
        <v>10</v>
      </c>
      <c r="BG304" s="8">
        <v>7</v>
      </c>
      <c r="BH304" s="8">
        <v>6</v>
      </c>
      <c r="BI304" s="8">
        <v>5</v>
      </c>
      <c r="BJ304" s="8">
        <v>5</v>
      </c>
      <c r="BK304" s="8">
        <v>6</v>
      </c>
      <c r="BL304" s="8">
        <v>3</v>
      </c>
      <c r="BM304" s="8">
        <v>5</v>
      </c>
      <c r="BN304" s="8">
        <v>7</v>
      </c>
      <c r="BO304" s="8">
        <v>6</v>
      </c>
      <c r="BP304" s="8">
        <v>6</v>
      </c>
      <c r="BQ304" s="8">
        <v>7</v>
      </c>
      <c r="BR304" s="8">
        <v>8</v>
      </c>
      <c r="BS304" s="8">
        <v>6</v>
      </c>
      <c r="BT304" s="8">
        <v>10</v>
      </c>
      <c r="BU304" s="8">
        <v>7</v>
      </c>
      <c r="BV304" s="8">
        <v>14</v>
      </c>
      <c r="BW304" s="8">
        <v>10</v>
      </c>
      <c r="BX304" s="8">
        <v>18</v>
      </c>
      <c r="BY304" s="8">
        <v>8</v>
      </c>
      <c r="BZ304" s="8">
        <v>7</v>
      </c>
      <c r="CA304" s="8">
        <v>8</v>
      </c>
      <c r="CB304" s="8">
        <v>7</v>
      </c>
      <c r="CC304" s="8">
        <v>9</v>
      </c>
      <c r="CD304" s="8">
        <v>6</v>
      </c>
      <c r="CE304" s="8">
        <v>8</v>
      </c>
      <c r="CF304" s="8">
        <v>8</v>
      </c>
      <c r="CG304" s="8">
        <v>5</v>
      </c>
      <c r="CH304" s="8">
        <v>9</v>
      </c>
      <c r="CI304" s="8">
        <v>5</v>
      </c>
      <c r="CJ304" s="8">
        <v>16</v>
      </c>
      <c r="CK304" s="8">
        <v>11</v>
      </c>
      <c r="CL304" s="8">
        <v>7</v>
      </c>
      <c r="CM304" s="8">
        <v>16</v>
      </c>
      <c r="CN304" s="8">
        <v>12</v>
      </c>
      <c r="CO304" s="8">
        <v>10</v>
      </c>
      <c r="CP304" s="8">
        <v>12</v>
      </c>
      <c r="CQ304" s="8">
        <v>6</v>
      </c>
      <c r="CR304" s="8">
        <v>9</v>
      </c>
      <c r="CS304" s="8">
        <v>14</v>
      </c>
      <c r="CT304" s="8">
        <v>20</v>
      </c>
      <c r="CU304" s="8">
        <v>13</v>
      </c>
      <c r="CV304" s="8">
        <v>13</v>
      </c>
      <c r="CW304" s="8">
        <v>9</v>
      </c>
      <c r="CX304" s="8">
        <v>16</v>
      </c>
      <c r="CY304" s="8">
        <v>7</v>
      </c>
      <c r="CZ304" s="8">
        <v>10</v>
      </c>
      <c r="DA304" s="8">
        <v>13</v>
      </c>
      <c r="DB304" s="8">
        <v>7</v>
      </c>
      <c r="DC304" s="8">
        <v>7</v>
      </c>
      <c r="DD304" s="8">
        <v>12</v>
      </c>
      <c r="DE304" s="8">
        <v>4</v>
      </c>
      <c r="DF304" s="8">
        <v>9</v>
      </c>
      <c r="DG304" s="8">
        <v>7</v>
      </c>
      <c r="DH304" s="8">
        <v>5</v>
      </c>
      <c r="DI304" s="8">
        <v>9</v>
      </c>
      <c r="DJ304" s="8">
        <v>8</v>
      </c>
      <c r="DK304" s="8">
        <v>5</v>
      </c>
      <c r="DL304" s="8">
        <v>4</v>
      </c>
      <c r="DM304" s="8">
        <v>6</v>
      </c>
      <c r="DN304" s="8">
        <v>1</v>
      </c>
      <c r="DO304" s="8">
        <v>5</v>
      </c>
      <c r="DP304" s="8">
        <v>3</v>
      </c>
      <c r="DQ304" s="8">
        <v>4</v>
      </c>
      <c r="DR304" s="8">
        <v>8</v>
      </c>
      <c r="DS304" s="8">
        <v>3</v>
      </c>
      <c r="DT304" s="8">
        <v>3</v>
      </c>
      <c r="DU304" s="8">
        <v>2</v>
      </c>
      <c r="DV304" s="8">
        <v>1</v>
      </c>
      <c r="DW304" s="8">
        <v>17</v>
      </c>
      <c r="DX304" s="7">
        <f t="shared" si="25"/>
        <v>435</v>
      </c>
      <c r="DY304" s="7">
        <f t="shared" si="26"/>
        <v>55</v>
      </c>
      <c r="DZ304" s="7">
        <f t="shared" si="27"/>
        <v>193</v>
      </c>
      <c r="EA304" s="7">
        <f t="shared" si="28"/>
        <v>173</v>
      </c>
    </row>
    <row r="305" spans="1:131" x14ac:dyDescent="0.35">
      <c r="A305" s="7">
        <v>13</v>
      </c>
      <c r="B305" s="10" t="s">
        <v>1020</v>
      </c>
      <c r="C305" s="10" t="s">
        <v>731</v>
      </c>
      <c r="D305" s="10" t="s">
        <v>732</v>
      </c>
      <c r="E305" s="7">
        <f>SUM(Table3253[[#This Row],[0]:[90]])</f>
        <v>815</v>
      </c>
      <c r="F305" s="8">
        <f>SUM(Table3253[[#This Row],[0]:[15]])</f>
        <v>110</v>
      </c>
      <c r="G305" s="7">
        <f>SUM(Table3253[[#This Row],[16]:[64]])</f>
        <v>441</v>
      </c>
      <c r="H305" s="7">
        <f>SUM(Table3253[[#This Row],[65]:[90]])</f>
        <v>264</v>
      </c>
      <c r="I305" s="7">
        <f>SUM(Table3253[[#This Row],[85]:[90]])</f>
        <v>36</v>
      </c>
      <c r="J305" s="8">
        <f>SUM(Table3253[[#This Row],[0]:[17]])</f>
        <v>127</v>
      </c>
      <c r="K305" s="7">
        <f>SUM(Table3253[[#This Row],[18]:[64]])</f>
        <v>424</v>
      </c>
      <c r="L305" s="8">
        <f>SUM(Table3253[[#This Row],[0]:[4]])</f>
        <v>30</v>
      </c>
      <c r="M305" s="7">
        <f>SUM(Table3253[[#This Row],[5]:[15]])</f>
        <v>80</v>
      </c>
      <c r="N305" s="7">
        <f>SUM(Table3253[[#This Row],[16]:[24]])</f>
        <v>81</v>
      </c>
      <c r="O305" s="7">
        <f>SUM(Table3253[[#This Row],[25]:[49]])</f>
        <v>174</v>
      </c>
      <c r="P305" s="7">
        <f>SUM(Table3253[[#This Row],[50]:[64]])</f>
        <v>186</v>
      </c>
      <c r="Q305" s="7">
        <f>SUM(Table3253[[#This Row],[65]:[74]])</f>
        <v>142</v>
      </c>
      <c r="R305" s="7">
        <f>SUM(Table3253[[#This Row],[75]:[84]])</f>
        <v>86</v>
      </c>
      <c r="S305" s="8">
        <f>SUM(Table3253[[#This Row],[5]:[9]])</f>
        <v>31</v>
      </c>
      <c r="T305" s="7">
        <f>SUM(Table3253[[#This Row],[10]:[14]])</f>
        <v>42</v>
      </c>
      <c r="U305" s="7">
        <f>SUM(Table3253[[#This Row],[15]:[19]])</f>
        <v>43</v>
      </c>
      <c r="V305" s="7">
        <f>SUM(Table3253[[#This Row],[20]:[24]])</f>
        <v>45</v>
      </c>
      <c r="W305" s="7">
        <f>SUM(Table3253[[#This Row],[25]:[29]])</f>
        <v>19</v>
      </c>
      <c r="X305" s="7">
        <f>SUM(Table3253[[#This Row],[30]:[34]])</f>
        <v>26</v>
      </c>
      <c r="Y305" s="7">
        <f>SUM(Table3253[[#This Row],[35]:[39]])</f>
        <v>35</v>
      </c>
      <c r="Z305" s="7">
        <f>SUM(Table3253[[#This Row],[40]:[44]])</f>
        <v>54</v>
      </c>
      <c r="AA305" s="7">
        <f>SUM(Table3253[[#This Row],[45]:[49]])</f>
        <v>40</v>
      </c>
      <c r="AB305" s="7">
        <f>SUM(Table3253[[#This Row],[50]:[54]])</f>
        <v>58</v>
      </c>
      <c r="AC305" s="7">
        <f>SUM(Table3253[[#This Row],[55]:[59]])</f>
        <v>63</v>
      </c>
      <c r="AD305" s="7">
        <f>SUM(Table3253[[#This Row],[60]:[64]])</f>
        <v>65</v>
      </c>
      <c r="AE305" s="7">
        <f>SUM(Table3253[[#This Row],[65]:[69]])</f>
        <v>72</v>
      </c>
      <c r="AF305" s="7">
        <f>SUM(Table3253[[#This Row],[70]:[74]])</f>
        <v>70</v>
      </c>
      <c r="AG305" s="7">
        <f>SUM(Table3253[[#This Row],[75]:[79]])</f>
        <v>63</v>
      </c>
      <c r="AH305" s="7">
        <f>SUM(Table3253[[#This Row],[80]:[84]])</f>
        <v>23</v>
      </c>
      <c r="AI305" s="7">
        <f>SUM(Table3253[[#This Row],[85]:[89]])</f>
        <v>31</v>
      </c>
      <c r="AJ305" s="7">
        <f>Table3253[[#This Row],[90]]</f>
        <v>5</v>
      </c>
      <c r="AK305" s="8">
        <v>5</v>
      </c>
      <c r="AL305" s="8">
        <v>8</v>
      </c>
      <c r="AM305" s="8">
        <v>2</v>
      </c>
      <c r="AN305" s="8">
        <v>9</v>
      </c>
      <c r="AO305" s="8">
        <v>6</v>
      </c>
      <c r="AP305" s="8">
        <v>7</v>
      </c>
      <c r="AQ305" s="8">
        <v>3</v>
      </c>
      <c r="AR305" s="8">
        <v>7</v>
      </c>
      <c r="AS305" s="8">
        <v>7</v>
      </c>
      <c r="AT305" s="8">
        <v>7</v>
      </c>
      <c r="AU305" s="8">
        <v>8</v>
      </c>
      <c r="AV305" s="8">
        <v>6</v>
      </c>
      <c r="AW305" s="8">
        <v>10</v>
      </c>
      <c r="AX305" s="8">
        <v>9</v>
      </c>
      <c r="AY305" s="8">
        <v>9</v>
      </c>
      <c r="AZ305" s="8">
        <v>7</v>
      </c>
      <c r="BA305" s="8">
        <v>8</v>
      </c>
      <c r="BB305" s="8">
        <v>9</v>
      </c>
      <c r="BC305" s="8">
        <v>11</v>
      </c>
      <c r="BD305" s="8">
        <v>8</v>
      </c>
      <c r="BE305" s="8">
        <v>8</v>
      </c>
      <c r="BF305" s="8">
        <v>17</v>
      </c>
      <c r="BG305" s="8">
        <v>11</v>
      </c>
      <c r="BH305" s="8">
        <v>6</v>
      </c>
      <c r="BI305" s="8">
        <v>3</v>
      </c>
      <c r="BJ305" s="8">
        <v>5</v>
      </c>
      <c r="BK305" s="8">
        <v>3</v>
      </c>
      <c r="BL305" s="8">
        <v>5</v>
      </c>
      <c r="BM305" s="8">
        <v>3</v>
      </c>
      <c r="BN305" s="8">
        <v>3</v>
      </c>
      <c r="BO305" s="8">
        <v>4</v>
      </c>
      <c r="BP305" s="8">
        <v>7</v>
      </c>
      <c r="BQ305" s="8">
        <v>6</v>
      </c>
      <c r="BR305" s="8">
        <v>5</v>
      </c>
      <c r="BS305" s="8">
        <v>4</v>
      </c>
      <c r="BT305" s="8">
        <v>8</v>
      </c>
      <c r="BU305" s="8">
        <v>8</v>
      </c>
      <c r="BV305" s="8">
        <v>7</v>
      </c>
      <c r="BW305" s="8">
        <v>9</v>
      </c>
      <c r="BX305" s="8">
        <v>3</v>
      </c>
      <c r="BY305" s="8">
        <v>10</v>
      </c>
      <c r="BZ305" s="8">
        <v>11</v>
      </c>
      <c r="CA305" s="8">
        <v>12</v>
      </c>
      <c r="CB305" s="8">
        <v>7</v>
      </c>
      <c r="CC305" s="8">
        <v>14</v>
      </c>
      <c r="CD305" s="8">
        <v>6</v>
      </c>
      <c r="CE305" s="8">
        <v>12</v>
      </c>
      <c r="CF305" s="8">
        <v>4</v>
      </c>
      <c r="CG305" s="8">
        <v>8</v>
      </c>
      <c r="CH305" s="8">
        <v>10</v>
      </c>
      <c r="CI305" s="8">
        <v>8</v>
      </c>
      <c r="CJ305" s="8">
        <v>16</v>
      </c>
      <c r="CK305" s="8">
        <v>7</v>
      </c>
      <c r="CL305" s="8">
        <v>16</v>
      </c>
      <c r="CM305" s="8">
        <v>11</v>
      </c>
      <c r="CN305" s="8">
        <v>12</v>
      </c>
      <c r="CO305" s="8">
        <v>15</v>
      </c>
      <c r="CP305" s="8">
        <v>15</v>
      </c>
      <c r="CQ305" s="8">
        <v>14</v>
      </c>
      <c r="CR305" s="8">
        <v>7</v>
      </c>
      <c r="CS305" s="8">
        <v>13</v>
      </c>
      <c r="CT305" s="8">
        <v>10</v>
      </c>
      <c r="CU305" s="8">
        <v>13</v>
      </c>
      <c r="CV305" s="8">
        <v>13</v>
      </c>
      <c r="CW305" s="8">
        <v>16</v>
      </c>
      <c r="CX305" s="8">
        <v>11</v>
      </c>
      <c r="CY305" s="8">
        <v>21</v>
      </c>
      <c r="CZ305" s="8">
        <v>16</v>
      </c>
      <c r="DA305" s="8">
        <v>14</v>
      </c>
      <c r="DB305" s="8">
        <v>10</v>
      </c>
      <c r="DC305" s="8">
        <v>18</v>
      </c>
      <c r="DD305" s="8">
        <v>10</v>
      </c>
      <c r="DE305" s="8">
        <v>8</v>
      </c>
      <c r="DF305" s="8">
        <v>17</v>
      </c>
      <c r="DG305" s="8">
        <v>17</v>
      </c>
      <c r="DH305" s="8">
        <v>11</v>
      </c>
      <c r="DI305" s="8">
        <v>12</v>
      </c>
      <c r="DJ305" s="8">
        <v>18</v>
      </c>
      <c r="DK305" s="8">
        <v>12</v>
      </c>
      <c r="DL305" s="8">
        <v>10</v>
      </c>
      <c r="DM305" s="8">
        <v>7</v>
      </c>
      <c r="DN305" s="8">
        <v>3</v>
      </c>
      <c r="DO305" s="8">
        <v>5</v>
      </c>
      <c r="DP305" s="8">
        <v>4</v>
      </c>
      <c r="DQ305" s="8">
        <v>4</v>
      </c>
      <c r="DR305" s="8">
        <v>11</v>
      </c>
      <c r="DS305" s="8">
        <v>5</v>
      </c>
      <c r="DT305" s="8">
        <v>9</v>
      </c>
      <c r="DU305" s="8">
        <v>3</v>
      </c>
      <c r="DV305" s="8">
        <v>3</v>
      </c>
      <c r="DW305" s="8">
        <v>5</v>
      </c>
      <c r="DX305" s="7">
        <f t="shared" si="25"/>
        <v>441</v>
      </c>
      <c r="DY305" s="7">
        <f t="shared" si="26"/>
        <v>64</v>
      </c>
      <c r="DZ305" s="7">
        <f t="shared" si="27"/>
        <v>174</v>
      </c>
      <c r="EA305" s="7">
        <f t="shared" si="28"/>
        <v>186</v>
      </c>
    </row>
    <row r="306" spans="1:131" x14ac:dyDescent="0.35">
      <c r="A306" s="7">
        <v>13</v>
      </c>
      <c r="B306" s="10" t="s">
        <v>1020</v>
      </c>
      <c r="C306" s="10" t="s">
        <v>733</v>
      </c>
      <c r="D306" s="10" t="s">
        <v>734</v>
      </c>
      <c r="E306" s="7">
        <f>SUM(Table3253[[#This Row],[0]:[90]])</f>
        <v>883</v>
      </c>
      <c r="F306" s="8">
        <f>SUM(Table3253[[#This Row],[0]:[15]])</f>
        <v>152</v>
      </c>
      <c r="G306" s="7">
        <f>SUM(Table3253[[#This Row],[16]:[64]])</f>
        <v>556</v>
      </c>
      <c r="H306" s="7">
        <f>SUM(Table3253[[#This Row],[65]:[90]])</f>
        <v>175</v>
      </c>
      <c r="I306" s="7">
        <f>SUM(Table3253[[#This Row],[85]:[90]])</f>
        <v>11</v>
      </c>
      <c r="J306" s="8">
        <f>SUM(Table3253[[#This Row],[0]:[17]])</f>
        <v>171</v>
      </c>
      <c r="K306" s="7">
        <f>SUM(Table3253[[#This Row],[18]:[64]])</f>
        <v>537</v>
      </c>
      <c r="L306" s="8">
        <f>SUM(Table3253[[#This Row],[0]:[4]])</f>
        <v>48</v>
      </c>
      <c r="M306" s="7">
        <f>SUM(Table3253[[#This Row],[5]:[15]])</f>
        <v>104</v>
      </c>
      <c r="N306" s="7">
        <f>SUM(Table3253[[#This Row],[16]:[24]])</f>
        <v>99</v>
      </c>
      <c r="O306" s="7">
        <f>SUM(Table3253[[#This Row],[25]:[49]])</f>
        <v>257</v>
      </c>
      <c r="P306" s="7">
        <f>SUM(Table3253[[#This Row],[50]:[64]])</f>
        <v>200</v>
      </c>
      <c r="Q306" s="7">
        <f>SUM(Table3253[[#This Row],[65]:[74]])</f>
        <v>117</v>
      </c>
      <c r="R306" s="7">
        <f>SUM(Table3253[[#This Row],[75]:[84]])</f>
        <v>47</v>
      </c>
      <c r="S306" s="8">
        <f>SUM(Table3253[[#This Row],[5]:[9]])</f>
        <v>42</v>
      </c>
      <c r="T306" s="7">
        <f>SUM(Table3253[[#This Row],[10]:[14]])</f>
        <v>51</v>
      </c>
      <c r="U306" s="7">
        <f>SUM(Table3253[[#This Row],[15]:[19]])</f>
        <v>53</v>
      </c>
      <c r="V306" s="7">
        <f>SUM(Table3253[[#This Row],[20]:[24]])</f>
        <v>57</v>
      </c>
      <c r="W306" s="7">
        <f>SUM(Table3253[[#This Row],[25]:[29]])</f>
        <v>62</v>
      </c>
      <c r="X306" s="7">
        <f>SUM(Table3253[[#This Row],[30]:[34]])</f>
        <v>46</v>
      </c>
      <c r="Y306" s="7">
        <f>SUM(Table3253[[#This Row],[35]:[39]])</f>
        <v>58</v>
      </c>
      <c r="Z306" s="7">
        <f>SUM(Table3253[[#This Row],[40]:[44]])</f>
        <v>46</v>
      </c>
      <c r="AA306" s="7">
        <f>SUM(Table3253[[#This Row],[45]:[49]])</f>
        <v>45</v>
      </c>
      <c r="AB306" s="7">
        <f>SUM(Table3253[[#This Row],[50]:[54]])</f>
        <v>61</v>
      </c>
      <c r="AC306" s="7">
        <f>SUM(Table3253[[#This Row],[55]:[59]])</f>
        <v>65</v>
      </c>
      <c r="AD306" s="7">
        <f>SUM(Table3253[[#This Row],[60]:[64]])</f>
        <v>74</v>
      </c>
      <c r="AE306" s="7">
        <f>SUM(Table3253[[#This Row],[65]:[69]])</f>
        <v>85</v>
      </c>
      <c r="AF306" s="7">
        <f>SUM(Table3253[[#This Row],[70]:[74]])</f>
        <v>32</v>
      </c>
      <c r="AG306" s="7">
        <f>SUM(Table3253[[#This Row],[75]:[79]])</f>
        <v>30</v>
      </c>
      <c r="AH306" s="7">
        <f>SUM(Table3253[[#This Row],[80]:[84]])</f>
        <v>17</v>
      </c>
      <c r="AI306" s="7">
        <f>SUM(Table3253[[#This Row],[85]:[89]])</f>
        <v>6</v>
      </c>
      <c r="AJ306" s="7">
        <f>Table3253[[#This Row],[90]]</f>
        <v>5</v>
      </c>
      <c r="AK306" s="8">
        <v>11</v>
      </c>
      <c r="AL306" s="8">
        <v>10</v>
      </c>
      <c r="AM306" s="8">
        <v>9</v>
      </c>
      <c r="AN306" s="8">
        <v>8</v>
      </c>
      <c r="AO306" s="8">
        <v>10</v>
      </c>
      <c r="AP306" s="8">
        <v>7</v>
      </c>
      <c r="AQ306" s="8">
        <v>6</v>
      </c>
      <c r="AR306" s="8">
        <v>5</v>
      </c>
      <c r="AS306" s="8">
        <v>17</v>
      </c>
      <c r="AT306" s="8">
        <v>7</v>
      </c>
      <c r="AU306" s="8">
        <v>4</v>
      </c>
      <c r="AV306" s="8">
        <v>20</v>
      </c>
      <c r="AW306" s="8">
        <v>13</v>
      </c>
      <c r="AX306" s="8">
        <v>7</v>
      </c>
      <c r="AY306" s="8">
        <v>7</v>
      </c>
      <c r="AZ306" s="8">
        <v>11</v>
      </c>
      <c r="BA306" s="8">
        <v>11</v>
      </c>
      <c r="BB306" s="8">
        <v>8</v>
      </c>
      <c r="BC306" s="8">
        <v>14</v>
      </c>
      <c r="BD306" s="8">
        <v>9</v>
      </c>
      <c r="BE306" s="8">
        <v>21</v>
      </c>
      <c r="BF306" s="8">
        <v>13</v>
      </c>
      <c r="BG306" s="8">
        <v>7</v>
      </c>
      <c r="BH306" s="8">
        <v>9</v>
      </c>
      <c r="BI306" s="8">
        <v>7</v>
      </c>
      <c r="BJ306" s="8">
        <v>14</v>
      </c>
      <c r="BK306" s="8">
        <v>13</v>
      </c>
      <c r="BL306" s="8">
        <v>10</v>
      </c>
      <c r="BM306" s="8">
        <v>13</v>
      </c>
      <c r="BN306" s="8">
        <v>12</v>
      </c>
      <c r="BO306" s="8">
        <v>5</v>
      </c>
      <c r="BP306" s="8">
        <v>13</v>
      </c>
      <c r="BQ306" s="8">
        <v>11</v>
      </c>
      <c r="BR306" s="8">
        <v>9</v>
      </c>
      <c r="BS306" s="8">
        <v>8</v>
      </c>
      <c r="BT306" s="8">
        <v>9</v>
      </c>
      <c r="BU306" s="8">
        <v>10</v>
      </c>
      <c r="BV306" s="8">
        <v>14</v>
      </c>
      <c r="BW306" s="8">
        <v>11</v>
      </c>
      <c r="BX306" s="8">
        <v>14</v>
      </c>
      <c r="BY306" s="8">
        <v>10</v>
      </c>
      <c r="BZ306" s="8">
        <v>6</v>
      </c>
      <c r="CA306" s="8">
        <v>12</v>
      </c>
      <c r="CB306" s="8">
        <v>9</v>
      </c>
      <c r="CC306" s="8">
        <v>9</v>
      </c>
      <c r="CD306" s="8">
        <v>8</v>
      </c>
      <c r="CE306" s="8">
        <v>6</v>
      </c>
      <c r="CF306" s="8">
        <v>10</v>
      </c>
      <c r="CG306" s="8">
        <v>14</v>
      </c>
      <c r="CH306" s="8">
        <v>7</v>
      </c>
      <c r="CI306" s="8">
        <v>7</v>
      </c>
      <c r="CJ306" s="8">
        <v>16</v>
      </c>
      <c r="CK306" s="8">
        <v>13</v>
      </c>
      <c r="CL306" s="8">
        <v>11</v>
      </c>
      <c r="CM306" s="8">
        <v>14</v>
      </c>
      <c r="CN306" s="8">
        <v>8</v>
      </c>
      <c r="CO306" s="8">
        <v>13</v>
      </c>
      <c r="CP306" s="8">
        <v>9</v>
      </c>
      <c r="CQ306" s="8">
        <v>15</v>
      </c>
      <c r="CR306" s="8">
        <v>20</v>
      </c>
      <c r="CS306" s="8">
        <v>12</v>
      </c>
      <c r="CT306" s="8">
        <v>10</v>
      </c>
      <c r="CU306" s="8">
        <v>25</v>
      </c>
      <c r="CV306" s="8">
        <v>19</v>
      </c>
      <c r="CW306" s="8">
        <v>8</v>
      </c>
      <c r="CX306" s="8">
        <v>22</v>
      </c>
      <c r="CY306" s="8">
        <v>12</v>
      </c>
      <c r="CZ306" s="8">
        <v>19</v>
      </c>
      <c r="DA306" s="8">
        <v>20</v>
      </c>
      <c r="DB306" s="8">
        <v>12</v>
      </c>
      <c r="DC306" s="8">
        <v>5</v>
      </c>
      <c r="DD306" s="8">
        <v>9</v>
      </c>
      <c r="DE306" s="8">
        <v>6</v>
      </c>
      <c r="DF306" s="8">
        <v>6</v>
      </c>
      <c r="DG306" s="8">
        <v>6</v>
      </c>
      <c r="DH306" s="8">
        <v>5</v>
      </c>
      <c r="DI306" s="8">
        <v>12</v>
      </c>
      <c r="DJ306" s="8">
        <v>4</v>
      </c>
      <c r="DK306" s="8">
        <v>4</v>
      </c>
      <c r="DL306" s="8">
        <v>5</v>
      </c>
      <c r="DM306" s="8">
        <v>7</v>
      </c>
      <c r="DN306" s="8">
        <v>1</v>
      </c>
      <c r="DO306" s="8">
        <v>1</v>
      </c>
      <c r="DP306" s="8">
        <v>5</v>
      </c>
      <c r="DQ306" s="8">
        <v>3</v>
      </c>
      <c r="DR306" s="8">
        <v>1</v>
      </c>
      <c r="DS306" s="8">
        <v>1</v>
      </c>
      <c r="DT306" s="8">
        <v>1</v>
      </c>
      <c r="DU306" s="8">
        <v>2</v>
      </c>
      <c r="DV306" s="8">
        <v>1</v>
      </c>
      <c r="DW306" s="8">
        <v>5</v>
      </c>
      <c r="DX306" s="7">
        <f t="shared" si="25"/>
        <v>556</v>
      </c>
      <c r="DY306" s="7">
        <f t="shared" si="26"/>
        <v>80</v>
      </c>
      <c r="DZ306" s="7">
        <f t="shared" si="27"/>
        <v>257</v>
      </c>
      <c r="EA306" s="7">
        <f t="shared" si="28"/>
        <v>200</v>
      </c>
    </row>
    <row r="307" spans="1:131" x14ac:dyDescent="0.35">
      <c r="A307" s="7">
        <v>13</v>
      </c>
      <c r="B307" s="10" t="s">
        <v>1020</v>
      </c>
      <c r="C307" s="10" t="s">
        <v>735</v>
      </c>
      <c r="D307" s="10" t="s">
        <v>736</v>
      </c>
      <c r="E307" s="7">
        <f>SUM(Table3253[[#This Row],[0]:[90]])</f>
        <v>707</v>
      </c>
      <c r="F307" s="8">
        <f>SUM(Table3253[[#This Row],[0]:[15]])</f>
        <v>104</v>
      </c>
      <c r="G307" s="7">
        <f>SUM(Table3253[[#This Row],[16]:[64]])</f>
        <v>445</v>
      </c>
      <c r="H307" s="7">
        <f>SUM(Table3253[[#This Row],[65]:[90]])</f>
        <v>158</v>
      </c>
      <c r="I307" s="7">
        <f>SUM(Table3253[[#This Row],[85]:[90]])</f>
        <v>6</v>
      </c>
      <c r="J307" s="8">
        <f>SUM(Table3253[[#This Row],[0]:[17]])</f>
        <v>123</v>
      </c>
      <c r="K307" s="7">
        <f>SUM(Table3253[[#This Row],[18]:[64]])</f>
        <v>426</v>
      </c>
      <c r="L307" s="8">
        <f>SUM(Table3253[[#This Row],[0]:[4]])</f>
        <v>42</v>
      </c>
      <c r="M307" s="7">
        <f>SUM(Table3253[[#This Row],[5]:[15]])</f>
        <v>62</v>
      </c>
      <c r="N307" s="7">
        <f>SUM(Table3253[[#This Row],[16]:[24]])</f>
        <v>83</v>
      </c>
      <c r="O307" s="7">
        <f>SUM(Table3253[[#This Row],[25]:[49]])</f>
        <v>205</v>
      </c>
      <c r="P307" s="7">
        <f>SUM(Table3253[[#This Row],[50]:[64]])</f>
        <v>157</v>
      </c>
      <c r="Q307" s="7">
        <f>SUM(Table3253[[#This Row],[65]:[74]])</f>
        <v>101</v>
      </c>
      <c r="R307" s="7">
        <f>SUM(Table3253[[#This Row],[75]:[84]])</f>
        <v>51</v>
      </c>
      <c r="S307" s="8">
        <f>SUM(Table3253[[#This Row],[5]:[9]])</f>
        <v>21</v>
      </c>
      <c r="T307" s="7">
        <f>SUM(Table3253[[#This Row],[10]:[14]])</f>
        <v>35</v>
      </c>
      <c r="U307" s="7">
        <f>SUM(Table3253[[#This Row],[15]:[19]])</f>
        <v>41</v>
      </c>
      <c r="V307" s="7">
        <f>SUM(Table3253[[#This Row],[20]:[24]])</f>
        <v>48</v>
      </c>
      <c r="W307" s="7">
        <f>SUM(Table3253[[#This Row],[25]:[29]])</f>
        <v>54</v>
      </c>
      <c r="X307" s="7">
        <f>SUM(Table3253[[#This Row],[30]:[34]])</f>
        <v>46</v>
      </c>
      <c r="Y307" s="7">
        <f>SUM(Table3253[[#This Row],[35]:[39]])</f>
        <v>22</v>
      </c>
      <c r="Z307" s="7">
        <f>SUM(Table3253[[#This Row],[40]:[44]])</f>
        <v>46</v>
      </c>
      <c r="AA307" s="7">
        <f>SUM(Table3253[[#This Row],[45]:[49]])</f>
        <v>37</v>
      </c>
      <c r="AB307" s="7">
        <f>SUM(Table3253[[#This Row],[50]:[54]])</f>
        <v>37</v>
      </c>
      <c r="AC307" s="7">
        <f>SUM(Table3253[[#This Row],[55]:[59]])</f>
        <v>70</v>
      </c>
      <c r="AD307" s="7">
        <f>SUM(Table3253[[#This Row],[60]:[64]])</f>
        <v>50</v>
      </c>
      <c r="AE307" s="7">
        <f>SUM(Table3253[[#This Row],[65]:[69]])</f>
        <v>58</v>
      </c>
      <c r="AF307" s="7">
        <f>SUM(Table3253[[#This Row],[70]:[74]])</f>
        <v>43</v>
      </c>
      <c r="AG307" s="7">
        <f>SUM(Table3253[[#This Row],[75]:[79]])</f>
        <v>28</v>
      </c>
      <c r="AH307" s="7">
        <f>SUM(Table3253[[#This Row],[80]:[84]])</f>
        <v>23</v>
      </c>
      <c r="AI307" s="7">
        <f>SUM(Table3253[[#This Row],[85]:[89]])</f>
        <v>4</v>
      </c>
      <c r="AJ307" s="7">
        <f>Table3253[[#This Row],[90]]</f>
        <v>2</v>
      </c>
      <c r="AK307" s="8">
        <v>10</v>
      </c>
      <c r="AL307" s="8">
        <v>7</v>
      </c>
      <c r="AM307" s="8">
        <v>11</v>
      </c>
      <c r="AN307" s="8">
        <v>5</v>
      </c>
      <c r="AO307" s="8">
        <v>9</v>
      </c>
      <c r="AP307" s="8">
        <v>2</v>
      </c>
      <c r="AQ307" s="8">
        <v>3</v>
      </c>
      <c r="AR307" s="8">
        <v>8</v>
      </c>
      <c r="AS307" s="8">
        <v>3</v>
      </c>
      <c r="AT307" s="8">
        <v>5</v>
      </c>
      <c r="AU307" s="8">
        <v>7</v>
      </c>
      <c r="AV307" s="8">
        <v>6</v>
      </c>
      <c r="AW307" s="8">
        <v>9</v>
      </c>
      <c r="AX307" s="8">
        <v>7</v>
      </c>
      <c r="AY307" s="8">
        <v>6</v>
      </c>
      <c r="AZ307" s="8">
        <v>6</v>
      </c>
      <c r="BA307" s="8">
        <v>7</v>
      </c>
      <c r="BB307" s="8">
        <v>12</v>
      </c>
      <c r="BC307" s="8">
        <v>7</v>
      </c>
      <c r="BD307" s="8">
        <v>9</v>
      </c>
      <c r="BE307" s="8">
        <v>9</v>
      </c>
      <c r="BF307" s="8">
        <v>18</v>
      </c>
      <c r="BG307" s="8">
        <v>10</v>
      </c>
      <c r="BH307" s="8">
        <v>8</v>
      </c>
      <c r="BI307" s="8">
        <v>3</v>
      </c>
      <c r="BJ307" s="8">
        <v>10</v>
      </c>
      <c r="BK307" s="8">
        <v>13</v>
      </c>
      <c r="BL307" s="8">
        <v>10</v>
      </c>
      <c r="BM307" s="8">
        <v>10</v>
      </c>
      <c r="BN307" s="8">
        <v>11</v>
      </c>
      <c r="BO307" s="8">
        <v>9</v>
      </c>
      <c r="BP307" s="8">
        <v>8</v>
      </c>
      <c r="BQ307" s="8">
        <v>11</v>
      </c>
      <c r="BR307" s="8">
        <v>11</v>
      </c>
      <c r="BS307" s="8">
        <v>7</v>
      </c>
      <c r="BT307" s="8">
        <v>6</v>
      </c>
      <c r="BU307" s="8">
        <v>2</v>
      </c>
      <c r="BV307" s="8">
        <v>5</v>
      </c>
      <c r="BW307" s="8">
        <v>6</v>
      </c>
      <c r="BX307" s="8">
        <v>3</v>
      </c>
      <c r="BY307" s="8">
        <v>11</v>
      </c>
      <c r="BZ307" s="8">
        <v>10</v>
      </c>
      <c r="CA307" s="8">
        <v>8</v>
      </c>
      <c r="CB307" s="8">
        <v>11</v>
      </c>
      <c r="CC307" s="8">
        <v>6</v>
      </c>
      <c r="CD307" s="8">
        <v>13</v>
      </c>
      <c r="CE307" s="8">
        <v>6</v>
      </c>
      <c r="CF307" s="8">
        <v>6</v>
      </c>
      <c r="CG307" s="8">
        <v>8</v>
      </c>
      <c r="CH307" s="8">
        <v>4</v>
      </c>
      <c r="CI307" s="8">
        <v>6</v>
      </c>
      <c r="CJ307" s="8">
        <v>6</v>
      </c>
      <c r="CK307" s="8">
        <v>8</v>
      </c>
      <c r="CL307" s="8">
        <v>9</v>
      </c>
      <c r="CM307" s="8">
        <v>8</v>
      </c>
      <c r="CN307" s="8">
        <v>14</v>
      </c>
      <c r="CO307" s="8">
        <v>13</v>
      </c>
      <c r="CP307" s="8">
        <v>14</v>
      </c>
      <c r="CQ307" s="8">
        <v>15</v>
      </c>
      <c r="CR307" s="8">
        <v>14</v>
      </c>
      <c r="CS307" s="8">
        <v>11</v>
      </c>
      <c r="CT307" s="8">
        <v>10</v>
      </c>
      <c r="CU307" s="8">
        <v>11</v>
      </c>
      <c r="CV307" s="8">
        <v>8</v>
      </c>
      <c r="CW307" s="8">
        <v>10</v>
      </c>
      <c r="CX307" s="8">
        <v>14</v>
      </c>
      <c r="CY307" s="8">
        <v>8</v>
      </c>
      <c r="CZ307" s="8">
        <v>11</v>
      </c>
      <c r="DA307" s="8">
        <v>11</v>
      </c>
      <c r="DB307" s="8">
        <v>14</v>
      </c>
      <c r="DC307" s="8">
        <v>8</v>
      </c>
      <c r="DD307" s="8">
        <v>7</v>
      </c>
      <c r="DE307" s="8">
        <v>9</v>
      </c>
      <c r="DF307" s="8">
        <v>11</v>
      </c>
      <c r="DG307" s="8">
        <v>8</v>
      </c>
      <c r="DH307" s="8">
        <v>6</v>
      </c>
      <c r="DI307" s="8">
        <v>4</v>
      </c>
      <c r="DJ307" s="8">
        <v>6</v>
      </c>
      <c r="DK307" s="8">
        <v>9</v>
      </c>
      <c r="DL307" s="8">
        <v>3</v>
      </c>
      <c r="DM307" s="8">
        <v>5</v>
      </c>
      <c r="DN307" s="8">
        <v>7</v>
      </c>
      <c r="DO307" s="8">
        <v>7</v>
      </c>
      <c r="DP307" s="8">
        <v>3</v>
      </c>
      <c r="DQ307" s="8">
        <v>1</v>
      </c>
      <c r="DR307" s="8">
        <v>2</v>
      </c>
      <c r="DS307" s="8">
        <v>1</v>
      </c>
      <c r="DT307" s="8">
        <v>0</v>
      </c>
      <c r="DU307" s="8">
        <v>0</v>
      </c>
      <c r="DV307" s="8">
        <v>1</v>
      </c>
      <c r="DW307" s="8">
        <v>2</v>
      </c>
      <c r="DX307" s="7">
        <f t="shared" si="25"/>
        <v>445</v>
      </c>
      <c r="DY307" s="7">
        <f t="shared" si="26"/>
        <v>64</v>
      </c>
      <c r="DZ307" s="7">
        <f t="shared" si="27"/>
        <v>205</v>
      </c>
      <c r="EA307" s="7">
        <f t="shared" si="28"/>
        <v>157</v>
      </c>
    </row>
    <row r="308" spans="1:131" x14ac:dyDescent="0.35">
      <c r="A308" s="7">
        <v>13</v>
      </c>
      <c r="B308" s="10" t="s">
        <v>1020</v>
      </c>
      <c r="C308" s="10" t="s">
        <v>737</v>
      </c>
      <c r="D308" s="10" t="s">
        <v>738</v>
      </c>
      <c r="E308" s="7">
        <f>SUM(Table3253[[#This Row],[0]:[90]])</f>
        <v>907</v>
      </c>
      <c r="F308" s="8">
        <f>SUM(Table3253[[#This Row],[0]:[15]])</f>
        <v>154</v>
      </c>
      <c r="G308" s="7">
        <f>SUM(Table3253[[#This Row],[16]:[64]])</f>
        <v>545</v>
      </c>
      <c r="H308" s="7">
        <f>SUM(Table3253[[#This Row],[65]:[90]])</f>
        <v>208</v>
      </c>
      <c r="I308" s="7">
        <f>SUM(Table3253[[#This Row],[85]:[90]])</f>
        <v>37</v>
      </c>
      <c r="J308" s="8">
        <f>SUM(Table3253[[#This Row],[0]:[17]])</f>
        <v>171</v>
      </c>
      <c r="K308" s="7">
        <f>SUM(Table3253[[#This Row],[18]:[64]])</f>
        <v>528</v>
      </c>
      <c r="L308" s="8">
        <f>SUM(Table3253[[#This Row],[0]:[4]])</f>
        <v>44</v>
      </c>
      <c r="M308" s="7">
        <f>SUM(Table3253[[#This Row],[5]:[15]])</f>
        <v>110</v>
      </c>
      <c r="N308" s="7">
        <f>SUM(Table3253[[#This Row],[16]:[24]])</f>
        <v>83</v>
      </c>
      <c r="O308" s="7">
        <f>SUM(Table3253[[#This Row],[25]:[49]])</f>
        <v>280</v>
      </c>
      <c r="P308" s="7">
        <f>SUM(Table3253[[#This Row],[50]:[64]])</f>
        <v>182</v>
      </c>
      <c r="Q308" s="7">
        <f>SUM(Table3253[[#This Row],[65]:[74]])</f>
        <v>94</v>
      </c>
      <c r="R308" s="7">
        <f>SUM(Table3253[[#This Row],[75]:[84]])</f>
        <v>77</v>
      </c>
      <c r="S308" s="8">
        <f>SUM(Table3253[[#This Row],[5]:[9]])</f>
        <v>44</v>
      </c>
      <c r="T308" s="7">
        <f>SUM(Table3253[[#This Row],[10]:[14]])</f>
        <v>55</v>
      </c>
      <c r="U308" s="7">
        <f>SUM(Table3253[[#This Row],[15]:[19]])</f>
        <v>45</v>
      </c>
      <c r="V308" s="7">
        <f>SUM(Table3253[[#This Row],[20]:[24]])</f>
        <v>49</v>
      </c>
      <c r="W308" s="7">
        <f>SUM(Table3253[[#This Row],[25]:[29]])</f>
        <v>63</v>
      </c>
      <c r="X308" s="7">
        <f>SUM(Table3253[[#This Row],[30]:[34]])</f>
        <v>57</v>
      </c>
      <c r="Y308" s="7">
        <f>SUM(Table3253[[#This Row],[35]:[39]])</f>
        <v>54</v>
      </c>
      <c r="Z308" s="7">
        <f>SUM(Table3253[[#This Row],[40]:[44]])</f>
        <v>32</v>
      </c>
      <c r="AA308" s="7">
        <f>SUM(Table3253[[#This Row],[45]:[49]])</f>
        <v>74</v>
      </c>
      <c r="AB308" s="7">
        <f>SUM(Table3253[[#This Row],[50]:[54]])</f>
        <v>52</v>
      </c>
      <c r="AC308" s="7">
        <f>SUM(Table3253[[#This Row],[55]:[59]])</f>
        <v>75</v>
      </c>
      <c r="AD308" s="7">
        <f>SUM(Table3253[[#This Row],[60]:[64]])</f>
        <v>55</v>
      </c>
      <c r="AE308" s="7">
        <f>SUM(Table3253[[#This Row],[65]:[69]])</f>
        <v>65</v>
      </c>
      <c r="AF308" s="7">
        <f>SUM(Table3253[[#This Row],[70]:[74]])</f>
        <v>29</v>
      </c>
      <c r="AG308" s="7">
        <f>SUM(Table3253[[#This Row],[75]:[79]])</f>
        <v>52</v>
      </c>
      <c r="AH308" s="7">
        <f>SUM(Table3253[[#This Row],[80]:[84]])</f>
        <v>25</v>
      </c>
      <c r="AI308" s="7">
        <f>SUM(Table3253[[#This Row],[85]:[89]])</f>
        <v>28</v>
      </c>
      <c r="AJ308" s="7">
        <f>Table3253[[#This Row],[90]]</f>
        <v>9</v>
      </c>
      <c r="AK308" s="8">
        <v>11</v>
      </c>
      <c r="AL308" s="8">
        <v>7</v>
      </c>
      <c r="AM308" s="8">
        <v>7</v>
      </c>
      <c r="AN308" s="8">
        <v>14</v>
      </c>
      <c r="AO308" s="8">
        <v>5</v>
      </c>
      <c r="AP308" s="8">
        <v>7</v>
      </c>
      <c r="AQ308" s="8">
        <v>5</v>
      </c>
      <c r="AR308" s="8">
        <v>15</v>
      </c>
      <c r="AS308" s="8">
        <v>10</v>
      </c>
      <c r="AT308" s="8">
        <v>7</v>
      </c>
      <c r="AU308" s="8">
        <v>7</v>
      </c>
      <c r="AV308" s="8">
        <v>11</v>
      </c>
      <c r="AW308" s="8">
        <v>14</v>
      </c>
      <c r="AX308" s="8">
        <v>11</v>
      </c>
      <c r="AY308" s="8">
        <v>12</v>
      </c>
      <c r="AZ308" s="8">
        <v>11</v>
      </c>
      <c r="BA308" s="8">
        <v>10</v>
      </c>
      <c r="BB308" s="8">
        <v>7</v>
      </c>
      <c r="BC308" s="8">
        <v>5</v>
      </c>
      <c r="BD308" s="8">
        <v>12</v>
      </c>
      <c r="BE308" s="8">
        <v>17</v>
      </c>
      <c r="BF308" s="8">
        <v>8</v>
      </c>
      <c r="BG308" s="8">
        <v>13</v>
      </c>
      <c r="BH308" s="8">
        <v>6</v>
      </c>
      <c r="BI308" s="8">
        <v>5</v>
      </c>
      <c r="BJ308" s="8">
        <v>11</v>
      </c>
      <c r="BK308" s="8">
        <v>14</v>
      </c>
      <c r="BL308" s="8">
        <v>10</v>
      </c>
      <c r="BM308" s="8">
        <v>17</v>
      </c>
      <c r="BN308" s="8">
        <v>11</v>
      </c>
      <c r="BO308" s="8">
        <v>16</v>
      </c>
      <c r="BP308" s="8">
        <v>8</v>
      </c>
      <c r="BQ308" s="8">
        <v>8</v>
      </c>
      <c r="BR308" s="8">
        <v>15</v>
      </c>
      <c r="BS308" s="8">
        <v>10</v>
      </c>
      <c r="BT308" s="8">
        <v>11</v>
      </c>
      <c r="BU308" s="8">
        <v>9</v>
      </c>
      <c r="BV308" s="8">
        <v>11</v>
      </c>
      <c r="BW308" s="8">
        <v>18</v>
      </c>
      <c r="BX308" s="8">
        <v>5</v>
      </c>
      <c r="BY308" s="8">
        <v>5</v>
      </c>
      <c r="BZ308" s="8">
        <v>6</v>
      </c>
      <c r="CA308" s="8">
        <v>3</v>
      </c>
      <c r="CB308" s="8">
        <v>12</v>
      </c>
      <c r="CC308" s="8">
        <v>6</v>
      </c>
      <c r="CD308" s="8">
        <v>10</v>
      </c>
      <c r="CE308" s="8">
        <v>13</v>
      </c>
      <c r="CF308" s="8">
        <v>12</v>
      </c>
      <c r="CG308" s="8">
        <v>27</v>
      </c>
      <c r="CH308" s="8">
        <v>12</v>
      </c>
      <c r="CI308" s="8">
        <v>9</v>
      </c>
      <c r="CJ308" s="8">
        <v>11</v>
      </c>
      <c r="CK308" s="8">
        <v>6</v>
      </c>
      <c r="CL308" s="8">
        <v>15</v>
      </c>
      <c r="CM308" s="8">
        <v>11</v>
      </c>
      <c r="CN308" s="8">
        <v>8</v>
      </c>
      <c r="CO308" s="8">
        <v>20</v>
      </c>
      <c r="CP308" s="8">
        <v>14</v>
      </c>
      <c r="CQ308" s="8">
        <v>13</v>
      </c>
      <c r="CR308" s="8">
        <v>20</v>
      </c>
      <c r="CS308" s="8">
        <v>14</v>
      </c>
      <c r="CT308" s="8">
        <v>9</v>
      </c>
      <c r="CU308" s="8">
        <v>15</v>
      </c>
      <c r="CV308" s="8">
        <v>7</v>
      </c>
      <c r="CW308" s="8">
        <v>10</v>
      </c>
      <c r="CX308" s="8">
        <v>8</v>
      </c>
      <c r="CY308" s="8">
        <v>13</v>
      </c>
      <c r="CZ308" s="8">
        <v>13</v>
      </c>
      <c r="DA308" s="8">
        <v>14</v>
      </c>
      <c r="DB308" s="8">
        <v>17</v>
      </c>
      <c r="DC308" s="8">
        <v>4</v>
      </c>
      <c r="DD308" s="8">
        <v>6</v>
      </c>
      <c r="DE308" s="8">
        <v>6</v>
      </c>
      <c r="DF308" s="8">
        <v>9</v>
      </c>
      <c r="DG308" s="8">
        <v>4</v>
      </c>
      <c r="DH308" s="8">
        <v>15</v>
      </c>
      <c r="DI308" s="8">
        <v>8</v>
      </c>
      <c r="DJ308" s="8">
        <v>4</v>
      </c>
      <c r="DK308" s="8">
        <v>15</v>
      </c>
      <c r="DL308" s="8">
        <v>10</v>
      </c>
      <c r="DM308" s="8">
        <v>6</v>
      </c>
      <c r="DN308" s="8">
        <v>8</v>
      </c>
      <c r="DO308" s="8">
        <v>9</v>
      </c>
      <c r="DP308" s="8">
        <v>1</v>
      </c>
      <c r="DQ308" s="8">
        <v>1</v>
      </c>
      <c r="DR308" s="8">
        <v>10</v>
      </c>
      <c r="DS308" s="8">
        <v>7</v>
      </c>
      <c r="DT308" s="8">
        <v>6</v>
      </c>
      <c r="DU308" s="8">
        <v>3</v>
      </c>
      <c r="DV308" s="8">
        <v>2</v>
      </c>
      <c r="DW308" s="8">
        <v>9</v>
      </c>
      <c r="DX308" s="7">
        <f t="shared" si="25"/>
        <v>545</v>
      </c>
      <c r="DY308" s="7">
        <f t="shared" si="26"/>
        <v>66</v>
      </c>
      <c r="DZ308" s="7">
        <f t="shared" si="27"/>
        <v>280</v>
      </c>
      <c r="EA308" s="7">
        <f t="shared" si="28"/>
        <v>182</v>
      </c>
    </row>
    <row r="309" spans="1:131" x14ac:dyDescent="0.35">
      <c r="A309" s="7">
        <v>13</v>
      </c>
      <c r="B309" s="10" t="s">
        <v>1020</v>
      </c>
      <c r="C309" s="10" t="s">
        <v>739</v>
      </c>
      <c r="D309" s="10" t="s">
        <v>740</v>
      </c>
      <c r="E309" s="7">
        <f>SUM(Table3253[[#This Row],[0]:[90]])</f>
        <v>723</v>
      </c>
      <c r="F309" s="8">
        <f>SUM(Table3253[[#This Row],[0]:[15]])</f>
        <v>146</v>
      </c>
      <c r="G309" s="7">
        <f>SUM(Table3253[[#This Row],[16]:[64]])</f>
        <v>470</v>
      </c>
      <c r="H309" s="7">
        <f>SUM(Table3253[[#This Row],[65]:[90]])</f>
        <v>107</v>
      </c>
      <c r="I309" s="7">
        <f>SUM(Table3253[[#This Row],[85]:[90]])</f>
        <v>2</v>
      </c>
      <c r="J309" s="8">
        <f>SUM(Table3253[[#This Row],[0]:[17]])</f>
        <v>156</v>
      </c>
      <c r="K309" s="7">
        <f>SUM(Table3253[[#This Row],[18]:[64]])</f>
        <v>460</v>
      </c>
      <c r="L309" s="8">
        <f>SUM(Table3253[[#This Row],[0]:[4]])</f>
        <v>60</v>
      </c>
      <c r="M309" s="7">
        <f>SUM(Table3253[[#This Row],[5]:[15]])</f>
        <v>86</v>
      </c>
      <c r="N309" s="7">
        <f>SUM(Table3253[[#This Row],[16]:[24]])</f>
        <v>58</v>
      </c>
      <c r="O309" s="7">
        <f>SUM(Table3253[[#This Row],[25]:[49]])</f>
        <v>257</v>
      </c>
      <c r="P309" s="7">
        <f>SUM(Table3253[[#This Row],[50]:[64]])</f>
        <v>155</v>
      </c>
      <c r="Q309" s="7">
        <f>SUM(Table3253[[#This Row],[65]:[74]])</f>
        <v>55</v>
      </c>
      <c r="R309" s="7">
        <f>SUM(Table3253[[#This Row],[75]:[84]])</f>
        <v>50</v>
      </c>
      <c r="S309" s="8">
        <f>SUM(Table3253[[#This Row],[5]:[9]])</f>
        <v>44</v>
      </c>
      <c r="T309" s="7">
        <f>SUM(Table3253[[#This Row],[10]:[14]])</f>
        <v>35</v>
      </c>
      <c r="U309" s="7">
        <f>SUM(Table3253[[#This Row],[15]:[19]])</f>
        <v>34</v>
      </c>
      <c r="V309" s="7">
        <f>SUM(Table3253[[#This Row],[20]:[24]])</f>
        <v>31</v>
      </c>
      <c r="W309" s="7">
        <f>SUM(Table3253[[#This Row],[25]:[29]])</f>
        <v>55</v>
      </c>
      <c r="X309" s="7">
        <f>SUM(Table3253[[#This Row],[30]:[34]])</f>
        <v>57</v>
      </c>
      <c r="Y309" s="7">
        <f>SUM(Table3253[[#This Row],[35]:[39]])</f>
        <v>44</v>
      </c>
      <c r="Z309" s="7">
        <f>SUM(Table3253[[#This Row],[40]:[44]])</f>
        <v>61</v>
      </c>
      <c r="AA309" s="7">
        <f>SUM(Table3253[[#This Row],[45]:[49]])</f>
        <v>40</v>
      </c>
      <c r="AB309" s="7">
        <f>SUM(Table3253[[#This Row],[50]:[54]])</f>
        <v>38</v>
      </c>
      <c r="AC309" s="7">
        <f>SUM(Table3253[[#This Row],[55]:[59]])</f>
        <v>62</v>
      </c>
      <c r="AD309" s="7">
        <f>SUM(Table3253[[#This Row],[60]:[64]])</f>
        <v>55</v>
      </c>
      <c r="AE309" s="7">
        <f>SUM(Table3253[[#This Row],[65]:[69]])</f>
        <v>29</v>
      </c>
      <c r="AF309" s="7">
        <f>SUM(Table3253[[#This Row],[70]:[74]])</f>
        <v>26</v>
      </c>
      <c r="AG309" s="7">
        <f>SUM(Table3253[[#This Row],[75]:[79]])</f>
        <v>29</v>
      </c>
      <c r="AH309" s="7">
        <f>SUM(Table3253[[#This Row],[80]:[84]])</f>
        <v>21</v>
      </c>
      <c r="AI309" s="7">
        <f>SUM(Table3253[[#This Row],[85]:[89]])</f>
        <v>0</v>
      </c>
      <c r="AJ309" s="7">
        <f>Table3253[[#This Row],[90]]</f>
        <v>2</v>
      </c>
      <c r="AK309" s="8">
        <v>19</v>
      </c>
      <c r="AL309" s="8">
        <v>10</v>
      </c>
      <c r="AM309" s="8">
        <v>12</v>
      </c>
      <c r="AN309" s="8">
        <v>12</v>
      </c>
      <c r="AO309" s="8">
        <v>7</v>
      </c>
      <c r="AP309" s="8">
        <v>11</v>
      </c>
      <c r="AQ309" s="8">
        <v>11</v>
      </c>
      <c r="AR309" s="8">
        <v>9</v>
      </c>
      <c r="AS309" s="8">
        <v>4</v>
      </c>
      <c r="AT309" s="8">
        <v>9</v>
      </c>
      <c r="AU309" s="8">
        <v>6</v>
      </c>
      <c r="AV309" s="8">
        <v>8</v>
      </c>
      <c r="AW309" s="8">
        <v>7</v>
      </c>
      <c r="AX309" s="8">
        <v>9</v>
      </c>
      <c r="AY309" s="8">
        <v>5</v>
      </c>
      <c r="AZ309" s="8">
        <v>7</v>
      </c>
      <c r="BA309" s="8">
        <v>6</v>
      </c>
      <c r="BB309" s="8">
        <v>4</v>
      </c>
      <c r="BC309" s="8">
        <v>6</v>
      </c>
      <c r="BD309" s="8">
        <v>11</v>
      </c>
      <c r="BE309" s="8">
        <v>10</v>
      </c>
      <c r="BF309" s="8">
        <v>5</v>
      </c>
      <c r="BG309" s="8">
        <v>3</v>
      </c>
      <c r="BH309" s="8">
        <v>7</v>
      </c>
      <c r="BI309" s="8">
        <v>6</v>
      </c>
      <c r="BJ309" s="8">
        <v>8</v>
      </c>
      <c r="BK309" s="8">
        <v>8</v>
      </c>
      <c r="BL309" s="8">
        <v>19</v>
      </c>
      <c r="BM309" s="8">
        <v>7</v>
      </c>
      <c r="BN309" s="8">
        <v>13</v>
      </c>
      <c r="BO309" s="8">
        <v>7</v>
      </c>
      <c r="BP309" s="8">
        <v>13</v>
      </c>
      <c r="BQ309" s="8">
        <v>11</v>
      </c>
      <c r="BR309" s="8">
        <v>19</v>
      </c>
      <c r="BS309" s="8">
        <v>7</v>
      </c>
      <c r="BT309" s="8">
        <v>6</v>
      </c>
      <c r="BU309" s="8">
        <v>9</v>
      </c>
      <c r="BV309" s="8">
        <v>13</v>
      </c>
      <c r="BW309" s="8">
        <v>7</v>
      </c>
      <c r="BX309" s="8">
        <v>9</v>
      </c>
      <c r="BY309" s="8">
        <v>16</v>
      </c>
      <c r="BZ309" s="8">
        <v>14</v>
      </c>
      <c r="CA309" s="8">
        <v>10</v>
      </c>
      <c r="CB309" s="8">
        <v>9</v>
      </c>
      <c r="CC309" s="8">
        <v>12</v>
      </c>
      <c r="CD309" s="8">
        <v>5</v>
      </c>
      <c r="CE309" s="8">
        <v>7</v>
      </c>
      <c r="CF309" s="8">
        <v>10</v>
      </c>
      <c r="CG309" s="8">
        <v>10</v>
      </c>
      <c r="CH309" s="8">
        <v>8</v>
      </c>
      <c r="CI309" s="8">
        <v>8</v>
      </c>
      <c r="CJ309" s="8">
        <v>4</v>
      </c>
      <c r="CK309" s="8">
        <v>5</v>
      </c>
      <c r="CL309" s="8">
        <v>9</v>
      </c>
      <c r="CM309" s="8">
        <v>12</v>
      </c>
      <c r="CN309" s="8">
        <v>8</v>
      </c>
      <c r="CO309" s="8">
        <v>9</v>
      </c>
      <c r="CP309" s="8">
        <v>14</v>
      </c>
      <c r="CQ309" s="8">
        <v>9</v>
      </c>
      <c r="CR309" s="8">
        <v>22</v>
      </c>
      <c r="CS309" s="8">
        <v>13</v>
      </c>
      <c r="CT309" s="8">
        <v>11</v>
      </c>
      <c r="CU309" s="8">
        <v>13</v>
      </c>
      <c r="CV309" s="8">
        <v>9</v>
      </c>
      <c r="CW309" s="8">
        <v>9</v>
      </c>
      <c r="CX309" s="8">
        <v>8</v>
      </c>
      <c r="CY309" s="8">
        <v>9</v>
      </c>
      <c r="CZ309" s="8">
        <v>3</v>
      </c>
      <c r="DA309" s="8">
        <v>5</v>
      </c>
      <c r="DB309" s="8">
        <v>4</v>
      </c>
      <c r="DC309" s="8">
        <v>6</v>
      </c>
      <c r="DD309" s="8">
        <v>3</v>
      </c>
      <c r="DE309" s="8">
        <v>5</v>
      </c>
      <c r="DF309" s="8">
        <v>5</v>
      </c>
      <c r="DG309" s="8">
        <v>7</v>
      </c>
      <c r="DH309" s="8">
        <v>5</v>
      </c>
      <c r="DI309" s="8">
        <v>8</v>
      </c>
      <c r="DJ309" s="8">
        <v>5</v>
      </c>
      <c r="DK309" s="8">
        <v>7</v>
      </c>
      <c r="DL309" s="8">
        <v>4</v>
      </c>
      <c r="DM309" s="8">
        <v>7</v>
      </c>
      <c r="DN309" s="8">
        <v>3</v>
      </c>
      <c r="DO309" s="8">
        <v>3</v>
      </c>
      <c r="DP309" s="8">
        <v>5</v>
      </c>
      <c r="DQ309" s="8">
        <v>3</v>
      </c>
      <c r="DR309" s="8">
        <v>0</v>
      </c>
      <c r="DS309" s="8">
        <v>0</v>
      </c>
      <c r="DT309" s="8">
        <v>0</v>
      </c>
      <c r="DU309" s="8">
        <v>0</v>
      </c>
      <c r="DV309" s="8">
        <v>0</v>
      </c>
      <c r="DW309" s="8">
        <v>2</v>
      </c>
      <c r="DX309" s="7">
        <f t="shared" si="25"/>
        <v>470</v>
      </c>
      <c r="DY309" s="7">
        <f t="shared" si="26"/>
        <v>48</v>
      </c>
      <c r="DZ309" s="7">
        <f t="shared" si="27"/>
        <v>257</v>
      </c>
      <c r="EA309" s="7">
        <f t="shared" si="28"/>
        <v>155</v>
      </c>
    </row>
    <row r="310" spans="1:131" x14ac:dyDescent="0.35">
      <c r="A310" s="7">
        <v>13</v>
      </c>
      <c r="B310" s="10" t="s">
        <v>1020</v>
      </c>
      <c r="C310" s="10" t="s">
        <v>741</v>
      </c>
      <c r="D310" s="10" t="s">
        <v>742</v>
      </c>
      <c r="E310" s="7">
        <f>SUM(Table3253[[#This Row],[0]:[90]])</f>
        <v>599</v>
      </c>
      <c r="F310" s="8">
        <f>SUM(Table3253[[#This Row],[0]:[15]])</f>
        <v>115</v>
      </c>
      <c r="G310" s="7">
        <f>SUM(Table3253[[#This Row],[16]:[64]])</f>
        <v>369</v>
      </c>
      <c r="H310" s="7">
        <f>SUM(Table3253[[#This Row],[65]:[90]])</f>
        <v>115</v>
      </c>
      <c r="I310" s="7">
        <f>SUM(Table3253[[#This Row],[85]:[90]])</f>
        <v>6</v>
      </c>
      <c r="J310" s="8">
        <f>SUM(Table3253[[#This Row],[0]:[17]])</f>
        <v>129</v>
      </c>
      <c r="K310" s="7">
        <f>SUM(Table3253[[#This Row],[18]:[64]])</f>
        <v>355</v>
      </c>
      <c r="L310" s="8">
        <f>SUM(Table3253[[#This Row],[0]:[4]])</f>
        <v>44</v>
      </c>
      <c r="M310" s="7">
        <f>SUM(Table3253[[#This Row],[5]:[15]])</f>
        <v>71</v>
      </c>
      <c r="N310" s="7">
        <f>SUM(Table3253[[#This Row],[16]:[24]])</f>
        <v>54</v>
      </c>
      <c r="O310" s="7">
        <f>SUM(Table3253[[#This Row],[25]:[49]])</f>
        <v>179</v>
      </c>
      <c r="P310" s="7">
        <f>SUM(Table3253[[#This Row],[50]:[64]])</f>
        <v>136</v>
      </c>
      <c r="Q310" s="7">
        <f>SUM(Table3253[[#This Row],[65]:[74]])</f>
        <v>55</v>
      </c>
      <c r="R310" s="7">
        <f>SUM(Table3253[[#This Row],[75]:[84]])</f>
        <v>54</v>
      </c>
      <c r="S310" s="8">
        <f>SUM(Table3253[[#This Row],[5]:[9]])</f>
        <v>24</v>
      </c>
      <c r="T310" s="7">
        <f>SUM(Table3253[[#This Row],[10]:[14]])</f>
        <v>41</v>
      </c>
      <c r="U310" s="7">
        <f>SUM(Table3253[[#This Row],[15]:[19]])</f>
        <v>30</v>
      </c>
      <c r="V310" s="7">
        <f>SUM(Table3253[[#This Row],[20]:[24]])</f>
        <v>30</v>
      </c>
      <c r="W310" s="7">
        <f>SUM(Table3253[[#This Row],[25]:[29]])</f>
        <v>21</v>
      </c>
      <c r="X310" s="7">
        <f>SUM(Table3253[[#This Row],[30]:[34]])</f>
        <v>45</v>
      </c>
      <c r="Y310" s="7">
        <f>SUM(Table3253[[#This Row],[35]:[39]])</f>
        <v>39</v>
      </c>
      <c r="Z310" s="7">
        <f>SUM(Table3253[[#This Row],[40]:[44]])</f>
        <v>40</v>
      </c>
      <c r="AA310" s="7">
        <f>SUM(Table3253[[#This Row],[45]:[49]])</f>
        <v>34</v>
      </c>
      <c r="AB310" s="7">
        <f>SUM(Table3253[[#This Row],[50]:[54]])</f>
        <v>41</v>
      </c>
      <c r="AC310" s="7">
        <f>SUM(Table3253[[#This Row],[55]:[59]])</f>
        <v>57</v>
      </c>
      <c r="AD310" s="7">
        <f>SUM(Table3253[[#This Row],[60]:[64]])</f>
        <v>38</v>
      </c>
      <c r="AE310" s="7">
        <f>SUM(Table3253[[#This Row],[65]:[69]])</f>
        <v>27</v>
      </c>
      <c r="AF310" s="7">
        <f>SUM(Table3253[[#This Row],[70]:[74]])</f>
        <v>28</v>
      </c>
      <c r="AG310" s="7">
        <f>SUM(Table3253[[#This Row],[75]:[79]])</f>
        <v>37</v>
      </c>
      <c r="AH310" s="7">
        <f>SUM(Table3253[[#This Row],[80]:[84]])</f>
        <v>17</v>
      </c>
      <c r="AI310" s="7">
        <f>SUM(Table3253[[#This Row],[85]:[89]])</f>
        <v>2</v>
      </c>
      <c r="AJ310" s="7">
        <f>Table3253[[#This Row],[90]]</f>
        <v>4</v>
      </c>
      <c r="AK310" s="8">
        <v>5</v>
      </c>
      <c r="AL310" s="8">
        <v>11</v>
      </c>
      <c r="AM310" s="8">
        <v>8</v>
      </c>
      <c r="AN310" s="8">
        <v>7</v>
      </c>
      <c r="AO310" s="8">
        <v>13</v>
      </c>
      <c r="AP310" s="8">
        <v>4</v>
      </c>
      <c r="AQ310" s="8">
        <v>5</v>
      </c>
      <c r="AR310" s="8">
        <v>6</v>
      </c>
      <c r="AS310" s="8">
        <v>5</v>
      </c>
      <c r="AT310" s="8">
        <v>4</v>
      </c>
      <c r="AU310" s="8">
        <v>7</v>
      </c>
      <c r="AV310" s="8">
        <v>7</v>
      </c>
      <c r="AW310" s="8">
        <v>15</v>
      </c>
      <c r="AX310" s="8">
        <v>7</v>
      </c>
      <c r="AY310" s="8">
        <v>5</v>
      </c>
      <c r="AZ310" s="8">
        <v>6</v>
      </c>
      <c r="BA310" s="8">
        <v>8</v>
      </c>
      <c r="BB310" s="8">
        <v>6</v>
      </c>
      <c r="BC310" s="8">
        <v>7</v>
      </c>
      <c r="BD310" s="8">
        <v>3</v>
      </c>
      <c r="BE310" s="8">
        <v>8</v>
      </c>
      <c r="BF310" s="8">
        <v>8</v>
      </c>
      <c r="BG310" s="8">
        <v>7</v>
      </c>
      <c r="BH310" s="8">
        <v>5</v>
      </c>
      <c r="BI310" s="8">
        <v>2</v>
      </c>
      <c r="BJ310" s="8">
        <v>2</v>
      </c>
      <c r="BK310" s="8">
        <v>5</v>
      </c>
      <c r="BL310" s="8">
        <v>5</v>
      </c>
      <c r="BM310" s="8">
        <v>6</v>
      </c>
      <c r="BN310" s="8">
        <v>3</v>
      </c>
      <c r="BO310" s="8">
        <v>9</v>
      </c>
      <c r="BP310" s="8">
        <v>6</v>
      </c>
      <c r="BQ310" s="8">
        <v>7</v>
      </c>
      <c r="BR310" s="8">
        <v>11</v>
      </c>
      <c r="BS310" s="8">
        <v>12</v>
      </c>
      <c r="BT310" s="8">
        <v>6</v>
      </c>
      <c r="BU310" s="8">
        <v>4</v>
      </c>
      <c r="BV310" s="8">
        <v>7</v>
      </c>
      <c r="BW310" s="8">
        <v>12</v>
      </c>
      <c r="BX310" s="8">
        <v>10</v>
      </c>
      <c r="BY310" s="8">
        <v>10</v>
      </c>
      <c r="BZ310" s="8">
        <v>12</v>
      </c>
      <c r="CA310" s="8">
        <v>8</v>
      </c>
      <c r="CB310" s="8">
        <v>4</v>
      </c>
      <c r="CC310" s="8">
        <v>6</v>
      </c>
      <c r="CD310" s="8">
        <v>8</v>
      </c>
      <c r="CE310" s="8">
        <v>10</v>
      </c>
      <c r="CF310" s="8">
        <v>5</v>
      </c>
      <c r="CG310" s="8">
        <v>4</v>
      </c>
      <c r="CH310" s="8">
        <v>7</v>
      </c>
      <c r="CI310" s="8">
        <v>5</v>
      </c>
      <c r="CJ310" s="8">
        <v>6</v>
      </c>
      <c r="CK310" s="8">
        <v>9</v>
      </c>
      <c r="CL310" s="8">
        <v>9</v>
      </c>
      <c r="CM310" s="8">
        <v>12</v>
      </c>
      <c r="CN310" s="8">
        <v>13</v>
      </c>
      <c r="CO310" s="8">
        <v>9</v>
      </c>
      <c r="CP310" s="8">
        <v>20</v>
      </c>
      <c r="CQ310" s="8">
        <v>7</v>
      </c>
      <c r="CR310" s="8">
        <v>8</v>
      </c>
      <c r="CS310" s="8">
        <v>4</v>
      </c>
      <c r="CT310" s="8">
        <v>6</v>
      </c>
      <c r="CU310" s="8">
        <v>13</v>
      </c>
      <c r="CV310" s="8">
        <v>9</v>
      </c>
      <c r="CW310" s="8">
        <v>6</v>
      </c>
      <c r="CX310" s="8">
        <v>12</v>
      </c>
      <c r="CY310" s="8">
        <v>1</v>
      </c>
      <c r="CZ310" s="8">
        <v>7</v>
      </c>
      <c r="DA310" s="8">
        <v>3</v>
      </c>
      <c r="DB310" s="8">
        <v>4</v>
      </c>
      <c r="DC310" s="8">
        <v>8</v>
      </c>
      <c r="DD310" s="8">
        <v>4</v>
      </c>
      <c r="DE310" s="8">
        <v>5</v>
      </c>
      <c r="DF310" s="8">
        <v>3</v>
      </c>
      <c r="DG310" s="8">
        <v>8</v>
      </c>
      <c r="DH310" s="8">
        <v>13</v>
      </c>
      <c r="DI310" s="8">
        <v>9</v>
      </c>
      <c r="DJ310" s="8">
        <v>6</v>
      </c>
      <c r="DK310" s="8">
        <v>5</v>
      </c>
      <c r="DL310" s="8">
        <v>4</v>
      </c>
      <c r="DM310" s="8">
        <v>3</v>
      </c>
      <c r="DN310" s="8">
        <v>3</v>
      </c>
      <c r="DO310" s="8">
        <v>5</v>
      </c>
      <c r="DP310" s="8">
        <v>6</v>
      </c>
      <c r="DQ310" s="8">
        <v>0</v>
      </c>
      <c r="DR310" s="8">
        <v>0</v>
      </c>
      <c r="DS310" s="8">
        <v>1</v>
      </c>
      <c r="DT310" s="8">
        <v>0</v>
      </c>
      <c r="DU310" s="8">
        <v>1</v>
      </c>
      <c r="DV310" s="8">
        <v>0</v>
      </c>
      <c r="DW310" s="8">
        <v>4</v>
      </c>
      <c r="DX310" s="7">
        <f t="shared" si="25"/>
        <v>369</v>
      </c>
      <c r="DY310" s="7">
        <f t="shared" si="26"/>
        <v>40</v>
      </c>
      <c r="DZ310" s="7">
        <f t="shared" si="27"/>
        <v>179</v>
      </c>
      <c r="EA310" s="7">
        <f t="shared" si="28"/>
        <v>136</v>
      </c>
    </row>
    <row r="311" spans="1:131" x14ac:dyDescent="0.35">
      <c r="A311" s="7">
        <v>13</v>
      </c>
      <c r="B311" s="10" t="s">
        <v>1020</v>
      </c>
      <c r="C311" s="10" t="s">
        <v>743</v>
      </c>
      <c r="D311" s="10" t="s">
        <v>744</v>
      </c>
      <c r="E311" s="7">
        <f>SUM(Table3253[[#This Row],[0]:[90]])</f>
        <v>699</v>
      </c>
      <c r="F311" s="8">
        <f>SUM(Table3253[[#This Row],[0]:[15]])</f>
        <v>123</v>
      </c>
      <c r="G311" s="7">
        <f>SUM(Table3253[[#This Row],[16]:[64]])</f>
        <v>439</v>
      </c>
      <c r="H311" s="7">
        <f>SUM(Table3253[[#This Row],[65]:[90]])</f>
        <v>137</v>
      </c>
      <c r="I311" s="7">
        <f>SUM(Table3253[[#This Row],[85]:[90]])</f>
        <v>9</v>
      </c>
      <c r="J311" s="8">
        <f>SUM(Table3253[[#This Row],[0]:[17]])</f>
        <v>140</v>
      </c>
      <c r="K311" s="7">
        <f>SUM(Table3253[[#This Row],[18]:[64]])</f>
        <v>422</v>
      </c>
      <c r="L311" s="8">
        <f>SUM(Table3253[[#This Row],[0]:[4]])</f>
        <v>42</v>
      </c>
      <c r="M311" s="7">
        <f>SUM(Table3253[[#This Row],[5]:[15]])</f>
        <v>81</v>
      </c>
      <c r="N311" s="7">
        <f>SUM(Table3253[[#This Row],[16]:[24]])</f>
        <v>66</v>
      </c>
      <c r="O311" s="7">
        <f>SUM(Table3253[[#This Row],[25]:[49]])</f>
        <v>200</v>
      </c>
      <c r="P311" s="7">
        <f>SUM(Table3253[[#This Row],[50]:[64]])</f>
        <v>173</v>
      </c>
      <c r="Q311" s="7">
        <f>SUM(Table3253[[#This Row],[65]:[74]])</f>
        <v>87</v>
      </c>
      <c r="R311" s="7">
        <f>SUM(Table3253[[#This Row],[75]:[84]])</f>
        <v>41</v>
      </c>
      <c r="S311" s="8">
        <f>SUM(Table3253[[#This Row],[5]:[9]])</f>
        <v>39</v>
      </c>
      <c r="T311" s="7">
        <f>SUM(Table3253[[#This Row],[10]:[14]])</f>
        <v>40</v>
      </c>
      <c r="U311" s="7">
        <f>SUM(Table3253[[#This Row],[15]:[19]])</f>
        <v>34</v>
      </c>
      <c r="V311" s="7">
        <f>SUM(Table3253[[#This Row],[20]:[24]])</f>
        <v>34</v>
      </c>
      <c r="W311" s="7">
        <f>SUM(Table3253[[#This Row],[25]:[29]])</f>
        <v>48</v>
      </c>
      <c r="X311" s="7">
        <f>SUM(Table3253[[#This Row],[30]:[34]])</f>
        <v>31</v>
      </c>
      <c r="Y311" s="7">
        <f>SUM(Table3253[[#This Row],[35]:[39]])</f>
        <v>36</v>
      </c>
      <c r="Z311" s="7">
        <f>SUM(Table3253[[#This Row],[40]:[44]])</f>
        <v>47</v>
      </c>
      <c r="AA311" s="7">
        <f>SUM(Table3253[[#This Row],[45]:[49]])</f>
        <v>38</v>
      </c>
      <c r="AB311" s="7">
        <f>SUM(Table3253[[#This Row],[50]:[54]])</f>
        <v>50</v>
      </c>
      <c r="AC311" s="7">
        <f>SUM(Table3253[[#This Row],[55]:[59]])</f>
        <v>73</v>
      </c>
      <c r="AD311" s="7">
        <f>SUM(Table3253[[#This Row],[60]:[64]])</f>
        <v>50</v>
      </c>
      <c r="AE311" s="7">
        <f>SUM(Table3253[[#This Row],[65]:[69]])</f>
        <v>55</v>
      </c>
      <c r="AF311" s="7">
        <f>SUM(Table3253[[#This Row],[70]:[74]])</f>
        <v>32</v>
      </c>
      <c r="AG311" s="7">
        <f>SUM(Table3253[[#This Row],[75]:[79]])</f>
        <v>27</v>
      </c>
      <c r="AH311" s="7">
        <f>SUM(Table3253[[#This Row],[80]:[84]])</f>
        <v>14</v>
      </c>
      <c r="AI311" s="7">
        <f>SUM(Table3253[[#This Row],[85]:[89]])</f>
        <v>6</v>
      </c>
      <c r="AJ311" s="7">
        <f>Table3253[[#This Row],[90]]</f>
        <v>3</v>
      </c>
      <c r="AK311" s="8">
        <v>10</v>
      </c>
      <c r="AL311" s="8">
        <v>8</v>
      </c>
      <c r="AM311" s="8">
        <v>5</v>
      </c>
      <c r="AN311" s="8">
        <v>7</v>
      </c>
      <c r="AO311" s="8">
        <v>12</v>
      </c>
      <c r="AP311" s="8">
        <v>9</v>
      </c>
      <c r="AQ311" s="8">
        <v>7</v>
      </c>
      <c r="AR311" s="8">
        <v>8</v>
      </c>
      <c r="AS311" s="8">
        <v>11</v>
      </c>
      <c r="AT311" s="8">
        <v>4</v>
      </c>
      <c r="AU311" s="8">
        <v>8</v>
      </c>
      <c r="AV311" s="8">
        <v>10</v>
      </c>
      <c r="AW311" s="8">
        <v>6</v>
      </c>
      <c r="AX311" s="8">
        <v>9</v>
      </c>
      <c r="AY311" s="8">
        <v>7</v>
      </c>
      <c r="AZ311" s="8">
        <v>2</v>
      </c>
      <c r="BA311" s="8">
        <v>8</v>
      </c>
      <c r="BB311" s="8">
        <v>9</v>
      </c>
      <c r="BC311" s="8">
        <v>6</v>
      </c>
      <c r="BD311" s="8">
        <v>9</v>
      </c>
      <c r="BE311" s="8">
        <v>7</v>
      </c>
      <c r="BF311" s="8">
        <v>5</v>
      </c>
      <c r="BG311" s="8">
        <v>8</v>
      </c>
      <c r="BH311" s="8">
        <v>8</v>
      </c>
      <c r="BI311" s="8">
        <v>6</v>
      </c>
      <c r="BJ311" s="8">
        <v>8</v>
      </c>
      <c r="BK311" s="8">
        <v>7</v>
      </c>
      <c r="BL311" s="8">
        <v>15</v>
      </c>
      <c r="BM311" s="8">
        <v>6</v>
      </c>
      <c r="BN311" s="8">
        <v>12</v>
      </c>
      <c r="BO311" s="8">
        <v>3</v>
      </c>
      <c r="BP311" s="8">
        <v>6</v>
      </c>
      <c r="BQ311" s="8">
        <v>9</v>
      </c>
      <c r="BR311" s="8">
        <v>5</v>
      </c>
      <c r="BS311" s="8">
        <v>8</v>
      </c>
      <c r="BT311" s="8">
        <v>3</v>
      </c>
      <c r="BU311" s="8">
        <v>8</v>
      </c>
      <c r="BV311" s="8">
        <v>7</v>
      </c>
      <c r="BW311" s="8">
        <v>7</v>
      </c>
      <c r="BX311" s="8">
        <v>11</v>
      </c>
      <c r="BY311" s="8">
        <v>4</v>
      </c>
      <c r="BZ311" s="8">
        <v>12</v>
      </c>
      <c r="CA311" s="8">
        <v>10</v>
      </c>
      <c r="CB311" s="8">
        <v>10</v>
      </c>
      <c r="CC311" s="8">
        <v>11</v>
      </c>
      <c r="CD311" s="8">
        <v>5</v>
      </c>
      <c r="CE311" s="8">
        <v>5</v>
      </c>
      <c r="CF311" s="8">
        <v>10</v>
      </c>
      <c r="CG311" s="8">
        <v>5</v>
      </c>
      <c r="CH311" s="8">
        <v>13</v>
      </c>
      <c r="CI311" s="8">
        <v>11</v>
      </c>
      <c r="CJ311" s="8">
        <v>10</v>
      </c>
      <c r="CK311" s="8">
        <v>10</v>
      </c>
      <c r="CL311" s="8">
        <v>10</v>
      </c>
      <c r="CM311" s="8">
        <v>9</v>
      </c>
      <c r="CN311" s="8">
        <v>14</v>
      </c>
      <c r="CO311" s="8">
        <v>16</v>
      </c>
      <c r="CP311" s="8">
        <v>12</v>
      </c>
      <c r="CQ311" s="8">
        <v>11</v>
      </c>
      <c r="CR311" s="8">
        <v>20</v>
      </c>
      <c r="CS311" s="8">
        <v>5</v>
      </c>
      <c r="CT311" s="8">
        <v>7</v>
      </c>
      <c r="CU311" s="8">
        <v>17</v>
      </c>
      <c r="CV311" s="8">
        <v>10</v>
      </c>
      <c r="CW311" s="8">
        <v>11</v>
      </c>
      <c r="CX311" s="8">
        <v>16</v>
      </c>
      <c r="CY311" s="8">
        <v>12</v>
      </c>
      <c r="CZ311" s="8">
        <v>9</v>
      </c>
      <c r="DA311" s="8">
        <v>9</v>
      </c>
      <c r="DB311" s="8">
        <v>9</v>
      </c>
      <c r="DC311" s="8">
        <v>6</v>
      </c>
      <c r="DD311" s="8">
        <v>8</v>
      </c>
      <c r="DE311" s="8">
        <v>4</v>
      </c>
      <c r="DF311" s="8">
        <v>6</v>
      </c>
      <c r="DG311" s="8">
        <v>8</v>
      </c>
      <c r="DH311" s="8">
        <v>2</v>
      </c>
      <c r="DI311" s="8">
        <v>8</v>
      </c>
      <c r="DJ311" s="8">
        <v>7</v>
      </c>
      <c r="DK311" s="8">
        <v>4</v>
      </c>
      <c r="DL311" s="8">
        <v>6</v>
      </c>
      <c r="DM311" s="8">
        <v>3</v>
      </c>
      <c r="DN311" s="8">
        <v>4</v>
      </c>
      <c r="DO311" s="8">
        <v>2</v>
      </c>
      <c r="DP311" s="8">
        <v>2</v>
      </c>
      <c r="DQ311" s="8">
        <v>3</v>
      </c>
      <c r="DR311" s="8">
        <v>2</v>
      </c>
      <c r="DS311" s="8">
        <v>1</v>
      </c>
      <c r="DT311" s="8">
        <v>1</v>
      </c>
      <c r="DU311" s="8">
        <v>1</v>
      </c>
      <c r="DV311" s="8">
        <v>1</v>
      </c>
      <c r="DW311" s="8">
        <v>3</v>
      </c>
      <c r="DX311" s="7">
        <f t="shared" si="25"/>
        <v>439</v>
      </c>
      <c r="DY311" s="7">
        <f t="shared" si="26"/>
        <v>49</v>
      </c>
      <c r="DZ311" s="7">
        <f t="shared" si="27"/>
        <v>200</v>
      </c>
      <c r="EA311" s="7">
        <f t="shared" si="28"/>
        <v>173</v>
      </c>
    </row>
    <row r="312" spans="1:131" x14ac:dyDescent="0.35">
      <c r="A312" s="7">
        <v>13</v>
      </c>
      <c r="B312" s="10" t="s">
        <v>1020</v>
      </c>
      <c r="C312" s="10" t="s">
        <v>745</v>
      </c>
      <c r="D312" s="10" t="s">
        <v>746</v>
      </c>
      <c r="E312" s="7">
        <f>SUM(Table3253[[#This Row],[0]:[90]])</f>
        <v>808</v>
      </c>
      <c r="F312" s="8">
        <f>SUM(Table3253[[#This Row],[0]:[15]])</f>
        <v>193</v>
      </c>
      <c r="G312" s="7">
        <f>SUM(Table3253[[#This Row],[16]:[64]])</f>
        <v>454</v>
      </c>
      <c r="H312" s="7">
        <f>SUM(Table3253[[#This Row],[65]:[90]])</f>
        <v>161</v>
      </c>
      <c r="I312" s="7">
        <f>SUM(Table3253[[#This Row],[85]:[90]])</f>
        <v>18</v>
      </c>
      <c r="J312" s="8">
        <f>SUM(Table3253[[#This Row],[0]:[17]])</f>
        <v>222</v>
      </c>
      <c r="K312" s="7">
        <f>SUM(Table3253[[#This Row],[18]:[64]])</f>
        <v>425</v>
      </c>
      <c r="L312" s="8">
        <f>SUM(Table3253[[#This Row],[0]:[4]])</f>
        <v>46</v>
      </c>
      <c r="M312" s="7">
        <f>SUM(Table3253[[#This Row],[5]:[15]])</f>
        <v>147</v>
      </c>
      <c r="N312" s="7">
        <f>SUM(Table3253[[#This Row],[16]:[24]])</f>
        <v>100</v>
      </c>
      <c r="O312" s="7">
        <f>SUM(Table3253[[#This Row],[25]:[49]])</f>
        <v>204</v>
      </c>
      <c r="P312" s="7">
        <f>SUM(Table3253[[#This Row],[50]:[64]])</f>
        <v>150</v>
      </c>
      <c r="Q312" s="7">
        <f>SUM(Table3253[[#This Row],[65]:[74]])</f>
        <v>87</v>
      </c>
      <c r="R312" s="7">
        <f>SUM(Table3253[[#This Row],[75]:[84]])</f>
        <v>56</v>
      </c>
      <c r="S312" s="8">
        <f>SUM(Table3253[[#This Row],[5]:[9]])</f>
        <v>80</v>
      </c>
      <c r="T312" s="7">
        <f>SUM(Table3253[[#This Row],[10]:[14]])</f>
        <v>53</v>
      </c>
      <c r="U312" s="7">
        <f>SUM(Table3253[[#This Row],[15]:[19]])</f>
        <v>69</v>
      </c>
      <c r="V312" s="7">
        <f>SUM(Table3253[[#This Row],[20]:[24]])</f>
        <v>45</v>
      </c>
      <c r="W312" s="7">
        <f>SUM(Table3253[[#This Row],[25]:[29]])</f>
        <v>34</v>
      </c>
      <c r="X312" s="7">
        <f>SUM(Table3253[[#This Row],[30]:[34]])</f>
        <v>42</v>
      </c>
      <c r="Y312" s="7">
        <f>SUM(Table3253[[#This Row],[35]:[39]])</f>
        <v>41</v>
      </c>
      <c r="Z312" s="7">
        <f>SUM(Table3253[[#This Row],[40]:[44]])</f>
        <v>45</v>
      </c>
      <c r="AA312" s="7">
        <f>SUM(Table3253[[#This Row],[45]:[49]])</f>
        <v>42</v>
      </c>
      <c r="AB312" s="7">
        <f>SUM(Table3253[[#This Row],[50]:[54]])</f>
        <v>50</v>
      </c>
      <c r="AC312" s="7">
        <f>SUM(Table3253[[#This Row],[55]:[59]])</f>
        <v>58</v>
      </c>
      <c r="AD312" s="7">
        <f>SUM(Table3253[[#This Row],[60]:[64]])</f>
        <v>42</v>
      </c>
      <c r="AE312" s="7">
        <f>SUM(Table3253[[#This Row],[65]:[69]])</f>
        <v>68</v>
      </c>
      <c r="AF312" s="7">
        <f>SUM(Table3253[[#This Row],[70]:[74]])</f>
        <v>19</v>
      </c>
      <c r="AG312" s="7">
        <f>SUM(Table3253[[#This Row],[75]:[79]])</f>
        <v>29</v>
      </c>
      <c r="AH312" s="7">
        <f>SUM(Table3253[[#This Row],[80]:[84]])</f>
        <v>27</v>
      </c>
      <c r="AI312" s="7">
        <f>SUM(Table3253[[#This Row],[85]:[89]])</f>
        <v>17</v>
      </c>
      <c r="AJ312" s="7">
        <f>Table3253[[#This Row],[90]]</f>
        <v>1</v>
      </c>
      <c r="AK312" s="8">
        <v>7</v>
      </c>
      <c r="AL312" s="8">
        <v>8</v>
      </c>
      <c r="AM312" s="8">
        <v>13</v>
      </c>
      <c r="AN312" s="8">
        <v>9</v>
      </c>
      <c r="AO312" s="8">
        <v>9</v>
      </c>
      <c r="AP312" s="8">
        <v>16</v>
      </c>
      <c r="AQ312" s="8">
        <v>17</v>
      </c>
      <c r="AR312" s="8">
        <v>15</v>
      </c>
      <c r="AS312" s="8">
        <v>16</v>
      </c>
      <c r="AT312" s="8">
        <v>16</v>
      </c>
      <c r="AU312" s="8">
        <v>9</v>
      </c>
      <c r="AV312" s="8">
        <v>9</v>
      </c>
      <c r="AW312" s="8">
        <v>8</v>
      </c>
      <c r="AX312" s="8">
        <v>12</v>
      </c>
      <c r="AY312" s="8">
        <v>15</v>
      </c>
      <c r="AZ312" s="8">
        <v>14</v>
      </c>
      <c r="BA312" s="8">
        <v>18</v>
      </c>
      <c r="BB312" s="8">
        <v>11</v>
      </c>
      <c r="BC312" s="8">
        <v>15</v>
      </c>
      <c r="BD312" s="8">
        <v>11</v>
      </c>
      <c r="BE312" s="8">
        <v>6</v>
      </c>
      <c r="BF312" s="8">
        <v>12</v>
      </c>
      <c r="BG312" s="8">
        <v>10</v>
      </c>
      <c r="BH312" s="8">
        <v>10</v>
      </c>
      <c r="BI312" s="8">
        <v>7</v>
      </c>
      <c r="BJ312" s="8">
        <v>5</v>
      </c>
      <c r="BK312" s="8">
        <v>6</v>
      </c>
      <c r="BL312" s="8">
        <v>4</v>
      </c>
      <c r="BM312" s="8">
        <v>12</v>
      </c>
      <c r="BN312" s="8">
        <v>7</v>
      </c>
      <c r="BO312" s="8">
        <v>3</v>
      </c>
      <c r="BP312" s="8">
        <v>9</v>
      </c>
      <c r="BQ312" s="8">
        <v>10</v>
      </c>
      <c r="BR312" s="8">
        <v>12</v>
      </c>
      <c r="BS312" s="8">
        <v>8</v>
      </c>
      <c r="BT312" s="8">
        <v>5</v>
      </c>
      <c r="BU312" s="8">
        <v>12</v>
      </c>
      <c r="BV312" s="8">
        <v>6</v>
      </c>
      <c r="BW312" s="8">
        <v>8</v>
      </c>
      <c r="BX312" s="8">
        <v>10</v>
      </c>
      <c r="BY312" s="8">
        <v>12</v>
      </c>
      <c r="BZ312" s="8">
        <v>7</v>
      </c>
      <c r="CA312" s="8">
        <v>8</v>
      </c>
      <c r="CB312" s="8">
        <v>9</v>
      </c>
      <c r="CC312" s="8">
        <v>9</v>
      </c>
      <c r="CD312" s="8">
        <v>11</v>
      </c>
      <c r="CE312" s="8">
        <v>10</v>
      </c>
      <c r="CF312" s="8">
        <v>5</v>
      </c>
      <c r="CG312" s="8">
        <v>5</v>
      </c>
      <c r="CH312" s="8">
        <v>11</v>
      </c>
      <c r="CI312" s="8">
        <v>9</v>
      </c>
      <c r="CJ312" s="8">
        <v>10</v>
      </c>
      <c r="CK312" s="8">
        <v>7</v>
      </c>
      <c r="CL312" s="8">
        <v>14</v>
      </c>
      <c r="CM312" s="8">
        <v>10</v>
      </c>
      <c r="CN312" s="8">
        <v>11</v>
      </c>
      <c r="CO312" s="8">
        <v>14</v>
      </c>
      <c r="CP312" s="8">
        <v>10</v>
      </c>
      <c r="CQ312" s="8">
        <v>12</v>
      </c>
      <c r="CR312" s="8">
        <v>11</v>
      </c>
      <c r="CS312" s="8">
        <v>14</v>
      </c>
      <c r="CT312" s="8">
        <v>10</v>
      </c>
      <c r="CU312" s="8">
        <v>8</v>
      </c>
      <c r="CV312" s="8">
        <v>6</v>
      </c>
      <c r="CW312" s="8">
        <v>4</v>
      </c>
      <c r="CX312" s="8">
        <v>14</v>
      </c>
      <c r="CY312" s="8">
        <v>14</v>
      </c>
      <c r="CZ312" s="8">
        <v>15</v>
      </c>
      <c r="DA312" s="8">
        <v>7</v>
      </c>
      <c r="DB312" s="8">
        <v>18</v>
      </c>
      <c r="DC312" s="8">
        <v>8</v>
      </c>
      <c r="DD312" s="8">
        <v>3</v>
      </c>
      <c r="DE312" s="8">
        <v>4</v>
      </c>
      <c r="DF312" s="8">
        <v>3</v>
      </c>
      <c r="DG312" s="8">
        <v>1</v>
      </c>
      <c r="DH312" s="8">
        <v>3</v>
      </c>
      <c r="DI312" s="8">
        <v>8</v>
      </c>
      <c r="DJ312" s="8">
        <v>12</v>
      </c>
      <c r="DK312" s="8">
        <v>4</v>
      </c>
      <c r="DL312" s="8">
        <v>2</v>
      </c>
      <c r="DM312" s="8">
        <v>5</v>
      </c>
      <c r="DN312" s="8">
        <v>2</v>
      </c>
      <c r="DO312" s="8">
        <v>7</v>
      </c>
      <c r="DP312" s="8">
        <v>9</v>
      </c>
      <c r="DQ312" s="8">
        <v>4</v>
      </c>
      <c r="DR312" s="8">
        <v>5</v>
      </c>
      <c r="DS312" s="8">
        <v>5</v>
      </c>
      <c r="DT312" s="8">
        <v>3</v>
      </c>
      <c r="DU312" s="8">
        <v>4</v>
      </c>
      <c r="DV312" s="8">
        <v>0</v>
      </c>
      <c r="DW312" s="8">
        <v>1</v>
      </c>
      <c r="DX312" s="7">
        <f t="shared" si="25"/>
        <v>454</v>
      </c>
      <c r="DY312" s="7">
        <f t="shared" si="26"/>
        <v>71</v>
      </c>
      <c r="DZ312" s="7">
        <f t="shared" si="27"/>
        <v>204</v>
      </c>
      <c r="EA312" s="7">
        <f t="shared" si="28"/>
        <v>150</v>
      </c>
    </row>
    <row r="313" spans="1:131" x14ac:dyDescent="0.35">
      <c r="A313" s="7">
        <v>13</v>
      </c>
      <c r="B313" s="10" t="s">
        <v>1020</v>
      </c>
      <c r="C313" s="10" t="s">
        <v>747</v>
      </c>
      <c r="D313" s="10" t="s">
        <v>748</v>
      </c>
      <c r="E313" s="7">
        <f>SUM(Table3253[[#This Row],[0]:[90]])</f>
        <v>1044</v>
      </c>
      <c r="F313" s="8">
        <f>SUM(Table3253[[#This Row],[0]:[15]])</f>
        <v>180</v>
      </c>
      <c r="G313" s="7">
        <f>SUM(Table3253[[#This Row],[16]:[64]])</f>
        <v>687</v>
      </c>
      <c r="H313" s="7">
        <f>SUM(Table3253[[#This Row],[65]:[90]])</f>
        <v>177</v>
      </c>
      <c r="I313" s="7">
        <f>SUM(Table3253[[#This Row],[85]:[90]])</f>
        <v>9</v>
      </c>
      <c r="J313" s="8">
        <f>SUM(Table3253[[#This Row],[0]:[17]])</f>
        <v>208</v>
      </c>
      <c r="K313" s="7">
        <f>SUM(Table3253[[#This Row],[18]:[64]])</f>
        <v>659</v>
      </c>
      <c r="L313" s="8">
        <f>SUM(Table3253[[#This Row],[0]:[4]])</f>
        <v>56</v>
      </c>
      <c r="M313" s="7">
        <f>SUM(Table3253[[#This Row],[5]:[15]])</f>
        <v>124</v>
      </c>
      <c r="N313" s="7">
        <f>SUM(Table3253[[#This Row],[16]:[24]])</f>
        <v>100</v>
      </c>
      <c r="O313" s="7">
        <f>SUM(Table3253[[#This Row],[25]:[49]])</f>
        <v>351</v>
      </c>
      <c r="P313" s="7">
        <f>SUM(Table3253[[#This Row],[50]:[64]])</f>
        <v>236</v>
      </c>
      <c r="Q313" s="7">
        <f>SUM(Table3253[[#This Row],[65]:[74]])</f>
        <v>106</v>
      </c>
      <c r="R313" s="7">
        <f>SUM(Table3253[[#This Row],[75]:[84]])</f>
        <v>62</v>
      </c>
      <c r="S313" s="8">
        <f>SUM(Table3253[[#This Row],[5]:[9]])</f>
        <v>51</v>
      </c>
      <c r="T313" s="7">
        <f>SUM(Table3253[[#This Row],[10]:[14]])</f>
        <v>59</v>
      </c>
      <c r="U313" s="7">
        <f>SUM(Table3253[[#This Row],[15]:[19]])</f>
        <v>64</v>
      </c>
      <c r="V313" s="7">
        <f>SUM(Table3253[[#This Row],[20]:[24]])</f>
        <v>50</v>
      </c>
      <c r="W313" s="7">
        <f>SUM(Table3253[[#This Row],[25]:[29]])</f>
        <v>89</v>
      </c>
      <c r="X313" s="7">
        <f>SUM(Table3253[[#This Row],[30]:[34]])</f>
        <v>76</v>
      </c>
      <c r="Y313" s="7">
        <f>SUM(Table3253[[#This Row],[35]:[39]])</f>
        <v>69</v>
      </c>
      <c r="Z313" s="7">
        <f>SUM(Table3253[[#This Row],[40]:[44]])</f>
        <v>54</v>
      </c>
      <c r="AA313" s="7">
        <f>SUM(Table3253[[#This Row],[45]:[49]])</f>
        <v>63</v>
      </c>
      <c r="AB313" s="7">
        <f>SUM(Table3253[[#This Row],[50]:[54]])</f>
        <v>60</v>
      </c>
      <c r="AC313" s="7">
        <f>SUM(Table3253[[#This Row],[55]:[59]])</f>
        <v>83</v>
      </c>
      <c r="AD313" s="7">
        <f>SUM(Table3253[[#This Row],[60]:[64]])</f>
        <v>93</v>
      </c>
      <c r="AE313" s="7">
        <f>SUM(Table3253[[#This Row],[65]:[69]])</f>
        <v>64</v>
      </c>
      <c r="AF313" s="7">
        <f>SUM(Table3253[[#This Row],[70]:[74]])</f>
        <v>42</v>
      </c>
      <c r="AG313" s="7">
        <f>SUM(Table3253[[#This Row],[75]:[79]])</f>
        <v>38</v>
      </c>
      <c r="AH313" s="7">
        <f>SUM(Table3253[[#This Row],[80]:[84]])</f>
        <v>24</v>
      </c>
      <c r="AI313" s="7">
        <f>SUM(Table3253[[#This Row],[85]:[89]])</f>
        <v>9</v>
      </c>
      <c r="AJ313" s="7">
        <f>Table3253[[#This Row],[90]]</f>
        <v>0</v>
      </c>
      <c r="AK313" s="8">
        <v>17</v>
      </c>
      <c r="AL313" s="8">
        <v>8</v>
      </c>
      <c r="AM313" s="8">
        <v>14</v>
      </c>
      <c r="AN313" s="8">
        <v>6</v>
      </c>
      <c r="AO313" s="8">
        <v>11</v>
      </c>
      <c r="AP313" s="8">
        <v>10</v>
      </c>
      <c r="AQ313" s="8">
        <v>14</v>
      </c>
      <c r="AR313" s="8">
        <v>9</v>
      </c>
      <c r="AS313" s="8">
        <v>9</v>
      </c>
      <c r="AT313" s="8">
        <v>9</v>
      </c>
      <c r="AU313" s="8">
        <v>10</v>
      </c>
      <c r="AV313" s="8">
        <v>15</v>
      </c>
      <c r="AW313" s="8">
        <v>11</v>
      </c>
      <c r="AX313" s="8">
        <v>12</v>
      </c>
      <c r="AY313" s="8">
        <v>11</v>
      </c>
      <c r="AZ313" s="8">
        <v>14</v>
      </c>
      <c r="BA313" s="8">
        <v>15</v>
      </c>
      <c r="BB313" s="8">
        <v>13</v>
      </c>
      <c r="BC313" s="8">
        <v>10</v>
      </c>
      <c r="BD313" s="8">
        <v>12</v>
      </c>
      <c r="BE313" s="8">
        <v>9</v>
      </c>
      <c r="BF313" s="8">
        <v>7</v>
      </c>
      <c r="BG313" s="8">
        <v>14</v>
      </c>
      <c r="BH313" s="8">
        <v>8</v>
      </c>
      <c r="BI313" s="8">
        <v>12</v>
      </c>
      <c r="BJ313" s="8">
        <v>16</v>
      </c>
      <c r="BK313" s="8">
        <v>15</v>
      </c>
      <c r="BL313" s="8">
        <v>21</v>
      </c>
      <c r="BM313" s="8">
        <v>23</v>
      </c>
      <c r="BN313" s="8">
        <v>14</v>
      </c>
      <c r="BO313" s="8">
        <v>16</v>
      </c>
      <c r="BP313" s="8">
        <v>19</v>
      </c>
      <c r="BQ313" s="8">
        <v>8</v>
      </c>
      <c r="BR313" s="8">
        <v>18</v>
      </c>
      <c r="BS313" s="8">
        <v>15</v>
      </c>
      <c r="BT313" s="8">
        <v>12</v>
      </c>
      <c r="BU313" s="8">
        <v>19</v>
      </c>
      <c r="BV313" s="8">
        <v>11</v>
      </c>
      <c r="BW313" s="8">
        <v>17</v>
      </c>
      <c r="BX313" s="8">
        <v>10</v>
      </c>
      <c r="BY313" s="8">
        <v>10</v>
      </c>
      <c r="BZ313" s="8">
        <v>14</v>
      </c>
      <c r="CA313" s="8">
        <v>14</v>
      </c>
      <c r="CB313" s="8">
        <v>8</v>
      </c>
      <c r="CC313" s="8">
        <v>8</v>
      </c>
      <c r="CD313" s="8">
        <v>10</v>
      </c>
      <c r="CE313" s="8">
        <v>14</v>
      </c>
      <c r="CF313" s="8">
        <v>12</v>
      </c>
      <c r="CG313" s="8">
        <v>13</v>
      </c>
      <c r="CH313" s="8">
        <v>14</v>
      </c>
      <c r="CI313" s="8">
        <v>13</v>
      </c>
      <c r="CJ313" s="8">
        <v>11</v>
      </c>
      <c r="CK313" s="8">
        <v>14</v>
      </c>
      <c r="CL313" s="8">
        <v>13</v>
      </c>
      <c r="CM313" s="8">
        <v>9</v>
      </c>
      <c r="CN313" s="8">
        <v>15</v>
      </c>
      <c r="CO313" s="8">
        <v>20</v>
      </c>
      <c r="CP313" s="8">
        <v>19</v>
      </c>
      <c r="CQ313" s="8">
        <v>12</v>
      </c>
      <c r="CR313" s="8">
        <v>17</v>
      </c>
      <c r="CS313" s="8">
        <v>18</v>
      </c>
      <c r="CT313" s="8">
        <v>14</v>
      </c>
      <c r="CU313" s="8">
        <v>22</v>
      </c>
      <c r="CV313" s="8">
        <v>21</v>
      </c>
      <c r="CW313" s="8">
        <v>18</v>
      </c>
      <c r="CX313" s="8">
        <v>20</v>
      </c>
      <c r="CY313" s="8">
        <v>17</v>
      </c>
      <c r="CZ313" s="8">
        <v>13</v>
      </c>
      <c r="DA313" s="8">
        <v>9</v>
      </c>
      <c r="DB313" s="8">
        <v>5</v>
      </c>
      <c r="DC313" s="8">
        <v>10</v>
      </c>
      <c r="DD313" s="8">
        <v>6</v>
      </c>
      <c r="DE313" s="8">
        <v>9</v>
      </c>
      <c r="DF313" s="8">
        <v>8</v>
      </c>
      <c r="DG313" s="8">
        <v>9</v>
      </c>
      <c r="DH313" s="8">
        <v>8</v>
      </c>
      <c r="DI313" s="8">
        <v>4</v>
      </c>
      <c r="DJ313" s="8">
        <v>13</v>
      </c>
      <c r="DK313" s="8">
        <v>3</v>
      </c>
      <c r="DL313" s="8">
        <v>10</v>
      </c>
      <c r="DM313" s="8">
        <v>5</v>
      </c>
      <c r="DN313" s="8">
        <v>6</v>
      </c>
      <c r="DO313" s="8">
        <v>3</v>
      </c>
      <c r="DP313" s="8">
        <v>4</v>
      </c>
      <c r="DQ313" s="8">
        <v>6</v>
      </c>
      <c r="DR313" s="8">
        <v>1</v>
      </c>
      <c r="DS313" s="8">
        <v>4</v>
      </c>
      <c r="DT313" s="8">
        <v>1</v>
      </c>
      <c r="DU313" s="8">
        <v>0</v>
      </c>
      <c r="DV313" s="8">
        <v>3</v>
      </c>
      <c r="DW313" s="8">
        <v>0</v>
      </c>
      <c r="DX313" s="7">
        <f t="shared" si="25"/>
        <v>687</v>
      </c>
      <c r="DY313" s="7">
        <f t="shared" si="26"/>
        <v>72</v>
      </c>
      <c r="DZ313" s="7">
        <f t="shared" si="27"/>
        <v>351</v>
      </c>
      <c r="EA313" s="7">
        <f t="shared" si="28"/>
        <v>236</v>
      </c>
    </row>
    <row r="314" spans="1:131" x14ac:dyDescent="0.35">
      <c r="A314" s="7">
        <v>13</v>
      </c>
      <c r="B314" s="10" t="s">
        <v>1020</v>
      </c>
      <c r="C314" s="10" t="s">
        <v>749</v>
      </c>
      <c r="D314" s="10" t="s">
        <v>750</v>
      </c>
      <c r="E314" s="7">
        <f>SUM(Table3253[[#This Row],[0]:[90]])</f>
        <v>980</v>
      </c>
      <c r="F314" s="8">
        <f>SUM(Table3253[[#This Row],[0]:[15]])</f>
        <v>200</v>
      </c>
      <c r="G314" s="7">
        <f>SUM(Table3253[[#This Row],[16]:[64]])</f>
        <v>630</v>
      </c>
      <c r="H314" s="7">
        <f>SUM(Table3253[[#This Row],[65]:[90]])</f>
        <v>150</v>
      </c>
      <c r="I314" s="7">
        <f>SUM(Table3253[[#This Row],[85]:[90]])</f>
        <v>7</v>
      </c>
      <c r="J314" s="8">
        <f>SUM(Table3253[[#This Row],[0]:[17]])</f>
        <v>225</v>
      </c>
      <c r="K314" s="7">
        <f>SUM(Table3253[[#This Row],[18]:[64]])</f>
        <v>605</v>
      </c>
      <c r="L314" s="8">
        <f>SUM(Table3253[[#This Row],[0]:[4]])</f>
        <v>59</v>
      </c>
      <c r="M314" s="7">
        <f>SUM(Table3253[[#This Row],[5]:[15]])</f>
        <v>141</v>
      </c>
      <c r="N314" s="7">
        <f>SUM(Table3253[[#This Row],[16]:[24]])</f>
        <v>110</v>
      </c>
      <c r="O314" s="7">
        <f>SUM(Table3253[[#This Row],[25]:[49]])</f>
        <v>327</v>
      </c>
      <c r="P314" s="7">
        <f>SUM(Table3253[[#This Row],[50]:[64]])</f>
        <v>193</v>
      </c>
      <c r="Q314" s="7">
        <f>SUM(Table3253[[#This Row],[65]:[74]])</f>
        <v>93</v>
      </c>
      <c r="R314" s="7">
        <f>SUM(Table3253[[#This Row],[75]:[84]])</f>
        <v>50</v>
      </c>
      <c r="S314" s="8">
        <f>SUM(Table3253[[#This Row],[5]:[9]])</f>
        <v>52</v>
      </c>
      <c r="T314" s="7">
        <f>SUM(Table3253[[#This Row],[10]:[14]])</f>
        <v>78</v>
      </c>
      <c r="U314" s="7">
        <f>SUM(Table3253[[#This Row],[15]:[19]])</f>
        <v>64</v>
      </c>
      <c r="V314" s="7">
        <f>SUM(Table3253[[#This Row],[20]:[24]])</f>
        <v>57</v>
      </c>
      <c r="W314" s="7">
        <f>SUM(Table3253[[#This Row],[25]:[29]])</f>
        <v>40</v>
      </c>
      <c r="X314" s="7">
        <f>SUM(Table3253[[#This Row],[30]:[34]])</f>
        <v>72</v>
      </c>
      <c r="Y314" s="7">
        <f>SUM(Table3253[[#This Row],[35]:[39]])</f>
        <v>81</v>
      </c>
      <c r="Z314" s="7">
        <f>SUM(Table3253[[#This Row],[40]:[44]])</f>
        <v>72</v>
      </c>
      <c r="AA314" s="7">
        <f>SUM(Table3253[[#This Row],[45]:[49]])</f>
        <v>62</v>
      </c>
      <c r="AB314" s="7">
        <f>SUM(Table3253[[#This Row],[50]:[54]])</f>
        <v>58</v>
      </c>
      <c r="AC314" s="7">
        <f>SUM(Table3253[[#This Row],[55]:[59]])</f>
        <v>73</v>
      </c>
      <c r="AD314" s="7">
        <f>SUM(Table3253[[#This Row],[60]:[64]])</f>
        <v>62</v>
      </c>
      <c r="AE314" s="7">
        <f>SUM(Table3253[[#This Row],[65]:[69]])</f>
        <v>54</v>
      </c>
      <c r="AF314" s="7">
        <f>SUM(Table3253[[#This Row],[70]:[74]])</f>
        <v>39</v>
      </c>
      <c r="AG314" s="7">
        <f>SUM(Table3253[[#This Row],[75]:[79]])</f>
        <v>34</v>
      </c>
      <c r="AH314" s="7">
        <f>SUM(Table3253[[#This Row],[80]:[84]])</f>
        <v>16</v>
      </c>
      <c r="AI314" s="7">
        <f>SUM(Table3253[[#This Row],[85]:[89]])</f>
        <v>7</v>
      </c>
      <c r="AJ314" s="7">
        <f>Table3253[[#This Row],[90]]</f>
        <v>0</v>
      </c>
      <c r="AK314" s="8">
        <v>14</v>
      </c>
      <c r="AL314" s="8">
        <v>7</v>
      </c>
      <c r="AM314" s="8">
        <v>11</v>
      </c>
      <c r="AN314" s="8">
        <v>14</v>
      </c>
      <c r="AO314" s="8">
        <v>13</v>
      </c>
      <c r="AP314" s="8">
        <v>10</v>
      </c>
      <c r="AQ314" s="8">
        <v>7</v>
      </c>
      <c r="AR314" s="8">
        <v>10</v>
      </c>
      <c r="AS314" s="8">
        <v>15</v>
      </c>
      <c r="AT314" s="8">
        <v>10</v>
      </c>
      <c r="AU314" s="8">
        <v>15</v>
      </c>
      <c r="AV314" s="8">
        <v>15</v>
      </c>
      <c r="AW314" s="8">
        <v>18</v>
      </c>
      <c r="AX314" s="8">
        <v>19</v>
      </c>
      <c r="AY314" s="8">
        <v>11</v>
      </c>
      <c r="AZ314" s="8">
        <v>11</v>
      </c>
      <c r="BA314" s="8">
        <v>15</v>
      </c>
      <c r="BB314" s="8">
        <v>10</v>
      </c>
      <c r="BC314" s="8">
        <v>17</v>
      </c>
      <c r="BD314" s="8">
        <v>11</v>
      </c>
      <c r="BE314" s="8">
        <v>14</v>
      </c>
      <c r="BF314" s="8">
        <v>13</v>
      </c>
      <c r="BG314" s="8">
        <v>10</v>
      </c>
      <c r="BH314" s="8">
        <v>11</v>
      </c>
      <c r="BI314" s="8">
        <v>9</v>
      </c>
      <c r="BJ314" s="8">
        <v>9</v>
      </c>
      <c r="BK314" s="8">
        <v>5</v>
      </c>
      <c r="BL314" s="8">
        <v>8</v>
      </c>
      <c r="BM314" s="8">
        <v>8</v>
      </c>
      <c r="BN314" s="8">
        <v>10</v>
      </c>
      <c r="BO314" s="8">
        <v>15</v>
      </c>
      <c r="BP314" s="8">
        <v>11</v>
      </c>
      <c r="BQ314" s="8">
        <v>12</v>
      </c>
      <c r="BR314" s="8">
        <v>18</v>
      </c>
      <c r="BS314" s="8">
        <v>16</v>
      </c>
      <c r="BT314" s="8">
        <v>20</v>
      </c>
      <c r="BU314" s="8">
        <v>15</v>
      </c>
      <c r="BV314" s="8">
        <v>18</v>
      </c>
      <c r="BW314" s="8">
        <v>11</v>
      </c>
      <c r="BX314" s="8">
        <v>17</v>
      </c>
      <c r="BY314" s="8">
        <v>11</v>
      </c>
      <c r="BZ314" s="8">
        <v>19</v>
      </c>
      <c r="CA314" s="8">
        <v>15</v>
      </c>
      <c r="CB314" s="8">
        <v>14</v>
      </c>
      <c r="CC314" s="8">
        <v>13</v>
      </c>
      <c r="CD314" s="8">
        <v>7</v>
      </c>
      <c r="CE314" s="8">
        <v>16</v>
      </c>
      <c r="CF314" s="8">
        <v>10</v>
      </c>
      <c r="CG314" s="8">
        <v>17</v>
      </c>
      <c r="CH314" s="8">
        <v>12</v>
      </c>
      <c r="CI314" s="8">
        <v>10</v>
      </c>
      <c r="CJ314" s="8">
        <v>10</v>
      </c>
      <c r="CK314" s="8">
        <v>16</v>
      </c>
      <c r="CL314" s="8">
        <v>12</v>
      </c>
      <c r="CM314" s="8">
        <v>10</v>
      </c>
      <c r="CN314" s="8">
        <v>19</v>
      </c>
      <c r="CO314" s="8">
        <v>14</v>
      </c>
      <c r="CP314" s="8">
        <v>16</v>
      </c>
      <c r="CQ314" s="8">
        <v>11</v>
      </c>
      <c r="CR314" s="8">
        <v>13</v>
      </c>
      <c r="CS314" s="8">
        <v>11</v>
      </c>
      <c r="CT314" s="8">
        <v>15</v>
      </c>
      <c r="CU314" s="8">
        <v>15</v>
      </c>
      <c r="CV314" s="8">
        <v>11</v>
      </c>
      <c r="CW314" s="8">
        <v>10</v>
      </c>
      <c r="CX314" s="8">
        <v>13</v>
      </c>
      <c r="CY314" s="8">
        <v>13</v>
      </c>
      <c r="CZ314" s="8">
        <v>10</v>
      </c>
      <c r="DA314" s="8">
        <v>12</v>
      </c>
      <c r="DB314" s="8">
        <v>6</v>
      </c>
      <c r="DC314" s="8">
        <v>10</v>
      </c>
      <c r="DD314" s="8">
        <v>7</v>
      </c>
      <c r="DE314" s="8">
        <v>6</v>
      </c>
      <c r="DF314" s="8">
        <v>10</v>
      </c>
      <c r="DG314" s="8">
        <v>6</v>
      </c>
      <c r="DH314" s="8">
        <v>6</v>
      </c>
      <c r="DI314" s="8">
        <v>9</v>
      </c>
      <c r="DJ314" s="8">
        <v>7</v>
      </c>
      <c r="DK314" s="8">
        <v>8</v>
      </c>
      <c r="DL314" s="8">
        <v>4</v>
      </c>
      <c r="DM314" s="8">
        <v>4</v>
      </c>
      <c r="DN314" s="8">
        <v>1</v>
      </c>
      <c r="DO314" s="8">
        <v>4</v>
      </c>
      <c r="DP314" s="8">
        <v>2</v>
      </c>
      <c r="DQ314" s="8">
        <v>5</v>
      </c>
      <c r="DR314" s="8">
        <v>3</v>
      </c>
      <c r="DS314" s="8">
        <v>2</v>
      </c>
      <c r="DT314" s="8">
        <v>0</v>
      </c>
      <c r="DU314" s="8">
        <v>2</v>
      </c>
      <c r="DV314" s="8">
        <v>0</v>
      </c>
      <c r="DW314" s="8">
        <v>0</v>
      </c>
      <c r="DX314" s="7">
        <f t="shared" si="25"/>
        <v>630</v>
      </c>
      <c r="DY314" s="7">
        <f t="shared" si="26"/>
        <v>85</v>
      </c>
      <c r="DZ314" s="7">
        <f t="shared" si="27"/>
        <v>327</v>
      </c>
      <c r="EA314" s="7">
        <f t="shared" si="28"/>
        <v>193</v>
      </c>
    </row>
    <row r="315" spans="1:131" x14ac:dyDescent="0.35">
      <c r="A315" s="7">
        <v>13</v>
      </c>
      <c r="B315" s="10" t="s">
        <v>1020</v>
      </c>
      <c r="C315" s="10" t="s">
        <v>751</v>
      </c>
      <c r="D315" s="10" t="s">
        <v>752</v>
      </c>
      <c r="E315" s="7">
        <f>SUM(Table3253[[#This Row],[0]:[90]])</f>
        <v>576</v>
      </c>
      <c r="F315" s="8">
        <f>SUM(Table3253[[#This Row],[0]:[15]])</f>
        <v>87</v>
      </c>
      <c r="G315" s="7">
        <f>SUM(Table3253[[#This Row],[16]:[64]])</f>
        <v>344</v>
      </c>
      <c r="H315" s="7">
        <f>SUM(Table3253[[#This Row],[65]:[90]])</f>
        <v>145</v>
      </c>
      <c r="I315" s="7">
        <f>SUM(Table3253[[#This Row],[85]:[90]])</f>
        <v>6</v>
      </c>
      <c r="J315" s="8">
        <f>SUM(Table3253[[#This Row],[0]:[17]])</f>
        <v>101</v>
      </c>
      <c r="K315" s="7">
        <f>SUM(Table3253[[#This Row],[18]:[64]])</f>
        <v>330</v>
      </c>
      <c r="L315" s="8">
        <f>SUM(Table3253[[#This Row],[0]:[4]])</f>
        <v>23</v>
      </c>
      <c r="M315" s="7">
        <f>SUM(Table3253[[#This Row],[5]:[15]])</f>
        <v>64</v>
      </c>
      <c r="N315" s="7">
        <f>SUM(Table3253[[#This Row],[16]:[24]])</f>
        <v>44</v>
      </c>
      <c r="O315" s="7">
        <f>SUM(Table3253[[#This Row],[25]:[49]])</f>
        <v>149</v>
      </c>
      <c r="P315" s="7">
        <f>SUM(Table3253[[#This Row],[50]:[64]])</f>
        <v>151</v>
      </c>
      <c r="Q315" s="7">
        <f>SUM(Table3253[[#This Row],[65]:[74]])</f>
        <v>89</v>
      </c>
      <c r="R315" s="7">
        <f>SUM(Table3253[[#This Row],[75]:[84]])</f>
        <v>50</v>
      </c>
      <c r="S315" s="8">
        <f>SUM(Table3253[[#This Row],[5]:[9]])</f>
        <v>22</v>
      </c>
      <c r="T315" s="7">
        <f>SUM(Table3253[[#This Row],[10]:[14]])</f>
        <v>39</v>
      </c>
      <c r="U315" s="7">
        <f>SUM(Table3253[[#This Row],[15]:[19]])</f>
        <v>29</v>
      </c>
      <c r="V315" s="7">
        <f>SUM(Table3253[[#This Row],[20]:[24]])</f>
        <v>18</v>
      </c>
      <c r="W315" s="7">
        <f>SUM(Table3253[[#This Row],[25]:[29]])</f>
        <v>17</v>
      </c>
      <c r="X315" s="7">
        <f>SUM(Table3253[[#This Row],[30]:[34]])</f>
        <v>28</v>
      </c>
      <c r="Y315" s="7">
        <f>SUM(Table3253[[#This Row],[35]:[39]])</f>
        <v>33</v>
      </c>
      <c r="Z315" s="7">
        <f>SUM(Table3253[[#This Row],[40]:[44]])</f>
        <v>26</v>
      </c>
      <c r="AA315" s="7">
        <f>SUM(Table3253[[#This Row],[45]:[49]])</f>
        <v>45</v>
      </c>
      <c r="AB315" s="7">
        <f>SUM(Table3253[[#This Row],[50]:[54]])</f>
        <v>43</v>
      </c>
      <c r="AC315" s="7">
        <f>SUM(Table3253[[#This Row],[55]:[59]])</f>
        <v>60</v>
      </c>
      <c r="AD315" s="7">
        <f>SUM(Table3253[[#This Row],[60]:[64]])</f>
        <v>48</v>
      </c>
      <c r="AE315" s="7">
        <f>SUM(Table3253[[#This Row],[65]:[69]])</f>
        <v>46</v>
      </c>
      <c r="AF315" s="7">
        <f>SUM(Table3253[[#This Row],[70]:[74]])</f>
        <v>43</v>
      </c>
      <c r="AG315" s="7">
        <f>SUM(Table3253[[#This Row],[75]:[79]])</f>
        <v>34</v>
      </c>
      <c r="AH315" s="7">
        <f>SUM(Table3253[[#This Row],[80]:[84]])</f>
        <v>16</v>
      </c>
      <c r="AI315" s="7">
        <f>SUM(Table3253[[#This Row],[85]:[89]])</f>
        <v>4</v>
      </c>
      <c r="AJ315" s="7">
        <f>Table3253[[#This Row],[90]]</f>
        <v>2</v>
      </c>
      <c r="AK315" s="8">
        <v>2</v>
      </c>
      <c r="AL315" s="8">
        <v>5</v>
      </c>
      <c r="AM315" s="8">
        <v>5</v>
      </c>
      <c r="AN315" s="8">
        <v>7</v>
      </c>
      <c r="AO315" s="8">
        <v>4</v>
      </c>
      <c r="AP315" s="8">
        <v>4</v>
      </c>
      <c r="AQ315" s="8">
        <v>4</v>
      </c>
      <c r="AR315" s="8">
        <v>3</v>
      </c>
      <c r="AS315" s="8">
        <v>5</v>
      </c>
      <c r="AT315" s="8">
        <v>6</v>
      </c>
      <c r="AU315" s="8">
        <v>10</v>
      </c>
      <c r="AV315" s="8">
        <v>8</v>
      </c>
      <c r="AW315" s="8">
        <v>7</v>
      </c>
      <c r="AX315" s="8">
        <v>4</v>
      </c>
      <c r="AY315" s="8">
        <v>10</v>
      </c>
      <c r="AZ315" s="8">
        <v>3</v>
      </c>
      <c r="BA315" s="8">
        <v>7</v>
      </c>
      <c r="BB315" s="8">
        <v>7</v>
      </c>
      <c r="BC315" s="8">
        <v>8</v>
      </c>
      <c r="BD315" s="8">
        <v>4</v>
      </c>
      <c r="BE315" s="8">
        <v>3</v>
      </c>
      <c r="BF315" s="8">
        <v>2</v>
      </c>
      <c r="BG315" s="8">
        <v>3</v>
      </c>
      <c r="BH315" s="8">
        <v>4</v>
      </c>
      <c r="BI315" s="8">
        <v>6</v>
      </c>
      <c r="BJ315" s="8">
        <v>3</v>
      </c>
      <c r="BK315" s="8">
        <v>4</v>
      </c>
      <c r="BL315" s="8">
        <v>2</v>
      </c>
      <c r="BM315" s="8">
        <v>3</v>
      </c>
      <c r="BN315" s="8">
        <v>5</v>
      </c>
      <c r="BO315" s="8">
        <v>8</v>
      </c>
      <c r="BP315" s="8">
        <v>6</v>
      </c>
      <c r="BQ315" s="8">
        <v>5</v>
      </c>
      <c r="BR315" s="8">
        <v>8</v>
      </c>
      <c r="BS315" s="8">
        <v>1</v>
      </c>
      <c r="BT315" s="8">
        <v>7</v>
      </c>
      <c r="BU315" s="8">
        <v>6</v>
      </c>
      <c r="BV315" s="8">
        <v>7</v>
      </c>
      <c r="BW315" s="8">
        <v>8</v>
      </c>
      <c r="BX315" s="8">
        <v>5</v>
      </c>
      <c r="BY315" s="8">
        <v>9</v>
      </c>
      <c r="BZ315" s="8">
        <v>6</v>
      </c>
      <c r="CA315" s="8">
        <v>3</v>
      </c>
      <c r="CB315" s="8">
        <v>3</v>
      </c>
      <c r="CC315" s="8">
        <v>5</v>
      </c>
      <c r="CD315" s="8">
        <v>10</v>
      </c>
      <c r="CE315" s="8">
        <v>12</v>
      </c>
      <c r="CF315" s="8">
        <v>6</v>
      </c>
      <c r="CG315" s="8">
        <v>10</v>
      </c>
      <c r="CH315" s="8">
        <v>7</v>
      </c>
      <c r="CI315" s="8">
        <v>7</v>
      </c>
      <c r="CJ315" s="8">
        <v>7</v>
      </c>
      <c r="CK315" s="8">
        <v>10</v>
      </c>
      <c r="CL315" s="8">
        <v>13</v>
      </c>
      <c r="CM315" s="8">
        <v>6</v>
      </c>
      <c r="CN315" s="8">
        <v>12</v>
      </c>
      <c r="CO315" s="8">
        <v>15</v>
      </c>
      <c r="CP315" s="8">
        <v>15</v>
      </c>
      <c r="CQ315" s="8">
        <v>9</v>
      </c>
      <c r="CR315" s="8">
        <v>9</v>
      </c>
      <c r="CS315" s="8">
        <v>10</v>
      </c>
      <c r="CT315" s="8">
        <v>8</v>
      </c>
      <c r="CU315" s="8">
        <v>7</v>
      </c>
      <c r="CV315" s="8">
        <v>13</v>
      </c>
      <c r="CW315" s="8">
        <v>10</v>
      </c>
      <c r="CX315" s="8">
        <v>7</v>
      </c>
      <c r="CY315" s="8">
        <v>9</v>
      </c>
      <c r="CZ315" s="8">
        <v>6</v>
      </c>
      <c r="DA315" s="8">
        <v>12</v>
      </c>
      <c r="DB315" s="8">
        <v>12</v>
      </c>
      <c r="DC315" s="8">
        <v>11</v>
      </c>
      <c r="DD315" s="8">
        <v>12</v>
      </c>
      <c r="DE315" s="8">
        <v>7</v>
      </c>
      <c r="DF315" s="8">
        <v>4</v>
      </c>
      <c r="DG315" s="8">
        <v>9</v>
      </c>
      <c r="DH315" s="8">
        <v>5</v>
      </c>
      <c r="DI315" s="8">
        <v>10</v>
      </c>
      <c r="DJ315" s="8">
        <v>10</v>
      </c>
      <c r="DK315" s="8">
        <v>6</v>
      </c>
      <c r="DL315" s="8">
        <v>3</v>
      </c>
      <c r="DM315" s="8">
        <v>4</v>
      </c>
      <c r="DN315" s="8">
        <v>4</v>
      </c>
      <c r="DO315" s="8">
        <v>3</v>
      </c>
      <c r="DP315" s="8">
        <v>4</v>
      </c>
      <c r="DQ315" s="8">
        <v>1</v>
      </c>
      <c r="DR315" s="8">
        <v>1</v>
      </c>
      <c r="DS315" s="8">
        <v>2</v>
      </c>
      <c r="DT315" s="8">
        <v>1</v>
      </c>
      <c r="DU315" s="8">
        <v>0</v>
      </c>
      <c r="DV315" s="8">
        <v>0</v>
      </c>
      <c r="DW315" s="8">
        <v>2</v>
      </c>
      <c r="DX315" s="7">
        <f t="shared" si="25"/>
        <v>344</v>
      </c>
      <c r="DY315" s="7">
        <f t="shared" si="26"/>
        <v>30</v>
      </c>
      <c r="DZ315" s="7">
        <f t="shared" si="27"/>
        <v>149</v>
      </c>
      <c r="EA315" s="7">
        <f t="shared" si="28"/>
        <v>151</v>
      </c>
    </row>
    <row r="316" spans="1:131" x14ac:dyDescent="0.35">
      <c r="A316" s="7">
        <v>13</v>
      </c>
      <c r="B316" s="10" t="s">
        <v>1020</v>
      </c>
      <c r="C316" s="10" t="s">
        <v>753</v>
      </c>
      <c r="D316" s="10" t="s">
        <v>754</v>
      </c>
      <c r="E316" s="7">
        <f>SUM(Table3253[[#This Row],[0]:[90]])</f>
        <v>1247</v>
      </c>
      <c r="F316" s="8">
        <f>SUM(Table3253[[#This Row],[0]:[15]])</f>
        <v>224</v>
      </c>
      <c r="G316" s="7">
        <f>SUM(Table3253[[#This Row],[16]:[64]])</f>
        <v>724</v>
      </c>
      <c r="H316" s="7">
        <f>SUM(Table3253[[#This Row],[65]:[90]])</f>
        <v>299</v>
      </c>
      <c r="I316" s="7">
        <f>SUM(Table3253[[#This Row],[85]:[90]])</f>
        <v>27</v>
      </c>
      <c r="J316" s="8">
        <f>SUM(Table3253[[#This Row],[0]:[17]])</f>
        <v>252</v>
      </c>
      <c r="K316" s="7">
        <f>SUM(Table3253[[#This Row],[18]:[64]])</f>
        <v>696</v>
      </c>
      <c r="L316" s="8">
        <f>SUM(Table3253[[#This Row],[0]:[4]])</f>
        <v>59</v>
      </c>
      <c r="M316" s="7">
        <f>SUM(Table3253[[#This Row],[5]:[15]])</f>
        <v>165</v>
      </c>
      <c r="N316" s="7">
        <f>SUM(Table3253[[#This Row],[16]:[24]])</f>
        <v>105</v>
      </c>
      <c r="O316" s="7">
        <f>SUM(Table3253[[#This Row],[25]:[49]])</f>
        <v>349</v>
      </c>
      <c r="P316" s="7">
        <f>SUM(Table3253[[#This Row],[50]:[64]])</f>
        <v>270</v>
      </c>
      <c r="Q316" s="7">
        <f>SUM(Table3253[[#This Row],[65]:[74]])</f>
        <v>165</v>
      </c>
      <c r="R316" s="7">
        <f>SUM(Table3253[[#This Row],[75]:[84]])</f>
        <v>107</v>
      </c>
      <c r="S316" s="8">
        <f>SUM(Table3253[[#This Row],[5]:[9]])</f>
        <v>73</v>
      </c>
      <c r="T316" s="7">
        <f>SUM(Table3253[[#This Row],[10]:[14]])</f>
        <v>78</v>
      </c>
      <c r="U316" s="7">
        <f>SUM(Table3253[[#This Row],[15]:[19]])</f>
        <v>62</v>
      </c>
      <c r="V316" s="7">
        <f>SUM(Table3253[[#This Row],[20]:[24]])</f>
        <v>57</v>
      </c>
      <c r="W316" s="7">
        <f>SUM(Table3253[[#This Row],[25]:[29]])</f>
        <v>71</v>
      </c>
      <c r="X316" s="7">
        <f>SUM(Table3253[[#This Row],[30]:[34]])</f>
        <v>79</v>
      </c>
      <c r="Y316" s="7">
        <f>SUM(Table3253[[#This Row],[35]:[39]])</f>
        <v>75</v>
      </c>
      <c r="Z316" s="7">
        <f>SUM(Table3253[[#This Row],[40]:[44]])</f>
        <v>57</v>
      </c>
      <c r="AA316" s="7">
        <f>SUM(Table3253[[#This Row],[45]:[49]])</f>
        <v>67</v>
      </c>
      <c r="AB316" s="7">
        <f>SUM(Table3253[[#This Row],[50]:[54]])</f>
        <v>74</v>
      </c>
      <c r="AC316" s="7">
        <f>SUM(Table3253[[#This Row],[55]:[59]])</f>
        <v>91</v>
      </c>
      <c r="AD316" s="7">
        <f>SUM(Table3253[[#This Row],[60]:[64]])</f>
        <v>105</v>
      </c>
      <c r="AE316" s="7">
        <f>SUM(Table3253[[#This Row],[65]:[69]])</f>
        <v>78</v>
      </c>
      <c r="AF316" s="7">
        <f>SUM(Table3253[[#This Row],[70]:[74]])</f>
        <v>87</v>
      </c>
      <c r="AG316" s="7">
        <f>SUM(Table3253[[#This Row],[75]:[79]])</f>
        <v>60</v>
      </c>
      <c r="AH316" s="7">
        <f>SUM(Table3253[[#This Row],[80]:[84]])</f>
        <v>47</v>
      </c>
      <c r="AI316" s="7">
        <f>SUM(Table3253[[#This Row],[85]:[89]])</f>
        <v>20</v>
      </c>
      <c r="AJ316" s="7">
        <f>Table3253[[#This Row],[90]]</f>
        <v>7</v>
      </c>
      <c r="AK316" s="8">
        <v>7</v>
      </c>
      <c r="AL316" s="8">
        <v>13</v>
      </c>
      <c r="AM316" s="8">
        <v>19</v>
      </c>
      <c r="AN316" s="8">
        <v>11</v>
      </c>
      <c r="AO316" s="8">
        <v>9</v>
      </c>
      <c r="AP316" s="8">
        <v>14</v>
      </c>
      <c r="AQ316" s="8">
        <v>15</v>
      </c>
      <c r="AR316" s="8">
        <v>8</v>
      </c>
      <c r="AS316" s="8">
        <v>16</v>
      </c>
      <c r="AT316" s="8">
        <v>20</v>
      </c>
      <c r="AU316" s="8">
        <v>13</v>
      </c>
      <c r="AV316" s="8">
        <v>18</v>
      </c>
      <c r="AW316" s="8">
        <v>15</v>
      </c>
      <c r="AX316" s="8">
        <v>8</v>
      </c>
      <c r="AY316" s="8">
        <v>24</v>
      </c>
      <c r="AZ316" s="8">
        <v>14</v>
      </c>
      <c r="BA316" s="8">
        <v>13</v>
      </c>
      <c r="BB316" s="8">
        <v>15</v>
      </c>
      <c r="BC316" s="8">
        <v>8</v>
      </c>
      <c r="BD316" s="8">
        <v>12</v>
      </c>
      <c r="BE316" s="8">
        <v>16</v>
      </c>
      <c r="BF316" s="8">
        <v>10</v>
      </c>
      <c r="BG316" s="8">
        <v>9</v>
      </c>
      <c r="BH316" s="8">
        <v>8</v>
      </c>
      <c r="BI316" s="8">
        <v>14</v>
      </c>
      <c r="BJ316" s="8">
        <v>12</v>
      </c>
      <c r="BK316" s="8">
        <v>9</v>
      </c>
      <c r="BL316" s="8">
        <v>14</v>
      </c>
      <c r="BM316" s="8">
        <v>20</v>
      </c>
      <c r="BN316" s="8">
        <v>16</v>
      </c>
      <c r="BO316" s="8">
        <v>11</v>
      </c>
      <c r="BP316" s="8">
        <v>17</v>
      </c>
      <c r="BQ316" s="8">
        <v>14</v>
      </c>
      <c r="BR316" s="8">
        <v>15</v>
      </c>
      <c r="BS316" s="8">
        <v>22</v>
      </c>
      <c r="BT316" s="8">
        <v>11</v>
      </c>
      <c r="BU316" s="8">
        <v>15</v>
      </c>
      <c r="BV316" s="8">
        <v>14</v>
      </c>
      <c r="BW316" s="8">
        <v>13</v>
      </c>
      <c r="BX316" s="8">
        <v>22</v>
      </c>
      <c r="BY316" s="8">
        <v>11</v>
      </c>
      <c r="BZ316" s="8">
        <v>12</v>
      </c>
      <c r="CA316" s="8">
        <v>9</v>
      </c>
      <c r="CB316" s="8">
        <v>12</v>
      </c>
      <c r="CC316" s="8">
        <v>13</v>
      </c>
      <c r="CD316" s="8">
        <v>14</v>
      </c>
      <c r="CE316" s="8">
        <v>15</v>
      </c>
      <c r="CF316" s="8">
        <v>11</v>
      </c>
      <c r="CG316" s="8">
        <v>14</v>
      </c>
      <c r="CH316" s="8">
        <v>13</v>
      </c>
      <c r="CI316" s="8">
        <v>14</v>
      </c>
      <c r="CJ316" s="8">
        <v>17</v>
      </c>
      <c r="CK316" s="8">
        <v>14</v>
      </c>
      <c r="CL316" s="8">
        <v>22</v>
      </c>
      <c r="CM316" s="8">
        <v>7</v>
      </c>
      <c r="CN316" s="8">
        <v>18</v>
      </c>
      <c r="CO316" s="8">
        <v>20</v>
      </c>
      <c r="CP316" s="8">
        <v>21</v>
      </c>
      <c r="CQ316" s="8">
        <v>19</v>
      </c>
      <c r="CR316" s="8">
        <v>13</v>
      </c>
      <c r="CS316" s="8">
        <v>29</v>
      </c>
      <c r="CT316" s="8">
        <v>17</v>
      </c>
      <c r="CU316" s="8">
        <v>17</v>
      </c>
      <c r="CV316" s="8">
        <v>23</v>
      </c>
      <c r="CW316" s="8">
        <v>19</v>
      </c>
      <c r="CX316" s="8">
        <v>16</v>
      </c>
      <c r="CY316" s="8">
        <v>19</v>
      </c>
      <c r="CZ316" s="8">
        <v>20</v>
      </c>
      <c r="DA316" s="8">
        <v>11</v>
      </c>
      <c r="DB316" s="8">
        <v>12</v>
      </c>
      <c r="DC316" s="8">
        <v>21</v>
      </c>
      <c r="DD316" s="8">
        <v>19</v>
      </c>
      <c r="DE316" s="8">
        <v>17</v>
      </c>
      <c r="DF316" s="8">
        <v>16</v>
      </c>
      <c r="DG316" s="8">
        <v>14</v>
      </c>
      <c r="DH316" s="8">
        <v>11</v>
      </c>
      <c r="DI316" s="8">
        <v>13</v>
      </c>
      <c r="DJ316" s="8">
        <v>12</v>
      </c>
      <c r="DK316" s="8">
        <v>13</v>
      </c>
      <c r="DL316" s="8">
        <v>11</v>
      </c>
      <c r="DM316" s="8">
        <v>9</v>
      </c>
      <c r="DN316" s="8">
        <v>9</v>
      </c>
      <c r="DO316" s="8">
        <v>15</v>
      </c>
      <c r="DP316" s="8">
        <v>5</v>
      </c>
      <c r="DQ316" s="8">
        <v>9</v>
      </c>
      <c r="DR316" s="8">
        <v>3</v>
      </c>
      <c r="DS316" s="8">
        <v>8</v>
      </c>
      <c r="DT316" s="8">
        <v>4</v>
      </c>
      <c r="DU316" s="8">
        <v>4</v>
      </c>
      <c r="DV316" s="8">
        <v>1</v>
      </c>
      <c r="DW316" s="8">
        <v>7</v>
      </c>
      <c r="DX316" s="7">
        <f t="shared" si="25"/>
        <v>724</v>
      </c>
      <c r="DY316" s="7">
        <f t="shared" si="26"/>
        <v>77</v>
      </c>
      <c r="DZ316" s="7">
        <f t="shared" si="27"/>
        <v>349</v>
      </c>
      <c r="EA316" s="7">
        <f t="shared" si="28"/>
        <v>270</v>
      </c>
    </row>
    <row r="317" spans="1:131" x14ac:dyDescent="0.35">
      <c r="A317" s="7">
        <v>13</v>
      </c>
      <c r="B317" s="10" t="s">
        <v>1020</v>
      </c>
      <c r="C317" s="10" t="s">
        <v>755</v>
      </c>
      <c r="D317" s="10" t="s">
        <v>756</v>
      </c>
      <c r="E317" s="7">
        <f>SUM(Table3253[[#This Row],[0]:[90]])</f>
        <v>674</v>
      </c>
      <c r="F317" s="8">
        <f>SUM(Table3253[[#This Row],[0]:[15]])</f>
        <v>96</v>
      </c>
      <c r="G317" s="7">
        <f>SUM(Table3253[[#This Row],[16]:[64]])</f>
        <v>407</v>
      </c>
      <c r="H317" s="7">
        <f>SUM(Table3253[[#This Row],[65]:[90]])</f>
        <v>171</v>
      </c>
      <c r="I317" s="7">
        <f>SUM(Table3253[[#This Row],[85]:[90]])</f>
        <v>30</v>
      </c>
      <c r="J317" s="8">
        <f>SUM(Table3253[[#This Row],[0]:[17]])</f>
        <v>123</v>
      </c>
      <c r="K317" s="7">
        <f>SUM(Table3253[[#This Row],[18]:[64]])</f>
        <v>380</v>
      </c>
      <c r="L317" s="8">
        <f>SUM(Table3253[[#This Row],[0]:[4]])</f>
        <v>17</v>
      </c>
      <c r="M317" s="7">
        <f>SUM(Table3253[[#This Row],[5]:[15]])</f>
        <v>79</v>
      </c>
      <c r="N317" s="7">
        <f>SUM(Table3253[[#This Row],[16]:[24]])</f>
        <v>75</v>
      </c>
      <c r="O317" s="7">
        <f>SUM(Table3253[[#This Row],[25]:[49]])</f>
        <v>184</v>
      </c>
      <c r="P317" s="7">
        <f>SUM(Table3253[[#This Row],[50]:[64]])</f>
        <v>148</v>
      </c>
      <c r="Q317" s="7">
        <f>SUM(Table3253[[#This Row],[65]:[74]])</f>
        <v>89</v>
      </c>
      <c r="R317" s="7">
        <f>SUM(Table3253[[#This Row],[75]:[84]])</f>
        <v>52</v>
      </c>
      <c r="S317" s="8">
        <f>SUM(Table3253[[#This Row],[5]:[9]])</f>
        <v>36</v>
      </c>
      <c r="T317" s="7">
        <f>SUM(Table3253[[#This Row],[10]:[14]])</f>
        <v>34</v>
      </c>
      <c r="U317" s="7">
        <f>SUM(Table3253[[#This Row],[15]:[19]])</f>
        <v>56</v>
      </c>
      <c r="V317" s="7">
        <f>SUM(Table3253[[#This Row],[20]:[24]])</f>
        <v>28</v>
      </c>
      <c r="W317" s="7">
        <f>SUM(Table3253[[#This Row],[25]:[29]])</f>
        <v>25</v>
      </c>
      <c r="X317" s="7">
        <f>SUM(Table3253[[#This Row],[30]:[34]])</f>
        <v>54</v>
      </c>
      <c r="Y317" s="7">
        <f>SUM(Table3253[[#This Row],[35]:[39]])</f>
        <v>43</v>
      </c>
      <c r="Z317" s="7">
        <f>SUM(Table3253[[#This Row],[40]:[44]])</f>
        <v>25</v>
      </c>
      <c r="AA317" s="7">
        <f>SUM(Table3253[[#This Row],[45]:[49]])</f>
        <v>37</v>
      </c>
      <c r="AB317" s="7">
        <f>SUM(Table3253[[#This Row],[50]:[54]])</f>
        <v>43</v>
      </c>
      <c r="AC317" s="7">
        <f>SUM(Table3253[[#This Row],[55]:[59]])</f>
        <v>62</v>
      </c>
      <c r="AD317" s="7">
        <f>SUM(Table3253[[#This Row],[60]:[64]])</f>
        <v>43</v>
      </c>
      <c r="AE317" s="7">
        <f>SUM(Table3253[[#This Row],[65]:[69]])</f>
        <v>51</v>
      </c>
      <c r="AF317" s="7">
        <f>SUM(Table3253[[#This Row],[70]:[74]])</f>
        <v>38</v>
      </c>
      <c r="AG317" s="7">
        <f>SUM(Table3253[[#This Row],[75]:[79]])</f>
        <v>29</v>
      </c>
      <c r="AH317" s="7">
        <f>SUM(Table3253[[#This Row],[80]:[84]])</f>
        <v>23</v>
      </c>
      <c r="AI317" s="7">
        <f>SUM(Table3253[[#This Row],[85]:[89]])</f>
        <v>25</v>
      </c>
      <c r="AJ317" s="7">
        <f>Table3253[[#This Row],[90]]</f>
        <v>5</v>
      </c>
      <c r="AK317" s="8">
        <v>6</v>
      </c>
      <c r="AL317" s="8">
        <v>3</v>
      </c>
      <c r="AM317" s="8">
        <v>3</v>
      </c>
      <c r="AN317" s="8">
        <v>3</v>
      </c>
      <c r="AO317" s="8">
        <v>2</v>
      </c>
      <c r="AP317" s="8">
        <v>8</v>
      </c>
      <c r="AQ317" s="8">
        <v>7</v>
      </c>
      <c r="AR317" s="8">
        <v>4</v>
      </c>
      <c r="AS317" s="8">
        <v>6</v>
      </c>
      <c r="AT317" s="8">
        <v>11</v>
      </c>
      <c r="AU317" s="8">
        <v>4</v>
      </c>
      <c r="AV317" s="8">
        <v>6</v>
      </c>
      <c r="AW317" s="8">
        <v>6</v>
      </c>
      <c r="AX317" s="8">
        <v>8</v>
      </c>
      <c r="AY317" s="8">
        <v>10</v>
      </c>
      <c r="AZ317" s="8">
        <v>9</v>
      </c>
      <c r="BA317" s="8">
        <v>13</v>
      </c>
      <c r="BB317" s="8">
        <v>14</v>
      </c>
      <c r="BC317" s="8">
        <v>10</v>
      </c>
      <c r="BD317" s="8">
        <v>10</v>
      </c>
      <c r="BE317" s="8">
        <v>5</v>
      </c>
      <c r="BF317" s="8">
        <v>8</v>
      </c>
      <c r="BG317" s="8">
        <v>6</v>
      </c>
      <c r="BH317" s="8">
        <v>5</v>
      </c>
      <c r="BI317" s="8">
        <v>4</v>
      </c>
      <c r="BJ317" s="8">
        <v>4</v>
      </c>
      <c r="BK317" s="8">
        <v>6</v>
      </c>
      <c r="BL317" s="8">
        <v>4</v>
      </c>
      <c r="BM317" s="8">
        <v>3</v>
      </c>
      <c r="BN317" s="8">
        <v>8</v>
      </c>
      <c r="BO317" s="8">
        <v>10</v>
      </c>
      <c r="BP317" s="8">
        <v>10</v>
      </c>
      <c r="BQ317" s="8">
        <v>9</v>
      </c>
      <c r="BR317" s="8">
        <v>15</v>
      </c>
      <c r="BS317" s="8">
        <v>10</v>
      </c>
      <c r="BT317" s="8">
        <v>7</v>
      </c>
      <c r="BU317" s="8">
        <v>8</v>
      </c>
      <c r="BV317" s="8">
        <v>11</v>
      </c>
      <c r="BW317" s="8">
        <v>10</v>
      </c>
      <c r="BX317" s="8">
        <v>7</v>
      </c>
      <c r="BY317" s="8">
        <v>5</v>
      </c>
      <c r="BZ317" s="8">
        <v>3</v>
      </c>
      <c r="CA317" s="8">
        <v>7</v>
      </c>
      <c r="CB317" s="8">
        <v>7</v>
      </c>
      <c r="CC317" s="8">
        <v>3</v>
      </c>
      <c r="CD317" s="8">
        <v>10</v>
      </c>
      <c r="CE317" s="8">
        <v>3</v>
      </c>
      <c r="CF317" s="8">
        <v>9</v>
      </c>
      <c r="CG317" s="8">
        <v>8</v>
      </c>
      <c r="CH317" s="8">
        <v>7</v>
      </c>
      <c r="CI317" s="8">
        <v>3</v>
      </c>
      <c r="CJ317" s="8">
        <v>8</v>
      </c>
      <c r="CK317" s="8">
        <v>13</v>
      </c>
      <c r="CL317" s="8">
        <v>9</v>
      </c>
      <c r="CM317" s="8">
        <v>10</v>
      </c>
      <c r="CN317" s="8">
        <v>12</v>
      </c>
      <c r="CO317" s="8">
        <v>9</v>
      </c>
      <c r="CP317" s="8">
        <v>16</v>
      </c>
      <c r="CQ317" s="8">
        <v>11</v>
      </c>
      <c r="CR317" s="8">
        <v>14</v>
      </c>
      <c r="CS317" s="8">
        <v>7</v>
      </c>
      <c r="CT317" s="8">
        <v>5</v>
      </c>
      <c r="CU317" s="8">
        <v>12</v>
      </c>
      <c r="CV317" s="8">
        <v>8</v>
      </c>
      <c r="CW317" s="8">
        <v>11</v>
      </c>
      <c r="CX317" s="8">
        <v>9</v>
      </c>
      <c r="CY317" s="8">
        <v>10</v>
      </c>
      <c r="CZ317" s="8">
        <v>11</v>
      </c>
      <c r="DA317" s="8">
        <v>10</v>
      </c>
      <c r="DB317" s="8">
        <v>11</v>
      </c>
      <c r="DC317" s="8">
        <v>7</v>
      </c>
      <c r="DD317" s="8">
        <v>13</v>
      </c>
      <c r="DE317" s="8">
        <v>12</v>
      </c>
      <c r="DF317" s="8">
        <v>3</v>
      </c>
      <c r="DG317" s="8">
        <v>3</v>
      </c>
      <c r="DH317" s="8">
        <v>8</v>
      </c>
      <c r="DI317" s="8">
        <v>4</v>
      </c>
      <c r="DJ317" s="8">
        <v>10</v>
      </c>
      <c r="DK317" s="8">
        <v>3</v>
      </c>
      <c r="DL317" s="8">
        <v>4</v>
      </c>
      <c r="DM317" s="8">
        <v>3</v>
      </c>
      <c r="DN317" s="8">
        <v>6</v>
      </c>
      <c r="DO317" s="8">
        <v>4</v>
      </c>
      <c r="DP317" s="8">
        <v>6</v>
      </c>
      <c r="DQ317" s="8">
        <v>4</v>
      </c>
      <c r="DR317" s="8">
        <v>14</v>
      </c>
      <c r="DS317" s="8">
        <v>5</v>
      </c>
      <c r="DT317" s="8">
        <v>1</v>
      </c>
      <c r="DU317" s="8">
        <v>2</v>
      </c>
      <c r="DV317" s="8">
        <v>3</v>
      </c>
      <c r="DW317" s="8">
        <v>5</v>
      </c>
      <c r="DX317" s="7">
        <f t="shared" si="25"/>
        <v>407</v>
      </c>
      <c r="DY317" s="7">
        <f t="shared" si="26"/>
        <v>48</v>
      </c>
      <c r="DZ317" s="7">
        <f t="shared" si="27"/>
        <v>184</v>
      </c>
      <c r="EA317" s="7">
        <f t="shared" si="28"/>
        <v>148</v>
      </c>
    </row>
    <row r="318" spans="1:131" x14ac:dyDescent="0.35">
      <c r="A318" s="7">
        <v>13</v>
      </c>
      <c r="B318" s="10" t="s">
        <v>1020</v>
      </c>
      <c r="C318" s="10" t="s">
        <v>757</v>
      </c>
      <c r="D318" s="10" t="s">
        <v>758</v>
      </c>
      <c r="E318" s="7">
        <f>SUM(Table3253[[#This Row],[0]:[90]])</f>
        <v>719</v>
      </c>
      <c r="F318" s="8">
        <f>SUM(Table3253[[#This Row],[0]:[15]])</f>
        <v>128</v>
      </c>
      <c r="G318" s="7">
        <f>SUM(Table3253[[#This Row],[16]:[64]])</f>
        <v>442</v>
      </c>
      <c r="H318" s="7">
        <f>SUM(Table3253[[#This Row],[65]:[90]])</f>
        <v>149</v>
      </c>
      <c r="I318" s="7">
        <f>SUM(Table3253[[#This Row],[85]:[90]])</f>
        <v>16</v>
      </c>
      <c r="J318" s="8">
        <f>SUM(Table3253[[#This Row],[0]:[17]])</f>
        <v>141</v>
      </c>
      <c r="K318" s="7">
        <f>SUM(Table3253[[#This Row],[18]:[64]])</f>
        <v>429</v>
      </c>
      <c r="L318" s="8">
        <f>SUM(Table3253[[#This Row],[0]:[4]])</f>
        <v>50</v>
      </c>
      <c r="M318" s="7">
        <f>SUM(Table3253[[#This Row],[5]:[15]])</f>
        <v>78</v>
      </c>
      <c r="N318" s="7">
        <f>SUM(Table3253[[#This Row],[16]:[24]])</f>
        <v>70</v>
      </c>
      <c r="O318" s="7">
        <f>SUM(Table3253[[#This Row],[25]:[49]])</f>
        <v>214</v>
      </c>
      <c r="P318" s="7">
        <f>SUM(Table3253[[#This Row],[50]:[64]])</f>
        <v>158</v>
      </c>
      <c r="Q318" s="7">
        <f>SUM(Table3253[[#This Row],[65]:[74]])</f>
        <v>82</v>
      </c>
      <c r="R318" s="7">
        <f>SUM(Table3253[[#This Row],[75]:[84]])</f>
        <v>51</v>
      </c>
      <c r="S318" s="8">
        <f>SUM(Table3253[[#This Row],[5]:[9]])</f>
        <v>36</v>
      </c>
      <c r="T318" s="7">
        <f>SUM(Table3253[[#This Row],[10]:[14]])</f>
        <v>36</v>
      </c>
      <c r="U318" s="7">
        <f>SUM(Table3253[[#This Row],[15]:[19]])</f>
        <v>28</v>
      </c>
      <c r="V318" s="7">
        <f>SUM(Table3253[[#This Row],[20]:[24]])</f>
        <v>48</v>
      </c>
      <c r="W318" s="7">
        <f>SUM(Table3253[[#This Row],[25]:[29]])</f>
        <v>47</v>
      </c>
      <c r="X318" s="7">
        <f>SUM(Table3253[[#This Row],[30]:[34]])</f>
        <v>47</v>
      </c>
      <c r="Y318" s="7">
        <f>SUM(Table3253[[#This Row],[35]:[39]])</f>
        <v>37</v>
      </c>
      <c r="Z318" s="7">
        <f>SUM(Table3253[[#This Row],[40]:[44]])</f>
        <v>38</v>
      </c>
      <c r="AA318" s="7">
        <f>SUM(Table3253[[#This Row],[45]:[49]])</f>
        <v>45</v>
      </c>
      <c r="AB318" s="7">
        <f>SUM(Table3253[[#This Row],[50]:[54]])</f>
        <v>37</v>
      </c>
      <c r="AC318" s="7">
        <f>SUM(Table3253[[#This Row],[55]:[59]])</f>
        <v>66</v>
      </c>
      <c r="AD318" s="7">
        <f>SUM(Table3253[[#This Row],[60]:[64]])</f>
        <v>55</v>
      </c>
      <c r="AE318" s="7">
        <f>SUM(Table3253[[#This Row],[65]:[69]])</f>
        <v>39</v>
      </c>
      <c r="AF318" s="7">
        <f>SUM(Table3253[[#This Row],[70]:[74]])</f>
        <v>43</v>
      </c>
      <c r="AG318" s="7">
        <f>SUM(Table3253[[#This Row],[75]:[79]])</f>
        <v>34</v>
      </c>
      <c r="AH318" s="7">
        <f>SUM(Table3253[[#This Row],[80]:[84]])</f>
        <v>17</v>
      </c>
      <c r="AI318" s="7">
        <f>SUM(Table3253[[#This Row],[85]:[89]])</f>
        <v>11</v>
      </c>
      <c r="AJ318" s="7">
        <f>Table3253[[#This Row],[90]]</f>
        <v>5</v>
      </c>
      <c r="AK318" s="8">
        <v>11</v>
      </c>
      <c r="AL318" s="8">
        <v>5</v>
      </c>
      <c r="AM318" s="8">
        <v>7</v>
      </c>
      <c r="AN318" s="8">
        <v>15</v>
      </c>
      <c r="AO318" s="8">
        <v>12</v>
      </c>
      <c r="AP318" s="8">
        <v>7</v>
      </c>
      <c r="AQ318" s="8">
        <v>9</v>
      </c>
      <c r="AR318" s="8">
        <v>6</v>
      </c>
      <c r="AS318" s="8">
        <v>8</v>
      </c>
      <c r="AT318" s="8">
        <v>6</v>
      </c>
      <c r="AU318" s="8">
        <v>7</v>
      </c>
      <c r="AV318" s="8">
        <v>8</v>
      </c>
      <c r="AW318" s="8">
        <v>9</v>
      </c>
      <c r="AX318" s="8">
        <v>10</v>
      </c>
      <c r="AY318" s="8">
        <v>2</v>
      </c>
      <c r="AZ318" s="8">
        <v>6</v>
      </c>
      <c r="BA318" s="8">
        <v>7</v>
      </c>
      <c r="BB318" s="8">
        <v>6</v>
      </c>
      <c r="BC318" s="8">
        <v>4</v>
      </c>
      <c r="BD318" s="8">
        <v>5</v>
      </c>
      <c r="BE318" s="8">
        <v>20</v>
      </c>
      <c r="BF318" s="8">
        <v>12</v>
      </c>
      <c r="BG318" s="8">
        <v>3</v>
      </c>
      <c r="BH318" s="8">
        <v>5</v>
      </c>
      <c r="BI318" s="8">
        <v>8</v>
      </c>
      <c r="BJ318" s="8">
        <v>10</v>
      </c>
      <c r="BK318" s="8">
        <v>11</v>
      </c>
      <c r="BL318" s="8">
        <v>7</v>
      </c>
      <c r="BM318" s="8">
        <v>8</v>
      </c>
      <c r="BN318" s="8">
        <v>11</v>
      </c>
      <c r="BO318" s="8">
        <v>9</v>
      </c>
      <c r="BP318" s="8">
        <v>9</v>
      </c>
      <c r="BQ318" s="8">
        <v>7</v>
      </c>
      <c r="BR318" s="8">
        <v>14</v>
      </c>
      <c r="BS318" s="8">
        <v>8</v>
      </c>
      <c r="BT318" s="8">
        <v>9</v>
      </c>
      <c r="BU318" s="8">
        <v>6</v>
      </c>
      <c r="BV318" s="8">
        <v>6</v>
      </c>
      <c r="BW318" s="8">
        <v>10</v>
      </c>
      <c r="BX318" s="8">
        <v>6</v>
      </c>
      <c r="BY318" s="8">
        <v>9</v>
      </c>
      <c r="BZ318" s="8">
        <v>10</v>
      </c>
      <c r="CA318" s="8">
        <v>5</v>
      </c>
      <c r="CB318" s="8">
        <v>8</v>
      </c>
      <c r="CC318" s="8">
        <v>6</v>
      </c>
      <c r="CD318" s="8">
        <v>7</v>
      </c>
      <c r="CE318" s="8">
        <v>15</v>
      </c>
      <c r="CF318" s="8">
        <v>8</v>
      </c>
      <c r="CG318" s="8">
        <v>8</v>
      </c>
      <c r="CH318" s="8">
        <v>7</v>
      </c>
      <c r="CI318" s="8">
        <v>5</v>
      </c>
      <c r="CJ318" s="8">
        <v>6</v>
      </c>
      <c r="CK318" s="8">
        <v>8</v>
      </c>
      <c r="CL318" s="8">
        <v>9</v>
      </c>
      <c r="CM318" s="8">
        <v>9</v>
      </c>
      <c r="CN318" s="8">
        <v>15</v>
      </c>
      <c r="CO318" s="8">
        <v>17</v>
      </c>
      <c r="CP318" s="8">
        <v>8</v>
      </c>
      <c r="CQ318" s="8">
        <v>11</v>
      </c>
      <c r="CR318" s="8">
        <v>15</v>
      </c>
      <c r="CS318" s="8">
        <v>13</v>
      </c>
      <c r="CT318" s="8">
        <v>19</v>
      </c>
      <c r="CU318" s="8">
        <v>6</v>
      </c>
      <c r="CV318" s="8">
        <v>13</v>
      </c>
      <c r="CW318" s="8">
        <v>4</v>
      </c>
      <c r="CX318" s="8">
        <v>9</v>
      </c>
      <c r="CY318" s="8">
        <v>8</v>
      </c>
      <c r="CZ318" s="8">
        <v>7</v>
      </c>
      <c r="DA318" s="8">
        <v>10</v>
      </c>
      <c r="DB318" s="8">
        <v>5</v>
      </c>
      <c r="DC318" s="8">
        <v>13</v>
      </c>
      <c r="DD318" s="8">
        <v>11</v>
      </c>
      <c r="DE318" s="8">
        <v>10</v>
      </c>
      <c r="DF318" s="8">
        <v>6</v>
      </c>
      <c r="DG318" s="8">
        <v>3</v>
      </c>
      <c r="DH318" s="8">
        <v>6</v>
      </c>
      <c r="DI318" s="8">
        <v>5</v>
      </c>
      <c r="DJ318" s="8">
        <v>10</v>
      </c>
      <c r="DK318" s="8">
        <v>7</v>
      </c>
      <c r="DL318" s="8">
        <v>6</v>
      </c>
      <c r="DM318" s="8">
        <v>3</v>
      </c>
      <c r="DN318" s="8">
        <v>8</v>
      </c>
      <c r="DO318" s="8">
        <v>2</v>
      </c>
      <c r="DP318" s="8">
        <v>2</v>
      </c>
      <c r="DQ318" s="8">
        <v>2</v>
      </c>
      <c r="DR318" s="8">
        <v>5</v>
      </c>
      <c r="DS318" s="8">
        <v>1</v>
      </c>
      <c r="DT318" s="8">
        <v>2</v>
      </c>
      <c r="DU318" s="8">
        <v>3</v>
      </c>
      <c r="DV318" s="8">
        <v>0</v>
      </c>
      <c r="DW318" s="8">
        <v>5</v>
      </c>
      <c r="DX318" s="7">
        <f t="shared" si="25"/>
        <v>442</v>
      </c>
      <c r="DY318" s="7">
        <f t="shared" si="26"/>
        <v>57</v>
      </c>
      <c r="DZ318" s="7">
        <f t="shared" si="27"/>
        <v>214</v>
      </c>
      <c r="EA318" s="7">
        <f t="shared" si="28"/>
        <v>158</v>
      </c>
    </row>
    <row r="319" spans="1:131" x14ac:dyDescent="0.35">
      <c r="A319" s="7">
        <v>13</v>
      </c>
      <c r="B319" s="10" t="s">
        <v>1020</v>
      </c>
      <c r="C319" s="10" t="s">
        <v>759</v>
      </c>
      <c r="D319" s="10" t="s">
        <v>760</v>
      </c>
      <c r="E319" s="7">
        <f>SUM(Table3253[[#This Row],[0]:[90]])</f>
        <v>755</v>
      </c>
      <c r="F319" s="8">
        <f>SUM(Table3253[[#This Row],[0]:[15]])</f>
        <v>124</v>
      </c>
      <c r="G319" s="7">
        <f>SUM(Table3253[[#This Row],[16]:[64]])</f>
        <v>432</v>
      </c>
      <c r="H319" s="7">
        <f>SUM(Table3253[[#This Row],[65]:[90]])</f>
        <v>199</v>
      </c>
      <c r="I319" s="7">
        <f>SUM(Table3253[[#This Row],[85]:[90]])</f>
        <v>27</v>
      </c>
      <c r="J319" s="8">
        <f>SUM(Table3253[[#This Row],[0]:[17]])</f>
        <v>144</v>
      </c>
      <c r="K319" s="7">
        <f>SUM(Table3253[[#This Row],[18]:[64]])</f>
        <v>412</v>
      </c>
      <c r="L319" s="8">
        <f>SUM(Table3253[[#This Row],[0]:[4]])</f>
        <v>47</v>
      </c>
      <c r="M319" s="7">
        <f>SUM(Table3253[[#This Row],[5]:[15]])</f>
        <v>77</v>
      </c>
      <c r="N319" s="7">
        <f>SUM(Table3253[[#This Row],[16]:[24]])</f>
        <v>66</v>
      </c>
      <c r="O319" s="7">
        <f>SUM(Table3253[[#This Row],[25]:[49]])</f>
        <v>199</v>
      </c>
      <c r="P319" s="7">
        <f>SUM(Table3253[[#This Row],[50]:[64]])</f>
        <v>167</v>
      </c>
      <c r="Q319" s="7">
        <f>SUM(Table3253[[#This Row],[65]:[74]])</f>
        <v>102</v>
      </c>
      <c r="R319" s="7">
        <f>SUM(Table3253[[#This Row],[75]:[84]])</f>
        <v>70</v>
      </c>
      <c r="S319" s="8">
        <f>SUM(Table3253[[#This Row],[5]:[9]])</f>
        <v>33</v>
      </c>
      <c r="T319" s="7">
        <f>SUM(Table3253[[#This Row],[10]:[14]])</f>
        <v>38</v>
      </c>
      <c r="U319" s="7">
        <f>SUM(Table3253[[#This Row],[15]:[19]])</f>
        <v>40</v>
      </c>
      <c r="V319" s="7">
        <f>SUM(Table3253[[#This Row],[20]:[24]])</f>
        <v>32</v>
      </c>
      <c r="W319" s="7">
        <f>SUM(Table3253[[#This Row],[25]:[29]])</f>
        <v>26</v>
      </c>
      <c r="X319" s="7">
        <f>SUM(Table3253[[#This Row],[30]:[34]])</f>
        <v>42</v>
      </c>
      <c r="Y319" s="7">
        <f>SUM(Table3253[[#This Row],[35]:[39]])</f>
        <v>39</v>
      </c>
      <c r="Z319" s="7">
        <f>SUM(Table3253[[#This Row],[40]:[44]])</f>
        <v>53</v>
      </c>
      <c r="AA319" s="7">
        <f>SUM(Table3253[[#This Row],[45]:[49]])</f>
        <v>39</v>
      </c>
      <c r="AB319" s="7">
        <f>SUM(Table3253[[#This Row],[50]:[54]])</f>
        <v>64</v>
      </c>
      <c r="AC319" s="7">
        <f>SUM(Table3253[[#This Row],[55]:[59]])</f>
        <v>61</v>
      </c>
      <c r="AD319" s="7">
        <f>SUM(Table3253[[#This Row],[60]:[64]])</f>
        <v>42</v>
      </c>
      <c r="AE319" s="7">
        <f>SUM(Table3253[[#This Row],[65]:[69]])</f>
        <v>52</v>
      </c>
      <c r="AF319" s="7">
        <f>SUM(Table3253[[#This Row],[70]:[74]])</f>
        <v>50</v>
      </c>
      <c r="AG319" s="7">
        <f>SUM(Table3253[[#This Row],[75]:[79]])</f>
        <v>50</v>
      </c>
      <c r="AH319" s="7">
        <f>SUM(Table3253[[#This Row],[80]:[84]])</f>
        <v>20</v>
      </c>
      <c r="AI319" s="7">
        <f>SUM(Table3253[[#This Row],[85]:[89]])</f>
        <v>20</v>
      </c>
      <c r="AJ319" s="7">
        <f>Table3253[[#This Row],[90]]</f>
        <v>7</v>
      </c>
      <c r="AK319" s="8">
        <v>7</v>
      </c>
      <c r="AL319" s="8">
        <v>16</v>
      </c>
      <c r="AM319" s="8">
        <v>11</v>
      </c>
      <c r="AN319" s="8">
        <v>5</v>
      </c>
      <c r="AO319" s="8">
        <v>8</v>
      </c>
      <c r="AP319" s="8">
        <v>5</v>
      </c>
      <c r="AQ319" s="8">
        <v>8</v>
      </c>
      <c r="AR319" s="8">
        <v>5</v>
      </c>
      <c r="AS319" s="8">
        <v>9</v>
      </c>
      <c r="AT319" s="8">
        <v>6</v>
      </c>
      <c r="AU319" s="8">
        <v>9</v>
      </c>
      <c r="AV319" s="8">
        <v>9</v>
      </c>
      <c r="AW319" s="8">
        <v>3</v>
      </c>
      <c r="AX319" s="8">
        <v>9</v>
      </c>
      <c r="AY319" s="8">
        <v>8</v>
      </c>
      <c r="AZ319" s="8">
        <v>6</v>
      </c>
      <c r="BA319" s="8">
        <v>8</v>
      </c>
      <c r="BB319" s="8">
        <v>12</v>
      </c>
      <c r="BC319" s="8">
        <v>8</v>
      </c>
      <c r="BD319" s="8">
        <v>6</v>
      </c>
      <c r="BE319" s="8">
        <v>6</v>
      </c>
      <c r="BF319" s="8">
        <v>9</v>
      </c>
      <c r="BG319" s="8">
        <v>6</v>
      </c>
      <c r="BH319" s="8">
        <v>5</v>
      </c>
      <c r="BI319" s="8">
        <v>6</v>
      </c>
      <c r="BJ319" s="8">
        <v>4</v>
      </c>
      <c r="BK319" s="8">
        <v>5</v>
      </c>
      <c r="BL319" s="8">
        <v>7</v>
      </c>
      <c r="BM319" s="8">
        <v>4</v>
      </c>
      <c r="BN319" s="8">
        <v>6</v>
      </c>
      <c r="BO319" s="8">
        <v>6</v>
      </c>
      <c r="BP319" s="8">
        <v>4</v>
      </c>
      <c r="BQ319" s="8">
        <v>10</v>
      </c>
      <c r="BR319" s="8">
        <v>10</v>
      </c>
      <c r="BS319" s="8">
        <v>12</v>
      </c>
      <c r="BT319" s="8">
        <v>11</v>
      </c>
      <c r="BU319" s="8">
        <v>5</v>
      </c>
      <c r="BV319" s="8">
        <v>9</v>
      </c>
      <c r="BW319" s="8">
        <v>7</v>
      </c>
      <c r="BX319" s="8">
        <v>7</v>
      </c>
      <c r="BY319" s="8">
        <v>10</v>
      </c>
      <c r="BZ319" s="8">
        <v>11</v>
      </c>
      <c r="CA319" s="8">
        <v>10</v>
      </c>
      <c r="CB319" s="8">
        <v>10</v>
      </c>
      <c r="CC319" s="8">
        <v>12</v>
      </c>
      <c r="CD319" s="8">
        <v>5</v>
      </c>
      <c r="CE319" s="8">
        <v>6</v>
      </c>
      <c r="CF319" s="8">
        <v>9</v>
      </c>
      <c r="CG319" s="8">
        <v>10</v>
      </c>
      <c r="CH319" s="8">
        <v>9</v>
      </c>
      <c r="CI319" s="8">
        <v>12</v>
      </c>
      <c r="CJ319" s="8">
        <v>14</v>
      </c>
      <c r="CK319" s="8">
        <v>13</v>
      </c>
      <c r="CL319" s="8">
        <v>12</v>
      </c>
      <c r="CM319" s="8">
        <v>13</v>
      </c>
      <c r="CN319" s="8">
        <v>7</v>
      </c>
      <c r="CO319" s="8">
        <v>12</v>
      </c>
      <c r="CP319" s="8">
        <v>12</v>
      </c>
      <c r="CQ319" s="8">
        <v>15</v>
      </c>
      <c r="CR319" s="8">
        <v>15</v>
      </c>
      <c r="CS319" s="8">
        <v>7</v>
      </c>
      <c r="CT319" s="8">
        <v>6</v>
      </c>
      <c r="CU319" s="8">
        <v>8</v>
      </c>
      <c r="CV319" s="8">
        <v>12</v>
      </c>
      <c r="CW319" s="8">
        <v>9</v>
      </c>
      <c r="CX319" s="8">
        <v>12</v>
      </c>
      <c r="CY319" s="8">
        <v>10</v>
      </c>
      <c r="CZ319" s="8">
        <v>12</v>
      </c>
      <c r="DA319" s="8">
        <v>7</v>
      </c>
      <c r="DB319" s="8">
        <v>11</v>
      </c>
      <c r="DC319" s="8">
        <v>13</v>
      </c>
      <c r="DD319" s="8">
        <v>10</v>
      </c>
      <c r="DE319" s="8">
        <v>11</v>
      </c>
      <c r="DF319" s="8">
        <v>8</v>
      </c>
      <c r="DG319" s="8">
        <v>8</v>
      </c>
      <c r="DH319" s="8">
        <v>13</v>
      </c>
      <c r="DI319" s="8">
        <v>9</v>
      </c>
      <c r="DJ319" s="8">
        <v>15</v>
      </c>
      <c r="DK319" s="8">
        <v>7</v>
      </c>
      <c r="DL319" s="8">
        <v>6</v>
      </c>
      <c r="DM319" s="8">
        <v>3</v>
      </c>
      <c r="DN319" s="8">
        <v>4</v>
      </c>
      <c r="DO319" s="8">
        <v>5</v>
      </c>
      <c r="DP319" s="8">
        <v>4</v>
      </c>
      <c r="DQ319" s="8">
        <v>4</v>
      </c>
      <c r="DR319" s="8">
        <v>10</v>
      </c>
      <c r="DS319" s="8">
        <v>2</v>
      </c>
      <c r="DT319" s="8">
        <v>4</v>
      </c>
      <c r="DU319" s="8">
        <v>0</v>
      </c>
      <c r="DV319" s="8">
        <v>4</v>
      </c>
      <c r="DW319" s="8">
        <v>7</v>
      </c>
      <c r="DX319" s="7">
        <f t="shared" si="25"/>
        <v>432</v>
      </c>
      <c r="DY319" s="7">
        <f t="shared" si="26"/>
        <v>46</v>
      </c>
      <c r="DZ319" s="7">
        <f t="shared" si="27"/>
        <v>199</v>
      </c>
      <c r="EA319" s="7">
        <f t="shared" si="28"/>
        <v>167</v>
      </c>
    </row>
    <row r="320" spans="1:131" x14ac:dyDescent="0.35">
      <c r="A320" s="7">
        <v>13</v>
      </c>
      <c r="B320" s="10" t="s">
        <v>1020</v>
      </c>
      <c r="C320" s="10" t="s">
        <v>761</v>
      </c>
      <c r="D320" s="10" t="s">
        <v>762</v>
      </c>
      <c r="E320" s="7">
        <f>SUM(Table3253[[#This Row],[0]:[90]])</f>
        <v>916</v>
      </c>
      <c r="F320" s="8">
        <f>SUM(Table3253[[#This Row],[0]:[15]])</f>
        <v>120</v>
      </c>
      <c r="G320" s="7">
        <f>SUM(Table3253[[#This Row],[16]:[64]])</f>
        <v>571</v>
      </c>
      <c r="H320" s="7">
        <f>SUM(Table3253[[#This Row],[65]:[90]])</f>
        <v>225</v>
      </c>
      <c r="I320" s="7">
        <f>SUM(Table3253[[#This Row],[85]:[90]])</f>
        <v>39</v>
      </c>
      <c r="J320" s="8">
        <f>SUM(Table3253[[#This Row],[0]:[17]])</f>
        <v>136</v>
      </c>
      <c r="K320" s="7">
        <f>SUM(Table3253[[#This Row],[18]:[64]])</f>
        <v>555</v>
      </c>
      <c r="L320" s="8">
        <f>SUM(Table3253[[#This Row],[0]:[4]])</f>
        <v>30</v>
      </c>
      <c r="M320" s="7">
        <f>SUM(Table3253[[#This Row],[5]:[15]])</f>
        <v>90</v>
      </c>
      <c r="N320" s="7">
        <f>SUM(Table3253[[#This Row],[16]:[24]])</f>
        <v>83</v>
      </c>
      <c r="O320" s="7">
        <f>SUM(Table3253[[#This Row],[25]:[49]])</f>
        <v>275</v>
      </c>
      <c r="P320" s="7">
        <f>SUM(Table3253[[#This Row],[50]:[64]])</f>
        <v>213</v>
      </c>
      <c r="Q320" s="7">
        <f>SUM(Table3253[[#This Row],[65]:[74]])</f>
        <v>126</v>
      </c>
      <c r="R320" s="7">
        <f>SUM(Table3253[[#This Row],[75]:[84]])</f>
        <v>60</v>
      </c>
      <c r="S320" s="8">
        <f>SUM(Table3253[[#This Row],[5]:[9]])</f>
        <v>34</v>
      </c>
      <c r="T320" s="7">
        <f>SUM(Table3253[[#This Row],[10]:[14]])</f>
        <v>51</v>
      </c>
      <c r="U320" s="7">
        <f>SUM(Table3253[[#This Row],[15]:[19]])</f>
        <v>45</v>
      </c>
      <c r="V320" s="7">
        <f>SUM(Table3253[[#This Row],[20]:[24]])</f>
        <v>43</v>
      </c>
      <c r="W320" s="7">
        <f>SUM(Table3253[[#This Row],[25]:[29]])</f>
        <v>56</v>
      </c>
      <c r="X320" s="7">
        <f>SUM(Table3253[[#This Row],[30]:[34]])</f>
        <v>40</v>
      </c>
      <c r="Y320" s="7">
        <f>SUM(Table3253[[#This Row],[35]:[39]])</f>
        <v>54</v>
      </c>
      <c r="Z320" s="7">
        <f>SUM(Table3253[[#This Row],[40]:[44]])</f>
        <v>68</v>
      </c>
      <c r="AA320" s="7">
        <f>SUM(Table3253[[#This Row],[45]:[49]])</f>
        <v>57</v>
      </c>
      <c r="AB320" s="7">
        <f>SUM(Table3253[[#This Row],[50]:[54]])</f>
        <v>73</v>
      </c>
      <c r="AC320" s="7">
        <f>SUM(Table3253[[#This Row],[55]:[59]])</f>
        <v>68</v>
      </c>
      <c r="AD320" s="7">
        <f>SUM(Table3253[[#This Row],[60]:[64]])</f>
        <v>72</v>
      </c>
      <c r="AE320" s="7">
        <f>SUM(Table3253[[#This Row],[65]:[69]])</f>
        <v>70</v>
      </c>
      <c r="AF320" s="7">
        <f>SUM(Table3253[[#This Row],[70]:[74]])</f>
        <v>56</v>
      </c>
      <c r="AG320" s="7">
        <f>SUM(Table3253[[#This Row],[75]:[79]])</f>
        <v>40</v>
      </c>
      <c r="AH320" s="7">
        <f>SUM(Table3253[[#This Row],[80]:[84]])</f>
        <v>20</v>
      </c>
      <c r="AI320" s="7">
        <f>SUM(Table3253[[#This Row],[85]:[89]])</f>
        <v>27</v>
      </c>
      <c r="AJ320" s="7">
        <f>Table3253[[#This Row],[90]]</f>
        <v>12</v>
      </c>
      <c r="AK320" s="8">
        <v>5</v>
      </c>
      <c r="AL320" s="8">
        <v>7</v>
      </c>
      <c r="AM320" s="8">
        <v>5</v>
      </c>
      <c r="AN320" s="8">
        <v>6</v>
      </c>
      <c r="AO320" s="8">
        <v>7</v>
      </c>
      <c r="AP320" s="8">
        <v>5</v>
      </c>
      <c r="AQ320" s="8">
        <v>3</v>
      </c>
      <c r="AR320" s="8">
        <v>13</v>
      </c>
      <c r="AS320" s="8">
        <v>8</v>
      </c>
      <c r="AT320" s="8">
        <v>5</v>
      </c>
      <c r="AU320" s="8">
        <v>11</v>
      </c>
      <c r="AV320" s="8">
        <v>11</v>
      </c>
      <c r="AW320" s="8">
        <v>10</v>
      </c>
      <c r="AX320" s="8">
        <v>6</v>
      </c>
      <c r="AY320" s="8">
        <v>13</v>
      </c>
      <c r="AZ320" s="8">
        <v>5</v>
      </c>
      <c r="BA320" s="8">
        <v>10</v>
      </c>
      <c r="BB320" s="8">
        <v>6</v>
      </c>
      <c r="BC320" s="8">
        <v>15</v>
      </c>
      <c r="BD320" s="8">
        <v>9</v>
      </c>
      <c r="BE320" s="8">
        <v>10</v>
      </c>
      <c r="BF320" s="8">
        <v>14</v>
      </c>
      <c r="BG320" s="8">
        <v>8</v>
      </c>
      <c r="BH320" s="8">
        <v>8</v>
      </c>
      <c r="BI320" s="8">
        <v>3</v>
      </c>
      <c r="BJ320" s="8">
        <v>14</v>
      </c>
      <c r="BK320" s="8">
        <v>13</v>
      </c>
      <c r="BL320" s="8">
        <v>13</v>
      </c>
      <c r="BM320" s="8">
        <v>7</v>
      </c>
      <c r="BN320" s="8">
        <v>9</v>
      </c>
      <c r="BO320" s="8">
        <v>11</v>
      </c>
      <c r="BP320" s="8">
        <v>9</v>
      </c>
      <c r="BQ320" s="8">
        <v>6</v>
      </c>
      <c r="BR320" s="8">
        <v>10</v>
      </c>
      <c r="BS320" s="8">
        <v>4</v>
      </c>
      <c r="BT320" s="8">
        <v>15</v>
      </c>
      <c r="BU320" s="8">
        <v>13</v>
      </c>
      <c r="BV320" s="8">
        <v>4</v>
      </c>
      <c r="BW320" s="8">
        <v>9</v>
      </c>
      <c r="BX320" s="8">
        <v>13</v>
      </c>
      <c r="BY320" s="8">
        <v>14</v>
      </c>
      <c r="BZ320" s="8">
        <v>12</v>
      </c>
      <c r="CA320" s="8">
        <v>18</v>
      </c>
      <c r="CB320" s="8">
        <v>15</v>
      </c>
      <c r="CC320" s="8">
        <v>9</v>
      </c>
      <c r="CD320" s="8">
        <v>12</v>
      </c>
      <c r="CE320" s="8">
        <v>13</v>
      </c>
      <c r="CF320" s="8">
        <v>12</v>
      </c>
      <c r="CG320" s="8">
        <v>13</v>
      </c>
      <c r="CH320" s="8">
        <v>7</v>
      </c>
      <c r="CI320" s="8">
        <v>12</v>
      </c>
      <c r="CJ320" s="8">
        <v>12</v>
      </c>
      <c r="CK320" s="8">
        <v>20</v>
      </c>
      <c r="CL320" s="8">
        <v>13</v>
      </c>
      <c r="CM320" s="8">
        <v>16</v>
      </c>
      <c r="CN320" s="8">
        <v>7</v>
      </c>
      <c r="CO320" s="8">
        <v>18</v>
      </c>
      <c r="CP320" s="8">
        <v>13</v>
      </c>
      <c r="CQ320" s="8">
        <v>20</v>
      </c>
      <c r="CR320" s="8">
        <v>10</v>
      </c>
      <c r="CS320" s="8">
        <v>15</v>
      </c>
      <c r="CT320" s="8">
        <v>16</v>
      </c>
      <c r="CU320" s="8">
        <v>22</v>
      </c>
      <c r="CV320" s="8">
        <v>9</v>
      </c>
      <c r="CW320" s="8">
        <v>10</v>
      </c>
      <c r="CX320" s="8">
        <v>16</v>
      </c>
      <c r="CY320" s="8">
        <v>15</v>
      </c>
      <c r="CZ320" s="8">
        <v>13</v>
      </c>
      <c r="DA320" s="8">
        <v>14</v>
      </c>
      <c r="DB320" s="8">
        <v>12</v>
      </c>
      <c r="DC320" s="8">
        <v>5</v>
      </c>
      <c r="DD320" s="8">
        <v>9</v>
      </c>
      <c r="DE320" s="8">
        <v>11</v>
      </c>
      <c r="DF320" s="8">
        <v>17</v>
      </c>
      <c r="DG320" s="8">
        <v>14</v>
      </c>
      <c r="DH320" s="8">
        <v>10</v>
      </c>
      <c r="DI320" s="8">
        <v>6</v>
      </c>
      <c r="DJ320" s="8">
        <v>8</v>
      </c>
      <c r="DK320" s="8">
        <v>9</v>
      </c>
      <c r="DL320" s="8">
        <v>7</v>
      </c>
      <c r="DM320" s="8">
        <v>3</v>
      </c>
      <c r="DN320" s="8">
        <v>7</v>
      </c>
      <c r="DO320" s="8">
        <v>3</v>
      </c>
      <c r="DP320" s="8">
        <v>3</v>
      </c>
      <c r="DQ320" s="8">
        <v>4</v>
      </c>
      <c r="DR320" s="8">
        <v>5</v>
      </c>
      <c r="DS320" s="8">
        <v>6</v>
      </c>
      <c r="DT320" s="8">
        <v>1</v>
      </c>
      <c r="DU320" s="8">
        <v>9</v>
      </c>
      <c r="DV320" s="8">
        <v>6</v>
      </c>
      <c r="DW320" s="8">
        <v>12</v>
      </c>
      <c r="DX320" s="7">
        <f t="shared" si="25"/>
        <v>571</v>
      </c>
      <c r="DY320" s="7">
        <f t="shared" si="26"/>
        <v>67</v>
      </c>
      <c r="DZ320" s="7">
        <f t="shared" si="27"/>
        <v>275</v>
      </c>
      <c r="EA320" s="7">
        <f t="shared" si="28"/>
        <v>213</v>
      </c>
    </row>
    <row r="321" spans="1:131" x14ac:dyDescent="0.35">
      <c r="A321" s="7">
        <v>13</v>
      </c>
      <c r="B321" s="10" t="s">
        <v>1020</v>
      </c>
      <c r="C321" s="10" t="s">
        <v>763</v>
      </c>
      <c r="D321" s="10" t="s">
        <v>242</v>
      </c>
      <c r="E321" s="7">
        <f>SUM(Table3253[[#This Row],[0]:[90]])</f>
        <v>949</v>
      </c>
      <c r="F321" s="8">
        <f>SUM(Table3253[[#This Row],[0]:[15]])</f>
        <v>166</v>
      </c>
      <c r="G321" s="7">
        <f>SUM(Table3253[[#This Row],[16]:[64]])</f>
        <v>556</v>
      </c>
      <c r="H321" s="7">
        <f>SUM(Table3253[[#This Row],[65]:[90]])</f>
        <v>227</v>
      </c>
      <c r="I321" s="7">
        <f>SUM(Table3253[[#This Row],[85]:[90]])</f>
        <v>27</v>
      </c>
      <c r="J321" s="8">
        <f>SUM(Table3253[[#This Row],[0]:[17]])</f>
        <v>192</v>
      </c>
      <c r="K321" s="7">
        <f>SUM(Table3253[[#This Row],[18]:[64]])</f>
        <v>530</v>
      </c>
      <c r="L321" s="8">
        <f>SUM(Table3253[[#This Row],[0]:[4]])</f>
        <v>43</v>
      </c>
      <c r="M321" s="7">
        <f>SUM(Table3253[[#This Row],[5]:[15]])</f>
        <v>123</v>
      </c>
      <c r="N321" s="7">
        <f>SUM(Table3253[[#This Row],[16]:[24]])</f>
        <v>109</v>
      </c>
      <c r="O321" s="7">
        <f>SUM(Table3253[[#This Row],[25]:[49]])</f>
        <v>244</v>
      </c>
      <c r="P321" s="7">
        <f>SUM(Table3253[[#This Row],[50]:[64]])</f>
        <v>203</v>
      </c>
      <c r="Q321" s="7">
        <f>SUM(Table3253[[#This Row],[65]:[74]])</f>
        <v>108</v>
      </c>
      <c r="R321" s="7">
        <f>SUM(Table3253[[#This Row],[75]:[84]])</f>
        <v>92</v>
      </c>
      <c r="S321" s="8">
        <f>SUM(Table3253[[#This Row],[5]:[9]])</f>
        <v>50</v>
      </c>
      <c r="T321" s="7">
        <f>SUM(Table3253[[#This Row],[10]:[14]])</f>
        <v>64</v>
      </c>
      <c r="U321" s="7">
        <f>SUM(Table3253[[#This Row],[15]:[19]])</f>
        <v>53</v>
      </c>
      <c r="V321" s="7">
        <f>SUM(Table3253[[#This Row],[20]:[24]])</f>
        <v>65</v>
      </c>
      <c r="W321" s="7">
        <f>SUM(Table3253[[#This Row],[25]:[29]])</f>
        <v>44</v>
      </c>
      <c r="X321" s="7">
        <f>SUM(Table3253[[#This Row],[30]:[34]])</f>
        <v>33</v>
      </c>
      <c r="Y321" s="7">
        <f>SUM(Table3253[[#This Row],[35]:[39]])</f>
        <v>50</v>
      </c>
      <c r="Z321" s="7">
        <f>SUM(Table3253[[#This Row],[40]:[44]])</f>
        <v>49</v>
      </c>
      <c r="AA321" s="7">
        <f>SUM(Table3253[[#This Row],[45]:[49]])</f>
        <v>68</v>
      </c>
      <c r="AB321" s="7">
        <f>SUM(Table3253[[#This Row],[50]:[54]])</f>
        <v>43</v>
      </c>
      <c r="AC321" s="7">
        <f>SUM(Table3253[[#This Row],[55]:[59]])</f>
        <v>79</v>
      </c>
      <c r="AD321" s="7">
        <f>SUM(Table3253[[#This Row],[60]:[64]])</f>
        <v>81</v>
      </c>
      <c r="AE321" s="7">
        <f>SUM(Table3253[[#This Row],[65]:[69]])</f>
        <v>52</v>
      </c>
      <c r="AF321" s="7">
        <f>SUM(Table3253[[#This Row],[70]:[74]])</f>
        <v>56</v>
      </c>
      <c r="AG321" s="7">
        <f>SUM(Table3253[[#This Row],[75]:[79]])</f>
        <v>57</v>
      </c>
      <c r="AH321" s="7">
        <f>SUM(Table3253[[#This Row],[80]:[84]])</f>
        <v>35</v>
      </c>
      <c r="AI321" s="7">
        <f>SUM(Table3253[[#This Row],[85]:[89]])</f>
        <v>23</v>
      </c>
      <c r="AJ321" s="7">
        <f>Table3253[[#This Row],[90]]</f>
        <v>4</v>
      </c>
      <c r="AK321" s="8">
        <v>11</v>
      </c>
      <c r="AL321" s="8">
        <v>9</v>
      </c>
      <c r="AM321" s="8">
        <v>0</v>
      </c>
      <c r="AN321" s="8">
        <v>9</v>
      </c>
      <c r="AO321" s="8">
        <v>14</v>
      </c>
      <c r="AP321" s="8">
        <v>12</v>
      </c>
      <c r="AQ321" s="8">
        <v>10</v>
      </c>
      <c r="AR321" s="8">
        <v>3</v>
      </c>
      <c r="AS321" s="8">
        <v>13</v>
      </c>
      <c r="AT321" s="8">
        <v>12</v>
      </c>
      <c r="AU321" s="8">
        <v>9</v>
      </c>
      <c r="AV321" s="8">
        <v>10</v>
      </c>
      <c r="AW321" s="8">
        <v>18</v>
      </c>
      <c r="AX321" s="8">
        <v>16</v>
      </c>
      <c r="AY321" s="8">
        <v>11</v>
      </c>
      <c r="AZ321" s="8">
        <v>9</v>
      </c>
      <c r="BA321" s="8">
        <v>16</v>
      </c>
      <c r="BB321" s="8">
        <v>10</v>
      </c>
      <c r="BC321" s="8">
        <v>13</v>
      </c>
      <c r="BD321" s="8">
        <v>5</v>
      </c>
      <c r="BE321" s="8">
        <v>20</v>
      </c>
      <c r="BF321" s="8">
        <v>17</v>
      </c>
      <c r="BG321" s="8">
        <v>10</v>
      </c>
      <c r="BH321" s="8">
        <v>8</v>
      </c>
      <c r="BI321" s="8">
        <v>10</v>
      </c>
      <c r="BJ321" s="8">
        <v>11</v>
      </c>
      <c r="BK321" s="8">
        <v>9</v>
      </c>
      <c r="BL321" s="8">
        <v>8</v>
      </c>
      <c r="BM321" s="8">
        <v>10</v>
      </c>
      <c r="BN321" s="8">
        <v>6</v>
      </c>
      <c r="BO321" s="8">
        <v>6</v>
      </c>
      <c r="BP321" s="8">
        <v>4</v>
      </c>
      <c r="BQ321" s="8">
        <v>8</v>
      </c>
      <c r="BR321" s="8">
        <v>8</v>
      </c>
      <c r="BS321" s="8">
        <v>7</v>
      </c>
      <c r="BT321" s="8">
        <v>9</v>
      </c>
      <c r="BU321" s="8">
        <v>11</v>
      </c>
      <c r="BV321" s="8">
        <v>8</v>
      </c>
      <c r="BW321" s="8">
        <v>13</v>
      </c>
      <c r="BX321" s="8">
        <v>9</v>
      </c>
      <c r="BY321" s="8">
        <v>9</v>
      </c>
      <c r="BZ321" s="8">
        <v>11</v>
      </c>
      <c r="CA321" s="8">
        <v>10</v>
      </c>
      <c r="CB321" s="8">
        <v>10</v>
      </c>
      <c r="CC321" s="8">
        <v>9</v>
      </c>
      <c r="CD321" s="8">
        <v>13</v>
      </c>
      <c r="CE321" s="8">
        <v>18</v>
      </c>
      <c r="CF321" s="8">
        <v>12</v>
      </c>
      <c r="CG321" s="8">
        <v>9</v>
      </c>
      <c r="CH321" s="8">
        <v>16</v>
      </c>
      <c r="CI321" s="8">
        <v>4</v>
      </c>
      <c r="CJ321" s="8">
        <v>12</v>
      </c>
      <c r="CK321" s="8">
        <v>10</v>
      </c>
      <c r="CL321" s="8">
        <v>8</v>
      </c>
      <c r="CM321" s="8">
        <v>9</v>
      </c>
      <c r="CN321" s="8">
        <v>17</v>
      </c>
      <c r="CO321" s="8">
        <v>19</v>
      </c>
      <c r="CP321" s="8">
        <v>16</v>
      </c>
      <c r="CQ321" s="8">
        <v>12</v>
      </c>
      <c r="CR321" s="8">
        <v>15</v>
      </c>
      <c r="CS321" s="8">
        <v>18</v>
      </c>
      <c r="CT321" s="8">
        <v>11</v>
      </c>
      <c r="CU321" s="8">
        <v>19</v>
      </c>
      <c r="CV321" s="8">
        <v>14</v>
      </c>
      <c r="CW321" s="8">
        <v>19</v>
      </c>
      <c r="CX321" s="8">
        <v>8</v>
      </c>
      <c r="CY321" s="8">
        <v>7</v>
      </c>
      <c r="CZ321" s="8">
        <v>11</v>
      </c>
      <c r="DA321" s="8">
        <v>13</v>
      </c>
      <c r="DB321" s="8">
        <v>13</v>
      </c>
      <c r="DC321" s="8">
        <v>9</v>
      </c>
      <c r="DD321" s="8">
        <v>11</v>
      </c>
      <c r="DE321" s="8">
        <v>11</v>
      </c>
      <c r="DF321" s="8">
        <v>15</v>
      </c>
      <c r="DG321" s="8">
        <v>10</v>
      </c>
      <c r="DH321" s="8">
        <v>14</v>
      </c>
      <c r="DI321" s="8">
        <v>17</v>
      </c>
      <c r="DJ321" s="8">
        <v>12</v>
      </c>
      <c r="DK321" s="8">
        <v>4</v>
      </c>
      <c r="DL321" s="8">
        <v>10</v>
      </c>
      <c r="DM321" s="8">
        <v>5</v>
      </c>
      <c r="DN321" s="8">
        <v>9</v>
      </c>
      <c r="DO321" s="8">
        <v>5</v>
      </c>
      <c r="DP321" s="8">
        <v>5</v>
      </c>
      <c r="DQ321" s="8">
        <v>11</v>
      </c>
      <c r="DR321" s="8">
        <v>6</v>
      </c>
      <c r="DS321" s="8">
        <v>6</v>
      </c>
      <c r="DT321" s="8">
        <v>7</v>
      </c>
      <c r="DU321" s="8">
        <v>3</v>
      </c>
      <c r="DV321" s="8">
        <v>1</v>
      </c>
      <c r="DW321" s="8">
        <v>4</v>
      </c>
      <c r="DX321" s="7">
        <f t="shared" si="25"/>
        <v>556</v>
      </c>
      <c r="DY321" s="7">
        <f t="shared" si="26"/>
        <v>83</v>
      </c>
      <c r="DZ321" s="7">
        <f t="shared" si="27"/>
        <v>244</v>
      </c>
      <c r="EA321" s="7">
        <f t="shared" si="28"/>
        <v>203</v>
      </c>
    </row>
    <row r="322" spans="1:131" x14ac:dyDescent="0.35">
      <c r="A322" s="7">
        <v>13</v>
      </c>
      <c r="B322" s="10" t="s">
        <v>1020</v>
      </c>
      <c r="C322" s="10" t="s">
        <v>764</v>
      </c>
      <c r="D322" s="10" t="s">
        <v>765</v>
      </c>
      <c r="E322" s="7">
        <f>SUM(Table3253[[#This Row],[0]:[90]])</f>
        <v>732</v>
      </c>
      <c r="F322" s="8">
        <f>SUM(Table3253[[#This Row],[0]:[15]])</f>
        <v>159</v>
      </c>
      <c r="G322" s="7">
        <f>SUM(Table3253[[#This Row],[16]:[64]])</f>
        <v>374</v>
      </c>
      <c r="H322" s="7">
        <f>SUM(Table3253[[#This Row],[65]:[90]])</f>
        <v>199</v>
      </c>
      <c r="I322" s="7">
        <f>SUM(Table3253[[#This Row],[85]:[90]])</f>
        <v>13</v>
      </c>
      <c r="J322" s="8">
        <f>SUM(Table3253[[#This Row],[0]:[17]])</f>
        <v>168</v>
      </c>
      <c r="K322" s="7">
        <f>SUM(Table3253[[#This Row],[18]:[64]])</f>
        <v>365</v>
      </c>
      <c r="L322" s="8">
        <f>SUM(Table3253[[#This Row],[0]:[4]])</f>
        <v>34</v>
      </c>
      <c r="M322" s="7">
        <f>SUM(Table3253[[#This Row],[5]:[15]])</f>
        <v>125</v>
      </c>
      <c r="N322" s="7">
        <f>SUM(Table3253[[#This Row],[16]:[24]])</f>
        <v>64</v>
      </c>
      <c r="O322" s="7">
        <f>SUM(Table3253[[#This Row],[25]:[49]])</f>
        <v>159</v>
      </c>
      <c r="P322" s="7">
        <f>SUM(Table3253[[#This Row],[50]:[64]])</f>
        <v>151</v>
      </c>
      <c r="Q322" s="7">
        <f>SUM(Table3253[[#This Row],[65]:[74]])</f>
        <v>111</v>
      </c>
      <c r="R322" s="7">
        <f>SUM(Table3253[[#This Row],[75]:[84]])</f>
        <v>75</v>
      </c>
      <c r="S322" s="8">
        <f>SUM(Table3253[[#This Row],[5]:[9]])</f>
        <v>54</v>
      </c>
      <c r="T322" s="7">
        <f>SUM(Table3253[[#This Row],[10]:[14]])</f>
        <v>64</v>
      </c>
      <c r="U322" s="7">
        <f>SUM(Table3253[[#This Row],[15]:[19]])</f>
        <v>30</v>
      </c>
      <c r="V322" s="7">
        <f>SUM(Table3253[[#This Row],[20]:[24]])</f>
        <v>41</v>
      </c>
      <c r="W322" s="7">
        <f>SUM(Table3253[[#This Row],[25]:[29]])</f>
        <v>26</v>
      </c>
      <c r="X322" s="7">
        <f>SUM(Table3253[[#This Row],[30]:[34]])</f>
        <v>38</v>
      </c>
      <c r="Y322" s="7">
        <f>SUM(Table3253[[#This Row],[35]:[39]])</f>
        <v>27</v>
      </c>
      <c r="Z322" s="7">
        <f>SUM(Table3253[[#This Row],[40]:[44]])</f>
        <v>40</v>
      </c>
      <c r="AA322" s="7">
        <f>SUM(Table3253[[#This Row],[45]:[49]])</f>
        <v>28</v>
      </c>
      <c r="AB322" s="7">
        <f>SUM(Table3253[[#This Row],[50]:[54]])</f>
        <v>49</v>
      </c>
      <c r="AC322" s="7">
        <f>SUM(Table3253[[#This Row],[55]:[59]])</f>
        <v>63</v>
      </c>
      <c r="AD322" s="7">
        <f>SUM(Table3253[[#This Row],[60]:[64]])</f>
        <v>39</v>
      </c>
      <c r="AE322" s="7">
        <f>SUM(Table3253[[#This Row],[65]:[69]])</f>
        <v>49</v>
      </c>
      <c r="AF322" s="7">
        <f>SUM(Table3253[[#This Row],[70]:[74]])</f>
        <v>62</v>
      </c>
      <c r="AG322" s="7">
        <f>SUM(Table3253[[#This Row],[75]:[79]])</f>
        <v>47</v>
      </c>
      <c r="AH322" s="7">
        <f>SUM(Table3253[[#This Row],[80]:[84]])</f>
        <v>28</v>
      </c>
      <c r="AI322" s="7">
        <f>SUM(Table3253[[#This Row],[85]:[89]])</f>
        <v>8</v>
      </c>
      <c r="AJ322" s="7">
        <f>Table3253[[#This Row],[90]]</f>
        <v>5</v>
      </c>
      <c r="AK322" s="8">
        <v>9</v>
      </c>
      <c r="AL322" s="8">
        <v>5</v>
      </c>
      <c r="AM322" s="8">
        <v>7</v>
      </c>
      <c r="AN322" s="8">
        <v>6</v>
      </c>
      <c r="AO322" s="8">
        <v>7</v>
      </c>
      <c r="AP322" s="8">
        <v>10</v>
      </c>
      <c r="AQ322" s="8">
        <v>9</v>
      </c>
      <c r="AR322" s="8">
        <v>19</v>
      </c>
      <c r="AS322" s="8">
        <v>7</v>
      </c>
      <c r="AT322" s="8">
        <v>9</v>
      </c>
      <c r="AU322" s="8">
        <v>15</v>
      </c>
      <c r="AV322" s="8">
        <v>11</v>
      </c>
      <c r="AW322" s="8">
        <v>7</v>
      </c>
      <c r="AX322" s="8">
        <v>15</v>
      </c>
      <c r="AY322" s="8">
        <v>16</v>
      </c>
      <c r="AZ322" s="8">
        <v>7</v>
      </c>
      <c r="BA322" s="8">
        <v>5</v>
      </c>
      <c r="BB322" s="8">
        <v>4</v>
      </c>
      <c r="BC322" s="8">
        <v>7</v>
      </c>
      <c r="BD322" s="8">
        <v>7</v>
      </c>
      <c r="BE322" s="8">
        <v>10</v>
      </c>
      <c r="BF322" s="8">
        <v>10</v>
      </c>
      <c r="BG322" s="8">
        <v>4</v>
      </c>
      <c r="BH322" s="8">
        <v>8</v>
      </c>
      <c r="BI322" s="8">
        <v>9</v>
      </c>
      <c r="BJ322" s="8">
        <v>3</v>
      </c>
      <c r="BK322" s="8">
        <v>7</v>
      </c>
      <c r="BL322" s="8">
        <v>5</v>
      </c>
      <c r="BM322" s="8">
        <v>5</v>
      </c>
      <c r="BN322" s="8">
        <v>6</v>
      </c>
      <c r="BO322" s="8">
        <v>7</v>
      </c>
      <c r="BP322" s="8">
        <v>8</v>
      </c>
      <c r="BQ322" s="8">
        <v>12</v>
      </c>
      <c r="BR322" s="8">
        <v>4</v>
      </c>
      <c r="BS322" s="8">
        <v>7</v>
      </c>
      <c r="BT322" s="8">
        <v>4</v>
      </c>
      <c r="BU322" s="8">
        <v>8</v>
      </c>
      <c r="BV322" s="8">
        <v>7</v>
      </c>
      <c r="BW322" s="8">
        <v>5</v>
      </c>
      <c r="BX322" s="8">
        <v>3</v>
      </c>
      <c r="BY322" s="8">
        <v>11</v>
      </c>
      <c r="BZ322" s="8">
        <v>5</v>
      </c>
      <c r="CA322" s="8">
        <v>11</v>
      </c>
      <c r="CB322" s="8">
        <v>6</v>
      </c>
      <c r="CC322" s="8">
        <v>7</v>
      </c>
      <c r="CD322" s="8">
        <v>4</v>
      </c>
      <c r="CE322" s="8">
        <v>9</v>
      </c>
      <c r="CF322" s="8">
        <v>6</v>
      </c>
      <c r="CG322" s="8">
        <v>5</v>
      </c>
      <c r="CH322" s="8">
        <v>4</v>
      </c>
      <c r="CI322" s="8">
        <v>8</v>
      </c>
      <c r="CJ322" s="8">
        <v>7</v>
      </c>
      <c r="CK322" s="8">
        <v>10</v>
      </c>
      <c r="CL322" s="8">
        <v>11</v>
      </c>
      <c r="CM322" s="8">
        <v>13</v>
      </c>
      <c r="CN322" s="8">
        <v>14</v>
      </c>
      <c r="CO322" s="8">
        <v>7</v>
      </c>
      <c r="CP322" s="8">
        <v>17</v>
      </c>
      <c r="CQ322" s="8">
        <v>11</v>
      </c>
      <c r="CR322" s="8">
        <v>14</v>
      </c>
      <c r="CS322" s="8">
        <v>7</v>
      </c>
      <c r="CT322" s="8">
        <v>6</v>
      </c>
      <c r="CU322" s="8">
        <v>10</v>
      </c>
      <c r="CV322" s="8">
        <v>9</v>
      </c>
      <c r="CW322" s="8">
        <v>7</v>
      </c>
      <c r="CX322" s="8">
        <v>6</v>
      </c>
      <c r="CY322" s="8">
        <v>12</v>
      </c>
      <c r="CZ322" s="8">
        <v>14</v>
      </c>
      <c r="DA322" s="8">
        <v>9</v>
      </c>
      <c r="DB322" s="8">
        <v>8</v>
      </c>
      <c r="DC322" s="8">
        <v>13</v>
      </c>
      <c r="DD322" s="8">
        <v>22</v>
      </c>
      <c r="DE322" s="8">
        <v>15</v>
      </c>
      <c r="DF322" s="8">
        <v>8</v>
      </c>
      <c r="DG322" s="8">
        <v>4</v>
      </c>
      <c r="DH322" s="8">
        <v>9</v>
      </c>
      <c r="DI322" s="8">
        <v>11</v>
      </c>
      <c r="DJ322" s="8">
        <v>8</v>
      </c>
      <c r="DK322" s="8">
        <v>13</v>
      </c>
      <c r="DL322" s="8">
        <v>6</v>
      </c>
      <c r="DM322" s="8">
        <v>6</v>
      </c>
      <c r="DN322" s="8">
        <v>6</v>
      </c>
      <c r="DO322" s="8">
        <v>5</v>
      </c>
      <c r="DP322" s="8">
        <v>7</v>
      </c>
      <c r="DQ322" s="8">
        <v>4</v>
      </c>
      <c r="DR322" s="8">
        <v>1</v>
      </c>
      <c r="DS322" s="8">
        <v>1</v>
      </c>
      <c r="DT322" s="8">
        <v>2</v>
      </c>
      <c r="DU322" s="8">
        <v>3</v>
      </c>
      <c r="DV322" s="8">
        <v>1</v>
      </c>
      <c r="DW322" s="8">
        <v>5</v>
      </c>
      <c r="DX322" s="7">
        <f t="shared" si="25"/>
        <v>374</v>
      </c>
      <c r="DY322" s="7">
        <f t="shared" si="26"/>
        <v>55</v>
      </c>
      <c r="DZ322" s="7">
        <f t="shared" si="27"/>
        <v>159</v>
      </c>
      <c r="EA322" s="7">
        <f t="shared" si="28"/>
        <v>151</v>
      </c>
    </row>
    <row r="323" spans="1:131" x14ac:dyDescent="0.35">
      <c r="A323" s="7">
        <v>13</v>
      </c>
      <c r="B323" s="10" t="s">
        <v>1020</v>
      </c>
      <c r="C323" s="10" t="s">
        <v>766</v>
      </c>
      <c r="D323" s="10" t="s">
        <v>767</v>
      </c>
      <c r="E323" s="7">
        <f>SUM(Table3253[[#This Row],[0]:[90]])</f>
        <v>654</v>
      </c>
      <c r="F323" s="8">
        <f>SUM(Table3253[[#This Row],[0]:[15]])</f>
        <v>159</v>
      </c>
      <c r="G323" s="7">
        <f>SUM(Table3253[[#This Row],[16]:[64]])</f>
        <v>403</v>
      </c>
      <c r="H323" s="7">
        <f>SUM(Table3253[[#This Row],[65]:[90]])</f>
        <v>92</v>
      </c>
      <c r="I323" s="7">
        <f>SUM(Table3253[[#This Row],[85]:[90]])</f>
        <v>8</v>
      </c>
      <c r="J323" s="8">
        <f>SUM(Table3253[[#This Row],[0]:[17]])</f>
        <v>173</v>
      </c>
      <c r="K323" s="7">
        <f>SUM(Table3253[[#This Row],[18]:[64]])</f>
        <v>389</v>
      </c>
      <c r="L323" s="8">
        <f>SUM(Table3253[[#This Row],[0]:[4]])</f>
        <v>74</v>
      </c>
      <c r="M323" s="7">
        <f>SUM(Table3253[[#This Row],[5]:[15]])</f>
        <v>85</v>
      </c>
      <c r="N323" s="7">
        <f>SUM(Table3253[[#This Row],[16]:[24]])</f>
        <v>62</v>
      </c>
      <c r="O323" s="7">
        <f>SUM(Table3253[[#This Row],[25]:[49]])</f>
        <v>216</v>
      </c>
      <c r="P323" s="7">
        <f>SUM(Table3253[[#This Row],[50]:[64]])</f>
        <v>125</v>
      </c>
      <c r="Q323" s="7">
        <f>SUM(Table3253[[#This Row],[65]:[74]])</f>
        <v>54</v>
      </c>
      <c r="R323" s="7">
        <f>SUM(Table3253[[#This Row],[75]:[84]])</f>
        <v>30</v>
      </c>
      <c r="S323" s="8">
        <f>SUM(Table3253[[#This Row],[5]:[9]])</f>
        <v>37</v>
      </c>
      <c r="T323" s="7">
        <f>SUM(Table3253[[#This Row],[10]:[14]])</f>
        <v>45</v>
      </c>
      <c r="U323" s="7">
        <f>SUM(Table3253[[#This Row],[15]:[19]])</f>
        <v>27</v>
      </c>
      <c r="V323" s="7">
        <f>SUM(Table3253[[#This Row],[20]:[24]])</f>
        <v>38</v>
      </c>
      <c r="W323" s="7">
        <f>SUM(Table3253[[#This Row],[25]:[29]])</f>
        <v>30</v>
      </c>
      <c r="X323" s="7">
        <f>SUM(Table3253[[#This Row],[30]:[34]])</f>
        <v>56</v>
      </c>
      <c r="Y323" s="7">
        <f>SUM(Table3253[[#This Row],[35]:[39]])</f>
        <v>38</v>
      </c>
      <c r="Z323" s="7">
        <f>SUM(Table3253[[#This Row],[40]:[44]])</f>
        <v>58</v>
      </c>
      <c r="AA323" s="7">
        <f>SUM(Table3253[[#This Row],[45]:[49]])</f>
        <v>34</v>
      </c>
      <c r="AB323" s="7">
        <f>SUM(Table3253[[#This Row],[50]:[54]])</f>
        <v>32</v>
      </c>
      <c r="AC323" s="7">
        <f>SUM(Table3253[[#This Row],[55]:[59]])</f>
        <v>51</v>
      </c>
      <c r="AD323" s="7">
        <f>SUM(Table3253[[#This Row],[60]:[64]])</f>
        <v>42</v>
      </c>
      <c r="AE323" s="7">
        <f>SUM(Table3253[[#This Row],[65]:[69]])</f>
        <v>36</v>
      </c>
      <c r="AF323" s="7">
        <f>SUM(Table3253[[#This Row],[70]:[74]])</f>
        <v>18</v>
      </c>
      <c r="AG323" s="7">
        <f>SUM(Table3253[[#This Row],[75]:[79]])</f>
        <v>23</v>
      </c>
      <c r="AH323" s="7">
        <f>SUM(Table3253[[#This Row],[80]:[84]])</f>
        <v>7</v>
      </c>
      <c r="AI323" s="7">
        <f>SUM(Table3253[[#This Row],[85]:[89]])</f>
        <v>3</v>
      </c>
      <c r="AJ323" s="7">
        <f>Table3253[[#This Row],[90]]</f>
        <v>5</v>
      </c>
      <c r="AK323" s="8">
        <v>15</v>
      </c>
      <c r="AL323" s="8">
        <v>13</v>
      </c>
      <c r="AM323" s="8">
        <v>16</v>
      </c>
      <c r="AN323" s="8">
        <v>14</v>
      </c>
      <c r="AO323" s="8">
        <v>16</v>
      </c>
      <c r="AP323" s="8">
        <v>7</v>
      </c>
      <c r="AQ323" s="8">
        <v>7</v>
      </c>
      <c r="AR323" s="8">
        <v>5</v>
      </c>
      <c r="AS323" s="8">
        <v>11</v>
      </c>
      <c r="AT323" s="8">
        <v>7</v>
      </c>
      <c r="AU323" s="8">
        <v>8</v>
      </c>
      <c r="AV323" s="8">
        <v>9</v>
      </c>
      <c r="AW323" s="8">
        <v>9</v>
      </c>
      <c r="AX323" s="8">
        <v>11</v>
      </c>
      <c r="AY323" s="8">
        <v>8</v>
      </c>
      <c r="AZ323" s="8">
        <v>3</v>
      </c>
      <c r="BA323" s="8">
        <v>6</v>
      </c>
      <c r="BB323" s="8">
        <v>8</v>
      </c>
      <c r="BC323" s="8">
        <v>5</v>
      </c>
      <c r="BD323" s="8">
        <v>5</v>
      </c>
      <c r="BE323" s="8">
        <v>12</v>
      </c>
      <c r="BF323" s="8">
        <v>4</v>
      </c>
      <c r="BG323" s="8">
        <v>8</v>
      </c>
      <c r="BH323" s="8">
        <v>8</v>
      </c>
      <c r="BI323" s="8">
        <v>6</v>
      </c>
      <c r="BJ323" s="8">
        <v>2</v>
      </c>
      <c r="BK323" s="8">
        <v>7</v>
      </c>
      <c r="BL323" s="8">
        <v>5</v>
      </c>
      <c r="BM323" s="8">
        <v>6</v>
      </c>
      <c r="BN323" s="8">
        <v>10</v>
      </c>
      <c r="BO323" s="8">
        <v>4</v>
      </c>
      <c r="BP323" s="8">
        <v>12</v>
      </c>
      <c r="BQ323" s="8">
        <v>11</v>
      </c>
      <c r="BR323" s="8">
        <v>14</v>
      </c>
      <c r="BS323" s="8">
        <v>15</v>
      </c>
      <c r="BT323" s="8">
        <v>4</v>
      </c>
      <c r="BU323" s="8">
        <v>7</v>
      </c>
      <c r="BV323" s="8">
        <v>8</v>
      </c>
      <c r="BW323" s="8">
        <v>10</v>
      </c>
      <c r="BX323" s="8">
        <v>9</v>
      </c>
      <c r="BY323" s="8">
        <v>7</v>
      </c>
      <c r="BZ323" s="8">
        <v>17</v>
      </c>
      <c r="CA323" s="8">
        <v>9</v>
      </c>
      <c r="CB323" s="8">
        <v>13</v>
      </c>
      <c r="CC323" s="8">
        <v>12</v>
      </c>
      <c r="CD323" s="8">
        <v>8</v>
      </c>
      <c r="CE323" s="8">
        <v>5</v>
      </c>
      <c r="CF323" s="8">
        <v>6</v>
      </c>
      <c r="CG323" s="8">
        <v>6</v>
      </c>
      <c r="CH323" s="8">
        <v>9</v>
      </c>
      <c r="CI323" s="8">
        <v>7</v>
      </c>
      <c r="CJ323" s="8">
        <v>4</v>
      </c>
      <c r="CK323" s="8">
        <v>8</v>
      </c>
      <c r="CL323" s="8">
        <v>5</v>
      </c>
      <c r="CM323" s="8">
        <v>8</v>
      </c>
      <c r="CN323" s="8">
        <v>8</v>
      </c>
      <c r="CO323" s="8">
        <v>7</v>
      </c>
      <c r="CP323" s="8">
        <v>12</v>
      </c>
      <c r="CQ323" s="8">
        <v>13</v>
      </c>
      <c r="CR323" s="8">
        <v>11</v>
      </c>
      <c r="CS323" s="8">
        <v>13</v>
      </c>
      <c r="CT323" s="8">
        <v>12</v>
      </c>
      <c r="CU323" s="8">
        <v>5</v>
      </c>
      <c r="CV323" s="8">
        <v>6</v>
      </c>
      <c r="CW323" s="8">
        <v>6</v>
      </c>
      <c r="CX323" s="8">
        <v>7</v>
      </c>
      <c r="CY323" s="8">
        <v>10</v>
      </c>
      <c r="CZ323" s="8">
        <v>6</v>
      </c>
      <c r="DA323" s="8">
        <v>9</v>
      </c>
      <c r="DB323" s="8">
        <v>4</v>
      </c>
      <c r="DC323" s="8">
        <v>5</v>
      </c>
      <c r="DD323" s="8">
        <v>3</v>
      </c>
      <c r="DE323" s="8">
        <v>3</v>
      </c>
      <c r="DF323" s="8">
        <v>5</v>
      </c>
      <c r="DG323" s="8">
        <v>2</v>
      </c>
      <c r="DH323" s="8">
        <v>6</v>
      </c>
      <c r="DI323" s="8">
        <v>6</v>
      </c>
      <c r="DJ323" s="8">
        <v>6</v>
      </c>
      <c r="DK323" s="8">
        <v>4</v>
      </c>
      <c r="DL323" s="8">
        <v>1</v>
      </c>
      <c r="DM323" s="8">
        <v>2</v>
      </c>
      <c r="DN323" s="8">
        <v>1</v>
      </c>
      <c r="DO323" s="8">
        <v>2</v>
      </c>
      <c r="DP323" s="8">
        <v>1</v>
      </c>
      <c r="DQ323" s="8">
        <v>1</v>
      </c>
      <c r="DR323" s="8">
        <v>1</v>
      </c>
      <c r="DS323" s="8">
        <v>1</v>
      </c>
      <c r="DT323" s="8">
        <v>0</v>
      </c>
      <c r="DU323" s="8">
        <v>1</v>
      </c>
      <c r="DV323" s="8">
        <v>0</v>
      </c>
      <c r="DW323" s="8">
        <v>5</v>
      </c>
      <c r="DX323" s="7">
        <f t="shared" si="25"/>
        <v>403</v>
      </c>
      <c r="DY323" s="7">
        <f t="shared" si="26"/>
        <v>48</v>
      </c>
      <c r="DZ323" s="7">
        <f t="shared" si="27"/>
        <v>216</v>
      </c>
      <c r="EA323" s="7">
        <f t="shared" si="28"/>
        <v>125</v>
      </c>
    </row>
    <row r="324" spans="1:131" x14ac:dyDescent="0.35">
      <c r="A324" s="7">
        <v>13</v>
      </c>
      <c r="B324" s="10" t="s">
        <v>1020</v>
      </c>
      <c r="C324" s="10" t="s">
        <v>768</v>
      </c>
      <c r="D324" s="10" t="s">
        <v>769</v>
      </c>
      <c r="E324" s="7">
        <f>SUM(Table3253[[#This Row],[0]:[90]])</f>
        <v>694</v>
      </c>
      <c r="F324" s="8">
        <f>SUM(Table3253[[#This Row],[0]:[15]])</f>
        <v>137</v>
      </c>
      <c r="G324" s="7">
        <f>SUM(Table3253[[#This Row],[16]:[64]])</f>
        <v>360</v>
      </c>
      <c r="H324" s="7">
        <f>SUM(Table3253[[#This Row],[65]:[90]])</f>
        <v>197</v>
      </c>
      <c r="I324" s="7">
        <f>SUM(Table3253[[#This Row],[85]:[90]])</f>
        <v>23</v>
      </c>
      <c r="J324" s="8">
        <f>SUM(Table3253[[#This Row],[0]:[17]])</f>
        <v>153</v>
      </c>
      <c r="K324" s="7">
        <f>SUM(Table3253[[#This Row],[18]:[64]])</f>
        <v>344</v>
      </c>
      <c r="L324" s="8">
        <f>SUM(Table3253[[#This Row],[0]:[4]])</f>
        <v>59</v>
      </c>
      <c r="M324" s="7">
        <f>SUM(Table3253[[#This Row],[5]:[15]])</f>
        <v>78</v>
      </c>
      <c r="N324" s="7">
        <f>SUM(Table3253[[#This Row],[16]:[24]])</f>
        <v>70</v>
      </c>
      <c r="O324" s="7">
        <f>SUM(Table3253[[#This Row],[25]:[49]])</f>
        <v>158</v>
      </c>
      <c r="P324" s="7">
        <f>SUM(Table3253[[#This Row],[50]:[64]])</f>
        <v>132</v>
      </c>
      <c r="Q324" s="7">
        <f>SUM(Table3253[[#This Row],[65]:[74]])</f>
        <v>108</v>
      </c>
      <c r="R324" s="7">
        <f>SUM(Table3253[[#This Row],[75]:[84]])</f>
        <v>66</v>
      </c>
      <c r="S324" s="8">
        <f>SUM(Table3253[[#This Row],[5]:[9]])</f>
        <v>28</v>
      </c>
      <c r="T324" s="7">
        <f>SUM(Table3253[[#This Row],[10]:[14]])</f>
        <v>32</v>
      </c>
      <c r="U324" s="7">
        <f>SUM(Table3253[[#This Row],[15]:[19]])</f>
        <v>55</v>
      </c>
      <c r="V324" s="7">
        <f>SUM(Table3253[[#This Row],[20]:[24]])</f>
        <v>33</v>
      </c>
      <c r="W324" s="7">
        <f>SUM(Table3253[[#This Row],[25]:[29]])</f>
        <v>33</v>
      </c>
      <c r="X324" s="7">
        <f>SUM(Table3253[[#This Row],[30]:[34]])</f>
        <v>24</v>
      </c>
      <c r="Y324" s="7">
        <f>SUM(Table3253[[#This Row],[35]:[39]])</f>
        <v>34</v>
      </c>
      <c r="Z324" s="7">
        <f>SUM(Table3253[[#This Row],[40]:[44]])</f>
        <v>32</v>
      </c>
      <c r="AA324" s="7">
        <f>SUM(Table3253[[#This Row],[45]:[49]])</f>
        <v>35</v>
      </c>
      <c r="AB324" s="7">
        <f>SUM(Table3253[[#This Row],[50]:[54]])</f>
        <v>34</v>
      </c>
      <c r="AC324" s="7">
        <f>SUM(Table3253[[#This Row],[55]:[59]])</f>
        <v>43</v>
      </c>
      <c r="AD324" s="7">
        <f>SUM(Table3253[[#This Row],[60]:[64]])</f>
        <v>55</v>
      </c>
      <c r="AE324" s="7">
        <f>SUM(Table3253[[#This Row],[65]:[69]])</f>
        <v>64</v>
      </c>
      <c r="AF324" s="7">
        <f>SUM(Table3253[[#This Row],[70]:[74]])</f>
        <v>44</v>
      </c>
      <c r="AG324" s="7">
        <f>SUM(Table3253[[#This Row],[75]:[79]])</f>
        <v>42</v>
      </c>
      <c r="AH324" s="7">
        <f>SUM(Table3253[[#This Row],[80]:[84]])</f>
        <v>24</v>
      </c>
      <c r="AI324" s="7">
        <f>SUM(Table3253[[#This Row],[85]:[89]])</f>
        <v>19</v>
      </c>
      <c r="AJ324" s="7">
        <f>Table3253[[#This Row],[90]]</f>
        <v>4</v>
      </c>
      <c r="AK324" s="8">
        <v>20</v>
      </c>
      <c r="AL324" s="8">
        <v>10</v>
      </c>
      <c r="AM324" s="8">
        <v>7</v>
      </c>
      <c r="AN324" s="8">
        <v>10</v>
      </c>
      <c r="AO324" s="8">
        <v>12</v>
      </c>
      <c r="AP324" s="8">
        <v>6</v>
      </c>
      <c r="AQ324" s="8">
        <v>5</v>
      </c>
      <c r="AR324" s="8">
        <v>7</v>
      </c>
      <c r="AS324" s="8">
        <v>5</v>
      </c>
      <c r="AT324" s="8">
        <v>5</v>
      </c>
      <c r="AU324" s="8">
        <v>7</v>
      </c>
      <c r="AV324" s="8">
        <v>9</v>
      </c>
      <c r="AW324" s="8">
        <v>0</v>
      </c>
      <c r="AX324" s="8">
        <v>8</v>
      </c>
      <c r="AY324" s="8">
        <v>8</v>
      </c>
      <c r="AZ324" s="8">
        <v>18</v>
      </c>
      <c r="BA324" s="8">
        <v>9</v>
      </c>
      <c r="BB324" s="8">
        <v>7</v>
      </c>
      <c r="BC324" s="8">
        <v>11</v>
      </c>
      <c r="BD324" s="8">
        <v>10</v>
      </c>
      <c r="BE324" s="8">
        <v>10</v>
      </c>
      <c r="BF324" s="8">
        <v>5</v>
      </c>
      <c r="BG324" s="8">
        <v>10</v>
      </c>
      <c r="BH324" s="8">
        <v>7</v>
      </c>
      <c r="BI324" s="8">
        <v>1</v>
      </c>
      <c r="BJ324" s="8">
        <v>7</v>
      </c>
      <c r="BK324" s="8">
        <v>5</v>
      </c>
      <c r="BL324" s="8">
        <v>8</v>
      </c>
      <c r="BM324" s="8">
        <v>4</v>
      </c>
      <c r="BN324" s="8">
        <v>9</v>
      </c>
      <c r="BO324" s="8">
        <v>4</v>
      </c>
      <c r="BP324" s="8">
        <v>3</v>
      </c>
      <c r="BQ324" s="8">
        <v>6</v>
      </c>
      <c r="BR324" s="8">
        <v>7</v>
      </c>
      <c r="BS324" s="8">
        <v>4</v>
      </c>
      <c r="BT324" s="8">
        <v>4</v>
      </c>
      <c r="BU324" s="8">
        <v>10</v>
      </c>
      <c r="BV324" s="8">
        <v>6</v>
      </c>
      <c r="BW324" s="8">
        <v>9</v>
      </c>
      <c r="BX324" s="8">
        <v>5</v>
      </c>
      <c r="BY324" s="8">
        <v>6</v>
      </c>
      <c r="BZ324" s="8">
        <v>9</v>
      </c>
      <c r="CA324" s="8">
        <v>5</v>
      </c>
      <c r="CB324" s="8">
        <v>8</v>
      </c>
      <c r="CC324" s="8">
        <v>4</v>
      </c>
      <c r="CD324" s="8">
        <v>5</v>
      </c>
      <c r="CE324" s="8">
        <v>8</v>
      </c>
      <c r="CF324" s="8">
        <v>4</v>
      </c>
      <c r="CG324" s="8">
        <v>10</v>
      </c>
      <c r="CH324" s="8">
        <v>8</v>
      </c>
      <c r="CI324" s="8">
        <v>4</v>
      </c>
      <c r="CJ324" s="8">
        <v>7</v>
      </c>
      <c r="CK324" s="8">
        <v>8</v>
      </c>
      <c r="CL324" s="8">
        <v>8</v>
      </c>
      <c r="CM324" s="8">
        <v>7</v>
      </c>
      <c r="CN324" s="8">
        <v>6</v>
      </c>
      <c r="CO324" s="8">
        <v>12</v>
      </c>
      <c r="CP324" s="8">
        <v>11</v>
      </c>
      <c r="CQ324" s="8">
        <v>9</v>
      </c>
      <c r="CR324" s="8">
        <v>5</v>
      </c>
      <c r="CS324" s="8">
        <v>5</v>
      </c>
      <c r="CT324" s="8">
        <v>18</v>
      </c>
      <c r="CU324" s="8">
        <v>12</v>
      </c>
      <c r="CV324" s="8">
        <v>12</v>
      </c>
      <c r="CW324" s="8">
        <v>8</v>
      </c>
      <c r="CX324" s="8">
        <v>11</v>
      </c>
      <c r="CY324" s="8">
        <v>16</v>
      </c>
      <c r="CZ324" s="8">
        <v>12</v>
      </c>
      <c r="DA324" s="8">
        <v>14</v>
      </c>
      <c r="DB324" s="8">
        <v>11</v>
      </c>
      <c r="DC324" s="8">
        <v>7</v>
      </c>
      <c r="DD324" s="8">
        <v>10</v>
      </c>
      <c r="DE324" s="8">
        <v>5</v>
      </c>
      <c r="DF324" s="8">
        <v>12</v>
      </c>
      <c r="DG324" s="8">
        <v>10</v>
      </c>
      <c r="DH324" s="8">
        <v>13</v>
      </c>
      <c r="DI324" s="8">
        <v>7</v>
      </c>
      <c r="DJ324" s="8">
        <v>9</v>
      </c>
      <c r="DK324" s="8">
        <v>7</v>
      </c>
      <c r="DL324" s="8">
        <v>6</v>
      </c>
      <c r="DM324" s="8">
        <v>5</v>
      </c>
      <c r="DN324" s="8">
        <v>8</v>
      </c>
      <c r="DO324" s="8">
        <v>1</v>
      </c>
      <c r="DP324" s="8">
        <v>5</v>
      </c>
      <c r="DQ324" s="8">
        <v>5</v>
      </c>
      <c r="DR324" s="8">
        <v>1</v>
      </c>
      <c r="DS324" s="8">
        <v>5</v>
      </c>
      <c r="DT324" s="8">
        <v>4</v>
      </c>
      <c r="DU324" s="8">
        <v>6</v>
      </c>
      <c r="DV324" s="8">
        <v>3</v>
      </c>
      <c r="DW324" s="8">
        <v>4</v>
      </c>
      <c r="DX324" s="7">
        <f t="shared" si="25"/>
        <v>360</v>
      </c>
      <c r="DY324" s="7">
        <f t="shared" si="26"/>
        <v>54</v>
      </c>
      <c r="DZ324" s="7">
        <f t="shared" si="27"/>
        <v>158</v>
      </c>
      <c r="EA324" s="7">
        <f t="shared" si="28"/>
        <v>132</v>
      </c>
    </row>
    <row r="325" spans="1:131" x14ac:dyDescent="0.35">
      <c r="A325" s="7">
        <v>13</v>
      </c>
      <c r="B325" s="10" t="s">
        <v>1020</v>
      </c>
      <c r="C325" s="10" t="s">
        <v>770</v>
      </c>
      <c r="D325" s="10" t="s">
        <v>771</v>
      </c>
      <c r="E325" s="7">
        <f>SUM(Table3253[[#This Row],[0]:[90]])</f>
        <v>677</v>
      </c>
      <c r="F325" s="8">
        <f>SUM(Table3253[[#This Row],[0]:[15]])</f>
        <v>123</v>
      </c>
      <c r="G325" s="7">
        <f>SUM(Table3253[[#This Row],[16]:[64]])</f>
        <v>410</v>
      </c>
      <c r="H325" s="7">
        <f>SUM(Table3253[[#This Row],[65]:[90]])</f>
        <v>144</v>
      </c>
      <c r="I325" s="7">
        <f>SUM(Table3253[[#This Row],[85]:[90]])</f>
        <v>7</v>
      </c>
      <c r="J325" s="8">
        <f>SUM(Table3253[[#This Row],[0]:[17]])</f>
        <v>139</v>
      </c>
      <c r="K325" s="7">
        <f>SUM(Table3253[[#This Row],[18]:[64]])</f>
        <v>394</v>
      </c>
      <c r="L325" s="8">
        <f>SUM(Table3253[[#This Row],[0]:[4]])</f>
        <v>26</v>
      </c>
      <c r="M325" s="7">
        <f>SUM(Table3253[[#This Row],[5]:[15]])</f>
        <v>97</v>
      </c>
      <c r="N325" s="7">
        <f>SUM(Table3253[[#This Row],[16]:[24]])</f>
        <v>69</v>
      </c>
      <c r="O325" s="7">
        <f>SUM(Table3253[[#This Row],[25]:[49]])</f>
        <v>188</v>
      </c>
      <c r="P325" s="7">
        <f>SUM(Table3253[[#This Row],[50]:[64]])</f>
        <v>153</v>
      </c>
      <c r="Q325" s="7">
        <f>SUM(Table3253[[#This Row],[65]:[74]])</f>
        <v>90</v>
      </c>
      <c r="R325" s="7">
        <f>SUM(Table3253[[#This Row],[75]:[84]])</f>
        <v>47</v>
      </c>
      <c r="S325" s="8">
        <f>SUM(Table3253[[#This Row],[5]:[9]])</f>
        <v>39</v>
      </c>
      <c r="T325" s="7">
        <f>SUM(Table3253[[#This Row],[10]:[14]])</f>
        <v>49</v>
      </c>
      <c r="U325" s="7">
        <f>SUM(Table3253[[#This Row],[15]:[19]])</f>
        <v>44</v>
      </c>
      <c r="V325" s="7">
        <f>SUM(Table3253[[#This Row],[20]:[24]])</f>
        <v>34</v>
      </c>
      <c r="W325" s="7">
        <f>SUM(Table3253[[#This Row],[25]:[29]])</f>
        <v>32</v>
      </c>
      <c r="X325" s="7">
        <f>SUM(Table3253[[#This Row],[30]:[34]])</f>
        <v>23</v>
      </c>
      <c r="Y325" s="7">
        <f>SUM(Table3253[[#This Row],[35]:[39]])</f>
        <v>57</v>
      </c>
      <c r="Z325" s="7">
        <f>SUM(Table3253[[#This Row],[40]:[44]])</f>
        <v>40</v>
      </c>
      <c r="AA325" s="7">
        <f>SUM(Table3253[[#This Row],[45]:[49]])</f>
        <v>36</v>
      </c>
      <c r="AB325" s="7">
        <f>SUM(Table3253[[#This Row],[50]:[54]])</f>
        <v>46</v>
      </c>
      <c r="AC325" s="7">
        <f>SUM(Table3253[[#This Row],[55]:[59]])</f>
        <v>45</v>
      </c>
      <c r="AD325" s="7">
        <f>SUM(Table3253[[#This Row],[60]:[64]])</f>
        <v>62</v>
      </c>
      <c r="AE325" s="7">
        <f>SUM(Table3253[[#This Row],[65]:[69]])</f>
        <v>52</v>
      </c>
      <c r="AF325" s="7">
        <f>SUM(Table3253[[#This Row],[70]:[74]])</f>
        <v>38</v>
      </c>
      <c r="AG325" s="7">
        <f>SUM(Table3253[[#This Row],[75]:[79]])</f>
        <v>33</v>
      </c>
      <c r="AH325" s="7">
        <f>SUM(Table3253[[#This Row],[80]:[84]])</f>
        <v>14</v>
      </c>
      <c r="AI325" s="7">
        <f>SUM(Table3253[[#This Row],[85]:[89]])</f>
        <v>4</v>
      </c>
      <c r="AJ325" s="7">
        <f>Table3253[[#This Row],[90]]</f>
        <v>3</v>
      </c>
      <c r="AK325" s="8">
        <v>4</v>
      </c>
      <c r="AL325" s="8">
        <v>4</v>
      </c>
      <c r="AM325" s="8">
        <v>6</v>
      </c>
      <c r="AN325" s="8">
        <v>3</v>
      </c>
      <c r="AO325" s="8">
        <v>9</v>
      </c>
      <c r="AP325" s="8">
        <v>10</v>
      </c>
      <c r="AQ325" s="8">
        <v>6</v>
      </c>
      <c r="AR325" s="8">
        <v>8</v>
      </c>
      <c r="AS325" s="8">
        <v>7</v>
      </c>
      <c r="AT325" s="8">
        <v>8</v>
      </c>
      <c r="AU325" s="8">
        <v>12</v>
      </c>
      <c r="AV325" s="8">
        <v>10</v>
      </c>
      <c r="AW325" s="8">
        <v>10</v>
      </c>
      <c r="AX325" s="8">
        <v>6</v>
      </c>
      <c r="AY325" s="8">
        <v>11</v>
      </c>
      <c r="AZ325" s="8">
        <v>9</v>
      </c>
      <c r="BA325" s="8">
        <v>9</v>
      </c>
      <c r="BB325" s="8">
        <v>7</v>
      </c>
      <c r="BC325" s="8">
        <v>10</v>
      </c>
      <c r="BD325" s="8">
        <v>9</v>
      </c>
      <c r="BE325" s="8">
        <v>8</v>
      </c>
      <c r="BF325" s="8">
        <v>10</v>
      </c>
      <c r="BG325" s="8">
        <v>5</v>
      </c>
      <c r="BH325" s="8">
        <v>4</v>
      </c>
      <c r="BI325" s="8">
        <v>7</v>
      </c>
      <c r="BJ325" s="8">
        <v>8</v>
      </c>
      <c r="BK325" s="8">
        <v>4</v>
      </c>
      <c r="BL325" s="8">
        <v>9</v>
      </c>
      <c r="BM325" s="8">
        <v>6</v>
      </c>
      <c r="BN325" s="8">
        <v>5</v>
      </c>
      <c r="BO325" s="8">
        <v>8</v>
      </c>
      <c r="BP325" s="8">
        <v>3</v>
      </c>
      <c r="BQ325" s="8">
        <v>5</v>
      </c>
      <c r="BR325" s="8">
        <v>4</v>
      </c>
      <c r="BS325" s="8">
        <v>3</v>
      </c>
      <c r="BT325" s="8">
        <v>14</v>
      </c>
      <c r="BU325" s="8">
        <v>10</v>
      </c>
      <c r="BV325" s="8">
        <v>11</v>
      </c>
      <c r="BW325" s="8">
        <v>10</v>
      </c>
      <c r="BX325" s="8">
        <v>12</v>
      </c>
      <c r="BY325" s="8">
        <v>8</v>
      </c>
      <c r="BZ325" s="8">
        <v>8</v>
      </c>
      <c r="CA325" s="8">
        <v>9</v>
      </c>
      <c r="CB325" s="8">
        <v>9</v>
      </c>
      <c r="CC325" s="8">
        <v>6</v>
      </c>
      <c r="CD325" s="8">
        <v>7</v>
      </c>
      <c r="CE325" s="8">
        <v>9</v>
      </c>
      <c r="CF325" s="8">
        <v>10</v>
      </c>
      <c r="CG325" s="8">
        <v>6</v>
      </c>
      <c r="CH325" s="8">
        <v>4</v>
      </c>
      <c r="CI325" s="8">
        <v>11</v>
      </c>
      <c r="CJ325" s="8">
        <v>4</v>
      </c>
      <c r="CK325" s="8">
        <v>9</v>
      </c>
      <c r="CL325" s="8">
        <v>12</v>
      </c>
      <c r="CM325" s="8">
        <v>10</v>
      </c>
      <c r="CN325" s="8">
        <v>12</v>
      </c>
      <c r="CO325" s="8">
        <v>10</v>
      </c>
      <c r="CP325" s="8">
        <v>7</v>
      </c>
      <c r="CQ325" s="8">
        <v>8</v>
      </c>
      <c r="CR325" s="8">
        <v>8</v>
      </c>
      <c r="CS325" s="8">
        <v>11</v>
      </c>
      <c r="CT325" s="8">
        <v>17</v>
      </c>
      <c r="CU325" s="8">
        <v>8</v>
      </c>
      <c r="CV325" s="8">
        <v>16</v>
      </c>
      <c r="CW325" s="8">
        <v>10</v>
      </c>
      <c r="CX325" s="8">
        <v>13</v>
      </c>
      <c r="CY325" s="8">
        <v>10</v>
      </c>
      <c r="CZ325" s="8">
        <v>11</v>
      </c>
      <c r="DA325" s="8">
        <v>12</v>
      </c>
      <c r="DB325" s="8">
        <v>6</v>
      </c>
      <c r="DC325" s="8">
        <v>10</v>
      </c>
      <c r="DD325" s="8">
        <v>10</v>
      </c>
      <c r="DE325" s="8">
        <v>8</v>
      </c>
      <c r="DF325" s="8">
        <v>3</v>
      </c>
      <c r="DG325" s="8">
        <v>7</v>
      </c>
      <c r="DH325" s="8">
        <v>5</v>
      </c>
      <c r="DI325" s="8">
        <v>10</v>
      </c>
      <c r="DJ325" s="8">
        <v>6</v>
      </c>
      <c r="DK325" s="8">
        <v>7</v>
      </c>
      <c r="DL325" s="8">
        <v>5</v>
      </c>
      <c r="DM325" s="8">
        <v>4</v>
      </c>
      <c r="DN325" s="8">
        <v>3</v>
      </c>
      <c r="DO325" s="8">
        <v>3</v>
      </c>
      <c r="DP325" s="8">
        <v>1</v>
      </c>
      <c r="DQ325" s="8">
        <v>3</v>
      </c>
      <c r="DR325" s="8">
        <v>0</v>
      </c>
      <c r="DS325" s="8">
        <v>3</v>
      </c>
      <c r="DT325" s="8">
        <v>0</v>
      </c>
      <c r="DU325" s="8">
        <v>1</v>
      </c>
      <c r="DV325" s="8">
        <v>0</v>
      </c>
      <c r="DW325" s="8">
        <v>3</v>
      </c>
      <c r="DX325" s="7">
        <f t="shared" si="25"/>
        <v>410</v>
      </c>
      <c r="DY325" s="7">
        <f t="shared" si="26"/>
        <v>53</v>
      </c>
      <c r="DZ325" s="7">
        <f t="shared" si="27"/>
        <v>188</v>
      </c>
      <c r="EA325" s="7">
        <f t="shared" si="28"/>
        <v>153</v>
      </c>
    </row>
    <row r="326" spans="1:131" x14ac:dyDescent="0.35">
      <c r="A326" s="7">
        <v>13</v>
      </c>
      <c r="B326" s="10" t="s">
        <v>1020</v>
      </c>
      <c r="C326" s="10" t="s">
        <v>772</v>
      </c>
      <c r="D326" s="10" t="s">
        <v>773</v>
      </c>
      <c r="E326" s="7">
        <f>SUM(Table3253[[#This Row],[0]:[90]])</f>
        <v>596</v>
      </c>
      <c r="F326" s="8">
        <f>SUM(Table3253[[#This Row],[0]:[15]])</f>
        <v>102</v>
      </c>
      <c r="G326" s="7">
        <f>SUM(Table3253[[#This Row],[16]:[64]])</f>
        <v>387</v>
      </c>
      <c r="H326" s="7">
        <f>SUM(Table3253[[#This Row],[65]:[90]])</f>
        <v>107</v>
      </c>
      <c r="I326" s="7">
        <f>SUM(Table3253[[#This Row],[85]:[90]])</f>
        <v>7</v>
      </c>
      <c r="J326" s="8">
        <f>SUM(Table3253[[#This Row],[0]:[17]])</f>
        <v>112</v>
      </c>
      <c r="K326" s="7">
        <f>SUM(Table3253[[#This Row],[18]:[64]])</f>
        <v>377</v>
      </c>
      <c r="L326" s="8">
        <f>SUM(Table3253[[#This Row],[0]:[4]])</f>
        <v>27</v>
      </c>
      <c r="M326" s="7">
        <f>SUM(Table3253[[#This Row],[5]:[15]])</f>
        <v>75</v>
      </c>
      <c r="N326" s="7">
        <f>SUM(Table3253[[#This Row],[16]:[24]])</f>
        <v>58</v>
      </c>
      <c r="O326" s="7">
        <f>SUM(Table3253[[#This Row],[25]:[49]])</f>
        <v>163</v>
      </c>
      <c r="P326" s="7">
        <f>SUM(Table3253[[#This Row],[50]:[64]])</f>
        <v>166</v>
      </c>
      <c r="Q326" s="7">
        <f>SUM(Table3253[[#This Row],[65]:[74]])</f>
        <v>69</v>
      </c>
      <c r="R326" s="7">
        <f>SUM(Table3253[[#This Row],[75]:[84]])</f>
        <v>31</v>
      </c>
      <c r="S326" s="8">
        <f>SUM(Table3253[[#This Row],[5]:[9]])</f>
        <v>37</v>
      </c>
      <c r="T326" s="7">
        <f>SUM(Table3253[[#This Row],[10]:[14]])</f>
        <v>34</v>
      </c>
      <c r="U326" s="7">
        <f>SUM(Table3253[[#This Row],[15]:[19]])</f>
        <v>32</v>
      </c>
      <c r="V326" s="7">
        <f>SUM(Table3253[[#This Row],[20]:[24]])</f>
        <v>30</v>
      </c>
      <c r="W326" s="7">
        <f>SUM(Table3253[[#This Row],[25]:[29]])</f>
        <v>36</v>
      </c>
      <c r="X326" s="7">
        <f>SUM(Table3253[[#This Row],[30]:[34]])</f>
        <v>36</v>
      </c>
      <c r="Y326" s="7">
        <f>SUM(Table3253[[#This Row],[35]:[39]])</f>
        <v>29</v>
      </c>
      <c r="Z326" s="7">
        <f>SUM(Table3253[[#This Row],[40]:[44]])</f>
        <v>36</v>
      </c>
      <c r="AA326" s="7">
        <f>SUM(Table3253[[#This Row],[45]:[49]])</f>
        <v>26</v>
      </c>
      <c r="AB326" s="7">
        <f>SUM(Table3253[[#This Row],[50]:[54]])</f>
        <v>53</v>
      </c>
      <c r="AC326" s="7">
        <f>SUM(Table3253[[#This Row],[55]:[59]])</f>
        <v>55</v>
      </c>
      <c r="AD326" s="7">
        <f>SUM(Table3253[[#This Row],[60]:[64]])</f>
        <v>58</v>
      </c>
      <c r="AE326" s="7">
        <f>SUM(Table3253[[#This Row],[65]:[69]])</f>
        <v>37</v>
      </c>
      <c r="AF326" s="7">
        <f>SUM(Table3253[[#This Row],[70]:[74]])</f>
        <v>32</v>
      </c>
      <c r="AG326" s="7">
        <f>SUM(Table3253[[#This Row],[75]:[79]])</f>
        <v>15</v>
      </c>
      <c r="AH326" s="7">
        <f>SUM(Table3253[[#This Row],[80]:[84]])</f>
        <v>16</v>
      </c>
      <c r="AI326" s="7">
        <f>SUM(Table3253[[#This Row],[85]:[89]])</f>
        <v>6</v>
      </c>
      <c r="AJ326" s="7">
        <f>Table3253[[#This Row],[90]]</f>
        <v>1</v>
      </c>
      <c r="AK326" s="8">
        <v>7</v>
      </c>
      <c r="AL326" s="8">
        <v>4</v>
      </c>
      <c r="AM326" s="8">
        <v>8</v>
      </c>
      <c r="AN326" s="8">
        <v>4</v>
      </c>
      <c r="AO326" s="8">
        <v>4</v>
      </c>
      <c r="AP326" s="8">
        <v>4</v>
      </c>
      <c r="AQ326" s="8">
        <v>9</v>
      </c>
      <c r="AR326" s="8">
        <v>6</v>
      </c>
      <c r="AS326" s="8">
        <v>7</v>
      </c>
      <c r="AT326" s="8">
        <v>11</v>
      </c>
      <c r="AU326" s="8">
        <v>6</v>
      </c>
      <c r="AV326" s="8">
        <v>6</v>
      </c>
      <c r="AW326" s="8">
        <v>11</v>
      </c>
      <c r="AX326" s="8">
        <v>6</v>
      </c>
      <c r="AY326" s="8">
        <v>5</v>
      </c>
      <c r="AZ326" s="8">
        <v>4</v>
      </c>
      <c r="BA326" s="8">
        <v>6</v>
      </c>
      <c r="BB326" s="8">
        <v>4</v>
      </c>
      <c r="BC326" s="8">
        <v>10</v>
      </c>
      <c r="BD326" s="8">
        <v>8</v>
      </c>
      <c r="BE326" s="8">
        <v>6</v>
      </c>
      <c r="BF326" s="8">
        <v>9</v>
      </c>
      <c r="BG326" s="8">
        <v>6</v>
      </c>
      <c r="BH326" s="8">
        <v>5</v>
      </c>
      <c r="BI326" s="8">
        <v>4</v>
      </c>
      <c r="BJ326" s="8">
        <v>7</v>
      </c>
      <c r="BK326" s="8">
        <v>8</v>
      </c>
      <c r="BL326" s="8">
        <v>6</v>
      </c>
      <c r="BM326" s="8">
        <v>7</v>
      </c>
      <c r="BN326" s="8">
        <v>8</v>
      </c>
      <c r="BO326" s="8">
        <v>7</v>
      </c>
      <c r="BP326" s="8">
        <v>2</v>
      </c>
      <c r="BQ326" s="8">
        <v>12</v>
      </c>
      <c r="BR326" s="8">
        <v>7</v>
      </c>
      <c r="BS326" s="8">
        <v>8</v>
      </c>
      <c r="BT326" s="8">
        <v>9</v>
      </c>
      <c r="BU326" s="8">
        <v>6</v>
      </c>
      <c r="BV326" s="8">
        <v>6</v>
      </c>
      <c r="BW326" s="8">
        <v>2</v>
      </c>
      <c r="BX326" s="8">
        <v>6</v>
      </c>
      <c r="BY326" s="8">
        <v>10</v>
      </c>
      <c r="BZ326" s="8">
        <v>4</v>
      </c>
      <c r="CA326" s="8">
        <v>11</v>
      </c>
      <c r="CB326" s="8">
        <v>2</v>
      </c>
      <c r="CC326" s="8">
        <v>9</v>
      </c>
      <c r="CD326" s="8">
        <v>7</v>
      </c>
      <c r="CE326" s="8">
        <v>6</v>
      </c>
      <c r="CF326" s="8">
        <v>4</v>
      </c>
      <c r="CG326" s="8">
        <v>2</v>
      </c>
      <c r="CH326" s="8">
        <v>7</v>
      </c>
      <c r="CI326" s="8">
        <v>9</v>
      </c>
      <c r="CJ326" s="8">
        <v>6</v>
      </c>
      <c r="CK326" s="8">
        <v>13</v>
      </c>
      <c r="CL326" s="8">
        <v>12</v>
      </c>
      <c r="CM326" s="8">
        <v>13</v>
      </c>
      <c r="CN326" s="8">
        <v>7</v>
      </c>
      <c r="CO326" s="8">
        <v>10</v>
      </c>
      <c r="CP326" s="8">
        <v>12</v>
      </c>
      <c r="CQ326" s="8">
        <v>14</v>
      </c>
      <c r="CR326" s="8">
        <v>12</v>
      </c>
      <c r="CS326" s="8">
        <v>9</v>
      </c>
      <c r="CT326" s="8">
        <v>17</v>
      </c>
      <c r="CU326" s="8">
        <v>10</v>
      </c>
      <c r="CV326" s="8">
        <v>13</v>
      </c>
      <c r="CW326" s="8">
        <v>9</v>
      </c>
      <c r="CX326" s="8">
        <v>8</v>
      </c>
      <c r="CY326" s="8">
        <v>9</v>
      </c>
      <c r="CZ326" s="8">
        <v>11</v>
      </c>
      <c r="DA326" s="8">
        <v>2</v>
      </c>
      <c r="DB326" s="8">
        <v>7</v>
      </c>
      <c r="DC326" s="8">
        <v>4</v>
      </c>
      <c r="DD326" s="8">
        <v>6</v>
      </c>
      <c r="DE326" s="8">
        <v>10</v>
      </c>
      <c r="DF326" s="8">
        <v>9</v>
      </c>
      <c r="DG326" s="8">
        <v>3</v>
      </c>
      <c r="DH326" s="8">
        <v>5</v>
      </c>
      <c r="DI326" s="8">
        <v>4</v>
      </c>
      <c r="DJ326" s="8">
        <v>0</v>
      </c>
      <c r="DK326" s="8">
        <v>1</v>
      </c>
      <c r="DL326" s="8">
        <v>5</v>
      </c>
      <c r="DM326" s="8">
        <v>3</v>
      </c>
      <c r="DN326" s="8">
        <v>3</v>
      </c>
      <c r="DO326" s="8">
        <v>6</v>
      </c>
      <c r="DP326" s="8">
        <v>1</v>
      </c>
      <c r="DQ326" s="8">
        <v>3</v>
      </c>
      <c r="DR326" s="8">
        <v>0</v>
      </c>
      <c r="DS326" s="8">
        <v>3</v>
      </c>
      <c r="DT326" s="8">
        <v>2</v>
      </c>
      <c r="DU326" s="8">
        <v>1</v>
      </c>
      <c r="DV326" s="8">
        <v>0</v>
      </c>
      <c r="DW326" s="8">
        <v>1</v>
      </c>
      <c r="DX326" s="7">
        <f t="shared" si="25"/>
        <v>387</v>
      </c>
      <c r="DY326" s="7">
        <f t="shared" si="26"/>
        <v>48</v>
      </c>
      <c r="DZ326" s="7">
        <f t="shared" si="27"/>
        <v>163</v>
      </c>
      <c r="EA326" s="7">
        <f t="shared" si="28"/>
        <v>166</v>
      </c>
    </row>
    <row r="327" spans="1:131" x14ac:dyDescent="0.35">
      <c r="A327" s="7">
        <v>13</v>
      </c>
      <c r="B327" s="10" t="s">
        <v>1020</v>
      </c>
      <c r="C327" s="10" t="s">
        <v>774</v>
      </c>
      <c r="D327" s="10" t="s">
        <v>775</v>
      </c>
      <c r="E327" s="7">
        <f>SUM(Table3253[[#This Row],[0]:[90]])</f>
        <v>537</v>
      </c>
      <c r="F327" s="8">
        <f>SUM(Table3253[[#This Row],[0]:[15]])</f>
        <v>108</v>
      </c>
      <c r="G327" s="7">
        <f>SUM(Table3253[[#This Row],[16]:[64]])</f>
        <v>337</v>
      </c>
      <c r="H327" s="7">
        <f>SUM(Table3253[[#This Row],[65]:[90]])</f>
        <v>92</v>
      </c>
      <c r="I327" s="7">
        <f>SUM(Table3253[[#This Row],[85]:[90]])</f>
        <v>16</v>
      </c>
      <c r="J327" s="8">
        <f>SUM(Table3253[[#This Row],[0]:[17]])</f>
        <v>120</v>
      </c>
      <c r="K327" s="7">
        <f>SUM(Table3253[[#This Row],[18]:[64]])</f>
        <v>325</v>
      </c>
      <c r="L327" s="8">
        <f>SUM(Table3253[[#This Row],[0]:[4]])</f>
        <v>33</v>
      </c>
      <c r="M327" s="7">
        <f>SUM(Table3253[[#This Row],[5]:[15]])</f>
        <v>75</v>
      </c>
      <c r="N327" s="7">
        <f>SUM(Table3253[[#This Row],[16]:[24]])</f>
        <v>47</v>
      </c>
      <c r="O327" s="7">
        <f>SUM(Table3253[[#This Row],[25]:[49]])</f>
        <v>154</v>
      </c>
      <c r="P327" s="7">
        <f>SUM(Table3253[[#This Row],[50]:[64]])</f>
        <v>136</v>
      </c>
      <c r="Q327" s="7">
        <f>SUM(Table3253[[#This Row],[65]:[74]])</f>
        <v>51</v>
      </c>
      <c r="R327" s="7">
        <f>SUM(Table3253[[#This Row],[75]:[84]])</f>
        <v>25</v>
      </c>
      <c r="S327" s="8">
        <f>SUM(Table3253[[#This Row],[5]:[9]])</f>
        <v>33</v>
      </c>
      <c r="T327" s="7">
        <f>SUM(Table3253[[#This Row],[10]:[14]])</f>
        <v>37</v>
      </c>
      <c r="U327" s="7">
        <f>SUM(Table3253[[#This Row],[15]:[19]])</f>
        <v>26</v>
      </c>
      <c r="V327" s="7">
        <f>SUM(Table3253[[#This Row],[20]:[24]])</f>
        <v>26</v>
      </c>
      <c r="W327" s="7">
        <f>SUM(Table3253[[#This Row],[25]:[29]])</f>
        <v>37</v>
      </c>
      <c r="X327" s="7">
        <f>SUM(Table3253[[#This Row],[30]:[34]])</f>
        <v>30</v>
      </c>
      <c r="Y327" s="7">
        <f>SUM(Table3253[[#This Row],[35]:[39]])</f>
        <v>24</v>
      </c>
      <c r="Z327" s="7">
        <f>SUM(Table3253[[#This Row],[40]:[44]])</f>
        <v>37</v>
      </c>
      <c r="AA327" s="7">
        <f>SUM(Table3253[[#This Row],[45]:[49]])</f>
        <v>26</v>
      </c>
      <c r="AB327" s="7">
        <f>SUM(Table3253[[#This Row],[50]:[54]])</f>
        <v>49</v>
      </c>
      <c r="AC327" s="7">
        <f>SUM(Table3253[[#This Row],[55]:[59]])</f>
        <v>56</v>
      </c>
      <c r="AD327" s="7">
        <f>SUM(Table3253[[#This Row],[60]:[64]])</f>
        <v>31</v>
      </c>
      <c r="AE327" s="7">
        <f>SUM(Table3253[[#This Row],[65]:[69]])</f>
        <v>21</v>
      </c>
      <c r="AF327" s="7">
        <f>SUM(Table3253[[#This Row],[70]:[74]])</f>
        <v>30</v>
      </c>
      <c r="AG327" s="7">
        <f>SUM(Table3253[[#This Row],[75]:[79]])</f>
        <v>18</v>
      </c>
      <c r="AH327" s="7">
        <f>SUM(Table3253[[#This Row],[80]:[84]])</f>
        <v>7</v>
      </c>
      <c r="AI327" s="7">
        <f>SUM(Table3253[[#This Row],[85]:[89]])</f>
        <v>15</v>
      </c>
      <c r="AJ327" s="7">
        <f>Table3253[[#This Row],[90]]</f>
        <v>1</v>
      </c>
      <c r="AK327" s="8">
        <v>8</v>
      </c>
      <c r="AL327" s="8">
        <v>5</v>
      </c>
      <c r="AM327" s="8">
        <v>5</v>
      </c>
      <c r="AN327" s="8">
        <v>7</v>
      </c>
      <c r="AO327" s="8">
        <v>8</v>
      </c>
      <c r="AP327" s="8">
        <v>5</v>
      </c>
      <c r="AQ327" s="8">
        <v>4</v>
      </c>
      <c r="AR327" s="8">
        <v>13</v>
      </c>
      <c r="AS327" s="8">
        <v>6</v>
      </c>
      <c r="AT327" s="8">
        <v>5</v>
      </c>
      <c r="AU327" s="8">
        <v>6</v>
      </c>
      <c r="AV327" s="8">
        <v>13</v>
      </c>
      <c r="AW327" s="8">
        <v>9</v>
      </c>
      <c r="AX327" s="8">
        <v>5</v>
      </c>
      <c r="AY327" s="8">
        <v>4</v>
      </c>
      <c r="AZ327" s="8">
        <v>5</v>
      </c>
      <c r="BA327" s="8">
        <v>5</v>
      </c>
      <c r="BB327" s="8">
        <v>7</v>
      </c>
      <c r="BC327" s="8">
        <v>3</v>
      </c>
      <c r="BD327" s="8">
        <v>6</v>
      </c>
      <c r="BE327" s="8">
        <v>5</v>
      </c>
      <c r="BF327" s="8">
        <v>6</v>
      </c>
      <c r="BG327" s="8">
        <v>3</v>
      </c>
      <c r="BH327" s="8">
        <v>8</v>
      </c>
      <c r="BI327" s="8">
        <v>4</v>
      </c>
      <c r="BJ327" s="8">
        <v>6</v>
      </c>
      <c r="BK327" s="8">
        <v>6</v>
      </c>
      <c r="BL327" s="8">
        <v>5</v>
      </c>
      <c r="BM327" s="8">
        <v>14</v>
      </c>
      <c r="BN327" s="8">
        <v>6</v>
      </c>
      <c r="BO327" s="8">
        <v>8</v>
      </c>
      <c r="BP327" s="8">
        <v>6</v>
      </c>
      <c r="BQ327" s="8">
        <v>6</v>
      </c>
      <c r="BR327" s="8">
        <v>5</v>
      </c>
      <c r="BS327" s="8">
        <v>5</v>
      </c>
      <c r="BT327" s="8">
        <v>3</v>
      </c>
      <c r="BU327" s="8">
        <v>11</v>
      </c>
      <c r="BV327" s="8">
        <v>5</v>
      </c>
      <c r="BW327" s="8">
        <v>5</v>
      </c>
      <c r="BX327" s="8">
        <v>0</v>
      </c>
      <c r="BY327" s="8">
        <v>6</v>
      </c>
      <c r="BZ327" s="8">
        <v>11</v>
      </c>
      <c r="CA327" s="8">
        <v>8</v>
      </c>
      <c r="CB327" s="8">
        <v>8</v>
      </c>
      <c r="CC327" s="8">
        <v>4</v>
      </c>
      <c r="CD327" s="8">
        <v>4</v>
      </c>
      <c r="CE327" s="8">
        <v>5</v>
      </c>
      <c r="CF327" s="8">
        <v>4</v>
      </c>
      <c r="CG327" s="8">
        <v>4</v>
      </c>
      <c r="CH327" s="8">
        <v>9</v>
      </c>
      <c r="CI327" s="8">
        <v>9</v>
      </c>
      <c r="CJ327" s="8">
        <v>11</v>
      </c>
      <c r="CK327" s="8">
        <v>7</v>
      </c>
      <c r="CL327" s="8">
        <v>14</v>
      </c>
      <c r="CM327" s="8">
        <v>8</v>
      </c>
      <c r="CN327" s="8">
        <v>14</v>
      </c>
      <c r="CO327" s="8">
        <v>10</v>
      </c>
      <c r="CP327" s="8">
        <v>7</v>
      </c>
      <c r="CQ327" s="8">
        <v>14</v>
      </c>
      <c r="CR327" s="8">
        <v>11</v>
      </c>
      <c r="CS327" s="8">
        <v>4</v>
      </c>
      <c r="CT327" s="8">
        <v>9</v>
      </c>
      <c r="CU327" s="8">
        <v>7</v>
      </c>
      <c r="CV327" s="8">
        <v>6</v>
      </c>
      <c r="CW327" s="8">
        <v>5</v>
      </c>
      <c r="CX327" s="8">
        <v>5</v>
      </c>
      <c r="CY327" s="8">
        <v>4</v>
      </c>
      <c r="CZ327" s="8">
        <v>5</v>
      </c>
      <c r="DA327" s="8">
        <v>3</v>
      </c>
      <c r="DB327" s="8">
        <v>4</v>
      </c>
      <c r="DC327" s="8">
        <v>6</v>
      </c>
      <c r="DD327" s="8">
        <v>5</v>
      </c>
      <c r="DE327" s="8">
        <v>6</v>
      </c>
      <c r="DF327" s="8">
        <v>6</v>
      </c>
      <c r="DG327" s="8">
        <v>7</v>
      </c>
      <c r="DH327" s="8">
        <v>5</v>
      </c>
      <c r="DI327" s="8">
        <v>4</v>
      </c>
      <c r="DJ327" s="8">
        <v>4</v>
      </c>
      <c r="DK327" s="8">
        <v>2</v>
      </c>
      <c r="DL327" s="8">
        <v>3</v>
      </c>
      <c r="DM327" s="8">
        <v>3</v>
      </c>
      <c r="DN327" s="8">
        <v>1</v>
      </c>
      <c r="DO327" s="8">
        <v>3</v>
      </c>
      <c r="DP327" s="8">
        <v>0</v>
      </c>
      <c r="DQ327" s="8">
        <v>0</v>
      </c>
      <c r="DR327" s="8">
        <v>2</v>
      </c>
      <c r="DS327" s="8">
        <v>7</v>
      </c>
      <c r="DT327" s="8">
        <v>3</v>
      </c>
      <c r="DU327" s="8">
        <v>3</v>
      </c>
      <c r="DV327" s="8">
        <v>0</v>
      </c>
      <c r="DW327" s="8">
        <v>1</v>
      </c>
      <c r="DX327" s="7">
        <f t="shared" si="25"/>
        <v>337</v>
      </c>
      <c r="DY327" s="7">
        <f t="shared" si="26"/>
        <v>35</v>
      </c>
      <c r="DZ327" s="7">
        <f t="shared" si="27"/>
        <v>154</v>
      </c>
      <c r="EA327" s="7">
        <f t="shared" si="28"/>
        <v>136</v>
      </c>
    </row>
    <row r="328" spans="1:131" x14ac:dyDescent="0.35">
      <c r="A328" s="7">
        <v>13</v>
      </c>
      <c r="B328" s="10" t="s">
        <v>1020</v>
      </c>
      <c r="C328" s="10" t="s">
        <v>776</v>
      </c>
      <c r="D328" s="10" t="s">
        <v>777</v>
      </c>
      <c r="E328" s="7">
        <f>SUM(Table3253[[#This Row],[0]:[90]])</f>
        <v>709</v>
      </c>
      <c r="F328" s="8">
        <f>SUM(Table3253[[#This Row],[0]:[15]])</f>
        <v>118</v>
      </c>
      <c r="G328" s="7">
        <f>SUM(Table3253[[#This Row],[16]:[64]])</f>
        <v>426</v>
      </c>
      <c r="H328" s="7">
        <f>SUM(Table3253[[#This Row],[65]:[90]])</f>
        <v>165</v>
      </c>
      <c r="I328" s="7">
        <f>SUM(Table3253[[#This Row],[85]:[90]])</f>
        <v>19</v>
      </c>
      <c r="J328" s="8">
        <f>SUM(Table3253[[#This Row],[0]:[17]])</f>
        <v>130</v>
      </c>
      <c r="K328" s="7">
        <f>SUM(Table3253[[#This Row],[18]:[64]])</f>
        <v>414</v>
      </c>
      <c r="L328" s="8">
        <f>SUM(Table3253[[#This Row],[0]:[4]])</f>
        <v>33</v>
      </c>
      <c r="M328" s="7">
        <f>SUM(Table3253[[#This Row],[5]:[15]])</f>
        <v>85</v>
      </c>
      <c r="N328" s="7">
        <f>SUM(Table3253[[#This Row],[16]:[24]])</f>
        <v>77</v>
      </c>
      <c r="O328" s="7">
        <f>SUM(Table3253[[#This Row],[25]:[49]])</f>
        <v>182</v>
      </c>
      <c r="P328" s="7">
        <f>SUM(Table3253[[#This Row],[50]:[64]])</f>
        <v>167</v>
      </c>
      <c r="Q328" s="7">
        <f>SUM(Table3253[[#This Row],[65]:[74]])</f>
        <v>82</v>
      </c>
      <c r="R328" s="7">
        <f>SUM(Table3253[[#This Row],[75]:[84]])</f>
        <v>64</v>
      </c>
      <c r="S328" s="8">
        <f>SUM(Table3253[[#This Row],[5]:[9]])</f>
        <v>32</v>
      </c>
      <c r="T328" s="7">
        <f>SUM(Table3253[[#This Row],[10]:[14]])</f>
        <v>45</v>
      </c>
      <c r="U328" s="7">
        <f>SUM(Table3253[[#This Row],[15]:[19]])</f>
        <v>37</v>
      </c>
      <c r="V328" s="7">
        <f>SUM(Table3253[[#This Row],[20]:[24]])</f>
        <v>48</v>
      </c>
      <c r="W328" s="7">
        <f>SUM(Table3253[[#This Row],[25]:[29]])</f>
        <v>44</v>
      </c>
      <c r="X328" s="7">
        <f>SUM(Table3253[[#This Row],[30]:[34]])</f>
        <v>44</v>
      </c>
      <c r="Y328" s="7">
        <f>SUM(Table3253[[#This Row],[35]:[39]])</f>
        <v>36</v>
      </c>
      <c r="Z328" s="7">
        <f>SUM(Table3253[[#This Row],[40]:[44]])</f>
        <v>27</v>
      </c>
      <c r="AA328" s="7">
        <f>SUM(Table3253[[#This Row],[45]:[49]])</f>
        <v>31</v>
      </c>
      <c r="AB328" s="7">
        <f>SUM(Table3253[[#This Row],[50]:[54]])</f>
        <v>45</v>
      </c>
      <c r="AC328" s="7">
        <f>SUM(Table3253[[#This Row],[55]:[59]])</f>
        <v>71</v>
      </c>
      <c r="AD328" s="7">
        <f>SUM(Table3253[[#This Row],[60]:[64]])</f>
        <v>51</v>
      </c>
      <c r="AE328" s="7">
        <f>SUM(Table3253[[#This Row],[65]:[69]])</f>
        <v>41</v>
      </c>
      <c r="AF328" s="7">
        <f>SUM(Table3253[[#This Row],[70]:[74]])</f>
        <v>41</v>
      </c>
      <c r="AG328" s="7">
        <f>SUM(Table3253[[#This Row],[75]:[79]])</f>
        <v>43</v>
      </c>
      <c r="AH328" s="7">
        <f>SUM(Table3253[[#This Row],[80]:[84]])</f>
        <v>21</v>
      </c>
      <c r="AI328" s="7">
        <f>SUM(Table3253[[#This Row],[85]:[89]])</f>
        <v>12</v>
      </c>
      <c r="AJ328" s="7">
        <f>Table3253[[#This Row],[90]]</f>
        <v>7</v>
      </c>
      <c r="AK328" s="8">
        <v>4</v>
      </c>
      <c r="AL328" s="8">
        <v>6</v>
      </c>
      <c r="AM328" s="8">
        <v>10</v>
      </c>
      <c r="AN328" s="8">
        <v>8</v>
      </c>
      <c r="AO328" s="8">
        <v>5</v>
      </c>
      <c r="AP328" s="8">
        <v>6</v>
      </c>
      <c r="AQ328" s="8">
        <v>3</v>
      </c>
      <c r="AR328" s="8">
        <v>7</v>
      </c>
      <c r="AS328" s="8">
        <v>7</v>
      </c>
      <c r="AT328" s="8">
        <v>9</v>
      </c>
      <c r="AU328" s="8">
        <v>9</v>
      </c>
      <c r="AV328" s="8">
        <v>7</v>
      </c>
      <c r="AW328" s="8">
        <v>11</v>
      </c>
      <c r="AX328" s="8">
        <v>7</v>
      </c>
      <c r="AY328" s="8">
        <v>11</v>
      </c>
      <c r="AZ328" s="8">
        <v>8</v>
      </c>
      <c r="BA328" s="8">
        <v>5</v>
      </c>
      <c r="BB328" s="8">
        <v>7</v>
      </c>
      <c r="BC328" s="8">
        <v>9</v>
      </c>
      <c r="BD328" s="8">
        <v>8</v>
      </c>
      <c r="BE328" s="8">
        <v>10</v>
      </c>
      <c r="BF328" s="8">
        <v>15</v>
      </c>
      <c r="BG328" s="8">
        <v>8</v>
      </c>
      <c r="BH328" s="8">
        <v>7</v>
      </c>
      <c r="BI328" s="8">
        <v>8</v>
      </c>
      <c r="BJ328" s="8">
        <v>7</v>
      </c>
      <c r="BK328" s="8">
        <v>10</v>
      </c>
      <c r="BL328" s="8">
        <v>7</v>
      </c>
      <c r="BM328" s="8">
        <v>14</v>
      </c>
      <c r="BN328" s="8">
        <v>6</v>
      </c>
      <c r="BO328" s="8">
        <v>5</v>
      </c>
      <c r="BP328" s="8">
        <v>9</v>
      </c>
      <c r="BQ328" s="8">
        <v>6</v>
      </c>
      <c r="BR328" s="8">
        <v>17</v>
      </c>
      <c r="BS328" s="8">
        <v>7</v>
      </c>
      <c r="BT328" s="8">
        <v>5</v>
      </c>
      <c r="BU328" s="8">
        <v>9</v>
      </c>
      <c r="BV328" s="8">
        <v>6</v>
      </c>
      <c r="BW328" s="8">
        <v>9</v>
      </c>
      <c r="BX328" s="8">
        <v>7</v>
      </c>
      <c r="BY328" s="8">
        <v>7</v>
      </c>
      <c r="BZ328" s="8">
        <v>6</v>
      </c>
      <c r="CA328" s="8">
        <v>6</v>
      </c>
      <c r="CB328" s="8">
        <v>5</v>
      </c>
      <c r="CC328" s="8">
        <v>3</v>
      </c>
      <c r="CD328" s="8">
        <v>6</v>
      </c>
      <c r="CE328" s="8">
        <v>4</v>
      </c>
      <c r="CF328" s="8">
        <v>6</v>
      </c>
      <c r="CG328" s="8">
        <v>6</v>
      </c>
      <c r="CH328" s="8">
        <v>9</v>
      </c>
      <c r="CI328" s="8">
        <v>10</v>
      </c>
      <c r="CJ328" s="8">
        <v>8</v>
      </c>
      <c r="CK328" s="8">
        <v>10</v>
      </c>
      <c r="CL328" s="8">
        <v>9</v>
      </c>
      <c r="CM328" s="8">
        <v>8</v>
      </c>
      <c r="CN328" s="8">
        <v>16</v>
      </c>
      <c r="CO328" s="8">
        <v>11</v>
      </c>
      <c r="CP328" s="8">
        <v>11</v>
      </c>
      <c r="CQ328" s="8">
        <v>21</v>
      </c>
      <c r="CR328" s="8">
        <v>12</v>
      </c>
      <c r="CS328" s="8">
        <v>13</v>
      </c>
      <c r="CT328" s="8">
        <v>13</v>
      </c>
      <c r="CU328" s="8">
        <v>7</v>
      </c>
      <c r="CV328" s="8">
        <v>8</v>
      </c>
      <c r="CW328" s="8">
        <v>10</v>
      </c>
      <c r="CX328" s="8">
        <v>7</v>
      </c>
      <c r="CY328" s="8">
        <v>9</v>
      </c>
      <c r="CZ328" s="8">
        <v>7</v>
      </c>
      <c r="DA328" s="8">
        <v>8</v>
      </c>
      <c r="DB328" s="8">
        <v>10</v>
      </c>
      <c r="DC328" s="8">
        <v>11</v>
      </c>
      <c r="DD328" s="8">
        <v>4</v>
      </c>
      <c r="DE328" s="8">
        <v>11</v>
      </c>
      <c r="DF328" s="8">
        <v>9</v>
      </c>
      <c r="DG328" s="8">
        <v>6</v>
      </c>
      <c r="DH328" s="8">
        <v>10</v>
      </c>
      <c r="DI328" s="8">
        <v>9</v>
      </c>
      <c r="DJ328" s="8">
        <v>6</v>
      </c>
      <c r="DK328" s="8">
        <v>5</v>
      </c>
      <c r="DL328" s="8">
        <v>13</v>
      </c>
      <c r="DM328" s="8">
        <v>4</v>
      </c>
      <c r="DN328" s="8">
        <v>7</v>
      </c>
      <c r="DO328" s="8">
        <v>4</v>
      </c>
      <c r="DP328" s="8">
        <v>4</v>
      </c>
      <c r="DQ328" s="8">
        <v>2</v>
      </c>
      <c r="DR328" s="8">
        <v>3</v>
      </c>
      <c r="DS328" s="8">
        <v>3</v>
      </c>
      <c r="DT328" s="8">
        <v>3</v>
      </c>
      <c r="DU328" s="8">
        <v>2</v>
      </c>
      <c r="DV328" s="8">
        <v>1</v>
      </c>
      <c r="DW328" s="8">
        <v>7</v>
      </c>
      <c r="DX328" s="7">
        <f t="shared" si="25"/>
        <v>426</v>
      </c>
      <c r="DY328" s="7">
        <f t="shared" si="26"/>
        <v>65</v>
      </c>
      <c r="DZ328" s="7">
        <f t="shared" si="27"/>
        <v>182</v>
      </c>
      <c r="EA328" s="7">
        <f t="shared" si="28"/>
        <v>167</v>
      </c>
    </row>
    <row r="329" spans="1:131" x14ac:dyDescent="0.35">
      <c r="A329" s="7">
        <v>13</v>
      </c>
      <c r="B329" s="10" t="s">
        <v>1020</v>
      </c>
      <c r="C329" s="10" t="s">
        <v>778</v>
      </c>
      <c r="D329" s="10" t="s">
        <v>779</v>
      </c>
      <c r="E329" s="7">
        <f>SUM(Table3253[[#This Row],[0]:[90]])</f>
        <v>597</v>
      </c>
      <c r="F329" s="8">
        <f>SUM(Table3253[[#This Row],[0]:[15]])</f>
        <v>84</v>
      </c>
      <c r="G329" s="7">
        <f>SUM(Table3253[[#This Row],[16]:[64]])</f>
        <v>358</v>
      </c>
      <c r="H329" s="7">
        <f>SUM(Table3253[[#This Row],[65]:[90]])</f>
        <v>155</v>
      </c>
      <c r="I329" s="7">
        <f>SUM(Table3253[[#This Row],[85]:[90]])</f>
        <v>2</v>
      </c>
      <c r="J329" s="8">
        <f>SUM(Table3253[[#This Row],[0]:[17]])</f>
        <v>106</v>
      </c>
      <c r="K329" s="7">
        <f>SUM(Table3253[[#This Row],[18]:[64]])</f>
        <v>336</v>
      </c>
      <c r="L329" s="8">
        <f>SUM(Table3253[[#This Row],[0]:[4]])</f>
        <v>27</v>
      </c>
      <c r="M329" s="7">
        <f>SUM(Table3253[[#This Row],[5]:[15]])</f>
        <v>57</v>
      </c>
      <c r="N329" s="7">
        <f>SUM(Table3253[[#This Row],[16]:[24]])</f>
        <v>74</v>
      </c>
      <c r="O329" s="7">
        <f>SUM(Table3253[[#This Row],[25]:[49]])</f>
        <v>123</v>
      </c>
      <c r="P329" s="7">
        <f>SUM(Table3253[[#This Row],[50]:[64]])</f>
        <v>161</v>
      </c>
      <c r="Q329" s="7">
        <f>SUM(Table3253[[#This Row],[65]:[74]])</f>
        <v>75</v>
      </c>
      <c r="R329" s="7">
        <f>SUM(Table3253[[#This Row],[75]:[84]])</f>
        <v>78</v>
      </c>
      <c r="S329" s="8">
        <f>SUM(Table3253[[#This Row],[5]:[9]])</f>
        <v>19</v>
      </c>
      <c r="T329" s="7">
        <f>SUM(Table3253[[#This Row],[10]:[14]])</f>
        <v>28</v>
      </c>
      <c r="U329" s="7">
        <f>SUM(Table3253[[#This Row],[15]:[19]])</f>
        <v>53</v>
      </c>
      <c r="V329" s="7">
        <f>SUM(Table3253[[#This Row],[20]:[24]])</f>
        <v>31</v>
      </c>
      <c r="W329" s="7">
        <f>SUM(Table3253[[#This Row],[25]:[29]])</f>
        <v>16</v>
      </c>
      <c r="X329" s="7">
        <f>SUM(Table3253[[#This Row],[30]:[34]])</f>
        <v>24</v>
      </c>
      <c r="Y329" s="7">
        <f>SUM(Table3253[[#This Row],[35]:[39]])</f>
        <v>27</v>
      </c>
      <c r="Z329" s="7">
        <f>SUM(Table3253[[#This Row],[40]:[44]])</f>
        <v>22</v>
      </c>
      <c r="AA329" s="7">
        <f>SUM(Table3253[[#This Row],[45]:[49]])</f>
        <v>34</v>
      </c>
      <c r="AB329" s="7">
        <f>SUM(Table3253[[#This Row],[50]:[54]])</f>
        <v>43</v>
      </c>
      <c r="AC329" s="7">
        <f>SUM(Table3253[[#This Row],[55]:[59]])</f>
        <v>69</v>
      </c>
      <c r="AD329" s="7">
        <f>SUM(Table3253[[#This Row],[60]:[64]])</f>
        <v>49</v>
      </c>
      <c r="AE329" s="7">
        <f>SUM(Table3253[[#This Row],[65]:[69]])</f>
        <v>24</v>
      </c>
      <c r="AF329" s="7">
        <f>SUM(Table3253[[#This Row],[70]:[74]])</f>
        <v>51</v>
      </c>
      <c r="AG329" s="7">
        <f>SUM(Table3253[[#This Row],[75]:[79]])</f>
        <v>41</v>
      </c>
      <c r="AH329" s="7">
        <f>SUM(Table3253[[#This Row],[80]:[84]])</f>
        <v>37</v>
      </c>
      <c r="AI329" s="7">
        <f>SUM(Table3253[[#This Row],[85]:[89]])</f>
        <v>0</v>
      </c>
      <c r="AJ329" s="7">
        <f>Table3253[[#This Row],[90]]</f>
        <v>2</v>
      </c>
      <c r="AK329" s="8">
        <v>3</v>
      </c>
      <c r="AL329" s="8">
        <v>7</v>
      </c>
      <c r="AM329" s="8">
        <v>6</v>
      </c>
      <c r="AN329" s="8">
        <v>4</v>
      </c>
      <c r="AO329" s="8">
        <v>7</v>
      </c>
      <c r="AP329" s="8">
        <v>5</v>
      </c>
      <c r="AQ329" s="8">
        <v>5</v>
      </c>
      <c r="AR329" s="8">
        <v>3</v>
      </c>
      <c r="AS329" s="8">
        <v>4</v>
      </c>
      <c r="AT329" s="8">
        <v>2</v>
      </c>
      <c r="AU329" s="8">
        <v>7</v>
      </c>
      <c r="AV329" s="8">
        <v>4</v>
      </c>
      <c r="AW329" s="8">
        <v>5</v>
      </c>
      <c r="AX329" s="8">
        <v>4</v>
      </c>
      <c r="AY329" s="8">
        <v>8</v>
      </c>
      <c r="AZ329" s="8">
        <v>10</v>
      </c>
      <c r="BA329" s="8">
        <v>8</v>
      </c>
      <c r="BB329" s="8">
        <v>14</v>
      </c>
      <c r="BC329" s="8">
        <v>12</v>
      </c>
      <c r="BD329" s="8">
        <v>9</v>
      </c>
      <c r="BE329" s="8">
        <v>6</v>
      </c>
      <c r="BF329" s="8">
        <v>8</v>
      </c>
      <c r="BG329" s="8">
        <v>5</v>
      </c>
      <c r="BH329" s="8">
        <v>8</v>
      </c>
      <c r="BI329" s="8">
        <v>4</v>
      </c>
      <c r="BJ329" s="8">
        <v>4</v>
      </c>
      <c r="BK329" s="8">
        <v>4</v>
      </c>
      <c r="BL329" s="8">
        <v>3</v>
      </c>
      <c r="BM329" s="8">
        <v>4</v>
      </c>
      <c r="BN329" s="8">
        <v>1</v>
      </c>
      <c r="BO329" s="8">
        <v>8</v>
      </c>
      <c r="BP329" s="8">
        <v>5</v>
      </c>
      <c r="BQ329" s="8">
        <v>3</v>
      </c>
      <c r="BR329" s="8">
        <v>3</v>
      </c>
      <c r="BS329" s="8">
        <v>5</v>
      </c>
      <c r="BT329" s="8">
        <v>5</v>
      </c>
      <c r="BU329" s="8">
        <v>7</v>
      </c>
      <c r="BV329" s="8">
        <v>6</v>
      </c>
      <c r="BW329" s="8">
        <v>6</v>
      </c>
      <c r="BX329" s="8">
        <v>3</v>
      </c>
      <c r="BY329" s="8">
        <v>5</v>
      </c>
      <c r="BZ329" s="8">
        <v>2</v>
      </c>
      <c r="CA329" s="8">
        <v>4</v>
      </c>
      <c r="CB329" s="8">
        <v>4</v>
      </c>
      <c r="CC329" s="8">
        <v>7</v>
      </c>
      <c r="CD329" s="8">
        <v>11</v>
      </c>
      <c r="CE329" s="8">
        <v>8</v>
      </c>
      <c r="CF329" s="8">
        <v>5</v>
      </c>
      <c r="CG329" s="8">
        <v>4</v>
      </c>
      <c r="CH329" s="8">
        <v>6</v>
      </c>
      <c r="CI329" s="8">
        <v>8</v>
      </c>
      <c r="CJ329" s="8">
        <v>9</v>
      </c>
      <c r="CK329" s="8">
        <v>11</v>
      </c>
      <c r="CL329" s="8">
        <v>10</v>
      </c>
      <c r="CM329" s="8">
        <v>5</v>
      </c>
      <c r="CN329" s="8">
        <v>11</v>
      </c>
      <c r="CO329" s="8">
        <v>17</v>
      </c>
      <c r="CP329" s="8">
        <v>15</v>
      </c>
      <c r="CQ329" s="8">
        <v>13</v>
      </c>
      <c r="CR329" s="8">
        <v>13</v>
      </c>
      <c r="CS329" s="8">
        <v>14</v>
      </c>
      <c r="CT329" s="8">
        <v>9</v>
      </c>
      <c r="CU329" s="8">
        <v>10</v>
      </c>
      <c r="CV329" s="8">
        <v>6</v>
      </c>
      <c r="CW329" s="8">
        <v>10</v>
      </c>
      <c r="CX329" s="8">
        <v>8</v>
      </c>
      <c r="CY329" s="8">
        <v>4</v>
      </c>
      <c r="CZ329" s="8">
        <v>7</v>
      </c>
      <c r="DA329" s="8">
        <v>3</v>
      </c>
      <c r="DB329" s="8">
        <v>2</v>
      </c>
      <c r="DC329" s="8">
        <v>5</v>
      </c>
      <c r="DD329" s="8">
        <v>16</v>
      </c>
      <c r="DE329" s="8">
        <v>13</v>
      </c>
      <c r="DF329" s="8">
        <v>12</v>
      </c>
      <c r="DG329" s="8">
        <v>5</v>
      </c>
      <c r="DH329" s="8">
        <v>7</v>
      </c>
      <c r="DI329" s="8">
        <v>11</v>
      </c>
      <c r="DJ329" s="8">
        <v>12</v>
      </c>
      <c r="DK329" s="8">
        <v>4</v>
      </c>
      <c r="DL329" s="8">
        <v>7</v>
      </c>
      <c r="DM329" s="8">
        <v>11</v>
      </c>
      <c r="DN329" s="8">
        <v>6</v>
      </c>
      <c r="DO329" s="8">
        <v>8</v>
      </c>
      <c r="DP329" s="8">
        <v>7</v>
      </c>
      <c r="DQ329" s="8">
        <v>5</v>
      </c>
      <c r="DR329" s="8">
        <v>0</v>
      </c>
      <c r="DS329" s="8">
        <v>0</v>
      </c>
      <c r="DT329" s="8">
        <v>0</v>
      </c>
      <c r="DU329" s="8">
        <v>0</v>
      </c>
      <c r="DV329" s="8">
        <v>0</v>
      </c>
      <c r="DW329" s="8">
        <v>2</v>
      </c>
      <c r="DX329" s="7">
        <f t="shared" si="25"/>
        <v>358</v>
      </c>
      <c r="DY329" s="7">
        <f t="shared" si="26"/>
        <v>52</v>
      </c>
      <c r="DZ329" s="7">
        <f t="shared" si="27"/>
        <v>123</v>
      </c>
      <c r="EA329" s="7">
        <f t="shared" si="28"/>
        <v>161</v>
      </c>
    </row>
    <row r="330" spans="1:131" x14ac:dyDescent="0.35">
      <c r="A330" s="7">
        <v>13</v>
      </c>
      <c r="B330" s="10" t="s">
        <v>1020</v>
      </c>
      <c r="C330" s="10" t="s">
        <v>780</v>
      </c>
      <c r="D330" s="10" t="s">
        <v>781</v>
      </c>
      <c r="E330" s="7">
        <f>SUM(Table3253[[#This Row],[0]:[90]])</f>
        <v>635</v>
      </c>
      <c r="F330" s="8">
        <f>SUM(Table3253[[#This Row],[0]:[15]])</f>
        <v>84</v>
      </c>
      <c r="G330" s="7">
        <f>SUM(Table3253[[#This Row],[16]:[64]])</f>
        <v>398</v>
      </c>
      <c r="H330" s="7">
        <f>SUM(Table3253[[#This Row],[65]:[90]])</f>
        <v>153</v>
      </c>
      <c r="I330" s="7">
        <f>SUM(Table3253[[#This Row],[85]:[90]])</f>
        <v>26</v>
      </c>
      <c r="J330" s="8">
        <f>SUM(Table3253[[#This Row],[0]:[17]])</f>
        <v>102</v>
      </c>
      <c r="K330" s="7">
        <f>SUM(Table3253[[#This Row],[18]:[64]])</f>
        <v>380</v>
      </c>
      <c r="L330" s="8">
        <f>SUM(Table3253[[#This Row],[0]:[4]])</f>
        <v>23</v>
      </c>
      <c r="M330" s="7">
        <f>SUM(Table3253[[#This Row],[5]:[15]])</f>
        <v>61</v>
      </c>
      <c r="N330" s="7">
        <f>SUM(Table3253[[#This Row],[16]:[24]])</f>
        <v>66</v>
      </c>
      <c r="O330" s="7">
        <f>SUM(Table3253[[#This Row],[25]:[49]])</f>
        <v>155</v>
      </c>
      <c r="P330" s="7">
        <f>SUM(Table3253[[#This Row],[50]:[64]])</f>
        <v>177</v>
      </c>
      <c r="Q330" s="7">
        <f>SUM(Table3253[[#This Row],[65]:[74]])</f>
        <v>81</v>
      </c>
      <c r="R330" s="7">
        <f>SUM(Table3253[[#This Row],[75]:[84]])</f>
        <v>46</v>
      </c>
      <c r="S330" s="8">
        <f>SUM(Table3253[[#This Row],[5]:[9]])</f>
        <v>36</v>
      </c>
      <c r="T330" s="7">
        <f>SUM(Table3253[[#This Row],[10]:[14]])</f>
        <v>22</v>
      </c>
      <c r="U330" s="7">
        <f>SUM(Table3253[[#This Row],[15]:[19]])</f>
        <v>40</v>
      </c>
      <c r="V330" s="7">
        <f>SUM(Table3253[[#This Row],[20]:[24]])</f>
        <v>29</v>
      </c>
      <c r="W330" s="7">
        <f>SUM(Table3253[[#This Row],[25]:[29]])</f>
        <v>33</v>
      </c>
      <c r="X330" s="7">
        <f>SUM(Table3253[[#This Row],[30]:[34]])</f>
        <v>37</v>
      </c>
      <c r="Y330" s="7">
        <f>SUM(Table3253[[#This Row],[35]:[39]])</f>
        <v>28</v>
      </c>
      <c r="Z330" s="7">
        <f>SUM(Table3253[[#This Row],[40]:[44]])</f>
        <v>22</v>
      </c>
      <c r="AA330" s="7">
        <f>SUM(Table3253[[#This Row],[45]:[49]])</f>
        <v>35</v>
      </c>
      <c r="AB330" s="7">
        <f>SUM(Table3253[[#This Row],[50]:[54]])</f>
        <v>38</v>
      </c>
      <c r="AC330" s="7">
        <f>SUM(Table3253[[#This Row],[55]:[59]])</f>
        <v>84</v>
      </c>
      <c r="AD330" s="7">
        <f>SUM(Table3253[[#This Row],[60]:[64]])</f>
        <v>55</v>
      </c>
      <c r="AE330" s="7">
        <f>SUM(Table3253[[#This Row],[65]:[69]])</f>
        <v>39</v>
      </c>
      <c r="AF330" s="7">
        <f>SUM(Table3253[[#This Row],[70]:[74]])</f>
        <v>42</v>
      </c>
      <c r="AG330" s="7">
        <f>SUM(Table3253[[#This Row],[75]:[79]])</f>
        <v>30</v>
      </c>
      <c r="AH330" s="7">
        <f>SUM(Table3253[[#This Row],[80]:[84]])</f>
        <v>16</v>
      </c>
      <c r="AI330" s="7">
        <f>SUM(Table3253[[#This Row],[85]:[89]])</f>
        <v>19</v>
      </c>
      <c r="AJ330" s="7">
        <f>Table3253[[#This Row],[90]]</f>
        <v>7</v>
      </c>
      <c r="AK330" s="8">
        <v>3</v>
      </c>
      <c r="AL330" s="8">
        <v>8</v>
      </c>
      <c r="AM330" s="8">
        <v>4</v>
      </c>
      <c r="AN330" s="8">
        <v>4</v>
      </c>
      <c r="AO330" s="8">
        <v>4</v>
      </c>
      <c r="AP330" s="8">
        <v>9</v>
      </c>
      <c r="AQ330" s="8">
        <v>9</v>
      </c>
      <c r="AR330" s="8">
        <v>5</v>
      </c>
      <c r="AS330" s="8">
        <v>8</v>
      </c>
      <c r="AT330" s="8">
        <v>5</v>
      </c>
      <c r="AU330" s="8">
        <v>2</v>
      </c>
      <c r="AV330" s="8">
        <v>5</v>
      </c>
      <c r="AW330" s="8">
        <v>3</v>
      </c>
      <c r="AX330" s="8">
        <v>3</v>
      </c>
      <c r="AY330" s="8">
        <v>9</v>
      </c>
      <c r="AZ330" s="8">
        <v>3</v>
      </c>
      <c r="BA330" s="8">
        <v>5</v>
      </c>
      <c r="BB330" s="8">
        <v>13</v>
      </c>
      <c r="BC330" s="8">
        <v>9</v>
      </c>
      <c r="BD330" s="8">
        <v>10</v>
      </c>
      <c r="BE330" s="8">
        <v>8</v>
      </c>
      <c r="BF330" s="8">
        <v>8</v>
      </c>
      <c r="BG330" s="8">
        <v>5</v>
      </c>
      <c r="BH330" s="8">
        <v>4</v>
      </c>
      <c r="BI330" s="8">
        <v>4</v>
      </c>
      <c r="BJ330" s="8">
        <v>5</v>
      </c>
      <c r="BK330" s="8">
        <v>7</v>
      </c>
      <c r="BL330" s="8">
        <v>6</v>
      </c>
      <c r="BM330" s="8">
        <v>9</v>
      </c>
      <c r="BN330" s="8">
        <v>6</v>
      </c>
      <c r="BO330" s="8">
        <v>3</v>
      </c>
      <c r="BP330" s="8">
        <v>5</v>
      </c>
      <c r="BQ330" s="8">
        <v>7</v>
      </c>
      <c r="BR330" s="8">
        <v>10</v>
      </c>
      <c r="BS330" s="8">
        <v>12</v>
      </c>
      <c r="BT330" s="8">
        <v>6</v>
      </c>
      <c r="BU330" s="8">
        <v>7</v>
      </c>
      <c r="BV330" s="8">
        <v>4</v>
      </c>
      <c r="BW330" s="8">
        <v>6</v>
      </c>
      <c r="BX330" s="8">
        <v>5</v>
      </c>
      <c r="BY330" s="8">
        <v>3</v>
      </c>
      <c r="BZ330" s="8">
        <v>3</v>
      </c>
      <c r="CA330" s="8">
        <v>7</v>
      </c>
      <c r="CB330" s="8">
        <v>3</v>
      </c>
      <c r="CC330" s="8">
        <v>6</v>
      </c>
      <c r="CD330" s="8">
        <v>6</v>
      </c>
      <c r="CE330" s="8">
        <v>7</v>
      </c>
      <c r="CF330" s="8">
        <v>9</v>
      </c>
      <c r="CG330" s="8">
        <v>9</v>
      </c>
      <c r="CH330" s="8">
        <v>4</v>
      </c>
      <c r="CI330" s="8">
        <v>3</v>
      </c>
      <c r="CJ330" s="8">
        <v>9</v>
      </c>
      <c r="CK330" s="8">
        <v>9</v>
      </c>
      <c r="CL330" s="8">
        <v>10</v>
      </c>
      <c r="CM330" s="8">
        <v>7</v>
      </c>
      <c r="CN330" s="8">
        <v>18</v>
      </c>
      <c r="CO330" s="8">
        <v>15</v>
      </c>
      <c r="CP330" s="8">
        <v>17</v>
      </c>
      <c r="CQ330" s="8">
        <v>25</v>
      </c>
      <c r="CR330" s="8">
        <v>9</v>
      </c>
      <c r="CS330" s="8">
        <v>12</v>
      </c>
      <c r="CT330" s="8">
        <v>12</v>
      </c>
      <c r="CU330" s="8">
        <v>13</v>
      </c>
      <c r="CV330" s="8">
        <v>7</v>
      </c>
      <c r="CW330" s="8">
        <v>11</v>
      </c>
      <c r="CX330" s="8">
        <v>8</v>
      </c>
      <c r="CY330" s="8">
        <v>8</v>
      </c>
      <c r="CZ330" s="8">
        <v>12</v>
      </c>
      <c r="DA330" s="8">
        <v>2</v>
      </c>
      <c r="DB330" s="8">
        <v>9</v>
      </c>
      <c r="DC330" s="8">
        <v>6</v>
      </c>
      <c r="DD330" s="8">
        <v>10</v>
      </c>
      <c r="DE330" s="8">
        <v>10</v>
      </c>
      <c r="DF330" s="8">
        <v>8</v>
      </c>
      <c r="DG330" s="8">
        <v>8</v>
      </c>
      <c r="DH330" s="8">
        <v>11</v>
      </c>
      <c r="DI330" s="8">
        <v>2</v>
      </c>
      <c r="DJ330" s="8">
        <v>7</v>
      </c>
      <c r="DK330" s="8">
        <v>6</v>
      </c>
      <c r="DL330" s="8">
        <v>4</v>
      </c>
      <c r="DM330" s="8">
        <v>4</v>
      </c>
      <c r="DN330" s="8">
        <v>2</v>
      </c>
      <c r="DO330" s="8">
        <v>4</v>
      </c>
      <c r="DP330" s="8">
        <v>4</v>
      </c>
      <c r="DQ330" s="8">
        <v>2</v>
      </c>
      <c r="DR330" s="8">
        <v>9</v>
      </c>
      <c r="DS330" s="8">
        <v>0</v>
      </c>
      <c r="DT330" s="8">
        <v>4</v>
      </c>
      <c r="DU330" s="8">
        <v>4</v>
      </c>
      <c r="DV330" s="8">
        <v>2</v>
      </c>
      <c r="DW330" s="8">
        <v>7</v>
      </c>
      <c r="DX330" s="7">
        <f t="shared" si="25"/>
        <v>398</v>
      </c>
      <c r="DY330" s="7">
        <f t="shared" si="26"/>
        <v>48</v>
      </c>
      <c r="DZ330" s="7">
        <f t="shared" si="27"/>
        <v>155</v>
      </c>
      <c r="EA330" s="7">
        <f t="shared" si="28"/>
        <v>177</v>
      </c>
    </row>
    <row r="331" spans="1:131" x14ac:dyDescent="0.35">
      <c r="A331" s="7">
        <v>13</v>
      </c>
      <c r="B331" s="10" t="s">
        <v>1020</v>
      </c>
      <c r="C331" s="10" t="s">
        <v>782</v>
      </c>
      <c r="D331" s="10" t="s">
        <v>783</v>
      </c>
      <c r="E331" s="7">
        <f>SUM(Table3253[[#This Row],[0]:[90]])</f>
        <v>812</v>
      </c>
      <c r="F331" s="8">
        <f>SUM(Table3253[[#This Row],[0]:[15]])</f>
        <v>177</v>
      </c>
      <c r="G331" s="7">
        <f>SUM(Table3253[[#This Row],[16]:[64]])</f>
        <v>482</v>
      </c>
      <c r="H331" s="7">
        <f>SUM(Table3253[[#This Row],[65]:[90]])</f>
        <v>153</v>
      </c>
      <c r="I331" s="7">
        <f>SUM(Table3253[[#This Row],[85]:[90]])</f>
        <v>10</v>
      </c>
      <c r="J331" s="8">
        <f>SUM(Table3253[[#This Row],[0]:[17]])</f>
        <v>203</v>
      </c>
      <c r="K331" s="7">
        <f>SUM(Table3253[[#This Row],[18]:[64]])</f>
        <v>456</v>
      </c>
      <c r="L331" s="8">
        <f>SUM(Table3253[[#This Row],[0]:[4]])</f>
        <v>61</v>
      </c>
      <c r="M331" s="7">
        <f>SUM(Table3253[[#This Row],[5]:[15]])</f>
        <v>116</v>
      </c>
      <c r="N331" s="7">
        <f>SUM(Table3253[[#This Row],[16]:[24]])</f>
        <v>103</v>
      </c>
      <c r="O331" s="7">
        <f>SUM(Table3253[[#This Row],[25]:[49]])</f>
        <v>236</v>
      </c>
      <c r="P331" s="7">
        <f>SUM(Table3253[[#This Row],[50]:[64]])</f>
        <v>143</v>
      </c>
      <c r="Q331" s="7">
        <f>SUM(Table3253[[#This Row],[65]:[74]])</f>
        <v>81</v>
      </c>
      <c r="R331" s="7">
        <f>SUM(Table3253[[#This Row],[75]:[84]])</f>
        <v>62</v>
      </c>
      <c r="S331" s="8">
        <f>SUM(Table3253[[#This Row],[5]:[9]])</f>
        <v>60</v>
      </c>
      <c r="T331" s="7">
        <f>SUM(Table3253[[#This Row],[10]:[14]])</f>
        <v>47</v>
      </c>
      <c r="U331" s="7">
        <f>SUM(Table3253[[#This Row],[15]:[19]])</f>
        <v>53</v>
      </c>
      <c r="V331" s="7">
        <f>SUM(Table3253[[#This Row],[20]:[24]])</f>
        <v>59</v>
      </c>
      <c r="W331" s="7">
        <f>SUM(Table3253[[#This Row],[25]:[29]])</f>
        <v>41</v>
      </c>
      <c r="X331" s="7">
        <f>SUM(Table3253[[#This Row],[30]:[34]])</f>
        <v>62</v>
      </c>
      <c r="Y331" s="7">
        <f>SUM(Table3253[[#This Row],[35]:[39]])</f>
        <v>52</v>
      </c>
      <c r="Z331" s="7">
        <f>SUM(Table3253[[#This Row],[40]:[44]])</f>
        <v>50</v>
      </c>
      <c r="AA331" s="7">
        <f>SUM(Table3253[[#This Row],[45]:[49]])</f>
        <v>31</v>
      </c>
      <c r="AB331" s="7">
        <f>SUM(Table3253[[#This Row],[50]:[54]])</f>
        <v>31</v>
      </c>
      <c r="AC331" s="7">
        <f>SUM(Table3253[[#This Row],[55]:[59]])</f>
        <v>74</v>
      </c>
      <c r="AD331" s="7">
        <f>SUM(Table3253[[#This Row],[60]:[64]])</f>
        <v>38</v>
      </c>
      <c r="AE331" s="7">
        <f>SUM(Table3253[[#This Row],[65]:[69]])</f>
        <v>40</v>
      </c>
      <c r="AF331" s="7">
        <f>SUM(Table3253[[#This Row],[70]:[74]])</f>
        <v>41</v>
      </c>
      <c r="AG331" s="7">
        <f>SUM(Table3253[[#This Row],[75]:[79]])</f>
        <v>45</v>
      </c>
      <c r="AH331" s="7">
        <f>SUM(Table3253[[#This Row],[80]:[84]])</f>
        <v>17</v>
      </c>
      <c r="AI331" s="7">
        <f>SUM(Table3253[[#This Row],[85]:[89]])</f>
        <v>7</v>
      </c>
      <c r="AJ331" s="7">
        <f>Table3253[[#This Row],[90]]</f>
        <v>3</v>
      </c>
      <c r="AK331" s="8">
        <v>13</v>
      </c>
      <c r="AL331" s="8">
        <v>16</v>
      </c>
      <c r="AM331" s="8">
        <v>11</v>
      </c>
      <c r="AN331" s="8">
        <v>12</v>
      </c>
      <c r="AO331" s="8">
        <v>9</v>
      </c>
      <c r="AP331" s="8">
        <v>9</v>
      </c>
      <c r="AQ331" s="8">
        <v>11</v>
      </c>
      <c r="AR331" s="8">
        <v>13</v>
      </c>
      <c r="AS331" s="8">
        <v>17</v>
      </c>
      <c r="AT331" s="8">
        <v>10</v>
      </c>
      <c r="AU331" s="8">
        <v>8</v>
      </c>
      <c r="AV331" s="8">
        <v>8</v>
      </c>
      <c r="AW331" s="8">
        <v>11</v>
      </c>
      <c r="AX331" s="8">
        <v>9</v>
      </c>
      <c r="AY331" s="8">
        <v>11</v>
      </c>
      <c r="AZ331" s="8">
        <v>9</v>
      </c>
      <c r="BA331" s="8">
        <v>12</v>
      </c>
      <c r="BB331" s="8">
        <v>14</v>
      </c>
      <c r="BC331" s="8">
        <v>10</v>
      </c>
      <c r="BD331" s="8">
        <v>8</v>
      </c>
      <c r="BE331" s="8">
        <v>12</v>
      </c>
      <c r="BF331" s="8">
        <v>14</v>
      </c>
      <c r="BG331" s="8">
        <v>12</v>
      </c>
      <c r="BH331" s="8">
        <v>8</v>
      </c>
      <c r="BI331" s="8">
        <v>13</v>
      </c>
      <c r="BJ331" s="8">
        <v>8</v>
      </c>
      <c r="BK331" s="8">
        <v>8</v>
      </c>
      <c r="BL331" s="8">
        <v>7</v>
      </c>
      <c r="BM331" s="8">
        <v>8</v>
      </c>
      <c r="BN331" s="8">
        <v>10</v>
      </c>
      <c r="BO331" s="8">
        <v>11</v>
      </c>
      <c r="BP331" s="8">
        <v>16</v>
      </c>
      <c r="BQ331" s="8">
        <v>13</v>
      </c>
      <c r="BR331" s="8">
        <v>15</v>
      </c>
      <c r="BS331" s="8">
        <v>7</v>
      </c>
      <c r="BT331" s="8">
        <v>4</v>
      </c>
      <c r="BU331" s="8">
        <v>8</v>
      </c>
      <c r="BV331" s="8">
        <v>10</v>
      </c>
      <c r="BW331" s="8">
        <v>11</v>
      </c>
      <c r="BX331" s="8">
        <v>19</v>
      </c>
      <c r="BY331" s="8">
        <v>14</v>
      </c>
      <c r="BZ331" s="8">
        <v>13</v>
      </c>
      <c r="CA331" s="8">
        <v>9</v>
      </c>
      <c r="CB331" s="8">
        <v>11</v>
      </c>
      <c r="CC331" s="8">
        <v>3</v>
      </c>
      <c r="CD331" s="8">
        <v>10</v>
      </c>
      <c r="CE331" s="8">
        <v>3</v>
      </c>
      <c r="CF331" s="8">
        <v>7</v>
      </c>
      <c r="CG331" s="8">
        <v>7</v>
      </c>
      <c r="CH331" s="8">
        <v>4</v>
      </c>
      <c r="CI331" s="8">
        <v>6</v>
      </c>
      <c r="CJ331" s="8">
        <v>5</v>
      </c>
      <c r="CK331" s="8">
        <v>7</v>
      </c>
      <c r="CL331" s="8">
        <v>5</v>
      </c>
      <c r="CM331" s="8">
        <v>8</v>
      </c>
      <c r="CN331" s="8">
        <v>19</v>
      </c>
      <c r="CO331" s="8">
        <v>11</v>
      </c>
      <c r="CP331" s="8">
        <v>13</v>
      </c>
      <c r="CQ331" s="8">
        <v>14</v>
      </c>
      <c r="CR331" s="8">
        <v>17</v>
      </c>
      <c r="CS331" s="8">
        <v>8</v>
      </c>
      <c r="CT331" s="8">
        <v>8</v>
      </c>
      <c r="CU331" s="8">
        <v>12</v>
      </c>
      <c r="CV331" s="8">
        <v>6</v>
      </c>
      <c r="CW331" s="8">
        <v>4</v>
      </c>
      <c r="CX331" s="8">
        <v>10</v>
      </c>
      <c r="CY331" s="8">
        <v>9</v>
      </c>
      <c r="CZ331" s="8">
        <v>9</v>
      </c>
      <c r="DA331" s="8">
        <v>5</v>
      </c>
      <c r="DB331" s="8">
        <v>7</v>
      </c>
      <c r="DC331" s="8">
        <v>12</v>
      </c>
      <c r="DD331" s="8">
        <v>6</v>
      </c>
      <c r="DE331" s="8">
        <v>6</v>
      </c>
      <c r="DF331" s="8">
        <v>8</v>
      </c>
      <c r="DG331" s="8">
        <v>9</v>
      </c>
      <c r="DH331" s="8">
        <v>10</v>
      </c>
      <c r="DI331" s="8">
        <v>7</v>
      </c>
      <c r="DJ331" s="8">
        <v>16</v>
      </c>
      <c r="DK331" s="8">
        <v>4</v>
      </c>
      <c r="DL331" s="8">
        <v>8</v>
      </c>
      <c r="DM331" s="8">
        <v>6</v>
      </c>
      <c r="DN331" s="8">
        <v>4</v>
      </c>
      <c r="DO331" s="8">
        <v>3</v>
      </c>
      <c r="DP331" s="8">
        <v>1</v>
      </c>
      <c r="DQ331" s="8">
        <v>3</v>
      </c>
      <c r="DR331" s="8">
        <v>1</v>
      </c>
      <c r="DS331" s="8">
        <v>2</v>
      </c>
      <c r="DT331" s="8">
        <v>4</v>
      </c>
      <c r="DU331" s="8">
        <v>0</v>
      </c>
      <c r="DV331" s="8">
        <v>0</v>
      </c>
      <c r="DW331" s="8">
        <v>3</v>
      </c>
      <c r="DX331" s="7">
        <f t="shared" si="25"/>
        <v>482</v>
      </c>
      <c r="DY331" s="7">
        <f t="shared" si="26"/>
        <v>77</v>
      </c>
      <c r="DZ331" s="7">
        <f t="shared" si="27"/>
        <v>236</v>
      </c>
      <c r="EA331" s="7">
        <f t="shared" si="28"/>
        <v>143</v>
      </c>
    </row>
    <row r="332" spans="1:131" x14ac:dyDescent="0.35">
      <c r="A332" s="7">
        <v>13</v>
      </c>
      <c r="B332" s="10" t="s">
        <v>1020</v>
      </c>
      <c r="C332" s="10" t="s">
        <v>784</v>
      </c>
      <c r="D332" s="10" t="s">
        <v>785</v>
      </c>
      <c r="E332" s="7">
        <f>SUM(Table3253[[#This Row],[0]:[90]])</f>
        <v>584</v>
      </c>
      <c r="F332" s="8">
        <f>SUM(Table3253[[#This Row],[0]:[15]])</f>
        <v>133</v>
      </c>
      <c r="G332" s="7">
        <f>SUM(Table3253[[#This Row],[16]:[64]])</f>
        <v>375</v>
      </c>
      <c r="H332" s="7">
        <f>SUM(Table3253[[#This Row],[65]:[90]])</f>
        <v>76</v>
      </c>
      <c r="I332" s="7">
        <f>SUM(Table3253[[#This Row],[85]:[90]])</f>
        <v>3</v>
      </c>
      <c r="J332" s="8">
        <f>SUM(Table3253[[#This Row],[0]:[17]])</f>
        <v>150</v>
      </c>
      <c r="K332" s="7">
        <f>SUM(Table3253[[#This Row],[18]:[64]])</f>
        <v>358</v>
      </c>
      <c r="L332" s="8">
        <f>SUM(Table3253[[#This Row],[0]:[4]])</f>
        <v>35</v>
      </c>
      <c r="M332" s="7">
        <f>SUM(Table3253[[#This Row],[5]:[15]])</f>
        <v>98</v>
      </c>
      <c r="N332" s="7">
        <f>SUM(Table3253[[#This Row],[16]:[24]])</f>
        <v>88</v>
      </c>
      <c r="O332" s="7">
        <f>SUM(Table3253[[#This Row],[25]:[49]])</f>
        <v>189</v>
      </c>
      <c r="P332" s="7">
        <f>SUM(Table3253[[#This Row],[50]:[64]])</f>
        <v>98</v>
      </c>
      <c r="Q332" s="7">
        <f>SUM(Table3253[[#This Row],[65]:[74]])</f>
        <v>50</v>
      </c>
      <c r="R332" s="7">
        <f>SUM(Table3253[[#This Row],[75]:[84]])</f>
        <v>23</v>
      </c>
      <c r="S332" s="8">
        <f>SUM(Table3253[[#This Row],[5]:[9]])</f>
        <v>35</v>
      </c>
      <c r="T332" s="7">
        <f>SUM(Table3253[[#This Row],[10]:[14]])</f>
        <v>56</v>
      </c>
      <c r="U332" s="7">
        <f>SUM(Table3253[[#This Row],[15]:[19]])</f>
        <v>41</v>
      </c>
      <c r="V332" s="7">
        <f>SUM(Table3253[[#This Row],[20]:[24]])</f>
        <v>54</v>
      </c>
      <c r="W332" s="7">
        <f>SUM(Table3253[[#This Row],[25]:[29]])</f>
        <v>37</v>
      </c>
      <c r="X332" s="7">
        <f>SUM(Table3253[[#This Row],[30]:[34]])</f>
        <v>34</v>
      </c>
      <c r="Y332" s="7">
        <f>SUM(Table3253[[#This Row],[35]:[39]])</f>
        <v>33</v>
      </c>
      <c r="Z332" s="7">
        <f>SUM(Table3253[[#This Row],[40]:[44]])</f>
        <v>45</v>
      </c>
      <c r="AA332" s="7">
        <f>SUM(Table3253[[#This Row],[45]:[49]])</f>
        <v>40</v>
      </c>
      <c r="AB332" s="7">
        <f>SUM(Table3253[[#This Row],[50]:[54]])</f>
        <v>30</v>
      </c>
      <c r="AC332" s="7">
        <f>SUM(Table3253[[#This Row],[55]:[59]])</f>
        <v>42</v>
      </c>
      <c r="AD332" s="7">
        <f>SUM(Table3253[[#This Row],[60]:[64]])</f>
        <v>26</v>
      </c>
      <c r="AE332" s="7">
        <f>SUM(Table3253[[#This Row],[65]:[69]])</f>
        <v>28</v>
      </c>
      <c r="AF332" s="7">
        <f>SUM(Table3253[[#This Row],[70]:[74]])</f>
        <v>22</v>
      </c>
      <c r="AG332" s="7">
        <f>SUM(Table3253[[#This Row],[75]:[79]])</f>
        <v>14</v>
      </c>
      <c r="AH332" s="7">
        <f>SUM(Table3253[[#This Row],[80]:[84]])</f>
        <v>9</v>
      </c>
      <c r="AI332" s="7">
        <f>SUM(Table3253[[#This Row],[85]:[89]])</f>
        <v>1</v>
      </c>
      <c r="AJ332" s="7">
        <f>Table3253[[#This Row],[90]]</f>
        <v>2</v>
      </c>
      <c r="AK332" s="8">
        <v>8</v>
      </c>
      <c r="AL332" s="8">
        <v>6</v>
      </c>
      <c r="AM332" s="8">
        <v>7</v>
      </c>
      <c r="AN332" s="8">
        <v>3</v>
      </c>
      <c r="AO332" s="8">
        <v>11</v>
      </c>
      <c r="AP332" s="8">
        <v>9</v>
      </c>
      <c r="AQ332" s="8">
        <v>9</v>
      </c>
      <c r="AR332" s="8">
        <v>3</v>
      </c>
      <c r="AS332" s="8">
        <v>9</v>
      </c>
      <c r="AT332" s="8">
        <v>5</v>
      </c>
      <c r="AU332" s="8">
        <v>13</v>
      </c>
      <c r="AV332" s="8">
        <v>11</v>
      </c>
      <c r="AW332" s="8">
        <v>10</v>
      </c>
      <c r="AX332" s="8">
        <v>14</v>
      </c>
      <c r="AY332" s="8">
        <v>8</v>
      </c>
      <c r="AZ332" s="8">
        <v>7</v>
      </c>
      <c r="BA332" s="8">
        <v>5</v>
      </c>
      <c r="BB332" s="8">
        <v>12</v>
      </c>
      <c r="BC332" s="8">
        <v>12</v>
      </c>
      <c r="BD332" s="8">
        <v>5</v>
      </c>
      <c r="BE332" s="8">
        <v>13</v>
      </c>
      <c r="BF332" s="8">
        <v>13</v>
      </c>
      <c r="BG332" s="8">
        <v>14</v>
      </c>
      <c r="BH332" s="8">
        <v>10</v>
      </c>
      <c r="BI332" s="8">
        <v>4</v>
      </c>
      <c r="BJ332" s="8">
        <v>8</v>
      </c>
      <c r="BK332" s="8">
        <v>4</v>
      </c>
      <c r="BL332" s="8">
        <v>13</v>
      </c>
      <c r="BM332" s="8">
        <v>5</v>
      </c>
      <c r="BN332" s="8">
        <v>7</v>
      </c>
      <c r="BO332" s="8">
        <v>9</v>
      </c>
      <c r="BP332" s="8">
        <v>7</v>
      </c>
      <c r="BQ332" s="8">
        <v>5</v>
      </c>
      <c r="BR332" s="8">
        <v>7</v>
      </c>
      <c r="BS332" s="8">
        <v>6</v>
      </c>
      <c r="BT332" s="8">
        <v>4</v>
      </c>
      <c r="BU332" s="8">
        <v>7</v>
      </c>
      <c r="BV332" s="8">
        <v>8</v>
      </c>
      <c r="BW332" s="8">
        <v>7</v>
      </c>
      <c r="BX332" s="8">
        <v>7</v>
      </c>
      <c r="BY332" s="8">
        <v>12</v>
      </c>
      <c r="BZ332" s="8">
        <v>9</v>
      </c>
      <c r="CA332" s="8">
        <v>8</v>
      </c>
      <c r="CB332" s="8">
        <v>6</v>
      </c>
      <c r="CC332" s="8">
        <v>10</v>
      </c>
      <c r="CD332" s="8">
        <v>6</v>
      </c>
      <c r="CE332" s="8">
        <v>8</v>
      </c>
      <c r="CF332" s="8">
        <v>8</v>
      </c>
      <c r="CG332" s="8">
        <v>3</v>
      </c>
      <c r="CH332" s="8">
        <v>15</v>
      </c>
      <c r="CI332" s="8">
        <v>5</v>
      </c>
      <c r="CJ332" s="8">
        <v>7</v>
      </c>
      <c r="CK332" s="8">
        <v>6</v>
      </c>
      <c r="CL332" s="8">
        <v>5</v>
      </c>
      <c r="CM332" s="8">
        <v>7</v>
      </c>
      <c r="CN332" s="8">
        <v>5</v>
      </c>
      <c r="CO332" s="8">
        <v>8</v>
      </c>
      <c r="CP332" s="8">
        <v>6</v>
      </c>
      <c r="CQ332" s="8">
        <v>10</v>
      </c>
      <c r="CR332" s="8">
        <v>13</v>
      </c>
      <c r="CS332" s="8">
        <v>9</v>
      </c>
      <c r="CT332" s="8">
        <v>3</v>
      </c>
      <c r="CU332" s="8">
        <v>4</v>
      </c>
      <c r="CV332" s="8">
        <v>5</v>
      </c>
      <c r="CW332" s="8">
        <v>5</v>
      </c>
      <c r="CX332" s="8">
        <v>4</v>
      </c>
      <c r="CY332" s="8">
        <v>8</v>
      </c>
      <c r="CZ332" s="8">
        <v>4</v>
      </c>
      <c r="DA332" s="8">
        <v>5</v>
      </c>
      <c r="DB332" s="8">
        <v>7</v>
      </c>
      <c r="DC332" s="8">
        <v>6</v>
      </c>
      <c r="DD332" s="8">
        <v>4</v>
      </c>
      <c r="DE332" s="8">
        <v>3</v>
      </c>
      <c r="DF332" s="8">
        <v>6</v>
      </c>
      <c r="DG332" s="8">
        <v>3</v>
      </c>
      <c r="DH332" s="8">
        <v>1</v>
      </c>
      <c r="DI332" s="8">
        <v>4</v>
      </c>
      <c r="DJ332" s="8">
        <v>5</v>
      </c>
      <c r="DK332" s="8">
        <v>2</v>
      </c>
      <c r="DL332" s="8">
        <v>2</v>
      </c>
      <c r="DM332" s="8">
        <v>1</v>
      </c>
      <c r="DN332" s="8">
        <v>2</v>
      </c>
      <c r="DO332" s="8">
        <v>1</v>
      </c>
      <c r="DP332" s="8">
        <v>1</v>
      </c>
      <c r="DQ332" s="8">
        <v>4</v>
      </c>
      <c r="DR332" s="8">
        <v>1</v>
      </c>
      <c r="DS332" s="8">
        <v>0</v>
      </c>
      <c r="DT332" s="8">
        <v>0</v>
      </c>
      <c r="DU332" s="8">
        <v>0</v>
      </c>
      <c r="DV332" s="8">
        <v>0</v>
      </c>
      <c r="DW332" s="8">
        <v>2</v>
      </c>
      <c r="DX332" s="7">
        <f t="shared" si="25"/>
        <v>375</v>
      </c>
      <c r="DY332" s="7">
        <f t="shared" si="26"/>
        <v>71</v>
      </c>
      <c r="DZ332" s="7">
        <f t="shared" si="27"/>
        <v>189</v>
      </c>
      <c r="EA332" s="7">
        <f t="shared" si="28"/>
        <v>98</v>
      </c>
    </row>
    <row r="333" spans="1:131" x14ac:dyDescent="0.35">
      <c r="A333" s="7">
        <v>13</v>
      </c>
      <c r="B333" s="10" t="s">
        <v>1020</v>
      </c>
      <c r="C333" s="10" t="s">
        <v>786</v>
      </c>
      <c r="D333" s="10" t="s">
        <v>787</v>
      </c>
      <c r="E333" s="7">
        <f>SUM(Table3253[[#This Row],[0]:[90]])</f>
        <v>565</v>
      </c>
      <c r="F333" s="8">
        <f>SUM(Table3253[[#This Row],[0]:[15]])</f>
        <v>75</v>
      </c>
      <c r="G333" s="7">
        <f>SUM(Table3253[[#This Row],[16]:[64]])</f>
        <v>311</v>
      </c>
      <c r="H333" s="7">
        <f>SUM(Table3253[[#This Row],[65]:[90]])</f>
        <v>179</v>
      </c>
      <c r="I333" s="7">
        <f>SUM(Table3253[[#This Row],[85]:[90]])</f>
        <v>3</v>
      </c>
      <c r="J333" s="8">
        <f>SUM(Table3253[[#This Row],[0]:[17]])</f>
        <v>86</v>
      </c>
      <c r="K333" s="7">
        <f>SUM(Table3253[[#This Row],[18]:[64]])</f>
        <v>300</v>
      </c>
      <c r="L333" s="8">
        <f>SUM(Table3253[[#This Row],[0]:[4]])</f>
        <v>24</v>
      </c>
      <c r="M333" s="7">
        <f>SUM(Table3253[[#This Row],[5]:[15]])</f>
        <v>51</v>
      </c>
      <c r="N333" s="7">
        <f>SUM(Table3253[[#This Row],[16]:[24]])</f>
        <v>50</v>
      </c>
      <c r="O333" s="7">
        <f>SUM(Table3253[[#This Row],[25]:[49]])</f>
        <v>142</v>
      </c>
      <c r="P333" s="7">
        <f>SUM(Table3253[[#This Row],[50]:[64]])</f>
        <v>119</v>
      </c>
      <c r="Q333" s="7">
        <f>SUM(Table3253[[#This Row],[65]:[74]])</f>
        <v>108</v>
      </c>
      <c r="R333" s="7">
        <f>SUM(Table3253[[#This Row],[75]:[84]])</f>
        <v>68</v>
      </c>
      <c r="S333" s="8">
        <f>SUM(Table3253[[#This Row],[5]:[9]])</f>
        <v>16</v>
      </c>
      <c r="T333" s="7">
        <f>SUM(Table3253[[#This Row],[10]:[14]])</f>
        <v>26</v>
      </c>
      <c r="U333" s="7">
        <f>SUM(Table3253[[#This Row],[15]:[19]])</f>
        <v>31</v>
      </c>
      <c r="V333" s="7">
        <f>SUM(Table3253[[#This Row],[20]:[24]])</f>
        <v>28</v>
      </c>
      <c r="W333" s="7">
        <f>SUM(Table3253[[#This Row],[25]:[29]])</f>
        <v>24</v>
      </c>
      <c r="X333" s="7">
        <f>SUM(Table3253[[#This Row],[30]:[34]])</f>
        <v>23</v>
      </c>
      <c r="Y333" s="7">
        <f>SUM(Table3253[[#This Row],[35]:[39]])</f>
        <v>32</v>
      </c>
      <c r="Z333" s="7">
        <f>SUM(Table3253[[#This Row],[40]:[44]])</f>
        <v>34</v>
      </c>
      <c r="AA333" s="7">
        <f>SUM(Table3253[[#This Row],[45]:[49]])</f>
        <v>29</v>
      </c>
      <c r="AB333" s="7">
        <f>SUM(Table3253[[#This Row],[50]:[54]])</f>
        <v>28</v>
      </c>
      <c r="AC333" s="7">
        <f>SUM(Table3253[[#This Row],[55]:[59]])</f>
        <v>51</v>
      </c>
      <c r="AD333" s="7">
        <f>SUM(Table3253[[#This Row],[60]:[64]])</f>
        <v>40</v>
      </c>
      <c r="AE333" s="7">
        <f>SUM(Table3253[[#This Row],[65]:[69]])</f>
        <v>48</v>
      </c>
      <c r="AF333" s="7">
        <f>SUM(Table3253[[#This Row],[70]:[74]])</f>
        <v>60</v>
      </c>
      <c r="AG333" s="7">
        <f>SUM(Table3253[[#This Row],[75]:[79]])</f>
        <v>45</v>
      </c>
      <c r="AH333" s="7">
        <f>SUM(Table3253[[#This Row],[80]:[84]])</f>
        <v>23</v>
      </c>
      <c r="AI333" s="7">
        <f>SUM(Table3253[[#This Row],[85]:[89]])</f>
        <v>2</v>
      </c>
      <c r="AJ333" s="7">
        <f>Table3253[[#This Row],[90]]</f>
        <v>1</v>
      </c>
      <c r="AK333" s="8">
        <v>5</v>
      </c>
      <c r="AL333" s="8">
        <v>1</v>
      </c>
      <c r="AM333" s="8">
        <v>8</v>
      </c>
      <c r="AN333" s="8">
        <v>8</v>
      </c>
      <c r="AO333" s="8">
        <v>2</v>
      </c>
      <c r="AP333" s="8">
        <v>4</v>
      </c>
      <c r="AQ333" s="8">
        <v>2</v>
      </c>
      <c r="AR333" s="8">
        <v>3</v>
      </c>
      <c r="AS333" s="8">
        <v>6</v>
      </c>
      <c r="AT333" s="8">
        <v>1</v>
      </c>
      <c r="AU333" s="8">
        <v>5</v>
      </c>
      <c r="AV333" s="8">
        <v>4</v>
      </c>
      <c r="AW333" s="8">
        <v>5</v>
      </c>
      <c r="AX333" s="8">
        <v>8</v>
      </c>
      <c r="AY333" s="8">
        <v>4</v>
      </c>
      <c r="AZ333" s="8">
        <v>9</v>
      </c>
      <c r="BA333" s="8">
        <v>4</v>
      </c>
      <c r="BB333" s="8">
        <v>7</v>
      </c>
      <c r="BC333" s="8">
        <v>5</v>
      </c>
      <c r="BD333" s="8">
        <v>6</v>
      </c>
      <c r="BE333" s="8">
        <v>4</v>
      </c>
      <c r="BF333" s="8">
        <v>10</v>
      </c>
      <c r="BG333" s="8">
        <v>6</v>
      </c>
      <c r="BH333" s="8">
        <v>5</v>
      </c>
      <c r="BI333" s="8">
        <v>3</v>
      </c>
      <c r="BJ333" s="8">
        <v>6</v>
      </c>
      <c r="BK333" s="8">
        <v>5</v>
      </c>
      <c r="BL333" s="8">
        <v>3</v>
      </c>
      <c r="BM333" s="8">
        <v>4</v>
      </c>
      <c r="BN333" s="8">
        <v>6</v>
      </c>
      <c r="BO333" s="8">
        <v>1</v>
      </c>
      <c r="BP333" s="8">
        <v>8</v>
      </c>
      <c r="BQ333" s="8">
        <v>3</v>
      </c>
      <c r="BR333" s="8">
        <v>5</v>
      </c>
      <c r="BS333" s="8">
        <v>6</v>
      </c>
      <c r="BT333" s="8">
        <v>5</v>
      </c>
      <c r="BU333" s="8">
        <v>5</v>
      </c>
      <c r="BV333" s="8">
        <v>6</v>
      </c>
      <c r="BW333" s="8">
        <v>9</v>
      </c>
      <c r="BX333" s="8">
        <v>7</v>
      </c>
      <c r="BY333" s="8">
        <v>5</v>
      </c>
      <c r="BZ333" s="8">
        <v>7</v>
      </c>
      <c r="CA333" s="8">
        <v>10</v>
      </c>
      <c r="CB333" s="8">
        <v>5</v>
      </c>
      <c r="CC333" s="8">
        <v>7</v>
      </c>
      <c r="CD333" s="8">
        <v>6</v>
      </c>
      <c r="CE333" s="8">
        <v>6</v>
      </c>
      <c r="CF333" s="8">
        <v>7</v>
      </c>
      <c r="CG333" s="8">
        <v>4</v>
      </c>
      <c r="CH333" s="8">
        <v>6</v>
      </c>
      <c r="CI333" s="8">
        <v>3</v>
      </c>
      <c r="CJ333" s="8">
        <v>12</v>
      </c>
      <c r="CK333" s="8">
        <v>3</v>
      </c>
      <c r="CL333" s="8">
        <v>7</v>
      </c>
      <c r="CM333" s="8">
        <v>3</v>
      </c>
      <c r="CN333" s="8">
        <v>11</v>
      </c>
      <c r="CO333" s="8">
        <v>14</v>
      </c>
      <c r="CP333" s="8">
        <v>5</v>
      </c>
      <c r="CQ333" s="8">
        <v>12</v>
      </c>
      <c r="CR333" s="8">
        <v>9</v>
      </c>
      <c r="CS333" s="8">
        <v>4</v>
      </c>
      <c r="CT333" s="8">
        <v>11</v>
      </c>
      <c r="CU333" s="8">
        <v>8</v>
      </c>
      <c r="CV333" s="8">
        <v>6</v>
      </c>
      <c r="CW333" s="8">
        <v>11</v>
      </c>
      <c r="CX333" s="8">
        <v>10</v>
      </c>
      <c r="CY333" s="8">
        <v>8</v>
      </c>
      <c r="CZ333" s="8">
        <v>11</v>
      </c>
      <c r="DA333" s="8">
        <v>9</v>
      </c>
      <c r="DB333" s="8">
        <v>10</v>
      </c>
      <c r="DC333" s="8">
        <v>14</v>
      </c>
      <c r="DD333" s="8">
        <v>10</v>
      </c>
      <c r="DE333" s="8">
        <v>12</v>
      </c>
      <c r="DF333" s="8">
        <v>10</v>
      </c>
      <c r="DG333" s="8">
        <v>14</v>
      </c>
      <c r="DH333" s="8">
        <v>9</v>
      </c>
      <c r="DI333" s="8">
        <v>12</v>
      </c>
      <c r="DJ333" s="8">
        <v>13</v>
      </c>
      <c r="DK333" s="8">
        <v>6</v>
      </c>
      <c r="DL333" s="8">
        <v>5</v>
      </c>
      <c r="DM333" s="8">
        <v>9</v>
      </c>
      <c r="DN333" s="8">
        <v>3</v>
      </c>
      <c r="DO333" s="8">
        <v>3</v>
      </c>
      <c r="DP333" s="8">
        <v>4</v>
      </c>
      <c r="DQ333" s="8">
        <v>4</v>
      </c>
      <c r="DR333" s="8">
        <v>0</v>
      </c>
      <c r="DS333" s="8">
        <v>0</v>
      </c>
      <c r="DT333" s="8">
        <v>2</v>
      </c>
      <c r="DU333" s="8">
        <v>0</v>
      </c>
      <c r="DV333" s="8">
        <v>0</v>
      </c>
      <c r="DW333" s="8">
        <v>1</v>
      </c>
      <c r="DX333" s="7">
        <f t="shared" si="25"/>
        <v>311</v>
      </c>
      <c r="DY333" s="7">
        <f t="shared" si="26"/>
        <v>39</v>
      </c>
      <c r="DZ333" s="7">
        <f t="shared" si="27"/>
        <v>142</v>
      </c>
      <c r="EA333" s="7">
        <f t="shared" si="28"/>
        <v>119</v>
      </c>
    </row>
    <row r="334" spans="1:131" x14ac:dyDescent="0.35">
      <c r="A334" s="7">
        <v>13</v>
      </c>
      <c r="B334" s="10" t="s">
        <v>1020</v>
      </c>
      <c r="C334" s="10" t="s">
        <v>788</v>
      </c>
      <c r="D334" s="10" t="s">
        <v>789</v>
      </c>
      <c r="E334" s="7">
        <f>SUM(Table3253[[#This Row],[0]:[90]])</f>
        <v>699</v>
      </c>
      <c r="F334" s="8">
        <f>SUM(Table3253[[#This Row],[0]:[15]])</f>
        <v>106</v>
      </c>
      <c r="G334" s="7">
        <f>SUM(Table3253[[#This Row],[16]:[64]])</f>
        <v>389</v>
      </c>
      <c r="H334" s="7">
        <f>SUM(Table3253[[#This Row],[65]:[90]])</f>
        <v>204</v>
      </c>
      <c r="I334" s="7">
        <f>SUM(Table3253[[#This Row],[85]:[90]])</f>
        <v>14</v>
      </c>
      <c r="J334" s="8">
        <f>SUM(Table3253[[#This Row],[0]:[17]])</f>
        <v>117</v>
      </c>
      <c r="K334" s="7">
        <f>SUM(Table3253[[#This Row],[18]:[64]])</f>
        <v>378</v>
      </c>
      <c r="L334" s="8">
        <f>SUM(Table3253[[#This Row],[0]:[4]])</f>
        <v>34</v>
      </c>
      <c r="M334" s="7">
        <f>SUM(Table3253[[#This Row],[5]:[15]])</f>
        <v>72</v>
      </c>
      <c r="N334" s="7">
        <f>SUM(Table3253[[#This Row],[16]:[24]])</f>
        <v>68</v>
      </c>
      <c r="O334" s="7">
        <f>SUM(Table3253[[#This Row],[25]:[49]])</f>
        <v>190</v>
      </c>
      <c r="P334" s="7">
        <f>SUM(Table3253[[#This Row],[50]:[64]])</f>
        <v>131</v>
      </c>
      <c r="Q334" s="7">
        <f>SUM(Table3253[[#This Row],[65]:[74]])</f>
        <v>111</v>
      </c>
      <c r="R334" s="7">
        <f>SUM(Table3253[[#This Row],[75]:[84]])</f>
        <v>79</v>
      </c>
      <c r="S334" s="8">
        <f>SUM(Table3253[[#This Row],[5]:[9]])</f>
        <v>40</v>
      </c>
      <c r="T334" s="7">
        <f>SUM(Table3253[[#This Row],[10]:[14]])</f>
        <v>26</v>
      </c>
      <c r="U334" s="7">
        <f>SUM(Table3253[[#This Row],[15]:[19]])</f>
        <v>32</v>
      </c>
      <c r="V334" s="7">
        <f>SUM(Table3253[[#This Row],[20]:[24]])</f>
        <v>42</v>
      </c>
      <c r="W334" s="7">
        <f>SUM(Table3253[[#This Row],[25]:[29]])</f>
        <v>39</v>
      </c>
      <c r="X334" s="7">
        <f>SUM(Table3253[[#This Row],[30]:[34]])</f>
        <v>27</v>
      </c>
      <c r="Y334" s="7">
        <f>SUM(Table3253[[#This Row],[35]:[39]])</f>
        <v>42</v>
      </c>
      <c r="Z334" s="7">
        <f>SUM(Table3253[[#This Row],[40]:[44]])</f>
        <v>43</v>
      </c>
      <c r="AA334" s="7">
        <f>SUM(Table3253[[#This Row],[45]:[49]])</f>
        <v>39</v>
      </c>
      <c r="AB334" s="7">
        <f>SUM(Table3253[[#This Row],[50]:[54]])</f>
        <v>29</v>
      </c>
      <c r="AC334" s="7">
        <f>SUM(Table3253[[#This Row],[55]:[59]])</f>
        <v>47</v>
      </c>
      <c r="AD334" s="7">
        <f>SUM(Table3253[[#This Row],[60]:[64]])</f>
        <v>55</v>
      </c>
      <c r="AE334" s="7">
        <f>SUM(Table3253[[#This Row],[65]:[69]])</f>
        <v>54</v>
      </c>
      <c r="AF334" s="7">
        <f>SUM(Table3253[[#This Row],[70]:[74]])</f>
        <v>57</v>
      </c>
      <c r="AG334" s="7">
        <f>SUM(Table3253[[#This Row],[75]:[79]])</f>
        <v>47</v>
      </c>
      <c r="AH334" s="7">
        <f>SUM(Table3253[[#This Row],[80]:[84]])</f>
        <v>32</v>
      </c>
      <c r="AI334" s="7">
        <f>SUM(Table3253[[#This Row],[85]:[89]])</f>
        <v>7</v>
      </c>
      <c r="AJ334" s="7">
        <f>Table3253[[#This Row],[90]]</f>
        <v>7</v>
      </c>
      <c r="AK334" s="8">
        <v>6</v>
      </c>
      <c r="AL334" s="8">
        <v>5</v>
      </c>
      <c r="AM334" s="8">
        <v>6</v>
      </c>
      <c r="AN334" s="8">
        <v>11</v>
      </c>
      <c r="AO334" s="8">
        <v>6</v>
      </c>
      <c r="AP334" s="8">
        <v>2</v>
      </c>
      <c r="AQ334" s="8">
        <v>11</v>
      </c>
      <c r="AR334" s="8">
        <v>7</v>
      </c>
      <c r="AS334" s="8">
        <v>13</v>
      </c>
      <c r="AT334" s="8">
        <v>7</v>
      </c>
      <c r="AU334" s="8">
        <v>5</v>
      </c>
      <c r="AV334" s="8">
        <v>4</v>
      </c>
      <c r="AW334" s="8">
        <v>4</v>
      </c>
      <c r="AX334" s="8">
        <v>8</v>
      </c>
      <c r="AY334" s="8">
        <v>5</v>
      </c>
      <c r="AZ334" s="8">
        <v>6</v>
      </c>
      <c r="BA334" s="8">
        <v>10</v>
      </c>
      <c r="BB334" s="8">
        <v>1</v>
      </c>
      <c r="BC334" s="8">
        <v>9</v>
      </c>
      <c r="BD334" s="8">
        <v>6</v>
      </c>
      <c r="BE334" s="8">
        <v>11</v>
      </c>
      <c r="BF334" s="8">
        <v>18</v>
      </c>
      <c r="BG334" s="8">
        <v>5</v>
      </c>
      <c r="BH334" s="8">
        <v>3</v>
      </c>
      <c r="BI334" s="8">
        <v>5</v>
      </c>
      <c r="BJ334" s="8">
        <v>5</v>
      </c>
      <c r="BK334" s="8">
        <v>7</v>
      </c>
      <c r="BL334" s="8">
        <v>7</v>
      </c>
      <c r="BM334" s="8">
        <v>12</v>
      </c>
      <c r="BN334" s="8">
        <v>8</v>
      </c>
      <c r="BO334" s="8">
        <v>2</v>
      </c>
      <c r="BP334" s="8">
        <v>4</v>
      </c>
      <c r="BQ334" s="8">
        <v>8</v>
      </c>
      <c r="BR334" s="8">
        <v>8</v>
      </c>
      <c r="BS334" s="8">
        <v>5</v>
      </c>
      <c r="BT334" s="8">
        <v>10</v>
      </c>
      <c r="BU334" s="8">
        <v>6</v>
      </c>
      <c r="BV334" s="8">
        <v>7</v>
      </c>
      <c r="BW334" s="8">
        <v>6</v>
      </c>
      <c r="BX334" s="8">
        <v>13</v>
      </c>
      <c r="BY334" s="8">
        <v>11</v>
      </c>
      <c r="BZ334" s="8">
        <v>9</v>
      </c>
      <c r="CA334" s="8">
        <v>7</v>
      </c>
      <c r="CB334" s="8">
        <v>7</v>
      </c>
      <c r="CC334" s="8">
        <v>9</v>
      </c>
      <c r="CD334" s="8">
        <v>6</v>
      </c>
      <c r="CE334" s="8">
        <v>6</v>
      </c>
      <c r="CF334" s="8">
        <v>7</v>
      </c>
      <c r="CG334" s="8">
        <v>9</v>
      </c>
      <c r="CH334" s="8">
        <v>11</v>
      </c>
      <c r="CI334" s="8">
        <v>9</v>
      </c>
      <c r="CJ334" s="8">
        <v>3</v>
      </c>
      <c r="CK334" s="8">
        <v>8</v>
      </c>
      <c r="CL334" s="8">
        <v>8</v>
      </c>
      <c r="CM334" s="8">
        <v>1</v>
      </c>
      <c r="CN334" s="8">
        <v>8</v>
      </c>
      <c r="CO334" s="8">
        <v>9</v>
      </c>
      <c r="CP334" s="8">
        <v>9</v>
      </c>
      <c r="CQ334" s="8">
        <v>8</v>
      </c>
      <c r="CR334" s="8">
        <v>13</v>
      </c>
      <c r="CS334" s="8">
        <v>13</v>
      </c>
      <c r="CT334" s="8">
        <v>9</v>
      </c>
      <c r="CU334" s="8">
        <v>7</v>
      </c>
      <c r="CV334" s="8">
        <v>14</v>
      </c>
      <c r="CW334" s="8">
        <v>12</v>
      </c>
      <c r="CX334" s="8">
        <v>14</v>
      </c>
      <c r="CY334" s="8">
        <v>10</v>
      </c>
      <c r="CZ334" s="8">
        <v>10</v>
      </c>
      <c r="DA334" s="8">
        <v>10</v>
      </c>
      <c r="DB334" s="8">
        <v>10</v>
      </c>
      <c r="DC334" s="8">
        <v>11</v>
      </c>
      <c r="DD334" s="8">
        <v>14</v>
      </c>
      <c r="DE334" s="8">
        <v>8</v>
      </c>
      <c r="DF334" s="8">
        <v>11</v>
      </c>
      <c r="DG334" s="8">
        <v>13</v>
      </c>
      <c r="DH334" s="8">
        <v>6</v>
      </c>
      <c r="DI334" s="8">
        <v>8</v>
      </c>
      <c r="DJ334" s="8">
        <v>10</v>
      </c>
      <c r="DK334" s="8">
        <v>13</v>
      </c>
      <c r="DL334" s="8">
        <v>10</v>
      </c>
      <c r="DM334" s="8">
        <v>8</v>
      </c>
      <c r="DN334" s="8">
        <v>12</v>
      </c>
      <c r="DO334" s="8">
        <v>4</v>
      </c>
      <c r="DP334" s="8">
        <v>0</v>
      </c>
      <c r="DQ334" s="8">
        <v>8</v>
      </c>
      <c r="DR334" s="8">
        <v>1</v>
      </c>
      <c r="DS334" s="8">
        <v>0</v>
      </c>
      <c r="DT334" s="8">
        <v>2</v>
      </c>
      <c r="DU334" s="8">
        <v>2</v>
      </c>
      <c r="DV334" s="8">
        <v>2</v>
      </c>
      <c r="DW334" s="8">
        <v>7</v>
      </c>
      <c r="DX334" s="7">
        <f t="shared" si="25"/>
        <v>389</v>
      </c>
      <c r="DY334" s="7">
        <f t="shared" si="26"/>
        <v>57</v>
      </c>
      <c r="DZ334" s="7">
        <f t="shared" si="27"/>
        <v>190</v>
      </c>
      <c r="EA334" s="7">
        <f t="shared" si="28"/>
        <v>131</v>
      </c>
    </row>
    <row r="335" spans="1:131" x14ac:dyDescent="0.35">
      <c r="A335" s="7">
        <v>13</v>
      </c>
      <c r="B335" s="10" t="s">
        <v>1020</v>
      </c>
      <c r="C335" s="10" t="s">
        <v>790</v>
      </c>
      <c r="D335" s="10" t="s">
        <v>791</v>
      </c>
      <c r="E335" s="7">
        <f>SUM(Table3253[[#This Row],[0]:[90]])</f>
        <v>526</v>
      </c>
      <c r="F335" s="8">
        <f>SUM(Table3253[[#This Row],[0]:[15]])</f>
        <v>120</v>
      </c>
      <c r="G335" s="7">
        <f>SUM(Table3253[[#This Row],[16]:[64]])</f>
        <v>338</v>
      </c>
      <c r="H335" s="7">
        <f>SUM(Table3253[[#This Row],[65]:[90]])</f>
        <v>68</v>
      </c>
      <c r="I335" s="7">
        <f>SUM(Table3253[[#This Row],[85]:[90]])</f>
        <v>6</v>
      </c>
      <c r="J335" s="8">
        <f>SUM(Table3253[[#This Row],[0]:[17]])</f>
        <v>143</v>
      </c>
      <c r="K335" s="7">
        <f>SUM(Table3253[[#This Row],[18]:[64]])</f>
        <v>315</v>
      </c>
      <c r="L335" s="8">
        <f>SUM(Table3253[[#This Row],[0]:[4]])</f>
        <v>28</v>
      </c>
      <c r="M335" s="7">
        <f>SUM(Table3253[[#This Row],[5]:[15]])</f>
        <v>92</v>
      </c>
      <c r="N335" s="7">
        <f>SUM(Table3253[[#This Row],[16]:[24]])</f>
        <v>78</v>
      </c>
      <c r="O335" s="7">
        <f>SUM(Table3253[[#This Row],[25]:[49]])</f>
        <v>150</v>
      </c>
      <c r="P335" s="7">
        <f>SUM(Table3253[[#This Row],[50]:[64]])</f>
        <v>110</v>
      </c>
      <c r="Q335" s="7">
        <f>SUM(Table3253[[#This Row],[65]:[74]])</f>
        <v>47</v>
      </c>
      <c r="R335" s="7">
        <f>SUM(Table3253[[#This Row],[75]:[84]])</f>
        <v>15</v>
      </c>
      <c r="S335" s="8">
        <f>SUM(Table3253[[#This Row],[5]:[9]])</f>
        <v>28</v>
      </c>
      <c r="T335" s="7">
        <f>SUM(Table3253[[#This Row],[10]:[14]])</f>
        <v>49</v>
      </c>
      <c r="U335" s="7">
        <f>SUM(Table3253[[#This Row],[15]:[19]])</f>
        <v>56</v>
      </c>
      <c r="V335" s="7">
        <f>SUM(Table3253[[#This Row],[20]:[24]])</f>
        <v>37</v>
      </c>
      <c r="W335" s="7">
        <f>SUM(Table3253[[#This Row],[25]:[29]])</f>
        <v>30</v>
      </c>
      <c r="X335" s="7">
        <f>SUM(Table3253[[#This Row],[30]:[34]])</f>
        <v>38</v>
      </c>
      <c r="Y335" s="7">
        <f>SUM(Table3253[[#This Row],[35]:[39]])</f>
        <v>24</v>
      </c>
      <c r="Z335" s="7">
        <f>SUM(Table3253[[#This Row],[40]:[44]])</f>
        <v>28</v>
      </c>
      <c r="AA335" s="7">
        <f>SUM(Table3253[[#This Row],[45]:[49]])</f>
        <v>30</v>
      </c>
      <c r="AB335" s="7">
        <f>SUM(Table3253[[#This Row],[50]:[54]])</f>
        <v>32</v>
      </c>
      <c r="AC335" s="7">
        <f>SUM(Table3253[[#This Row],[55]:[59]])</f>
        <v>40</v>
      </c>
      <c r="AD335" s="7">
        <f>SUM(Table3253[[#This Row],[60]:[64]])</f>
        <v>38</v>
      </c>
      <c r="AE335" s="7">
        <f>SUM(Table3253[[#This Row],[65]:[69]])</f>
        <v>25</v>
      </c>
      <c r="AF335" s="7">
        <f>SUM(Table3253[[#This Row],[70]:[74]])</f>
        <v>22</v>
      </c>
      <c r="AG335" s="7">
        <f>SUM(Table3253[[#This Row],[75]:[79]])</f>
        <v>8</v>
      </c>
      <c r="AH335" s="7">
        <f>SUM(Table3253[[#This Row],[80]:[84]])</f>
        <v>7</v>
      </c>
      <c r="AI335" s="7">
        <f>SUM(Table3253[[#This Row],[85]:[89]])</f>
        <v>4</v>
      </c>
      <c r="AJ335" s="7">
        <f>Table3253[[#This Row],[90]]</f>
        <v>2</v>
      </c>
      <c r="AK335" s="8">
        <v>3</v>
      </c>
      <c r="AL335" s="8">
        <v>6</v>
      </c>
      <c r="AM335" s="8">
        <v>5</v>
      </c>
      <c r="AN335" s="8">
        <v>3</v>
      </c>
      <c r="AO335" s="8">
        <v>11</v>
      </c>
      <c r="AP335" s="8">
        <v>7</v>
      </c>
      <c r="AQ335" s="8">
        <v>4</v>
      </c>
      <c r="AR335" s="8">
        <v>4</v>
      </c>
      <c r="AS335" s="8">
        <v>9</v>
      </c>
      <c r="AT335" s="8">
        <v>4</v>
      </c>
      <c r="AU335" s="8">
        <v>8</v>
      </c>
      <c r="AV335" s="8">
        <v>10</v>
      </c>
      <c r="AW335" s="8">
        <v>12</v>
      </c>
      <c r="AX335" s="8">
        <v>7</v>
      </c>
      <c r="AY335" s="8">
        <v>12</v>
      </c>
      <c r="AZ335" s="8">
        <v>15</v>
      </c>
      <c r="BA335" s="8">
        <v>14</v>
      </c>
      <c r="BB335" s="8">
        <v>9</v>
      </c>
      <c r="BC335" s="8">
        <v>7</v>
      </c>
      <c r="BD335" s="8">
        <v>11</v>
      </c>
      <c r="BE335" s="8">
        <v>11</v>
      </c>
      <c r="BF335" s="8">
        <v>8</v>
      </c>
      <c r="BG335" s="8">
        <v>8</v>
      </c>
      <c r="BH335" s="8">
        <v>5</v>
      </c>
      <c r="BI335" s="8">
        <v>5</v>
      </c>
      <c r="BJ335" s="8">
        <v>10</v>
      </c>
      <c r="BK335" s="8">
        <v>5</v>
      </c>
      <c r="BL335" s="8">
        <v>7</v>
      </c>
      <c r="BM335" s="8">
        <v>4</v>
      </c>
      <c r="BN335" s="8">
        <v>4</v>
      </c>
      <c r="BO335" s="8">
        <v>4</v>
      </c>
      <c r="BP335" s="8">
        <v>6</v>
      </c>
      <c r="BQ335" s="8">
        <v>6</v>
      </c>
      <c r="BR335" s="8">
        <v>14</v>
      </c>
      <c r="BS335" s="8">
        <v>8</v>
      </c>
      <c r="BT335" s="8">
        <v>6</v>
      </c>
      <c r="BU335" s="8">
        <v>5</v>
      </c>
      <c r="BV335" s="8">
        <v>5</v>
      </c>
      <c r="BW335" s="8">
        <v>5</v>
      </c>
      <c r="BX335" s="8">
        <v>3</v>
      </c>
      <c r="BY335" s="8">
        <v>5</v>
      </c>
      <c r="BZ335" s="8">
        <v>7</v>
      </c>
      <c r="CA335" s="8">
        <v>8</v>
      </c>
      <c r="CB335" s="8">
        <v>4</v>
      </c>
      <c r="CC335" s="8">
        <v>4</v>
      </c>
      <c r="CD335" s="8">
        <v>14</v>
      </c>
      <c r="CE335" s="8">
        <v>5</v>
      </c>
      <c r="CF335" s="8">
        <v>3</v>
      </c>
      <c r="CG335" s="8">
        <v>5</v>
      </c>
      <c r="CH335" s="8">
        <v>3</v>
      </c>
      <c r="CI335" s="8">
        <v>5</v>
      </c>
      <c r="CJ335" s="8">
        <v>7</v>
      </c>
      <c r="CK335" s="8">
        <v>6</v>
      </c>
      <c r="CL335" s="8">
        <v>9</v>
      </c>
      <c r="CM335" s="8">
        <v>5</v>
      </c>
      <c r="CN335" s="8">
        <v>3</v>
      </c>
      <c r="CO335" s="8">
        <v>6</v>
      </c>
      <c r="CP335" s="8">
        <v>12</v>
      </c>
      <c r="CQ335" s="8">
        <v>8</v>
      </c>
      <c r="CR335" s="8">
        <v>11</v>
      </c>
      <c r="CS335" s="8">
        <v>7</v>
      </c>
      <c r="CT335" s="8">
        <v>6</v>
      </c>
      <c r="CU335" s="8">
        <v>10</v>
      </c>
      <c r="CV335" s="8">
        <v>9</v>
      </c>
      <c r="CW335" s="8">
        <v>6</v>
      </c>
      <c r="CX335" s="8">
        <v>6</v>
      </c>
      <c r="CY335" s="8">
        <v>2</v>
      </c>
      <c r="CZ335" s="8">
        <v>3</v>
      </c>
      <c r="DA335" s="8">
        <v>10</v>
      </c>
      <c r="DB335" s="8">
        <v>4</v>
      </c>
      <c r="DC335" s="8">
        <v>4</v>
      </c>
      <c r="DD335" s="8">
        <v>7</v>
      </c>
      <c r="DE335" s="8">
        <v>2</v>
      </c>
      <c r="DF335" s="8">
        <v>3</v>
      </c>
      <c r="DG335" s="8">
        <v>6</v>
      </c>
      <c r="DH335" s="8">
        <v>1</v>
      </c>
      <c r="DI335" s="8">
        <v>2</v>
      </c>
      <c r="DJ335" s="8">
        <v>2</v>
      </c>
      <c r="DK335" s="8">
        <v>2</v>
      </c>
      <c r="DL335" s="8">
        <v>1</v>
      </c>
      <c r="DM335" s="8">
        <v>2</v>
      </c>
      <c r="DN335" s="8">
        <v>2</v>
      </c>
      <c r="DO335" s="8">
        <v>0</v>
      </c>
      <c r="DP335" s="8">
        <v>0</v>
      </c>
      <c r="DQ335" s="8">
        <v>3</v>
      </c>
      <c r="DR335" s="8">
        <v>1</v>
      </c>
      <c r="DS335" s="8">
        <v>1</v>
      </c>
      <c r="DT335" s="8">
        <v>0</v>
      </c>
      <c r="DU335" s="8">
        <v>2</v>
      </c>
      <c r="DV335" s="8">
        <v>0</v>
      </c>
      <c r="DW335" s="8">
        <v>2</v>
      </c>
      <c r="DX335" s="7">
        <f t="shared" si="25"/>
        <v>338</v>
      </c>
      <c r="DY335" s="7">
        <f t="shared" si="26"/>
        <v>55</v>
      </c>
      <c r="DZ335" s="7">
        <f t="shared" si="27"/>
        <v>150</v>
      </c>
      <c r="EA335" s="7">
        <f t="shared" si="28"/>
        <v>110</v>
      </c>
    </row>
    <row r="336" spans="1:131" x14ac:dyDescent="0.35">
      <c r="A336" s="7">
        <v>13</v>
      </c>
      <c r="B336" s="10" t="s">
        <v>1020</v>
      </c>
      <c r="C336" s="10" t="s">
        <v>792</v>
      </c>
      <c r="D336" s="10" t="s">
        <v>793</v>
      </c>
      <c r="E336" s="7">
        <f>SUM(Table3253[[#This Row],[0]:[90]])</f>
        <v>933</v>
      </c>
      <c r="F336" s="8">
        <f>SUM(Table3253[[#This Row],[0]:[15]])</f>
        <v>202</v>
      </c>
      <c r="G336" s="7">
        <f>SUM(Table3253[[#This Row],[16]:[64]])</f>
        <v>588</v>
      </c>
      <c r="H336" s="7">
        <f>SUM(Table3253[[#This Row],[65]:[90]])</f>
        <v>143</v>
      </c>
      <c r="I336" s="7">
        <f>SUM(Table3253[[#This Row],[85]:[90]])</f>
        <v>7</v>
      </c>
      <c r="J336" s="8">
        <f>SUM(Table3253[[#This Row],[0]:[17]])</f>
        <v>232</v>
      </c>
      <c r="K336" s="7">
        <f>SUM(Table3253[[#This Row],[18]:[64]])</f>
        <v>558</v>
      </c>
      <c r="L336" s="8">
        <f>SUM(Table3253[[#This Row],[0]:[4]])</f>
        <v>77</v>
      </c>
      <c r="M336" s="7">
        <f>SUM(Table3253[[#This Row],[5]:[15]])</f>
        <v>125</v>
      </c>
      <c r="N336" s="7">
        <f>SUM(Table3253[[#This Row],[16]:[24]])</f>
        <v>100</v>
      </c>
      <c r="O336" s="7">
        <f>SUM(Table3253[[#This Row],[25]:[49]])</f>
        <v>319</v>
      </c>
      <c r="P336" s="7">
        <f>SUM(Table3253[[#This Row],[50]:[64]])</f>
        <v>169</v>
      </c>
      <c r="Q336" s="7">
        <f>SUM(Table3253[[#This Row],[65]:[74]])</f>
        <v>80</v>
      </c>
      <c r="R336" s="7">
        <f>SUM(Table3253[[#This Row],[75]:[84]])</f>
        <v>56</v>
      </c>
      <c r="S336" s="8">
        <f>SUM(Table3253[[#This Row],[5]:[9]])</f>
        <v>62</v>
      </c>
      <c r="T336" s="7">
        <f>SUM(Table3253[[#This Row],[10]:[14]])</f>
        <v>52</v>
      </c>
      <c r="U336" s="7">
        <f>SUM(Table3253[[#This Row],[15]:[19]])</f>
        <v>52</v>
      </c>
      <c r="V336" s="7">
        <f>SUM(Table3253[[#This Row],[20]:[24]])</f>
        <v>59</v>
      </c>
      <c r="W336" s="7">
        <f>SUM(Table3253[[#This Row],[25]:[29]])</f>
        <v>62</v>
      </c>
      <c r="X336" s="7">
        <f>SUM(Table3253[[#This Row],[30]:[34]])</f>
        <v>77</v>
      </c>
      <c r="Y336" s="7">
        <f>SUM(Table3253[[#This Row],[35]:[39]])</f>
        <v>58</v>
      </c>
      <c r="Z336" s="7">
        <f>SUM(Table3253[[#This Row],[40]:[44]])</f>
        <v>67</v>
      </c>
      <c r="AA336" s="7">
        <f>SUM(Table3253[[#This Row],[45]:[49]])</f>
        <v>55</v>
      </c>
      <c r="AB336" s="7">
        <f>SUM(Table3253[[#This Row],[50]:[54]])</f>
        <v>60</v>
      </c>
      <c r="AC336" s="7">
        <f>SUM(Table3253[[#This Row],[55]:[59]])</f>
        <v>61</v>
      </c>
      <c r="AD336" s="7">
        <f>SUM(Table3253[[#This Row],[60]:[64]])</f>
        <v>48</v>
      </c>
      <c r="AE336" s="7">
        <f>SUM(Table3253[[#This Row],[65]:[69]])</f>
        <v>31</v>
      </c>
      <c r="AF336" s="7">
        <f>SUM(Table3253[[#This Row],[70]:[74]])</f>
        <v>49</v>
      </c>
      <c r="AG336" s="7">
        <f>SUM(Table3253[[#This Row],[75]:[79]])</f>
        <v>39</v>
      </c>
      <c r="AH336" s="7">
        <f>SUM(Table3253[[#This Row],[80]:[84]])</f>
        <v>17</v>
      </c>
      <c r="AI336" s="7">
        <f>SUM(Table3253[[#This Row],[85]:[89]])</f>
        <v>3</v>
      </c>
      <c r="AJ336" s="7">
        <f>Table3253[[#This Row],[90]]</f>
        <v>4</v>
      </c>
      <c r="AK336" s="8">
        <v>18</v>
      </c>
      <c r="AL336" s="8">
        <v>15</v>
      </c>
      <c r="AM336" s="8">
        <v>14</v>
      </c>
      <c r="AN336" s="8">
        <v>9</v>
      </c>
      <c r="AO336" s="8">
        <v>21</v>
      </c>
      <c r="AP336" s="8">
        <v>13</v>
      </c>
      <c r="AQ336" s="8">
        <v>10</v>
      </c>
      <c r="AR336" s="8">
        <v>10</v>
      </c>
      <c r="AS336" s="8">
        <v>20</v>
      </c>
      <c r="AT336" s="8">
        <v>9</v>
      </c>
      <c r="AU336" s="8">
        <v>12</v>
      </c>
      <c r="AV336" s="8">
        <v>13</v>
      </c>
      <c r="AW336" s="8">
        <v>8</v>
      </c>
      <c r="AX336" s="8">
        <v>9</v>
      </c>
      <c r="AY336" s="8">
        <v>10</v>
      </c>
      <c r="AZ336" s="8">
        <v>11</v>
      </c>
      <c r="BA336" s="8">
        <v>11</v>
      </c>
      <c r="BB336" s="8">
        <v>19</v>
      </c>
      <c r="BC336" s="8">
        <v>6</v>
      </c>
      <c r="BD336" s="8">
        <v>5</v>
      </c>
      <c r="BE336" s="8">
        <v>16</v>
      </c>
      <c r="BF336" s="8">
        <v>11</v>
      </c>
      <c r="BG336" s="8">
        <v>8</v>
      </c>
      <c r="BH336" s="8">
        <v>12</v>
      </c>
      <c r="BI336" s="8">
        <v>12</v>
      </c>
      <c r="BJ336" s="8">
        <v>12</v>
      </c>
      <c r="BK336" s="8">
        <v>12</v>
      </c>
      <c r="BL336" s="8">
        <v>11</v>
      </c>
      <c r="BM336" s="8">
        <v>18</v>
      </c>
      <c r="BN336" s="8">
        <v>9</v>
      </c>
      <c r="BO336" s="8">
        <v>16</v>
      </c>
      <c r="BP336" s="8">
        <v>16</v>
      </c>
      <c r="BQ336" s="8">
        <v>19</v>
      </c>
      <c r="BR336" s="8">
        <v>10</v>
      </c>
      <c r="BS336" s="8">
        <v>16</v>
      </c>
      <c r="BT336" s="8">
        <v>9</v>
      </c>
      <c r="BU336" s="8">
        <v>12</v>
      </c>
      <c r="BV336" s="8">
        <v>10</v>
      </c>
      <c r="BW336" s="8">
        <v>14</v>
      </c>
      <c r="BX336" s="8">
        <v>13</v>
      </c>
      <c r="BY336" s="8">
        <v>9</v>
      </c>
      <c r="BZ336" s="8">
        <v>14</v>
      </c>
      <c r="CA336" s="8">
        <v>12</v>
      </c>
      <c r="CB336" s="8">
        <v>18</v>
      </c>
      <c r="CC336" s="8">
        <v>14</v>
      </c>
      <c r="CD336" s="8">
        <v>14</v>
      </c>
      <c r="CE336" s="8">
        <v>15</v>
      </c>
      <c r="CF336" s="8">
        <v>6</v>
      </c>
      <c r="CG336" s="8">
        <v>5</v>
      </c>
      <c r="CH336" s="8">
        <v>15</v>
      </c>
      <c r="CI336" s="8">
        <v>8</v>
      </c>
      <c r="CJ336" s="8">
        <v>15</v>
      </c>
      <c r="CK336" s="8">
        <v>13</v>
      </c>
      <c r="CL336" s="8">
        <v>12</v>
      </c>
      <c r="CM336" s="8">
        <v>12</v>
      </c>
      <c r="CN336" s="8">
        <v>13</v>
      </c>
      <c r="CO336" s="8">
        <v>9</v>
      </c>
      <c r="CP336" s="8">
        <v>7</v>
      </c>
      <c r="CQ336" s="8">
        <v>18</v>
      </c>
      <c r="CR336" s="8">
        <v>14</v>
      </c>
      <c r="CS336" s="8">
        <v>4</v>
      </c>
      <c r="CT336" s="8">
        <v>7</v>
      </c>
      <c r="CU336" s="8">
        <v>14</v>
      </c>
      <c r="CV336" s="8">
        <v>11</v>
      </c>
      <c r="CW336" s="8">
        <v>12</v>
      </c>
      <c r="CX336" s="8">
        <v>7</v>
      </c>
      <c r="CY336" s="8">
        <v>5</v>
      </c>
      <c r="CZ336" s="8">
        <v>5</v>
      </c>
      <c r="DA336" s="8">
        <v>9</v>
      </c>
      <c r="DB336" s="8">
        <v>5</v>
      </c>
      <c r="DC336" s="8">
        <v>8</v>
      </c>
      <c r="DD336" s="8">
        <v>7</v>
      </c>
      <c r="DE336" s="8">
        <v>12</v>
      </c>
      <c r="DF336" s="8">
        <v>12</v>
      </c>
      <c r="DG336" s="8">
        <v>10</v>
      </c>
      <c r="DH336" s="8">
        <v>9</v>
      </c>
      <c r="DI336" s="8">
        <v>10</v>
      </c>
      <c r="DJ336" s="8">
        <v>11</v>
      </c>
      <c r="DK336" s="8">
        <v>4</v>
      </c>
      <c r="DL336" s="8">
        <v>5</v>
      </c>
      <c r="DM336" s="8">
        <v>6</v>
      </c>
      <c r="DN336" s="8">
        <v>3</v>
      </c>
      <c r="DO336" s="8">
        <v>1</v>
      </c>
      <c r="DP336" s="8">
        <v>4</v>
      </c>
      <c r="DQ336" s="8">
        <v>3</v>
      </c>
      <c r="DR336" s="8">
        <v>0</v>
      </c>
      <c r="DS336" s="8">
        <v>1</v>
      </c>
      <c r="DT336" s="8">
        <v>0</v>
      </c>
      <c r="DU336" s="8">
        <v>1</v>
      </c>
      <c r="DV336" s="8">
        <v>1</v>
      </c>
      <c r="DW336" s="8">
        <v>4</v>
      </c>
      <c r="DX336" s="7">
        <f t="shared" si="25"/>
        <v>588</v>
      </c>
      <c r="DY336" s="7">
        <f t="shared" si="26"/>
        <v>70</v>
      </c>
      <c r="DZ336" s="7">
        <f t="shared" si="27"/>
        <v>319</v>
      </c>
      <c r="EA336" s="7">
        <f t="shared" si="28"/>
        <v>169</v>
      </c>
    </row>
    <row r="337" spans="1:131" x14ac:dyDescent="0.35">
      <c r="A337" s="7">
        <v>13</v>
      </c>
      <c r="B337" s="10" t="s">
        <v>1020</v>
      </c>
      <c r="C337" s="10" t="s">
        <v>794</v>
      </c>
      <c r="D337" s="10" t="s">
        <v>795</v>
      </c>
      <c r="E337" s="7">
        <f>SUM(Table3253[[#This Row],[0]:[90]])</f>
        <v>1194</v>
      </c>
      <c r="F337" s="8">
        <f>SUM(Table3253[[#This Row],[0]:[15]])</f>
        <v>201</v>
      </c>
      <c r="G337" s="7">
        <f>SUM(Table3253[[#This Row],[16]:[64]])</f>
        <v>763</v>
      </c>
      <c r="H337" s="7">
        <f>SUM(Table3253[[#This Row],[65]:[90]])</f>
        <v>230</v>
      </c>
      <c r="I337" s="7">
        <f>SUM(Table3253[[#This Row],[85]:[90]])</f>
        <v>15</v>
      </c>
      <c r="J337" s="8">
        <f>SUM(Table3253[[#This Row],[0]:[17]])</f>
        <v>226</v>
      </c>
      <c r="K337" s="7">
        <f>SUM(Table3253[[#This Row],[18]:[64]])</f>
        <v>738</v>
      </c>
      <c r="L337" s="8">
        <f>SUM(Table3253[[#This Row],[0]:[4]])</f>
        <v>62</v>
      </c>
      <c r="M337" s="7">
        <f>SUM(Table3253[[#This Row],[5]:[15]])</f>
        <v>139</v>
      </c>
      <c r="N337" s="7">
        <f>SUM(Table3253[[#This Row],[16]:[24]])</f>
        <v>137</v>
      </c>
      <c r="O337" s="7">
        <f>SUM(Table3253[[#This Row],[25]:[49]])</f>
        <v>371</v>
      </c>
      <c r="P337" s="7">
        <f>SUM(Table3253[[#This Row],[50]:[64]])</f>
        <v>255</v>
      </c>
      <c r="Q337" s="7">
        <f>SUM(Table3253[[#This Row],[65]:[74]])</f>
        <v>142</v>
      </c>
      <c r="R337" s="7">
        <f>SUM(Table3253[[#This Row],[75]:[84]])</f>
        <v>73</v>
      </c>
      <c r="S337" s="8">
        <f>SUM(Table3253[[#This Row],[5]:[9]])</f>
        <v>56</v>
      </c>
      <c r="T337" s="7">
        <f>SUM(Table3253[[#This Row],[10]:[14]])</f>
        <v>70</v>
      </c>
      <c r="U337" s="7">
        <f>SUM(Table3253[[#This Row],[15]:[19]])</f>
        <v>70</v>
      </c>
      <c r="V337" s="7">
        <f>SUM(Table3253[[#This Row],[20]:[24]])</f>
        <v>80</v>
      </c>
      <c r="W337" s="7">
        <f>SUM(Table3253[[#This Row],[25]:[29]])</f>
        <v>77</v>
      </c>
      <c r="X337" s="7">
        <f>SUM(Table3253[[#This Row],[30]:[34]])</f>
        <v>80</v>
      </c>
      <c r="Y337" s="7">
        <f>SUM(Table3253[[#This Row],[35]:[39]])</f>
        <v>65</v>
      </c>
      <c r="Z337" s="7">
        <f>SUM(Table3253[[#This Row],[40]:[44]])</f>
        <v>87</v>
      </c>
      <c r="AA337" s="7">
        <f>SUM(Table3253[[#This Row],[45]:[49]])</f>
        <v>62</v>
      </c>
      <c r="AB337" s="7">
        <f>SUM(Table3253[[#This Row],[50]:[54]])</f>
        <v>82</v>
      </c>
      <c r="AC337" s="7">
        <f>SUM(Table3253[[#This Row],[55]:[59]])</f>
        <v>83</v>
      </c>
      <c r="AD337" s="7">
        <f>SUM(Table3253[[#This Row],[60]:[64]])</f>
        <v>90</v>
      </c>
      <c r="AE337" s="7">
        <f>SUM(Table3253[[#This Row],[65]:[69]])</f>
        <v>73</v>
      </c>
      <c r="AF337" s="7">
        <f>SUM(Table3253[[#This Row],[70]:[74]])</f>
        <v>69</v>
      </c>
      <c r="AG337" s="7">
        <f>SUM(Table3253[[#This Row],[75]:[79]])</f>
        <v>44</v>
      </c>
      <c r="AH337" s="7">
        <f>SUM(Table3253[[#This Row],[80]:[84]])</f>
        <v>29</v>
      </c>
      <c r="AI337" s="7">
        <f>SUM(Table3253[[#This Row],[85]:[89]])</f>
        <v>14</v>
      </c>
      <c r="AJ337" s="7">
        <f>Table3253[[#This Row],[90]]</f>
        <v>1</v>
      </c>
      <c r="AK337" s="8">
        <v>6</v>
      </c>
      <c r="AL337" s="8">
        <v>15</v>
      </c>
      <c r="AM337" s="8">
        <v>12</v>
      </c>
      <c r="AN337" s="8">
        <v>16</v>
      </c>
      <c r="AO337" s="8">
        <v>13</v>
      </c>
      <c r="AP337" s="8">
        <v>8</v>
      </c>
      <c r="AQ337" s="8">
        <v>13</v>
      </c>
      <c r="AR337" s="8">
        <v>15</v>
      </c>
      <c r="AS337" s="8">
        <v>11</v>
      </c>
      <c r="AT337" s="8">
        <v>9</v>
      </c>
      <c r="AU337" s="8">
        <v>18</v>
      </c>
      <c r="AV337" s="8">
        <v>13</v>
      </c>
      <c r="AW337" s="8">
        <v>12</v>
      </c>
      <c r="AX337" s="8">
        <v>13</v>
      </c>
      <c r="AY337" s="8">
        <v>14</v>
      </c>
      <c r="AZ337" s="8">
        <v>13</v>
      </c>
      <c r="BA337" s="8">
        <v>14</v>
      </c>
      <c r="BB337" s="8">
        <v>11</v>
      </c>
      <c r="BC337" s="8">
        <v>14</v>
      </c>
      <c r="BD337" s="8">
        <v>18</v>
      </c>
      <c r="BE337" s="8">
        <v>20</v>
      </c>
      <c r="BF337" s="8">
        <v>16</v>
      </c>
      <c r="BG337" s="8">
        <v>19</v>
      </c>
      <c r="BH337" s="8">
        <v>12</v>
      </c>
      <c r="BI337" s="8">
        <v>13</v>
      </c>
      <c r="BJ337" s="8">
        <v>20</v>
      </c>
      <c r="BK337" s="8">
        <v>12</v>
      </c>
      <c r="BL337" s="8">
        <v>15</v>
      </c>
      <c r="BM337" s="8">
        <v>11</v>
      </c>
      <c r="BN337" s="8">
        <v>19</v>
      </c>
      <c r="BO337" s="8">
        <v>17</v>
      </c>
      <c r="BP337" s="8">
        <v>11</v>
      </c>
      <c r="BQ337" s="8">
        <v>19</v>
      </c>
      <c r="BR337" s="8">
        <v>14</v>
      </c>
      <c r="BS337" s="8">
        <v>19</v>
      </c>
      <c r="BT337" s="8">
        <v>19</v>
      </c>
      <c r="BU337" s="8">
        <v>10</v>
      </c>
      <c r="BV337" s="8">
        <v>15</v>
      </c>
      <c r="BW337" s="8">
        <v>10</v>
      </c>
      <c r="BX337" s="8">
        <v>11</v>
      </c>
      <c r="BY337" s="8">
        <v>18</v>
      </c>
      <c r="BZ337" s="8">
        <v>19</v>
      </c>
      <c r="CA337" s="8">
        <v>16</v>
      </c>
      <c r="CB337" s="8">
        <v>21</v>
      </c>
      <c r="CC337" s="8">
        <v>13</v>
      </c>
      <c r="CD337" s="8">
        <v>15</v>
      </c>
      <c r="CE337" s="8">
        <v>12</v>
      </c>
      <c r="CF337" s="8">
        <v>7</v>
      </c>
      <c r="CG337" s="8">
        <v>14</v>
      </c>
      <c r="CH337" s="8">
        <v>14</v>
      </c>
      <c r="CI337" s="8">
        <v>19</v>
      </c>
      <c r="CJ337" s="8">
        <v>16</v>
      </c>
      <c r="CK337" s="8">
        <v>15</v>
      </c>
      <c r="CL337" s="8">
        <v>15</v>
      </c>
      <c r="CM337" s="8">
        <v>17</v>
      </c>
      <c r="CN337" s="8">
        <v>22</v>
      </c>
      <c r="CO337" s="8">
        <v>15</v>
      </c>
      <c r="CP337" s="8">
        <v>19</v>
      </c>
      <c r="CQ337" s="8">
        <v>13</v>
      </c>
      <c r="CR337" s="8">
        <v>14</v>
      </c>
      <c r="CS337" s="8">
        <v>24</v>
      </c>
      <c r="CT337" s="8">
        <v>16</v>
      </c>
      <c r="CU337" s="8">
        <v>18</v>
      </c>
      <c r="CV337" s="8">
        <v>18</v>
      </c>
      <c r="CW337" s="8">
        <v>14</v>
      </c>
      <c r="CX337" s="8">
        <v>13</v>
      </c>
      <c r="CY337" s="8">
        <v>15</v>
      </c>
      <c r="CZ337" s="8">
        <v>22</v>
      </c>
      <c r="DA337" s="8">
        <v>9</v>
      </c>
      <c r="DB337" s="8">
        <v>14</v>
      </c>
      <c r="DC337" s="8">
        <v>14</v>
      </c>
      <c r="DD337" s="8">
        <v>12</v>
      </c>
      <c r="DE337" s="8">
        <v>13</v>
      </c>
      <c r="DF337" s="8">
        <v>16</v>
      </c>
      <c r="DG337" s="8">
        <v>14</v>
      </c>
      <c r="DH337" s="8">
        <v>10</v>
      </c>
      <c r="DI337" s="8">
        <v>11</v>
      </c>
      <c r="DJ337" s="8">
        <v>7</v>
      </c>
      <c r="DK337" s="8">
        <v>13</v>
      </c>
      <c r="DL337" s="8">
        <v>3</v>
      </c>
      <c r="DM337" s="8">
        <v>5</v>
      </c>
      <c r="DN337" s="8">
        <v>4</v>
      </c>
      <c r="DO337" s="8">
        <v>8</v>
      </c>
      <c r="DP337" s="8">
        <v>4</v>
      </c>
      <c r="DQ337" s="8">
        <v>8</v>
      </c>
      <c r="DR337" s="8">
        <v>3</v>
      </c>
      <c r="DS337" s="8">
        <v>2</v>
      </c>
      <c r="DT337" s="8">
        <v>4</v>
      </c>
      <c r="DU337" s="8">
        <v>3</v>
      </c>
      <c r="DV337" s="8">
        <v>2</v>
      </c>
      <c r="DW337" s="8">
        <v>1</v>
      </c>
      <c r="DX337" s="7">
        <f t="shared" si="25"/>
        <v>763</v>
      </c>
      <c r="DY337" s="7">
        <f t="shared" si="26"/>
        <v>112</v>
      </c>
      <c r="DZ337" s="7">
        <f t="shared" si="27"/>
        <v>371</v>
      </c>
      <c r="EA337" s="7">
        <f t="shared" si="28"/>
        <v>255</v>
      </c>
    </row>
    <row r="338" spans="1:131" x14ac:dyDescent="0.35">
      <c r="A338" s="7">
        <v>13</v>
      </c>
      <c r="B338" s="10" t="s">
        <v>1020</v>
      </c>
      <c r="C338" s="10" t="s">
        <v>796</v>
      </c>
      <c r="D338" s="10" t="s">
        <v>797</v>
      </c>
      <c r="E338" s="7">
        <f>SUM(Table3253[[#This Row],[0]:[90]])</f>
        <v>1070</v>
      </c>
      <c r="F338" s="8">
        <f>SUM(Table3253[[#This Row],[0]:[15]])</f>
        <v>178</v>
      </c>
      <c r="G338" s="7">
        <f>SUM(Table3253[[#This Row],[16]:[64]])</f>
        <v>652</v>
      </c>
      <c r="H338" s="7">
        <f>SUM(Table3253[[#This Row],[65]:[90]])</f>
        <v>240</v>
      </c>
      <c r="I338" s="7">
        <f>SUM(Table3253[[#This Row],[85]:[90]])</f>
        <v>16</v>
      </c>
      <c r="J338" s="8">
        <f>SUM(Table3253[[#This Row],[0]:[17]])</f>
        <v>195</v>
      </c>
      <c r="K338" s="7">
        <f>SUM(Table3253[[#This Row],[18]:[64]])</f>
        <v>635</v>
      </c>
      <c r="L338" s="8">
        <f>SUM(Table3253[[#This Row],[0]:[4]])</f>
        <v>46</v>
      </c>
      <c r="M338" s="7">
        <f>SUM(Table3253[[#This Row],[5]:[15]])</f>
        <v>132</v>
      </c>
      <c r="N338" s="7">
        <f>SUM(Table3253[[#This Row],[16]:[24]])</f>
        <v>88</v>
      </c>
      <c r="O338" s="7">
        <f>SUM(Table3253[[#This Row],[25]:[49]])</f>
        <v>333</v>
      </c>
      <c r="P338" s="7">
        <f>SUM(Table3253[[#This Row],[50]:[64]])</f>
        <v>231</v>
      </c>
      <c r="Q338" s="7">
        <f>SUM(Table3253[[#This Row],[65]:[74]])</f>
        <v>137</v>
      </c>
      <c r="R338" s="7">
        <f>SUM(Table3253[[#This Row],[75]:[84]])</f>
        <v>87</v>
      </c>
      <c r="S338" s="8">
        <f>SUM(Table3253[[#This Row],[5]:[9]])</f>
        <v>57</v>
      </c>
      <c r="T338" s="7">
        <f>SUM(Table3253[[#This Row],[10]:[14]])</f>
        <v>68</v>
      </c>
      <c r="U338" s="7">
        <f>SUM(Table3253[[#This Row],[15]:[19]])</f>
        <v>34</v>
      </c>
      <c r="V338" s="7">
        <f>SUM(Table3253[[#This Row],[20]:[24]])</f>
        <v>61</v>
      </c>
      <c r="W338" s="7">
        <f>SUM(Table3253[[#This Row],[25]:[29]])</f>
        <v>69</v>
      </c>
      <c r="X338" s="7">
        <f>SUM(Table3253[[#This Row],[30]:[34]])</f>
        <v>64</v>
      </c>
      <c r="Y338" s="7">
        <f>SUM(Table3253[[#This Row],[35]:[39]])</f>
        <v>71</v>
      </c>
      <c r="Z338" s="7">
        <f>SUM(Table3253[[#This Row],[40]:[44]])</f>
        <v>70</v>
      </c>
      <c r="AA338" s="7">
        <f>SUM(Table3253[[#This Row],[45]:[49]])</f>
        <v>59</v>
      </c>
      <c r="AB338" s="7">
        <f>SUM(Table3253[[#This Row],[50]:[54]])</f>
        <v>70</v>
      </c>
      <c r="AC338" s="7">
        <f>SUM(Table3253[[#This Row],[55]:[59]])</f>
        <v>76</v>
      </c>
      <c r="AD338" s="7">
        <f>SUM(Table3253[[#This Row],[60]:[64]])</f>
        <v>85</v>
      </c>
      <c r="AE338" s="7">
        <f>SUM(Table3253[[#This Row],[65]:[69]])</f>
        <v>66</v>
      </c>
      <c r="AF338" s="7">
        <f>SUM(Table3253[[#This Row],[70]:[74]])</f>
        <v>71</v>
      </c>
      <c r="AG338" s="7">
        <f>SUM(Table3253[[#This Row],[75]:[79]])</f>
        <v>61</v>
      </c>
      <c r="AH338" s="7">
        <f>SUM(Table3253[[#This Row],[80]:[84]])</f>
        <v>26</v>
      </c>
      <c r="AI338" s="7">
        <f>SUM(Table3253[[#This Row],[85]:[89]])</f>
        <v>11</v>
      </c>
      <c r="AJ338" s="7">
        <f>Table3253[[#This Row],[90]]</f>
        <v>5</v>
      </c>
      <c r="AK338" s="8">
        <v>13</v>
      </c>
      <c r="AL338" s="8">
        <v>4</v>
      </c>
      <c r="AM338" s="8">
        <v>12</v>
      </c>
      <c r="AN338" s="8">
        <v>8</v>
      </c>
      <c r="AO338" s="8">
        <v>9</v>
      </c>
      <c r="AP338" s="8">
        <v>17</v>
      </c>
      <c r="AQ338" s="8">
        <v>12</v>
      </c>
      <c r="AR338" s="8">
        <v>8</v>
      </c>
      <c r="AS338" s="8">
        <v>10</v>
      </c>
      <c r="AT338" s="8">
        <v>10</v>
      </c>
      <c r="AU338" s="8">
        <v>10</v>
      </c>
      <c r="AV338" s="8">
        <v>8</v>
      </c>
      <c r="AW338" s="8">
        <v>20</v>
      </c>
      <c r="AX338" s="8">
        <v>19</v>
      </c>
      <c r="AY338" s="8">
        <v>11</v>
      </c>
      <c r="AZ338" s="8">
        <v>7</v>
      </c>
      <c r="BA338" s="8">
        <v>10</v>
      </c>
      <c r="BB338" s="8">
        <v>7</v>
      </c>
      <c r="BC338" s="8">
        <v>7</v>
      </c>
      <c r="BD338" s="8">
        <v>3</v>
      </c>
      <c r="BE338" s="8">
        <v>14</v>
      </c>
      <c r="BF338" s="8">
        <v>10</v>
      </c>
      <c r="BG338" s="8">
        <v>17</v>
      </c>
      <c r="BH338" s="8">
        <v>6</v>
      </c>
      <c r="BI338" s="8">
        <v>14</v>
      </c>
      <c r="BJ338" s="8">
        <v>16</v>
      </c>
      <c r="BK338" s="8">
        <v>10</v>
      </c>
      <c r="BL338" s="8">
        <v>16</v>
      </c>
      <c r="BM338" s="8">
        <v>9</v>
      </c>
      <c r="BN338" s="8">
        <v>18</v>
      </c>
      <c r="BO338" s="8">
        <v>15</v>
      </c>
      <c r="BP338" s="8">
        <v>11</v>
      </c>
      <c r="BQ338" s="8">
        <v>13</v>
      </c>
      <c r="BR338" s="8">
        <v>14</v>
      </c>
      <c r="BS338" s="8">
        <v>11</v>
      </c>
      <c r="BT338" s="8">
        <v>18</v>
      </c>
      <c r="BU338" s="8">
        <v>13</v>
      </c>
      <c r="BV338" s="8">
        <v>17</v>
      </c>
      <c r="BW338" s="8">
        <v>10</v>
      </c>
      <c r="BX338" s="8">
        <v>13</v>
      </c>
      <c r="BY338" s="8">
        <v>15</v>
      </c>
      <c r="BZ338" s="8">
        <v>11</v>
      </c>
      <c r="CA338" s="8">
        <v>10</v>
      </c>
      <c r="CB338" s="8">
        <v>14</v>
      </c>
      <c r="CC338" s="8">
        <v>20</v>
      </c>
      <c r="CD338" s="8">
        <v>9</v>
      </c>
      <c r="CE338" s="8">
        <v>13</v>
      </c>
      <c r="CF338" s="8">
        <v>9</v>
      </c>
      <c r="CG338" s="8">
        <v>11</v>
      </c>
      <c r="CH338" s="8">
        <v>17</v>
      </c>
      <c r="CI338" s="8">
        <v>12</v>
      </c>
      <c r="CJ338" s="8">
        <v>10</v>
      </c>
      <c r="CK338" s="8">
        <v>19</v>
      </c>
      <c r="CL338" s="8">
        <v>18</v>
      </c>
      <c r="CM338" s="8">
        <v>11</v>
      </c>
      <c r="CN338" s="8">
        <v>19</v>
      </c>
      <c r="CO338" s="8">
        <v>14</v>
      </c>
      <c r="CP338" s="8">
        <v>11</v>
      </c>
      <c r="CQ338" s="8">
        <v>19</v>
      </c>
      <c r="CR338" s="8">
        <v>13</v>
      </c>
      <c r="CS338" s="8">
        <v>20</v>
      </c>
      <c r="CT338" s="8">
        <v>13</v>
      </c>
      <c r="CU338" s="8">
        <v>15</v>
      </c>
      <c r="CV338" s="8">
        <v>15</v>
      </c>
      <c r="CW338" s="8">
        <v>22</v>
      </c>
      <c r="CX338" s="8">
        <v>14</v>
      </c>
      <c r="CY338" s="8">
        <v>14</v>
      </c>
      <c r="CZ338" s="8">
        <v>13</v>
      </c>
      <c r="DA338" s="8">
        <v>7</v>
      </c>
      <c r="DB338" s="8">
        <v>18</v>
      </c>
      <c r="DC338" s="8">
        <v>23</v>
      </c>
      <c r="DD338" s="8">
        <v>10</v>
      </c>
      <c r="DE338" s="8">
        <v>12</v>
      </c>
      <c r="DF338" s="8">
        <v>11</v>
      </c>
      <c r="DG338" s="8">
        <v>15</v>
      </c>
      <c r="DH338" s="8">
        <v>16</v>
      </c>
      <c r="DI338" s="8">
        <v>16</v>
      </c>
      <c r="DJ338" s="8">
        <v>16</v>
      </c>
      <c r="DK338" s="8">
        <v>10</v>
      </c>
      <c r="DL338" s="8">
        <v>3</v>
      </c>
      <c r="DM338" s="8">
        <v>7</v>
      </c>
      <c r="DN338" s="8">
        <v>2</v>
      </c>
      <c r="DO338" s="8">
        <v>6</v>
      </c>
      <c r="DP338" s="8">
        <v>6</v>
      </c>
      <c r="DQ338" s="8">
        <v>5</v>
      </c>
      <c r="DR338" s="8">
        <v>4</v>
      </c>
      <c r="DS338" s="8">
        <v>1</v>
      </c>
      <c r="DT338" s="8">
        <v>2</v>
      </c>
      <c r="DU338" s="8">
        <v>1</v>
      </c>
      <c r="DV338" s="8">
        <v>3</v>
      </c>
      <c r="DW338" s="8">
        <v>5</v>
      </c>
      <c r="DX338" s="7">
        <f t="shared" si="25"/>
        <v>652</v>
      </c>
      <c r="DY338" s="7">
        <f t="shared" si="26"/>
        <v>71</v>
      </c>
      <c r="DZ338" s="7">
        <f t="shared" si="27"/>
        <v>333</v>
      </c>
      <c r="EA338" s="7">
        <f t="shared" si="28"/>
        <v>231</v>
      </c>
    </row>
    <row r="339" spans="1:131" x14ac:dyDescent="0.35">
      <c r="A339" s="7">
        <v>13</v>
      </c>
      <c r="B339" s="10" t="s">
        <v>1020</v>
      </c>
      <c r="C339" s="10" t="s">
        <v>798</v>
      </c>
      <c r="D339" s="10" t="s">
        <v>799</v>
      </c>
      <c r="E339" s="7">
        <f>SUM(Table3253[[#This Row],[0]:[90]])</f>
        <v>976</v>
      </c>
      <c r="F339" s="8">
        <f>SUM(Table3253[[#This Row],[0]:[15]])</f>
        <v>155</v>
      </c>
      <c r="G339" s="7">
        <f>SUM(Table3253[[#This Row],[16]:[64]])</f>
        <v>614</v>
      </c>
      <c r="H339" s="7">
        <f>SUM(Table3253[[#This Row],[65]:[90]])</f>
        <v>207</v>
      </c>
      <c r="I339" s="7">
        <f>SUM(Table3253[[#This Row],[85]:[90]])</f>
        <v>23</v>
      </c>
      <c r="J339" s="8">
        <f>SUM(Table3253[[#This Row],[0]:[17]])</f>
        <v>180</v>
      </c>
      <c r="K339" s="7">
        <f>SUM(Table3253[[#This Row],[18]:[64]])</f>
        <v>589</v>
      </c>
      <c r="L339" s="8">
        <f>SUM(Table3253[[#This Row],[0]:[4]])</f>
        <v>36</v>
      </c>
      <c r="M339" s="7">
        <f>SUM(Table3253[[#This Row],[5]:[15]])</f>
        <v>119</v>
      </c>
      <c r="N339" s="7">
        <f>SUM(Table3253[[#This Row],[16]:[24]])</f>
        <v>169</v>
      </c>
      <c r="O339" s="7">
        <f>SUM(Table3253[[#This Row],[25]:[49]])</f>
        <v>262</v>
      </c>
      <c r="P339" s="7">
        <f>SUM(Table3253[[#This Row],[50]:[64]])</f>
        <v>183</v>
      </c>
      <c r="Q339" s="7">
        <f>SUM(Table3253[[#This Row],[65]:[74]])</f>
        <v>114</v>
      </c>
      <c r="R339" s="7">
        <f>SUM(Table3253[[#This Row],[75]:[84]])</f>
        <v>70</v>
      </c>
      <c r="S339" s="8">
        <f>SUM(Table3253[[#This Row],[5]:[9]])</f>
        <v>59</v>
      </c>
      <c r="T339" s="7">
        <f>SUM(Table3253[[#This Row],[10]:[14]])</f>
        <v>48</v>
      </c>
      <c r="U339" s="7">
        <f>SUM(Table3253[[#This Row],[15]:[19]])</f>
        <v>57</v>
      </c>
      <c r="V339" s="7">
        <f>SUM(Table3253[[#This Row],[20]:[24]])</f>
        <v>124</v>
      </c>
      <c r="W339" s="7">
        <f>SUM(Table3253[[#This Row],[25]:[29]])</f>
        <v>59</v>
      </c>
      <c r="X339" s="7">
        <f>SUM(Table3253[[#This Row],[30]:[34]])</f>
        <v>42</v>
      </c>
      <c r="Y339" s="7">
        <f>SUM(Table3253[[#This Row],[35]:[39]])</f>
        <v>50</v>
      </c>
      <c r="Z339" s="7">
        <f>SUM(Table3253[[#This Row],[40]:[44]])</f>
        <v>64</v>
      </c>
      <c r="AA339" s="7">
        <f>SUM(Table3253[[#This Row],[45]:[49]])</f>
        <v>47</v>
      </c>
      <c r="AB339" s="7">
        <f>SUM(Table3253[[#This Row],[50]:[54]])</f>
        <v>64</v>
      </c>
      <c r="AC339" s="7">
        <f>SUM(Table3253[[#This Row],[55]:[59]])</f>
        <v>64</v>
      </c>
      <c r="AD339" s="7">
        <f>SUM(Table3253[[#This Row],[60]:[64]])</f>
        <v>55</v>
      </c>
      <c r="AE339" s="7">
        <f>SUM(Table3253[[#This Row],[65]:[69]])</f>
        <v>57</v>
      </c>
      <c r="AF339" s="7">
        <f>SUM(Table3253[[#This Row],[70]:[74]])</f>
        <v>57</v>
      </c>
      <c r="AG339" s="7">
        <f>SUM(Table3253[[#This Row],[75]:[79]])</f>
        <v>43</v>
      </c>
      <c r="AH339" s="7">
        <f>SUM(Table3253[[#This Row],[80]:[84]])</f>
        <v>27</v>
      </c>
      <c r="AI339" s="7">
        <f>SUM(Table3253[[#This Row],[85]:[89]])</f>
        <v>17</v>
      </c>
      <c r="AJ339" s="7">
        <f>Table3253[[#This Row],[90]]</f>
        <v>6</v>
      </c>
      <c r="AK339" s="8">
        <v>5</v>
      </c>
      <c r="AL339" s="8">
        <v>4</v>
      </c>
      <c r="AM339" s="8">
        <v>7</v>
      </c>
      <c r="AN339" s="8">
        <v>11</v>
      </c>
      <c r="AO339" s="8">
        <v>9</v>
      </c>
      <c r="AP339" s="8">
        <v>12</v>
      </c>
      <c r="AQ339" s="8">
        <v>9</v>
      </c>
      <c r="AR339" s="8">
        <v>10</v>
      </c>
      <c r="AS339" s="8">
        <v>12</v>
      </c>
      <c r="AT339" s="8">
        <v>16</v>
      </c>
      <c r="AU339" s="8">
        <v>10</v>
      </c>
      <c r="AV339" s="8">
        <v>15</v>
      </c>
      <c r="AW339" s="8">
        <v>8</v>
      </c>
      <c r="AX339" s="8">
        <v>8</v>
      </c>
      <c r="AY339" s="8">
        <v>7</v>
      </c>
      <c r="AZ339" s="8">
        <v>12</v>
      </c>
      <c r="BA339" s="8">
        <v>11</v>
      </c>
      <c r="BB339" s="8">
        <v>14</v>
      </c>
      <c r="BC339" s="8">
        <v>13</v>
      </c>
      <c r="BD339" s="8">
        <v>7</v>
      </c>
      <c r="BE339" s="8">
        <v>31</v>
      </c>
      <c r="BF339" s="8">
        <v>31</v>
      </c>
      <c r="BG339" s="8">
        <v>28</v>
      </c>
      <c r="BH339" s="8">
        <v>13</v>
      </c>
      <c r="BI339" s="8">
        <v>21</v>
      </c>
      <c r="BJ339" s="8">
        <v>10</v>
      </c>
      <c r="BK339" s="8">
        <v>14</v>
      </c>
      <c r="BL339" s="8">
        <v>9</v>
      </c>
      <c r="BM339" s="8">
        <v>12</v>
      </c>
      <c r="BN339" s="8">
        <v>14</v>
      </c>
      <c r="BO339" s="8">
        <v>10</v>
      </c>
      <c r="BP339" s="8">
        <v>14</v>
      </c>
      <c r="BQ339" s="8">
        <v>8</v>
      </c>
      <c r="BR339" s="8">
        <v>3</v>
      </c>
      <c r="BS339" s="8">
        <v>7</v>
      </c>
      <c r="BT339" s="8">
        <v>9</v>
      </c>
      <c r="BU339" s="8">
        <v>10</v>
      </c>
      <c r="BV339" s="8">
        <v>7</v>
      </c>
      <c r="BW339" s="8">
        <v>16</v>
      </c>
      <c r="BX339" s="8">
        <v>8</v>
      </c>
      <c r="BY339" s="8">
        <v>21</v>
      </c>
      <c r="BZ339" s="8">
        <v>10</v>
      </c>
      <c r="CA339" s="8">
        <v>9</v>
      </c>
      <c r="CB339" s="8">
        <v>15</v>
      </c>
      <c r="CC339" s="8">
        <v>9</v>
      </c>
      <c r="CD339" s="8">
        <v>10</v>
      </c>
      <c r="CE339" s="8">
        <v>13</v>
      </c>
      <c r="CF339" s="8">
        <v>8</v>
      </c>
      <c r="CG339" s="8">
        <v>7</v>
      </c>
      <c r="CH339" s="8">
        <v>9</v>
      </c>
      <c r="CI339" s="8">
        <v>21</v>
      </c>
      <c r="CJ339" s="8">
        <v>7</v>
      </c>
      <c r="CK339" s="8">
        <v>11</v>
      </c>
      <c r="CL339" s="8">
        <v>10</v>
      </c>
      <c r="CM339" s="8">
        <v>15</v>
      </c>
      <c r="CN339" s="8">
        <v>15</v>
      </c>
      <c r="CO339" s="8">
        <v>8</v>
      </c>
      <c r="CP339" s="8">
        <v>12</v>
      </c>
      <c r="CQ339" s="8">
        <v>16</v>
      </c>
      <c r="CR339" s="8">
        <v>13</v>
      </c>
      <c r="CS339" s="8">
        <v>5</v>
      </c>
      <c r="CT339" s="8">
        <v>11</v>
      </c>
      <c r="CU339" s="8">
        <v>11</v>
      </c>
      <c r="CV339" s="8">
        <v>16</v>
      </c>
      <c r="CW339" s="8">
        <v>12</v>
      </c>
      <c r="CX339" s="8">
        <v>9</v>
      </c>
      <c r="CY339" s="8">
        <v>11</v>
      </c>
      <c r="CZ339" s="8">
        <v>14</v>
      </c>
      <c r="DA339" s="8">
        <v>12</v>
      </c>
      <c r="DB339" s="8">
        <v>11</v>
      </c>
      <c r="DC339" s="8">
        <v>15</v>
      </c>
      <c r="DD339" s="8">
        <v>7</v>
      </c>
      <c r="DE339" s="8">
        <v>11</v>
      </c>
      <c r="DF339" s="8">
        <v>10</v>
      </c>
      <c r="DG339" s="8">
        <v>14</v>
      </c>
      <c r="DH339" s="8">
        <v>5</v>
      </c>
      <c r="DI339" s="8">
        <v>11</v>
      </c>
      <c r="DJ339" s="8">
        <v>16</v>
      </c>
      <c r="DK339" s="8">
        <v>8</v>
      </c>
      <c r="DL339" s="8">
        <v>3</v>
      </c>
      <c r="DM339" s="8">
        <v>5</v>
      </c>
      <c r="DN339" s="8">
        <v>11</v>
      </c>
      <c r="DO339" s="8">
        <v>5</v>
      </c>
      <c r="DP339" s="8">
        <v>4</v>
      </c>
      <c r="DQ339" s="8">
        <v>2</v>
      </c>
      <c r="DR339" s="8">
        <v>7</v>
      </c>
      <c r="DS339" s="8">
        <v>3</v>
      </c>
      <c r="DT339" s="8">
        <v>3</v>
      </c>
      <c r="DU339" s="8">
        <v>2</v>
      </c>
      <c r="DV339" s="8">
        <v>2</v>
      </c>
      <c r="DW339" s="8">
        <v>6</v>
      </c>
      <c r="DX339" s="7">
        <f t="shared" si="25"/>
        <v>614</v>
      </c>
      <c r="DY339" s="7">
        <f t="shared" si="26"/>
        <v>144</v>
      </c>
      <c r="DZ339" s="7">
        <f t="shared" si="27"/>
        <v>262</v>
      </c>
      <c r="EA339" s="7">
        <f t="shared" si="28"/>
        <v>183</v>
      </c>
    </row>
    <row r="340" spans="1:131" x14ac:dyDescent="0.35">
      <c r="A340" s="7">
        <v>13</v>
      </c>
      <c r="B340" s="10" t="s">
        <v>1020</v>
      </c>
      <c r="C340" s="10" t="s">
        <v>800</v>
      </c>
      <c r="D340" s="10" t="s">
        <v>801</v>
      </c>
      <c r="E340" s="7">
        <f>SUM(Table3253[[#This Row],[0]:[90]])</f>
        <v>688</v>
      </c>
      <c r="F340" s="8">
        <f>SUM(Table3253[[#This Row],[0]:[15]])</f>
        <v>107</v>
      </c>
      <c r="G340" s="7">
        <f>SUM(Table3253[[#This Row],[16]:[64]])</f>
        <v>411</v>
      </c>
      <c r="H340" s="7">
        <f>SUM(Table3253[[#This Row],[65]:[90]])</f>
        <v>170</v>
      </c>
      <c r="I340" s="7">
        <f>SUM(Table3253[[#This Row],[85]:[90]])</f>
        <v>26</v>
      </c>
      <c r="J340" s="8">
        <f>SUM(Table3253[[#This Row],[0]:[17]])</f>
        <v>117</v>
      </c>
      <c r="K340" s="7">
        <f>SUM(Table3253[[#This Row],[18]:[64]])</f>
        <v>401</v>
      </c>
      <c r="L340" s="8">
        <f>SUM(Table3253[[#This Row],[0]:[4]])</f>
        <v>27</v>
      </c>
      <c r="M340" s="7">
        <f>SUM(Table3253[[#This Row],[5]:[15]])</f>
        <v>80</v>
      </c>
      <c r="N340" s="7">
        <f>SUM(Table3253[[#This Row],[16]:[24]])</f>
        <v>65</v>
      </c>
      <c r="O340" s="7">
        <f>SUM(Table3253[[#This Row],[25]:[49]])</f>
        <v>175</v>
      </c>
      <c r="P340" s="7">
        <f>SUM(Table3253[[#This Row],[50]:[64]])</f>
        <v>171</v>
      </c>
      <c r="Q340" s="7">
        <f>SUM(Table3253[[#This Row],[65]:[74]])</f>
        <v>80</v>
      </c>
      <c r="R340" s="7">
        <f>SUM(Table3253[[#This Row],[75]:[84]])</f>
        <v>64</v>
      </c>
      <c r="S340" s="8">
        <f>SUM(Table3253[[#This Row],[5]:[9]])</f>
        <v>31</v>
      </c>
      <c r="T340" s="7">
        <f>SUM(Table3253[[#This Row],[10]:[14]])</f>
        <v>38</v>
      </c>
      <c r="U340" s="7">
        <f>SUM(Table3253[[#This Row],[15]:[19]])</f>
        <v>37</v>
      </c>
      <c r="V340" s="7">
        <f>SUM(Table3253[[#This Row],[20]:[24]])</f>
        <v>39</v>
      </c>
      <c r="W340" s="7">
        <f>SUM(Table3253[[#This Row],[25]:[29]])</f>
        <v>35</v>
      </c>
      <c r="X340" s="7">
        <f>SUM(Table3253[[#This Row],[30]:[34]])</f>
        <v>24</v>
      </c>
      <c r="Y340" s="7">
        <f>SUM(Table3253[[#This Row],[35]:[39]])</f>
        <v>48</v>
      </c>
      <c r="Z340" s="7">
        <f>SUM(Table3253[[#This Row],[40]:[44]])</f>
        <v>40</v>
      </c>
      <c r="AA340" s="7">
        <f>SUM(Table3253[[#This Row],[45]:[49]])</f>
        <v>28</v>
      </c>
      <c r="AB340" s="7">
        <f>SUM(Table3253[[#This Row],[50]:[54]])</f>
        <v>47</v>
      </c>
      <c r="AC340" s="7">
        <f>SUM(Table3253[[#This Row],[55]:[59]])</f>
        <v>65</v>
      </c>
      <c r="AD340" s="7">
        <f>SUM(Table3253[[#This Row],[60]:[64]])</f>
        <v>59</v>
      </c>
      <c r="AE340" s="7">
        <f>SUM(Table3253[[#This Row],[65]:[69]])</f>
        <v>49</v>
      </c>
      <c r="AF340" s="7">
        <f>SUM(Table3253[[#This Row],[70]:[74]])</f>
        <v>31</v>
      </c>
      <c r="AG340" s="7">
        <f>SUM(Table3253[[#This Row],[75]:[79]])</f>
        <v>28</v>
      </c>
      <c r="AH340" s="7">
        <f>SUM(Table3253[[#This Row],[80]:[84]])</f>
        <v>36</v>
      </c>
      <c r="AI340" s="7">
        <f>SUM(Table3253[[#This Row],[85]:[89]])</f>
        <v>12</v>
      </c>
      <c r="AJ340" s="7">
        <f>Table3253[[#This Row],[90]]</f>
        <v>14</v>
      </c>
      <c r="AK340" s="8">
        <v>7</v>
      </c>
      <c r="AL340" s="8">
        <v>6</v>
      </c>
      <c r="AM340" s="8">
        <v>4</v>
      </c>
      <c r="AN340" s="8">
        <v>5</v>
      </c>
      <c r="AO340" s="8">
        <v>5</v>
      </c>
      <c r="AP340" s="8">
        <v>8</v>
      </c>
      <c r="AQ340" s="8">
        <v>5</v>
      </c>
      <c r="AR340" s="8">
        <v>6</v>
      </c>
      <c r="AS340" s="8">
        <v>5</v>
      </c>
      <c r="AT340" s="8">
        <v>7</v>
      </c>
      <c r="AU340" s="8">
        <v>8</v>
      </c>
      <c r="AV340" s="8">
        <v>3</v>
      </c>
      <c r="AW340" s="8">
        <v>11</v>
      </c>
      <c r="AX340" s="8">
        <v>10</v>
      </c>
      <c r="AY340" s="8">
        <v>6</v>
      </c>
      <c r="AZ340" s="8">
        <v>11</v>
      </c>
      <c r="BA340" s="8">
        <v>5</v>
      </c>
      <c r="BB340" s="8">
        <v>5</v>
      </c>
      <c r="BC340" s="8">
        <v>4</v>
      </c>
      <c r="BD340" s="8">
        <v>12</v>
      </c>
      <c r="BE340" s="8">
        <v>5</v>
      </c>
      <c r="BF340" s="8">
        <v>14</v>
      </c>
      <c r="BG340" s="8">
        <v>9</v>
      </c>
      <c r="BH340" s="8">
        <v>5</v>
      </c>
      <c r="BI340" s="8">
        <v>6</v>
      </c>
      <c r="BJ340" s="8">
        <v>8</v>
      </c>
      <c r="BK340" s="8">
        <v>8</v>
      </c>
      <c r="BL340" s="8">
        <v>4</v>
      </c>
      <c r="BM340" s="8">
        <v>6</v>
      </c>
      <c r="BN340" s="8">
        <v>9</v>
      </c>
      <c r="BO340" s="8">
        <v>3</v>
      </c>
      <c r="BP340" s="8">
        <v>7</v>
      </c>
      <c r="BQ340" s="8">
        <v>3</v>
      </c>
      <c r="BR340" s="8">
        <v>6</v>
      </c>
      <c r="BS340" s="8">
        <v>5</v>
      </c>
      <c r="BT340" s="8">
        <v>11</v>
      </c>
      <c r="BU340" s="8">
        <v>8</v>
      </c>
      <c r="BV340" s="8">
        <v>14</v>
      </c>
      <c r="BW340" s="8">
        <v>11</v>
      </c>
      <c r="BX340" s="8">
        <v>4</v>
      </c>
      <c r="BY340" s="8">
        <v>9</v>
      </c>
      <c r="BZ340" s="8">
        <v>12</v>
      </c>
      <c r="CA340" s="8">
        <v>7</v>
      </c>
      <c r="CB340" s="8">
        <v>8</v>
      </c>
      <c r="CC340" s="8">
        <v>4</v>
      </c>
      <c r="CD340" s="8">
        <v>6</v>
      </c>
      <c r="CE340" s="8">
        <v>5</v>
      </c>
      <c r="CF340" s="8">
        <v>5</v>
      </c>
      <c r="CG340" s="8">
        <v>5</v>
      </c>
      <c r="CH340" s="8">
        <v>7</v>
      </c>
      <c r="CI340" s="8">
        <v>11</v>
      </c>
      <c r="CJ340" s="8">
        <v>13</v>
      </c>
      <c r="CK340" s="8">
        <v>6</v>
      </c>
      <c r="CL340" s="8">
        <v>7</v>
      </c>
      <c r="CM340" s="8">
        <v>10</v>
      </c>
      <c r="CN340" s="8">
        <v>19</v>
      </c>
      <c r="CO340" s="8">
        <v>8</v>
      </c>
      <c r="CP340" s="8">
        <v>16</v>
      </c>
      <c r="CQ340" s="8">
        <v>6</v>
      </c>
      <c r="CR340" s="8">
        <v>16</v>
      </c>
      <c r="CS340" s="8">
        <v>13</v>
      </c>
      <c r="CT340" s="8">
        <v>11</v>
      </c>
      <c r="CU340" s="8">
        <v>13</v>
      </c>
      <c r="CV340" s="8">
        <v>12</v>
      </c>
      <c r="CW340" s="8">
        <v>10</v>
      </c>
      <c r="CX340" s="8">
        <v>8</v>
      </c>
      <c r="CY340" s="8">
        <v>13</v>
      </c>
      <c r="CZ340" s="8">
        <v>12</v>
      </c>
      <c r="DA340" s="8">
        <v>6</v>
      </c>
      <c r="DB340" s="8">
        <v>10</v>
      </c>
      <c r="DC340" s="8">
        <v>8</v>
      </c>
      <c r="DD340" s="8">
        <v>6</v>
      </c>
      <c r="DE340" s="8">
        <v>7</v>
      </c>
      <c r="DF340" s="8">
        <v>5</v>
      </c>
      <c r="DG340" s="8">
        <v>5</v>
      </c>
      <c r="DH340" s="8">
        <v>9</v>
      </c>
      <c r="DI340" s="8">
        <v>6</v>
      </c>
      <c r="DJ340" s="8">
        <v>4</v>
      </c>
      <c r="DK340" s="8">
        <v>5</v>
      </c>
      <c r="DL340" s="8">
        <v>4</v>
      </c>
      <c r="DM340" s="8">
        <v>11</v>
      </c>
      <c r="DN340" s="8">
        <v>9</v>
      </c>
      <c r="DO340" s="8">
        <v>1</v>
      </c>
      <c r="DP340" s="8">
        <v>4</v>
      </c>
      <c r="DQ340" s="8">
        <v>11</v>
      </c>
      <c r="DR340" s="8">
        <v>2</v>
      </c>
      <c r="DS340" s="8">
        <v>4</v>
      </c>
      <c r="DT340" s="8">
        <v>1</v>
      </c>
      <c r="DU340" s="8">
        <v>1</v>
      </c>
      <c r="DV340" s="8">
        <v>4</v>
      </c>
      <c r="DW340" s="8">
        <v>14</v>
      </c>
      <c r="DX340" s="7">
        <f t="shared" si="25"/>
        <v>411</v>
      </c>
      <c r="DY340" s="7">
        <f t="shared" si="26"/>
        <v>55</v>
      </c>
      <c r="DZ340" s="7">
        <f t="shared" si="27"/>
        <v>175</v>
      </c>
      <c r="EA340" s="7">
        <f t="shared" si="28"/>
        <v>171</v>
      </c>
    </row>
    <row r="341" spans="1:131" x14ac:dyDescent="0.35">
      <c r="A341" s="7">
        <v>13</v>
      </c>
      <c r="B341" s="10" t="s">
        <v>1020</v>
      </c>
      <c r="C341" s="10" t="s">
        <v>802</v>
      </c>
      <c r="D341" s="10" t="s">
        <v>803</v>
      </c>
      <c r="E341" s="7">
        <f>SUM(Table3253[[#This Row],[0]:[90]])</f>
        <v>850</v>
      </c>
      <c r="F341" s="8">
        <f>SUM(Table3253[[#This Row],[0]:[15]])</f>
        <v>184</v>
      </c>
      <c r="G341" s="7">
        <f>SUM(Table3253[[#This Row],[16]:[64]])</f>
        <v>526</v>
      </c>
      <c r="H341" s="7">
        <f>SUM(Table3253[[#This Row],[65]:[90]])</f>
        <v>140</v>
      </c>
      <c r="I341" s="7">
        <f>SUM(Table3253[[#This Row],[85]:[90]])</f>
        <v>5</v>
      </c>
      <c r="J341" s="8">
        <f>SUM(Table3253[[#This Row],[0]:[17]])</f>
        <v>208</v>
      </c>
      <c r="K341" s="7">
        <f>SUM(Table3253[[#This Row],[18]:[64]])</f>
        <v>502</v>
      </c>
      <c r="L341" s="8">
        <f>SUM(Table3253[[#This Row],[0]:[4]])</f>
        <v>41</v>
      </c>
      <c r="M341" s="7">
        <f>SUM(Table3253[[#This Row],[5]:[15]])</f>
        <v>143</v>
      </c>
      <c r="N341" s="7">
        <f>SUM(Table3253[[#This Row],[16]:[24]])</f>
        <v>88</v>
      </c>
      <c r="O341" s="7">
        <f>SUM(Table3253[[#This Row],[25]:[49]])</f>
        <v>251</v>
      </c>
      <c r="P341" s="7">
        <f>SUM(Table3253[[#This Row],[50]:[64]])</f>
        <v>187</v>
      </c>
      <c r="Q341" s="7">
        <f>SUM(Table3253[[#This Row],[65]:[74]])</f>
        <v>80</v>
      </c>
      <c r="R341" s="7">
        <f>SUM(Table3253[[#This Row],[75]:[84]])</f>
        <v>55</v>
      </c>
      <c r="S341" s="8">
        <f>SUM(Table3253[[#This Row],[5]:[9]])</f>
        <v>54</v>
      </c>
      <c r="T341" s="7">
        <f>SUM(Table3253[[#This Row],[10]:[14]])</f>
        <v>76</v>
      </c>
      <c r="U341" s="7">
        <f>SUM(Table3253[[#This Row],[15]:[19]])</f>
        <v>57</v>
      </c>
      <c r="V341" s="7">
        <f>SUM(Table3253[[#This Row],[20]:[24]])</f>
        <v>44</v>
      </c>
      <c r="W341" s="7">
        <f>SUM(Table3253[[#This Row],[25]:[29]])</f>
        <v>56</v>
      </c>
      <c r="X341" s="7">
        <f>SUM(Table3253[[#This Row],[30]:[34]])</f>
        <v>62</v>
      </c>
      <c r="Y341" s="7">
        <f>SUM(Table3253[[#This Row],[35]:[39]])</f>
        <v>55</v>
      </c>
      <c r="Z341" s="7">
        <f>SUM(Table3253[[#This Row],[40]:[44]])</f>
        <v>38</v>
      </c>
      <c r="AA341" s="7">
        <f>SUM(Table3253[[#This Row],[45]:[49]])</f>
        <v>40</v>
      </c>
      <c r="AB341" s="7">
        <f>SUM(Table3253[[#This Row],[50]:[54]])</f>
        <v>66</v>
      </c>
      <c r="AC341" s="7">
        <f>SUM(Table3253[[#This Row],[55]:[59]])</f>
        <v>72</v>
      </c>
      <c r="AD341" s="7">
        <f>SUM(Table3253[[#This Row],[60]:[64]])</f>
        <v>49</v>
      </c>
      <c r="AE341" s="7">
        <f>SUM(Table3253[[#This Row],[65]:[69]])</f>
        <v>47</v>
      </c>
      <c r="AF341" s="7">
        <f>SUM(Table3253[[#This Row],[70]:[74]])</f>
        <v>33</v>
      </c>
      <c r="AG341" s="7">
        <f>SUM(Table3253[[#This Row],[75]:[79]])</f>
        <v>36</v>
      </c>
      <c r="AH341" s="7">
        <f>SUM(Table3253[[#This Row],[80]:[84]])</f>
        <v>19</v>
      </c>
      <c r="AI341" s="7">
        <f>SUM(Table3253[[#This Row],[85]:[89]])</f>
        <v>1</v>
      </c>
      <c r="AJ341" s="7">
        <f>Table3253[[#This Row],[90]]</f>
        <v>4</v>
      </c>
      <c r="AK341" s="8">
        <v>12</v>
      </c>
      <c r="AL341" s="8">
        <v>7</v>
      </c>
      <c r="AM341" s="8">
        <v>11</v>
      </c>
      <c r="AN341" s="8">
        <v>6</v>
      </c>
      <c r="AO341" s="8">
        <v>5</v>
      </c>
      <c r="AP341" s="8">
        <v>15</v>
      </c>
      <c r="AQ341" s="8">
        <v>12</v>
      </c>
      <c r="AR341" s="8">
        <v>8</v>
      </c>
      <c r="AS341" s="8">
        <v>10</v>
      </c>
      <c r="AT341" s="8">
        <v>9</v>
      </c>
      <c r="AU341" s="8">
        <v>12</v>
      </c>
      <c r="AV341" s="8">
        <v>22</v>
      </c>
      <c r="AW341" s="8">
        <v>12</v>
      </c>
      <c r="AX341" s="8">
        <v>17</v>
      </c>
      <c r="AY341" s="8">
        <v>13</v>
      </c>
      <c r="AZ341" s="8">
        <v>13</v>
      </c>
      <c r="BA341" s="8">
        <v>14</v>
      </c>
      <c r="BB341" s="8">
        <v>10</v>
      </c>
      <c r="BC341" s="8">
        <v>13</v>
      </c>
      <c r="BD341" s="8">
        <v>7</v>
      </c>
      <c r="BE341" s="8">
        <v>13</v>
      </c>
      <c r="BF341" s="8">
        <v>7</v>
      </c>
      <c r="BG341" s="8">
        <v>7</v>
      </c>
      <c r="BH341" s="8">
        <v>8</v>
      </c>
      <c r="BI341" s="8">
        <v>9</v>
      </c>
      <c r="BJ341" s="8">
        <v>6</v>
      </c>
      <c r="BK341" s="8">
        <v>16</v>
      </c>
      <c r="BL341" s="8">
        <v>12</v>
      </c>
      <c r="BM341" s="8">
        <v>10</v>
      </c>
      <c r="BN341" s="8">
        <v>12</v>
      </c>
      <c r="BO341" s="8">
        <v>12</v>
      </c>
      <c r="BP341" s="8">
        <v>10</v>
      </c>
      <c r="BQ341" s="8">
        <v>15</v>
      </c>
      <c r="BR341" s="8">
        <v>18</v>
      </c>
      <c r="BS341" s="8">
        <v>7</v>
      </c>
      <c r="BT341" s="8">
        <v>11</v>
      </c>
      <c r="BU341" s="8">
        <v>14</v>
      </c>
      <c r="BV341" s="8">
        <v>11</v>
      </c>
      <c r="BW341" s="8">
        <v>10</v>
      </c>
      <c r="BX341" s="8">
        <v>9</v>
      </c>
      <c r="BY341" s="8">
        <v>9</v>
      </c>
      <c r="BZ341" s="8">
        <v>6</v>
      </c>
      <c r="CA341" s="8">
        <v>7</v>
      </c>
      <c r="CB341" s="8">
        <v>8</v>
      </c>
      <c r="CC341" s="8">
        <v>8</v>
      </c>
      <c r="CD341" s="8">
        <v>9</v>
      </c>
      <c r="CE341" s="8">
        <v>9</v>
      </c>
      <c r="CF341" s="8">
        <v>7</v>
      </c>
      <c r="CG341" s="8">
        <v>10</v>
      </c>
      <c r="CH341" s="8">
        <v>5</v>
      </c>
      <c r="CI341" s="8">
        <v>15</v>
      </c>
      <c r="CJ341" s="8">
        <v>8</v>
      </c>
      <c r="CK341" s="8">
        <v>17</v>
      </c>
      <c r="CL341" s="8">
        <v>16</v>
      </c>
      <c r="CM341" s="8">
        <v>10</v>
      </c>
      <c r="CN341" s="8">
        <v>9</v>
      </c>
      <c r="CO341" s="8">
        <v>22</v>
      </c>
      <c r="CP341" s="8">
        <v>9</v>
      </c>
      <c r="CQ341" s="8">
        <v>19</v>
      </c>
      <c r="CR341" s="8">
        <v>13</v>
      </c>
      <c r="CS341" s="8">
        <v>6</v>
      </c>
      <c r="CT341" s="8">
        <v>11</v>
      </c>
      <c r="CU341" s="8">
        <v>11</v>
      </c>
      <c r="CV341" s="8">
        <v>10</v>
      </c>
      <c r="CW341" s="8">
        <v>11</v>
      </c>
      <c r="CX341" s="8">
        <v>9</v>
      </c>
      <c r="CY341" s="8">
        <v>9</v>
      </c>
      <c r="CZ341" s="8">
        <v>10</v>
      </c>
      <c r="DA341" s="8">
        <v>9</v>
      </c>
      <c r="DB341" s="8">
        <v>10</v>
      </c>
      <c r="DC341" s="8">
        <v>4</v>
      </c>
      <c r="DD341" s="8">
        <v>6</v>
      </c>
      <c r="DE341" s="8">
        <v>8</v>
      </c>
      <c r="DF341" s="8">
        <v>8</v>
      </c>
      <c r="DG341" s="8">
        <v>7</v>
      </c>
      <c r="DH341" s="8">
        <v>4</v>
      </c>
      <c r="DI341" s="8">
        <v>8</v>
      </c>
      <c r="DJ341" s="8">
        <v>10</v>
      </c>
      <c r="DK341" s="8">
        <v>8</v>
      </c>
      <c r="DL341" s="8">
        <v>6</v>
      </c>
      <c r="DM341" s="8">
        <v>7</v>
      </c>
      <c r="DN341" s="8">
        <v>3</v>
      </c>
      <c r="DO341" s="8">
        <v>2</v>
      </c>
      <c r="DP341" s="8">
        <v>3</v>
      </c>
      <c r="DQ341" s="8">
        <v>4</v>
      </c>
      <c r="DR341" s="8">
        <v>1</v>
      </c>
      <c r="DS341" s="8">
        <v>0</v>
      </c>
      <c r="DT341" s="8">
        <v>0</v>
      </c>
      <c r="DU341" s="8">
        <v>0</v>
      </c>
      <c r="DV341" s="8">
        <v>0</v>
      </c>
      <c r="DW341" s="8">
        <v>4</v>
      </c>
      <c r="DX341" s="7">
        <f t="shared" si="25"/>
        <v>526</v>
      </c>
      <c r="DY341" s="7">
        <f t="shared" si="26"/>
        <v>64</v>
      </c>
      <c r="DZ341" s="7">
        <f t="shared" si="27"/>
        <v>251</v>
      </c>
      <c r="EA341" s="7">
        <f t="shared" si="28"/>
        <v>187</v>
      </c>
    </row>
    <row r="342" spans="1:131" x14ac:dyDescent="0.35">
      <c r="A342" s="7">
        <v>13</v>
      </c>
      <c r="B342" s="10" t="s">
        <v>1020</v>
      </c>
      <c r="C342" s="10" t="s">
        <v>804</v>
      </c>
      <c r="D342" s="10" t="s">
        <v>805</v>
      </c>
      <c r="E342" s="7">
        <f>SUM(Table3253[[#This Row],[0]:[90]])</f>
        <v>777</v>
      </c>
      <c r="F342" s="8">
        <f>SUM(Table3253[[#This Row],[0]:[15]])</f>
        <v>148</v>
      </c>
      <c r="G342" s="7">
        <f>SUM(Table3253[[#This Row],[16]:[64]])</f>
        <v>471</v>
      </c>
      <c r="H342" s="7">
        <f>SUM(Table3253[[#This Row],[65]:[90]])</f>
        <v>158</v>
      </c>
      <c r="I342" s="7">
        <f>SUM(Table3253[[#This Row],[85]:[90]])</f>
        <v>8</v>
      </c>
      <c r="J342" s="8">
        <f>SUM(Table3253[[#This Row],[0]:[17]])</f>
        <v>165</v>
      </c>
      <c r="K342" s="7">
        <f>SUM(Table3253[[#This Row],[18]:[64]])</f>
        <v>454</v>
      </c>
      <c r="L342" s="8">
        <f>SUM(Table3253[[#This Row],[0]:[4]])</f>
        <v>30</v>
      </c>
      <c r="M342" s="7">
        <f>SUM(Table3253[[#This Row],[5]:[15]])</f>
        <v>118</v>
      </c>
      <c r="N342" s="7">
        <f>SUM(Table3253[[#This Row],[16]:[24]])</f>
        <v>90</v>
      </c>
      <c r="O342" s="7">
        <f>SUM(Table3253[[#This Row],[25]:[49]])</f>
        <v>192</v>
      </c>
      <c r="P342" s="7">
        <f>SUM(Table3253[[#This Row],[50]:[64]])</f>
        <v>189</v>
      </c>
      <c r="Q342" s="7">
        <f>SUM(Table3253[[#This Row],[65]:[74]])</f>
        <v>94</v>
      </c>
      <c r="R342" s="7">
        <f>SUM(Table3253[[#This Row],[75]:[84]])</f>
        <v>56</v>
      </c>
      <c r="S342" s="8">
        <f>SUM(Table3253[[#This Row],[5]:[9]])</f>
        <v>50</v>
      </c>
      <c r="T342" s="7">
        <f>SUM(Table3253[[#This Row],[10]:[14]])</f>
        <v>57</v>
      </c>
      <c r="U342" s="7">
        <f>SUM(Table3253[[#This Row],[15]:[19]])</f>
        <v>42</v>
      </c>
      <c r="V342" s="7">
        <f>SUM(Table3253[[#This Row],[20]:[24]])</f>
        <v>59</v>
      </c>
      <c r="W342" s="7">
        <f>SUM(Table3253[[#This Row],[25]:[29]])</f>
        <v>42</v>
      </c>
      <c r="X342" s="7">
        <f>SUM(Table3253[[#This Row],[30]:[34]])</f>
        <v>29</v>
      </c>
      <c r="Y342" s="7">
        <f>SUM(Table3253[[#This Row],[35]:[39]])</f>
        <v>51</v>
      </c>
      <c r="Z342" s="7">
        <f>SUM(Table3253[[#This Row],[40]:[44]])</f>
        <v>21</v>
      </c>
      <c r="AA342" s="7">
        <f>SUM(Table3253[[#This Row],[45]:[49]])</f>
        <v>49</v>
      </c>
      <c r="AB342" s="7">
        <f>SUM(Table3253[[#This Row],[50]:[54]])</f>
        <v>40</v>
      </c>
      <c r="AC342" s="7">
        <f>SUM(Table3253[[#This Row],[55]:[59]])</f>
        <v>61</v>
      </c>
      <c r="AD342" s="7">
        <f>SUM(Table3253[[#This Row],[60]:[64]])</f>
        <v>88</v>
      </c>
      <c r="AE342" s="7">
        <f>SUM(Table3253[[#This Row],[65]:[69]])</f>
        <v>54</v>
      </c>
      <c r="AF342" s="7">
        <f>SUM(Table3253[[#This Row],[70]:[74]])</f>
        <v>40</v>
      </c>
      <c r="AG342" s="7">
        <f>SUM(Table3253[[#This Row],[75]:[79]])</f>
        <v>40</v>
      </c>
      <c r="AH342" s="7">
        <f>SUM(Table3253[[#This Row],[80]:[84]])</f>
        <v>16</v>
      </c>
      <c r="AI342" s="7">
        <f>SUM(Table3253[[#This Row],[85]:[89]])</f>
        <v>4</v>
      </c>
      <c r="AJ342" s="7">
        <f>Table3253[[#This Row],[90]]</f>
        <v>4</v>
      </c>
      <c r="AK342" s="8">
        <v>3</v>
      </c>
      <c r="AL342" s="8">
        <v>9</v>
      </c>
      <c r="AM342" s="8">
        <v>4</v>
      </c>
      <c r="AN342" s="8">
        <v>6</v>
      </c>
      <c r="AO342" s="8">
        <v>8</v>
      </c>
      <c r="AP342" s="8">
        <v>9</v>
      </c>
      <c r="AQ342" s="8">
        <v>10</v>
      </c>
      <c r="AR342" s="8">
        <v>9</v>
      </c>
      <c r="AS342" s="8">
        <v>14</v>
      </c>
      <c r="AT342" s="8">
        <v>8</v>
      </c>
      <c r="AU342" s="8">
        <v>11</v>
      </c>
      <c r="AV342" s="8">
        <v>11</v>
      </c>
      <c r="AW342" s="8">
        <v>10</v>
      </c>
      <c r="AX342" s="8">
        <v>16</v>
      </c>
      <c r="AY342" s="8">
        <v>9</v>
      </c>
      <c r="AZ342" s="8">
        <v>11</v>
      </c>
      <c r="BA342" s="8">
        <v>10</v>
      </c>
      <c r="BB342" s="8">
        <v>7</v>
      </c>
      <c r="BC342" s="8">
        <v>7</v>
      </c>
      <c r="BD342" s="8">
        <v>7</v>
      </c>
      <c r="BE342" s="8">
        <v>14</v>
      </c>
      <c r="BF342" s="8">
        <v>18</v>
      </c>
      <c r="BG342" s="8">
        <v>6</v>
      </c>
      <c r="BH342" s="8">
        <v>15</v>
      </c>
      <c r="BI342" s="8">
        <v>6</v>
      </c>
      <c r="BJ342" s="8">
        <v>9</v>
      </c>
      <c r="BK342" s="8">
        <v>11</v>
      </c>
      <c r="BL342" s="8">
        <v>8</v>
      </c>
      <c r="BM342" s="8">
        <v>6</v>
      </c>
      <c r="BN342" s="8">
        <v>8</v>
      </c>
      <c r="BO342" s="8">
        <v>6</v>
      </c>
      <c r="BP342" s="8">
        <v>7</v>
      </c>
      <c r="BQ342" s="8">
        <v>4</v>
      </c>
      <c r="BR342" s="8">
        <v>6</v>
      </c>
      <c r="BS342" s="8">
        <v>6</v>
      </c>
      <c r="BT342" s="8">
        <v>14</v>
      </c>
      <c r="BU342" s="8">
        <v>12</v>
      </c>
      <c r="BV342" s="8">
        <v>11</v>
      </c>
      <c r="BW342" s="8">
        <v>7</v>
      </c>
      <c r="BX342" s="8">
        <v>7</v>
      </c>
      <c r="BY342" s="8">
        <v>3</v>
      </c>
      <c r="BZ342" s="8">
        <v>5</v>
      </c>
      <c r="CA342" s="8">
        <v>7</v>
      </c>
      <c r="CB342" s="8">
        <v>3</v>
      </c>
      <c r="CC342" s="8">
        <v>3</v>
      </c>
      <c r="CD342" s="8">
        <v>15</v>
      </c>
      <c r="CE342" s="8">
        <v>11</v>
      </c>
      <c r="CF342" s="8">
        <v>12</v>
      </c>
      <c r="CG342" s="8">
        <v>6</v>
      </c>
      <c r="CH342" s="8">
        <v>5</v>
      </c>
      <c r="CI342" s="8">
        <v>6</v>
      </c>
      <c r="CJ342" s="8">
        <v>12</v>
      </c>
      <c r="CK342" s="8">
        <v>5</v>
      </c>
      <c r="CL342" s="8">
        <v>4</v>
      </c>
      <c r="CM342" s="8">
        <v>13</v>
      </c>
      <c r="CN342" s="8">
        <v>10</v>
      </c>
      <c r="CO342" s="8">
        <v>8</v>
      </c>
      <c r="CP342" s="8">
        <v>12</v>
      </c>
      <c r="CQ342" s="8">
        <v>10</v>
      </c>
      <c r="CR342" s="8">
        <v>21</v>
      </c>
      <c r="CS342" s="8">
        <v>12</v>
      </c>
      <c r="CT342" s="8">
        <v>21</v>
      </c>
      <c r="CU342" s="8">
        <v>23</v>
      </c>
      <c r="CV342" s="8">
        <v>17</v>
      </c>
      <c r="CW342" s="8">
        <v>15</v>
      </c>
      <c r="CX342" s="8">
        <v>10</v>
      </c>
      <c r="CY342" s="8">
        <v>10</v>
      </c>
      <c r="CZ342" s="8">
        <v>19</v>
      </c>
      <c r="DA342" s="8">
        <v>4</v>
      </c>
      <c r="DB342" s="8">
        <v>11</v>
      </c>
      <c r="DC342" s="8">
        <v>7</v>
      </c>
      <c r="DD342" s="8">
        <v>10</v>
      </c>
      <c r="DE342" s="8">
        <v>9</v>
      </c>
      <c r="DF342" s="8">
        <v>5</v>
      </c>
      <c r="DG342" s="8">
        <v>9</v>
      </c>
      <c r="DH342" s="8">
        <v>7</v>
      </c>
      <c r="DI342" s="8">
        <v>7</v>
      </c>
      <c r="DJ342" s="8">
        <v>7</v>
      </c>
      <c r="DK342" s="8">
        <v>9</v>
      </c>
      <c r="DL342" s="8">
        <v>10</v>
      </c>
      <c r="DM342" s="8">
        <v>6</v>
      </c>
      <c r="DN342" s="8">
        <v>2</v>
      </c>
      <c r="DO342" s="8">
        <v>5</v>
      </c>
      <c r="DP342" s="8">
        <v>2</v>
      </c>
      <c r="DQ342" s="8">
        <v>1</v>
      </c>
      <c r="DR342" s="8">
        <v>0</v>
      </c>
      <c r="DS342" s="8">
        <v>3</v>
      </c>
      <c r="DT342" s="8">
        <v>0</v>
      </c>
      <c r="DU342" s="8">
        <v>0</v>
      </c>
      <c r="DV342" s="8">
        <v>1</v>
      </c>
      <c r="DW342" s="8">
        <v>4</v>
      </c>
      <c r="DX342" s="7">
        <f t="shared" si="25"/>
        <v>471</v>
      </c>
      <c r="DY342" s="7">
        <f t="shared" si="26"/>
        <v>73</v>
      </c>
      <c r="DZ342" s="7">
        <f t="shared" si="27"/>
        <v>192</v>
      </c>
      <c r="EA342" s="7">
        <f t="shared" si="28"/>
        <v>189</v>
      </c>
    </row>
    <row r="343" spans="1:131" x14ac:dyDescent="0.35">
      <c r="A343" s="7">
        <v>13</v>
      </c>
      <c r="B343" s="10" t="s">
        <v>1020</v>
      </c>
      <c r="C343" s="10" t="s">
        <v>806</v>
      </c>
      <c r="D343" s="10" t="s">
        <v>807</v>
      </c>
      <c r="E343" s="7">
        <f>SUM(Table3253[[#This Row],[0]:[90]])</f>
        <v>865</v>
      </c>
      <c r="F343" s="8">
        <f>SUM(Table3253[[#This Row],[0]:[15]])</f>
        <v>152</v>
      </c>
      <c r="G343" s="7">
        <f>SUM(Table3253[[#This Row],[16]:[64]])</f>
        <v>523</v>
      </c>
      <c r="H343" s="7">
        <f>SUM(Table3253[[#This Row],[65]:[90]])</f>
        <v>190</v>
      </c>
      <c r="I343" s="7">
        <f>SUM(Table3253[[#This Row],[85]:[90]])</f>
        <v>13</v>
      </c>
      <c r="J343" s="8">
        <f>SUM(Table3253[[#This Row],[0]:[17]])</f>
        <v>173</v>
      </c>
      <c r="K343" s="7">
        <f>SUM(Table3253[[#This Row],[18]:[64]])</f>
        <v>502</v>
      </c>
      <c r="L343" s="8">
        <f>SUM(Table3253[[#This Row],[0]:[4]])</f>
        <v>37</v>
      </c>
      <c r="M343" s="7">
        <f>SUM(Table3253[[#This Row],[5]:[15]])</f>
        <v>115</v>
      </c>
      <c r="N343" s="7">
        <f>SUM(Table3253[[#This Row],[16]:[24]])</f>
        <v>94</v>
      </c>
      <c r="O343" s="7">
        <f>SUM(Table3253[[#This Row],[25]:[49]])</f>
        <v>223</v>
      </c>
      <c r="P343" s="7">
        <f>SUM(Table3253[[#This Row],[50]:[64]])</f>
        <v>206</v>
      </c>
      <c r="Q343" s="7">
        <f>SUM(Table3253[[#This Row],[65]:[74]])</f>
        <v>113</v>
      </c>
      <c r="R343" s="7">
        <f>SUM(Table3253[[#This Row],[75]:[84]])</f>
        <v>64</v>
      </c>
      <c r="S343" s="8">
        <f>SUM(Table3253[[#This Row],[5]:[9]])</f>
        <v>50</v>
      </c>
      <c r="T343" s="7">
        <f>SUM(Table3253[[#This Row],[10]:[14]])</f>
        <v>50</v>
      </c>
      <c r="U343" s="7">
        <f>SUM(Table3253[[#This Row],[15]:[19]])</f>
        <v>56</v>
      </c>
      <c r="V343" s="7">
        <f>SUM(Table3253[[#This Row],[20]:[24]])</f>
        <v>53</v>
      </c>
      <c r="W343" s="7">
        <f>SUM(Table3253[[#This Row],[25]:[29]])</f>
        <v>43</v>
      </c>
      <c r="X343" s="7">
        <f>SUM(Table3253[[#This Row],[30]:[34]])</f>
        <v>57</v>
      </c>
      <c r="Y343" s="7">
        <f>SUM(Table3253[[#This Row],[35]:[39]])</f>
        <v>34</v>
      </c>
      <c r="Z343" s="7">
        <f>SUM(Table3253[[#This Row],[40]:[44]])</f>
        <v>39</v>
      </c>
      <c r="AA343" s="7">
        <f>SUM(Table3253[[#This Row],[45]:[49]])</f>
        <v>50</v>
      </c>
      <c r="AB343" s="7">
        <f>SUM(Table3253[[#This Row],[50]:[54]])</f>
        <v>60</v>
      </c>
      <c r="AC343" s="7">
        <f>SUM(Table3253[[#This Row],[55]:[59]])</f>
        <v>68</v>
      </c>
      <c r="AD343" s="7">
        <f>SUM(Table3253[[#This Row],[60]:[64]])</f>
        <v>78</v>
      </c>
      <c r="AE343" s="7">
        <f>SUM(Table3253[[#This Row],[65]:[69]])</f>
        <v>71</v>
      </c>
      <c r="AF343" s="7">
        <f>SUM(Table3253[[#This Row],[70]:[74]])</f>
        <v>42</v>
      </c>
      <c r="AG343" s="7">
        <f>SUM(Table3253[[#This Row],[75]:[79]])</f>
        <v>43</v>
      </c>
      <c r="AH343" s="7">
        <f>SUM(Table3253[[#This Row],[80]:[84]])</f>
        <v>21</v>
      </c>
      <c r="AI343" s="7">
        <f>SUM(Table3253[[#This Row],[85]:[89]])</f>
        <v>10</v>
      </c>
      <c r="AJ343" s="7">
        <f>Table3253[[#This Row],[90]]</f>
        <v>3</v>
      </c>
      <c r="AK343" s="8">
        <v>11</v>
      </c>
      <c r="AL343" s="8">
        <v>4</v>
      </c>
      <c r="AM343" s="8">
        <v>10</v>
      </c>
      <c r="AN343" s="8">
        <v>7</v>
      </c>
      <c r="AO343" s="8">
        <v>5</v>
      </c>
      <c r="AP343" s="8">
        <v>8</v>
      </c>
      <c r="AQ343" s="8">
        <v>9</v>
      </c>
      <c r="AR343" s="8">
        <v>9</v>
      </c>
      <c r="AS343" s="8">
        <v>16</v>
      </c>
      <c r="AT343" s="8">
        <v>8</v>
      </c>
      <c r="AU343" s="8">
        <v>7</v>
      </c>
      <c r="AV343" s="8">
        <v>9</v>
      </c>
      <c r="AW343" s="8">
        <v>13</v>
      </c>
      <c r="AX343" s="8">
        <v>14</v>
      </c>
      <c r="AY343" s="8">
        <v>7</v>
      </c>
      <c r="AZ343" s="8">
        <v>15</v>
      </c>
      <c r="BA343" s="8">
        <v>10</v>
      </c>
      <c r="BB343" s="8">
        <v>11</v>
      </c>
      <c r="BC343" s="8">
        <v>7</v>
      </c>
      <c r="BD343" s="8">
        <v>13</v>
      </c>
      <c r="BE343" s="8">
        <v>11</v>
      </c>
      <c r="BF343" s="8">
        <v>15</v>
      </c>
      <c r="BG343" s="8">
        <v>15</v>
      </c>
      <c r="BH343" s="8">
        <v>6</v>
      </c>
      <c r="BI343" s="8">
        <v>6</v>
      </c>
      <c r="BJ343" s="8">
        <v>9</v>
      </c>
      <c r="BK343" s="8">
        <v>8</v>
      </c>
      <c r="BL343" s="8">
        <v>5</v>
      </c>
      <c r="BM343" s="8">
        <v>9</v>
      </c>
      <c r="BN343" s="8">
        <v>12</v>
      </c>
      <c r="BO343" s="8">
        <v>8</v>
      </c>
      <c r="BP343" s="8">
        <v>11</v>
      </c>
      <c r="BQ343" s="8">
        <v>13</v>
      </c>
      <c r="BR343" s="8">
        <v>14</v>
      </c>
      <c r="BS343" s="8">
        <v>11</v>
      </c>
      <c r="BT343" s="8">
        <v>6</v>
      </c>
      <c r="BU343" s="8">
        <v>10</v>
      </c>
      <c r="BV343" s="8">
        <v>9</v>
      </c>
      <c r="BW343" s="8">
        <v>6</v>
      </c>
      <c r="BX343" s="8">
        <v>3</v>
      </c>
      <c r="BY343" s="8">
        <v>8</v>
      </c>
      <c r="BZ343" s="8">
        <v>6</v>
      </c>
      <c r="CA343" s="8">
        <v>11</v>
      </c>
      <c r="CB343" s="8">
        <v>8</v>
      </c>
      <c r="CC343" s="8">
        <v>6</v>
      </c>
      <c r="CD343" s="8">
        <v>10</v>
      </c>
      <c r="CE343" s="8">
        <v>7</v>
      </c>
      <c r="CF343" s="8">
        <v>9</v>
      </c>
      <c r="CG343" s="8">
        <v>7</v>
      </c>
      <c r="CH343" s="8">
        <v>17</v>
      </c>
      <c r="CI343" s="8">
        <v>16</v>
      </c>
      <c r="CJ343" s="8">
        <v>9</v>
      </c>
      <c r="CK343" s="8">
        <v>10</v>
      </c>
      <c r="CL343" s="8">
        <v>12</v>
      </c>
      <c r="CM343" s="8">
        <v>13</v>
      </c>
      <c r="CN343" s="8">
        <v>8</v>
      </c>
      <c r="CO343" s="8">
        <v>15</v>
      </c>
      <c r="CP343" s="8">
        <v>17</v>
      </c>
      <c r="CQ343" s="8">
        <v>11</v>
      </c>
      <c r="CR343" s="8">
        <v>17</v>
      </c>
      <c r="CS343" s="8">
        <v>18</v>
      </c>
      <c r="CT343" s="8">
        <v>15</v>
      </c>
      <c r="CU343" s="8">
        <v>16</v>
      </c>
      <c r="CV343" s="8">
        <v>11</v>
      </c>
      <c r="CW343" s="8">
        <v>18</v>
      </c>
      <c r="CX343" s="8">
        <v>17</v>
      </c>
      <c r="CY343" s="8">
        <v>15</v>
      </c>
      <c r="CZ343" s="8">
        <v>12</v>
      </c>
      <c r="DA343" s="8">
        <v>12</v>
      </c>
      <c r="DB343" s="8">
        <v>15</v>
      </c>
      <c r="DC343" s="8">
        <v>13</v>
      </c>
      <c r="DD343" s="8">
        <v>6</v>
      </c>
      <c r="DE343" s="8">
        <v>10</v>
      </c>
      <c r="DF343" s="8">
        <v>8</v>
      </c>
      <c r="DG343" s="8">
        <v>5</v>
      </c>
      <c r="DH343" s="8">
        <v>6</v>
      </c>
      <c r="DI343" s="8">
        <v>11</v>
      </c>
      <c r="DJ343" s="8">
        <v>11</v>
      </c>
      <c r="DK343" s="8">
        <v>7</v>
      </c>
      <c r="DL343" s="8">
        <v>8</v>
      </c>
      <c r="DM343" s="8">
        <v>8</v>
      </c>
      <c r="DN343" s="8">
        <v>4</v>
      </c>
      <c r="DO343" s="8">
        <v>5</v>
      </c>
      <c r="DP343" s="8">
        <v>1</v>
      </c>
      <c r="DQ343" s="8">
        <v>3</v>
      </c>
      <c r="DR343" s="8">
        <v>3</v>
      </c>
      <c r="DS343" s="8">
        <v>1</v>
      </c>
      <c r="DT343" s="8">
        <v>4</v>
      </c>
      <c r="DU343" s="8">
        <v>1</v>
      </c>
      <c r="DV343" s="8">
        <v>1</v>
      </c>
      <c r="DW343" s="8">
        <v>3</v>
      </c>
      <c r="DX343" s="7">
        <f t="shared" si="25"/>
        <v>523</v>
      </c>
      <c r="DY343" s="7">
        <f t="shared" si="26"/>
        <v>73</v>
      </c>
      <c r="DZ343" s="7">
        <f t="shared" si="27"/>
        <v>223</v>
      </c>
      <c r="EA343" s="7">
        <f t="shared" si="28"/>
        <v>206</v>
      </c>
    </row>
    <row r="344" spans="1:131" x14ac:dyDescent="0.35">
      <c r="A344" s="7">
        <v>13</v>
      </c>
      <c r="B344" s="10" t="s">
        <v>1020</v>
      </c>
      <c r="C344" s="10" t="s">
        <v>808</v>
      </c>
      <c r="D344" s="10" t="s">
        <v>809</v>
      </c>
      <c r="E344" s="7">
        <f>SUM(Table3253[[#This Row],[0]:[90]])</f>
        <v>896</v>
      </c>
      <c r="F344" s="8">
        <f>SUM(Table3253[[#This Row],[0]:[15]])</f>
        <v>154</v>
      </c>
      <c r="G344" s="7">
        <f>SUM(Table3253[[#This Row],[16]:[64]])</f>
        <v>476</v>
      </c>
      <c r="H344" s="7">
        <f>SUM(Table3253[[#This Row],[65]:[90]])</f>
        <v>266</v>
      </c>
      <c r="I344" s="7">
        <f>SUM(Table3253[[#This Row],[85]:[90]])</f>
        <v>29</v>
      </c>
      <c r="J344" s="8">
        <f>SUM(Table3253[[#This Row],[0]:[17]])</f>
        <v>168</v>
      </c>
      <c r="K344" s="7">
        <f>SUM(Table3253[[#This Row],[18]:[64]])</f>
        <v>462</v>
      </c>
      <c r="L344" s="8">
        <f>SUM(Table3253[[#This Row],[0]:[4]])</f>
        <v>35</v>
      </c>
      <c r="M344" s="7">
        <f>SUM(Table3253[[#This Row],[5]:[15]])</f>
        <v>119</v>
      </c>
      <c r="N344" s="7">
        <f>SUM(Table3253[[#This Row],[16]:[24]])</f>
        <v>69</v>
      </c>
      <c r="O344" s="7">
        <f>SUM(Table3253[[#This Row],[25]:[49]])</f>
        <v>234</v>
      </c>
      <c r="P344" s="7">
        <f>SUM(Table3253[[#This Row],[50]:[64]])</f>
        <v>173</v>
      </c>
      <c r="Q344" s="7">
        <f>SUM(Table3253[[#This Row],[65]:[74]])</f>
        <v>133</v>
      </c>
      <c r="R344" s="7">
        <f>SUM(Table3253[[#This Row],[75]:[84]])</f>
        <v>104</v>
      </c>
      <c r="S344" s="8">
        <f>SUM(Table3253[[#This Row],[5]:[9]])</f>
        <v>49</v>
      </c>
      <c r="T344" s="7">
        <f>SUM(Table3253[[#This Row],[10]:[14]])</f>
        <v>64</v>
      </c>
      <c r="U344" s="7">
        <f>SUM(Table3253[[#This Row],[15]:[19]])</f>
        <v>40</v>
      </c>
      <c r="V344" s="7">
        <f>SUM(Table3253[[#This Row],[20]:[24]])</f>
        <v>35</v>
      </c>
      <c r="W344" s="7">
        <f>SUM(Table3253[[#This Row],[25]:[29]])</f>
        <v>53</v>
      </c>
      <c r="X344" s="7">
        <f>SUM(Table3253[[#This Row],[30]:[34]])</f>
        <v>28</v>
      </c>
      <c r="Y344" s="7">
        <f>SUM(Table3253[[#This Row],[35]:[39]])</f>
        <v>61</v>
      </c>
      <c r="Z344" s="7">
        <f>SUM(Table3253[[#This Row],[40]:[44]])</f>
        <v>50</v>
      </c>
      <c r="AA344" s="7">
        <f>SUM(Table3253[[#This Row],[45]:[49]])</f>
        <v>42</v>
      </c>
      <c r="AB344" s="7">
        <f>SUM(Table3253[[#This Row],[50]:[54]])</f>
        <v>50</v>
      </c>
      <c r="AC344" s="7">
        <f>SUM(Table3253[[#This Row],[55]:[59]])</f>
        <v>68</v>
      </c>
      <c r="AD344" s="7">
        <f>SUM(Table3253[[#This Row],[60]:[64]])</f>
        <v>55</v>
      </c>
      <c r="AE344" s="7">
        <f>SUM(Table3253[[#This Row],[65]:[69]])</f>
        <v>70</v>
      </c>
      <c r="AF344" s="7">
        <f>SUM(Table3253[[#This Row],[70]:[74]])</f>
        <v>63</v>
      </c>
      <c r="AG344" s="7">
        <f>SUM(Table3253[[#This Row],[75]:[79]])</f>
        <v>50</v>
      </c>
      <c r="AH344" s="7">
        <f>SUM(Table3253[[#This Row],[80]:[84]])</f>
        <v>54</v>
      </c>
      <c r="AI344" s="7">
        <f>SUM(Table3253[[#This Row],[85]:[89]])</f>
        <v>23</v>
      </c>
      <c r="AJ344" s="7">
        <f>Table3253[[#This Row],[90]]</f>
        <v>6</v>
      </c>
      <c r="AK344" s="8">
        <v>8</v>
      </c>
      <c r="AL344" s="8">
        <v>9</v>
      </c>
      <c r="AM344" s="8">
        <v>4</v>
      </c>
      <c r="AN344" s="8">
        <v>9</v>
      </c>
      <c r="AO344" s="8">
        <v>5</v>
      </c>
      <c r="AP344" s="8">
        <v>7</v>
      </c>
      <c r="AQ344" s="8">
        <v>10</v>
      </c>
      <c r="AR344" s="8">
        <v>10</v>
      </c>
      <c r="AS344" s="8">
        <v>13</v>
      </c>
      <c r="AT344" s="8">
        <v>9</v>
      </c>
      <c r="AU344" s="8">
        <v>12</v>
      </c>
      <c r="AV344" s="8">
        <v>13</v>
      </c>
      <c r="AW344" s="8">
        <v>11</v>
      </c>
      <c r="AX344" s="8">
        <v>20</v>
      </c>
      <c r="AY344" s="8">
        <v>8</v>
      </c>
      <c r="AZ344" s="8">
        <v>6</v>
      </c>
      <c r="BA344" s="8">
        <v>9</v>
      </c>
      <c r="BB344" s="8">
        <v>5</v>
      </c>
      <c r="BC344" s="8">
        <v>13</v>
      </c>
      <c r="BD344" s="8">
        <v>7</v>
      </c>
      <c r="BE344" s="8">
        <v>9</v>
      </c>
      <c r="BF344" s="8">
        <v>8</v>
      </c>
      <c r="BG344" s="8">
        <v>7</v>
      </c>
      <c r="BH344" s="8">
        <v>6</v>
      </c>
      <c r="BI344" s="8">
        <v>5</v>
      </c>
      <c r="BJ344" s="8">
        <v>12</v>
      </c>
      <c r="BK344" s="8">
        <v>9</v>
      </c>
      <c r="BL344" s="8">
        <v>13</v>
      </c>
      <c r="BM344" s="8">
        <v>12</v>
      </c>
      <c r="BN344" s="8">
        <v>7</v>
      </c>
      <c r="BO344" s="8">
        <v>4</v>
      </c>
      <c r="BP344" s="8">
        <v>6</v>
      </c>
      <c r="BQ344" s="8">
        <v>5</v>
      </c>
      <c r="BR344" s="8">
        <v>6</v>
      </c>
      <c r="BS344" s="8">
        <v>7</v>
      </c>
      <c r="BT344" s="8">
        <v>9</v>
      </c>
      <c r="BU344" s="8">
        <v>14</v>
      </c>
      <c r="BV344" s="8">
        <v>9</v>
      </c>
      <c r="BW344" s="8">
        <v>17</v>
      </c>
      <c r="BX344" s="8">
        <v>12</v>
      </c>
      <c r="BY344" s="8">
        <v>9</v>
      </c>
      <c r="BZ344" s="8">
        <v>9</v>
      </c>
      <c r="CA344" s="8">
        <v>9</v>
      </c>
      <c r="CB344" s="8">
        <v>14</v>
      </c>
      <c r="CC344" s="8">
        <v>9</v>
      </c>
      <c r="CD344" s="8">
        <v>6</v>
      </c>
      <c r="CE344" s="8">
        <v>12</v>
      </c>
      <c r="CF344" s="8">
        <v>13</v>
      </c>
      <c r="CG344" s="8">
        <v>6</v>
      </c>
      <c r="CH344" s="8">
        <v>5</v>
      </c>
      <c r="CI344" s="8">
        <v>8</v>
      </c>
      <c r="CJ344" s="8">
        <v>12</v>
      </c>
      <c r="CK344" s="8">
        <v>10</v>
      </c>
      <c r="CL344" s="8">
        <v>7</v>
      </c>
      <c r="CM344" s="8">
        <v>13</v>
      </c>
      <c r="CN344" s="8">
        <v>14</v>
      </c>
      <c r="CO344" s="8">
        <v>13</v>
      </c>
      <c r="CP344" s="8">
        <v>14</v>
      </c>
      <c r="CQ344" s="8">
        <v>17</v>
      </c>
      <c r="CR344" s="8">
        <v>10</v>
      </c>
      <c r="CS344" s="8">
        <v>16</v>
      </c>
      <c r="CT344" s="8">
        <v>10</v>
      </c>
      <c r="CU344" s="8">
        <v>8</v>
      </c>
      <c r="CV344" s="8">
        <v>10</v>
      </c>
      <c r="CW344" s="8">
        <v>11</v>
      </c>
      <c r="CX344" s="8">
        <v>9</v>
      </c>
      <c r="CY344" s="8">
        <v>15</v>
      </c>
      <c r="CZ344" s="8">
        <v>14</v>
      </c>
      <c r="DA344" s="8">
        <v>20</v>
      </c>
      <c r="DB344" s="8">
        <v>12</v>
      </c>
      <c r="DC344" s="8">
        <v>8</v>
      </c>
      <c r="DD344" s="8">
        <v>13</v>
      </c>
      <c r="DE344" s="8">
        <v>17</v>
      </c>
      <c r="DF344" s="8">
        <v>10</v>
      </c>
      <c r="DG344" s="8">
        <v>15</v>
      </c>
      <c r="DH344" s="8">
        <v>9</v>
      </c>
      <c r="DI344" s="8">
        <v>12</v>
      </c>
      <c r="DJ344" s="8">
        <v>16</v>
      </c>
      <c r="DK344" s="8">
        <v>4</v>
      </c>
      <c r="DL344" s="8">
        <v>9</v>
      </c>
      <c r="DM344" s="8">
        <v>15</v>
      </c>
      <c r="DN344" s="8">
        <v>13</v>
      </c>
      <c r="DO344" s="8">
        <v>16</v>
      </c>
      <c r="DP344" s="8">
        <v>8</v>
      </c>
      <c r="DQ344" s="8">
        <v>2</v>
      </c>
      <c r="DR344" s="8">
        <v>7</v>
      </c>
      <c r="DS344" s="8">
        <v>5</v>
      </c>
      <c r="DT344" s="8">
        <v>6</v>
      </c>
      <c r="DU344" s="8">
        <v>3</v>
      </c>
      <c r="DV344" s="8">
        <v>2</v>
      </c>
      <c r="DW344" s="8">
        <v>6</v>
      </c>
      <c r="DX344" s="7">
        <f t="shared" si="25"/>
        <v>476</v>
      </c>
      <c r="DY344" s="7">
        <f t="shared" si="26"/>
        <v>55</v>
      </c>
      <c r="DZ344" s="7">
        <f t="shared" si="27"/>
        <v>234</v>
      </c>
      <c r="EA344" s="7">
        <f t="shared" si="28"/>
        <v>173</v>
      </c>
    </row>
    <row r="345" spans="1:131" x14ac:dyDescent="0.35">
      <c r="A345" s="7">
        <v>13</v>
      </c>
      <c r="B345" s="10" t="s">
        <v>1020</v>
      </c>
      <c r="C345" s="10" t="s">
        <v>810</v>
      </c>
      <c r="D345" s="10" t="s">
        <v>811</v>
      </c>
      <c r="E345" s="7">
        <f>SUM(Table3253[[#This Row],[0]:[90]])</f>
        <v>1177</v>
      </c>
      <c r="F345" s="8">
        <f>SUM(Table3253[[#This Row],[0]:[15]])</f>
        <v>179</v>
      </c>
      <c r="G345" s="7">
        <f>SUM(Table3253[[#This Row],[16]:[64]])</f>
        <v>706</v>
      </c>
      <c r="H345" s="7">
        <f>SUM(Table3253[[#This Row],[65]:[90]])</f>
        <v>292</v>
      </c>
      <c r="I345" s="7">
        <f>SUM(Table3253[[#This Row],[85]:[90]])</f>
        <v>50</v>
      </c>
      <c r="J345" s="8">
        <f>SUM(Table3253[[#This Row],[0]:[17]])</f>
        <v>208</v>
      </c>
      <c r="K345" s="7">
        <f>SUM(Table3253[[#This Row],[18]:[64]])</f>
        <v>677</v>
      </c>
      <c r="L345" s="8">
        <f>SUM(Table3253[[#This Row],[0]:[4]])</f>
        <v>36</v>
      </c>
      <c r="M345" s="7">
        <f>SUM(Table3253[[#This Row],[5]:[15]])</f>
        <v>143</v>
      </c>
      <c r="N345" s="7">
        <f>SUM(Table3253[[#This Row],[16]:[24]])</f>
        <v>115</v>
      </c>
      <c r="O345" s="7">
        <f>SUM(Table3253[[#This Row],[25]:[49]])</f>
        <v>307</v>
      </c>
      <c r="P345" s="7">
        <f>SUM(Table3253[[#This Row],[50]:[64]])</f>
        <v>284</v>
      </c>
      <c r="Q345" s="7">
        <f>SUM(Table3253[[#This Row],[65]:[74]])</f>
        <v>116</v>
      </c>
      <c r="R345" s="7">
        <f>SUM(Table3253[[#This Row],[75]:[84]])</f>
        <v>126</v>
      </c>
      <c r="S345" s="8">
        <f>SUM(Table3253[[#This Row],[5]:[9]])</f>
        <v>52</v>
      </c>
      <c r="T345" s="7">
        <f>SUM(Table3253[[#This Row],[10]:[14]])</f>
        <v>76</v>
      </c>
      <c r="U345" s="7">
        <f>SUM(Table3253[[#This Row],[15]:[19]])</f>
        <v>84</v>
      </c>
      <c r="V345" s="7">
        <f>SUM(Table3253[[#This Row],[20]:[24]])</f>
        <v>46</v>
      </c>
      <c r="W345" s="7">
        <f>SUM(Table3253[[#This Row],[25]:[29]])</f>
        <v>46</v>
      </c>
      <c r="X345" s="7">
        <f>SUM(Table3253[[#This Row],[30]:[34]])</f>
        <v>39</v>
      </c>
      <c r="Y345" s="7">
        <f>SUM(Table3253[[#This Row],[35]:[39]])</f>
        <v>87</v>
      </c>
      <c r="Z345" s="7">
        <f>SUM(Table3253[[#This Row],[40]:[44]])</f>
        <v>73</v>
      </c>
      <c r="AA345" s="7">
        <f>SUM(Table3253[[#This Row],[45]:[49]])</f>
        <v>62</v>
      </c>
      <c r="AB345" s="7">
        <f>SUM(Table3253[[#This Row],[50]:[54]])</f>
        <v>119</v>
      </c>
      <c r="AC345" s="7">
        <f>SUM(Table3253[[#This Row],[55]:[59]])</f>
        <v>85</v>
      </c>
      <c r="AD345" s="7">
        <f>SUM(Table3253[[#This Row],[60]:[64]])</f>
        <v>80</v>
      </c>
      <c r="AE345" s="7">
        <f>SUM(Table3253[[#This Row],[65]:[69]])</f>
        <v>67</v>
      </c>
      <c r="AF345" s="7">
        <f>SUM(Table3253[[#This Row],[70]:[74]])</f>
        <v>49</v>
      </c>
      <c r="AG345" s="7">
        <f>SUM(Table3253[[#This Row],[75]:[79]])</f>
        <v>80</v>
      </c>
      <c r="AH345" s="7">
        <f>SUM(Table3253[[#This Row],[80]:[84]])</f>
        <v>46</v>
      </c>
      <c r="AI345" s="7">
        <f>SUM(Table3253[[#This Row],[85]:[89]])</f>
        <v>43</v>
      </c>
      <c r="AJ345" s="7">
        <f>Table3253[[#This Row],[90]]</f>
        <v>7</v>
      </c>
      <c r="AK345" s="8">
        <v>7</v>
      </c>
      <c r="AL345" s="8">
        <v>4</v>
      </c>
      <c r="AM345" s="8">
        <v>5</v>
      </c>
      <c r="AN345" s="8">
        <v>8</v>
      </c>
      <c r="AO345" s="8">
        <v>12</v>
      </c>
      <c r="AP345" s="8">
        <v>11</v>
      </c>
      <c r="AQ345" s="8">
        <v>5</v>
      </c>
      <c r="AR345" s="8">
        <v>12</v>
      </c>
      <c r="AS345" s="8">
        <v>16</v>
      </c>
      <c r="AT345" s="8">
        <v>8</v>
      </c>
      <c r="AU345" s="8">
        <v>18</v>
      </c>
      <c r="AV345" s="8">
        <v>16</v>
      </c>
      <c r="AW345" s="8">
        <v>13</v>
      </c>
      <c r="AX345" s="8">
        <v>17</v>
      </c>
      <c r="AY345" s="8">
        <v>12</v>
      </c>
      <c r="AZ345" s="8">
        <v>15</v>
      </c>
      <c r="BA345" s="8">
        <v>10</v>
      </c>
      <c r="BB345" s="8">
        <v>19</v>
      </c>
      <c r="BC345" s="8">
        <v>22</v>
      </c>
      <c r="BD345" s="8">
        <v>18</v>
      </c>
      <c r="BE345" s="8">
        <v>15</v>
      </c>
      <c r="BF345" s="8">
        <v>11</v>
      </c>
      <c r="BG345" s="8">
        <v>3</v>
      </c>
      <c r="BH345" s="8">
        <v>7</v>
      </c>
      <c r="BI345" s="8">
        <v>10</v>
      </c>
      <c r="BJ345" s="8">
        <v>10</v>
      </c>
      <c r="BK345" s="8">
        <v>8</v>
      </c>
      <c r="BL345" s="8">
        <v>9</v>
      </c>
      <c r="BM345" s="8">
        <v>13</v>
      </c>
      <c r="BN345" s="8">
        <v>6</v>
      </c>
      <c r="BO345" s="8">
        <v>7</v>
      </c>
      <c r="BP345" s="8">
        <v>9</v>
      </c>
      <c r="BQ345" s="8">
        <v>6</v>
      </c>
      <c r="BR345" s="8">
        <v>9</v>
      </c>
      <c r="BS345" s="8">
        <v>8</v>
      </c>
      <c r="BT345" s="8">
        <v>13</v>
      </c>
      <c r="BU345" s="8">
        <v>11</v>
      </c>
      <c r="BV345" s="8">
        <v>23</v>
      </c>
      <c r="BW345" s="8">
        <v>16</v>
      </c>
      <c r="BX345" s="8">
        <v>24</v>
      </c>
      <c r="BY345" s="8">
        <v>12</v>
      </c>
      <c r="BZ345" s="8">
        <v>9</v>
      </c>
      <c r="CA345" s="8">
        <v>19</v>
      </c>
      <c r="CB345" s="8">
        <v>16</v>
      </c>
      <c r="CC345" s="8">
        <v>17</v>
      </c>
      <c r="CD345" s="8">
        <v>19</v>
      </c>
      <c r="CE345" s="8">
        <v>8</v>
      </c>
      <c r="CF345" s="8">
        <v>10</v>
      </c>
      <c r="CG345" s="8">
        <v>10</v>
      </c>
      <c r="CH345" s="8">
        <v>15</v>
      </c>
      <c r="CI345" s="8">
        <v>32</v>
      </c>
      <c r="CJ345" s="8">
        <v>22</v>
      </c>
      <c r="CK345" s="8">
        <v>23</v>
      </c>
      <c r="CL345" s="8">
        <v>21</v>
      </c>
      <c r="CM345" s="8">
        <v>21</v>
      </c>
      <c r="CN345" s="8">
        <v>17</v>
      </c>
      <c r="CO345" s="8">
        <v>10</v>
      </c>
      <c r="CP345" s="8">
        <v>16</v>
      </c>
      <c r="CQ345" s="8">
        <v>19</v>
      </c>
      <c r="CR345" s="8">
        <v>23</v>
      </c>
      <c r="CS345" s="8">
        <v>17</v>
      </c>
      <c r="CT345" s="8">
        <v>17</v>
      </c>
      <c r="CU345" s="8">
        <v>17</v>
      </c>
      <c r="CV345" s="8">
        <v>12</v>
      </c>
      <c r="CW345" s="8">
        <v>17</v>
      </c>
      <c r="CX345" s="8">
        <v>9</v>
      </c>
      <c r="CY345" s="8">
        <v>15</v>
      </c>
      <c r="CZ345" s="8">
        <v>15</v>
      </c>
      <c r="DA345" s="8">
        <v>20</v>
      </c>
      <c r="DB345" s="8">
        <v>8</v>
      </c>
      <c r="DC345" s="8">
        <v>6</v>
      </c>
      <c r="DD345" s="8">
        <v>13</v>
      </c>
      <c r="DE345" s="8">
        <v>11</v>
      </c>
      <c r="DF345" s="8">
        <v>9</v>
      </c>
      <c r="DG345" s="8">
        <v>10</v>
      </c>
      <c r="DH345" s="8">
        <v>16</v>
      </c>
      <c r="DI345" s="8">
        <v>11</v>
      </c>
      <c r="DJ345" s="8">
        <v>13</v>
      </c>
      <c r="DK345" s="8">
        <v>16</v>
      </c>
      <c r="DL345" s="8">
        <v>24</v>
      </c>
      <c r="DM345" s="8">
        <v>14</v>
      </c>
      <c r="DN345" s="8">
        <v>13</v>
      </c>
      <c r="DO345" s="8">
        <v>9</v>
      </c>
      <c r="DP345" s="8">
        <v>6</v>
      </c>
      <c r="DQ345" s="8">
        <v>4</v>
      </c>
      <c r="DR345" s="8">
        <v>8</v>
      </c>
      <c r="DS345" s="8">
        <v>10</v>
      </c>
      <c r="DT345" s="8">
        <v>10</v>
      </c>
      <c r="DU345" s="8">
        <v>9</v>
      </c>
      <c r="DV345" s="8">
        <v>6</v>
      </c>
      <c r="DW345" s="8">
        <v>7</v>
      </c>
      <c r="DX345" s="7">
        <f t="shared" si="25"/>
        <v>706</v>
      </c>
      <c r="DY345" s="7">
        <f t="shared" si="26"/>
        <v>86</v>
      </c>
      <c r="DZ345" s="7">
        <f t="shared" si="27"/>
        <v>307</v>
      </c>
      <c r="EA345" s="7">
        <f t="shared" si="28"/>
        <v>284</v>
      </c>
    </row>
    <row r="346" spans="1:131" x14ac:dyDescent="0.35">
      <c r="A346" s="7">
        <v>13</v>
      </c>
      <c r="B346" s="10" t="s">
        <v>1020</v>
      </c>
      <c r="C346" s="10" t="s">
        <v>812</v>
      </c>
      <c r="D346" s="10" t="s">
        <v>813</v>
      </c>
      <c r="E346" s="7">
        <f>SUM(Table3253[[#This Row],[0]:[90]])</f>
        <v>1057</v>
      </c>
      <c r="F346" s="8">
        <f>SUM(Table3253[[#This Row],[0]:[15]])</f>
        <v>206</v>
      </c>
      <c r="G346" s="7">
        <f>SUM(Table3253[[#This Row],[16]:[64]])</f>
        <v>615</v>
      </c>
      <c r="H346" s="7">
        <f>SUM(Table3253[[#This Row],[65]:[90]])</f>
        <v>236</v>
      </c>
      <c r="I346" s="7">
        <f>SUM(Table3253[[#This Row],[85]:[90]])</f>
        <v>22</v>
      </c>
      <c r="J346" s="8">
        <f>SUM(Table3253[[#This Row],[0]:[17]])</f>
        <v>230</v>
      </c>
      <c r="K346" s="7">
        <f>SUM(Table3253[[#This Row],[18]:[64]])</f>
        <v>591</v>
      </c>
      <c r="L346" s="8">
        <f>SUM(Table3253[[#This Row],[0]:[4]])</f>
        <v>69</v>
      </c>
      <c r="M346" s="7">
        <f>SUM(Table3253[[#This Row],[5]:[15]])</f>
        <v>137</v>
      </c>
      <c r="N346" s="7">
        <f>SUM(Table3253[[#This Row],[16]:[24]])</f>
        <v>98</v>
      </c>
      <c r="O346" s="7">
        <f>SUM(Table3253[[#This Row],[25]:[49]])</f>
        <v>312</v>
      </c>
      <c r="P346" s="7">
        <f>SUM(Table3253[[#This Row],[50]:[64]])</f>
        <v>205</v>
      </c>
      <c r="Q346" s="7">
        <f>SUM(Table3253[[#This Row],[65]:[74]])</f>
        <v>120</v>
      </c>
      <c r="R346" s="7">
        <f>SUM(Table3253[[#This Row],[75]:[84]])</f>
        <v>94</v>
      </c>
      <c r="S346" s="8">
        <f>SUM(Table3253[[#This Row],[5]:[9]])</f>
        <v>50</v>
      </c>
      <c r="T346" s="7">
        <f>SUM(Table3253[[#This Row],[10]:[14]])</f>
        <v>73</v>
      </c>
      <c r="U346" s="7">
        <f>SUM(Table3253[[#This Row],[15]:[19]])</f>
        <v>54</v>
      </c>
      <c r="V346" s="7">
        <f>SUM(Table3253[[#This Row],[20]:[24]])</f>
        <v>58</v>
      </c>
      <c r="W346" s="7">
        <f>SUM(Table3253[[#This Row],[25]:[29]])</f>
        <v>43</v>
      </c>
      <c r="X346" s="7">
        <f>SUM(Table3253[[#This Row],[30]:[34]])</f>
        <v>66</v>
      </c>
      <c r="Y346" s="7">
        <f>SUM(Table3253[[#This Row],[35]:[39]])</f>
        <v>77</v>
      </c>
      <c r="Z346" s="7">
        <f>SUM(Table3253[[#This Row],[40]:[44]])</f>
        <v>67</v>
      </c>
      <c r="AA346" s="7">
        <f>SUM(Table3253[[#This Row],[45]:[49]])</f>
        <v>59</v>
      </c>
      <c r="AB346" s="7">
        <f>SUM(Table3253[[#This Row],[50]:[54]])</f>
        <v>75</v>
      </c>
      <c r="AC346" s="7">
        <f>SUM(Table3253[[#This Row],[55]:[59]])</f>
        <v>65</v>
      </c>
      <c r="AD346" s="7">
        <f>SUM(Table3253[[#This Row],[60]:[64]])</f>
        <v>65</v>
      </c>
      <c r="AE346" s="7">
        <f>SUM(Table3253[[#This Row],[65]:[69]])</f>
        <v>43</v>
      </c>
      <c r="AF346" s="7">
        <f>SUM(Table3253[[#This Row],[70]:[74]])</f>
        <v>77</v>
      </c>
      <c r="AG346" s="7">
        <f>SUM(Table3253[[#This Row],[75]:[79]])</f>
        <v>54</v>
      </c>
      <c r="AH346" s="7">
        <f>SUM(Table3253[[#This Row],[80]:[84]])</f>
        <v>40</v>
      </c>
      <c r="AI346" s="7">
        <f>SUM(Table3253[[#This Row],[85]:[89]])</f>
        <v>19</v>
      </c>
      <c r="AJ346" s="7">
        <f>Table3253[[#This Row],[90]]</f>
        <v>3</v>
      </c>
      <c r="AK346" s="8">
        <v>6</v>
      </c>
      <c r="AL346" s="8">
        <v>21</v>
      </c>
      <c r="AM346" s="8">
        <v>13</v>
      </c>
      <c r="AN346" s="8">
        <v>16</v>
      </c>
      <c r="AO346" s="8">
        <v>13</v>
      </c>
      <c r="AP346" s="8">
        <v>12</v>
      </c>
      <c r="AQ346" s="8">
        <v>8</v>
      </c>
      <c r="AR346" s="8">
        <v>11</v>
      </c>
      <c r="AS346" s="8">
        <v>10</v>
      </c>
      <c r="AT346" s="8">
        <v>9</v>
      </c>
      <c r="AU346" s="8">
        <v>16</v>
      </c>
      <c r="AV346" s="8">
        <v>12</v>
      </c>
      <c r="AW346" s="8">
        <v>21</v>
      </c>
      <c r="AX346" s="8">
        <v>12</v>
      </c>
      <c r="AY346" s="8">
        <v>12</v>
      </c>
      <c r="AZ346" s="8">
        <v>14</v>
      </c>
      <c r="BA346" s="8">
        <v>17</v>
      </c>
      <c r="BB346" s="8">
        <v>7</v>
      </c>
      <c r="BC346" s="8">
        <v>6</v>
      </c>
      <c r="BD346" s="8">
        <v>10</v>
      </c>
      <c r="BE346" s="8">
        <v>10</v>
      </c>
      <c r="BF346" s="8">
        <v>14</v>
      </c>
      <c r="BG346" s="8">
        <v>17</v>
      </c>
      <c r="BH346" s="8">
        <v>10</v>
      </c>
      <c r="BI346" s="8">
        <v>7</v>
      </c>
      <c r="BJ346" s="8">
        <v>6</v>
      </c>
      <c r="BK346" s="8">
        <v>9</v>
      </c>
      <c r="BL346" s="8">
        <v>6</v>
      </c>
      <c r="BM346" s="8">
        <v>13</v>
      </c>
      <c r="BN346" s="8">
        <v>9</v>
      </c>
      <c r="BO346" s="8">
        <v>12</v>
      </c>
      <c r="BP346" s="8">
        <v>13</v>
      </c>
      <c r="BQ346" s="8">
        <v>16</v>
      </c>
      <c r="BR346" s="8">
        <v>13</v>
      </c>
      <c r="BS346" s="8">
        <v>12</v>
      </c>
      <c r="BT346" s="8">
        <v>8</v>
      </c>
      <c r="BU346" s="8">
        <v>8</v>
      </c>
      <c r="BV346" s="8">
        <v>24</v>
      </c>
      <c r="BW346" s="8">
        <v>14</v>
      </c>
      <c r="BX346" s="8">
        <v>23</v>
      </c>
      <c r="BY346" s="8">
        <v>16</v>
      </c>
      <c r="BZ346" s="8">
        <v>11</v>
      </c>
      <c r="CA346" s="8">
        <v>16</v>
      </c>
      <c r="CB346" s="8">
        <v>11</v>
      </c>
      <c r="CC346" s="8">
        <v>13</v>
      </c>
      <c r="CD346" s="8">
        <v>9</v>
      </c>
      <c r="CE346" s="8">
        <v>14</v>
      </c>
      <c r="CF346" s="8">
        <v>15</v>
      </c>
      <c r="CG346" s="8">
        <v>7</v>
      </c>
      <c r="CH346" s="8">
        <v>14</v>
      </c>
      <c r="CI346" s="8">
        <v>13</v>
      </c>
      <c r="CJ346" s="8">
        <v>16</v>
      </c>
      <c r="CK346" s="8">
        <v>22</v>
      </c>
      <c r="CL346" s="8">
        <v>12</v>
      </c>
      <c r="CM346" s="8">
        <v>12</v>
      </c>
      <c r="CN346" s="8">
        <v>13</v>
      </c>
      <c r="CO346" s="8">
        <v>14</v>
      </c>
      <c r="CP346" s="8">
        <v>9</v>
      </c>
      <c r="CQ346" s="8">
        <v>13</v>
      </c>
      <c r="CR346" s="8">
        <v>16</v>
      </c>
      <c r="CS346" s="8">
        <v>10</v>
      </c>
      <c r="CT346" s="8">
        <v>18</v>
      </c>
      <c r="CU346" s="8">
        <v>15</v>
      </c>
      <c r="CV346" s="8">
        <v>10</v>
      </c>
      <c r="CW346" s="8">
        <v>12</v>
      </c>
      <c r="CX346" s="8">
        <v>9</v>
      </c>
      <c r="CY346" s="8">
        <v>9</v>
      </c>
      <c r="CZ346" s="8">
        <v>8</v>
      </c>
      <c r="DA346" s="8">
        <v>7</v>
      </c>
      <c r="DB346" s="8">
        <v>10</v>
      </c>
      <c r="DC346" s="8">
        <v>16</v>
      </c>
      <c r="DD346" s="8">
        <v>15</v>
      </c>
      <c r="DE346" s="8">
        <v>19</v>
      </c>
      <c r="DF346" s="8">
        <v>17</v>
      </c>
      <c r="DG346" s="8">
        <v>10</v>
      </c>
      <c r="DH346" s="8">
        <v>12</v>
      </c>
      <c r="DI346" s="8">
        <v>7</v>
      </c>
      <c r="DJ346" s="8">
        <v>12</v>
      </c>
      <c r="DK346" s="8">
        <v>12</v>
      </c>
      <c r="DL346" s="8">
        <v>11</v>
      </c>
      <c r="DM346" s="8">
        <v>11</v>
      </c>
      <c r="DN346" s="8">
        <v>14</v>
      </c>
      <c r="DO346" s="8">
        <v>6</v>
      </c>
      <c r="DP346" s="8">
        <v>6</v>
      </c>
      <c r="DQ346" s="8">
        <v>3</v>
      </c>
      <c r="DR346" s="8">
        <v>6</v>
      </c>
      <c r="DS346" s="8">
        <v>5</v>
      </c>
      <c r="DT346" s="8">
        <v>4</v>
      </c>
      <c r="DU346" s="8">
        <v>2</v>
      </c>
      <c r="DV346" s="8">
        <v>2</v>
      </c>
      <c r="DW346" s="8">
        <v>3</v>
      </c>
      <c r="DX346" s="7">
        <f t="shared" si="25"/>
        <v>615</v>
      </c>
      <c r="DY346" s="7">
        <f t="shared" si="26"/>
        <v>74</v>
      </c>
      <c r="DZ346" s="7">
        <f t="shared" si="27"/>
        <v>312</v>
      </c>
      <c r="EA346" s="7">
        <f t="shared" si="28"/>
        <v>205</v>
      </c>
    </row>
    <row r="347" spans="1:131" x14ac:dyDescent="0.35">
      <c r="A347" s="7">
        <v>13</v>
      </c>
      <c r="B347" s="10" t="s">
        <v>1020</v>
      </c>
      <c r="C347" s="10" t="s">
        <v>814</v>
      </c>
      <c r="D347" s="10" t="s">
        <v>815</v>
      </c>
      <c r="E347" s="7">
        <f>SUM(Table3253[[#This Row],[0]:[90]])</f>
        <v>627</v>
      </c>
      <c r="F347" s="8">
        <f>SUM(Table3253[[#This Row],[0]:[15]])</f>
        <v>117</v>
      </c>
      <c r="G347" s="7">
        <f>SUM(Table3253[[#This Row],[16]:[64]])</f>
        <v>362</v>
      </c>
      <c r="H347" s="7">
        <f>SUM(Table3253[[#This Row],[65]:[90]])</f>
        <v>148</v>
      </c>
      <c r="I347" s="7">
        <f>SUM(Table3253[[#This Row],[85]:[90]])</f>
        <v>27</v>
      </c>
      <c r="J347" s="8">
        <f>SUM(Table3253[[#This Row],[0]:[17]])</f>
        <v>135</v>
      </c>
      <c r="K347" s="7">
        <f>SUM(Table3253[[#This Row],[18]:[64]])</f>
        <v>344</v>
      </c>
      <c r="L347" s="8">
        <f>SUM(Table3253[[#This Row],[0]:[4]])</f>
        <v>40</v>
      </c>
      <c r="M347" s="7">
        <f>SUM(Table3253[[#This Row],[5]:[15]])</f>
        <v>77</v>
      </c>
      <c r="N347" s="7">
        <f>SUM(Table3253[[#This Row],[16]:[24]])</f>
        <v>49</v>
      </c>
      <c r="O347" s="7">
        <f>SUM(Table3253[[#This Row],[25]:[49]])</f>
        <v>187</v>
      </c>
      <c r="P347" s="7">
        <f>SUM(Table3253[[#This Row],[50]:[64]])</f>
        <v>126</v>
      </c>
      <c r="Q347" s="7">
        <f>SUM(Table3253[[#This Row],[65]:[74]])</f>
        <v>76</v>
      </c>
      <c r="R347" s="7">
        <f>SUM(Table3253[[#This Row],[75]:[84]])</f>
        <v>45</v>
      </c>
      <c r="S347" s="8">
        <f>SUM(Table3253[[#This Row],[5]:[9]])</f>
        <v>29</v>
      </c>
      <c r="T347" s="7">
        <f>SUM(Table3253[[#This Row],[10]:[14]])</f>
        <v>44</v>
      </c>
      <c r="U347" s="7">
        <f>SUM(Table3253[[#This Row],[15]:[19]])</f>
        <v>37</v>
      </c>
      <c r="V347" s="7">
        <f>SUM(Table3253[[#This Row],[20]:[24]])</f>
        <v>16</v>
      </c>
      <c r="W347" s="7">
        <f>SUM(Table3253[[#This Row],[25]:[29]])</f>
        <v>31</v>
      </c>
      <c r="X347" s="7">
        <f>SUM(Table3253[[#This Row],[30]:[34]])</f>
        <v>36</v>
      </c>
      <c r="Y347" s="7">
        <f>SUM(Table3253[[#This Row],[35]:[39]])</f>
        <v>32</v>
      </c>
      <c r="Z347" s="7">
        <f>SUM(Table3253[[#This Row],[40]:[44]])</f>
        <v>45</v>
      </c>
      <c r="AA347" s="7">
        <f>SUM(Table3253[[#This Row],[45]:[49]])</f>
        <v>43</v>
      </c>
      <c r="AB347" s="7">
        <f>SUM(Table3253[[#This Row],[50]:[54]])</f>
        <v>42</v>
      </c>
      <c r="AC347" s="7">
        <f>SUM(Table3253[[#This Row],[55]:[59]])</f>
        <v>41</v>
      </c>
      <c r="AD347" s="7">
        <f>SUM(Table3253[[#This Row],[60]:[64]])</f>
        <v>43</v>
      </c>
      <c r="AE347" s="7">
        <f>SUM(Table3253[[#This Row],[65]:[69]])</f>
        <v>46</v>
      </c>
      <c r="AF347" s="7">
        <f>SUM(Table3253[[#This Row],[70]:[74]])</f>
        <v>30</v>
      </c>
      <c r="AG347" s="7">
        <f>SUM(Table3253[[#This Row],[75]:[79]])</f>
        <v>30</v>
      </c>
      <c r="AH347" s="7">
        <f>SUM(Table3253[[#This Row],[80]:[84]])</f>
        <v>15</v>
      </c>
      <c r="AI347" s="7">
        <f>SUM(Table3253[[#This Row],[85]:[89]])</f>
        <v>19</v>
      </c>
      <c r="AJ347" s="7">
        <f>Table3253[[#This Row],[90]]</f>
        <v>8</v>
      </c>
      <c r="AK347" s="8">
        <v>5</v>
      </c>
      <c r="AL347" s="8">
        <v>9</v>
      </c>
      <c r="AM347" s="8">
        <v>5</v>
      </c>
      <c r="AN347" s="8">
        <v>10</v>
      </c>
      <c r="AO347" s="8">
        <v>11</v>
      </c>
      <c r="AP347" s="8">
        <v>5</v>
      </c>
      <c r="AQ347" s="8">
        <v>6</v>
      </c>
      <c r="AR347" s="8">
        <v>5</v>
      </c>
      <c r="AS347" s="8">
        <v>8</v>
      </c>
      <c r="AT347" s="8">
        <v>5</v>
      </c>
      <c r="AU347" s="8">
        <v>15</v>
      </c>
      <c r="AV347" s="8">
        <v>4</v>
      </c>
      <c r="AW347" s="8">
        <v>7</v>
      </c>
      <c r="AX347" s="8">
        <v>4</v>
      </c>
      <c r="AY347" s="8">
        <v>14</v>
      </c>
      <c r="AZ347" s="8">
        <v>4</v>
      </c>
      <c r="BA347" s="8">
        <v>12</v>
      </c>
      <c r="BB347" s="8">
        <v>6</v>
      </c>
      <c r="BC347" s="8">
        <v>6</v>
      </c>
      <c r="BD347" s="8">
        <v>9</v>
      </c>
      <c r="BE347" s="8">
        <v>4</v>
      </c>
      <c r="BF347" s="8">
        <v>4</v>
      </c>
      <c r="BG347" s="8">
        <v>3</v>
      </c>
      <c r="BH347" s="8">
        <v>4</v>
      </c>
      <c r="BI347" s="8">
        <v>1</v>
      </c>
      <c r="BJ347" s="8">
        <v>6</v>
      </c>
      <c r="BK347" s="8">
        <v>3</v>
      </c>
      <c r="BL347" s="8">
        <v>7</v>
      </c>
      <c r="BM347" s="8">
        <v>6</v>
      </c>
      <c r="BN347" s="8">
        <v>9</v>
      </c>
      <c r="BO347" s="8">
        <v>10</v>
      </c>
      <c r="BP347" s="8">
        <v>9</v>
      </c>
      <c r="BQ347" s="8">
        <v>6</v>
      </c>
      <c r="BR347" s="8">
        <v>6</v>
      </c>
      <c r="BS347" s="8">
        <v>5</v>
      </c>
      <c r="BT347" s="8">
        <v>5</v>
      </c>
      <c r="BU347" s="8">
        <v>4</v>
      </c>
      <c r="BV347" s="8">
        <v>8</v>
      </c>
      <c r="BW347" s="8">
        <v>7</v>
      </c>
      <c r="BX347" s="8">
        <v>8</v>
      </c>
      <c r="BY347" s="8">
        <v>8</v>
      </c>
      <c r="BZ347" s="8">
        <v>9</v>
      </c>
      <c r="CA347" s="8">
        <v>8</v>
      </c>
      <c r="CB347" s="8">
        <v>11</v>
      </c>
      <c r="CC347" s="8">
        <v>9</v>
      </c>
      <c r="CD347" s="8">
        <v>10</v>
      </c>
      <c r="CE347" s="8">
        <v>7</v>
      </c>
      <c r="CF347" s="8">
        <v>13</v>
      </c>
      <c r="CG347" s="8">
        <v>8</v>
      </c>
      <c r="CH347" s="8">
        <v>5</v>
      </c>
      <c r="CI347" s="8">
        <v>5</v>
      </c>
      <c r="CJ347" s="8">
        <v>6</v>
      </c>
      <c r="CK347" s="8">
        <v>11</v>
      </c>
      <c r="CL347" s="8">
        <v>15</v>
      </c>
      <c r="CM347" s="8">
        <v>5</v>
      </c>
      <c r="CN347" s="8">
        <v>5</v>
      </c>
      <c r="CO347" s="8">
        <v>6</v>
      </c>
      <c r="CP347" s="8">
        <v>9</v>
      </c>
      <c r="CQ347" s="8">
        <v>13</v>
      </c>
      <c r="CR347" s="8">
        <v>8</v>
      </c>
      <c r="CS347" s="8">
        <v>9</v>
      </c>
      <c r="CT347" s="8">
        <v>11</v>
      </c>
      <c r="CU347" s="8">
        <v>6</v>
      </c>
      <c r="CV347" s="8">
        <v>8</v>
      </c>
      <c r="CW347" s="8">
        <v>9</v>
      </c>
      <c r="CX347" s="8">
        <v>4</v>
      </c>
      <c r="CY347" s="8">
        <v>12</v>
      </c>
      <c r="CZ347" s="8">
        <v>10</v>
      </c>
      <c r="DA347" s="8">
        <v>9</v>
      </c>
      <c r="DB347" s="8">
        <v>11</v>
      </c>
      <c r="DC347" s="8">
        <v>9</v>
      </c>
      <c r="DD347" s="8">
        <v>4</v>
      </c>
      <c r="DE347" s="8">
        <v>4</v>
      </c>
      <c r="DF347" s="8">
        <v>6</v>
      </c>
      <c r="DG347" s="8">
        <v>7</v>
      </c>
      <c r="DH347" s="8">
        <v>8</v>
      </c>
      <c r="DI347" s="8">
        <v>4</v>
      </c>
      <c r="DJ347" s="8">
        <v>8</v>
      </c>
      <c r="DK347" s="8">
        <v>8</v>
      </c>
      <c r="DL347" s="8">
        <v>2</v>
      </c>
      <c r="DM347" s="8">
        <v>2</v>
      </c>
      <c r="DN347" s="8">
        <v>4</v>
      </c>
      <c r="DO347" s="8">
        <v>1</v>
      </c>
      <c r="DP347" s="8">
        <v>4</v>
      </c>
      <c r="DQ347" s="8">
        <v>4</v>
      </c>
      <c r="DR347" s="8">
        <v>4</v>
      </c>
      <c r="DS347" s="8">
        <v>3</v>
      </c>
      <c r="DT347" s="8">
        <v>5</v>
      </c>
      <c r="DU347" s="8">
        <v>4</v>
      </c>
      <c r="DV347" s="8">
        <v>3</v>
      </c>
      <c r="DW347" s="8">
        <v>8</v>
      </c>
      <c r="DX347" s="7">
        <f t="shared" si="25"/>
        <v>362</v>
      </c>
      <c r="DY347" s="7">
        <f t="shared" si="26"/>
        <v>31</v>
      </c>
      <c r="DZ347" s="7">
        <f t="shared" si="27"/>
        <v>187</v>
      </c>
      <c r="EA347" s="7">
        <f t="shared" si="28"/>
        <v>126</v>
      </c>
    </row>
    <row r="348" spans="1:131" x14ac:dyDescent="0.35">
      <c r="A348" s="7">
        <v>13</v>
      </c>
      <c r="B348" s="10" t="s">
        <v>1020</v>
      </c>
      <c r="C348" s="10" t="s">
        <v>816</v>
      </c>
      <c r="D348" s="10" t="s">
        <v>817</v>
      </c>
      <c r="E348" s="7">
        <f>SUM(Table3253[[#This Row],[0]:[90]])</f>
        <v>638</v>
      </c>
      <c r="F348" s="8">
        <f>SUM(Table3253[[#This Row],[0]:[15]])</f>
        <v>121</v>
      </c>
      <c r="G348" s="7">
        <f>SUM(Table3253[[#This Row],[16]:[64]])</f>
        <v>349</v>
      </c>
      <c r="H348" s="7">
        <f>SUM(Table3253[[#This Row],[65]:[90]])</f>
        <v>168</v>
      </c>
      <c r="I348" s="7">
        <f>SUM(Table3253[[#This Row],[85]:[90]])</f>
        <v>19</v>
      </c>
      <c r="J348" s="8">
        <f>SUM(Table3253[[#This Row],[0]:[17]])</f>
        <v>132</v>
      </c>
      <c r="K348" s="7">
        <f>SUM(Table3253[[#This Row],[18]:[64]])</f>
        <v>338</v>
      </c>
      <c r="L348" s="8">
        <f>SUM(Table3253[[#This Row],[0]:[4]])</f>
        <v>31</v>
      </c>
      <c r="M348" s="7">
        <f>SUM(Table3253[[#This Row],[5]:[15]])</f>
        <v>90</v>
      </c>
      <c r="N348" s="7">
        <f>SUM(Table3253[[#This Row],[16]:[24]])</f>
        <v>56</v>
      </c>
      <c r="O348" s="7">
        <f>SUM(Table3253[[#This Row],[25]:[49]])</f>
        <v>158</v>
      </c>
      <c r="P348" s="7">
        <f>SUM(Table3253[[#This Row],[50]:[64]])</f>
        <v>135</v>
      </c>
      <c r="Q348" s="7">
        <f>SUM(Table3253[[#This Row],[65]:[74]])</f>
        <v>89</v>
      </c>
      <c r="R348" s="7">
        <f>SUM(Table3253[[#This Row],[75]:[84]])</f>
        <v>60</v>
      </c>
      <c r="S348" s="8">
        <f>SUM(Table3253[[#This Row],[5]:[9]])</f>
        <v>39</v>
      </c>
      <c r="T348" s="7">
        <f>SUM(Table3253[[#This Row],[10]:[14]])</f>
        <v>45</v>
      </c>
      <c r="U348" s="7">
        <f>SUM(Table3253[[#This Row],[15]:[19]])</f>
        <v>35</v>
      </c>
      <c r="V348" s="7">
        <f>SUM(Table3253[[#This Row],[20]:[24]])</f>
        <v>27</v>
      </c>
      <c r="W348" s="7">
        <f>SUM(Table3253[[#This Row],[25]:[29]])</f>
        <v>23</v>
      </c>
      <c r="X348" s="7">
        <f>SUM(Table3253[[#This Row],[30]:[34]])</f>
        <v>26</v>
      </c>
      <c r="Y348" s="7">
        <f>SUM(Table3253[[#This Row],[35]:[39]])</f>
        <v>37</v>
      </c>
      <c r="Z348" s="7">
        <f>SUM(Table3253[[#This Row],[40]:[44]])</f>
        <v>28</v>
      </c>
      <c r="AA348" s="7">
        <f>SUM(Table3253[[#This Row],[45]:[49]])</f>
        <v>44</v>
      </c>
      <c r="AB348" s="7">
        <f>SUM(Table3253[[#This Row],[50]:[54]])</f>
        <v>32</v>
      </c>
      <c r="AC348" s="7">
        <f>SUM(Table3253[[#This Row],[55]:[59]])</f>
        <v>53</v>
      </c>
      <c r="AD348" s="7">
        <f>SUM(Table3253[[#This Row],[60]:[64]])</f>
        <v>50</v>
      </c>
      <c r="AE348" s="7">
        <f>SUM(Table3253[[#This Row],[65]:[69]])</f>
        <v>50</v>
      </c>
      <c r="AF348" s="7">
        <f>SUM(Table3253[[#This Row],[70]:[74]])</f>
        <v>39</v>
      </c>
      <c r="AG348" s="7">
        <f>SUM(Table3253[[#This Row],[75]:[79]])</f>
        <v>40</v>
      </c>
      <c r="AH348" s="7">
        <f>SUM(Table3253[[#This Row],[80]:[84]])</f>
        <v>20</v>
      </c>
      <c r="AI348" s="7">
        <f>SUM(Table3253[[#This Row],[85]:[89]])</f>
        <v>14</v>
      </c>
      <c r="AJ348" s="7">
        <f>Table3253[[#This Row],[90]]</f>
        <v>5</v>
      </c>
      <c r="AK348" s="8">
        <v>7</v>
      </c>
      <c r="AL348" s="8">
        <v>5</v>
      </c>
      <c r="AM348" s="8">
        <v>8</v>
      </c>
      <c r="AN348" s="8">
        <v>3</v>
      </c>
      <c r="AO348" s="8">
        <v>8</v>
      </c>
      <c r="AP348" s="8">
        <v>8</v>
      </c>
      <c r="AQ348" s="8">
        <v>11</v>
      </c>
      <c r="AR348" s="8">
        <v>4</v>
      </c>
      <c r="AS348" s="8">
        <v>11</v>
      </c>
      <c r="AT348" s="8">
        <v>5</v>
      </c>
      <c r="AU348" s="8">
        <v>7</v>
      </c>
      <c r="AV348" s="8">
        <v>7</v>
      </c>
      <c r="AW348" s="8">
        <v>10</v>
      </c>
      <c r="AX348" s="8">
        <v>9</v>
      </c>
      <c r="AY348" s="8">
        <v>12</v>
      </c>
      <c r="AZ348" s="8">
        <v>6</v>
      </c>
      <c r="BA348" s="8">
        <v>7</v>
      </c>
      <c r="BB348" s="8">
        <v>4</v>
      </c>
      <c r="BC348" s="8">
        <v>14</v>
      </c>
      <c r="BD348" s="8">
        <v>4</v>
      </c>
      <c r="BE348" s="8">
        <v>10</v>
      </c>
      <c r="BF348" s="8">
        <v>7</v>
      </c>
      <c r="BG348" s="8">
        <v>2</v>
      </c>
      <c r="BH348" s="8">
        <v>3</v>
      </c>
      <c r="BI348" s="8">
        <v>5</v>
      </c>
      <c r="BJ348" s="8">
        <v>8</v>
      </c>
      <c r="BK348" s="8">
        <v>4</v>
      </c>
      <c r="BL348" s="8">
        <v>3</v>
      </c>
      <c r="BM348" s="8">
        <v>5</v>
      </c>
      <c r="BN348" s="8">
        <v>3</v>
      </c>
      <c r="BO348" s="8">
        <v>3</v>
      </c>
      <c r="BP348" s="8">
        <v>5</v>
      </c>
      <c r="BQ348" s="8">
        <v>5</v>
      </c>
      <c r="BR348" s="8">
        <v>4</v>
      </c>
      <c r="BS348" s="8">
        <v>9</v>
      </c>
      <c r="BT348" s="8">
        <v>8</v>
      </c>
      <c r="BU348" s="8">
        <v>10</v>
      </c>
      <c r="BV348" s="8">
        <v>8</v>
      </c>
      <c r="BW348" s="8">
        <v>3</v>
      </c>
      <c r="BX348" s="8">
        <v>8</v>
      </c>
      <c r="BY348" s="8">
        <v>3</v>
      </c>
      <c r="BZ348" s="8">
        <v>6</v>
      </c>
      <c r="CA348" s="8">
        <v>7</v>
      </c>
      <c r="CB348" s="8">
        <v>6</v>
      </c>
      <c r="CC348" s="8">
        <v>6</v>
      </c>
      <c r="CD348" s="8">
        <v>10</v>
      </c>
      <c r="CE348" s="8">
        <v>9</v>
      </c>
      <c r="CF348" s="8">
        <v>12</v>
      </c>
      <c r="CG348" s="8">
        <v>6</v>
      </c>
      <c r="CH348" s="8">
        <v>7</v>
      </c>
      <c r="CI348" s="8">
        <v>4</v>
      </c>
      <c r="CJ348" s="8">
        <v>8</v>
      </c>
      <c r="CK348" s="8">
        <v>4</v>
      </c>
      <c r="CL348" s="8">
        <v>11</v>
      </c>
      <c r="CM348" s="8">
        <v>5</v>
      </c>
      <c r="CN348" s="8">
        <v>12</v>
      </c>
      <c r="CO348" s="8">
        <v>6</v>
      </c>
      <c r="CP348" s="8">
        <v>10</v>
      </c>
      <c r="CQ348" s="8">
        <v>17</v>
      </c>
      <c r="CR348" s="8">
        <v>8</v>
      </c>
      <c r="CS348" s="8">
        <v>9</v>
      </c>
      <c r="CT348" s="8">
        <v>11</v>
      </c>
      <c r="CU348" s="8">
        <v>8</v>
      </c>
      <c r="CV348" s="8">
        <v>15</v>
      </c>
      <c r="CW348" s="8">
        <v>7</v>
      </c>
      <c r="CX348" s="8">
        <v>13</v>
      </c>
      <c r="CY348" s="8">
        <v>11</v>
      </c>
      <c r="CZ348" s="8">
        <v>7</v>
      </c>
      <c r="DA348" s="8">
        <v>7</v>
      </c>
      <c r="DB348" s="8">
        <v>12</v>
      </c>
      <c r="DC348" s="8">
        <v>8</v>
      </c>
      <c r="DD348" s="8">
        <v>6</v>
      </c>
      <c r="DE348" s="8">
        <v>10</v>
      </c>
      <c r="DF348" s="8">
        <v>10</v>
      </c>
      <c r="DG348" s="8">
        <v>5</v>
      </c>
      <c r="DH348" s="8">
        <v>13</v>
      </c>
      <c r="DI348" s="8">
        <v>7</v>
      </c>
      <c r="DJ348" s="8">
        <v>10</v>
      </c>
      <c r="DK348" s="8">
        <v>6</v>
      </c>
      <c r="DL348" s="8">
        <v>4</v>
      </c>
      <c r="DM348" s="8">
        <v>6</v>
      </c>
      <c r="DN348" s="8">
        <v>4</v>
      </c>
      <c r="DO348" s="8">
        <v>4</v>
      </c>
      <c r="DP348" s="8">
        <v>4</v>
      </c>
      <c r="DQ348" s="8">
        <v>2</v>
      </c>
      <c r="DR348" s="8">
        <v>5</v>
      </c>
      <c r="DS348" s="8">
        <v>6</v>
      </c>
      <c r="DT348" s="8">
        <v>1</v>
      </c>
      <c r="DU348" s="8">
        <v>1</v>
      </c>
      <c r="DV348" s="8">
        <v>1</v>
      </c>
      <c r="DW348" s="8">
        <v>5</v>
      </c>
      <c r="DX348" s="7">
        <f t="shared" ref="DX348:DX411" si="29">G348</f>
        <v>349</v>
      </c>
      <c r="DY348" s="7">
        <f t="shared" ref="DY348:DY411" si="30">SUM(BC348:BI348)</f>
        <v>45</v>
      </c>
      <c r="DZ348" s="7">
        <f t="shared" ref="DZ348:DZ411" si="31">SUM(BJ348:CH348)</f>
        <v>158</v>
      </c>
      <c r="EA348" s="7">
        <f t="shared" ref="EA348:EA411" si="32">SUM(CI348:CW348)</f>
        <v>135</v>
      </c>
    </row>
    <row r="349" spans="1:131" x14ac:dyDescent="0.35">
      <c r="A349" s="7">
        <v>13</v>
      </c>
      <c r="B349" s="10" t="s">
        <v>1020</v>
      </c>
      <c r="C349" s="10" t="s">
        <v>818</v>
      </c>
      <c r="D349" s="10" t="s">
        <v>819</v>
      </c>
      <c r="E349" s="7">
        <f>SUM(Table3253[[#This Row],[0]:[90]])</f>
        <v>616</v>
      </c>
      <c r="F349" s="8">
        <f>SUM(Table3253[[#This Row],[0]:[15]])</f>
        <v>140</v>
      </c>
      <c r="G349" s="7">
        <f>SUM(Table3253[[#This Row],[16]:[64]])</f>
        <v>379</v>
      </c>
      <c r="H349" s="7">
        <f>SUM(Table3253[[#This Row],[65]:[90]])</f>
        <v>97</v>
      </c>
      <c r="I349" s="7">
        <f>SUM(Table3253[[#This Row],[85]:[90]])</f>
        <v>10</v>
      </c>
      <c r="J349" s="8">
        <f>SUM(Table3253[[#This Row],[0]:[17]])</f>
        <v>169</v>
      </c>
      <c r="K349" s="7">
        <f>SUM(Table3253[[#This Row],[18]:[64]])</f>
        <v>350</v>
      </c>
      <c r="L349" s="8">
        <f>SUM(Table3253[[#This Row],[0]:[4]])</f>
        <v>45</v>
      </c>
      <c r="M349" s="7">
        <f>SUM(Table3253[[#This Row],[5]:[15]])</f>
        <v>95</v>
      </c>
      <c r="N349" s="7">
        <f>SUM(Table3253[[#This Row],[16]:[24]])</f>
        <v>66</v>
      </c>
      <c r="O349" s="7">
        <f>SUM(Table3253[[#This Row],[25]:[49]])</f>
        <v>176</v>
      </c>
      <c r="P349" s="7">
        <f>SUM(Table3253[[#This Row],[50]:[64]])</f>
        <v>137</v>
      </c>
      <c r="Q349" s="7">
        <f>SUM(Table3253[[#This Row],[65]:[74]])</f>
        <v>56</v>
      </c>
      <c r="R349" s="7">
        <f>SUM(Table3253[[#This Row],[75]:[84]])</f>
        <v>31</v>
      </c>
      <c r="S349" s="8">
        <f>SUM(Table3253[[#This Row],[5]:[9]])</f>
        <v>35</v>
      </c>
      <c r="T349" s="7">
        <f>SUM(Table3253[[#This Row],[10]:[14]])</f>
        <v>48</v>
      </c>
      <c r="U349" s="7">
        <f>SUM(Table3253[[#This Row],[15]:[19]])</f>
        <v>56</v>
      </c>
      <c r="V349" s="7">
        <f>SUM(Table3253[[#This Row],[20]:[24]])</f>
        <v>22</v>
      </c>
      <c r="W349" s="7">
        <f>SUM(Table3253[[#This Row],[25]:[29]])</f>
        <v>26</v>
      </c>
      <c r="X349" s="7">
        <f>SUM(Table3253[[#This Row],[30]:[34]])</f>
        <v>46</v>
      </c>
      <c r="Y349" s="7">
        <f>SUM(Table3253[[#This Row],[35]:[39]])</f>
        <v>27</v>
      </c>
      <c r="Z349" s="7">
        <f>SUM(Table3253[[#This Row],[40]:[44]])</f>
        <v>34</v>
      </c>
      <c r="AA349" s="7">
        <f>SUM(Table3253[[#This Row],[45]:[49]])</f>
        <v>43</v>
      </c>
      <c r="AB349" s="7">
        <f>SUM(Table3253[[#This Row],[50]:[54]])</f>
        <v>28</v>
      </c>
      <c r="AC349" s="7">
        <f>SUM(Table3253[[#This Row],[55]:[59]])</f>
        <v>47</v>
      </c>
      <c r="AD349" s="7">
        <f>SUM(Table3253[[#This Row],[60]:[64]])</f>
        <v>62</v>
      </c>
      <c r="AE349" s="7">
        <f>SUM(Table3253[[#This Row],[65]:[69]])</f>
        <v>33</v>
      </c>
      <c r="AF349" s="7">
        <f>SUM(Table3253[[#This Row],[70]:[74]])</f>
        <v>23</v>
      </c>
      <c r="AG349" s="7">
        <f>SUM(Table3253[[#This Row],[75]:[79]])</f>
        <v>25</v>
      </c>
      <c r="AH349" s="7">
        <f>SUM(Table3253[[#This Row],[80]:[84]])</f>
        <v>6</v>
      </c>
      <c r="AI349" s="7">
        <f>SUM(Table3253[[#This Row],[85]:[89]])</f>
        <v>5</v>
      </c>
      <c r="AJ349" s="7">
        <f>Table3253[[#This Row],[90]]</f>
        <v>5</v>
      </c>
      <c r="AK349" s="8">
        <v>7</v>
      </c>
      <c r="AL349" s="8">
        <v>7</v>
      </c>
      <c r="AM349" s="8">
        <v>7</v>
      </c>
      <c r="AN349" s="8">
        <v>18</v>
      </c>
      <c r="AO349" s="8">
        <v>6</v>
      </c>
      <c r="AP349" s="8">
        <v>6</v>
      </c>
      <c r="AQ349" s="8">
        <v>4</v>
      </c>
      <c r="AR349" s="8">
        <v>10</v>
      </c>
      <c r="AS349" s="8">
        <v>6</v>
      </c>
      <c r="AT349" s="8">
        <v>9</v>
      </c>
      <c r="AU349" s="8">
        <v>8</v>
      </c>
      <c r="AV349" s="8">
        <v>6</v>
      </c>
      <c r="AW349" s="8">
        <v>11</v>
      </c>
      <c r="AX349" s="8">
        <v>8</v>
      </c>
      <c r="AY349" s="8">
        <v>15</v>
      </c>
      <c r="AZ349" s="8">
        <v>12</v>
      </c>
      <c r="BA349" s="8">
        <v>16</v>
      </c>
      <c r="BB349" s="8">
        <v>13</v>
      </c>
      <c r="BC349" s="8">
        <v>4</v>
      </c>
      <c r="BD349" s="8">
        <v>11</v>
      </c>
      <c r="BE349" s="8">
        <v>3</v>
      </c>
      <c r="BF349" s="8">
        <v>8</v>
      </c>
      <c r="BG349" s="8">
        <v>4</v>
      </c>
      <c r="BH349" s="8">
        <v>4</v>
      </c>
      <c r="BI349" s="8">
        <v>3</v>
      </c>
      <c r="BJ349" s="8">
        <v>3</v>
      </c>
      <c r="BK349" s="8">
        <v>8</v>
      </c>
      <c r="BL349" s="8">
        <v>3</v>
      </c>
      <c r="BM349" s="8">
        <v>3</v>
      </c>
      <c r="BN349" s="8">
        <v>9</v>
      </c>
      <c r="BO349" s="8">
        <v>9</v>
      </c>
      <c r="BP349" s="8">
        <v>6</v>
      </c>
      <c r="BQ349" s="8">
        <v>8</v>
      </c>
      <c r="BR349" s="8">
        <v>10</v>
      </c>
      <c r="BS349" s="8">
        <v>13</v>
      </c>
      <c r="BT349" s="8">
        <v>7</v>
      </c>
      <c r="BU349" s="8">
        <v>5</v>
      </c>
      <c r="BV349" s="8">
        <v>5</v>
      </c>
      <c r="BW349" s="8">
        <v>6</v>
      </c>
      <c r="BX349" s="8">
        <v>4</v>
      </c>
      <c r="BY349" s="8">
        <v>8</v>
      </c>
      <c r="BZ349" s="8">
        <v>5</v>
      </c>
      <c r="CA349" s="8">
        <v>7</v>
      </c>
      <c r="CB349" s="8">
        <v>5</v>
      </c>
      <c r="CC349" s="8">
        <v>9</v>
      </c>
      <c r="CD349" s="8">
        <v>10</v>
      </c>
      <c r="CE349" s="8">
        <v>6</v>
      </c>
      <c r="CF349" s="8">
        <v>7</v>
      </c>
      <c r="CG349" s="8">
        <v>12</v>
      </c>
      <c r="CH349" s="8">
        <v>8</v>
      </c>
      <c r="CI349" s="8">
        <v>4</v>
      </c>
      <c r="CJ349" s="8">
        <v>9</v>
      </c>
      <c r="CK349" s="8">
        <v>2</v>
      </c>
      <c r="CL349" s="8">
        <v>6</v>
      </c>
      <c r="CM349" s="8">
        <v>7</v>
      </c>
      <c r="CN349" s="8">
        <v>11</v>
      </c>
      <c r="CO349" s="8">
        <v>8</v>
      </c>
      <c r="CP349" s="8">
        <v>6</v>
      </c>
      <c r="CQ349" s="8">
        <v>10</v>
      </c>
      <c r="CR349" s="8">
        <v>12</v>
      </c>
      <c r="CS349" s="8">
        <v>12</v>
      </c>
      <c r="CT349" s="8">
        <v>14</v>
      </c>
      <c r="CU349" s="8">
        <v>9</v>
      </c>
      <c r="CV349" s="8">
        <v>12</v>
      </c>
      <c r="CW349" s="8">
        <v>15</v>
      </c>
      <c r="CX349" s="8">
        <v>7</v>
      </c>
      <c r="CY349" s="8">
        <v>8</v>
      </c>
      <c r="CZ349" s="8">
        <v>2</v>
      </c>
      <c r="DA349" s="8">
        <v>8</v>
      </c>
      <c r="DB349" s="8">
        <v>8</v>
      </c>
      <c r="DC349" s="8">
        <v>5</v>
      </c>
      <c r="DD349" s="8">
        <v>8</v>
      </c>
      <c r="DE349" s="8">
        <v>4</v>
      </c>
      <c r="DF349" s="8">
        <v>2</v>
      </c>
      <c r="DG349" s="8">
        <v>4</v>
      </c>
      <c r="DH349" s="8">
        <v>5</v>
      </c>
      <c r="DI349" s="8">
        <v>5</v>
      </c>
      <c r="DJ349" s="8">
        <v>7</v>
      </c>
      <c r="DK349" s="8">
        <v>4</v>
      </c>
      <c r="DL349" s="8">
        <v>4</v>
      </c>
      <c r="DM349" s="8">
        <v>2</v>
      </c>
      <c r="DN349" s="8">
        <v>0</v>
      </c>
      <c r="DO349" s="8">
        <v>2</v>
      </c>
      <c r="DP349" s="8">
        <v>0</v>
      </c>
      <c r="DQ349" s="8">
        <v>2</v>
      </c>
      <c r="DR349" s="8">
        <v>0</v>
      </c>
      <c r="DS349" s="8">
        <v>1</v>
      </c>
      <c r="DT349" s="8">
        <v>1</v>
      </c>
      <c r="DU349" s="8">
        <v>2</v>
      </c>
      <c r="DV349" s="8">
        <v>1</v>
      </c>
      <c r="DW349" s="8">
        <v>5</v>
      </c>
      <c r="DX349" s="7">
        <f t="shared" si="29"/>
        <v>379</v>
      </c>
      <c r="DY349" s="7">
        <f t="shared" si="30"/>
        <v>37</v>
      </c>
      <c r="DZ349" s="7">
        <f t="shared" si="31"/>
        <v>176</v>
      </c>
      <c r="EA349" s="7">
        <f t="shared" si="32"/>
        <v>137</v>
      </c>
    </row>
    <row r="350" spans="1:131" x14ac:dyDescent="0.35">
      <c r="A350" s="7">
        <v>13</v>
      </c>
      <c r="B350" s="10" t="s">
        <v>1020</v>
      </c>
      <c r="C350" s="10" t="s">
        <v>820</v>
      </c>
      <c r="D350" s="10" t="s">
        <v>821</v>
      </c>
      <c r="E350" s="7">
        <f>SUM(Table3253[[#This Row],[0]:[90]])</f>
        <v>569</v>
      </c>
      <c r="F350" s="8">
        <f>SUM(Table3253[[#This Row],[0]:[15]])</f>
        <v>120</v>
      </c>
      <c r="G350" s="7">
        <f>SUM(Table3253[[#This Row],[16]:[64]])</f>
        <v>349</v>
      </c>
      <c r="H350" s="7">
        <f>SUM(Table3253[[#This Row],[65]:[90]])</f>
        <v>100</v>
      </c>
      <c r="I350" s="7">
        <f>SUM(Table3253[[#This Row],[85]:[90]])</f>
        <v>12</v>
      </c>
      <c r="J350" s="8">
        <f>SUM(Table3253[[#This Row],[0]:[17]])</f>
        <v>130</v>
      </c>
      <c r="K350" s="7">
        <f>SUM(Table3253[[#This Row],[18]:[64]])</f>
        <v>339</v>
      </c>
      <c r="L350" s="8">
        <f>SUM(Table3253[[#This Row],[0]:[4]])</f>
        <v>28</v>
      </c>
      <c r="M350" s="7">
        <f>SUM(Table3253[[#This Row],[5]:[15]])</f>
        <v>92</v>
      </c>
      <c r="N350" s="7">
        <f>SUM(Table3253[[#This Row],[16]:[24]])</f>
        <v>58</v>
      </c>
      <c r="O350" s="7">
        <f>SUM(Table3253[[#This Row],[25]:[49]])</f>
        <v>160</v>
      </c>
      <c r="P350" s="7">
        <f>SUM(Table3253[[#This Row],[50]:[64]])</f>
        <v>131</v>
      </c>
      <c r="Q350" s="7">
        <f>SUM(Table3253[[#This Row],[65]:[74]])</f>
        <v>55</v>
      </c>
      <c r="R350" s="7">
        <f>SUM(Table3253[[#This Row],[75]:[84]])</f>
        <v>33</v>
      </c>
      <c r="S350" s="8">
        <f>SUM(Table3253[[#This Row],[5]:[9]])</f>
        <v>34</v>
      </c>
      <c r="T350" s="7">
        <f>SUM(Table3253[[#This Row],[10]:[14]])</f>
        <v>51</v>
      </c>
      <c r="U350" s="7">
        <f>SUM(Table3253[[#This Row],[15]:[19]])</f>
        <v>27</v>
      </c>
      <c r="V350" s="7">
        <f>SUM(Table3253[[#This Row],[20]:[24]])</f>
        <v>38</v>
      </c>
      <c r="W350" s="7">
        <f>SUM(Table3253[[#This Row],[25]:[29]])</f>
        <v>27</v>
      </c>
      <c r="X350" s="7">
        <f>SUM(Table3253[[#This Row],[30]:[34]])</f>
        <v>26</v>
      </c>
      <c r="Y350" s="7">
        <f>SUM(Table3253[[#This Row],[35]:[39]])</f>
        <v>34</v>
      </c>
      <c r="Z350" s="7">
        <f>SUM(Table3253[[#This Row],[40]:[44]])</f>
        <v>41</v>
      </c>
      <c r="AA350" s="7">
        <f>SUM(Table3253[[#This Row],[45]:[49]])</f>
        <v>32</v>
      </c>
      <c r="AB350" s="7">
        <f>SUM(Table3253[[#This Row],[50]:[54]])</f>
        <v>34</v>
      </c>
      <c r="AC350" s="7">
        <f>SUM(Table3253[[#This Row],[55]:[59]])</f>
        <v>49</v>
      </c>
      <c r="AD350" s="7">
        <f>SUM(Table3253[[#This Row],[60]:[64]])</f>
        <v>48</v>
      </c>
      <c r="AE350" s="7">
        <f>SUM(Table3253[[#This Row],[65]:[69]])</f>
        <v>30</v>
      </c>
      <c r="AF350" s="7">
        <f>SUM(Table3253[[#This Row],[70]:[74]])</f>
        <v>25</v>
      </c>
      <c r="AG350" s="7">
        <f>SUM(Table3253[[#This Row],[75]:[79]])</f>
        <v>20</v>
      </c>
      <c r="AH350" s="7">
        <f>SUM(Table3253[[#This Row],[80]:[84]])</f>
        <v>13</v>
      </c>
      <c r="AI350" s="7">
        <f>SUM(Table3253[[#This Row],[85]:[89]])</f>
        <v>1</v>
      </c>
      <c r="AJ350" s="7">
        <f>Table3253[[#This Row],[90]]</f>
        <v>11</v>
      </c>
      <c r="AK350" s="8">
        <v>6</v>
      </c>
      <c r="AL350" s="8">
        <v>4</v>
      </c>
      <c r="AM350" s="8">
        <v>4</v>
      </c>
      <c r="AN350" s="8">
        <v>6</v>
      </c>
      <c r="AO350" s="8">
        <v>8</v>
      </c>
      <c r="AP350" s="8">
        <v>7</v>
      </c>
      <c r="AQ350" s="8">
        <v>4</v>
      </c>
      <c r="AR350" s="8">
        <v>9</v>
      </c>
      <c r="AS350" s="8">
        <v>9</v>
      </c>
      <c r="AT350" s="8">
        <v>5</v>
      </c>
      <c r="AU350" s="8">
        <v>8</v>
      </c>
      <c r="AV350" s="8">
        <v>9</v>
      </c>
      <c r="AW350" s="8">
        <v>9</v>
      </c>
      <c r="AX350" s="8">
        <v>12</v>
      </c>
      <c r="AY350" s="8">
        <v>13</v>
      </c>
      <c r="AZ350" s="8">
        <v>7</v>
      </c>
      <c r="BA350" s="8">
        <v>5</v>
      </c>
      <c r="BB350" s="8">
        <v>5</v>
      </c>
      <c r="BC350" s="8">
        <v>5</v>
      </c>
      <c r="BD350" s="8">
        <v>5</v>
      </c>
      <c r="BE350" s="8">
        <v>9</v>
      </c>
      <c r="BF350" s="8">
        <v>7</v>
      </c>
      <c r="BG350" s="8">
        <v>12</v>
      </c>
      <c r="BH350" s="8">
        <v>5</v>
      </c>
      <c r="BI350" s="8">
        <v>5</v>
      </c>
      <c r="BJ350" s="8">
        <v>8</v>
      </c>
      <c r="BK350" s="8">
        <v>5</v>
      </c>
      <c r="BL350" s="8">
        <v>5</v>
      </c>
      <c r="BM350" s="8">
        <v>4</v>
      </c>
      <c r="BN350" s="8">
        <v>5</v>
      </c>
      <c r="BO350" s="8">
        <v>4</v>
      </c>
      <c r="BP350" s="8">
        <v>6</v>
      </c>
      <c r="BQ350" s="8">
        <v>6</v>
      </c>
      <c r="BR350" s="8">
        <v>5</v>
      </c>
      <c r="BS350" s="8">
        <v>5</v>
      </c>
      <c r="BT350" s="8">
        <v>4</v>
      </c>
      <c r="BU350" s="8">
        <v>11</v>
      </c>
      <c r="BV350" s="8">
        <v>7</v>
      </c>
      <c r="BW350" s="8">
        <v>6</v>
      </c>
      <c r="BX350" s="8">
        <v>6</v>
      </c>
      <c r="BY350" s="8">
        <v>6</v>
      </c>
      <c r="BZ350" s="8">
        <v>8</v>
      </c>
      <c r="CA350" s="8">
        <v>7</v>
      </c>
      <c r="CB350" s="8">
        <v>8</v>
      </c>
      <c r="CC350" s="8">
        <v>12</v>
      </c>
      <c r="CD350" s="8">
        <v>6</v>
      </c>
      <c r="CE350" s="8">
        <v>6</v>
      </c>
      <c r="CF350" s="8">
        <v>9</v>
      </c>
      <c r="CG350" s="8">
        <v>4</v>
      </c>
      <c r="CH350" s="8">
        <v>7</v>
      </c>
      <c r="CI350" s="8">
        <v>3</v>
      </c>
      <c r="CJ350" s="8">
        <v>10</v>
      </c>
      <c r="CK350" s="8">
        <v>8</v>
      </c>
      <c r="CL350" s="8">
        <v>7</v>
      </c>
      <c r="CM350" s="8">
        <v>6</v>
      </c>
      <c r="CN350" s="8">
        <v>11</v>
      </c>
      <c r="CO350" s="8">
        <v>11</v>
      </c>
      <c r="CP350" s="8">
        <v>8</v>
      </c>
      <c r="CQ350" s="8">
        <v>10</v>
      </c>
      <c r="CR350" s="8">
        <v>9</v>
      </c>
      <c r="CS350" s="8">
        <v>7</v>
      </c>
      <c r="CT350" s="8">
        <v>17</v>
      </c>
      <c r="CU350" s="8">
        <v>9</v>
      </c>
      <c r="CV350" s="8">
        <v>8</v>
      </c>
      <c r="CW350" s="8">
        <v>7</v>
      </c>
      <c r="CX350" s="8">
        <v>2</v>
      </c>
      <c r="CY350" s="8">
        <v>4</v>
      </c>
      <c r="CZ350" s="8">
        <v>7</v>
      </c>
      <c r="DA350" s="8">
        <v>9</v>
      </c>
      <c r="DB350" s="8">
        <v>8</v>
      </c>
      <c r="DC350" s="8">
        <v>9</v>
      </c>
      <c r="DD350" s="8">
        <v>4</v>
      </c>
      <c r="DE350" s="8">
        <v>3</v>
      </c>
      <c r="DF350" s="8">
        <v>5</v>
      </c>
      <c r="DG350" s="8">
        <v>4</v>
      </c>
      <c r="DH350" s="8">
        <v>6</v>
      </c>
      <c r="DI350" s="8">
        <v>2</v>
      </c>
      <c r="DJ350" s="8">
        <v>6</v>
      </c>
      <c r="DK350" s="8">
        <v>3</v>
      </c>
      <c r="DL350" s="8">
        <v>3</v>
      </c>
      <c r="DM350" s="8">
        <v>3</v>
      </c>
      <c r="DN350" s="8">
        <v>4</v>
      </c>
      <c r="DO350" s="8">
        <v>1</v>
      </c>
      <c r="DP350" s="8">
        <v>2</v>
      </c>
      <c r="DQ350" s="8">
        <v>3</v>
      </c>
      <c r="DR350" s="8">
        <v>0</v>
      </c>
      <c r="DS350" s="8">
        <v>0</v>
      </c>
      <c r="DT350" s="8">
        <v>1</v>
      </c>
      <c r="DU350" s="8">
        <v>0</v>
      </c>
      <c r="DV350" s="8">
        <v>0</v>
      </c>
      <c r="DW350" s="8">
        <v>11</v>
      </c>
      <c r="DX350" s="7">
        <f t="shared" si="29"/>
        <v>349</v>
      </c>
      <c r="DY350" s="7">
        <f t="shared" si="30"/>
        <v>48</v>
      </c>
      <c r="DZ350" s="7">
        <f t="shared" si="31"/>
        <v>160</v>
      </c>
      <c r="EA350" s="7">
        <f t="shared" si="32"/>
        <v>131</v>
      </c>
    </row>
    <row r="351" spans="1:131" x14ac:dyDescent="0.35">
      <c r="A351" s="7">
        <v>13</v>
      </c>
      <c r="B351" s="10" t="s">
        <v>1020</v>
      </c>
      <c r="C351" s="10" t="s">
        <v>822</v>
      </c>
      <c r="D351" s="10" t="s">
        <v>823</v>
      </c>
      <c r="E351" s="7">
        <f>SUM(Table3253[[#This Row],[0]:[90]])</f>
        <v>798</v>
      </c>
      <c r="F351" s="8">
        <f>SUM(Table3253[[#This Row],[0]:[15]])</f>
        <v>134</v>
      </c>
      <c r="G351" s="7">
        <f>SUM(Table3253[[#This Row],[16]:[64]])</f>
        <v>516</v>
      </c>
      <c r="H351" s="7">
        <f>SUM(Table3253[[#This Row],[65]:[90]])</f>
        <v>148</v>
      </c>
      <c r="I351" s="7">
        <f>SUM(Table3253[[#This Row],[85]:[90]])</f>
        <v>5</v>
      </c>
      <c r="J351" s="8">
        <f>SUM(Table3253[[#This Row],[0]:[17]])</f>
        <v>154</v>
      </c>
      <c r="K351" s="7">
        <f>SUM(Table3253[[#This Row],[18]:[64]])</f>
        <v>496</v>
      </c>
      <c r="L351" s="8">
        <f>SUM(Table3253[[#This Row],[0]:[4]])</f>
        <v>42</v>
      </c>
      <c r="M351" s="7">
        <f>SUM(Table3253[[#This Row],[5]:[15]])</f>
        <v>92</v>
      </c>
      <c r="N351" s="7">
        <f>SUM(Table3253[[#This Row],[16]:[24]])</f>
        <v>108</v>
      </c>
      <c r="O351" s="7">
        <f>SUM(Table3253[[#This Row],[25]:[49]])</f>
        <v>237</v>
      </c>
      <c r="P351" s="7">
        <f>SUM(Table3253[[#This Row],[50]:[64]])</f>
        <v>171</v>
      </c>
      <c r="Q351" s="7">
        <f>SUM(Table3253[[#This Row],[65]:[74]])</f>
        <v>91</v>
      </c>
      <c r="R351" s="7">
        <f>SUM(Table3253[[#This Row],[75]:[84]])</f>
        <v>52</v>
      </c>
      <c r="S351" s="8">
        <f>SUM(Table3253[[#This Row],[5]:[9]])</f>
        <v>32</v>
      </c>
      <c r="T351" s="7">
        <f>SUM(Table3253[[#This Row],[10]:[14]])</f>
        <v>52</v>
      </c>
      <c r="U351" s="7">
        <f>SUM(Table3253[[#This Row],[15]:[19]])</f>
        <v>53</v>
      </c>
      <c r="V351" s="7">
        <f>SUM(Table3253[[#This Row],[20]:[24]])</f>
        <v>63</v>
      </c>
      <c r="W351" s="7">
        <f>SUM(Table3253[[#This Row],[25]:[29]])</f>
        <v>47</v>
      </c>
      <c r="X351" s="7">
        <f>SUM(Table3253[[#This Row],[30]:[34]])</f>
        <v>53</v>
      </c>
      <c r="Y351" s="7">
        <f>SUM(Table3253[[#This Row],[35]:[39]])</f>
        <v>43</v>
      </c>
      <c r="Z351" s="7">
        <f>SUM(Table3253[[#This Row],[40]:[44]])</f>
        <v>45</v>
      </c>
      <c r="AA351" s="7">
        <f>SUM(Table3253[[#This Row],[45]:[49]])</f>
        <v>49</v>
      </c>
      <c r="AB351" s="7">
        <f>SUM(Table3253[[#This Row],[50]:[54]])</f>
        <v>51</v>
      </c>
      <c r="AC351" s="7">
        <f>SUM(Table3253[[#This Row],[55]:[59]])</f>
        <v>64</v>
      </c>
      <c r="AD351" s="7">
        <f>SUM(Table3253[[#This Row],[60]:[64]])</f>
        <v>56</v>
      </c>
      <c r="AE351" s="7">
        <f>SUM(Table3253[[#This Row],[65]:[69]])</f>
        <v>56</v>
      </c>
      <c r="AF351" s="7">
        <f>SUM(Table3253[[#This Row],[70]:[74]])</f>
        <v>35</v>
      </c>
      <c r="AG351" s="7">
        <f>SUM(Table3253[[#This Row],[75]:[79]])</f>
        <v>35</v>
      </c>
      <c r="AH351" s="7">
        <f>SUM(Table3253[[#This Row],[80]:[84]])</f>
        <v>17</v>
      </c>
      <c r="AI351" s="7">
        <f>SUM(Table3253[[#This Row],[85]:[89]])</f>
        <v>1</v>
      </c>
      <c r="AJ351" s="7">
        <f>Table3253[[#This Row],[90]]</f>
        <v>4</v>
      </c>
      <c r="AK351" s="8">
        <v>8</v>
      </c>
      <c r="AL351" s="8">
        <v>9</v>
      </c>
      <c r="AM351" s="8">
        <v>11</v>
      </c>
      <c r="AN351" s="8">
        <v>6</v>
      </c>
      <c r="AO351" s="8">
        <v>8</v>
      </c>
      <c r="AP351" s="8">
        <v>8</v>
      </c>
      <c r="AQ351" s="8">
        <v>2</v>
      </c>
      <c r="AR351" s="8">
        <v>6</v>
      </c>
      <c r="AS351" s="8">
        <v>10</v>
      </c>
      <c r="AT351" s="8">
        <v>6</v>
      </c>
      <c r="AU351" s="8">
        <v>6</v>
      </c>
      <c r="AV351" s="8">
        <v>16</v>
      </c>
      <c r="AW351" s="8">
        <v>12</v>
      </c>
      <c r="AX351" s="8">
        <v>12</v>
      </c>
      <c r="AY351" s="8">
        <v>6</v>
      </c>
      <c r="AZ351" s="8">
        <v>8</v>
      </c>
      <c r="BA351" s="8">
        <v>14</v>
      </c>
      <c r="BB351" s="8">
        <v>6</v>
      </c>
      <c r="BC351" s="8">
        <v>14</v>
      </c>
      <c r="BD351" s="8">
        <v>11</v>
      </c>
      <c r="BE351" s="8">
        <v>9</v>
      </c>
      <c r="BF351" s="8">
        <v>10</v>
      </c>
      <c r="BG351" s="8">
        <v>21</v>
      </c>
      <c r="BH351" s="8">
        <v>13</v>
      </c>
      <c r="BI351" s="8">
        <v>10</v>
      </c>
      <c r="BJ351" s="8">
        <v>9</v>
      </c>
      <c r="BK351" s="8">
        <v>9</v>
      </c>
      <c r="BL351" s="8">
        <v>8</v>
      </c>
      <c r="BM351" s="8">
        <v>11</v>
      </c>
      <c r="BN351" s="8">
        <v>10</v>
      </c>
      <c r="BO351" s="8">
        <v>10</v>
      </c>
      <c r="BP351" s="8">
        <v>10</v>
      </c>
      <c r="BQ351" s="8">
        <v>10</v>
      </c>
      <c r="BR351" s="8">
        <v>14</v>
      </c>
      <c r="BS351" s="8">
        <v>9</v>
      </c>
      <c r="BT351" s="8">
        <v>7</v>
      </c>
      <c r="BU351" s="8">
        <v>10</v>
      </c>
      <c r="BV351" s="8">
        <v>6</v>
      </c>
      <c r="BW351" s="8">
        <v>8</v>
      </c>
      <c r="BX351" s="8">
        <v>12</v>
      </c>
      <c r="BY351" s="8">
        <v>7</v>
      </c>
      <c r="BZ351" s="8">
        <v>6</v>
      </c>
      <c r="CA351" s="8">
        <v>10</v>
      </c>
      <c r="CB351" s="8">
        <v>10</v>
      </c>
      <c r="CC351" s="8">
        <v>12</v>
      </c>
      <c r="CD351" s="8">
        <v>8</v>
      </c>
      <c r="CE351" s="8">
        <v>11</v>
      </c>
      <c r="CF351" s="8">
        <v>9</v>
      </c>
      <c r="CG351" s="8">
        <v>9</v>
      </c>
      <c r="CH351" s="8">
        <v>12</v>
      </c>
      <c r="CI351" s="8">
        <v>10</v>
      </c>
      <c r="CJ351" s="8">
        <v>7</v>
      </c>
      <c r="CK351" s="8">
        <v>13</v>
      </c>
      <c r="CL351" s="8">
        <v>12</v>
      </c>
      <c r="CM351" s="8">
        <v>9</v>
      </c>
      <c r="CN351" s="8">
        <v>11</v>
      </c>
      <c r="CO351" s="8">
        <v>18</v>
      </c>
      <c r="CP351" s="8">
        <v>11</v>
      </c>
      <c r="CQ351" s="8">
        <v>10</v>
      </c>
      <c r="CR351" s="8">
        <v>14</v>
      </c>
      <c r="CS351" s="8">
        <v>6</v>
      </c>
      <c r="CT351" s="8">
        <v>11</v>
      </c>
      <c r="CU351" s="8">
        <v>18</v>
      </c>
      <c r="CV351" s="8">
        <v>10</v>
      </c>
      <c r="CW351" s="8">
        <v>11</v>
      </c>
      <c r="CX351" s="8">
        <v>8</v>
      </c>
      <c r="CY351" s="8">
        <v>17</v>
      </c>
      <c r="CZ351" s="8">
        <v>9</v>
      </c>
      <c r="DA351" s="8">
        <v>12</v>
      </c>
      <c r="DB351" s="8">
        <v>10</v>
      </c>
      <c r="DC351" s="8">
        <v>12</v>
      </c>
      <c r="DD351" s="8">
        <v>7</v>
      </c>
      <c r="DE351" s="8">
        <v>4</v>
      </c>
      <c r="DF351" s="8">
        <v>5</v>
      </c>
      <c r="DG351" s="8">
        <v>7</v>
      </c>
      <c r="DH351" s="8">
        <v>7</v>
      </c>
      <c r="DI351" s="8">
        <v>4</v>
      </c>
      <c r="DJ351" s="8">
        <v>9</v>
      </c>
      <c r="DK351" s="8">
        <v>11</v>
      </c>
      <c r="DL351" s="8">
        <v>4</v>
      </c>
      <c r="DM351" s="8">
        <v>7</v>
      </c>
      <c r="DN351" s="8">
        <v>3</v>
      </c>
      <c r="DO351" s="8">
        <v>2</v>
      </c>
      <c r="DP351" s="8">
        <v>3</v>
      </c>
      <c r="DQ351" s="8">
        <v>2</v>
      </c>
      <c r="DR351" s="8">
        <v>1</v>
      </c>
      <c r="DS351" s="8">
        <v>0</v>
      </c>
      <c r="DT351" s="8">
        <v>0</v>
      </c>
      <c r="DU351" s="8">
        <v>0</v>
      </c>
      <c r="DV351" s="8">
        <v>0</v>
      </c>
      <c r="DW351" s="8">
        <v>4</v>
      </c>
      <c r="DX351" s="7">
        <f t="shared" si="29"/>
        <v>516</v>
      </c>
      <c r="DY351" s="7">
        <f t="shared" si="30"/>
        <v>88</v>
      </c>
      <c r="DZ351" s="7">
        <f t="shared" si="31"/>
        <v>237</v>
      </c>
      <c r="EA351" s="7">
        <f t="shared" si="32"/>
        <v>171</v>
      </c>
    </row>
    <row r="352" spans="1:131" x14ac:dyDescent="0.35">
      <c r="A352" s="7">
        <v>13</v>
      </c>
      <c r="B352" s="10" t="s">
        <v>1020</v>
      </c>
      <c r="C352" s="10" t="s">
        <v>824</v>
      </c>
      <c r="D352" s="10" t="s">
        <v>825</v>
      </c>
      <c r="E352" s="7">
        <f>SUM(Table3253[[#This Row],[0]:[90]])</f>
        <v>760</v>
      </c>
      <c r="F352" s="8">
        <f>SUM(Table3253[[#This Row],[0]:[15]])</f>
        <v>83</v>
      </c>
      <c r="G352" s="7">
        <f>SUM(Table3253[[#This Row],[16]:[64]])</f>
        <v>416</v>
      </c>
      <c r="H352" s="7">
        <f>SUM(Table3253[[#This Row],[65]:[90]])</f>
        <v>261</v>
      </c>
      <c r="I352" s="7">
        <f>SUM(Table3253[[#This Row],[85]:[90]])</f>
        <v>36</v>
      </c>
      <c r="J352" s="8">
        <f>SUM(Table3253[[#This Row],[0]:[17]])</f>
        <v>92</v>
      </c>
      <c r="K352" s="7">
        <f>SUM(Table3253[[#This Row],[18]:[64]])</f>
        <v>407</v>
      </c>
      <c r="L352" s="8">
        <f>SUM(Table3253[[#This Row],[0]:[4]])</f>
        <v>21</v>
      </c>
      <c r="M352" s="7">
        <f>SUM(Table3253[[#This Row],[5]:[15]])</f>
        <v>62</v>
      </c>
      <c r="N352" s="7">
        <f>SUM(Table3253[[#This Row],[16]:[24]])</f>
        <v>57</v>
      </c>
      <c r="O352" s="7">
        <f>SUM(Table3253[[#This Row],[25]:[49]])</f>
        <v>197</v>
      </c>
      <c r="P352" s="7">
        <f>SUM(Table3253[[#This Row],[50]:[64]])</f>
        <v>162</v>
      </c>
      <c r="Q352" s="7">
        <f>SUM(Table3253[[#This Row],[65]:[74]])</f>
        <v>125</v>
      </c>
      <c r="R352" s="7">
        <f>SUM(Table3253[[#This Row],[75]:[84]])</f>
        <v>100</v>
      </c>
      <c r="S352" s="8">
        <f>SUM(Table3253[[#This Row],[5]:[9]])</f>
        <v>26</v>
      </c>
      <c r="T352" s="7">
        <f>SUM(Table3253[[#This Row],[10]:[14]])</f>
        <v>30</v>
      </c>
      <c r="U352" s="7">
        <f>SUM(Table3253[[#This Row],[15]:[19]])</f>
        <v>29</v>
      </c>
      <c r="V352" s="7">
        <f>SUM(Table3253[[#This Row],[20]:[24]])</f>
        <v>34</v>
      </c>
      <c r="W352" s="7">
        <f>SUM(Table3253[[#This Row],[25]:[29]])</f>
        <v>49</v>
      </c>
      <c r="X352" s="7">
        <f>SUM(Table3253[[#This Row],[30]:[34]])</f>
        <v>26</v>
      </c>
      <c r="Y352" s="7">
        <f>SUM(Table3253[[#This Row],[35]:[39]])</f>
        <v>39</v>
      </c>
      <c r="Z352" s="7">
        <f>SUM(Table3253[[#This Row],[40]:[44]])</f>
        <v>29</v>
      </c>
      <c r="AA352" s="7">
        <f>SUM(Table3253[[#This Row],[45]:[49]])</f>
        <v>54</v>
      </c>
      <c r="AB352" s="7">
        <f>SUM(Table3253[[#This Row],[50]:[54]])</f>
        <v>44</v>
      </c>
      <c r="AC352" s="7">
        <f>SUM(Table3253[[#This Row],[55]:[59]])</f>
        <v>69</v>
      </c>
      <c r="AD352" s="7">
        <f>SUM(Table3253[[#This Row],[60]:[64]])</f>
        <v>49</v>
      </c>
      <c r="AE352" s="7">
        <f>SUM(Table3253[[#This Row],[65]:[69]])</f>
        <v>67</v>
      </c>
      <c r="AF352" s="7">
        <f>SUM(Table3253[[#This Row],[70]:[74]])</f>
        <v>58</v>
      </c>
      <c r="AG352" s="7">
        <f>SUM(Table3253[[#This Row],[75]:[79]])</f>
        <v>73</v>
      </c>
      <c r="AH352" s="7">
        <f>SUM(Table3253[[#This Row],[80]:[84]])</f>
        <v>27</v>
      </c>
      <c r="AI352" s="7">
        <f>SUM(Table3253[[#This Row],[85]:[89]])</f>
        <v>29</v>
      </c>
      <c r="AJ352" s="7">
        <f>Table3253[[#This Row],[90]]</f>
        <v>7</v>
      </c>
      <c r="AK352" s="8">
        <v>5</v>
      </c>
      <c r="AL352" s="8">
        <v>2</v>
      </c>
      <c r="AM352" s="8">
        <v>9</v>
      </c>
      <c r="AN352" s="8">
        <v>3</v>
      </c>
      <c r="AO352" s="8">
        <v>2</v>
      </c>
      <c r="AP352" s="8">
        <v>9</v>
      </c>
      <c r="AQ352" s="8">
        <v>5</v>
      </c>
      <c r="AR352" s="8">
        <v>3</v>
      </c>
      <c r="AS352" s="8">
        <v>6</v>
      </c>
      <c r="AT352" s="8">
        <v>3</v>
      </c>
      <c r="AU352" s="8">
        <v>9</v>
      </c>
      <c r="AV352" s="8">
        <v>5</v>
      </c>
      <c r="AW352" s="8">
        <v>6</v>
      </c>
      <c r="AX352" s="8">
        <v>5</v>
      </c>
      <c r="AY352" s="8">
        <v>5</v>
      </c>
      <c r="AZ352" s="8">
        <v>6</v>
      </c>
      <c r="BA352" s="8">
        <v>2</v>
      </c>
      <c r="BB352" s="8">
        <v>7</v>
      </c>
      <c r="BC352" s="8">
        <v>4</v>
      </c>
      <c r="BD352" s="8">
        <v>10</v>
      </c>
      <c r="BE352" s="8">
        <v>7</v>
      </c>
      <c r="BF352" s="8">
        <v>10</v>
      </c>
      <c r="BG352" s="8">
        <v>8</v>
      </c>
      <c r="BH352" s="8">
        <v>4</v>
      </c>
      <c r="BI352" s="8">
        <v>5</v>
      </c>
      <c r="BJ352" s="8">
        <v>12</v>
      </c>
      <c r="BK352" s="8">
        <v>9</v>
      </c>
      <c r="BL352" s="8">
        <v>7</v>
      </c>
      <c r="BM352" s="8">
        <v>11</v>
      </c>
      <c r="BN352" s="8">
        <v>10</v>
      </c>
      <c r="BO352" s="8">
        <v>2</v>
      </c>
      <c r="BP352" s="8">
        <v>4</v>
      </c>
      <c r="BQ352" s="8">
        <v>8</v>
      </c>
      <c r="BR352" s="8">
        <v>4</v>
      </c>
      <c r="BS352" s="8">
        <v>8</v>
      </c>
      <c r="BT352" s="8">
        <v>5</v>
      </c>
      <c r="BU352" s="8">
        <v>13</v>
      </c>
      <c r="BV352" s="8">
        <v>6</v>
      </c>
      <c r="BW352" s="8">
        <v>7</v>
      </c>
      <c r="BX352" s="8">
        <v>8</v>
      </c>
      <c r="BY352" s="8">
        <v>3</v>
      </c>
      <c r="BZ352" s="8">
        <v>8</v>
      </c>
      <c r="CA352" s="8">
        <v>7</v>
      </c>
      <c r="CB352" s="8">
        <v>7</v>
      </c>
      <c r="CC352" s="8">
        <v>4</v>
      </c>
      <c r="CD352" s="8">
        <v>5</v>
      </c>
      <c r="CE352" s="8">
        <v>16</v>
      </c>
      <c r="CF352" s="8">
        <v>9</v>
      </c>
      <c r="CG352" s="8">
        <v>6</v>
      </c>
      <c r="CH352" s="8">
        <v>18</v>
      </c>
      <c r="CI352" s="8">
        <v>5</v>
      </c>
      <c r="CJ352" s="8">
        <v>11</v>
      </c>
      <c r="CK352" s="8">
        <v>8</v>
      </c>
      <c r="CL352" s="8">
        <v>7</v>
      </c>
      <c r="CM352" s="8">
        <v>13</v>
      </c>
      <c r="CN352" s="8">
        <v>14</v>
      </c>
      <c r="CO352" s="8">
        <v>13</v>
      </c>
      <c r="CP352" s="8">
        <v>14</v>
      </c>
      <c r="CQ352" s="8">
        <v>14</v>
      </c>
      <c r="CR352" s="8">
        <v>14</v>
      </c>
      <c r="CS352" s="8">
        <v>9</v>
      </c>
      <c r="CT352" s="8">
        <v>11</v>
      </c>
      <c r="CU352" s="8">
        <v>11</v>
      </c>
      <c r="CV352" s="8">
        <v>12</v>
      </c>
      <c r="CW352" s="8">
        <v>6</v>
      </c>
      <c r="CX352" s="8">
        <v>10</v>
      </c>
      <c r="CY352" s="8">
        <v>18</v>
      </c>
      <c r="CZ352" s="8">
        <v>9</v>
      </c>
      <c r="DA352" s="8">
        <v>13</v>
      </c>
      <c r="DB352" s="8">
        <v>17</v>
      </c>
      <c r="DC352" s="8">
        <v>12</v>
      </c>
      <c r="DD352" s="8">
        <v>18</v>
      </c>
      <c r="DE352" s="8">
        <v>8</v>
      </c>
      <c r="DF352" s="8">
        <v>10</v>
      </c>
      <c r="DG352" s="8">
        <v>10</v>
      </c>
      <c r="DH352" s="8">
        <v>16</v>
      </c>
      <c r="DI352" s="8">
        <v>13</v>
      </c>
      <c r="DJ352" s="8">
        <v>19</v>
      </c>
      <c r="DK352" s="8">
        <v>17</v>
      </c>
      <c r="DL352" s="8">
        <v>8</v>
      </c>
      <c r="DM352" s="8">
        <v>9</v>
      </c>
      <c r="DN352" s="8">
        <v>6</v>
      </c>
      <c r="DO352" s="8">
        <v>2</v>
      </c>
      <c r="DP352" s="8">
        <v>3</v>
      </c>
      <c r="DQ352" s="8">
        <v>7</v>
      </c>
      <c r="DR352" s="8">
        <v>5</v>
      </c>
      <c r="DS352" s="8">
        <v>5</v>
      </c>
      <c r="DT352" s="8">
        <v>9</v>
      </c>
      <c r="DU352" s="8">
        <v>4</v>
      </c>
      <c r="DV352" s="8">
        <v>6</v>
      </c>
      <c r="DW352" s="8">
        <v>7</v>
      </c>
      <c r="DX352" s="7">
        <f t="shared" si="29"/>
        <v>416</v>
      </c>
      <c r="DY352" s="7">
        <f t="shared" si="30"/>
        <v>48</v>
      </c>
      <c r="DZ352" s="7">
        <f t="shared" si="31"/>
        <v>197</v>
      </c>
      <c r="EA352" s="7">
        <f t="shared" si="32"/>
        <v>162</v>
      </c>
    </row>
    <row r="353" spans="1:131" x14ac:dyDescent="0.35">
      <c r="A353" s="7">
        <v>13</v>
      </c>
      <c r="B353" s="10" t="s">
        <v>1020</v>
      </c>
      <c r="C353" s="10" t="s">
        <v>826</v>
      </c>
      <c r="D353" s="10" t="s">
        <v>827</v>
      </c>
      <c r="E353" s="7">
        <f>SUM(Table3253[[#This Row],[0]:[90]])</f>
        <v>886</v>
      </c>
      <c r="F353" s="8">
        <f>SUM(Table3253[[#This Row],[0]:[15]])</f>
        <v>138</v>
      </c>
      <c r="G353" s="7">
        <f>SUM(Table3253[[#This Row],[16]:[64]])</f>
        <v>552</v>
      </c>
      <c r="H353" s="7">
        <f>SUM(Table3253[[#This Row],[65]:[90]])</f>
        <v>196</v>
      </c>
      <c r="I353" s="7">
        <f>SUM(Table3253[[#This Row],[85]:[90]])</f>
        <v>18</v>
      </c>
      <c r="J353" s="8">
        <f>SUM(Table3253[[#This Row],[0]:[17]])</f>
        <v>156</v>
      </c>
      <c r="K353" s="7">
        <f>SUM(Table3253[[#This Row],[18]:[64]])</f>
        <v>534</v>
      </c>
      <c r="L353" s="8">
        <f>SUM(Table3253[[#This Row],[0]:[4]])</f>
        <v>32</v>
      </c>
      <c r="M353" s="7">
        <f>SUM(Table3253[[#This Row],[5]:[15]])</f>
        <v>106</v>
      </c>
      <c r="N353" s="7">
        <f>SUM(Table3253[[#This Row],[16]:[24]])</f>
        <v>76</v>
      </c>
      <c r="O353" s="7">
        <f>SUM(Table3253[[#This Row],[25]:[49]])</f>
        <v>283</v>
      </c>
      <c r="P353" s="7">
        <f>SUM(Table3253[[#This Row],[50]:[64]])</f>
        <v>193</v>
      </c>
      <c r="Q353" s="7">
        <f>SUM(Table3253[[#This Row],[65]:[74]])</f>
        <v>118</v>
      </c>
      <c r="R353" s="7">
        <f>SUM(Table3253[[#This Row],[75]:[84]])</f>
        <v>60</v>
      </c>
      <c r="S353" s="8">
        <f>SUM(Table3253[[#This Row],[5]:[9]])</f>
        <v>38</v>
      </c>
      <c r="T353" s="7">
        <f>SUM(Table3253[[#This Row],[10]:[14]])</f>
        <v>54</v>
      </c>
      <c r="U353" s="7">
        <f>SUM(Table3253[[#This Row],[15]:[19]])</f>
        <v>51</v>
      </c>
      <c r="V353" s="7">
        <f>SUM(Table3253[[#This Row],[20]:[24]])</f>
        <v>39</v>
      </c>
      <c r="W353" s="7">
        <f>SUM(Table3253[[#This Row],[25]:[29]])</f>
        <v>33</v>
      </c>
      <c r="X353" s="7">
        <f>SUM(Table3253[[#This Row],[30]:[34]])</f>
        <v>93</v>
      </c>
      <c r="Y353" s="7">
        <f>SUM(Table3253[[#This Row],[35]:[39]])</f>
        <v>55</v>
      </c>
      <c r="Z353" s="7">
        <f>SUM(Table3253[[#This Row],[40]:[44]])</f>
        <v>49</v>
      </c>
      <c r="AA353" s="7">
        <f>SUM(Table3253[[#This Row],[45]:[49]])</f>
        <v>53</v>
      </c>
      <c r="AB353" s="7">
        <f>SUM(Table3253[[#This Row],[50]:[54]])</f>
        <v>48</v>
      </c>
      <c r="AC353" s="7">
        <f>SUM(Table3253[[#This Row],[55]:[59]])</f>
        <v>68</v>
      </c>
      <c r="AD353" s="7">
        <f>SUM(Table3253[[#This Row],[60]:[64]])</f>
        <v>77</v>
      </c>
      <c r="AE353" s="7">
        <f>SUM(Table3253[[#This Row],[65]:[69]])</f>
        <v>66</v>
      </c>
      <c r="AF353" s="7">
        <f>SUM(Table3253[[#This Row],[70]:[74]])</f>
        <v>52</v>
      </c>
      <c r="AG353" s="7">
        <f>SUM(Table3253[[#This Row],[75]:[79]])</f>
        <v>36</v>
      </c>
      <c r="AH353" s="7">
        <f>SUM(Table3253[[#This Row],[80]:[84]])</f>
        <v>24</v>
      </c>
      <c r="AI353" s="7">
        <f>SUM(Table3253[[#This Row],[85]:[89]])</f>
        <v>9</v>
      </c>
      <c r="AJ353" s="7">
        <f>Table3253[[#This Row],[90]]</f>
        <v>9</v>
      </c>
      <c r="AK353" s="8">
        <v>3</v>
      </c>
      <c r="AL353" s="8">
        <v>6</v>
      </c>
      <c r="AM353" s="8">
        <v>10</v>
      </c>
      <c r="AN353" s="8">
        <v>7</v>
      </c>
      <c r="AO353" s="8">
        <v>6</v>
      </c>
      <c r="AP353" s="8">
        <v>7</v>
      </c>
      <c r="AQ353" s="8">
        <v>7</v>
      </c>
      <c r="AR353" s="8">
        <v>11</v>
      </c>
      <c r="AS353" s="8">
        <v>7</v>
      </c>
      <c r="AT353" s="8">
        <v>6</v>
      </c>
      <c r="AU353" s="8">
        <v>10</v>
      </c>
      <c r="AV353" s="8">
        <v>8</v>
      </c>
      <c r="AW353" s="8">
        <v>15</v>
      </c>
      <c r="AX353" s="8">
        <v>14</v>
      </c>
      <c r="AY353" s="8">
        <v>7</v>
      </c>
      <c r="AZ353" s="8">
        <v>14</v>
      </c>
      <c r="BA353" s="8">
        <v>9</v>
      </c>
      <c r="BB353" s="8">
        <v>9</v>
      </c>
      <c r="BC353" s="8">
        <v>11</v>
      </c>
      <c r="BD353" s="8">
        <v>8</v>
      </c>
      <c r="BE353" s="8">
        <v>9</v>
      </c>
      <c r="BF353" s="8">
        <v>12</v>
      </c>
      <c r="BG353" s="8">
        <v>7</v>
      </c>
      <c r="BH353" s="8">
        <v>5</v>
      </c>
      <c r="BI353" s="8">
        <v>6</v>
      </c>
      <c r="BJ353" s="8">
        <v>8</v>
      </c>
      <c r="BK353" s="8">
        <v>5</v>
      </c>
      <c r="BL353" s="8">
        <v>7</v>
      </c>
      <c r="BM353" s="8">
        <v>6</v>
      </c>
      <c r="BN353" s="8">
        <v>7</v>
      </c>
      <c r="BO353" s="8">
        <v>18</v>
      </c>
      <c r="BP353" s="8">
        <v>19</v>
      </c>
      <c r="BQ353" s="8">
        <v>26</v>
      </c>
      <c r="BR353" s="8">
        <v>19</v>
      </c>
      <c r="BS353" s="8">
        <v>11</v>
      </c>
      <c r="BT353" s="8">
        <v>14</v>
      </c>
      <c r="BU353" s="8">
        <v>6</v>
      </c>
      <c r="BV353" s="8">
        <v>10</v>
      </c>
      <c r="BW353" s="8">
        <v>20</v>
      </c>
      <c r="BX353" s="8">
        <v>5</v>
      </c>
      <c r="BY353" s="8">
        <v>13</v>
      </c>
      <c r="BZ353" s="8">
        <v>10</v>
      </c>
      <c r="CA353" s="8">
        <v>9</v>
      </c>
      <c r="CB353" s="8">
        <v>9</v>
      </c>
      <c r="CC353" s="8">
        <v>8</v>
      </c>
      <c r="CD353" s="8">
        <v>9</v>
      </c>
      <c r="CE353" s="8">
        <v>13</v>
      </c>
      <c r="CF353" s="8">
        <v>7</v>
      </c>
      <c r="CG353" s="8">
        <v>10</v>
      </c>
      <c r="CH353" s="8">
        <v>14</v>
      </c>
      <c r="CI353" s="8">
        <v>11</v>
      </c>
      <c r="CJ353" s="8">
        <v>11</v>
      </c>
      <c r="CK353" s="8">
        <v>9</v>
      </c>
      <c r="CL353" s="8">
        <v>7</v>
      </c>
      <c r="CM353" s="8">
        <v>10</v>
      </c>
      <c r="CN353" s="8">
        <v>16</v>
      </c>
      <c r="CO353" s="8">
        <v>10</v>
      </c>
      <c r="CP353" s="8">
        <v>13</v>
      </c>
      <c r="CQ353" s="8">
        <v>13</v>
      </c>
      <c r="CR353" s="8">
        <v>16</v>
      </c>
      <c r="CS353" s="8">
        <v>21</v>
      </c>
      <c r="CT353" s="8">
        <v>26</v>
      </c>
      <c r="CU353" s="8">
        <v>11</v>
      </c>
      <c r="CV353" s="8">
        <v>15</v>
      </c>
      <c r="CW353" s="8">
        <v>4</v>
      </c>
      <c r="CX353" s="8">
        <v>17</v>
      </c>
      <c r="CY353" s="8">
        <v>11</v>
      </c>
      <c r="CZ353" s="8">
        <v>15</v>
      </c>
      <c r="DA353" s="8">
        <v>14</v>
      </c>
      <c r="DB353" s="8">
        <v>9</v>
      </c>
      <c r="DC353" s="8">
        <v>11</v>
      </c>
      <c r="DD353" s="8">
        <v>15</v>
      </c>
      <c r="DE353" s="8">
        <v>7</v>
      </c>
      <c r="DF353" s="8">
        <v>9</v>
      </c>
      <c r="DG353" s="8">
        <v>10</v>
      </c>
      <c r="DH353" s="8">
        <v>9</v>
      </c>
      <c r="DI353" s="8">
        <v>10</v>
      </c>
      <c r="DJ353" s="8">
        <v>6</v>
      </c>
      <c r="DK353" s="8">
        <v>3</v>
      </c>
      <c r="DL353" s="8">
        <v>8</v>
      </c>
      <c r="DM353" s="8">
        <v>8</v>
      </c>
      <c r="DN353" s="8">
        <v>5</v>
      </c>
      <c r="DO353" s="8">
        <v>6</v>
      </c>
      <c r="DP353" s="8">
        <v>2</v>
      </c>
      <c r="DQ353" s="8">
        <v>3</v>
      </c>
      <c r="DR353" s="8">
        <v>3</v>
      </c>
      <c r="DS353" s="8">
        <v>0</v>
      </c>
      <c r="DT353" s="8">
        <v>1</v>
      </c>
      <c r="DU353" s="8">
        <v>3</v>
      </c>
      <c r="DV353" s="8">
        <v>2</v>
      </c>
      <c r="DW353" s="8">
        <v>9</v>
      </c>
      <c r="DX353" s="7">
        <f t="shared" si="29"/>
        <v>552</v>
      </c>
      <c r="DY353" s="7">
        <f t="shared" si="30"/>
        <v>58</v>
      </c>
      <c r="DZ353" s="7">
        <f t="shared" si="31"/>
        <v>283</v>
      </c>
      <c r="EA353" s="7">
        <f t="shared" si="32"/>
        <v>193</v>
      </c>
    </row>
    <row r="354" spans="1:131" x14ac:dyDescent="0.35">
      <c r="A354" s="7">
        <v>13</v>
      </c>
      <c r="B354" s="10" t="s">
        <v>1020</v>
      </c>
      <c r="C354" s="10" t="s">
        <v>828</v>
      </c>
      <c r="D354" s="10" t="s">
        <v>829</v>
      </c>
      <c r="E354" s="7">
        <f>SUM(Table3253[[#This Row],[0]:[90]])</f>
        <v>751</v>
      </c>
      <c r="F354" s="8">
        <f>SUM(Table3253[[#This Row],[0]:[15]])</f>
        <v>135</v>
      </c>
      <c r="G354" s="7">
        <f>SUM(Table3253[[#This Row],[16]:[64]])</f>
        <v>422</v>
      </c>
      <c r="H354" s="7">
        <f>SUM(Table3253[[#This Row],[65]:[90]])</f>
        <v>194</v>
      </c>
      <c r="I354" s="7">
        <f>SUM(Table3253[[#This Row],[85]:[90]])</f>
        <v>19</v>
      </c>
      <c r="J354" s="8">
        <f>SUM(Table3253[[#This Row],[0]:[17]])</f>
        <v>145</v>
      </c>
      <c r="K354" s="7">
        <f>SUM(Table3253[[#This Row],[18]:[64]])</f>
        <v>412</v>
      </c>
      <c r="L354" s="8">
        <f>SUM(Table3253[[#This Row],[0]:[4]])</f>
        <v>43</v>
      </c>
      <c r="M354" s="7">
        <f>SUM(Table3253[[#This Row],[5]:[15]])</f>
        <v>92</v>
      </c>
      <c r="N354" s="7">
        <f>SUM(Table3253[[#This Row],[16]:[24]])</f>
        <v>66</v>
      </c>
      <c r="O354" s="7">
        <f>SUM(Table3253[[#This Row],[25]:[49]])</f>
        <v>201</v>
      </c>
      <c r="P354" s="7">
        <f>SUM(Table3253[[#This Row],[50]:[64]])</f>
        <v>155</v>
      </c>
      <c r="Q354" s="7">
        <f>SUM(Table3253[[#This Row],[65]:[74]])</f>
        <v>117</v>
      </c>
      <c r="R354" s="7">
        <f>SUM(Table3253[[#This Row],[75]:[84]])</f>
        <v>58</v>
      </c>
      <c r="S354" s="8">
        <f>SUM(Table3253[[#This Row],[5]:[9]])</f>
        <v>38</v>
      </c>
      <c r="T354" s="7">
        <f>SUM(Table3253[[#This Row],[10]:[14]])</f>
        <v>46</v>
      </c>
      <c r="U354" s="7">
        <f>SUM(Table3253[[#This Row],[15]:[19]])</f>
        <v>33</v>
      </c>
      <c r="V354" s="7">
        <f>SUM(Table3253[[#This Row],[20]:[24]])</f>
        <v>41</v>
      </c>
      <c r="W354" s="7">
        <f>SUM(Table3253[[#This Row],[25]:[29]])</f>
        <v>40</v>
      </c>
      <c r="X354" s="7">
        <f>SUM(Table3253[[#This Row],[30]:[34]])</f>
        <v>45</v>
      </c>
      <c r="Y354" s="7">
        <f>SUM(Table3253[[#This Row],[35]:[39]])</f>
        <v>38</v>
      </c>
      <c r="Z354" s="7">
        <f>SUM(Table3253[[#This Row],[40]:[44]])</f>
        <v>33</v>
      </c>
      <c r="AA354" s="7">
        <f>SUM(Table3253[[#This Row],[45]:[49]])</f>
        <v>45</v>
      </c>
      <c r="AB354" s="7">
        <f>SUM(Table3253[[#This Row],[50]:[54]])</f>
        <v>41</v>
      </c>
      <c r="AC354" s="7">
        <f>SUM(Table3253[[#This Row],[55]:[59]])</f>
        <v>59</v>
      </c>
      <c r="AD354" s="7">
        <f>SUM(Table3253[[#This Row],[60]:[64]])</f>
        <v>55</v>
      </c>
      <c r="AE354" s="7">
        <f>SUM(Table3253[[#This Row],[65]:[69]])</f>
        <v>51</v>
      </c>
      <c r="AF354" s="7">
        <f>SUM(Table3253[[#This Row],[70]:[74]])</f>
        <v>66</v>
      </c>
      <c r="AG354" s="7">
        <f>SUM(Table3253[[#This Row],[75]:[79]])</f>
        <v>39</v>
      </c>
      <c r="AH354" s="7">
        <f>SUM(Table3253[[#This Row],[80]:[84]])</f>
        <v>19</v>
      </c>
      <c r="AI354" s="7">
        <f>SUM(Table3253[[#This Row],[85]:[89]])</f>
        <v>11</v>
      </c>
      <c r="AJ354" s="7">
        <f>Table3253[[#This Row],[90]]</f>
        <v>8</v>
      </c>
      <c r="AK354" s="8">
        <v>12</v>
      </c>
      <c r="AL354" s="8">
        <v>10</v>
      </c>
      <c r="AM354" s="8">
        <v>7</v>
      </c>
      <c r="AN354" s="8">
        <v>5</v>
      </c>
      <c r="AO354" s="8">
        <v>9</v>
      </c>
      <c r="AP354" s="8">
        <v>5</v>
      </c>
      <c r="AQ354" s="8">
        <v>7</v>
      </c>
      <c r="AR354" s="8">
        <v>9</v>
      </c>
      <c r="AS354" s="8">
        <v>6</v>
      </c>
      <c r="AT354" s="8">
        <v>11</v>
      </c>
      <c r="AU354" s="8">
        <v>8</v>
      </c>
      <c r="AV354" s="8">
        <v>7</v>
      </c>
      <c r="AW354" s="8">
        <v>4</v>
      </c>
      <c r="AX354" s="8">
        <v>11</v>
      </c>
      <c r="AY354" s="8">
        <v>16</v>
      </c>
      <c r="AZ354" s="8">
        <v>8</v>
      </c>
      <c r="BA354" s="8">
        <v>3</v>
      </c>
      <c r="BB354" s="8">
        <v>7</v>
      </c>
      <c r="BC354" s="8">
        <v>8</v>
      </c>
      <c r="BD354" s="8">
        <v>7</v>
      </c>
      <c r="BE354" s="8">
        <v>9</v>
      </c>
      <c r="BF354" s="8">
        <v>10</v>
      </c>
      <c r="BG354" s="8">
        <v>7</v>
      </c>
      <c r="BH354" s="8">
        <v>7</v>
      </c>
      <c r="BI354" s="8">
        <v>8</v>
      </c>
      <c r="BJ354" s="8">
        <v>9</v>
      </c>
      <c r="BK354" s="8">
        <v>6</v>
      </c>
      <c r="BL354" s="8">
        <v>10</v>
      </c>
      <c r="BM354" s="8">
        <v>8</v>
      </c>
      <c r="BN354" s="8">
        <v>7</v>
      </c>
      <c r="BO354" s="8">
        <v>10</v>
      </c>
      <c r="BP354" s="8">
        <v>8</v>
      </c>
      <c r="BQ354" s="8">
        <v>11</v>
      </c>
      <c r="BR354" s="8">
        <v>10</v>
      </c>
      <c r="BS354" s="8">
        <v>6</v>
      </c>
      <c r="BT354" s="8">
        <v>10</v>
      </c>
      <c r="BU354" s="8">
        <v>9</v>
      </c>
      <c r="BV354" s="8">
        <v>7</v>
      </c>
      <c r="BW354" s="8">
        <v>8</v>
      </c>
      <c r="BX354" s="8">
        <v>4</v>
      </c>
      <c r="BY354" s="8">
        <v>12</v>
      </c>
      <c r="BZ354" s="8">
        <v>4</v>
      </c>
      <c r="CA354" s="8">
        <v>5</v>
      </c>
      <c r="CB354" s="8">
        <v>4</v>
      </c>
      <c r="CC354" s="8">
        <v>8</v>
      </c>
      <c r="CD354" s="8">
        <v>4</v>
      </c>
      <c r="CE354" s="8">
        <v>6</v>
      </c>
      <c r="CF354" s="8">
        <v>17</v>
      </c>
      <c r="CG354" s="8">
        <v>7</v>
      </c>
      <c r="CH354" s="8">
        <v>11</v>
      </c>
      <c r="CI354" s="8">
        <v>6</v>
      </c>
      <c r="CJ354" s="8">
        <v>10</v>
      </c>
      <c r="CK354" s="8">
        <v>5</v>
      </c>
      <c r="CL354" s="8">
        <v>11</v>
      </c>
      <c r="CM354" s="8">
        <v>9</v>
      </c>
      <c r="CN354" s="8">
        <v>16</v>
      </c>
      <c r="CO354" s="8">
        <v>7</v>
      </c>
      <c r="CP354" s="8">
        <v>17</v>
      </c>
      <c r="CQ354" s="8">
        <v>9</v>
      </c>
      <c r="CR354" s="8">
        <v>10</v>
      </c>
      <c r="CS354" s="8">
        <v>15</v>
      </c>
      <c r="CT354" s="8">
        <v>10</v>
      </c>
      <c r="CU354" s="8">
        <v>12</v>
      </c>
      <c r="CV354" s="8">
        <v>5</v>
      </c>
      <c r="CW354" s="8">
        <v>13</v>
      </c>
      <c r="CX354" s="8">
        <v>13</v>
      </c>
      <c r="CY354" s="8">
        <v>12</v>
      </c>
      <c r="CZ354" s="8">
        <v>4</v>
      </c>
      <c r="DA354" s="8">
        <v>14</v>
      </c>
      <c r="DB354" s="8">
        <v>8</v>
      </c>
      <c r="DC354" s="8">
        <v>17</v>
      </c>
      <c r="DD354" s="8">
        <v>12</v>
      </c>
      <c r="DE354" s="8">
        <v>7</v>
      </c>
      <c r="DF354" s="8">
        <v>11</v>
      </c>
      <c r="DG354" s="8">
        <v>19</v>
      </c>
      <c r="DH354" s="8">
        <v>8</v>
      </c>
      <c r="DI354" s="8">
        <v>8</v>
      </c>
      <c r="DJ354" s="8">
        <v>8</v>
      </c>
      <c r="DK354" s="8">
        <v>9</v>
      </c>
      <c r="DL354" s="8">
        <v>6</v>
      </c>
      <c r="DM354" s="8">
        <v>2</v>
      </c>
      <c r="DN354" s="8">
        <v>5</v>
      </c>
      <c r="DO354" s="8">
        <v>5</v>
      </c>
      <c r="DP354" s="8">
        <v>6</v>
      </c>
      <c r="DQ354" s="8">
        <v>1</v>
      </c>
      <c r="DR354" s="8">
        <v>0</v>
      </c>
      <c r="DS354" s="8">
        <v>3</v>
      </c>
      <c r="DT354" s="8">
        <v>3</v>
      </c>
      <c r="DU354" s="8">
        <v>3</v>
      </c>
      <c r="DV354" s="8">
        <v>2</v>
      </c>
      <c r="DW354" s="8">
        <v>8</v>
      </c>
      <c r="DX354" s="7">
        <f t="shared" si="29"/>
        <v>422</v>
      </c>
      <c r="DY354" s="7">
        <f t="shared" si="30"/>
        <v>56</v>
      </c>
      <c r="DZ354" s="7">
        <f t="shared" si="31"/>
        <v>201</v>
      </c>
      <c r="EA354" s="7">
        <f t="shared" si="32"/>
        <v>155</v>
      </c>
    </row>
    <row r="355" spans="1:131" x14ac:dyDescent="0.35">
      <c r="A355" s="7">
        <v>13</v>
      </c>
      <c r="B355" s="10" t="s">
        <v>1020</v>
      </c>
      <c r="C355" s="10" t="s">
        <v>830</v>
      </c>
      <c r="D355" s="10" t="s">
        <v>831</v>
      </c>
      <c r="E355" s="7">
        <f>SUM(Table3253[[#This Row],[0]:[90]])</f>
        <v>1123</v>
      </c>
      <c r="F355" s="8">
        <f>SUM(Table3253[[#This Row],[0]:[15]])</f>
        <v>220</v>
      </c>
      <c r="G355" s="7">
        <f>SUM(Table3253[[#This Row],[16]:[64]])</f>
        <v>721</v>
      </c>
      <c r="H355" s="7">
        <f>SUM(Table3253[[#This Row],[65]:[90]])</f>
        <v>182</v>
      </c>
      <c r="I355" s="7">
        <f>SUM(Table3253[[#This Row],[85]:[90]])</f>
        <v>23</v>
      </c>
      <c r="J355" s="8">
        <f>SUM(Table3253[[#This Row],[0]:[17]])</f>
        <v>259</v>
      </c>
      <c r="K355" s="7">
        <f>SUM(Table3253[[#This Row],[18]:[64]])</f>
        <v>682</v>
      </c>
      <c r="L355" s="8">
        <f>SUM(Table3253[[#This Row],[0]:[4]])</f>
        <v>70</v>
      </c>
      <c r="M355" s="7">
        <f>SUM(Table3253[[#This Row],[5]:[15]])</f>
        <v>150</v>
      </c>
      <c r="N355" s="7">
        <f>SUM(Table3253[[#This Row],[16]:[24]])</f>
        <v>127</v>
      </c>
      <c r="O355" s="7">
        <f>SUM(Table3253[[#This Row],[25]:[49]])</f>
        <v>382</v>
      </c>
      <c r="P355" s="7">
        <f>SUM(Table3253[[#This Row],[50]:[64]])</f>
        <v>212</v>
      </c>
      <c r="Q355" s="7">
        <f>SUM(Table3253[[#This Row],[65]:[74]])</f>
        <v>97</v>
      </c>
      <c r="R355" s="7">
        <f>SUM(Table3253[[#This Row],[75]:[84]])</f>
        <v>62</v>
      </c>
      <c r="S355" s="8">
        <f>SUM(Table3253[[#This Row],[5]:[9]])</f>
        <v>63</v>
      </c>
      <c r="T355" s="7">
        <f>SUM(Table3253[[#This Row],[10]:[14]])</f>
        <v>70</v>
      </c>
      <c r="U355" s="7">
        <f>SUM(Table3253[[#This Row],[15]:[19]])</f>
        <v>96</v>
      </c>
      <c r="V355" s="7">
        <f>SUM(Table3253[[#This Row],[20]:[24]])</f>
        <v>48</v>
      </c>
      <c r="W355" s="7">
        <f>SUM(Table3253[[#This Row],[25]:[29]])</f>
        <v>58</v>
      </c>
      <c r="X355" s="7">
        <f>SUM(Table3253[[#This Row],[30]:[34]])</f>
        <v>99</v>
      </c>
      <c r="Y355" s="7">
        <f>SUM(Table3253[[#This Row],[35]:[39]])</f>
        <v>83</v>
      </c>
      <c r="Z355" s="7">
        <f>SUM(Table3253[[#This Row],[40]:[44]])</f>
        <v>68</v>
      </c>
      <c r="AA355" s="7">
        <f>SUM(Table3253[[#This Row],[45]:[49]])</f>
        <v>74</v>
      </c>
      <c r="AB355" s="7">
        <f>SUM(Table3253[[#This Row],[50]:[54]])</f>
        <v>69</v>
      </c>
      <c r="AC355" s="7">
        <f>SUM(Table3253[[#This Row],[55]:[59]])</f>
        <v>63</v>
      </c>
      <c r="AD355" s="7">
        <f>SUM(Table3253[[#This Row],[60]:[64]])</f>
        <v>80</v>
      </c>
      <c r="AE355" s="7">
        <f>SUM(Table3253[[#This Row],[65]:[69]])</f>
        <v>53</v>
      </c>
      <c r="AF355" s="7">
        <f>SUM(Table3253[[#This Row],[70]:[74]])</f>
        <v>44</v>
      </c>
      <c r="AG355" s="7">
        <f>SUM(Table3253[[#This Row],[75]:[79]])</f>
        <v>45</v>
      </c>
      <c r="AH355" s="7">
        <f>SUM(Table3253[[#This Row],[80]:[84]])</f>
        <v>17</v>
      </c>
      <c r="AI355" s="7">
        <f>SUM(Table3253[[#This Row],[85]:[89]])</f>
        <v>16</v>
      </c>
      <c r="AJ355" s="7">
        <f>Table3253[[#This Row],[90]]</f>
        <v>7</v>
      </c>
      <c r="AK355" s="8">
        <v>19</v>
      </c>
      <c r="AL355" s="8">
        <v>9</v>
      </c>
      <c r="AM355" s="8">
        <v>14</v>
      </c>
      <c r="AN355" s="8">
        <v>16</v>
      </c>
      <c r="AO355" s="8">
        <v>12</v>
      </c>
      <c r="AP355" s="8">
        <v>8</v>
      </c>
      <c r="AQ355" s="8">
        <v>17</v>
      </c>
      <c r="AR355" s="8">
        <v>13</v>
      </c>
      <c r="AS355" s="8">
        <v>14</v>
      </c>
      <c r="AT355" s="8">
        <v>11</v>
      </c>
      <c r="AU355" s="8">
        <v>7</v>
      </c>
      <c r="AV355" s="8">
        <v>14</v>
      </c>
      <c r="AW355" s="8">
        <v>14</v>
      </c>
      <c r="AX355" s="8">
        <v>14</v>
      </c>
      <c r="AY355" s="8">
        <v>21</v>
      </c>
      <c r="AZ355" s="8">
        <v>17</v>
      </c>
      <c r="BA355" s="8">
        <v>23</v>
      </c>
      <c r="BB355" s="8">
        <v>16</v>
      </c>
      <c r="BC355" s="8">
        <v>18</v>
      </c>
      <c r="BD355" s="8">
        <v>22</v>
      </c>
      <c r="BE355" s="8">
        <v>13</v>
      </c>
      <c r="BF355" s="8">
        <v>9</v>
      </c>
      <c r="BG355" s="8">
        <v>8</v>
      </c>
      <c r="BH355" s="8">
        <v>6</v>
      </c>
      <c r="BI355" s="8">
        <v>12</v>
      </c>
      <c r="BJ355" s="8">
        <v>11</v>
      </c>
      <c r="BK355" s="8">
        <v>10</v>
      </c>
      <c r="BL355" s="8">
        <v>12</v>
      </c>
      <c r="BM355" s="8">
        <v>11</v>
      </c>
      <c r="BN355" s="8">
        <v>14</v>
      </c>
      <c r="BO355" s="8">
        <v>16</v>
      </c>
      <c r="BP355" s="8">
        <v>21</v>
      </c>
      <c r="BQ355" s="8">
        <v>19</v>
      </c>
      <c r="BR355" s="8">
        <v>27</v>
      </c>
      <c r="BS355" s="8">
        <v>16</v>
      </c>
      <c r="BT355" s="8">
        <v>13</v>
      </c>
      <c r="BU355" s="8">
        <v>20</v>
      </c>
      <c r="BV355" s="8">
        <v>18</v>
      </c>
      <c r="BW355" s="8">
        <v>13</v>
      </c>
      <c r="BX355" s="8">
        <v>19</v>
      </c>
      <c r="BY355" s="8">
        <v>17</v>
      </c>
      <c r="BZ355" s="8">
        <v>21</v>
      </c>
      <c r="CA355" s="8">
        <v>10</v>
      </c>
      <c r="CB355" s="8">
        <v>9</v>
      </c>
      <c r="CC355" s="8">
        <v>11</v>
      </c>
      <c r="CD355" s="8">
        <v>21</v>
      </c>
      <c r="CE355" s="8">
        <v>14</v>
      </c>
      <c r="CF355" s="8">
        <v>13</v>
      </c>
      <c r="CG355" s="8">
        <v>13</v>
      </c>
      <c r="CH355" s="8">
        <v>13</v>
      </c>
      <c r="CI355" s="8">
        <v>7</v>
      </c>
      <c r="CJ355" s="8">
        <v>19</v>
      </c>
      <c r="CK355" s="8">
        <v>14</v>
      </c>
      <c r="CL355" s="8">
        <v>13</v>
      </c>
      <c r="CM355" s="8">
        <v>16</v>
      </c>
      <c r="CN355" s="8">
        <v>13</v>
      </c>
      <c r="CO355" s="8">
        <v>10</v>
      </c>
      <c r="CP355" s="8">
        <v>10</v>
      </c>
      <c r="CQ355" s="8">
        <v>14</v>
      </c>
      <c r="CR355" s="8">
        <v>16</v>
      </c>
      <c r="CS355" s="8">
        <v>18</v>
      </c>
      <c r="CT355" s="8">
        <v>20</v>
      </c>
      <c r="CU355" s="8">
        <v>14</v>
      </c>
      <c r="CV355" s="8">
        <v>13</v>
      </c>
      <c r="CW355" s="8">
        <v>15</v>
      </c>
      <c r="CX355" s="8">
        <v>15</v>
      </c>
      <c r="CY355" s="8">
        <v>6</v>
      </c>
      <c r="CZ355" s="8">
        <v>15</v>
      </c>
      <c r="DA355" s="8">
        <v>8</v>
      </c>
      <c r="DB355" s="8">
        <v>9</v>
      </c>
      <c r="DC355" s="8">
        <v>7</v>
      </c>
      <c r="DD355" s="8">
        <v>10</v>
      </c>
      <c r="DE355" s="8">
        <v>9</v>
      </c>
      <c r="DF355" s="8">
        <v>6</v>
      </c>
      <c r="DG355" s="8">
        <v>12</v>
      </c>
      <c r="DH355" s="8">
        <v>7</v>
      </c>
      <c r="DI355" s="8">
        <v>12</v>
      </c>
      <c r="DJ355" s="8">
        <v>13</v>
      </c>
      <c r="DK355" s="8">
        <v>8</v>
      </c>
      <c r="DL355" s="8">
        <v>5</v>
      </c>
      <c r="DM355" s="8">
        <v>6</v>
      </c>
      <c r="DN355" s="8">
        <v>5</v>
      </c>
      <c r="DO355" s="8">
        <v>3</v>
      </c>
      <c r="DP355" s="8">
        <v>3</v>
      </c>
      <c r="DQ355" s="8">
        <v>0</v>
      </c>
      <c r="DR355" s="8">
        <v>2</v>
      </c>
      <c r="DS355" s="8">
        <v>3</v>
      </c>
      <c r="DT355" s="8">
        <v>3</v>
      </c>
      <c r="DU355" s="8">
        <v>4</v>
      </c>
      <c r="DV355" s="8">
        <v>4</v>
      </c>
      <c r="DW355" s="8">
        <v>7</v>
      </c>
      <c r="DX355" s="7">
        <f t="shared" si="29"/>
        <v>721</v>
      </c>
      <c r="DY355" s="7">
        <f t="shared" si="30"/>
        <v>88</v>
      </c>
      <c r="DZ355" s="7">
        <f t="shared" si="31"/>
        <v>382</v>
      </c>
      <c r="EA355" s="7">
        <f t="shared" si="32"/>
        <v>212</v>
      </c>
    </row>
    <row r="356" spans="1:131" x14ac:dyDescent="0.35">
      <c r="A356" s="7">
        <v>13</v>
      </c>
      <c r="B356" s="10" t="s">
        <v>1020</v>
      </c>
      <c r="C356" s="10" t="s">
        <v>832</v>
      </c>
      <c r="D356" s="10" t="s">
        <v>833</v>
      </c>
      <c r="E356" s="7">
        <f>SUM(Table3253[[#This Row],[0]:[90]])</f>
        <v>857</v>
      </c>
      <c r="F356" s="8">
        <f>SUM(Table3253[[#This Row],[0]:[15]])</f>
        <v>225</v>
      </c>
      <c r="G356" s="7">
        <f>SUM(Table3253[[#This Row],[16]:[64]])</f>
        <v>484</v>
      </c>
      <c r="H356" s="7">
        <f>SUM(Table3253[[#This Row],[65]:[90]])</f>
        <v>148</v>
      </c>
      <c r="I356" s="7">
        <f>SUM(Table3253[[#This Row],[85]:[90]])</f>
        <v>9</v>
      </c>
      <c r="J356" s="8">
        <f>SUM(Table3253[[#This Row],[0]:[17]])</f>
        <v>262</v>
      </c>
      <c r="K356" s="7">
        <f>SUM(Table3253[[#This Row],[18]:[64]])</f>
        <v>447</v>
      </c>
      <c r="L356" s="8">
        <f>SUM(Table3253[[#This Row],[0]:[4]])</f>
        <v>64</v>
      </c>
      <c r="M356" s="7">
        <f>SUM(Table3253[[#This Row],[5]:[15]])</f>
        <v>161</v>
      </c>
      <c r="N356" s="7">
        <f>SUM(Table3253[[#This Row],[16]:[24]])</f>
        <v>92</v>
      </c>
      <c r="O356" s="7">
        <f>SUM(Table3253[[#This Row],[25]:[49]])</f>
        <v>240</v>
      </c>
      <c r="P356" s="7">
        <f>SUM(Table3253[[#This Row],[50]:[64]])</f>
        <v>152</v>
      </c>
      <c r="Q356" s="7">
        <f>SUM(Table3253[[#This Row],[65]:[74]])</f>
        <v>98</v>
      </c>
      <c r="R356" s="7">
        <f>SUM(Table3253[[#This Row],[75]:[84]])</f>
        <v>41</v>
      </c>
      <c r="S356" s="8">
        <f>SUM(Table3253[[#This Row],[5]:[9]])</f>
        <v>89</v>
      </c>
      <c r="T356" s="7">
        <f>SUM(Table3253[[#This Row],[10]:[14]])</f>
        <v>53</v>
      </c>
      <c r="U356" s="7">
        <f>SUM(Table3253[[#This Row],[15]:[19]])</f>
        <v>68</v>
      </c>
      <c r="V356" s="7">
        <f>SUM(Table3253[[#This Row],[20]:[24]])</f>
        <v>43</v>
      </c>
      <c r="W356" s="7">
        <f>SUM(Table3253[[#This Row],[25]:[29]])</f>
        <v>39</v>
      </c>
      <c r="X356" s="7">
        <f>SUM(Table3253[[#This Row],[30]:[34]])</f>
        <v>49</v>
      </c>
      <c r="Y356" s="7">
        <f>SUM(Table3253[[#This Row],[35]:[39]])</f>
        <v>64</v>
      </c>
      <c r="Z356" s="7">
        <f>SUM(Table3253[[#This Row],[40]:[44]])</f>
        <v>48</v>
      </c>
      <c r="AA356" s="7">
        <f>SUM(Table3253[[#This Row],[45]:[49]])</f>
        <v>40</v>
      </c>
      <c r="AB356" s="7">
        <f>SUM(Table3253[[#This Row],[50]:[54]])</f>
        <v>49</v>
      </c>
      <c r="AC356" s="7">
        <f>SUM(Table3253[[#This Row],[55]:[59]])</f>
        <v>53</v>
      </c>
      <c r="AD356" s="7">
        <f>SUM(Table3253[[#This Row],[60]:[64]])</f>
        <v>50</v>
      </c>
      <c r="AE356" s="7">
        <f>SUM(Table3253[[#This Row],[65]:[69]])</f>
        <v>43</v>
      </c>
      <c r="AF356" s="7">
        <f>SUM(Table3253[[#This Row],[70]:[74]])</f>
        <v>55</v>
      </c>
      <c r="AG356" s="7">
        <f>SUM(Table3253[[#This Row],[75]:[79]])</f>
        <v>22</v>
      </c>
      <c r="AH356" s="7">
        <f>SUM(Table3253[[#This Row],[80]:[84]])</f>
        <v>19</v>
      </c>
      <c r="AI356" s="7">
        <f>SUM(Table3253[[#This Row],[85]:[89]])</f>
        <v>5</v>
      </c>
      <c r="AJ356" s="7">
        <f>Table3253[[#This Row],[90]]</f>
        <v>4</v>
      </c>
      <c r="AK356" s="8">
        <v>13</v>
      </c>
      <c r="AL356" s="8">
        <v>7</v>
      </c>
      <c r="AM356" s="8">
        <v>12</v>
      </c>
      <c r="AN356" s="8">
        <v>17</v>
      </c>
      <c r="AO356" s="8">
        <v>15</v>
      </c>
      <c r="AP356" s="8">
        <v>19</v>
      </c>
      <c r="AQ356" s="8">
        <v>19</v>
      </c>
      <c r="AR356" s="8">
        <v>18</v>
      </c>
      <c r="AS356" s="8">
        <v>16</v>
      </c>
      <c r="AT356" s="8">
        <v>17</v>
      </c>
      <c r="AU356" s="8">
        <v>16</v>
      </c>
      <c r="AV356" s="8">
        <v>10</v>
      </c>
      <c r="AW356" s="8">
        <v>8</v>
      </c>
      <c r="AX356" s="8">
        <v>12</v>
      </c>
      <c r="AY356" s="8">
        <v>7</v>
      </c>
      <c r="AZ356" s="8">
        <v>19</v>
      </c>
      <c r="BA356" s="8">
        <v>19</v>
      </c>
      <c r="BB356" s="8">
        <v>18</v>
      </c>
      <c r="BC356" s="8">
        <v>6</v>
      </c>
      <c r="BD356" s="8">
        <v>6</v>
      </c>
      <c r="BE356" s="8">
        <v>10</v>
      </c>
      <c r="BF356" s="8">
        <v>12</v>
      </c>
      <c r="BG356" s="8">
        <v>8</v>
      </c>
      <c r="BH356" s="8">
        <v>10</v>
      </c>
      <c r="BI356" s="8">
        <v>3</v>
      </c>
      <c r="BJ356" s="8">
        <v>10</v>
      </c>
      <c r="BK356" s="8">
        <v>7</v>
      </c>
      <c r="BL356" s="8">
        <v>5</v>
      </c>
      <c r="BM356" s="8">
        <v>5</v>
      </c>
      <c r="BN356" s="8">
        <v>12</v>
      </c>
      <c r="BO356" s="8">
        <v>11</v>
      </c>
      <c r="BP356" s="8">
        <v>6</v>
      </c>
      <c r="BQ356" s="8">
        <v>7</v>
      </c>
      <c r="BR356" s="8">
        <v>15</v>
      </c>
      <c r="BS356" s="8">
        <v>10</v>
      </c>
      <c r="BT356" s="8">
        <v>15</v>
      </c>
      <c r="BU356" s="8">
        <v>16</v>
      </c>
      <c r="BV356" s="8">
        <v>14</v>
      </c>
      <c r="BW356" s="8">
        <v>11</v>
      </c>
      <c r="BX356" s="8">
        <v>8</v>
      </c>
      <c r="BY356" s="8">
        <v>13</v>
      </c>
      <c r="BZ356" s="8">
        <v>7</v>
      </c>
      <c r="CA356" s="8">
        <v>11</v>
      </c>
      <c r="CB356" s="8">
        <v>7</v>
      </c>
      <c r="CC356" s="8">
        <v>10</v>
      </c>
      <c r="CD356" s="8">
        <v>13</v>
      </c>
      <c r="CE356" s="8">
        <v>5</v>
      </c>
      <c r="CF356" s="8">
        <v>5</v>
      </c>
      <c r="CG356" s="8">
        <v>7</v>
      </c>
      <c r="CH356" s="8">
        <v>10</v>
      </c>
      <c r="CI356" s="8">
        <v>6</v>
      </c>
      <c r="CJ356" s="8">
        <v>9</v>
      </c>
      <c r="CK356" s="8">
        <v>9</v>
      </c>
      <c r="CL356" s="8">
        <v>14</v>
      </c>
      <c r="CM356" s="8">
        <v>11</v>
      </c>
      <c r="CN356" s="8">
        <v>10</v>
      </c>
      <c r="CO356" s="8">
        <v>13</v>
      </c>
      <c r="CP356" s="8">
        <v>12</v>
      </c>
      <c r="CQ356" s="8">
        <v>14</v>
      </c>
      <c r="CR356" s="8">
        <v>4</v>
      </c>
      <c r="CS356" s="8">
        <v>6</v>
      </c>
      <c r="CT356" s="8">
        <v>10</v>
      </c>
      <c r="CU356" s="8">
        <v>15</v>
      </c>
      <c r="CV356" s="8">
        <v>16</v>
      </c>
      <c r="CW356" s="8">
        <v>3</v>
      </c>
      <c r="CX356" s="8">
        <v>9</v>
      </c>
      <c r="CY356" s="8">
        <v>7</v>
      </c>
      <c r="CZ356" s="8">
        <v>8</v>
      </c>
      <c r="DA356" s="8">
        <v>11</v>
      </c>
      <c r="DB356" s="8">
        <v>8</v>
      </c>
      <c r="DC356" s="8">
        <v>10</v>
      </c>
      <c r="DD356" s="8">
        <v>12</v>
      </c>
      <c r="DE356" s="8">
        <v>9</v>
      </c>
      <c r="DF356" s="8">
        <v>16</v>
      </c>
      <c r="DG356" s="8">
        <v>8</v>
      </c>
      <c r="DH356" s="8">
        <v>4</v>
      </c>
      <c r="DI356" s="8">
        <v>6</v>
      </c>
      <c r="DJ356" s="8">
        <v>8</v>
      </c>
      <c r="DK356" s="8">
        <v>2</v>
      </c>
      <c r="DL356" s="8">
        <v>2</v>
      </c>
      <c r="DM356" s="8">
        <v>8</v>
      </c>
      <c r="DN356" s="8">
        <v>1</v>
      </c>
      <c r="DO356" s="8">
        <v>3</v>
      </c>
      <c r="DP356" s="8">
        <v>3</v>
      </c>
      <c r="DQ356" s="8">
        <v>4</v>
      </c>
      <c r="DR356" s="8">
        <v>0</v>
      </c>
      <c r="DS356" s="8">
        <v>0</v>
      </c>
      <c r="DT356" s="8">
        <v>3</v>
      </c>
      <c r="DU356" s="8">
        <v>2</v>
      </c>
      <c r="DV356" s="8">
        <v>0</v>
      </c>
      <c r="DW356" s="8">
        <v>4</v>
      </c>
      <c r="DX356" s="7">
        <f t="shared" si="29"/>
        <v>484</v>
      </c>
      <c r="DY356" s="7">
        <f t="shared" si="30"/>
        <v>55</v>
      </c>
      <c r="DZ356" s="7">
        <f t="shared" si="31"/>
        <v>240</v>
      </c>
      <c r="EA356" s="7">
        <f t="shared" si="32"/>
        <v>152</v>
      </c>
    </row>
    <row r="357" spans="1:131" x14ac:dyDescent="0.35">
      <c r="A357" s="7">
        <v>13</v>
      </c>
      <c r="B357" s="10" t="s">
        <v>1020</v>
      </c>
      <c r="C357" s="10" t="s">
        <v>834</v>
      </c>
      <c r="D357" s="10" t="s">
        <v>303</v>
      </c>
      <c r="E357" s="7">
        <f>SUM(Table3253[[#This Row],[0]:[90]])</f>
        <v>747</v>
      </c>
      <c r="F357" s="8">
        <f>SUM(Table3253[[#This Row],[0]:[15]])</f>
        <v>107</v>
      </c>
      <c r="G357" s="7">
        <f>SUM(Table3253[[#This Row],[16]:[64]])</f>
        <v>420</v>
      </c>
      <c r="H357" s="7">
        <f>SUM(Table3253[[#This Row],[65]:[90]])</f>
        <v>220</v>
      </c>
      <c r="I357" s="7">
        <f>SUM(Table3253[[#This Row],[85]:[90]])</f>
        <v>23</v>
      </c>
      <c r="J357" s="8">
        <f>SUM(Table3253[[#This Row],[0]:[17]])</f>
        <v>118</v>
      </c>
      <c r="K357" s="7">
        <f>SUM(Table3253[[#This Row],[18]:[64]])</f>
        <v>409</v>
      </c>
      <c r="L357" s="8">
        <f>SUM(Table3253[[#This Row],[0]:[4]])</f>
        <v>36</v>
      </c>
      <c r="M357" s="7">
        <f>SUM(Table3253[[#This Row],[5]:[15]])</f>
        <v>71</v>
      </c>
      <c r="N357" s="7">
        <f>SUM(Table3253[[#This Row],[16]:[24]])</f>
        <v>44</v>
      </c>
      <c r="O357" s="7">
        <f>SUM(Table3253[[#This Row],[25]:[49]])</f>
        <v>200</v>
      </c>
      <c r="P357" s="7">
        <f>SUM(Table3253[[#This Row],[50]:[64]])</f>
        <v>176</v>
      </c>
      <c r="Q357" s="7">
        <f>SUM(Table3253[[#This Row],[65]:[74]])</f>
        <v>110</v>
      </c>
      <c r="R357" s="7">
        <f>SUM(Table3253[[#This Row],[75]:[84]])</f>
        <v>87</v>
      </c>
      <c r="S357" s="8">
        <f>SUM(Table3253[[#This Row],[5]:[9]])</f>
        <v>28</v>
      </c>
      <c r="T357" s="7">
        <f>SUM(Table3253[[#This Row],[10]:[14]])</f>
        <v>40</v>
      </c>
      <c r="U357" s="7">
        <f>SUM(Table3253[[#This Row],[15]:[19]])</f>
        <v>25</v>
      </c>
      <c r="V357" s="7">
        <f>SUM(Table3253[[#This Row],[20]:[24]])</f>
        <v>22</v>
      </c>
      <c r="W357" s="7">
        <f>SUM(Table3253[[#This Row],[25]:[29]])</f>
        <v>40</v>
      </c>
      <c r="X357" s="7">
        <f>SUM(Table3253[[#This Row],[30]:[34]])</f>
        <v>42</v>
      </c>
      <c r="Y357" s="7">
        <f>SUM(Table3253[[#This Row],[35]:[39]])</f>
        <v>37</v>
      </c>
      <c r="Z357" s="7">
        <f>SUM(Table3253[[#This Row],[40]:[44]])</f>
        <v>38</v>
      </c>
      <c r="AA357" s="7">
        <f>SUM(Table3253[[#This Row],[45]:[49]])</f>
        <v>43</v>
      </c>
      <c r="AB357" s="7">
        <f>SUM(Table3253[[#This Row],[50]:[54]])</f>
        <v>53</v>
      </c>
      <c r="AC357" s="7">
        <f>SUM(Table3253[[#This Row],[55]:[59]])</f>
        <v>70</v>
      </c>
      <c r="AD357" s="7">
        <f>SUM(Table3253[[#This Row],[60]:[64]])</f>
        <v>53</v>
      </c>
      <c r="AE357" s="7">
        <f>SUM(Table3253[[#This Row],[65]:[69]])</f>
        <v>52</v>
      </c>
      <c r="AF357" s="7">
        <f>SUM(Table3253[[#This Row],[70]:[74]])</f>
        <v>58</v>
      </c>
      <c r="AG357" s="7">
        <f>SUM(Table3253[[#This Row],[75]:[79]])</f>
        <v>50</v>
      </c>
      <c r="AH357" s="7">
        <f>SUM(Table3253[[#This Row],[80]:[84]])</f>
        <v>37</v>
      </c>
      <c r="AI357" s="7">
        <f>SUM(Table3253[[#This Row],[85]:[89]])</f>
        <v>13</v>
      </c>
      <c r="AJ357" s="7">
        <f>Table3253[[#This Row],[90]]</f>
        <v>10</v>
      </c>
      <c r="AK357" s="8">
        <v>7</v>
      </c>
      <c r="AL357" s="8">
        <v>10</v>
      </c>
      <c r="AM357" s="8">
        <v>7</v>
      </c>
      <c r="AN357" s="8">
        <v>9</v>
      </c>
      <c r="AO357" s="8">
        <v>3</v>
      </c>
      <c r="AP357" s="8">
        <v>5</v>
      </c>
      <c r="AQ357" s="8">
        <v>7</v>
      </c>
      <c r="AR357" s="8">
        <v>7</v>
      </c>
      <c r="AS357" s="8">
        <v>4</v>
      </c>
      <c r="AT357" s="8">
        <v>5</v>
      </c>
      <c r="AU357" s="8">
        <v>4</v>
      </c>
      <c r="AV357" s="8">
        <v>5</v>
      </c>
      <c r="AW357" s="8">
        <v>9</v>
      </c>
      <c r="AX357" s="8">
        <v>10</v>
      </c>
      <c r="AY357" s="8">
        <v>12</v>
      </c>
      <c r="AZ357" s="8">
        <v>3</v>
      </c>
      <c r="BA357" s="8">
        <v>7</v>
      </c>
      <c r="BB357" s="8">
        <v>4</v>
      </c>
      <c r="BC357" s="8">
        <v>5</v>
      </c>
      <c r="BD357" s="8">
        <v>6</v>
      </c>
      <c r="BE357" s="8">
        <v>3</v>
      </c>
      <c r="BF357" s="8">
        <v>5</v>
      </c>
      <c r="BG357" s="8">
        <v>5</v>
      </c>
      <c r="BH357" s="8">
        <v>5</v>
      </c>
      <c r="BI357" s="8">
        <v>4</v>
      </c>
      <c r="BJ357" s="8">
        <v>10</v>
      </c>
      <c r="BK357" s="8">
        <v>10</v>
      </c>
      <c r="BL357" s="8">
        <v>11</v>
      </c>
      <c r="BM357" s="8">
        <v>5</v>
      </c>
      <c r="BN357" s="8">
        <v>4</v>
      </c>
      <c r="BO357" s="8">
        <v>8</v>
      </c>
      <c r="BP357" s="8">
        <v>6</v>
      </c>
      <c r="BQ357" s="8">
        <v>10</v>
      </c>
      <c r="BR357" s="8">
        <v>11</v>
      </c>
      <c r="BS357" s="8">
        <v>7</v>
      </c>
      <c r="BT357" s="8">
        <v>7</v>
      </c>
      <c r="BU357" s="8">
        <v>4</v>
      </c>
      <c r="BV357" s="8">
        <v>6</v>
      </c>
      <c r="BW357" s="8">
        <v>12</v>
      </c>
      <c r="BX357" s="8">
        <v>8</v>
      </c>
      <c r="BY357" s="8">
        <v>11</v>
      </c>
      <c r="BZ357" s="8">
        <v>7</v>
      </c>
      <c r="CA357" s="8">
        <v>7</v>
      </c>
      <c r="CB357" s="8">
        <v>7</v>
      </c>
      <c r="CC357" s="8">
        <v>6</v>
      </c>
      <c r="CD357" s="8">
        <v>9</v>
      </c>
      <c r="CE357" s="8">
        <v>9</v>
      </c>
      <c r="CF357" s="8">
        <v>6</v>
      </c>
      <c r="CG357" s="8">
        <v>10</v>
      </c>
      <c r="CH357" s="8">
        <v>9</v>
      </c>
      <c r="CI357" s="8">
        <v>10</v>
      </c>
      <c r="CJ357" s="8">
        <v>10</v>
      </c>
      <c r="CK357" s="8">
        <v>12</v>
      </c>
      <c r="CL357" s="8">
        <v>9</v>
      </c>
      <c r="CM357" s="8">
        <v>12</v>
      </c>
      <c r="CN357" s="8">
        <v>14</v>
      </c>
      <c r="CO357" s="8">
        <v>11</v>
      </c>
      <c r="CP357" s="8">
        <v>12</v>
      </c>
      <c r="CQ357" s="8">
        <v>17</v>
      </c>
      <c r="CR357" s="8">
        <v>16</v>
      </c>
      <c r="CS357" s="8">
        <v>13</v>
      </c>
      <c r="CT357" s="8">
        <v>4</v>
      </c>
      <c r="CU357" s="8">
        <v>12</v>
      </c>
      <c r="CV357" s="8">
        <v>14</v>
      </c>
      <c r="CW357" s="8">
        <v>10</v>
      </c>
      <c r="CX357" s="8">
        <v>7</v>
      </c>
      <c r="CY357" s="8">
        <v>9</v>
      </c>
      <c r="CZ357" s="8">
        <v>13</v>
      </c>
      <c r="DA357" s="8">
        <v>9</v>
      </c>
      <c r="DB357" s="8">
        <v>14</v>
      </c>
      <c r="DC357" s="8">
        <v>16</v>
      </c>
      <c r="DD357" s="8">
        <v>6</v>
      </c>
      <c r="DE357" s="8">
        <v>13</v>
      </c>
      <c r="DF357" s="8">
        <v>15</v>
      </c>
      <c r="DG357" s="8">
        <v>8</v>
      </c>
      <c r="DH357" s="8">
        <v>14</v>
      </c>
      <c r="DI357" s="8">
        <v>13</v>
      </c>
      <c r="DJ357" s="8">
        <v>7</v>
      </c>
      <c r="DK357" s="8">
        <v>8</v>
      </c>
      <c r="DL357" s="8">
        <v>8</v>
      </c>
      <c r="DM357" s="8">
        <v>14</v>
      </c>
      <c r="DN357" s="8">
        <v>8</v>
      </c>
      <c r="DO357" s="8">
        <v>4</v>
      </c>
      <c r="DP357" s="8">
        <v>7</v>
      </c>
      <c r="DQ357" s="8">
        <v>4</v>
      </c>
      <c r="DR357" s="8">
        <v>5</v>
      </c>
      <c r="DS357" s="8">
        <v>2</v>
      </c>
      <c r="DT357" s="8">
        <v>0</v>
      </c>
      <c r="DU357" s="8">
        <v>4</v>
      </c>
      <c r="DV357" s="8">
        <v>2</v>
      </c>
      <c r="DW357" s="8">
        <v>10</v>
      </c>
      <c r="DX357" s="7">
        <f t="shared" si="29"/>
        <v>420</v>
      </c>
      <c r="DY357" s="7">
        <f t="shared" si="30"/>
        <v>33</v>
      </c>
      <c r="DZ357" s="7">
        <f t="shared" si="31"/>
        <v>200</v>
      </c>
      <c r="EA357" s="7">
        <f t="shared" si="32"/>
        <v>176</v>
      </c>
    </row>
    <row r="358" spans="1:131" x14ac:dyDescent="0.35">
      <c r="A358" s="7">
        <v>13</v>
      </c>
      <c r="B358" s="10" t="s">
        <v>1020</v>
      </c>
      <c r="C358" s="10" t="s">
        <v>835</v>
      </c>
      <c r="D358" s="10" t="s">
        <v>836</v>
      </c>
      <c r="E358" s="7">
        <f>SUM(Table3253[[#This Row],[0]:[90]])</f>
        <v>760</v>
      </c>
      <c r="F358" s="8">
        <f>SUM(Table3253[[#This Row],[0]:[15]])</f>
        <v>224</v>
      </c>
      <c r="G358" s="7">
        <f>SUM(Table3253[[#This Row],[16]:[64]])</f>
        <v>437</v>
      </c>
      <c r="H358" s="7">
        <f>SUM(Table3253[[#This Row],[65]:[90]])</f>
        <v>99</v>
      </c>
      <c r="I358" s="7">
        <f>SUM(Table3253[[#This Row],[85]:[90]])</f>
        <v>10</v>
      </c>
      <c r="J358" s="8">
        <f>SUM(Table3253[[#This Row],[0]:[17]])</f>
        <v>250</v>
      </c>
      <c r="K358" s="7">
        <f>SUM(Table3253[[#This Row],[18]:[64]])</f>
        <v>411</v>
      </c>
      <c r="L358" s="8">
        <f>SUM(Table3253[[#This Row],[0]:[4]])</f>
        <v>79</v>
      </c>
      <c r="M358" s="7">
        <f>SUM(Table3253[[#This Row],[5]:[15]])</f>
        <v>145</v>
      </c>
      <c r="N358" s="7">
        <f>SUM(Table3253[[#This Row],[16]:[24]])</f>
        <v>86</v>
      </c>
      <c r="O358" s="7">
        <f>SUM(Table3253[[#This Row],[25]:[49]])</f>
        <v>234</v>
      </c>
      <c r="P358" s="7">
        <f>SUM(Table3253[[#This Row],[50]:[64]])</f>
        <v>117</v>
      </c>
      <c r="Q358" s="7">
        <f>SUM(Table3253[[#This Row],[65]:[74]])</f>
        <v>50</v>
      </c>
      <c r="R358" s="7">
        <f>SUM(Table3253[[#This Row],[75]:[84]])</f>
        <v>39</v>
      </c>
      <c r="S358" s="8">
        <f>SUM(Table3253[[#This Row],[5]:[9]])</f>
        <v>66</v>
      </c>
      <c r="T358" s="7">
        <f>SUM(Table3253[[#This Row],[10]:[14]])</f>
        <v>68</v>
      </c>
      <c r="U358" s="7">
        <f>SUM(Table3253[[#This Row],[15]:[19]])</f>
        <v>62</v>
      </c>
      <c r="V358" s="7">
        <f>SUM(Table3253[[#This Row],[20]:[24]])</f>
        <v>35</v>
      </c>
      <c r="W358" s="7">
        <f>SUM(Table3253[[#This Row],[25]:[29]])</f>
        <v>48</v>
      </c>
      <c r="X358" s="7">
        <f>SUM(Table3253[[#This Row],[30]:[34]])</f>
        <v>56</v>
      </c>
      <c r="Y358" s="7">
        <f>SUM(Table3253[[#This Row],[35]:[39]])</f>
        <v>34</v>
      </c>
      <c r="Z358" s="7">
        <f>SUM(Table3253[[#This Row],[40]:[44]])</f>
        <v>52</v>
      </c>
      <c r="AA358" s="7">
        <f>SUM(Table3253[[#This Row],[45]:[49]])</f>
        <v>44</v>
      </c>
      <c r="AB358" s="7">
        <f>SUM(Table3253[[#This Row],[50]:[54]])</f>
        <v>45</v>
      </c>
      <c r="AC358" s="7">
        <f>SUM(Table3253[[#This Row],[55]:[59]])</f>
        <v>42</v>
      </c>
      <c r="AD358" s="7">
        <f>SUM(Table3253[[#This Row],[60]:[64]])</f>
        <v>30</v>
      </c>
      <c r="AE358" s="7">
        <f>SUM(Table3253[[#This Row],[65]:[69]])</f>
        <v>31</v>
      </c>
      <c r="AF358" s="7">
        <f>SUM(Table3253[[#This Row],[70]:[74]])</f>
        <v>19</v>
      </c>
      <c r="AG358" s="7">
        <f>SUM(Table3253[[#This Row],[75]:[79]])</f>
        <v>22</v>
      </c>
      <c r="AH358" s="7">
        <f>SUM(Table3253[[#This Row],[80]:[84]])</f>
        <v>17</v>
      </c>
      <c r="AI358" s="7">
        <f>SUM(Table3253[[#This Row],[85]:[89]])</f>
        <v>5</v>
      </c>
      <c r="AJ358" s="7">
        <f>Table3253[[#This Row],[90]]</f>
        <v>5</v>
      </c>
      <c r="AK358" s="8">
        <v>18</v>
      </c>
      <c r="AL358" s="8">
        <v>13</v>
      </c>
      <c r="AM358" s="8">
        <v>15</v>
      </c>
      <c r="AN358" s="8">
        <v>18</v>
      </c>
      <c r="AO358" s="8">
        <v>15</v>
      </c>
      <c r="AP358" s="8">
        <v>7</v>
      </c>
      <c r="AQ358" s="8">
        <v>11</v>
      </c>
      <c r="AR358" s="8">
        <v>13</v>
      </c>
      <c r="AS358" s="8">
        <v>11</v>
      </c>
      <c r="AT358" s="8">
        <v>24</v>
      </c>
      <c r="AU358" s="8">
        <v>13</v>
      </c>
      <c r="AV358" s="8">
        <v>17</v>
      </c>
      <c r="AW358" s="8">
        <v>13</v>
      </c>
      <c r="AX358" s="8">
        <v>7</v>
      </c>
      <c r="AY358" s="8">
        <v>18</v>
      </c>
      <c r="AZ358" s="8">
        <v>11</v>
      </c>
      <c r="BA358" s="8">
        <v>11</v>
      </c>
      <c r="BB358" s="8">
        <v>15</v>
      </c>
      <c r="BC358" s="8">
        <v>13</v>
      </c>
      <c r="BD358" s="8">
        <v>12</v>
      </c>
      <c r="BE358" s="8">
        <v>10</v>
      </c>
      <c r="BF358" s="8">
        <v>8</v>
      </c>
      <c r="BG358" s="8">
        <v>11</v>
      </c>
      <c r="BH358" s="8">
        <v>5</v>
      </c>
      <c r="BI358" s="8">
        <v>1</v>
      </c>
      <c r="BJ358" s="8">
        <v>12</v>
      </c>
      <c r="BK358" s="8">
        <v>9</v>
      </c>
      <c r="BL358" s="8">
        <v>7</v>
      </c>
      <c r="BM358" s="8">
        <v>7</v>
      </c>
      <c r="BN358" s="8">
        <v>13</v>
      </c>
      <c r="BO358" s="8">
        <v>15</v>
      </c>
      <c r="BP358" s="8">
        <v>8</v>
      </c>
      <c r="BQ358" s="8">
        <v>15</v>
      </c>
      <c r="BR358" s="8">
        <v>10</v>
      </c>
      <c r="BS358" s="8">
        <v>8</v>
      </c>
      <c r="BT358" s="8">
        <v>6</v>
      </c>
      <c r="BU358" s="8">
        <v>3</v>
      </c>
      <c r="BV358" s="8">
        <v>6</v>
      </c>
      <c r="BW358" s="8">
        <v>8</v>
      </c>
      <c r="BX358" s="8">
        <v>11</v>
      </c>
      <c r="BY358" s="8">
        <v>10</v>
      </c>
      <c r="BZ358" s="8">
        <v>16</v>
      </c>
      <c r="CA358" s="8">
        <v>4</v>
      </c>
      <c r="CB358" s="8">
        <v>9</v>
      </c>
      <c r="CC358" s="8">
        <v>13</v>
      </c>
      <c r="CD358" s="8">
        <v>8</v>
      </c>
      <c r="CE358" s="8">
        <v>9</v>
      </c>
      <c r="CF358" s="8">
        <v>9</v>
      </c>
      <c r="CG358" s="8">
        <v>10</v>
      </c>
      <c r="CH358" s="8">
        <v>8</v>
      </c>
      <c r="CI358" s="8">
        <v>10</v>
      </c>
      <c r="CJ358" s="8">
        <v>6</v>
      </c>
      <c r="CK358" s="8">
        <v>13</v>
      </c>
      <c r="CL358" s="8">
        <v>6</v>
      </c>
      <c r="CM358" s="8">
        <v>10</v>
      </c>
      <c r="CN358" s="8">
        <v>10</v>
      </c>
      <c r="CO358" s="8">
        <v>9</v>
      </c>
      <c r="CP358" s="8">
        <v>4</v>
      </c>
      <c r="CQ358" s="8">
        <v>11</v>
      </c>
      <c r="CR358" s="8">
        <v>8</v>
      </c>
      <c r="CS358" s="8">
        <v>7</v>
      </c>
      <c r="CT358" s="8">
        <v>13</v>
      </c>
      <c r="CU358" s="8">
        <v>4</v>
      </c>
      <c r="CV358" s="8">
        <v>4</v>
      </c>
      <c r="CW358" s="8">
        <v>2</v>
      </c>
      <c r="CX358" s="8">
        <v>6</v>
      </c>
      <c r="CY358" s="8">
        <v>9</v>
      </c>
      <c r="CZ358" s="8">
        <v>6</v>
      </c>
      <c r="DA358" s="8">
        <v>6</v>
      </c>
      <c r="DB358" s="8">
        <v>4</v>
      </c>
      <c r="DC358" s="8">
        <v>2</v>
      </c>
      <c r="DD358" s="8">
        <v>3</v>
      </c>
      <c r="DE358" s="8">
        <v>4</v>
      </c>
      <c r="DF358" s="8">
        <v>6</v>
      </c>
      <c r="DG358" s="8">
        <v>4</v>
      </c>
      <c r="DH358" s="8">
        <v>3</v>
      </c>
      <c r="DI358" s="8">
        <v>4</v>
      </c>
      <c r="DJ358" s="8">
        <v>12</v>
      </c>
      <c r="DK358" s="8">
        <v>1</v>
      </c>
      <c r="DL358" s="8">
        <v>2</v>
      </c>
      <c r="DM358" s="8">
        <v>6</v>
      </c>
      <c r="DN358" s="8">
        <v>2</v>
      </c>
      <c r="DO358" s="8">
        <v>1</v>
      </c>
      <c r="DP358" s="8">
        <v>4</v>
      </c>
      <c r="DQ358" s="8">
        <v>4</v>
      </c>
      <c r="DR358" s="8">
        <v>4</v>
      </c>
      <c r="DS358" s="8">
        <v>0</v>
      </c>
      <c r="DT358" s="8">
        <v>0</v>
      </c>
      <c r="DU358" s="8">
        <v>0</v>
      </c>
      <c r="DV358" s="8">
        <v>1</v>
      </c>
      <c r="DW358" s="8">
        <v>5</v>
      </c>
      <c r="DX358" s="7">
        <f t="shared" si="29"/>
        <v>437</v>
      </c>
      <c r="DY358" s="7">
        <f t="shared" si="30"/>
        <v>60</v>
      </c>
      <c r="DZ358" s="7">
        <f t="shared" si="31"/>
        <v>234</v>
      </c>
      <c r="EA358" s="7">
        <f t="shared" si="32"/>
        <v>117</v>
      </c>
    </row>
    <row r="359" spans="1:131" x14ac:dyDescent="0.35">
      <c r="A359" s="7">
        <v>13</v>
      </c>
      <c r="B359" s="10" t="s">
        <v>1020</v>
      </c>
      <c r="C359" s="10" t="s">
        <v>837</v>
      </c>
      <c r="D359" s="10" t="s">
        <v>838</v>
      </c>
      <c r="E359" s="7">
        <f>SUM(Table3253[[#This Row],[0]:[90]])</f>
        <v>670</v>
      </c>
      <c r="F359" s="8">
        <f>SUM(Table3253[[#This Row],[0]:[15]])</f>
        <v>180</v>
      </c>
      <c r="G359" s="7">
        <f>SUM(Table3253[[#This Row],[16]:[64]])</f>
        <v>349</v>
      </c>
      <c r="H359" s="7">
        <f>SUM(Table3253[[#This Row],[65]:[90]])</f>
        <v>141</v>
      </c>
      <c r="I359" s="7">
        <f>SUM(Table3253[[#This Row],[85]:[90]])</f>
        <v>18</v>
      </c>
      <c r="J359" s="8">
        <f>SUM(Table3253[[#This Row],[0]:[17]])</f>
        <v>198</v>
      </c>
      <c r="K359" s="7">
        <f>SUM(Table3253[[#This Row],[18]:[64]])</f>
        <v>331</v>
      </c>
      <c r="L359" s="8">
        <f>SUM(Table3253[[#This Row],[0]:[4]])</f>
        <v>50</v>
      </c>
      <c r="M359" s="7">
        <f>SUM(Table3253[[#This Row],[5]:[15]])</f>
        <v>130</v>
      </c>
      <c r="N359" s="7">
        <f>SUM(Table3253[[#This Row],[16]:[24]])</f>
        <v>62</v>
      </c>
      <c r="O359" s="7">
        <f>SUM(Table3253[[#This Row],[25]:[49]])</f>
        <v>173</v>
      </c>
      <c r="P359" s="7">
        <f>SUM(Table3253[[#This Row],[50]:[64]])</f>
        <v>114</v>
      </c>
      <c r="Q359" s="7">
        <f>SUM(Table3253[[#This Row],[65]:[74]])</f>
        <v>84</v>
      </c>
      <c r="R359" s="7">
        <f>SUM(Table3253[[#This Row],[75]:[84]])</f>
        <v>39</v>
      </c>
      <c r="S359" s="8">
        <f>SUM(Table3253[[#This Row],[5]:[9]])</f>
        <v>63</v>
      </c>
      <c r="T359" s="7">
        <f>SUM(Table3253[[#This Row],[10]:[14]])</f>
        <v>54</v>
      </c>
      <c r="U359" s="7">
        <f>SUM(Table3253[[#This Row],[15]:[19]])</f>
        <v>56</v>
      </c>
      <c r="V359" s="7">
        <f>SUM(Table3253[[#This Row],[20]:[24]])</f>
        <v>19</v>
      </c>
      <c r="W359" s="7">
        <f>SUM(Table3253[[#This Row],[25]:[29]])</f>
        <v>30</v>
      </c>
      <c r="X359" s="7">
        <f>SUM(Table3253[[#This Row],[30]:[34]])</f>
        <v>50</v>
      </c>
      <c r="Y359" s="7">
        <f>SUM(Table3253[[#This Row],[35]:[39]])</f>
        <v>30</v>
      </c>
      <c r="Z359" s="7">
        <f>SUM(Table3253[[#This Row],[40]:[44]])</f>
        <v>37</v>
      </c>
      <c r="AA359" s="7">
        <f>SUM(Table3253[[#This Row],[45]:[49]])</f>
        <v>26</v>
      </c>
      <c r="AB359" s="7">
        <f>SUM(Table3253[[#This Row],[50]:[54]])</f>
        <v>25</v>
      </c>
      <c r="AC359" s="7">
        <f>SUM(Table3253[[#This Row],[55]:[59]])</f>
        <v>38</v>
      </c>
      <c r="AD359" s="7">
        <f>SUM(Table3253[[#This Row],[60]:[64]])</f>
        <v>51</v>
      </c>
      <c r="AE359" s="7">
        <f>SUM(Table3253[[#This Row],[65]:[69]])</f>
        <v>48</v>
      </c>
      <c r="AF359" s="7">
        <f>SUM(Table3253[[#This Row],[70]:[74]])</f>
        <v>36</v>
      </c>
      <c r="AG359" s="7">
        <f>SUM(Table3253[[#This Row],[75]:[79]])</f>
        <v>25</v>
      </c>
      <c r="AH359" s="7">
        <f>SUM(Table3253[[#This Row],[80]:[84]])</f>
        <v>14</v>
      </c>
      <c r="AI359" s="7">
        <f>SUM(Table3253[[#This Row],[85]:[89]])</f>
        <v>8</v>
      </c>
      <c r="AJ359" s="7">
        <f>Table3253[[#This Row],[90]]</f>
        <v>10</v>
      </c>
      <c r="AK359" s="8">
        <v>13</v>
      </c>
      <c r="AL359" s="8">
        <v>10</v>
      </c>
      <c r="AM359" s="8">
        <v>8</v>
      </c>
      <c r="AN359" s="8">
        <v>9</v>
      </c>
      <c r="AO359" s="8">
        <v>10</v>
      </c>
      <c r="AP359" s="8">
        <v>13</v>
      </c>
      <c r="AQ359" s="8">
        <v>7</v>
      </c>
      <c r="AR359" s="8">
        <v>13</v>
      </c>
      <c r="AS359" s="8">
        <v>14</v>
      </c>
      <c r="AT359" s="8">
        <v>16</v>
      </c>
      <c r="AU359" s="8">
        <v>9</v>
      </c>
      <c r="AV359" s="8">
        <v>16</v>
      </c>
      <c r="AW359" s="8">
        <v>3</v>
      </c>
      <c r="AX359" s="8">
        <v>14</v>
      </c>
      <c r="AY359" s="8">
        <v>12</v>
      </c>
      <c r="AZ359" s="8">
        <v>13</v>
      </c>
      <c r="BA359" s="8">
        <v>8</v>
      </c>
      <c r="BB359" s="8">
        <v>10</v>
      </c>
      <c r="BC359" s="8">
        <v>9</v>
      </c>
      <c r="BD359" s="8">
        <v>16</v>
      </c>
      <c r="BE359" s="8">
        <v>5</v>
      </c>
      <c r="BF359" s="8">
        <v>8</v>
      </c>
      <c r="BG359" s="8">
        <v>0</v>
      </c>
      <c r="BH359" s="8">
        <v>2</v>
      </c>
      <c r="BI359" s="8">
        <v>4</v>
      </c>
      <c r="BJ359" s="8">
        <v>7</v>
      </c>
      <c r="BK359" s="8">
        <v>3</v>
      </c>
      <c r="BL359" s="8">
        <v>6</v>
      </c>
      <c r="BM359" s="8">
        <v>9</v>
      </c>
      <c r="BN359" s="8">
        <v>5</v>
      </c>
      <c r="BO359" s="8">
        <v>9</v>
      </c>
      <c r="BP359" s="8">
        <v>6</v>
      </c>
      <c r="BQ359" s="8">
        <v>11</v>
      </c>
      <c r="BR359" s="8">
        <v>11</v>
      </c>
      <c r="BS359" s="8">
        <v>13</v>
      </c>
      <c r="BT359" s="8">
        <v>4</v>
      </c>
      <c r="BU359" s="8">
        <v>4</v>
      </c>
      <c r="BV359" s="8">
        <v>9</v>
      </c>
      <c r="BW359" s="8">
        <v>5</v>
      </c>
      <c r="BX359" s="8">
        <v>8</v>
      </c>
      <c r="BY359" s="8">
        <v>6</v>
      </c>
      <c r="BZ359" s="8">
        <v>10</v>
      </c>
      <c r="CA359" s="8">
        <v>5</v>
      </c>
      <c r="CB359" s="8">
        <v>9</v>
      </c>
      <c r="CC359" s="8">
        <v>7</v>
      </c>
      <c r="CD359" s="8">
        <v>3</v>
      </c>
      <c r="CE359" s="8">
        <v>5</v>
      </c>
      <c r="CF359" s="8">
        <v>6</v>
      </c>
      <c r="CG359" s="8">
        <v>8</v>
      </c>
      <c r="CH359" s="8">
        <v>4</v>
      </c>
      <c r="CI359" s="8">
        <v>5</v>
      </c>
      <c r="CJ359" s="8">
        <v>5</v>
      </c>
      <c r="CK359" s="8">
        <v>4</v>
      </c>
      <c r="CL359" s="8">
        <v>5</v>
      </c>
      <c r="CM359" s="8">
        <v>6</v>
      </c>
      <c r="CN359" s="8">
        <v>3</v>
      </c>
      <c r="CO359" s="8">
        <v>10</v>
      </c>
      <c r="CP359" s="8">
        <v>7</v>
      </c>
      <c r="CQ359" s="8">
        <v>11</v>
      </c>
      <c r="CR359" s="8">
        <v>7</v>
      </c>
      <c r="CS359" s="8">
        <v>13</v>
      </c>
      <c r="CT359" s="8">
        <v>7</v>
      </c>
      <c r="CU359" s="8">
        <v>13</v>
      </c>
      <c r="CV359" s="8">
        <v>10</v>
      </c>
      <c r="CW359" s="8">
        <v>8</v>
      </c>
      <c r="CX359" s="8">
        <v>9</v>
      </c>
      <c r="CY359" s="8">
        <v>11</v>
      </c>
      <c r="CZ359" s="8">
        <v>6</v>
      </c>
      <c r="DA359" s="8">
        <v>14</v>
      </c>
      <c r="DB359" s="8">
        <v>8</v>
      </c>
      <c r="DC359" s="8">
        <v>9</v>
      </c>
      <c r="DD359" s="8">
        <v>11</v>
      </c>
      <c r="DE359" s="8">
        <v>9</v>
      </c>
      <c r="DF359" s="8">
        <v>3</v>
      </c>
      <c r="DG359" s="8">
        <v>4</v>
      </c>
      <c r="DH359" s="8">
        <v>7</v>
      </c>
      <c r="DI359" s="8">
        <v>6</v>
      </c>
      <c r="DJ359" s="8">
        <v>4</v>
      </c>
      <c r="DK359" s="8">
        <v>5</v>
      </c>
      <c r="DL359" s="8">
        <v>3</v>
      </c>
      <c r="DM359" s="8">
        <v>2</v>
      </c>
      <c r="DN359" s="8">
        <v>3</v>
      </c>
      <c r="DO359" s="8">
        <v>2</v>
      </c>
      <c r="DP359" s="8">
        <v>3</v>
      </c>
      <c r="DQ359" s="8">
        <v>4</v>
      </c>
      <c r="DR359" s="8">
        <v>0</v>
      </c>
      <c r="DS359" s="8">
        <v>4</v>
      </c>
      <c r="DT359" s="8">
        <v>0</v>
      </c>
      <c r="DU359" s="8">
        <v>4</v>
      </c>
      <c r="DV359" s="8">
        <v>0</v>
      </c>
      <c r="DW359" s="8">
        <v>10</v>
      </c>
      <c r="DX359" s="7">
        <f t="shared" si="29"/>
        <v>349</v>
      </c>
      <c r="DY359" s="7">
        <f t="shared" si="30"/>
        <v>44</v>
      </c>
      <c r="DZ359" s="7">
        <f t="shared" si="31"/>
        <v>173</v>
      </c>
      <c r="EA359" s="7">
        <f t="shared" si="32"/>
        <v>114</v>
      </c>
    </row>
    <row r="360" spans="1:131" x14ac:dyDescent="0.35">
      <c r="A360" s="7">
        <v>13</v>
      </c>
      <c r="B360" s="10" t="s">
        <v>1020</v>
      </c>
      <c r="C360" s="10" t="s">
        <v>839</v>
      </c>
      <c r="D360" s="10" t="s">
        <v>840</v>
      </c>
      <c r="E360" s="7">
        <f>SUM(Table3253[[#This Row],[0]:[90]])</f>
        <v>628</v>
      </c>
      <c r="F360" s="8">
        <f>SUM(Table3253[[#This Row],[0]:[15]])</f>
        <v>104</v>
      </c>
      <c r="G360" s="7">
        <f>SUM(Table3253[[#This Row],[16]:[64]])</f>
        <v>322</v>
      </c>
      <c r="H360" s="7">
        <f>SUM(Table3253[[#This Row],[65]:[90]])</f>
        <v>202</v>
      </c>
      <c r="I360" s="7">
        <f>SUM(Table3253[[#This Row],[85]:[90]])</f>
        <v>25</v>
      </c>
      <c r="J360" s="8">
        <f>SUM(Table3253[[#This Row],[0]:[17]])</f>
        <v>115</v>
      </c>
      <c r="K360" s="7">
        <f>SUM(Table3253[[#This Row],[18]:[64]])</f>
        <v>311</v>
      </c>
      <c r="L360" s="8">
        <f>SUM(Table3253[[#This Row],[0]:[4]])</f>
        <v>20</v>
      </c>
      <c r="M360" s="7">
        <f>SUM(Table3253[[#This Row],[5]:[15]])</f>
        <v>84</v>
      </c>
      <c r="N360" s="7">
        <f>SUM(Table3253[[#This Row],[16]:[24]])</f>
        <v>68</v>
      </c>
      <c r="O360" s="7">
        <f>SUM(Table3253[[#This Row],[25]:[49]])</f>
        <v>136</v>
      </c>
      <c r="P360" s="7">
        <f>SUM(Table3253[[#This Row],[50]:[64]])</f>
        <v>118</v>
      </c>
      <c r="Q360" s="7">
        <f>SUM(Table3253[[#This Row],[65]:[74]])</f>
        <v>98</v>
      </c>
      <c r="R360" s="7">
        <f>SUM(Table3253[[#This Row],[75]:[84]])</f>
        <v>79</v>
      </c>
      <c r="S360" s="8">
        <f>SUM(Table3253[[#This Row],[5]:[9]])</f>
        <v>38</v>
      </c>
      <c r="T360" s="7">
        <f>SUM(Table3253[[#This Row],[10]:[14]])</f>
        <v>34</v>
      </c>
      <c r="U360" s="7">
        <f>SUM(Table3253[[#This Row],[15]:[19]])</f>
        <v>37</v>
      </c>
      <c r="V360" s="7">
        <f>SUM(Table3253[[#This Row],[20]:[24]])</f>
        <v>43</v>
      </c>
      <c r="W360" s="7">
        <f>SUM(Table3253[[#This Row],[25]:[29]])</f>
        <v>29</v>
      </c>
      <c r="X360" s="7">
        <f>SUM(Table3253[[#This Row],[30]:[34]])</f>
        <v>22</v>
      </c>
      <c r="Y360" s="7">
        <f>SUM(Table3253[[#This Row],[35]:[39]])</f>
        <v>19</v>
      </c>
      <c r="Z360" s="7">
        <f>SUM(Table3253[[#This Row],[40]:[44]])</f>
        <v>42</v>
      </c>
      <c r="AA360" s="7">
        <f>SUM(Table3253[[#This Row],[45]:[49]])</f>
        <v>24</v>
      </c>
      <c r="AB360" s="7">
        <f>SUM(Table3253[[#This Row],[50]:[54]])</f>
        <v>40</v>
      </c>
      <c r="AC360" s="7">
        <f>SUM(Table3253[[#This Row],[55]:[59]])</f>
        <v>36</v>
      </c>
      <c r="AD360" s="7">
        <f>SUM(Table3253[[#This Row],[60]:[64]])</f>
        <v>42</v>
      </c>
      <c r="AE360" s="7">
        <f>SUM(Table3253[[#This Row],[65]:[69]])</f>
        <v>43</v>
      </c>
      <c r="AF360" s="7">
        <f>SUM(Table3253[[#This Row],[70]:[74]])</f>
        <v>55</v>
      </c>
      <c r="AG360" s="7">
        <f>SUM(Table3253[[#This Row],[75]:[79]])</f>
        <v>63</v>
      </c>
      <c r="AH360" s="7">
        <f>SUM(Table3253[[#This Row],[80]:[84]])</f>
        <v>16</v>
      </c>
      <c r="AI360" s="7">
        <f>SUM(Table3253[[#This Row],[85]:[89]])</f>
        <v>24</v>
      </c>
      <c r="AJ360" s="7">
        <f>Table3253[[#This Row],[90]]</f>
        <v>1</v>
      </c>
      <c r="AK360" s="8">
        <v>7</v>
      </c>
      <c r="AL360" s="8">
        <v>4</v>
      </c>
      <c r="AM360" s="8">
        <v>4</v>
      </c>
      <c r="AN360" s="8">
        <v>2</v>
      </c>
      <c r="AO360" s="8">
        <v>3</v>
      </c>
      <c r="AP360" s="8">
        <v>5</v>
      </c>
      <c r="AQ360" s="8">
        <v>4</v>
      </c>
      <c r="AR360" s="8">
        <v>9</v>
      </c>
      <c r="AS360" s="8">
        <v>11</v>
      </c>
      <c r="AT360" s="8">
        <v>9</v>
      </c>
      <c r="AU360" s="8">
        <v>8</v>
      </c>
      <c r="AV360" s="8">
        <v>4</v>
      </c>
      <c r="AW360" s="8">
        <v>6</v>
      </c>
      <c r="AX360" s="8">
        <v>11</v>
      </c>
      <c r="AY360" s="8">
        <v>5</v>
      </c>
      <c r="AZ360" s="8">
        <v>12</v>
      </c>
      <c r="BA360" s="8">
        <v>6</v>
      </c>
      <c r="BB360" s="8">
        <v>5</v>
      </c>
      <c r="BC360" s="8">
        <v>7</v>
      </c>
      <c r="BD360" s="8">
        <v>7</v>
      </c>
      <c r="BE360" s="8">
        <v>14</v>
      </c>
      <c r="BF360" s="8">
        <v>11</v>
      </c>
      <c r="BG360" s="8">
        <v>4</v>
      </c>
      <c r="BH360" s="8">
        <v>8</v>
      </c>
      <c r="BI360" s="8">
        <v>6</v>
      </c>
      <c r="BJ360" s="8">
        <v>9</v>
      </c>
      <c r="BK360" s="8">
        <v>2</v>
      </c>
      <c r="BL360" s="8">
        <v>4</v>
      </c>
      <c r="BM360" s="8">
        <v>6</v>
      </c>
      <c r="BN360" s="8">
        <v>8</v>
      </c>
      <c r="BO360" s="8">
        <v>1</v>
      </c>
      <c r="BP360" s="8">
        <v>4</v>
      </c>
      <c r="BQ360" s="8">
        <v>6</v>
      </c>
      <c r="BR360" s="8">
        <v>7</v>
      </c>
      <c r="BS360" s="8">
        <v>4</v>
      </c>
      <c r="BT360" s="8">
        <v>5</v>
      </c>
      <c r="BU360" s="8">
        <v>3</v>
      </c>
      <c r="BV360" s="8">
        <v>3</v>
      </c>
      <c r="BW360" s="8">
        <v>3</v>
      </c>
      <c r="BX360" s="8">
        <v>5</v>
      </c>
      <c r="BY360" s="8">
        <v>7</v>
      </c>
      <c r="BZ360" s="8">
        <v>8</v>
      </c>
      <c r="CA360" s="8">
        <v>11</v>
      </c>
      <c r="CB360" s="8">
        <v>7</v>
      </c>
      <c r="CC360" s="8">
        <v>9</v>
      </c>
      <c r="CD360" s="8">
        <v>4</v>
      </c>
      <c r="CE360" s="8">
        <v>6</v>
      </c>
      <c r="CF360" s="8">
        <v>3</v>
      </c>
      <c r="CG360" s="8">
        <v>5</v>
      </c>
      <c r="CH360" s="8">
        <v>6</v>
      </c>
      <c r="CI360" s="8">
        <v>5</v>
      </c>
      <c r="CJ360" s="8">
        <v>16</v>
      </c>
      <c r="CK360" s="8">
        <v>6</v>
      </c>
      <c r="CL360" s="8">
        <v>4</v>
      </c>
      <c r="CM360" s="8">
        <v>9</v>
      </c>
      <c r="CN360" s="8">
        <v>7</v>
      </c>
      <c r="CO360" s="8">
        <v>7</v>
      </c>
      <c r="CP360" s="8">
        <v>6</v>
      </c>
      <c r="CQ360" s="8">
        <v>11</v>
      </c>
      <c r="CR360" s="8">
        <v>5</v>
      </c>
      <c r="CS360" s="8">
        <v>12</v>
      </c>
      <c r="CT360" s="8">
        <v>5</v>
      </c>
      <c r="CU360" s="8">
        <v>10</v>
      </c>
      <c r="CV360" s="8">
        <v>9</v>
      </c>
      <c r="CW360" s="8">
        <v>6</v>
      </c>
      <c r="CX360" s="8">
        <v>6</v>
      </c>
      <c r="CY360" s="8">
        <v>9</v>
      </c>
      <c r="CZ360" s="8">
        <v>9</v>
      </c>
      <c r="DA360" s="8">
        <v>7</v>
      </c>
      <c r="DB360" s="8">
        <v>12</v>
      </c>
      <c r="DC360" s="8">
        <v>11</v>
      </c>
      <c r="DD360" s="8">
        <v>12</v>
      </c>
      <c r="DE360" s="8">
        <v>10</v>
      </c>
      <c r="DF360" s="8">
        <v>10</v>
      </c>
      <c r="DG360" s="8">
        <v>12</v>
      </c>
      <c r="DH360" s="8">
        <v>6</v>
      </c>
      <c r="DI360" s="8">
        <v>21</v>
      </c>
      <c r="DJ360" s="8">
        <v>12</v>
      </c>
      <c r="DK360" s="8">
        <v>13</v>
      </c>
      <c r="DL360" s="8">
        <v>11</v>
      </c>
      <c r="DM360" s="8">
        <v>4</v>
      </c>
      <c r="DN360" s="8">
        <v>2</v>
      </c>
      <c r="DO360" s="8">
        <v>3</v>
      </c>
      <c r="DP360" s="8">
        <v>4</v>
      </c>
      <c r="DQ360" s="8">
        <v>3</v>
      </c>
      <c r="DR360" s="8">
        <v>10</v>
      </c>
      <c r="DS360" s="8">
        <v>7</v>
      </c>
      <c r="DT360" s="8">
        <v>3</v>
      </c>
      <c r="DU360" s="8">
        <v>2</v>
      </c>
      <c r="DV360" s="8">
        <v>2</v>
      </c>
      <c r="DW360" s="8">
        <v>1</v>
      </c>
      <c r="DX360" s="7">
        <f t="shared" si="29"/>
        <v>322</v>
      </c>
      <c r="DY360" s="7">
        <f t="shared" si="30"/>
        <v>57</v>
      </c>
      <c r="DZ360" s="7">
        <f t="shared" si="31"/>
        <v>136</v>
      </c>
      <c r="EA360" s="7">
        <f t="shared" si="32"/>
        <v>118</v>
      </c>
    </row>
    <row r="361" spans="1:131" x14ac:dyDescent="0.35">
      <c r="A361" s="7">
        <v>13</v>
      </c>
      <c r="B361" s="10" t="s">
        <v>1020</v>
      </c>
      <c r="C361" s="10" t="s">
        <v>841</v>
      </c>
      <c r="D361" s="10" t="s">
        <v>842</v>
      </c>
      <c r="E361" s="7">
        <f>SUM(Table3253[[#This Row],[0]:[90]])</f>
        <v>691</v>
      </c>
      <c r="F361" s="8">
        <f>SUM(Table3253[[#This Row],[0]:[15]])</f>
        <v>188</v>
      </c>
      <c r="G361" s="7">
        <f>SUM(Table3253[[#This Row],[16]:[64]])</f>
        <v>427</v>
      </c>
      <c r="H361" s="7">
        <f>SUM(Table3253[[#This Row],[65]:[90]])</f>
        <v>76</v>
      </c>
      <c r="I361" s="7">
        <f>SUM(Table3253[[#This Row],[85]:[90]])</f>
        <v>1</v>
      </c>
      <c r="J361" s="8">
        <f>SUM(Table3253[[#This Row],[0]:[17]])</f>
        <v>206</v>
      </c>
      <c r="K361" s="7">
        <f>SUM(Table3253[[#This Row],[18]:[64]])</f>
        <v>409</v>
      </c>
      <c r="L361" s="8">
        <f>SUM(Table3253[[#This Row],[0]:[4]])</f>
        <v>35</v>
      </c>
      <c r="M361" s="7">
        <f>SUM(Table3253[[#This Row],[5]:[15]])</f>
        <v>153</v>
      </c>
      <c r="N361" s="7">
        <f>SUM(Table3253[[#This Row],[16]:[24]])</f>
        <v>85</v>
      </c>
      <c r="O361" s="7">
        <f>SUM(Table3253[[#This Row],[25]:[49]])</f>
        <v>227</v>
      </c>
      <c r="P361" s="7">
        <f>SUM(Table3253[[#This Row],[50]:[64]])</f>
        <v>115</v>
      </c>
      <c r="Q361" s="7">
        <f>SUM(Table3253[[#This Row],[65]:[74]])</f>
        <v>54</v>
      </c>
      <c r="R361" s="7">
        <f>SUM(Table3253[[#This Row],[75]:[84]])</f>
        <v>21</v>
      </c>
      <c r="S361" s="8">
        <f>SUM(Table3253[[#This Row],[5]:[9]])</f>
        <v>65</v>
      </c>
      <c r="T361" s="7">
        <f>SUM(Table3253[[#This Row],[10]:[14]])</f>
        <v>77</v>
      </c>
      <c r="U361" s="7">
        <f>SUM(Table3253[[#This Row],[15]:[19]])</f>
        <v>48</v>
      </c>
      <c r="V361" s="7">
        <f>SUM(Table3253[[#This Row],[20]:[24]])</f>
        <v>48</v>
      </c>
      <c r="W361" s="7">
        <f>SUM(Table3253[[#This Row],[25]:[29]])</f>
        <v>51</v>
      </c>
      <c r="X361" s="7">
        <f>SUM(Table3253[[#This Row],[30]:[34]])</f>
        <v>48</v>
      </c>
      <c r="Y361" s="7">
        <f>SUM(Table3253[[#This Row],[35]:[39]])</f>
        <v>53</v>
      </c>
      <c r="Z361" s="7">
        <f>SUM(Table3253[[#This Row],[40]:[44]])</f>
        <v>38</v>
      </c>
      <c r="AA361" s="7">
        <f>SUM(Table3253[[#This Row],[45]:[49]])</f>
        <v>37</v>
      </c>
      <c r="AB361" s="7">
        <f>SUM(Table3253[[#This Row],[50]:[54]])</f>
        <v>40</v>
      </c>
      <c r="AC361" s="7">
        <f>SUM(Table3253[[#This Row],[55]:[59]])</f>
        <v>37</v>
      </c>
      <c r="AD361" s="7">
        <f>SUM(Table3253[[#This Row],[60]:[64]])</f>
        <v>38</v>
      </c>
      <c r="AE361" s="7">
        <f>SUM(Table3253[[#This Row],[65]:[69]])</f>
        <v>29</v>
      </c>
      <c r="AF361" s="7">
        <f>SUM(Table3253[[#This Row],[70]:[74]])</f>
        <v>25</v>
      </c>
      <c r="AG361" s="7">
        <f>SUM(Table3253[[#This Row],[75]:[79]])</f>
        <v>14</v>
      </c>
      <c r="AH361" s="7">
        <f>SUM(Table3253[[#This Row],[80]:[84]])</f>
        <v>7</v>
      </c>
      <c r="AI361" s="7">
        <f>SUM(Table3253[[#This Row],[85]:[89]])</f>
        <v>0</v>
      </c>
      <c r="AJ361" s="7">
        <f>Table3253[[#This Row],[90]]</f>
        <v>1</v>
      </c>
      <c r="AK361" s="8">
        <v>7</v>
      </c>
      <c r="AL361" s="8">
        <v>5</v>
      </c>
      <c r="AM361" s="8">
        <v>8</v>
      </c>
      <c r="AN361" s="8">
        <v>7</v>
      </c>
      <c r="AO361" s="8">
        <v>8</v>
      </c>
      <c r="AP361" s="8">
        <v>14</v>
      </c>
      <c r="AQ361" s="8">
        <v>14</v>
      </c>
      <c r="AR361" s="8">
        <v>9</v>
      </c>
      <c r="AS361" s="8">
        <v>12</v>
      </c>
      <c r="AT361" s="8">
        <v>16</v>
      </c>
      <c r="AU361" s="8">
        <v>12</v>
      </c>
      <c r="AV361" s="8">
        <v>15</v>
      </c>
      <c r="AW361" s="8">
        <v>14</v>
      </c>
      <c r="AX361" s="8">
        <v>18</v>
      </c>
      <c r="AY361" s="8">
        <v>18</v>
      </c>
      <c r="AZ361" s="8">
        <v>11</v>
      </c>
      <c r="BA361" s="8">
        <v>10</v>
      </c>
      <c r="BB361" s="8">
        <v>8</v>
      </c>
      <c r="BC361" s="8">
        <v>10</v>
      </c>
      <c r="BD361" s="8">
        <v>9</v>
      </c>
      <c r="BE361" s="8">
        <v>11</v>
      </c>
      <c r="BF361" s="8">
        <v>12</v>
      </c>
      <c r="BG361" s="8">
        <v>9</v>
      </c>
      <c r="BH361" s="8">
        <v>11</v>
      </c>
      <c r="BI361" s="8">
        <v>5</v>
      </c>
      <c r="BJ361" s="8">
        <v>12</v>
      </c>
      <c r="BK361" s="8">
        <v>12</v>
      </c>
      <c r="BL361" s="8">
        <v>10</v>
      </c>
      <c r="BM361" s="8">
        <v>7</v>
      </c>
      <c r="BN361" s="8">
        <v>10</v>
      </c>
      <c r="BO361" s="8">
        <v>12</v>
      </c>
      <c r="BP361" s="8">
        <v>10</v>
      </c>
      <c r="BQ361" s="8">
        <v>10</v>
      </c>
      <c r="BR361" s="8">
        <v>7</v>
      </c>
      <c r="BS361" s="8">
        <v>9</v>
      </c>
      <c r="BT361" s="8">
        <v>8</v>
      </c>
      <c r="BU361" s="8">
        <v>9</v>
      </c>
      <c r="BV361" s="8">
        <v>16</v>
      </c>
      <c r="BW361" s="8">
        <v>9</v>
      </c>
      <c r="BX361" s="8">
        <v>11</v>
      </c>
      <c r="BY361" s="8">
        <v>10</v>
      </c>
      <c r="BZ361" s="8">
        <v>11</v>
      </c>
      <c r="CA361" s="8">
        <v>9</v>
      </c>
      <c r="CB361" s="8">
        <v>4</v>
      </c>
      <c r="CC361" s="8">
        <v>4</v>
      </c>
      <c r="CD361" s="8">
        <v>9</v>
      </c>
      <c r="CE361" s="8">
        <v>6</v>
      </c>
      <c r="CF361" s="8">
        <v>3</v>
      </c>
      <c r="CG361" s="8">
        <v>8</v>
      </c>
      <c r="CH361" s="8">
        <v>11</v>
      </c>
      <c r="CI361" s="8">
        <v>7</v>
      </c>
      <c r="CJ361" s="8">
        <v>10</v>
      </c>
      <c r="CK361" s="8">
        <v>6</v>
      </c>
      <c r="CL361" s="8">
        <v>8</v>
      </c>
      <c r="CM361" s="8">
        <v>9</v>
      </c>
      <c r="CN361" s="8">
        <v>12</v>
      </c>
      <c r="CO361" s="8">
        <v>6</v>
      </c>
      <c r="CP361" s="8">
        <v>8</v>
      </c>
      <c r="CQ361" s="8">
        <v>4</v>
      </c>
      <c r="CR361" s="8">
        <v>7</v>
      </c>
      <c r="CS361" s="8">
        <v>11</v>
      </c>
      <c r="CT361" s="8">
        <v>7</v>
      </c>
      <c r="CU361" s="8">
        <v>9</v>
      </c>
      <c r="CV361" s="8">
        <v>8</v>
      </c>
      <c r="CW361" s="8">
        <v>3</v>
      </c>
      <c r="CX361" s="8">
        <v>7</v>
      </c>
      <c r="CY361" s="8">
        <v>8</v>
      </c>
      <c r="CZ361" s="8">
        <v>3</v>
      </c>
      <c r="DA361" s="8">
        <v>6</v>
      </c>
      <c r="DB361" s="8">
        <v>5</v>
      </c>
      <c r="DC361" s="8">
        <v>3</v>
      </c>
      <c r="DD361" s="8">
        <v>5</v>
      </c>
      <c r="DE361" s="8">
        <v>11</v>
      </c>
      <c r="DF361" s="8">
        <v>3</v>
      </c>
      <c r="DG361" s="8">
        <v>3</v>
      </c>
      <c r="DH361" s="8">
        <v>3</v>
      </c>
      <c r="DI361" s="8">
        <v>2</v>
      </c>
      <c r="DJ361" s="8">
        <v>5</v>
      </c>
      <c r="DK361" s="8">
        <v>3</v>
      </c>
      <c r="DL361" s="8">
        <v>1</v>
      </c>
      <c r="DM361" s="8">
        <v>1</v>
      </c>
      <c r="DN361" s="8">
        <v>1</v>
      </c>
      <c r="DO361" s="8">
        <v>1</v>
      </c>
      <c r="DP361" s="8">
        <v>2</v>
      </c>
      <c r="DQ361" s="8">
        <v>2</v>
      </c>
      <c r="DR361" s="8">
        <v>0</v>
      </c>
      <c r="DS361" s="8">
        <v>0</v>
      </c>
      <c r="DT361" s="8">
        <v>0</v>
      </c>
      <c r="DU361" s="8">
        <v>0</v>
      </c>
      <c r="DV361" s="8">
        <v>0</v>
      </c>
      <c r="DW361" s="8">
        <v>1</v>
      </c>
      <c r="DX361" s="7">
        <f t="shared" si="29"/>
        <v>427</v>
      </c>
      <c r="DY361" s="7">
        <f t="shared" si="30"/>
        <v>67</v>
      </c>
      <c r="DZ361" s="7">
        <f t="shared" si="31"/>
        <v>227</v>
      </c>
      <c r="EA361" s="7">
        <f t="shared" si="32"/>
        <v>115</v>
      </c>
    </row>
    <row r="362" spans="1:131" x14ac:dyDescent="0.35">
      <c r="A362" s="7">
        <v>13</v>
      </c>
      <c r="B362" s="10" t="s">
        <v>1020</v>
      </c>
      <c r="C362" s="10" t="s">
        <v>843</v>
      </c>
      <c r="D362" s="10" t="s">
        <v>844</v>
      </c>
      <c r="E362" s="7">
        <f>SUM(Table3253[[#This Row],[0]:[90]])</f>
        <v>564</v>
      </c>
      <c r="F362" s="8">
        <f>SUM(Table3253[[#This Row],[0]:[15]])</f>
        <v>77</v>
      </c>
      <c r="G362" s="7">
        <f>SUM(Table3253[[#This Row],[16]:[64]])</f>
        <v>339</v>
      </c>
      <c r="H362" s="7">
        <f>SUM(Table3253[[#This Row],[65]:[90]])</f>
        <v>148</v>
      </c>
      <c r="I362" s="7">
        <f>SUM(Table3253[[#This Row],[85]:[90]])</f>
        <v>14</v>
      </c>
      <c r="J362" s="8">
        <f>SUM(Table3253[[#This Row],[0]:[17]])</f>
        <v>91</v>
      </c>
      <c r="K362" s="7">
        <f>SUM(Table3253[[#This Row],[18]:[64]])</f>
        <v>325</v>
      </c>
      <c r="L362" s="8">
        <f>SUM(Table3253[[#This Row],[0]:[4]])</f>
        <v>24</v>
      </c>
      <c r="M362" s="7">
        <f>SUM(Table3253[[#This Row],[5]:[15]])</f>
        <v>53</v>
      </c>
      <c r="N362" s="7">
        <f>SUM(Table3253[[#This Row],[16]:[24]])</f>
        <v>50</v>
      </c>
      <c r="O362" s="7">
        <f>SUM(Table3253[[#This Row],[25]:[49]])</f>
        <v>166</v>
      </c>
      <c r="P362" s="7">
        <f>SUM(Table3253[[#This Row],[50]:[64]])</f>
        <v>123</v>
      </c>
      <c r="Q362" s="7">
        <f>SUM(Table3253[[#This Row],[65]:[74]])</f>
        <v>80</v>
      </c>
      <c r="R362" s="7">
        <f>SUM(Table3253[[#This Row],[75]:[84]])</f>
        <v>54</v>
      </c>
      <c r="S362" s="8">
        <f>SUM(Table3253[[#This Row],[5]:[9]])</f>
        <v>16</v>
      </c>
      <c r="T362" s="7">
        <f>SUM(Table3253[[#This Row],[10]:[14]])</f>
        <v>31</v>
      </c>
      <c r="U362" s="7">
        <f>SUM(Table3253[[#This Row],[15]:[19]])</f>
        <v>37</v>
      </c>
      <c r="V362" s="7">
        <f>SUM(Table3253[[#This Row],[20]:[24]])</f>
        <v>19</v>
      </c>
      <c r="W362" s="7">
        <f>SUM(Table3253[[#This Row],[25]:[29]])</f>
        <v>48</v>
      </c>
      <c r="X362" s="7">
        <f>SUM(Table3253[[#This Row],[30]:[34]])</f>
        <v>36</v>
      </c>
      <c r="Y362" s="7">
        <f>SUM(Table3253[[#This Row],[35]:[39]])</f>
        <v>40</v>
      </c>
      <c r="Z362" s="7">
        <f>SUM(Table3253[[#This Row],[40]:[44]])</f>
        <v>24</v>
      </c>
      <c r="AA362" s="7">
        <f>SUM(Table3253[[#This Row],[45]:[49]])</f>
        <v>18</v>
      </c>
      <c r="AB362" s="7">
        <f>SUM(Table3253[[#This Row],[50]:[54]])</f>
        <v>38</v>
      </c>
      <c r="AC362" s="7">
        <f>SUM(Table3253[[#This Row],[55]:[59]])</f>
        <v>34</v>
      </c>
      <c r="AD362" s="7">
        <f>SUM(Table3253[[#This Row],[60]:[64]])</f>
        <v>51</v>
      </c>
      <c r="AE362" s="7">
        <f>SUM(Table3253[[#This Row],[65]:[69]])</f>
        <v>46</v>
      </c>
      <c r="AF362" s="7">
        <f>SUM(Table3253[[#This Row],[70]:[74]])</f>
        <v>34</v>
      </c>
      <c r="AG362" s="7">
        <f>SUM(Table3253[[#This Row],[75]:[79]])</f>
        <v>38</v>
      </c>
      <c r="AH362" s="7">
        <f>SUM(Table3253[[#This Row],[80]:[84]])</f>
        <v>16</v>
      </c>
      <c r="AI362" s="7">
        <f>SUM(Table3253[[#This Row],[85]:[89]])</f>
        <v>10</v>
      </c>
      <c r="AJ362" s="7">
        <f>Table3253[[#This Row],[90]]</f>
        <v>4</v>
      </c>
      <c r="AK362" s="8">
        <v>8</v>
      </c>
      <c r="AL362" s="8">
        <v>3</v>
      </c>
      <c r="AM362" s="8">
        <v>6</v>
      </c>
      <c r="AN362" s="8">
        <v>4</v>
      </c>
      <c r="AO362" s="8">
        <v>3</v>
      </c>
      <c r="AP362" s="8">
        <v>6</v>
      </c>
      <c r="AQ362" s="8">
        <v>3</v>
      </c>
      <c r="AR362" s="8">
        <v>4</v>
      </c>
      <c r="AS362" s="8">
        <v>3</v>
      </c>
      <c r="AT362" s="8">
        <v>0</v>
      </c>
      <c r="AU362" s="8">
        <v>6</v>
      </c>
      <c r="AV362" s="8">
        <v>4</v>
      </c>
      <c r="AW362" s="8">
        <v>4</v>
      </c>
      <c r="AX362" s="8">
        <v>8</v>
      </c>
      <c r="AY362" s="8">
        <v>9</v>
      </c>
      <c r="AZ362" s="8">
        <v>6</v>
      </c>
      <c r="BA362" s="8">
        <v>9</v>
      </c>
      <c r="BB362" s="8">
        <v>5</v>
      </c>
      <c r="BC362" s="8">
        <v>10</v>
      </c>
      <c r="BD362" s="8">
        <v>7</v>
      </c>
      <c r="BE362" s="8">
        <v>4</v>
      </c>
      <c r="BF362" s="8">
        <v>4</v>
      </c>
      <c r="BG362" s="8">
        <v>3</v>
      </c>
      <c r="BH362" s="8">
        <v>7</v>
      </c>
      <c r="BI362" s="8">
        <v>1</v>
      </c>
      <c r="BJ362" s="8">
        <v>8</v>
      </c>
      <c r="BK362" s="8">
        <v>4</v>
      </c>
      <c r="BL362" s="8">
        <v>12</v>
      </c>
      <c r="BM362" s="8">
        <v>17</v>
      </c>
      <c r="BN362" s="8">
        <v>7</v>
      </c>
      <c r="BO362" s="8">
        <v>5</v>
      </c>
      <c r="BP362" s="8">
        <v>8</v>
      </c>
      <c r="BQ362" s="8">
        <v>9</v>
      </c>
      <c r="BR362" s="8">
        <v>4</v>
      </c>
      <c r="BS362" s="8">
        <v>10</v>
      </c>
      <c r="BT362" s="8">
        <v>7</v>
      </c>
      <c r="BU362" s="8">
        <v>14</v>
      </c>
      <c r="BV362" s="8">
        <v>10</v>
      </c>
      <c r="BW362" s="8">
        <v>7</v>
      </c>
      <c r="BX362" s="8">
        <v>2</v>
      </c>
      <c r="BY362" s="8">
        <v>3</v>
      </c>
      <c r="BZ362" s="8">
        <v>7</v>
      </c>
      <c r="CA362" s="8">
        <v>8</v>
      </c>
      <c r="CB362" s="8">
        <v>4</v>
      </c>
      <c r="CC362" s="8">
        <v>2</v>
      </c>
      <c r="CD362" s="8">
        <v>3</v>
      </c>
      <c r="CE362" s="8">
        <v>3</v>
      </c>
      <c r="CF362" s="8">
        <v>4</v>
      </c>
      <c r="CG362" s="8">
        <v>2</v>
      </c>
      <c r="CH362" s="8">
        <v>6</v>
      </c>
      <c r="CI362" s="8">
        <v>4</v>
      </c>
      <c r="CJ362" s="8">
        <v>6</v>
      </c>
      <c r="CK362" s="8">
        <v>8</v>
      </c>
      <c r="CL362" s="8">
        <v>9</v>
      </c>
      <c r="CM362" s="8">
        <v>11</v>
      </c>
      <c r="CN362" s="8">
        <v>6</v>
      </c>
      <c r="CO362" s="8">
        <v>8</v>
      </c>
      <c r="CP362" s="8">
        <v>6</v>
      </c>
      <c r="CQ362" s="8">
        <v>4</v>
      </c>
      <c r="CR362" s="8">
        <v>10</v>
      </c>
      <c r="CS362" s="8">
        <v>6</v>
      </c>
      <c r="CT362" s="8">
        <v>12</v>
      </c>
      <c r="CU362" s="8">
        <v>13</v>
      </c>
      <c r="CV362" s="8">
        <v>11</v>
      </c>
      <c r="CW362" s="8">
        <v>9</v>
      </c>
      <c r="CX362" s="8">
        <v>5</v>
      </c>
      <c r="CY362" s="8">
        <v>14</v>
      </c>
      <c r="CZ362" s="8">
        <v>13</v>
      </c>
      <c r="DA362" s="8">
        <v>4</v>
      </c>
      <c r="DB362" s="8">
        <v>10</v>
      </c>
      <c r="DC362" s="8">
        <v>6</v>
      </c>
      <c r="DD362" s="8">
        <v>4</v>
      </c>
      <c r="DE362" s="8">
        <v>7</v>
      </c>
      <c r="DF362" s="8">
        <v>6</v>
      </c>
      <c r="DG362" s="8">
        <v>11</v>
      </c>
      <c r="DH362" s="8">
        <v>5</v>
      </c>
      <c r="DI362" s="8">
        <v>10</v>
      </c>
      <c r="DJ362" s="8">
        <v>14</v>
      </c>
      <c r="DK362" s="8">
        <v>6</v>
      </c>
      <c r="DL362" s="8">
        <v>3</v>
      </c>
      <c r="DM362" s="8">
        <v>5</v>
      </c>
      <c r="DN362" s="8">
        <v>4</v>
      </c>
      <c r="DO362" s="8">
        <v>3</v>
      </c>
      <c r="DP362" s="8">
        <v>3</v>
      </c>
      <c r="DQ362" s="8">
        <v>1</v>
      </c>
      <c r="DR362" s="8">
        <v>4</v>
      </c>
      <c r="DS362" s="8">
        <v>2</v>
      </c>
      <c r="DT362" s="8">
        <v>3</v>
      </c>
      <c r="DU362" s="8">
        <v>0</v>
      </c>
      <c r="DV362" s="8">
        <v>1</v>
      </c>
      <c r="DW362" s="8">
        <v>4</v>
      </c>
      <c r="DX362" s="7">
        <f t="shared" si="29"/>
        <v>339</v>
      </c>
      <c r="DY362" s="7">
        <f t="shared" si="30"/>
        <v>36</v>
      </c>
      <c r="DZ362" s="7">
        <f t="shared" si="31"/>
        <v>166</v>
      </c>
      <c r="EA362" s="7">
        <f t="shared" si="32"/>
        <v>123</v>
      </c>
    </row>
    <row r="363" spans="1:131" x14ac:dyDescent="0.35">
      <c r="A363" s="7">
        <v>13</v>
      </c>
      <c r="B363" s="10" t="s">
        <v>1020</v>
      </c>
      <c r="C363" s="10" t="s">
        <v>845</v>
      </c>
      <c r="D363" s="10" t="s">
        <v>846</v>
      </c>
      <c r="E363" s="7">
        <f>SUM(Table3253[[#This Row],[0]:[90]])</f>
        <v>650</v>
      </c>
      <c r="F363" s="8">
        <f>SUM(Table3253[[#This Row],[0]:[15]])</f>
        <v>138</v>
      </c>
      <c r="G363" s="7">
        <f>SUM(Table3253[[#This Row],[16]:[64]])</f>
        <v>406</v>
      </c>
      <c r="H363" s="7">
        <f>SUM(Table3253[[#This Row],[65]:[90]])</f>
        <v>106</v>
      </c>
      <c r="I363" s="7">
        <f>SUM(Table3253[[#This Row],[85]:[90]])</f>
        <v>9</v>
      </c>
      <c r="J363" s="8">
        <f>SUM(Table3253[[#This Row],[0]:[17]])</f>
        <v>170</v>
      </c>
      <c r="K363" s="7">
        <f>SUM(Table3253[[#This Row],[18]:[64]])</f>
        <v>374</v>
      </c>
      <c r="L363" s="8">
        <f>SUM(Table3253[[#This Row],[0]:[4]])</f>
        <v>32</v>
      </c>
      <c r="M363" s="7">
        <f>SUM(Table3253[[#This Row],[5]:[15]])</f>
        <v>106</v>
      </c>
      <c r="N363" s="7">
        <f>SUM(Table3253[[#This Row],[16]:[24]])</f>
        <v>96</v>
      </c>
      <c r="O363" s="7">
        <f>SUM(Table3253[[#This Row],[25]:[49]])</f>
        <v>214</v>
      </c>
      <c r="P363" s="7">
        <f>SUM(Table3253[[#This Row],[50]:[64]])</f>
        <v>96</v>
      </c>
      <c r="Q363" s="7">
        <f>SUM(Table3253[[#This Row],[65]:[74]])</f>
        <v>60</v>
      </c>
      <c r="R363" s="7">
        <f>SUM(Table3253[[#This Row],[75]:[84]])</f>
        <v>37</v>
      </c>
      <c r="S363" s="8">
        <f>SUM(Table3253[[#This Row],[5]:[9]])</f>
        <v>49</v>
      </c>
      <c r="T363" s="7">
        <f>SUM(Table3253[[#This Row],[10]:[14]])</f>
        <v>47</v>
      </c>
      <c r="U363" s="7">
        <f>SUM(Table3253[[#This Row],[15]:[19]])</f>
        <v>65</v>
      </c>
      <c r="V363" s="7">
        <f>SUM(Table3253[[#This Row],[20]:[24]])</f>
        <v>41</v>
      </c>
      <c r="W363" s="7">
        <f>SUM(Table3253[[#This Row],[25]:[29]])</f>
        <v>43</v>
      </c>
      <c r="X363" s="7">
        <f>SUM(Table3253[[#This Row],[30]:[34]])</f>
        <v>46</v>
      </c>
      <c r="Y363" s="7">
        <f>SUM(Table3253[[#This Row],[35]:[39]])</f>
        <v>37</v>
      </c>
      <c r="Z363" s="7">
        <f>SUM(Table3253[[#This Row],[40]:[44]])</f>
        <v>39</v>
      </c>
      <c r="AA363" s="7">
        <f>SUM(Table3253[[#This Row],[45]:[49]])</f>
        <v>49</v>
      </c>
      <c r="AB363" s="7">
        <f>SUM(Table3253[[#This Row],[50]:[54]])</f>
        <v>26</v>
      </c>
      <c r="AC363" s="7">
        <f>SUM(Table3253[[#This Row],[55]:[59]])</f>
        <v>33</v>
      </c>
      <c r="AD363" s="7">
        <f>SUM(Table3253[[#This Row],[60]:[64]])</f>
        <v>37</v>
      </c>
      <c r="AE363" s="7">
        <f>SUM(Table3253[[#This Row],[65]:[69]])</f>
        <v>36</v>
      </c>
      <c r="AF363" s="7">
        <f>SUM(Table3253[[#This Row],[70]:[74]])</f>
        <v>24</v>
      </c>
      <c r="AG363" s="7">
        <f>SUM(Table3253[[#This Row],[75]:[79]])</f>
        <v>22</v>
      </c>
      <c r="AH363" s="7">
        <f>SUM(Table3253[[#This Row],[80]:[84]])</f>
        <v>15</v>
      </c>
      <c r="AI363" s="7">
        <f>SUM(Table3253[[#This Row],[85]:[89]])</f>
        <v>7</v>
      </c>
      <c r="AJ363" s="7">
        <f>Table3253[[#This Row],[90]]</f>
        <v>2</v>
      </c>
      <c r="AK363" s="8">
        <v>2</v>
      </c>
      <c r="AL363" s="8">
        <v>7</v>
      </c>
      <c r="AM363" s="8">
        <v>8</v>
      </c>
      <c r="AN363" s="8">
        <v>5</v>
      </c>
      <c r="AO363" s="8">
        <v>10</v>
      </c>
      <c r="AP363" s="8">
        <v>5</v>
      </c>
      <c r="AQ363" s="8">
        <v>13</v>
      </c>
      <c r="AR363" s="8">
        <v>14</v>
      </c>
      <c r="AS363" s="8">
        <v>8</v>
      </c>
      <c r="AT363" s="8">
        <v>9</v>
      </c>
      <c r="AU363" s="8">
        <v>10</v>
      </c>
      <c r="AV363" s="8">
        <v>7</v>
      </c>
      <c r="AW363" s="8">
        <v>7</v>
      </c>
      <c r="AX363" s="8">
        <v>11</v>
      </c>
      <c r="AY363" s="8">
        <v>12</v>
      </c>
      <c r="AZ363" s="8">
        <v>10</v>
      </c>
      <c r="BA363" s="8">
        <v>15</v>
      </c>
      <c r="BB363" s="8">
        <v>17</v>
      </c>
      <c r="BC363" s="8">
        <v>9</v>
      </c>
      <c r="BD363" s="8">
        <v>14</v>
      </c>
      <c r="BE363" s="8">
        <v>12</v>
      </c>
      <c r="BF363" s="8">
        <v>6</v>
      </c>
      <c r="BG363" s="8">
        <v>6</v>
      </c>
      <c r="BH363" s="8">
        <v>8</v>
      </c>
      <c r="BI363" s="8">
        <v>9</v>
      </c>
      <c r="BJ363" s="8">
        <v>9</v>
      </c>
      <c r="BK363" s="8">
        <v>7</v>
      </c>
      <c r="BL363" s="8">
        <v>7</v>
      </c>
      <c r="BM363" s="8">
        <v>10</v>
      </c>
      <c r="BN363" s="8">
        <v>10</v>
      </c>
      <c r="BO363" s="8">
        <v>8</v>
      </c>
      <c r="BP363" s="8">
        <v>7</v>
      </c>
      <c r="BQ363" s="8">
        <v>14</v>
      </c>
      <c r="BR363" s="8">
        <v>9</v>
      </c>
      <c r="BS363" s="8">
        <v>8</v>
      </c>
      <c r="BT363" s="8">
        <v>7</v>
      </c>
      <c r="BU363" s="8">
        <v>7</v>
      </c>
      <c r="BV363" s="8">
        <v>11</v>
      </c>
      <c r="BW363" s="8">
        <v>7</v>
      </c>
      <c r="BX363" s="8">
        <v>5</v>
      </c>
      <c r="BY363" s="8">
        <v>7</v>
      </c>
      <c r="BZ363" s="8">
        <v>9</v>
      </c>
      <c r="CA363" s="8">
        <v>6</v>
      </c>
      <c r="CB363" s="8">
        <v>7</v>
      </c>
      <c r="CC363" s="8">
        <v>10</v>
      </c>
      <c r="CD363" s="8">
        <v>11</v>
      </c>
      <c r="CE363" s="8">
        <v>13</v>
      </c>
      <c r="CF363" s="8">
        <v>8</v>
      </c>
      <c r="CG363" s="8">
        <v>8</v>
      </c>
      <c r="CH363" s="8">
        <v>9</v>
      </c>
      <c r="CI363" s="8">
        <v>4</v>
      </c>
      <c r="CJ363" s="8">
        <v>7</v>
      </c>
      <c r="CK363" s="8">
        <v>3</v>
      </c>
      <c r="CL363" s="8">
        <v>6</v>
      </c>
      <c r="CM363" s="8">
        <v>6</v>
      </c>
      <c r="CN363" s="8">
        <v>5</v>
      </c>
      <c r="CO363" s="8">
        <v>7</v>
      </c>
      <c r="CP363" s="8">
        <v>6</v>
      </c>
      <c r="CQ363" s="8">
        <v>7</v>
      </c>
      <c r="CR363" s="8">
        <v>8</v>
      </c>
      <c r="CS363" s="8">
        <v>4</v>
      </c>
      <c r="CT363" s="8">
        <v>9</v>
      </c>
      <c r="CU363" s="8">
        <v>10</v>
      </c>
      <c r="CV363" s="8">
        <v>6</v>
      </c>
      <c r="CW363" s="8">
        <v>8</v>
      </c>
      <c r="CX363" s="8">
        <v>11</v>
      </c>
      <c r="CY363" s="8">
        <v>5</v>
      </c>
      <c r="CZ363" s="8">
        <v>5</v>
      </c>
      <c r="DA363" s="8">
        <v>4</v>
      </c>
      <c r="DB363" s="8">
        <v>11</v>
      </c>
      <c r="DC363" s="8">
        <v>6</v>
      </c>
      <c r="DD363" s="8">
        <v>8</v>
      </c>
      <c r="DE363" s="8">
        <v>2</v>
      </c>
      <c r="DF363" s="8">
        <v>5</v>
      </c>
      <c r="DG363" s="8">
        <v>3</v>
      </c>
      <c r="DH363" s="8">
        <v>4</v>
      </c>
      <c r="DI363" s="8">
        <v>2</v>
      </c>
      <c r="DJ363" s="8">
        <v>6</v>
      </c>
      <c r="DK363" s="8">
        <v>6</v>
      </c>
      <c r="DL363" s="8">
        <v>4</v>
      </c>
      <c r="DM363" s="8">
        <v>2</v>
      </c>
      <c r="DN363" s="8">
        <v>5</v>
      </c>
      <c r="DO363" s="8">
        <v>3</v>
      </c>
      <c r="DP363" s="8">
        <v>4</v>
      </c>
      <c r="DQ363" s="8">
        <v>1</v>
      </c>
      <c r="DR363" s="8">
        <v>0</v>
      </c>
      <c r="DS363" s="8">
        <v>3</v>
      </c>
      <c r="DT363" s="8">
        <v>3</v>
      </c>
      <c r="DU363" s="8">
        <v>1</v>
      </c>
      <c r="DV363" s="8">
        <v>0</v>
      </c>
      <c r="DW363" s="8">
        <v>2</v>
      </c>
      <c r="DX363" s="7">
        <f t="shared" si="29"/>
        <v>406</v>
      </c>
      <c r="DY363" s="7">
        <f t="shared" si="30"/>
        <v>64</v>
      </c>
      <c r="DZ363" s="7">
        <f t="shared" si="31"/>
        <v>214</v>
      </c>
      <c r="EA363" s="7">
        <f t="shared" si="32"/>
        <v>96</v>
      </c>
    </row>
    <row r="364" spans="1:131" x14ac:dyDescent="0.35">
      <c r="A364" s="7">
        <v>13</v>
      </c>
      <c r="B364" s="10" t="s">
        <v>1020</v>
      </c>
      <c r="C364" s="10" t="s">
        <v>847</v>
      </c>
      <c r="D364" s="10" t="s">
        <v>848</v>
      </c>
      <c r="E364" s="7">
        <f>SUM(Table3253[[#This Row],[0]:[90]])</f>
        <v>1245</v>
      </c>
      <c r="F364" s="8">
        <f>SUM(Table3253[[#This Row],[0]:[15]])</f>
        <v>226</v>
      </c>
      <c r="G364" s="7">
        <f>SUM(Table3253[[#This Row],[16]:[64]])</f>
        <v>792</v>
      </c>
      <c r="H364" s="7">
        <f>SUM(Table3253[[#This Row],[65]:[90]])</f>
        <v>227</v>
      </c>
      <c r="I364" s="7">
        <f>SUM(Table3253[[#This Row],[85]:[90]])</f>
        <v>6</v>
      </c>
      <c r="J364" s="8">
        <f>SUM(Table3253[[#This Row],[0]:[17]])</f>
        <v>250</v>
      </c>
      <c r="K364" s="7">
        <f>SUM(Table3253[[#This Row],[18]:[64]])</f>
        <v>768</v>
      </c>
      <c r="L364" s="8">
        <f>SUM(Table3253[[#This Row],[0]:[4]])</f>
        <v>61</v>
      </c>
      <c r="M364" s="7">
        <f>SUM(Table3253[[#This Row],[5]:[15]])</f>
        <v>165</v>
      </c>
      <c r="N364" s="7">
        <f>SUM(Table3253[[#This Row],[16]:[24]])</f>
        <v>114</v>
      </c>
      <c r="O364" s="7">
        <f>SUM(Table3253[[#This Row],[25]:[49]])</f>
        <v>375</v>
      </c>
      <c r="P364" s="7">
        <f>SUM(Table3253[[#This Row],[50]:[64]])</f>
        <v>303</v>
      </c>
      <c r="Q364" s="7">
        <f>SUM(Table3253[[#This Row],[65]:[74]])</f>
        <v>156</v>
      </c>
      <c r="R364" s="7">
        <f>SUM(Table3253[[#This Row],[75]:[84]])</f>
        <v>65</v>
      </c>
      <c r="S364" s="8">
        <f>SUM(Table3253[[#This Row],[5]:[9]])</f>
        <v>70</v>
      </c>
      <c r="T364" s="7">
        <f>SUM(Table3253[[#This Row],[10]:[14]])</f>
        <v>74</v>
      </c>
      <c r="U364" s="7">
        <f>SUM(Table3253[[#This Row],[15]:[19]])</f>
        <v>76</v>
      </c>
      <c r="V364" s="7">
        <f>SUM(Table3253[[#This Row],[20]:[24]])</f>
        <v>59</v>
      </c>
      <c r="W364" s="7">
        <f>SUM(Table3253[[#This Row],[25]:[29]])</f>
        <v>84</v>
      </c>
      <c r="X364" s="7">
        <f>SUM(Table3253[[#This Row],[30]:[34]])</f>
        <v>69</v>
      </c>
      <c r="Y364" s="7">
        <f>SUM(Table3253[[#This Row],[35]:[39]])</f>
        <v>84</v>
      </c>
      <c r="Z364" s="7">
        <f>SUM(Table3253[[#This Row],[40]:[44]])</f>
        <v>71</v>
      </c>
      <c r="AA364" s="7">
        <f>SUM(Table3253[[#This Row],[45]:[49]])</f>
        <v>67</v>
      </c>
      <c r="AB364" s="7">
        <f>SUM(Table3253[[#This Row],[50]:[54]])</f>
        <v>109</v>
      </c>
      <c r="AC364" s="7">
        <f>SUM(Table3253[[#This Row],[55]:[59]])</f>
        <v>82</v>
      </c>
      <c r="AD364" s="7">
        <f>SUM(Table3253[[#This Row],[60]:[64]])</f>
        <v>112</v>
      </c>
      <c r="AE364" s="7">
        <f>SUM(Table3253[[#This Row],[65]:[69]])</f>
        <v>83</v>
      </c>
      <c r="AF364" s="7">
        <f>SUM(Table3253[[#This Row],[70]:[74]])</f>
        <v>73</v>
      </c>
      <c r="AG364" s="7">
        <f>SUM(Table3253[[#This Row],[75]:[79]])</f>
        <v>43</v>
      </c>
      <c r="AH364" s="7">
        <f>SUM(Table3253[[#This Row],[80]:[84]])</f>
        <v>22</v>
      </c>
      <c r="AI364" s="7">
        <f>SUM(Table3253[[#This Row],[85]:[89]])</f>
        <v>5</v>
      </c>
      <c r="AJ364" s="7">
        <f>Table3253[[#This Row],[90]]</f>
        <v>1</v>
      </c>
      <c r="AK364" s="8">
        <v>15</v>
      </c>
      <c r="AL364" s="8">
        <v>11</v>
      </c>
      <c r="AM364" s="8">
        <v>9</v>
      </c>
      <c r="AN364" s="8">
        <v>13</v>
      </c>
      <c r="AO364" s="8">
        <v>13</v>
      </c>
      <c r="AP364" s="8">
        <v>19</v>
      </c>
      <c r="AQ364" s="8">
        <v>13</v>
      </c>
      <c r="AR364" s="8">
        <v>15</v>
      </c>
      <c r="AS364" s="8">
        <v>10</v>
      </c>
      <c r="AT364" s="8">
        <v>13</v>
      </c>
      <c r="AU364" s="8">
        <v>16</v>
      </c>
      <c r="AV364" s="8">
        <v>13</v>
      </c>
      <c r="AW364" s="8">
        <v>11</v>
      </c>
      <c r="AX364" s="8">
        <v>22</v>
      </c>
      <c r="AY364" s="8">
        <v>12</v>
      </c>
      <c r="AZ364" s="8">
        <v>21</v>
      </c>
      <c r="BA364" s="8">
        <v>5</v>
      </c>
      <c r="BB364" s="8">
        <v>19</v>
      </c>
      <c r="BC364" s="8">
        <v>17</v>
      </c>
      <c r="BD364" s="8">
        <v>14</v>
      </c>
      <c r="BE364" s="8">
        <v>18</v>
      </c>
      <c r="BF364" s="8">
        <v>9</v>
      </c>
      <c r="BG364" s="8">
        <v>12</v>
      </c>
      <c r="BH364" s="8">
        <v>10</v>
      </c>
      <c r="BI364" s="8">
        <v>10</v>
      </c>
      <c r="BJ364" s="8">
        <v>11</v>
      </c>
      <c r="BK364" s="8">
        <v>17</v>
      </c>
      <c r="BL364" s="8">
        <v>11</v>
      </c>
      <c r="BM364" s="8">
        <v>18</v>
      </c>
      <c r="BN364" s="8">
        <v>27</v>
      </c>
      <c r="BO364" s="8">
        <v>12</v>
      </c>
      <c r="BP364" s="8">
        <v>17</v>
      </c>
      <c r="BQ364" s="8">
        <v>17</v>
      </c>
      <c r="BR364" s="8">
        <v>8</v>
      </c>
      <c r="BS364" s="8">
        <v>15</v>
      </c>
      <c r="BT364" s="8">
        <v>21</v>
      </c>
      <c r="BU364" s="8">
        <v>19</v>
      </c>
      <c r="BV364" s="8">
        <v>14</v>
      </c>
      <c r="BW364" s="8">
        <v>13</v>
      </c>
      <c r="BX364" s="8">
        <v>17</v>
      </c>
      <c r="BY364" s="8">
        <v>20</v>
      </c>
      <c r="BZ364" s="8">
        <v>12</v>
      </c>
      <c r="CA364" s="8">
        <v>14</v>
      </c>
      <c r="CB364" s="8">
        <v>11</v>
      </c>
      <c r="CC364" s="8">
        <v>14</v>
      </c>
      <c r="CD364" s="8">
        <v>11</v>
      </c>
      <c r="CE364" s="8">
        <v>9</v>
      </c>
      <c r="CF364" s="8">
        <v>18</v>
      </c>
      <c r="CG364" s="8">
        <v>17</v>
      </c>
      <c r="CH364" s="8">
        <v>12</v>
      </c>
      <c r="CI364" s="8">
        <v>20</v>
      </c>
      <c r="CJ364" s="8">
        <v>23</v>
      </c>
      <c r="CK364" s="8">
        <v>30</v>
      </c>
      <c r="CL364" s="8">
        <v>15</v>
      </c>
      <c r="CM364" s="8">
        <v>21</v>
      </c>
      <c r="CN364" s="8">
        <v>15</v>
      </c>
      <c r="CO364" s="8">
        <v>12</v>
      </c>
      <c r="CP364" s="8">
        <v>21</v>
      </c>
      <c r="CQ364" s="8">
        <v>19</v>
      </c>
      <c r="CR364" s="8">
        <v>15</v>
      </c>
      <c r="CS364" s="8">
        <v>26</v>
      </c>
      <c r="CT364" s="8">
        <v>20</v>
      </c>
      <c r="CU364" s="8">
        <v>28</v>
      </c>
      <c r="CV364" s="8">
        <v>18</v>
      </c>
      <c r="CW364" s="8">
        <v>20</v>
      </c>
      <c r="CX364" s="8">
        <v>14</v>
      </c>
      <c r="CY364" s="8">
        <v>23</v>
      </c>
      <c r="CZ364" s="8">
        <v>16</v>
      </c>
      <c r="DA364" s="8">
        <v>12</v>
      </c>
      <c r="DB364" s="8">
        <v>18</v>
      </c>
      <c r="DC364" s="8">
        <v>19</v>
      </c>
      <c r="DD364" s="8">
        <v>20</v>
      </c>
      <c r="DE364" s="8">
        <v>9</v>
      </c>
      <c r="DF364" s="8">
        <v>13</v>
      </c>
      <c r="DG364" s="8">
        <v>12</v>
      </c>
      <c r="DH364" s="8">
        <v>9</v>
      </c>
      <c r="DI364" s="8">
        <v>16</v>
      </c>
      <c r="DJ364" s="8">
        <v>7</v>
      </c>
      <c r="DK364" s="8">
        <v>6</v>
      </c>
      <c r="DL364" s="8">
        <v>5</v>
      </c>
      <c r="DM364" s="8">
        <v>9</v>
      </c>
      <c r="DN364" s="8">
        <v>7</v>
      </c>
      <c r="DO364" s="8">
        <v>0</v>
      </c>
      <c r="DP364" s="8">
        <v>4</v>
      </c>
      <c r="DQ364" s="8">
        <v>2</v>
      </c>
      <c r="DR364" s="8">
        <v>2</v>
      </c>
      <c r="DS364" s="8">
        <v>1</v>
      </c>
      <c r="DT364" s="8">
        <v>2</v>
      </c>
      <c r="DU364" s="8">
        <v>0</v>
      </c>
      <c r="DV364" s="8">
        <v>0</v>
      </c>
      <c r="DW364" s="8">
        <v>1</v>
      </c>
      <c r="DX364" s="7">
        <f t="shared" si="29"/>
        <v>792</v>
      </c>
      <c r="DY364" s="7">
        <f t="shared" si="30"/>
        <v>90</v>
      </c>
      <c r="DZ364" s="7">
        <f t="shared" si="31"/>
        <v>375</v>
      </c>
      <c r="EA364" s="7">
        <f t="shared" si="32"/>
        <v>303</v>
      </c>
    </row>
    <row r="365" spans="1:131" x14ac:dyDescent="0.35">
      <c r="A365" s="7">
        <v>13</v>
      </c>
      <c r="B365" s="10" t="s">
        <v>1020</v>
      </c>
      <c r="C365" s="10" t="s">
        <v>849</v>
      </c>
      <c r="D365" s="10" t="s">
        <v>850</v>
      </c>
      <c r="E365" s="7">
        <f>SUM(Table3253[[#This Row],[0]:[90]])</f>
        <v>693</v>
      </c>
      <c r="F365" s="8">
        <f>SUM(Table3253[[#This Row],[0]:[15]])</f>
        <v>86</v>
      </c>
      <c r="G365" s="7">
        <f>SUM(Table3253[[#This Row],[16]:[64]])</f>
        <v>390</v>
      </c>
      <c r="H365" s="7">
        <f>SUM(Table3253[[#This Row],[65]:[90]])</f>
        <v>217</v>
      </c>
      <c r="I365" s="7">
        <f>SUM(Table3253[[#This Row],[85]:[90]])</f>
        <v>43</v>
      </c>
      <c r="J365" s="8">
        <f>SUM(Table3253[[#This Row],[0]:[17]])</f>
        <v>100</v>
      </c>
      <c r="K365" s="7">
        <f>SUM(Table3253[[#This Row],[18]:[64]])</f>
        <v>376</v>
      </c>
      <c r="L365" s="8">
        <f>SUM(Table3253[[#This Row],[0]:[4]])</f>
        <v>14</v>
      </c>
      <c r="M365" s="7">
        <f>SUM(Table3253[[#This Row],[5]:[15]])</f>
        <v>72</v>
      </c>
      <c r="N365" s="7">
        <f>SUM(Table3253[[#This Row],[16]:[24]])</f>
        <v>64</v>
      </c>
      <c r="O365" s="7">
        <f>SUM(Table3253[[#This Row],[25]:[49]])</f>
        <v>146</v>
      </c>
      <c r="P365" s="7">
        <f>SUM(Table3253[[#This Row],[50]:[64]])</f>
        <v>180</v>
      </c>
      <c r="Q365" s="7">
        <f>SUM(Table3253[[#This Row],[65]:[74]])</f>
        <v>96</v>
      </c>
      <c r="R365" s="7">
        <f>SUM(Table3253[[#This Row],[75]:[84]])</f>
        <v>78</v>
      </c>
      <c r="S365" s="8">
        <f>SUM(Table3253[[#This Row],[5]:[9]])</f>
        <v>25</v>
      </c>
      <c r="T365" s="7">
        <f>SUM(Table3253[[#This Row],[10]:[14]])</f>
        <v>41</v>
      </c>
      <c r="U365" s="7">
        <f>SUM(Table3253[[#This Row],[15]:[19]])</f>
        <v>37</v>
      </c>
      <c r="V365" s="7">
        <f>SUM(Table3253[[#This Row],[20]:[24]])</f>
        <v>33</v>
      </c>
      <c r="W365" s="7">
        <f>SUM(Table3253[[#This Row],[25]:[29]])</f>
        <v>45</v>
      </c>
      <c r="X365" s="7">
        <f>SUM(Table3253[[#This Row],[30]:[34]])</f>
        <v>23</v>
      </c>
      <c r="Y365" s="7">
        <f>SUM(Table3253[[#This Row],[35]:[39]])</f>
        <v>38</v>
      </c>
      <c r="Z365" s="7">
        <f>SUM(Table3253[[#This Row],[40]:[44]])</f>
        <v>17</v>
      </c>
      <c r="AA365" s="7">
        <f>SUM(Table3253[[#This Row],[45]:[49]])</f>
        <v>23</v>
      </c>
      <c r="AB365" s="7">
        <f>SUM(Table3253[[#This Row],[50]:[54]])</f>
        <v>39</v>
      </c>
      <c r="AC365" s="7">
        <f>SUM(Table3253[[#This Row],[55]:[59]])</f>
        <v>62</v>
      </c>
      <c r="AD365" s="7">
        <f>SUM(Table3253[[#This Row],[60]:[64]])</f>
        <v>79</v>
      </c>
      <c r="AE365" s="7">
        <f>SUM(Table3253[[#This Row],[65]:[69]])</f>
        <v>64</v>
      </c>
      <c r="AF365" s="7">
        <f>SUM(Table3253[[#This Row],[70]:[74]])</f>
        <v>32</v>
      </c>
      <c r="AG365" s="7">
        <f>SUM(Table3253[[#This Row],[75]:[79]])</f>
        <v>44</v>
      </c>
      <c r="AH365" s="7">
        <f>SUM(Table3253[[#This Row],[80]:[84]])</f>
        <v>34</v>
      </c>
      <c r="AI365" s="7">
        <f>SUM(Table3253[[#This Row],[85]:[89]])</f>
        <v>33</v>
      </c>
      <c r="AJ365" s="7">
        <f>Table3253[[#This Row],[90]]</f>
        <v>10</v>
      </c>
      <c r="AK365" s="8">
        <v>5</v>
      </c>
      <c r="AL365" s="8">
        <v>2</v>
      </c>
      <c r="AM365" s="8">
        <v>3</v>
      </c>
      <c r="AN365" s="8">
        <v>2</v>
      </c>
      <c r="AO365" s="8">
        <v>2</v>
      </c>
      <c r="AP365" s="8">
        <v>7</v>
      </c>
      <c r="AQ365" s="8">
        <v>4</v>
      </c>
      <c r="AR365" s="8">
        <v>3</v>
      </c>
      <c r="AS365" s="8">
        <v>4</v>
      </c>
      <c r="AT365" s="8">
        <v>7</v>
      </c>
      <c r="AU365" s="8">
        <v>8</v>
      </c>
      <c r="AV365" s="8">
        <v>6</v>
      </c>
      <c r="AW365" s="8">
        <v>15</v>
      </c>
      <c r="AX365" s="8">
        <v>7</v>
      </c>
      <c r="AY365" s="8">
        <v>5</v>
      </c>
      <c r="AZ365" s="8">
        <v>6</v>
      </c>
      <c r="BA365" s="8">
        <v>9</v>
      </c>
      <c r="BB365" s="8">
        <v>5</v>
      </c>
      <c r="BC365" s="8">
        <v>7</v>
      </c>
      <c r="BD365" s="8">
        <v>10</v>
      </c>
      <c r="BE365" s="8">
        <v>3</v>
      </c>
      <c r="BF365" s="8">
        <v>12</v>
      </c>
      <c r="BG365" s="8">
        <v>3</v>
      </c>
      <c r="BH365" s="8">
        <v>10</v>
      </c>
      <c r="BI365" s="8">
        <v>5</v>
      </c>
      <c r="BJ365" s="8">
        <v>11</v>
      </c>
      <c r="BK365" s="8">
        <v>5</v>
      </c>
      <c r="BL365" s="8">
        <v>12</v>
      </c>
      <c r="BM365" s="8">
        <v>9</v>
      </c>
      <c r="BN365" s="8">
        <v>8</v>
      </c>
      <c r="BO365" s="8">
        <v>4</v>
      </c>
      <c r="BP365" s="8">
        <v>3</v>
      </c>
      <c r="BQ365" s="8">
        <v>6</v>
      </c>
      <c r="BR365" s="8">
        <v>7</v>
      </c>
      <c r="BS365" s="8">
        <v>3</v>
      </c>
      <c r="BT365" s="8">
        <v>9</v>
      </c>
      <c r="BU365" s="8">
        <v>8</v>
      </c>
      <c r="BV365" s="8">
        <v>5</v>
      </c>
      <c r="BW365" s="8">
        <v>9</v>
      </c>
      <c r="BX365" s="8">
        <v>7</v>
      </c>
      <c r="BY365" s="8">
        <v>5</v>
      </c>
      <c r="BZ365" s="8">
        <v>4</v>
      </c>
      <c r="CA365" s="8">
        <v>3</v>
      </c>
      <c r="CB365" s="8">
        <v>3</v>
      </c>
      <c r="CC365" s="8">
        <v>2</v>
      </c>
      <c r="CD365" s="8">
        <v>5</v>
      </c>
      <c r="CE365" s="8">
        <v>6</v>
      </c>
      <c r="CF365" s="8">
        <v>4</v>
      </c>
      <c r="CG365" s="8">
        <v>5</v>
      </c>
      <c r="CH365" s="8">
        <v>3</v>
      </c>
      <c r="CI365" s="8">
        <v>4</v>
      </c>
      <c r="CJ365" s="8">
        <v>10</v>
      </c>
      <c r="CK365" s="8">
        <v>10</v>
      </c>
      <c r="CL365" s="8">
        <v>9</v>
      </c>
      <c r="CM365" s="8">
        <v>6</v>
      </c>
      <c r="CN365" s="8">
        <v>14</v>
      </c>
      <c r="CO365" s="8">
        <v>6</v>
      </c>
      <c r="CP365" s="8">
        <v>9</v>
      </c>
      <c r="CQ365" s="8">
        <v>13</v>
      </c>
      <c r="CR365" s="8">
        <v>20</v>
      </c>
      <c r="CS365" s="8">
        <v>13</v>
      </c>
      <c r="CT365" s="8">
        <v>22</v>
      </c>
      <c r="CU365" s="8">
        <v>12</v>
      </c>
      <c r="CV365" s="8">
        <v>19</v>
      </c>
      <c r="CW365" s="8">
        <v>13</v>
      </c>
      <c r="CX365" s="8">
        <v>12</v>
      </c>
      <c r="CY365" s="8">
        <v>11</v>
      </c>
      <c r="CZ365" s="8">
        <v>12</v>
      </c>
      <c r="DA365" s="8">
        <v>15</v>
      </c>
      <c r="DB365" s="8">
        <v>14</v>
      </c>
      <c r="DC365" s="8">
        <v>5</v>
      </c>
      <c r="DD365" s="8">
        <v>8</v>
      </c>
      <c r="DE365" s="8">
        <v>6</v>
      </c>
      <c r="DF365" s="8">
        <v>5</v>
      </c>
      <c r="DG365" s="8">
        <v>8</v>
      </c>
      <c r="DH365" s="8">
        <v>7</v>
      </c>
      <c r="DI365" s="8">
        <v>11</v>
      </c>
      <c r="DJ365" s="8">
        <v>10</v>
      </c>
      <c r="DK365" s="8">
        <v>8</v>
      </c>
      <c r="DL365" s="8">
        <v>8</v>
      </c>
      <c r="DM365" s="8">
        <v>7</v>
      </c>
      <c r="DN365" s="8">
        <v>11</v>
      </c>
      <c r="DO365" s="8">
        <v>6</v>
      </c>
      <c r="DP365" s="8">
        <v>6</v>
      </c>
      <c r="DQ365" s="8">
        <v>4</v>
      </c>
      <c r="DR365" s="8">
        <v>5</v>
      </c>
      <c r="DS365" s="8">
        <v>13</v>
      </c>
      <c r="DT365" s="8">
        <v>6</v>
      </c>
      <c r="DU365" s="8">
        <v>3</v>
      </c>
      <c r="DV365" s="8">
        <v>6</v>
      </c>
      <c r="DW365" s="8">
        <v>10</v>
      </c>
      <c r="DX365" s="7">
        <f t="shared" si="29"/>
        <v>390</v>
      </c>
      <c r="DY365" s="7">
        <f t="shared" si="30"/>
        <v>50</v>
      </c>
      <c r="DZ365" s="7">
        <f t="shared" si="31"/>
        <v>146</v>
      </c>
      <c r="EA365" s="7">
        <f t="shared" si="32"/>
        <v>180</v>
      </c>
    </row>
    <row r="366" spans="1:131" x14ac:dyDescent="0.35">
      <c r="A366" s="7">
        <v>13</v>
      </c>
      <c r="B366" s="10" t="s">
        <v>1020</v>
      </c>
      <c r="C366" s="10" t="s">
        <v>851</v>
      </c>
      <c r="D366" s="10" t="s">
        <v>852</v>
      </c>
      <c r="E366" s="7">
        <f>SUM(Table3253[[#This Row],[0]:[90]])</f>
        <v>708</v>
      </c>
      <c r="F366" s="8">
        <f>SUM(Table3253[[#This Row],[0]:[15]])</f>
        <v>113</v>
      </c>
      <c r="G366" s="7">
        <f>SUM(Table3253[[#This Row],[16]:[64]])</f>
        <v>370</v>
      </c>
      <c r="H366" s="7">
        <f>SUM(Table3253[[#This Row],[65]:[90]])</f>
        <v>225</v>
      </c>
      <c r="I366" s="7">
        <f>SUM(Table3253[[#This Row],[85]:[90]])</f>
        <v>27</v>
      </c>
      <c r="J366" s="8">
        <f>SUM(Table3253[[#This Row],[0]:[17]])</f>
        <v>129</v>
      </c>
      <c r="K366" s="7">
        <f>SUM(Table3253[[#This Row],[18]:[64]])</f>
        <v>354</v>
      </c>
      <c r="L366" s="8">
        <f>SUM(Table3253[[#This Row],[0]:[4]])</f>
        <v>40</v>
      </c>
      <c r="M366" s="7">
        <f>SUM(Table3253[[#This Row],[5]:[15]])</f>
        <v>73</v>
      </c>
      <c r="N366" s="7">
        <f>SUM(Table3253[[#This Row],[16]:[24]])</f>
        <v>64</v>
      </c>
      <c r="O366" s="7">
        <f>SUM(Table3253[[#This Row],[25]:[49]])</f>
        <v>164</v>
      </c>
      <c r="P366" s="7">
        <f>SUM(Table3253[[#This Row],[50]:[64]])</f>
        <v>142</v>
      </c>
      <c r="Q366" s="7">
        <f>SUM(Table3253[[#This Row],[65]:[74]])</f>
        <v>102</v>
      </c>
      <c r="R366" s="7">
        <f>SUM(Table3253[[#This Row],[75]:[84]])</f>
        <v>96</v>
      </c>
      <c r="S366" s="8">
        <f>SUM(Table3253[[#This Row],[5]:[9]])</f>
        <v>23</v>
      </c>
      <c r="T366" s="7">
        <f>SUM(Table3253[[#This Row],[10]:[14]])</f>
        <v>43</v>
      </c>
      <c r="U366" s="7">
        <f>SUM(Table3253[[#This Row],[15]:[19]])</f>
        <v>39</v>
      </c>
      <c r="V366" s="7">
        <f>SUM(Table3253[[#This Row],[20]:[24]])</f>
        <v>32</v>
      </c>
      <c r="W366" s="7">
        <f>SUM(Table3253[[#This Row],[25]:[29]])</f>
        <v>29</v>
      </c>
      <c r="X366" s="7">
        <f>SUM(Table3253[[#This Row],[30]:[34]])</f>
        <v>36</v>
      </c>
      <c r="Y366" s="7">
        <f>SUM(Table3253[[#This Row],[35]:[39]])</f>
        <v>31</v>
      </c>
      <c r="Z366" s="7">
        <f>SUM(Table3253[[#This Row],[40]:[44]])</f>
        <v>40</v>
      </c>
      <c r="AA366" s="7">
        <f>SUM(Table3253[[#This Row],[45]:[49]])</f>
        <v>28</v>
      </c>
      <c r="AB366" s="7">
        <f>SUM(Table3253[[#This Row],[50]:[54]])</f>
        <v>48</v>
      </c>
      <c r="AC366" s="7">
        <f>SUM(Table3253[[#This Row],[55]:[59]])</f>
        <v>44</v>
      </c>
      <c r="AD366" s="7">
        <f>SUM(Table3253[[#This Row],[60]:[64]])</f>
        <v>50</v>
      </c>
      <c r="AE366" s="7">
        <f>SUM(Table3253[[#This Row],[65]:[69]])</f>
        <v>49</v>
      </c>
      <c r="AF366" s="7">
        <f>SUM(Table3253[[#This Row],[70]:[74]])</f>
        <v>53</v>
      </c>
      <c r="AG366" s="7">
        <f>SUM(Table3253[[#This Row],[75]:[79]])</f>
        <v>56</v>
      </c>
      <c r="AH366" s="7">
        <f>SUM(Table3253[[#This Row],[80]:[84]])</f>
        <v>40</v>
      </c>
      <c r="AI366" s="7">
        <f>SUM(Table3253[[#This Row],[85]:[89]])</f>
        <v>23</v>
      </c>
      <c r="AJ366" s="7">
        <f>Table3253[[#This Row],[90]]</f>
        <v>4</v>
      </c>
      <c r="AK366" s="8">
        <v>5</v>
      </c>
      <c r="AL366" s="8">
        <v>12</v>
      </c>
      <c r="AM366" s="8">
        <v>8</v>
      </c>
      <c r="AN366" s="8">
        <v>7</v>
      </c>
      <c r="AO366" s="8">
        <v>8</v>
      </c>
      <c r="AP366" s="8">
        <v>4</v>
      </c>
      <c r="AQ366" s="8">
        <v>7</v>
      </c>
      <c r="AR366" s="8">
        <v>2</v>
      </c>
      <c r="AS366" s="8">
        <v>3</v>
      </c>
      <c r="AT366" s="8">
        <v>7</v>
      </c>
      <c r="AU366" s="8">
        <v>10</v>
      </c>
      <c r="AV366" s="8">
        <v>5</v>
      </c>
      <c r="AW366" s="8">
        <v>9</v>
      </c>
      <c r="AX366" s="8">
        <v>11</v>
      </c>
      <c r="AY366" s="8">
        <v>8</v>
      </c>
      <c r="AZ366" s="8">
        <v>7</v>
      </c>
      <c r="BA366" s="8">
        <v>8</v>
      </c>
      <c r="BB366" s="8">
        <v>8</v>
      </c>
      <c r="BC366" s="8">
        <v>10</v>
      </c>
      <c r="BD366" s="8">
        <v>6</v>
      </c>
      <c r="BE366" s="8">
        <v>7</v>
      </c>
      <c r="BF366" s="8">
        <v>8</v>
      </c>
      <c r="BG366" s="8">
        <v>6</v>
      </c>
      <c r="BH366" s="8">
        <v>5</v>
      </c>
      <c r="BI366" s="8">
        <v>6</v>
      </c>
      <c r="BJ366" s="8">
        <v>5</v>
      </c>
      <c r="BK366" s="8">
        <v>9</v>
      </c>
      <c r="BL366" s="8">
        <v>3</v>
      </c>
      <c r="BM366" s="8">
        <v>6</v>
      </c>
      <c r="BN366" s="8">
        <v>6</v>
      </c>
      <c r="BO366" s="8">
        <v>5</v>
      </c>
      <c r="BP366" s="8">
        <v>12</v>
      </c>
      <c r="BQ366" s="8">
        <v>7</v>
      </c>
      <c r="BR366" s="8">
        <v>7</v>
      </c>
      <c r="BS366" s="8">
        <v>5</v>
      </c>
      <c r="BT366" s="8">
        <v>3</v>
      </c>
      <c r="BU366" s="8">
        <v>7</v>
      </c>
      <c r="BV366" s="8">
        <v>8</v>
      </c>
      <c r="BW366" s="8">
        <v>5</v>
      </c>
      <c r="BX366" s="8">
        <v>8</v>
      </c>
      <c r="BY366" s="8">
        <v>6</v>
      </c>
      <c r="BZ366" s="8">
        <v>15</v>
      </c>
      <c r="CA366" s="8">
        <v>8</v>
      </c>
      <c r="CB366" s="8">
        <v>4</v>
      </c>
      <c r="CC366" s="8">
        <v>7</v>
      </c>
      <c r="CD366" s="8">
        <v>4</v>
      </c>
      <c r="CE366" s="8">
        <v>4</v>
      </c>
      <c r="CF366" s="8">
        <v>6</v>
      </c>
      <c r="CG366" s="8">
        <v>10</v>
      </c>
      <c r="CH366" s="8">
        <v>4</v>
      </c>
      <c r="CI366" s="8">
        <v>10</v>
      </c>
      <c r="CJ366" s="8">
        <v>8</v>
      </c>
      <c r="CK366" s="8">
        <v>9</v>
      </c>
      <c r="CL366" s="8">
        <v>10</v>
      </c>
      <c r="CM366" s="8">
        <v>11</v>
      </c>
      <c r="CN366" s="8">
        <v>8</v>
      </c>
      <c r="CO366" s="8">
        <v>5</v>
      </c>
      <c r="CP366" s="8">
        <v>6</v>
      </c>
      <c r="CQ366" s="8">
        <v>12</v>
      </c>
      <c r="CR366" s="8">
        <v>13</v>
      </c>
      <c r="CS366" s="8">
        <v>7</v>
      </c>
      <c r="CT366" s="8">
        <v>12</v>
      </c>
      <c r="CU366" s="8">
        <v>8</v>
      </c>
      <c r="CV366" s="8">
        <v>13</v>
      </c>
      <c r="CW366" s="8">
        <v>10</v>
      </c>
      <c r="CX366" s="8">
        <v>10</v>
      </c>
      <c r="CY366" s="8">
        <v>11</v>
      </c>
      <c r="CZ366" s="8">
        <v>8</v>
      </c>
      <c r="DA366" s="8">
        <v>13</v>
      </c>
      <c r="DB366" s="8">
        <v>7</v>
      </c>
      <c r="DC366" s="8">
        <v>6</v>
      </c>
      <c r="DD366" s="8">
        <v>12</v>
      </c>
      <c r="DE366" s="8">
        <v>9</v>
      </c>
      <c r="DF366" s="8">
        <v>12</v>
      </c>
      <c r="DG366" s="8">
        <v>14</v>
      </c>
      <c r="DH366" s="8">
        <v>13</v>
      </c>
      <c r="DI366" s="8">
        <v>16</v>
      </c>
      <c r="DJ366" s="8">
        <v>10</v>
      </c>
      <c r="DK366" s="8">
        <v>7</v>
      </c>
      <c r="DL366" s="8">
        <v>10</v>
      </c>
      <c r="DM366" s="8">
        <v>8</v>
      </c>
      <c r="DN366" s="8">
        <v>8</v>
      </c>
      <c r="DO366" s="8">
        <v>12</v>
      </c>
      <c r="DP366" s="8">
        <v>5</v>
      </c>
      <c r="DQ366" s="8">
        <v>7</v>
      </c>
      <c r="DR366" s="8">
        <v>6</v>
      </c>
      <c r="DS366" s="8">
        <v>5</v>
      </c>
      <c r="DT366" s="8">
        <v>5</v>
      </c>
      <c r="DU366" s="8">
        <v>6</v>
      </c>
      <c r="DV366" s="8">
        <v>1</v>
      </c>
      <c r="DW366" s="8">
        <v>4</v>
      </c>
      <c r="DX366" s="7">
        <f t="shared" si="29"/>
        <v>370</v>
      </c>
      <c r="DY366" s="7">
        <f t="shared" si="30"/>
        <v>48</v>
      </c>
      <c r="DZ366" s="7">
        <f t="shared" si="31"/>
        <v>164</v>
      </c>
      <c r="EA366" s="7">
        <f t="shared" si="32"/>
        <v>142</v>
      </c>
    </row>
    <row r="367" spans="1:131" x14ac:dyDescent="0.35">
      <c r="A367" s="7">
        <v>13</v>
      </c>
      <c r="B367" s="10" t="s">
        <v>1020</v>
      </c>
      <c r="C367" s="10" t="s">
        <v>853</v>
      </c>
      <c r="D367" s="10" t="s">
        <v>854</v>
      </c>
      <c r="E367" s="7">
        <f>SUM(Table3253[[#This Row],[0]:[90]])</f>
        <v>842</v>
      </c>
      <c r="F367" s="8">
        <f>SUM(Table3253[[#This Row],[0]:[15]])</f>
        <v>153</v>
      </c>
      <c r="G367" s="7">
        <f>SUM(Table3253[[#This Row],[16]:[64]])</f>
        <v>459</v>
      </c>
      <c r="H367" s="7">
        <f>SUM(Table3253[[#This Row],[65]:[90]])</f>
        <v>230</v>
      </c>
      <c r="I367" s="7">
        <f>SUM(Table3253[[#This Row],[85]:[90]])</f>
        <v>32</v>
      </c>
      <c r="J367" s="8">
        <f>SUM(Table3253[[#This Row],[0]:[17]])</f>
        <v>178</v>
      </c>
      <c r="K367" s="7">
        <f>SUM(Table3253[[#This Row],[18]:[64]])</f>
        <v>434</v>
      </c>
      <c r="L367" s="8">
        <f>SUM(Table3253[[#This Row],[0]:[4]])</f>
        <v>31</v>
      </c>
      <c r="M367" s="7">
        <f>SUM(Table3253[[#This Row],[5]:[15]])</f>
        <v>122</v>
      </c>
      <c r="N367" s="7">
        <f>SUM(Table3253[[#This Row],[16]:[24]])</f>
        <v>80</v>
      </c>
      <c r="O367" s="7">
        <f>SUM(Table3253[[#This Row],[25]:[49]])</f>
        <v>196</v>
      </c>
      <c r="P367" s="7">
        <f>SUM(Table3253[[#This Row],[50]:[64]])</f>
        <v>183</v>
      </c>
      <c r="Q367" s="7">
        <f>SUM(Table3253[[#This Row],[65]:[74]])</f>
        <v>117</v>
      </c>
      <c r="R367" s="7">
        <f>SUM(Table3253[[#This Row],[75]:[84]])</f>
        <v>81</v>
      </c>
      <c r="S367" s="8">
        <f>SUM(Table3253[[#This Row],[5]:[9]])</f>
        <v>42</v>
      </c>
      <c r="T367" s="7">
        <f>SUM(Table3253[[#This Row],[10]:[14]])</f>
        <v>62</v>
      </c>
      <c r="U367" s="7">
        <f>SUM(Table3253[[#This Row],[15]:[19]])</f>
        <v>67</v>
      </c>
      <c r="V367" s="7">
        <f>SUM(Table3253[[#This Row],[20]:[24]])</f>
        <v>31</v>
      </c>
      <c r="W367" s="7">
        <f>SUM(Table3253[[#This Row],[25]:[29]])</f>
        <v>39</v>
      </c>
      <c r="X367" s="7">
        <f>SUM(Table3253[[#This Row],[30]:[34]])</f>
        <v>36</v>
      </c>
      <c r="Y367" s="7">
        <f>SUM(Table3253[[#This Row],[35]:[39]])</f>
        <v>41</v>
      </c>
      <c r="Z367" s="7">
        <f>SUM(Table3253[[#This Row],[40]:[44]])</f>
        <v>34</v>
      </c>
      <c r="AA367" s="7">
        <f>SUM(Table3253[[#This Row],[45]:[49]])</f>
        <v>46</v>
      </c>
      <c r="AB367" s="7">
        <f>SUM(Table3253[[#This Row],[50]:[54]])</f>
        <v>49</v>
      </c>
      <c r="AC367" s="7">
        <f>SUM(Table3253[[#This Row],[55]:[59]])</f>
        <v>77</v>
      </c>
      <c r="AD367" s="7">
        <f>SUM(Table3253[[#This Row],[60]:[64]])</f>
        <v>57</v>
      </c>
      <c r="AE367" s="7">
        <f>SUM(Table3253[[#This Row],[65]:[69]])</f>
        <v>71</v>
      </c>
      <c r="AF367" s="7">
        <f>SUM(Table3253[[#This Row],[70]:[74]])</f>
        <v>46</v>
      </c>
      <c r="AG367" s="7">
        <f>SUM(Table3253[[#This Row],[75]:[79]])</f>
        <v>47</v>
      </c>
      <c r="AH367" s="7">
        <f>SUM(Table3253[[#This Row],[80]:[84]])</f>
        <v>34</v>
      </c>
      <c r="AI367" s="7">
        <f>SUM(Table3253[[#This Row],[85]:[89]])</f>
        <v>18</v>
      </c>
      <c r="AJ367" s="7">
        <f>Table3253[[#This Row],[90]]</f>
        <v>14</v>
      </c>
      <c r="AK367" s="8">
        <v>3</v>
      </c>
      <c r="AL367" s="8">
        <v>5</v>
      </c>
      <c r="AM367" s="8">
        <v>8</v>
      </c>
      <c r="AN367" s="8">
        <v>7</v>
      </c>
      <c r="AO367" s="8">
        <v>8</v>
      </c>
      <c r="AP367" s="8">
        <v>3</v>
      </c>
      <c r="AQ367" s="8">
        <v>12</v>
      </c>
      <c r="AR367" s="8">
        <v>11</v>
      </c>
      <c r="AS367" s="8">
        <v>6</v>
      </c>
      <c r="AT367" s="8">
        <v>10</v>
      </c>
      <c r="AU367" s="8">
        <v>15</v>
      </c>
      <c r="AV367" s="8">
        <v>14</v>
      </c>
      <c r="AW367" s="8">
        <v>13</v>
      </c>
      <c r="AX367" s="8">
        <v>12</v>
      </c>
      <c r="AY367" s="8">
        <v>8</v>
      </c>
      <c r="AZ367" s="8">
        <v>18</v>
      </c>
      <c r="BA367" s="8">
        <v>12</v>
      </c>
      <c r="BB367" s="8">
        <v>13</v>
      </c>
      <c r="BC367" s="8">
        <v>10</v>
      </c>
      <c r="BD367" s="8">
        <v>14</v>
      </c>
      <c r="BE367" s="8">
        <v>7</v>
      </c>
      <c r="BF367" s="8">
        <v>4</v>
      </c>
      <c r="BG367" s="8">
        <v>7</v>
      </c>
      <c r="BH367" s="8">
        <v>8</v>
      </c>
      <c r="BI367" s="8">
        <v>5</v>
      </c>
      <c r="BJ367" s="8">
        <v>10</v>
      </c>
      <c r="BK367" s="8">
        <v>9</v>
      </c>
      <c r="BL367" s="8">
        <v>6</v>
      </c>
      <c r="BM367" s="8">
        <v>7</v>
      </c>
      <c r="BN367" s="8">
        <v>7</v>
      </c>
      <c r="BO367" s="8">
        <v>6</v>
      </c>
      <c r="BP367" s="8">
        <v>6</v>
      </c>
      <c r="BQ367" s="8">
        <v>9</v>
      </c>
      <c r="BR367" s="8">
        <v>10</v>
      </c>
      <c r="BS367" s="8">
        <v>5</v>
      </c>
      <c r="BT367" s="8">
        <v>8</v>
      </c>
      <c r="BU367" s="8">
        <v>12</v>
      </c>
      <c r="BV367" s="8">
        <v>9</v>
      </c>
      <c r="BW367" s="8">
        <v>6</v>
      </c>
      <c r="BX367" s="8">
        <v>6</v>
      </c>
      <c r="BY367" s="8">
        <v>8</v>
      </c>
      <c r="BZ367" s="8">
        <v>7</v>
      </c>
      <c r="CA367" s="8">
        <v>6</v>
      </c>
      <c r="CB367" s="8">
        <v>4</v>
      </c>
      <c r="CC367" s="8">
        <v>9</v>
      </c>
      <c r="CD367" s="8">
        <v>13</v>
      </c>
      <c r="CE367" s="8">
        <v>7</v>
      </c>
      <c r="CF367" s="8">
        <v>8</v>
      </c>
      <c r="CG367" s="8">
        <v>10</v>
      </c>
      <c r="CH367" s="8">
        <v>8</v>
      </c>
      <c r="CI367" s="8">
        <v>6</v>
      </c>
      <c r="CJ367" s="8">
        <v>6</v>
      </c>
      <c r="CK367" s="8">
        <v>10</v>
      </c>
      <c r="CL367" s="8">
        <v>14</v>
      </c>
      <c r="CM367" s="8">
        <v>13</v>
      </c>
      <c r="CN367" s="8">
        <v>15</v>
      </c>
      <c r="CO367" s="8">
        <v>17</v>
      </c>
      <c r="CP367" s="8">
        <v>19</v>
      </c>
      <c r="CQ367" s="8">
        <v>11</v>
      </c>
      <c r="CR367" s="8">
        <v>15</v>
      </c>
      <c r="CS367" s="8">
        <v>11</v>
      </c>
      <c r="CT367" s="8">
        <v>11</v>
      </c>
      <c r="CU367" s="8">
        <v>13</v>
      </c>
      <c r="CV367" s="8">
        <v>10</v>
      </c>
      <c r="CW367" s="8">
        <v>12</v>
      </c>
      <c r="CX367" s="8">
        <v>12</v>
      </c>
      <c r="CY367" s="8">
        <v>17</v>
      </c>
      <c r="CZ367" s="8">
        <v>21</v>
      </c>
      <c r="DA367" s="8">
        <v>14</v>
      </c>
      <c r="DB367" s="8">
        <v>7</v>
      </c>
      <c r="DC367" s="8">
        <v>7</v>
      </c>
      <c r="DD367" s="8">
        <v>6</v>
      </c>
      <c r="DE367" s="8">
        <v>10</v>
      </c>
      <c r="DF367" s="8">
        <v>15</v>
      </c>
      <c r="DG367" s="8">
        <v>8</v>
      </c>
      <c r="DH367" s="8">
        <v>14</v>
      </c>
      <c r="DI367" s="8">
        <v>6</v>
      </c>
      <c r="DJ367" s="8">
        <v>15</v>
      </c>
      <c r="DK367" s="8">
        <v>8</v>
      </c>
      <c r="DL367" s="8">
        <v>4</v>
      </c>
      <c r="DM367" s="8">
        <v>7</v>
      </c>
      <c r="DN367" s="8">
        <v>5</v>
      </c>
      <c r="DO367" s="8">
        <v>7</v>
      </c>
      <c r="DP367" s="8">
        <v>6</v>
      </c>
      <c r="DQ367" s="8">
        <v>9</v>
      </c>
      <c r="DR367" s="8">
        <v>8</v>
      </c>
      <c r="DS367" s="8">
        <v>1</v>
      </c>
      <c r="DT367" s="8">
        <v>3</v>
      </c>
      <c r="DU367" s="8">
        <v>5</v>
      </c>
      <c r="DV367" s="8">
        <v>1</v>
      </c>
      <c r="DW367" s="8">
        <v>14</v>
      </c>
      <c r="DX367" s="7">
        <f t="shared" si="29"/>
        <v>459</v>
      </c>
      <c r="DY367" s="7">
        <f t="shared" si="30"/>
        <v>55</v>
      </c>
      <c r="DZ367" s="7">
        <f t="shared" si="31"/>
        <v>196</v>
      </c>
      <c r="EA367" s="7">
        <f t="shared" si="32"/>
        <v>183</v>
      </c>
    </row>
    <row r="368" spans="1:131" x14ac:dyDescent="0.35">
      <c r="A368" s="7">
        <v>13</v>
      </c>
      <c r="B368" s="10" t="s">
        <v>1020</v>
      </c>
      <c r="C368" s="10" t="s">
        <v>855</v>
      </c>
      <c r="D368" s="10" t="s">
        <v>856</v>
      </c>
      <c r="E368" s="7">
        <f>SUM(Table3253[[#This Row],[0]:[90]])</f>
        <v>1631</v>
      </c>
      <c r="F368" s="8">
        <f>SUM(Table3253[[#This Row],[0]:[15]])</f>
        <v>188</v>
      </c>
      <c r="G368" s="7">
        <f>SUM(Table3253[[#This Row],[16]:[64]])</f>
        <v>1089</v>
      </c>
      <c r="H368" s="7">
        <f>SUM(Table3253[[#This Row],[65]:[90]])</f>
        <v>354</v>
      </c>
      <c r="I368" s="7">
        <f>SUM(Table3253[[#This Row],[85]:[90]])</f>
        <v>32</v>
      </c>
      <c r="J368" s="8">
        <f>SUM(Table3253[[#This Row],[0]:[17]])</f>
        <v>194</v>
      </c>
      <c r="K368" s="7">
        <f>SUM(Table3253[[#This Row],[18]:[64]])</f>
        <v>1083</v>
      </c>
      <c r="L368" s="8">
        <f>SUM(Table3253[[#This Row],[0]:[4]])</f>
        <v>50</v>
      </c>
      <c r="M368" s="7">
        <f>SUM(Table3253[[#This Row],[5]:[15]])</f>
        <v>138</v>
      </c>
      <c r="N368" s="7">
        <f>SUM(Table3253[[#This Row],[16]:[24]])</f>
        <v>165</v>
      </c>
      <c r="O368" s="7">
        <f>SUM(Table3253[[#This Row],[25]:[49]])</f>
        <v>613</v>
      </c>
      <c r="P368" s="7">
        <f>SUM(Table3253[[#This Row],[50]:[64]])</f>
        <v>311</v>
      </c>
      <c r="Q368" s="7">
        <f>SUM(Table3253[[#This Row],[65]:[74]])</f>
        <v>187</v>
      </c>
      <c r="R368" s="7">
        <f>SUM(Table3253[[#This Row],[75]:[84]])</f>
        <v>135</v>
      </c>
      <c r="S368" s="8">
        <f>SUM(Table3253[[#This Row],[5]:[9]])</f>
        <v>70</v>
      </c>
      <c r="T368" s="7">
        <f>SUM(Table3253[[#This Row],[10]:[14]])</f>
        <v>65</v>
      </c>
      <c r="U368" s="7">
        <f>SUM(Table3253[[#This Row],[15]:[19]])</f>
        <v>61</v>
      </c>
      <c r="V368" s="7">
        <f>SUM(Table3253[[#This Row],[20]:[24]])</f>
        <v>107</v>
      </c>
      <c r="W368" s="7">
        <f>SUM(Table3253[[#This Row],[25]:[29]])</f>
        <v>164</v>
      </c>
      <c r="X368" s="7">
        <f>SUM(Table3253[[#This Row],[30]:[34]])</f>
        <v>112</v>
      </c>
      <c r="Y368" s="7">
        <f>SUM(Table3253[[#This Row],[35]:[39]])</f>
        <v>111</v>
      </c>
      <c r="Z368" s="7">
        <f>SUM(Table3253[[#This Row],[40]:[44]])</f>
        <v>123</v>
      </c>
      <c r="AA368" s="7">
        <f>SUM(Table3253[[#This Row],[45]:[49]])</f>
        <v>103</v>
      </c>
      <c r="AB368" s="7">
        <f>SUM(Table3253[[#This Row],[50]:[54]])</f>
        <v>91</v>
      </c>
      <c r="AC368" s="7">
        <f>SUM(Table3253[[#This Row],[55]:[59]])</f>
        <v>87</v>
      </c>
      <c r="AD368" s="7">
        <f>SUM(Table3253[[#This Row],[60]:[64]])</f>
        <v>133</v>
      </c>
      <c r="AE368" s="7">
        <f>SUM(Table3253[[#This Row],[65]:[69]])</f>
        <v>83</v>
      </c>
      <c r="AF368" s="7">
        <f>SUM(Table3253[[#This Row],[70]:[74]])</f>
        <v>104</v>
      </c>
      <c r="AG368" s="7">
        <f>SUM(Table3253[[#This Row],[75]:[79]])</f>
        <v>91</v>
      </c>
      <c r="AH368" s="7">
        <f>SUM(Table3253[[#This Row],[80]:[84]])</f>
        <v>44</v>
      </c>
      <c r="AI368" s="7">
        <f>SUM(Table3253[[#This Row],[85]:[89]])</f>
        <v>20</v>
      </c>
      <c r="AJ368" s="7">
        <f>Table3253[[#This Row],[90]]</f>
        <v>12</v>
      </c>
      <c r="AK368" s="8">
        <v>5</v>
      </c>
      <c r="AL368" s="8">
        <v>11</v>
      </c>
      <c r="AM368" s="8">
        <v>10</v>
      </c>
      <c r="AN368" s="8">
        <v>15</v>
      </c>
      <c r="AO368" s="8">
        <v>9</v>
      </c>
      <c r="AP368" s="8">
        <v>9</v>
      </c>
      <c r="AQ368" s="8">
        <v>17</v>
      </c>
      <c r="AR368" s="8">
        <v>13</v>
      </c>
      <c r="AS368" s="8">
        <v>17</v>
      </c>
      <c r="AT368" s="8">
        <v>14</v>
      </c>
      <c r="AU368" s="8">
        <v>14</v>
      </c>
      <c r="AV368" s="8">
        <v>9</v>
      </c>
      <c r="AW368" s="8">
        <v>11</v>
      </c>
      <c r="AX368" s="8">
        <v>16</v>
      </c>
      <c r="AY368" s="8">
        <v>15</v>
      </c>
      <c r="AZ368" s="8">
        <v>3</v>
      </c>
      <c r="BA368" s="8">
        <v>4</v>
      </c>
      <c r="BB368" s="8">
        <v>2</v>
      </c>
      <c r="BC368" s="8">
        <v>15</v>
      </c>
      <c r="BD368" s="8">
        <v>37</v>
      </c>
      <c r="BE368" s="8">
        <v>28</v>
      </c>
      <c r="BF368" s="8">
        <v>33</v>
      </c>
      <c r="BG368" s="8">
        <v>16</v>
      </c>
      <c r="BH368" s="8">
        <v>17</v>
      </c>
      <c r="BI368" s="8">
        <v>13</v>
      </c>
      <c r="BJ368" s="8">
        <v>40</v>
      </c>
      <c r="BK368" s="8">
        <v>31</v>
      </c>
      <c r="BL368" s="8">
        <v>32</v>
      </c>
      <c r="BM368" s="8">
        <v>33</v>
      </c>
      <c r="BN368" s="8">
        <v>28</v>
      </c>
      <c r="BO368" s="8">
        <v>26</v>
      </c>
      <c r="BP368" s="8">
        <v>16</v>
      </c>
      <c r="BQ368" s="8">
        <v>25</v>
      </c>
      <c r="BR368" s="8">
        <v>26</v>
      </c>
      <c r="BS368" s="8">
        <v>19</v>
      </c>
      <c r="BT368" s="8">
        <v>22</v>
      </c>
      <c r="BU368" s="8">
        <v>18</v>
      </c>
      <c r="BV368" s="8">
        <v>25</v>
      </c>
      <c r="BW368" s="8">
        <v>23</v>
      </c>
      <c r="BX368" s="8">
        <v>23</v>
      </c>
      <c r="BY368" s="8">
        <v>29</v>
      </c>
      <c r="BZ368" s="8">
        <v>19</v>
      </c>
      <c r="CA368" s="8">
        <v>18</v>
      </c>
      <c r="CB368" s="8">
        <v>31</v>
      </c>
      <c r="CC368" s="8">
        <v>26</v>
      </c>
      <c r="CD368" s="8">
        <v>29</v>
      </c>
      <c r="CE368" s="8">
        <v>23</v>
      </c>
      <c r="CF368" s="8">
        <v>16</v>
      </c>
      <c r="CG368" s="8">
        <v>19</v>
      </c>
      <c r="CH368" s="8">
        <v>16</v>
      </c>
      <c r="CI368" s="8">
        <v>17</v>
      </c>
      <c r="CJ368" s="8">
        <v>20</v>
      </c>
      <c r="CK368" s="8">
        <v>13</v>
      </c>
      <c r="CL368" s="8">
        <v>20</v>
      </c>
      <c r="CM368" s="8">
        <v>21</v>
      </c>
      <c r="CN368" s="8">
        <v>15</v>
      </c>
      <c r="CO368" s="8">
        <v>19</v>
      </c>
      <c r="CP368" s="8">
        <v>13</v>
      </c>
      <c r="CQ368" s="8">
        <v>20</v>
      </c>
      <c r="CR368" s="8">
        <v>20</v>
      </c>
      <c r="CS368" s="8">
        <v>28</v>
      </c>
      <c r="CT368" s="8">
        <v>20</v>
      </c>
      <c r="CU368" s="8">
        <v>31</v>
      </c>
      <c r="CV368" s="8">
        <v>31</v>
      </c>
      <c r="CW368" s="8">
        <v>23</v>
      </c>
      <c r="CX368" s="8">
        <v>23</v>
      </c>
      <c r="CY368" s="8">
        <v>19</v>
      </c>
      <c r="CZ368" s="8">
        <v>16</v>
      </c>
      <c r="DA368" s="8">
        <v>14</v>
      </c>
      <c r="DB368" s="8">
        <v>11</v>
      </c>
      <c r="DC368" s="8">
        <v>22</v>
      </c>
      <c r="DD368" s="8">
        <v>19</v>
      </c>
      <c r="DE368" s="8">
        <v>23</v>
      </c>
      <c r="DF368" s="8">
        <v>24</v>
      </c>
      <c r="DG368" s="8">
        <v>16</v>
      </c>
      <c r="DH368" s="8">
        <v>22</v>
      </c>
      <c r="DI368" s="8">
        <v>23</v>
      </c>
      <c r="DJ368" s="8">
        <v>18</v>
      </c>
      <c r="DK368" s="8">
        <v>15</v>
      </c>
      <c r="DL368" s="8">
        <v>13</v>
      </c>
      <c r="DM368" s="8">
        <v>12</v>
      </c>
      <c r="DN368" s="8">
        <v>9</v>
      </c>
      <c r="DO368" s="8">
        <v>4</v>
      </c>
      <c r="DP368" s="8">
        <v>6</v>
      </c>
      <c r="DQ368" s="8">
        <v>13</v>
      </c>
      <c r="DR368" s="8">
        <v>5</v>
      </c>
      <c r="DS368" s="8">
        <v>2</v>
      </c>
      <c r="DT368" s="8">
        <v>4</v>
      </c>
      <c r="DU368" s="8">
        <v>7</v>
      </c>
      <c r="DV368" s="8">
        <v>2</v>
      </c>
      <c r="DW368" s="8">
        <v>12</v>
      </c>
      <c r="DX368" s="7">
        <f t="shared" si="29"/>
        <v>1089</v>
      </c>
      <c r="DY368" s="7">
        <f t="shared" si="30"/>
        <v>159</v>
      </c>
      <c r="DZ368" s="7">
        <f t="shared" si="31"/>
        <v>613</v>
      </c>
      <c r="EA368" s="7">
        <f t="shared" si="32"/>
        <v>311</v>
      </c>
    </row>
    <row r="369" spans="1:131" x14ac:dyDescent="0.35">
      <c r="A369" s="7">
        <v>13</v>
      </c>
      <c r="B369" s="10" t="s">
        <v>1020</v>
      </c>
      <c r="C369" s="10" t="s">
        <v>857</v>
      </c>
      <c r="D369" s="10" t="s">
        <v>858</v>
      </c>
      <c r="E369" s="7">
        <f>SUM(Table3253[[#This Row],[0]:[90]])</f>
        <v>491</v>
      </c>
      <c r="F369" s="8">
        <f>SUM(Table3253[[#This Row],[0]:[15]])</f>
        <v>73</v>
      </c>
      <c r="G369" s="7">
        <f>SUM(Table3253[[#This Row],[16]:[64]])</f>
        <v>268</v>
      </c>
      <c r="H369" s="7">
        <f>SUM(Table3253[[#This Row],[65]:[90]])</f>
        <v>150</v>
      </c>
      <c r="I369" s="7">
        <f>SUM(Table3253[[#This Row],[85]:[90]])</f>
        <v>13</v>
      </c>
      <c r="J369" s="8">
        <f>SUM(Table3253[[#This Row],[0]:[17]])</f>
        <v>78</v>
      </c>
      <c r="K369" s="7">
        <f>SUM(Table3253[[#This Row],[18]:[64]])</f>
        <v>263</v>
      </c>
      <c r="L369" s="8">
        <f>SUM(Table3253[[#This Row],[0]:[4]])</f>
        <v>13</v>
      </c>
      <c r="M369" s="7">
        <f>SUM(Table3253[[#This Row],[5]:[15]])</f>
        <v>60</v>
      </c>
      <c r="N369" s="7">
        <f>SUM(Table3253[[#This Row],[16]:[24]])</f>
        <v>26</v>
      </c>
      <c r="O369" s="7">
        <f>SUM(Table3253[[#This Row],[25]:[49]])</f>
        <v>123</v>
      </c>
      <c r="P369" s="7">
        <f>SUM(Table3253[[#This Row],[50]:[64]])</f>
        <v>119</v>
      </c>
      <c r="Q369" s="7">
        <f>SUM(Table3253[[#This Row],[65]:[74]])</f>
        <v>77</v>
      </c>
      <c r="R369" s="7">
        <f>SUM(Table3253[[#This Row],[75]:[84]])</f>
        <v>60</v>
      </c>
      <c r="S369" s="8">
        <f>SUM(Table3253[[#This Row],[5]:[9]])</f>
        <v>24</v>
      </c>
      <c r="T369" s="7">
        <f>SUM(Table3253[[#This Row],[10]:[14]])</f>
        <v>28</v>
      </c>
      <c r="U369" s="7">
        <f>SUM(Table3253[[#This Row],[15]:[19]])</f>
        <v>21</v>
      </c>
      <c r="V369" s="7">
        <f>SUM(Table3253[[#This Row],[20]:[24]])</f>
        <v>13</v>
      </c>
      <c r="W369" s="7">
        <f>SUM(Table3253[[#This Row],[25]:[29]])</f>
        <v>26</v>
      </c>
      <c r="X369" s="7">
        <f>SUM(Table3253[[#This Row],[30]:[34]])</f>
        <v>31</v>
      </c>
      <c r="Y369" s="7">
        <f>SUM(Table3253[[#This Row],[35]:[39]])</f>
        <v>20</v>
      </c>
      <c r="Z369" s="7">
        <f>SUM(Table3253[[#This Row],[40]:[44]])</f>
        <v>24</v>
      </c>
      <c r="AA369" s="7">
        <f>SUM(Table3253[[#This Row],[45]:[49]])</f>
        <v>22</v>
      </c>
      <c r="AB369" s="7">
        <f>SUM(Table3253[[#This Row],[50]:[54]])</f>
        <v>29</v>
      </c>
      <c r="AC369" s="7">
        <f>SUM(Table3253[[#This Row],[55]:[59]])</f>
        <v>40</v>
      </c>
      <c r="AD369" s="7">
        <f>SUM(Table3253[[#This Row],[60]:[64]])</f>
        <v>50</v>
      </c>
      <c r="AE369" s="7">
        <f>SUM(Table3253[[#This Row],[65]:[69]])</f>
        <v>35</v>
      </c>
      <c r="AF369" s="7">
        <f>SUM(Table3253[[#This Row],[70]:[74]])</f>
        <v>42</v>
      </c>
      <c r="AG369" s="7">
        <f>SUM(Table3253[[#This Row],[75]:[79]])</f>
        <v>37</v>
      </c>
      <c r="AH369" s="7">
        <f>SUM(Table3253[[#This Row],[80]:[84]])</f>
        <v>23</v>
      </c>
      <c r="AI369" s="7">
        <f>SUM(Table3253[[#This Row],[85]:[89]])</f>
        <v>5</v>
      </c>
      <c r="AJ369" s="7">
        <f>Table3253[[#This Row],[90]]</f>
        <v>8</v>
      </c>
      <c r="AK369" s="8">
        <v>4</v>
      </c>
      <c r="AL369" s="8">
        <v>2</v>
      </c>
      <c r="AM369" s="8">
        <v>2</v>
      </c>
      <c r="AN369" s="8">
        <v>2</v>
      </c>
      <c r="AO369" s="8">
        <v>3</v>
      </c>
      <c r="AP369" s="8">
        <v>4</v>
      </c>
      <c r="AQ369" s="8">
        <v>1</v>
      </c>
      <c r="AR369" s="8">
        <v>7</v>
      </c>
      <c r="AS369" s="8">
        <v>5</v>
      </c>
      <c r="AT369" s="8">
        <v>7</v>
      </c>
      <c r="AU369" s="8">
        <v>3</v>
      </c>
      <c r="AV369" s="8">
        <v>5</v>
      </c>
      <c r="AW369" s="8">
        <v>10</v>
      </c>
      <c r="AX369" s="8">
        <v>6</v>
      </c>
      <c r="AY369" s="8">
        <v>4</v>
      </c>
      <c r="AZ369" s="8">
        <v>8</v>
      </c>
      <c r="BA369" s="8">
        <v>2</v>
      </c>
      <c r="BB369" s="8">
        <v>3</v>
      </c>
      <c r="BC369" s="8">
        <v>2</v>
      </c>
      <c r="BD369" s="8">
        <v>6</v>
      </c>
      <c r="BE369" s="8">
        <v>2</v>
      </c>
      <c r="BF369" s="8">
        <v>4</v>
      </c>
      <c r="BG369" s="8">
        <v>2</v>
      </c>
      <c r="BH369" s="8">
        <v>3</v>
      </c>
      <c r="BI369" s="8">
        <v>2</v>
      </c>
      <c r="BJ369" s="8">
        <v>9</v>
      </c>
      <c r="BK369" s="8">
        <v>2</v>
      </c>
      <c r="BL369" s="8">
        <v>7</v>
      </c>
      <c r="BM369" s="8">
        <v>4</v>
      </c>
      <c r="BN369" s="8">
        <v>4</v>
      </c>
      <c r="BO369" s="8">
        <v>9</v>
      </c>
      <c r="BP369" s="8">
        <v>5</v>
      </c>
      <c r="BQ369" s="8">
        <v>7</v>
      </c>
      <c r="BR369" s="8">
        <v>4</v>
      </c>
      <c r="BS369" s="8">
        <v>6</v>
      </c>
      <c r="BT369" s="8">
        <v>5</v>
      </c>
      <c r="BU369" s="8">
        <v>4</v>
      </c>
      <c r="BV369" s="8">
        <v>2</v>
      </c>
      <c r="BW369" s="8">
        <v>7</v>
      </c>
      <c r="BX369" s="8">
        <v>2</v>
      </c>
      <c r="BY369" s="8">
        <v>1</v>
      </c>
      <c r="BZ369" s="8">
        <v>4</v>
      </c>
      <c r="CA369" s="8">
        <v>6</v>
      </c>
      <c r="CB369" s="8">
        <v>5</v>
      </c>
      <c r="CC369" s="8">
        <v>8</v>
      </c>
      <c r="CD369" s="8">
        <v>3</v>
      </c>
      <c r="CE369" s="8">
        <v>3</v>
      </c>
      <c r="CF369" s="8">
        <v>6</v>
      </c>
      <c r="CG369" s="8">
        <v>5</v>
      </c>
      <c r="CH369" s="8">
        <v>5</v>
      </c>
      <c r="CI369" s="8">
        <v>7</v>
      </c>
      <c r="CJ369" s="8">
        <v>5</v>
      </c>
      <c r="CK369" s="8">
        <v>5</v>
      </c>
      <c r="CL369" s="8">
        <v>6</v>
      </c>
      <c r="CM369" s="8">
        <v>6</v>
      </c>
      <c r="CN369" s="8">
        <v>9</v>
      </c>
      <c r="CO369" s="8">
        <v>8</v>
      </c>
      <c r="CP369" s="8">
        <v>8</v>
      </c>
      <c r="CQ369" s="8">
        <v>4</v>
      </c>
      <c r="CR369" s="8">
        <v>11</v>
      </c>
      <c r="CS369" s="8">
        <v>11</v>
      </c>
      <c r="CT369" s="8">
        <v>11</v>
      </c>
      <c r="CU369" s="8">
        <v>11</v>
      </c>
      <c r="CV369" s="8">
        <v>11</v>
      </c>
      <c r="CW369" s="8">
        <v>6</v>
      </c>
      <c r="CX369" s="8">
        <v>7</v>
      </c>
      <c r="CY369" s="8">
        <v>10</v>
      </c>
      <c r="CZ369" s="8">
        <v>2</v>
      </c>
      <c r="DA369" s="8">
        <v>6</v>
      </c>
      <c r="DB369" s="8">
        <v>10</v>
      </c>
      <c r="DC369" s="8">
        <v>6</v>
      </c>
      <c r="DD369" s="8">
        <v>6</v>
      </c>
      <c r="DE369" s="8">
        <v>15</v>
      </c>
      <c r="DF369" s="8">
        <v>9</v>
      </c>
      <c r="DG369" s="8">
        <v>6</v>
      </c>
      <c r="DH369" s="8">
        <v>6</v>
      </c>
      <c r="DI369" s="8">
        <v>7</v>
      </c>
      <c r="DJ369" s="8">
        <v>12</v>
      </c>
      <c r="DK369" s="8">
        <v>8</v>
      </c>
      <c r="DL369" s="8">
        <v>4</v>
      </c>
      <c r="DM369" s="8">
        <v>5</v>
      </c>
      <c r="DN369" s="8">
        <v>5</v>
      </c>
      <c r="DO369" s="8">
        <v>2</v>
      </c>
      <c r="DP369" s="8">
        <v>4</v>
      </c>
      <c r="DQ369" s="8">
        <v>7</v>
      </c>
      <c r="DR369" s="8">
        <v>4</v>
      </c>
      <c r="DS369" s="8">
        <v>1</v>
      </c>
      <c r="DT369" s="8">
        <v>0</v>
      </c>
      <c r="DU369" s="8">
        <v>0</v>
      </c>
      <c r="DV369" s="8">
        <v>0</v>
      </c>
      <c r="DW369" s="8">
        <v>8</v>
      </c>
      <c r="DX369" s="7">
        <f t="shared" si="29"/>
        <v>268</v>
      </c>
      <c r="DY369" s="7">
        <f t="shared" si="30"/>
        <v>21</v>
      </c>
      <c r="DZ369" s="7">
        <f t="shared" si="31"/>
        <v>123</v>
      </c>
      <c r="EA369" s="7">
        <f t="shared" si="32"/>
        <v>119</v>
      </c>
    </row>
    <row r="370" spans="1:131" x14ac:dyDescent="0.35">
      <c r="A370" s="7">
        <v>13</v>
      </c>
      <c r="B370" s="10" t="s">
        <v>1020</v>
      </c>
      <c r="C370" s="10" t="s">
        <v>859</v>
      </c>
      <c r="D370" s="10" t="s">
        <v>860</v>
      </c>
      <c r="E370" s="7">
        <f>SUM(Table3253[[#This Row],[0]:[90]])</f>
        <v>729</v>
      </c>
      <c r="F370" s="8">
        <f>SUM(Table3253[[#This Row],[0]:[15]])</f>
        <v>95</v>
      </c>
      <c r="G370" s="7">
        <f>SUM(Table3253[[#This Row],[16]:[64]])</f>
        <v>437</v>
      </c>
      <c r="H370" s="7">
        <f>SUM(Table3253[[#This Row],[65]:[90]])</f>
        <v>197</v>
      </c>
      <c r="I370" s="7">
        <f>SUM(Table3253[[#This Row],[85]:[90]])</f>
        <v>21</v>
      </c>
      <c r="J370" s="8">
        <f>SUM(Table3253[[#This Row],[0]:[17]])</f>
        <v>113</v>
      </c>
      <c r="K370" s="7">
        <f>SUM(Table3253[[#This Row],[18]:[64]])</f>
        <v>419</v>
      </c>
      <c r="L370" s="8">
        <f>SUM(Table3253[[#This Row],[0]:[4]])</f>
        <v>26</v>
      </c>
      <c r="M370" s="7">
        <f>SUM(Table3253[[#This Row],[5]:[15]])</f>
        <v>69</v>
      </c>
      <c r="N370" s="7">
        <f>SUM(Table3253[[#This Row],[16]:[24]])</f>
        <v>85</v>
      </c>
      <c r="O370" s="7">
        <f>SUM(Table3253[[#This Row],[25]:[49]])</f>
        <v>158</v>
      </c>
      <c r="P370" s="7">
        <f>SUM(Table3253[[#This Row],[50]:[64]])</f>
        <v>194</v>
      </c>
      <c r="Q370" s="7">
        <f>SUM(Table3253[[#This Row],[65]:[74]])</f>
        <v>97</v>
      </c>
      <c r="R370" s="7">
        <f>SUM(Table3253[[#This Row],[75]:[84]])</f>
        <v>79</v>
      </c>
      <c r="S370" s="8">
        <f>SUM(Table3253[[#This Row],[5]:[9]])</f>
        <v>31</v>
      </c>
      <c r="T370" s="7">
        <f>SUM(Table3253[[#This Row],[10]:[14]])</f>
        <v>30</v>
      </c>
      <c r="U370" s="7">
        <f>SUM(Table3253[[#This Row],[15]:[19]])</f>
        <v>36</v>
      </c>
      <c r="V370" s="7">
        <f>SUM(Table3253[[#This Row],[20]:[24]])</f>
        <v>57</v>
      </c>
      <c r="W370" s="7">
        <f>SUM(Table3253[[#This Row],[25]:[29]])</f>
        <v>38</v>
      </c>
      <c r="X370" s="7">
        <f>SUM(Table3253[[#This Row],[30]:[34]])</f>
        <v>22</v>
      </c>
      <c r="Y370" s="7">
        <f>SUM(Table3253[[#This Row],[35]:[39]])</f>
        <v>31</v>
      </c>
      <c r="Z370" s="7">
        <f>SUM(Table3253[[#This Row],[40]:[44]])</f>
        <v>29</v>
      </c>
      <c r="AA370" s="7">
        <f>SUM(Table3253[[#This Row],[45]:[49]])</f>
        <v>38</v>
      </c>
      <c r="AB370" s="7">
        <f>SUM(Table3253[[#This Row],[50]:[54]])</f>
        <v>55</v>
      </c>
      <c r="AC370" s="7">
        <f>SUM(Table3253[[#This Row],[55]:[59]])</f>
        <v>63</v>
      </c>
      <c r="AD370" s="7">
        <f>SUM(Table3253[[#This Row],[60]:[64]])</f>
        <v>76</v>
      </c>
      <c r="AE370" s="7">
        <f>SUM(Table3253[[#This Row],[65]:[69]])</f>
        <v>55</v>
      </c>
      <c r="AF370" s="7">
        <f>SUM(Table3253[[#This Row],[70]:[74]])</f>
        <v>42</v>
      </c>
      <c r="AG370" s="7">
        <f>SUM(Table3253[[#This Row],[75]:[79]])</f>
        <v>48</v>
      </c>
      <c r="AH370" s="7">
        <f>SUM(Table3253[[#This Row],[80]:[84]])</f>
        <v>31</v>
      </c>
      <c r="AI370" s="7">
        <f>SUM(Table3253[[#This Row],[85]:[89]])</f>
        <v>16</v>
      </c>
      <c r="AJ370" s="7">
        <f>Table3253[[#This Row],[90]]</f>
        <v>5</v>
      </c>
      <c r="AK370" s="8">
        <v>7</v>
      </c>
      <c r="AL370" s="8">
        <v>4</v>
      </c>
      <c r="AM370" s="8">
        <v>2</v>
      </c>
      <c r="AN370" s="8">
        <v>3</v>
      </c>
      <c r="AO370" s="8">
        <v>10</v>
      </c>
      <c r="AP370" s="8">
        <v>8</v>
      </c>
      <c r="AQ370" s="8">
        <v>8</v>
      </c>
      <c r="AR370" s="8">
        <v>7</v>
      </c>
      <c r="AS370" s="8">
        <v>4</v>
      </c>
      <c r="AT370" s="8">
        <v>4</v>
      </c>
      <c r="AU370" s="8">
        <v>3</v>
      </c>
      <c r="AV370" s="8">
        <v>8</v>
      </c>
      <c r="AW370" s="8">
        <v>7</v>
      </c>
      <c r="AX370" s="8">
        <v>5</v>
      </c>
      <c r="AY370" s="8">
        <v>7</v>
      </c>
      <c r="AZ370" s="8">
        <v>8</v>
      </c>
      <c r="BA370" s="8">
        <v>10</v>
      </c>
      <c r="BB370" s="8">
        <v>8</v>
      </c>
      <c r="BC370" s="8">
        <v>5</v>
      </c>
      <c r="BD370" s="8">
        <v>5</v>
      </c>
      <c r="BE370" s="8">
        <v>15</v>
      </c>
      <c r="BF370" s="8">
        <v>19</v>
      </c>
      <c r="BG370" s="8">
        <v>7</v>
      </c>
      <c r="BH370" s="8">
        <v>8</v>
      </c>
      <c r="BI370" s="8">
        <v>8</v>
      </c>
      <c r="BJ370" s="8">
        <v>10</v>
      </c>
      <c r="BK370" s="8">
        <v>5</v>
      </c>
      <c r="BL370" s="8">
        <v>6</v>
      </c>
      <c r="BM370" s="8">
        <v>5</v>
      </c>
      <c r="BN370" s="8">
        <v>12</v>
      </c>
      <c r="BO370" s="8">
        <v>5</v>
      </c>
      <c r="BP370" s="8">
        <v>4</v>
      </c>
      <c r="BQ370" s="8">
        <v>1</v>
      </c>
      <c r="BR370" s="8">
        <v>5</v>
      </c>
      <c r="BS370" s="8">
        <v>7</v>
      </c>
      <c r="BT370" s="8">
        <v>8</v>
      </c>
      <c r="BU370" s="8">
        <v>7</v>
      </c>
      <c r="BV370" s="8">
        <v>5</v>
      </c>
      <c r="BW370" s="8">
        <v>11</v>
      </c>
      <c r="BX370" s="8">
        <v>0</v>
      </c>
      <c r="BY370" s="8">
        <v>5</v>
      </c>
      <c r="BZ370" s="8">
        <v>7</v>
      </c>
      <c r="CA370" s="8">
        <v>5</v>
      </c>
      <c r="CB370" s="8">
        <v>8</v>
      </c>
      <c r="CC370" s="8">
        <v>4</v>
      </c>
      <c r="CD370" s="8">
        <v>8</v>
      </c>
      <c r="CE370" s="8">
        <v>5</v>
      </c>
      <c r="CF370" s="8">
        <v>6</v>
      </c>
      <c r="CG370" s="8">
        <v>8</v>
      </c>
      <c r="CH370" s="8">
        <v>11</v>
      </c>
      <c r="CI370" s="8">
        <v>6</v>
      </c>
      <c r="CJ370" s="8">
        <v>16</v>
      </c>
      <c r="CK370" s="8">
        <v>11</v>
      </c>
      <c r="CL370" s="8">
        <v>11</v>
      </c>
      <c r="CM370" s="8">
        <v>11</v>
      </c>
      <c r="CN370" s="8">
        <v>9</v>
      </c>
      <c r="CO370" s="8">
        <v>15</v>
      </c>
      <c r="CP370" s="8">
        <v>19</v>
      </c>
      <c r="CQ370" s="8">
        <v>14</v>
      </c>
      <c r="CR370" s="8">
        <v>6</v>
      </c>
      <c r="CS370" s="8">
        <v>17</v>
      </c>
      <c r="CT370" s="8">
        <v>15</v>
      </c>
      <c r="CU370" s="8">
        <v>13</v>
      </c>
      <c r="CV370" s="8">
        <v>13</v>
      </c>
      <c r="CW370" s="8">
        <v>18</v>
      </c>
      <c r="CX370" s="8">
        <v>13</v>
      </c>
      <c r="CY370" s="8">
        <v>9</v>
      </c>
      <c r="CZ370" s="8">
        <v>7</v>
      </c>
      <c r="DA370" s="8">
        <v>10</v>
      </c>
      <c r="DB370" s="8">
        <v>16</v>
      </c>
      <c r="DC370" s="8">
        <v>8</v>
      </c>
      <c r="DD370" s="8">
        <v>10</v>
      </c>
      <c r="DE370" s="8">
        <v>5</v>
      </c>
      <c r="DF370" s="8">
        <v>10</v>
      </c>
      <c r="DG370" s="8">
        <v>9</v>
      </c>
      <c r="DH370" s="8">
        <v>12</v>
      </c>
      <c r="DI370" s="8">
        <v>9</v>
      </c>
      <c r="DJ370" s="8">
        <v>10</v>
      </c>
      <c r="DK370" s="8">
        <v>6</v>
      </c>
      <c r="DL370" s="8">
        <v>11</v>
      </c>
      <c r="DM370" s="8">
        <v>9</v>
      </c>
      <c r="DN370" s="8">
        <v>10</v>
      </c>
      <c r="DO370" s="8">
        <v>4</v>
      </c>
      <c r="DP370" s="8">
        <v>4</v>
      </c>
      <c r="DQ370" s="8">
        <v>4</v>
      </c>
      <c r="DR370" s="8">
        <v>4</v>
      </c>
      <c r="DS370" s="8">
        <v>3</v>
      </c>
      <c r="DT370" s="8">
        <v>4</v>
      </c>
      <c r="DU370" s="8">
        <v>4</v>
      </c>
      <c r="DV370" s="8">
        <v>1</v>
      </c>
      <c r="DW370" s="8">
        <v>5</v>
      </c>
      <c r="DX370" s="7">
        <f t="shared" si="29"/>
        <v>437</v>
      </c>
      <c r="DY370" s="7">
        <f t="shared" si="30"/>
        <v>67</v>
      </c>
      <c r="DZ370" s="7">
        <f t="shared" si="31"/>
        <v>158</v>
      </c>
      <c r="EA370" s="7">
        <f t="shared" si="32"/>
        <v>194</v>
      </c>
    </row>
    <row r="371" spans="1:131" x14ac:dyDescent="0.35">
      <c r="A371" s="7">
        <v>13</v>
      </c>
      <c r="B371" s="10" t="s">
        <v>1020</v>
      </c>
      <c r="C371" s="10" t="s">
        <v>861</v>
      </c>
      <c r="D371" s="10" t="s">
        <v>862</v>
      </c>
      <c r="E371" s="7">
        <f>SUM(Table3253[[#This Row],[0]:[90]])</f>
        <v>683</v>
      </c>
      <c r="F371" s="8">
        <f>SUM(Table3253[[#This Row],[0]:[15]])</f>
        <v>82</v>
      </c>
      <c r="G371" s="7">
        <f>SUM(Table3253[[#This Row],[16]:[64]])</f>
        <v>353</v>
      </c>
      <c r="H371" s="7">
        <f>SUM(Table3253[[#This Row],[65]:[90]])</f>
        <v>248</v>
      </c>
      <c r="I371" s="7">
        <f>SUM(Table3253[[#This Row],[85]:[90]])</f>
        <v>16</v>
      </c>
      <c r="J371" s="8">
        <f>SUM(Table3253[[#This Row],[0]:[17]])</f>
        <v>98</v>
      </c>
      <c r="K371" s="7">
        <f>SUM(Table3253[[#This Row],[18]:[64]])</f>
        <v>337</v>
      </c>
      <c r="L371" s="8">
        <f>SUM(Table3253[[#This Row],[0]:[4]])</f>
        <v>8</v>
      </c>
      <c r="M371" s="7">
        <f>SUM(Table3253[[#This Row],[5]:[15]])</f>
        <v>74</v>
      </c>
      <c r="N371" s="7">
        <f>SUM(Table3253[[#This Row],[16]:[24]])</f>
        <v>45</v>
      </c>
      <c r="O371" s="7">
        <f>SUM(Table3253[[#This Row],[25]:[49]])</f>
        <v>126</v>
      </c>
      <c r="P371" s="7">
        <f>SUM(Table3253[[#This Row],[50]:[64]])</f>
        <v>182</v>
      </c>
      <c r="Q371" s="7">
        <f>SUM(Table3253[[#This Row],[65]:[74]])</f>
        <v>131</v>
      </c>
      <c r="R371" s="7">
        <f>SUM(Table3253[[#This Row],[75]:[84]])</f>
        <v>101</v>
      </c>
      <c r="S371" s="8">
        <f>SUM(Table3253[[#This Row],[5]:[9]])</f>
        <v>20</v>
      </c>
      <c r="T371" s="7">
        <f>SUM(Table3253[[#This Row],[10]:[14]])</f>
        <v>46</v>
      </c>
      <c r="U371" s="7">
        <f>SUM(Table3253[[#This Row],[15]:[19]])</f>
        <v>38</v>
      </c>
      <c r="V371" s="7">
        <f>SUM(Table3253[[#This Row],[20]:[24]])</f>
        <v>15</v>
      </c>
      <c r="W371" s="7">
        <f>SUM(Table3253[[#This Row],[25]:[29]])</f>
        <v>18</v>
      </c>
      <c r="X371" s="7">
        <f>SUM(Table3253[[#This Row],[30]:[34]])</f>
        <v>33</v>
      </c>
      <c r="Y371" s="7">
        <f>SUM(Table3253[[#This Row],[35]:[39]])</f>
        <v>26</v>
      </c>
      <c r="Z371" s="7">
        <f>SUM(Table3253[[#This Row],[40]:[44]])</f>
        <v>18</v>
      </c>
      <c r="AA371" s="7">
        <f>SUM(Table3253[[#This Row],[45]:[49]])</f>
        <v>31</v>
      </c>
      <c r="AB371" s="7">
        <f>SUM(Table3253[[#This Row],[50]:[54]])</f>
        <v>57</v>
      </c>
      <c r="AC371" s="7">
        <f>SUM(Table3253[[#This Row],[55]:[59]])</f>
        <v>55</v>
      </c>
      <c r="AD371" s="7">
        <f>SUM(Table3253[[#This Row],[60]:[64]])</f>
        <v>70</v>
      </c>
      <c r="AE371" s="7">
        <f>SUM(Table3253[[#This Row],[65]:[69]])</f>
        <v>68</v>
      </c>
      <c r="AF371" s="7">
        <f>SUM(Table3253[[#This Row],[70]:[74]])</f>
        <v>63</v>
      </c>
      <c r="AG371" s="7">
        <f>SUM(Table3253[[#This Row],[75]:[79]])</f>
        <v>65</v>
      </c>
      <c r="AH371" s="7">
        <f>SUM(Table3253[[#This Row],[80]:[84]])</f>
        <v>36</v>
      </c>
      <c r="AI371" s="7">
        <f>SUM(Table3253[[#This Row],[85]:[89]])</f>
        <v>11</v>
      </c>
      <c r="AJ371" s="7">
        <f>Table3253[[#This Row],[90]]</f>
        <v>5</v>
      </c>
      <c r="AK371" s="8">
        <v>1</v>
      </c>
      <c r="AL371" s="8">
        <v>0</v>
      </c>
      <c r="AM371" s="8">
        <v>2</v>
      </c>
      <c r="AN371" s="8">
        <v>3</v>
      </c>
      <c r="AO371" s="8">
        <v>2</v>
      </c>
      <c r="AP371" s="8">
        <v>5</v>
      </c>
      <c r="AQ371" s="8">
        <v>3</v>
      </c>
      <c r="AR371" s="8">
        <v>2</v>
      </c>
      <c r="AS371" s="8">
        <v>6</v>
      </c>
      <c r="AT371" s="8">
        <v>4</v>
      </c>
      <c r="AU371" s="8">
        <v>9</v>
      </c>
      <c r="AV371" s="8">
        <v>10</v>
      </c>
      <c r="AW371" s="8">
        <v>9</v>
      </c>
      <c r="AX371" s="8">
        <v>9</v>
      </c>
      <c r="AY371" s="8">
        <v>9</v>
      </c>
      <c r="AZ371" s="8">
        <v>8</v>
      </c>
      <c r="BA371" s="8">
        <v>7</v>
      </c>
      <c r="BB371" s="8">
        <v>9</v>
      </c>
      <c r="BC371" s="8">
        <v>6</v>
      </c>
      <c r="BD371" s="8">
        <v>8</v>
      </c>
      <c r="BE371" s="8">
        <v>4</v>
      </c>
      <c r="BF371" s="8">
        <v>5</v>
      </c>
      <c r="BG371" s="8">
        <v>2</v>
      </c>
      <c r="BH371" s="8">
        <v>2</v>
      </c>
      <c r="BI371" s="8">
        <v>2</v>
      </c>
      <c r="BJ371" s="8">
        <v>5</v>
      </c>
      <c r="BK371" s="8">
        <v>3</v>
      </c>
      <c r="BL371" s="8">
        <v>4</v>
      </c>
      <c r="BM371" s="8">
        <v>4</v>
      </c>
      <c r="BN371" s="8">
        <v>2</v>
      </c>
      <c r="BO371" s="8">
        <v>5</v>
      </c>
      <c r="BP371" s="8">
        <v>4</v>
      </c>
      <c r="BQ371" s="8">
        <v>4</v>
      </c>
      <c r="BR371" s="8">
        <v>11</v>
      </c>
      <c r="BS371" s="8">
        <v>9</v>
      </c>
      <c r="BT371" s="8">
        <v>5</v>
      </c>
      <c r="BU371" s="8">
        <v>8</v>
      </c>
      <c r="BV371" s="8">
        <v>4</v>
      </c>
      <c r="BW371" s="8">
        <v>3</v>
      </c>
      <c r="BX371" s="8">
        <v>6</v>
      </c>
      <c r="BY371" s="8">
        <v>5</v>
      </c>
      <c r="BZ371" s="8">
        <v>4</v>
      </c>
      <c r="CA371" s="8">
        <v>2</v>
      </c>
      <c r="CB371" s="8">
        <v>4</v>
      </c>
      <c r="CC371" s="8">
        <v>3</v>
      </c>
      <c r="CD371" s="8">
        <v>4</v>
      </c>
      <c r="CE371" s="8">
        <v>3</v>
      </c>
      <c r="CF371" s="8">
        <v>9</v>
      </c>
      <c r="CG371" s="8">
        <v>12</v>
      </c>
      <c r="CH371" s="8">
        <v>3</v>
      </c>
      <c r="CI371" s="8">
        <v>12</v>
      </c>
      <c r="CJ371" s="8">
        <v>7</v>
      </c>
      <c r="CK371" s="8">
        <v>14</v>
      </c>
      <c r="CL371" s="8">
        <v>8</v>
      </c>
      <c r="CM371" s="8">
        <v>16</v>
      </c>
      <c r="CN371" s="8">
        <v>15</v>
      </c>
      <c r="CO371" s="8">
        <v>10</v>
      </c>
      <c r="CP371" s="8">
        <v>14</v>
      </c>
      <c r="CQ371" s="8">
        <v>9</v>
      </c>
      <c r="CR371" s="8">
        <v>7</v>
      </c>
      <c r="CS371" s="8">
        <v>21</v>
      </c>
      <c r="CT371" s="8">
        <v>9</v>
      </c>
      <c r="CU371" s="8">
        <v>9</v>
      </c>
      <c r="CV371" s="8">
        <v>17</v>
      </c>
      <c r="CW371" s="8">
        <v>14</v>
      </c>
      <c r="CX371" s="8">
        <v>12</v>
      </c>
      <c r="CY371" s="8">
        <v>19</v>
      </c>
      <c r="CZ371" s="8">
        <v>17</v>
      </c>
      <c r="DA371" s="8">
        <v>11</v>
      </c>
      <c r="DB371" s="8">
        <v>9</v>
      </c>
      <c r="DC371" s="8">
        <v>15</v>
      </c>
      <c r="DD371" s="8">
        <v>13</v>
      </c>
      <c r="DE371" s="8">
        <v>11</v>
      </c>
      <c r="DF371" s="8">
        <v>16</v>
      </c>
      <c r="DG371" s="8">
        <v>8</v>
      </c>
      <c r="DH371" s="8">
        <v>19</v>
      </c>
      <c r="DI371" s="8">
        <v>15</v>
      </c>
      <c r="DJ371" s="8">
        <v>13</v>
      </c>
      <c r="DK371" s="8">
        <v>10</v>
      </c>
      <c r="DL371" s="8">
        <v>8</v>
      </c>
      <c r="DM371" s="8">
        <v>8</v>
      </c>
      <c r="DN371" s="8">
        <v>6</v>
      </c>
      <c r="DO371" s="8">
        <v>12</v>
      </c>
      <c r="DP371" s="8">
        <v>5</v>
      </c>
      <c r="DQ371" s="8">
        <v>5</v>
      </c>
      <c r="DR371" s="8">
        <v>3</v>
      </c>
      <c r="DS371" s="8">
        <v>4</v>
      </c>
      <c r="DT371" s="8">
        <v>2</v>
      </c>
      <c r="DU371" s="8">
        <v>1</v>
      </c>
      <c r="DV371" s="8">
        <v>1</v>
      </c>
      <c r="DW371" s="8">
        <v>5</v>
      </c>
      <c r="DX371" s="7">
        <f t="shared" si="29"/>
        <v>353</v>
      </c>
      <c r="DY371" s="7">
        <f t="shared" si="30"/>
        <v>29</v>
      </c>
      <c r="DZ371" s="7">
        <f t="shared" si="31"/>
        <v>126</v>
      </c>
      <c r="EA371" s="7">
        <f t="shared" si="32"/>
        <v>182</v>
      </c>
    </row>
    <row r="372" spans="1:131" x14ac:dyDescent="0.35">
      <c r="A372" s="7">
        <v>13</v>
      </c>
      <c r="B372" s="10" t="s">
        <v>1020</v>
      </c>
      <c r="C372" s="10" t="s">
        <v>863</v>
      </c>
      <c r="D372" s="10" t="s">
        <v>864</v>
      </c>
      <c r="E372" s="7">
        <f>SUM(Table3253[[#This Row],[0]:[90]])</f>
        <v>493</v>
      </c>
      <c r="F372" s="8">
        <f>SUM(Table3253[[#This Row],[0]:[15]])</f>
        <v>75</v>
      </c>
      <c r="G372" s="7">
        <f>SUM(Table3253[[#This Row],[16]:[64]])</f>
        <v>290</v>
      </c>
      <c r="H372" s="7">
        <f>SUM(Table3253[[#This Row],[65]:[90]])</f>
        <v>128</v>
      </c>
      <c r="I372" s="7">
        <f>SUM(Table3253[[#This Row],[85]:[90]])</f>
        <v>6</v>
      </c>
      <c r="J372" s="8">
        <f>SUM(Table3253[[#This Row],[0]:[17]])</f>
        <v>85</v>
      </c>
      <c r="K372" s="7">
        <f>SUM(Table3253[[#This Row],[18]:[64]])</f>
        <v>280</v>
      </c>
      <c r="L372" s="8">
        <f>SUM(Table3253[[#This Row],[0]:[4]])</f>
        <v>7</v>
      </c>
      <c r="M372" s="7">
        <f>SUM(Table3253[[#This Row],[5]:[15]])</f>
        <v>68</v>
      </c>
      <c r="N372" s="7">
        <f>SUM(Table3253[[#This Row],[16]:[24]])</f>
        <v>49</v>
      </c>
      <c r="O372" s="7">
        <f>SUM(Table3253[[#This Row],[25]:[49]])</f>
        <v>114</v>
      </c>
      <c r="P372" s="7">
        <f>SUM(Table3253[[#This Row],[50]:[64]])</f>
        <v>127</v>
      </c>
      <c r="Q372" s="7">
        <f>SUM(Table3253[[#This Row],[65]:[74]])</f>
        <v>65</v>
      </c>
      <c r="R372" s="7">
        <f>SUM(Table3253[[#This Row],[75]:[84]])</f>
        <v>57</v>
      </c>
      <c r="S372" s="8">
        <f>SUM(Table3253[[#This Row],[5]:[9]])</f>
        <v>26</v>
      </c>
      <c r="T372" s="7">
        <f>SUM(Table3253[[#This Row],[10]:[14]])</f>
        <v>39</v>
      </c>
      <c r="U372" s="7">
        <f>SUM(Table3253[[#This Row],[15]:[19]])</f>
        <v>22</v>
      </c>
      <c r="V372" s="7">
        <f>SUM(Table3253[[#This Row],[20]:[24]])</f>
        <v>30</v>
      </c>
      <c r="W372" s="7">
        <f>SUM(Table3253[[#This Row],[25]:[29]])</f>
        <v>14</v>
      </c>
      <c r="X372" s="7">
        <f>SUM(Table3253[[#This Row],[30]:[34]])</f>
        <v>10</v>
      </c>
      <c r="Y372" s="7">
        <f>SUM(Table3253[[#This Row],[35]:[39]])</f>
        <v>34</v>
      </c>
      <c r="Z372" s="7">
        <f>SUM(Table3253[[#This Row],[40]:[44]])</f>
        <v>22</v>
      </c>
      <c r="AA372" s="7">
        <f>SUM(Table3253[[#This Row],[45]:[49]])</f>
        <v>34</v>
      </c>
      <c r="AB372" s="7">
        <f>SUM(Table3253[[#This Row],[50]:[54]])</f>
        <v>33</v>
      </c>
      <c r="AC372" s="7">
        <f>SUM(Table3253[[#This Row],[55]:[59]])</f>
        <v>51</v>
      </c>
      <c r="AD372" s="7">
        <f>SUM(Table3253[[#This Row],[60]:[64]])</f>
        <v>43</v>
      </c>
      <c r="AE372" s="7">
        <f>SUM(Table3253[[#This Row],[65]:[69]])</f>
        <v>31</v>
      </c>
      <c r="AF372" s="7">
        <f>SUM(Table3253[[#This Row],[70]:[74]])</f>
        <v>34</v>
      </c>
      <c r="AG372" s="7">
        <f>SUM(Table3253[[#This Row],[75]:[79]])</f>
        <v>31</v>
      </c>
      <c r="AH372" s="7">
        <f>SUM(Table3253[[#This Row],[80]:[84]])</f>
        <v>26</v>
      </c>
      <c r="AI372" s="7">
        <f>SUM(Table3253[[#This Row],[85]:[89]])</f>
        <v>1</v>
      </c>
      <c r="AJ372" s="7">
        <f>Table3253[[#This Row],[90]]</f>
        <v>5</v>
      </c>
      <c r="AK372" s="8">
        <v>1</v>
      </c>
      <c r="AL372" s="8">
        <v>1</v>
      </c>
      <c r="AM372" s="8">
        <v>1</v>
      </c>
      <c r="AN372" s="8">
        <v>4</v>
      </c>
      <c r="AO372" s="8">
        <v>0</v>
      </c>
      <c r="AP372" s="8">
        <v>6</v>
      </c>
      <c r="AQ372" s="8">
        <v>5</v>
      </c>
      <c r="AR372" s="8">
        <v>3</v>
      </c>
      <c r="AS372" s="8">
        <v>9</v>
      </c>
      <c r="AT372" s="8">
        <v>3</v>
      </c>
      <c r="AU372" s="8">
        <v>9</v>
      </c>
      <c r="AV372" s="8">
        <v>5</v>
      </c>
      <c r="AW372" s="8">
        <v>7</v>
      </c>
      <c r="AX372" s="8">
        <v>11</v>
      </c>
      <c r="AY372" s="8">
        <v>7</v>
      </c>
      <c r="AZ372" s="8">
        <v>3</v>
      </c>
      <c r="BA372" s="8">
        <v>5</v>
      </c>
      <c r="BB372" s="8">
        <v>5</v>
      </c>
      <c r="BC372" s="8">
        <v>3</v>
      </c>
      <c r="BD372" s="8">
        <v>6</v>
      </c>
      <c r="BE372" s="8">
        <v>11</v>
      </c>
      <c r="BF372" s="8">
        <v>5</v>
      </c>
      <c r="BG372" s="8">
        <v>5</v>
      </c>
      <c r="BH372" s="8">
        <v>2</v>
      </c>
      <c r="BI372" s="8">
        <v>7</v>
      </c>
      <c r="BJ372" s="8">
        <v>2</v>
      </c>
      <c r="BK372" s="8">
        <v>1</v>
      </c>
      <c r="BL372" s="8">
        <v>2</v>
      </c>
      <c r="BM372" s="8">
        <v>5</v>
      </c>
      <c r="BN372" s="8">
        <v>4</v>
      </c>
      <c r="BO372" s="8">
        <v>2</v>
      </c>
      <c r="BP372" s="8">
        <v>1</v>
      </c>
      <c r="BQ372" s="8">
        <v>3</v>
      </c>
      <c r="BR372" s="8">
        <v>0</v>
      </c>
      <c r="BS372" s="8">
        <v>4</v>
      </c>
      <c r="BT372" s="8">
        <v>10</v>
      </c>
      <c r="BU372" s="8">
        <v>7</v>
      </c>
      <c r="BV372" s="8">
        <v>4</v>
      </c>
      <c r="BW372" s="8">
        <v>5</v>
      </c>
      <c r="BX372" s="8">
        <v>8</v>
      </c>
      <c r="BY372" s="8">
        <v>4</v>
      </c>
      <c r="BZ372" s="8">
        <v>5</v>
      </c>
      <c r="CA372" s="8">
        <v>5</v>
      </c>
      <c r="CB372" s="8">
        <v>4</v>
      </c>
      <c r="CC372" s="8">
        <v>4</v>
      </c>
      <c r="CD372" s="8">
        <v>9</v>
      </c>
      <c r="CE372" s="8">
        <v>8</v>
      </c>
      <c r="CF372" s="8">
        <v>2</v>
      </c>
      <c r="CG372" s="8">
        <v>7</v>
      </c>
      <c r="CH372" s="8">
        <v>8</v>
      </c>
      <c r="CI372" s="8">
        <v>2</v>
      </c>
      <c r="CJ372" s="8">
        <v>7</v>
      </c>
      <c r="CK372" s="8">
        <v>7</v>
      </c>
      <c r="CL372" s="8">
        <v>12</v>
      </c>
      <c r="CM372" s="8">
        <v>5</v>
      </c>
      <c r="CN372" s="8">
        <v>12</v>
      </c>
      <c r="CO372" s="8">
        <v>12</v>
      </c>
      <c r="CP372" s="8">
        <v>5</v>
      </c>
      <c r="CQ372" s="8">
        <v>11</v>
      </c>
      <c r="CR372" s="8">
        <v>11</v>
      </c>
      <c r="CS372" s="8">
        <v>7</v>
      </c>
      <c r="CT372" s="8">
        <v>6</v>
      </c>
      <c r="CU372" s="8">
        <v>13</v>
      </c>
      <c r="CV372" s="8">
        <v>10</v>
      </c>
      <c r="CW372" s="8">
        <v>7</v>
      </c>
      <c r="CX372" s="8">
        <v>3</v>
      </c>
      <c r="CY372" s="8">
        <v>5</v>
      </c>
      <c r="CZ372" s="8">
        <v>6</v>
      </c>
      <c r="DA372" s="8">
        <v>9</v>
      </c>
      <c r="DB372" s="8">
        <v>8</v>
      </c>
      <c r="DC372" s="8">
        <v>2</v>
      </c>
      <c r="DD372" s="8">
        <v>6</v>
      </c>
      <c r="DE372" s="8">
        <v>9</v>
      </c>
      <c r="DF372" s="8">
        <v>7</v>
      </c>
      <c r="DG372" s="8">
        <v>10</v>
      </c>
      <c r="DH372" s="8">
        <v>8</v>
      </c>
      <c r="DI372" s="8">
        <v>9</v>
      </c>
      <c r="DJ372" s="8">
        <v>4</v>
      </c>
      <c r="DK372" s="8">
        <v>7</v>
      </c>
      <c r="DL372" s="8">
        <v>3</v>
      </c>
      <c r="DM372" s="8">
        <v>3</v>
      </c>
      <c r="DN372" s="8">
        <v>10</v>
      </c>
      <c r="DO372" s="8">
        <v>9</v>
      </c>
      <c r="DP372" s="8">
        <v>2</v>
      </c>
      <c r="DQ372" s="8">
        <v>2</v>
      </c>
      <c r="DR372" s="8">
        <v>0</v>
      </c>
      <c r="DS372" s="8">
        <v>0</v>
      </c>
      <c r="DT372" s="8">
        <v>1</v>
      </c>
      <c r="DU372" s="8">
        <v>0</v>
      </c>
      <c r="DV372" s="8">
        <v>0</v>
      </c>
      <c r="DW372" s="8">
        <v>5</v>
      </c>
      <c r="DX372" s="7">
        <f t="shared" si="29"/>
        <v>290</v>
      </c>
      <c r="DY372" s="7">
        <f t="shared" si="30"/>
        <v>39</v>
      </c>
      <c r="DZ372" s="7">
        <f t="shared" si="31"/>
        <v>114</v>
      </c>
      <c r="EA372" s="7">
        <f t="shared" si="32"/>
        <v>127</v>
      </c>
    </row>
    <row r="373" spans="1:131" x14ac:dyDescent="0.35">
      <c r="A373" s="7">
        <v>13</v>
      </c>
      <c r="B373" s="10" t="s">
        <v>1020</v>
      </c>
      <c r="C373" s="10" t="s">
        <v>865</v>
      </c>
      <c r="D373" s="10" t="s">
        <v>866</v>
      </c>
      <c r="E373" s="7">
        <f>SUM(Table3253[[#This Row],[0]:[90]])</f>
        <v>631</v>
      </c>
      <c r="F373" s="8">
        <f>SUM(Table3253[[#This Row],[0]:[15]])</f>
        <v>85</v>
      </c>
      <c r="G373" s="7">
        <f>SUM(Table3253[[#This Row],[16]:[64]])</f>
        <v>375</v>
      </c>
      <c r="H373" s="7">
        <f>SUM(Table3253[[#This Row],[65]:[90]])</f>
        <v>171</v>
      </c>
      <c r="I373" s="7">
        <f>SUM(Table3253[[#This Row],[85]:[90]])</f>
        <v>24</v>
      </c>
      <c r="J373" s="8">
        <f>SUM(Table3253[[#This Row],[0]:[17]])</f>
        <v>96</v>
      </c>
      <c r="K373" s="7">
        <f>SUM(Table3253[[#This Row],[18]:[64]])</f>
        <v>364</v>
      </c>
      <c r="L373" s="8">
        <f>SUM(Table3253[[#This Row],[0]:[4]])</f>
        <v>24</v>
      </c>
      <c r="M373" s="7">
        <f>SUM(Table3253[[#This Row],[5]:[15]])</f>
        <v>61</v>
      </c>
      <c r="N373" s="7">
        <f>SUM(Table3253[[#This Row],[16]:[24]])</f>
        <v>66</v>
      </c>
      <c r="O373" s="7">
        <f>SUM(Table3253[[#This Row],[25]:[49]])</f>
        <v>150</v>
      </c>
      <c r="P373" s="7">
        <f>SUM(Table3253[[#This Row],[50]:[64]])</f>
        <v>159</v>
      </c>
      <c r="Q373" s="7">
        <f>SUM(Table3253[[#This Row],[65]:[74]])</f>
        <v>84</v>
      </c>
      <c r="R373" s="7">
        <f>SUM(Table3253[[#This Row],[75]:[84]])</f>
        <v>63</v>
      </c>
      <c r="S373" s="8">
        <f>SUM(Table3253[[#This Row],[5]:[9]])</f>
        <v>19</v>
      </c>
      <c r="T373" s="7">
        <f>SUM(Table3253[[#This Row],[10]:[14]])</f>
        <v>35</v>
      </c>
      <c r="U373" s="7">
        <f>SUM(Table3253[[#This Row],[15]:[19]])</f>
        <v>29</v>
      </c>
      <c r="V373" s="7">
        <f>SUM(Table3253[[#This Row],[20]:[24]])</f>
        <v>44</v>
      </c>
      <c r="W373" s="7">
        <f>SUM(Table3253[[#This Row],[25]:[29]])</f>
        <v>26</v>
      </c>
      <c r="X373" s="7">
        <f>SUM(Table3253[[#This Row],[30]:[34]])</f>
        <v>22</v>
      </c>
      <c r="Y373" s="7">
        <f>SUM(Table3253[[#This Row],[35]:[39]])</f>
        <v>28</v>
      </c>
      <c r="Z373" s="7">
        <f>SUM(Table3253[[#This Row],[40]:[44]])</f>
        <v>36</v>
      </c>
      <c r="AA373" s="7">
        <f>SUM(Table3253[[#This Row],[45]:[49]])</f>
        <v>38</v>
      </c>
      <c r="AB373" s="7">
        <f>SUM(Table3253[[#This Row],[50]:[54]])</f>
        <v>46</v>
      </c>
      <c r="AC373" s="7">
        <f>SUM(Table3253[[#This Row],[55]:[59]])</f>
        <v>53</v>
      </c>
      <c r="AD373" s="7">
        <f>SUM(Table3253[[#This Row],[60]:[64]])</f>
        <v>60</v>
      </c>
      <c r="AE373" s="7">
        <f>SUM(Table3253[[#This Row],[65]:[69]])</f>
        <v>43</v>
      </c>
      <c r="AF373" s="7">
        <f>SUM(Table3253[[#This Row],[70]:[74]])</f>
        <v>41</v>
      </c>
      <c r="AG373" s="7">
        <f>SUM(Table3253[[#This Row],[75]:[79]])</f>
        <v>42</v>
      </c>
      <c r="AH373" s="7">
        <f>SUM(Table3253[[#This Row],[80]:[84]])</f>
        <v>21</v>
      </c>
      <c r="AI373" s="7">
        <f>SUM(Table3253[[#This Row],[85]:[89]])</f>
        <v>15</v>
      </c>
      <c r="AJ373" s="7">
        <f>Table3253[[#This Row],[90]]</f>
        <v>9</v>
      </c>
      <c r="AK373" s="8">
        <v>5</v>
      </c>
      <c r="AL373" s="8">
        <v>5</v>
      </c>
      <c r="AM373" s="8">
        <v>4</v>
      </c>
      <c r="AN373" s="8">
        <v>5</v>
      </c>
      <c r="AO373" s="8">
        <v>5</v>
      </c>
      <c r="AP373" s="8">
        <v>4</v>
      </c>
      <c r="AQ373" s="8">
        <v>6</v>
      </c>
      <c r="AR373" s="8">
        <v>3</v>
      </c>
      <c r="AS373" s="8">
        <v>5</v>
      </c>
      <c r="AT373" s="8">
        <v>1</v>
      </c>
      <c r="AU373" s="8">
        <v>7</v>
      </c>
      <c r="AV373" s="8">
        <v>4</v>
      </c>
      <c r="AW373" s="8">
        <v>8</v>
      </c>
      <c r="AX373" s="8">
        <v>10</v>
      </c>
      <c r="AY373" s="8">
        <v>6</v>
      </c>
      <c r="AZ373" s="8">
        <v>7</v>
      </c>
      <c r="BA373" s="8">
        <v>8</v>
      </c>
      <c r="BB373" s="8">
        <v>3</v>
      </c>
      <c r="BC373" s="8">
        <v>5</v>
      </c>
      <c r="BD373" s="8">
        <v>6</v>
      </c>
      <c r="BE373" s="8">
        <v>11</v>
      </c>
      <c r="BF373" s="8">
        <v>7</v>
      </c>
      <c r="BG373" s="8">
        <v>11</v>
      </c>
      <c r="BH373" s="8">
        <v>7</v>
      </c>
      <c r="BI373" s="8">
        <v>8</v>
      </c>
      <c r="BJ373" s="8">
        <v>4</v>
      </c>
      <c r="BK373" s="8">
        <v>3</v>
      </c>
      <c r="BL373" s="8">
        <v>5</v>
      </c>
      <c r="BM373" s="8">
        <v>6</v>
      </c>
      <c r="BN373" s="8">
        <v>8</v>
      </c>
      <c r="BO373" s="8">
        <v>5</v>
      </c>
      <c r="BP373" s="8">
        <v>2</v>
      </c>
      <c r="BQ373" s="8">
        <v>5</v>
      </c>
      <c r="BR373" s="8">
        <v>6</v>
      </c>
      <c r="BS373" s="8">
        <v>4</v>
      </c>
      <c r="BT373" s="8">
        <v>7</v>
      </c>
      <c r="BU373" s="8">
        <v>5</v>
      </c>
      <c r="BV373" s="8">
        <v>4</v>
      </c>
      <c r="BW373" s="8">
        <v>7</v>
      </c>
      <c r="BX373" s="8">
        <v>5</v>
      </c>
      <c r="BY373" s="8">
        <v>5</v>
      </c>
      <c r="BZ373" s="8">
        <v>12</v>
      </c>
      <c r="CA373" s="8">
        <v>1</v>
      </c>
      <c r="CB373" s="8">
        <v>11</v>
      </c>
      <c r="CC373" s="8">
        <v>7</v>
      </c>
      <c r="CD373" s="8">
        <v>5</v>
      </c>
      <c r="CE373" s="8">
        <v>9</v>
      </c>
      <c r="CF373" s="8">
        <v>8</v>
      </c>
      <c r="CG373" s="8">
        <v>10</v>
      </c>
      <c r="CH373" s="8">
        <v>6</v>
      </c>
      <c r="CI373" s="8">
        <v>8</v>
      </c>
      <c r="CJ373" s="8">
        <v>8</v>
      </c>
      <c r="CK373" s="8">
        <v>15</v>
      </c>
      <c r="CL373" s="8">
        <v>8</v>
      </c>
      <c r="CM373" s="8">
        <v>7</v>
      </c>
      <c r="CN373" s="8">
        <v>11</v>
      </c>
      <c r="CO373" s="8">
        <v>9</v>
      </c>
      <c r="CP373" s="8">
        <v>9</v>
      </c>
      <c r="CQ373" s="8">
        <v>15</v>
      </c>
      <c r="CR373" s="8">
        <v>9</v>
      </c>
      <c r="CS373" s="8">
        <v>12</v>
      </c>
      <c r="CT373" s="8">
        <v>8</v>
      </c>
      <c r="CU373" s="8">
        <v>8</v>
      </c>
      <c r="CV373" s="8">
        <v>17</v>
      </c>
      <c r="CW373" s="8">
        <v>15</v>
      </c>
      <c r="CX373" s="8">
        <v>11</v>
      </c>
      <c r="CY373" s="8">
        <v>7</v>
      </c>
      <c r="CZ373" s="8">
        <v>9</v>
      </c>
      <c r="DA373" s="8">
        <v>6</v>
      </c>
      <c r="DB373" s="8">
        <v>10</v>
      </c>
      <c r="DC373" s="8">
        <v>5</v>
      </c>
      <c r="DD373" s="8">
        <v>10</v>
      </c>
      <c r="DE373" s="8">
        <v>5</v>
      </c>
      <c r="DF373" s="8">
        <v>10</v>
      </c>
      <c r="DG373" s="8">
        <v>11</v>
      </c>
      <c r="DH373" s="8">
        <v>10</v>
      </c>
      <c r="DI373" s="8">
        <v>9</v>
      </c>
      <c r="DJ373" s="8">
        <v>8</v>
      </c>
      <c r="DK373" s="8">
        <v>4</v>
      </c>
      <c r="DL373" s="8">
        <v>11</v>
      </c>
      <c r="DM373" s="8">
        <v>4</v>
      </c>
      <c r="DN373" s="8">
        <v>6</v>
      </c>
      <c r="DO373" s="8">
        <v>2</v>
      </c>
      <c r="DP373" s="8">
        <v>4</v>
      </c>
      <c r="DQ373" s="8">
        <v>5</v>
      </c>
      <c r="DR373" s="8">
        <v>4</v>
      </c>
      <c r="DS373" s="8">
        <v>4</v>
      </c>
      <c r="DT373" s="8">
        <v>1</v>
      </c>
      <c r="DU373" s="8">
        <v>6</v>
      </c>
      <c r="DV373" s="8">
        <v>0</v>
      </c>
      <c r="DW373" s="8">
        <v>9</v>
      </c>
      <c r="DX373" s="7">
        <f t="shared" si="29"/>
        <v>375</v>
      </c>
      <c r="DY373" s="7">
        <f t="shared" si="30"/>
        <v>55</v>
      </c>
      <c r="DZ373" s="7">
        <f t="shared" si="31"/>
        <v>150</v>
      </c>
      <c r="EA373" s="7">
        <f t="shared" si="32"/>
        <v>159</v>
      </c>
    </row>
    <row r="374" spans="1:131" x14ac:dyDescent="0.35">
      <c r="A374" s="7">
        <v>13</v>
      </c>
      <c r="B374" s="10" t="s">
        <v>1020</v>
      </c>
      <c r="C374" s="10" t="s">
        <v>867</v>
      </c>
      <c r="D374" s="10" t="s">
        <v>264</v>
      </c>
      <c r="E374" s="7">
        <f>SUM(Table3253[[#This Row],[0]:[90]])</f>
        <v>523</v>
      </c>
      <c r="F374" s="8">
        <f>SUM(Table3253[[#This Row],[0]:[15]])</f>
        <v>105</v>
      </c>
      <c r="G374" s="7">
        <f>SUM(Table3253[[#This Row],[16]:[64]])</f>
        <v>300</v>
      </c>
      <c r="H374" s="7">
        <f>SUM(Table3253[[#This Row],[65]:[90]])</f>
        <v>118</v>
      </c>
      <c r="I374" s="7">
        <f>SUM(Table3253[[#This Row],[85]:[90]])</f>
        <v>9</v>
      </c>
      <c r="J374" s="8">
        <f>SUM(Table3253[[#This Row],[0]:[17]])</f>
        <v>116</v>
      </c>
      <c r="K374" s="7">
        <f>SUM(Table3253[[#This Row],[18]:[64]])</f>
        <v>289</v>
      </c>
      <c r="L374" s="8">
        <f>SUM(Table3253[[#This Row],[0]:[4]])</f>
        <v>29</v>
      </c>
      <c r="M374" s="7">
        <f>SUM(Table3253[[#This Row],[5]:[15]])</f>
        <v>76</v>
      </c>
      <c r="N374" s="7">
        <f>SUM(Table3253[[#This Row],[16]:[24]])</f>
        <v>56</v>
      </c>
      <c r="O374" s="7">
        <f>SUM(Table3253[[#This Row],[25]:[49]])</f>
        <v>145</v>
      </c>
      <c r="P374" s="7">
        <f>SUM(Table3253[[#This Row],[50]:[64]])</f>
        <v>99</v>
      </c>
      <c r="Q374" s="7">
        <f>SUM(Table3253[[#This Row],[65]:[74]])</f>
        <v>64</v>
      </c>
      <c r="R374" s="7">
        <f>SUM(Table3253[[#This Row],[75]:[84]])</f>
        <v>45</v>
      </c>
      <c r="S374" s="8">
        <f>SUM(Table3253[[#This Row],[5]:[9]])</f>
        <v>39</v>
      </c>
      <c r="T374" s="7">
        <f>SUM(Table3253[[#This Row],[10]:[14]])</f>
        <v>31</v>
      </c>
      <c r="U374" s="7">
        <f>SUM(Table3253[[#This Row],[15]:[19]])</f>
        <v>35</v>
      </c>
      <c r="V374" s="7">
        <f>SUM(Table3253[[#This Row],[20]:[24]])</f>
        <v>27</v>
      </c>
      <c r="W374" s="7">
        <f>SUM(Table3253[[#This Row],[25]:[29]])</f>
        <v>41</v>
      </c>
      <c r="X374" s="7">
        <f>SUM(Table3253[[#This Row],[30]:[34]])</f>
        <v>29</v>
      </c>
      <c r="Y374" s="7">
        <f>SUM(Table3253[[#This Row],[35]:[39]])</f>
        <v>24</v>
      </c>
      <c r="Z374" s="7">
        <f>SUM(Table3253[[#This Row],[40]:[44]])</f>
        <v>30</v>
      </c>
      <c r="AA374" s="7">
        <f>SUM(Table3253[[#This Row],[45]:[49]])</f>
        <v>21</v>
      </c>
      <c r="AB374" s="7">
        <f>SUM(Table3253[[#This Row],[50]:[54]])</f>
        <v>27</v>
      </c>
      <c r="AC374" s="7">
        <f>SUM(Table3253[[#This Row],[55]:[59]])</f>
        <v>29</v>
      </c>
      <c r="AD374" s="7">
        <f>SUM(Table3253[[#This Row],[60]:[64]])</f>
        <v>43</v>
      </c>
      <c r="AE374" s="7">
        <f>SUM(Table3253[[#This Row],[65]:[69]])</f>
        <v>33</v>
      </c>
      <c r="AF374" s="7">
        <f>SUM(Table3253[[#This Row],[70]:[74]])</f>
        <v>31</v>
      </c>
      <c r="AG374" s="7">
        <f>SUM(Table3253[[#This Row],[75]:[79]])</f>
        <v>29</v>
      </c>
      <c r="AH374" s="7">
        <f>SUM(Table3253[[#This Row],[80]:[84]])</f>
        <v>16</v>
      </c>
      <c r="AI374" s="7">
        <f>SUM(Table3253[[#This Row],[85]:[89]])</f>
        <v>8</v>
      </c>
      <c r="AJ374" s="7">
        <f>Table3253[[#This Row],[90]]</f>
        <v>1</v>
      </c>
      <c r="AK374" s="8">
        <v>4</v>
      </c>
      <c r="AL374" s="8">
        <v>7</v>
      </c>
      <c r="AM374" s="8">
        <v>7</v>
      </c>
      <c r="AN374" s="8">
        <v>3</v>
      </c>
      <c r="AO374" s="8">
        <v>8</v>
      </c>
      <c r="AP374" s="8">
        <v>6</v>
      </c>
      <c r="AQ374" s="8">
        <v>11</v>
      </c>
      <c r="AR374" s="8">
        <v>10</v>
      </c>
      <c r="AS374" s="8">
        <v>5</v>
      </c>
      <c r="AT374" s="8">
        <v>7</v>
      </c>
      <c r="AU374" s="8">
        <v>2</v>
      </c>
      <c r="AV374" s="8">
        <v>6</v>
      </c>
      <c r="AW374" s="8">
        <v>7</v>
      </c>
      <c r="AX374" s="8">
        <v>7</v>
      </c>
      <c r="AY374" s="8">
        <v>9</v>
      </c>
      <c r="AZ374" s="8">
        <v>6</v>
      </c>
      <c r="BA374" s="8">
        <v>4</v>
      </c>
      <c r="BB374" s="8">
        <v>7</v>
      </c>
      <c r="BC374" s="8">
        <v>9</v>
      </c>
      <c r="BD374" s="8">
        <v>9</v>
      </c>
      <c r="BE374" s="8">
        <v>3</v>
      </c>
      <c r="BF374" s="8">
        <v>5</v>
      </c>
      <c r="BG374" s="8">
        <v>6</v>
      </c>
      <c r="BH374" s="8">
        <v>7</v>
      </c>
      <c r="BI374" s="8">
        <v>6</v>
      </c>
      <c r="BJ374" s="8">
        <v>11</v>
      </c>
      <c r="BK374" s="8">
        <v>12</v>
      </c>
      <c r="BL374" s="8">
        <v>8</v>
      </c>
      <c r="BM374" s="8">
        <v>7</v>
      </c>
      <c r="BN374" s="8">
        <v>3</v>
      </c>
      <c r="BO374" s="8">
        <v>6</v>
      </c>
      <c r="BP374" s="8">
        <v>6</v>
      </c>
      <c r="BQ374" s="8">
        <v>4</v>
      </c>
      <c r="BR374" s="8">
        <v>8</v>
      </c>
      <c r="BS374" s="8">
        <v>5</v>
      </c>
      <c r="BT374" s="8">
        <v>3</v>
      </c>
      <c r="BU374" s="8">
        <v>4</v>
      </c>
      <c r="BV374" s="8">
        <v>5</v>
      </c>
      <c r="BW374" s="8">
        <v>10</v>
      </c>
      <c r="BX374" s="8">
        <v>2</v>
      </c>
      <c r="BY374" s="8">
        <v>11</v>
      </c>
      <c r="BZ374" s="8">
        <v>5</v>
      </c>
      <c r="CA374" s="8">
        <v>5</v>
      </c>
      <c r="CB374" s="8">
        <v>1</v>
      </c>
      <c r="CC374" s="8">
        <v>8</v>
      </c>
      <c r="CD374" s="8">
        <v>4</v>
      </c>
      <c r="CE374" s="8">
        <v>7</v>
      </c>
      <c r="CF374" s="8">
        <v>5</v>
      </c>
      <c r="CG374" s="8">
        <v>1</v>
      </c>
      <c r="CH374" s="8">
        <v>4</v>
      </c>
      <c r="CI374" s="8">
        <v>2</v>
      </c>
      <c r="CJ374" s="8">
        <v>4</v>
      </c>
      <c r="CK374" s="8">
        <v>6</v>
      </c>
      <c r="CL374" s="8">
        <v>8</v>
      </c>
      <c r="CM374" s="8">
        <v>7</v>
      </c>
      <c r="CN374" s="8">
        <v>3</v>
      </c>
      <c r="CO374" s="8">
        <v>5</v>
      </c>
      <c r="CP374" s="8">
        <v>9</v>
      </c>
      <c r="CQ374" s="8">
        <v>7</v>
      </c>
      <c r="CR374" s="8">
        <v>5</v>
      </c>
      <c r="CS374" s="8">
        <v>9</v>
      </c>
      <c r="CT374" s="8">
        <v>9</v>
      </c>
      <c r="CU374" s="8">
        <v>9</v>
      </c>
      <c r="CV374" s="8">
        <v>8</v>
      </c>
      <c r="CW374" s="8">
        <v>8</v>
      </c>
      <c r="CX374" s="8">
        <v>8</v>
      </c>
      <c r="CY374" s="8">
        <v>4</v>
      </c>
      <c r="CZ374" s="8">
        <v>5</v>
      </c>
      <c r="DA374" s="8">
        <v>6</v>
      </c>
      <c r="DB374" s="8">
        <v>10</v>
      </c>
      <c r="DC374" s="8">
        <v>7</v>
      </c>
      <c r="DD374" s="8">
        <v>2</v>
      </c>
      <c r="DE374" s="8">
        <v>7</v>
      </c>
      <c r="DF374" s="8">
        <v>6</v>
      </c>
      <c r="DG374" s="8">
        <v>9</v>
      </c>
      <c r="DH374" s="8">
        <v>10</v>
      </c>
      <c r="DI374" s="8">
        <v>6</v>
      </c>
      <c r="DJ374" s="8">
        <v>4</v>
      </c>
      <c r="DK374" s="8">
        <v>4</v>
      </c>
      <c r="DL374" s="8">
        <v>5</v>
      </c>
      <c r="DM374" s="8">
        <v>4</v>
      </c>
      <c r="DN374" s="8">
        <v>3</v>
      </c>
      <c r="DO374" s="8">
        <v>3</v>
      </c>
      <c r="DP374" s="8">
        <v>4</v>
      </c>
      <c r="DQ374" s="8">
        <v>2</v>
      </c>
      <c r="DR374" s="8">
        <v>5</v>
      </c>
      <c r="DS374" s="8">
        <v>0</v>
      </c>
      <c r="DT374" s="8">
        <v>1</v>
      </c>
      <c r="DU374" s="8">
        <v>1</v>
      </c>
      <c r="DV374" s="8">
        <v>1</v>
      </c>
      <c r="DW374" s="8">
        <v>1</v>
      </c>
      <c r="DX374" s="7">
        <f t="shared" si="29"/>
        <v>300</v>
      </c>
      <c r="DY374" s="7">
        <f t="shared" si="30"/>
        <v>45</v>
      </c>
      <c r="DZ374" s="7">
        <f t="shared" si="31"/>
        <v>145</v>
      </c>
      <c r="EA374" s="7">
        <f t="shared" si="32"/>
        <v>99</v>
      </c>
    </row>
    <row r="375" spans="1:131" x14ac:dyDescent="0.35">
      <c r="A375" s="7">
        <v>13</v>
      </c>
      <c r="B375" s="10" t="s">
        <v>1020</v>
      </c>
      <c r="C375" s="10" t="s">
        <v>868</v>
      </c>
      <c r="D375" s="10" t="s">
        <v>869</v>
      </c>
      <c r="E375" s="7">
        <f>SUM(Table3253[[#This Row],[0]:[90]])</f>
        <v>593</v>
      </c>
      <c r="F375" s="8">
        <f>SUM(Table3253[[#This Row],[0]:[15]])</f>
        <v>84</v>
      </c>
      <c r="G375" s="7">
        <f>SUM(Table3253[[#This Row],[16]:[64]])</f>
        <v>333</v>
      </c>
      <c r="H375" s="7">
        <f>SUM(Table3253[[#This Row],[65]:[90]])</f>
        <v>176</v>
      </c>
      <c r="I375" s="7">
        <f>SUM(Table3253[[#This Row],[85]:[90]])</f>
        <v>28</v>
      </c>
      <c r="J375" s="8">
        <f>SUM(Table3253[[#This Row],[0]:[17]])</f>
        <v>97</v>
      </c>
      <c r="K375" s="7">
        <f>SUM(Table3253[[#This Row],[18]:[64]])</f>
        <v>320</v>
      </c>
      <c r="L375" s="8">
        <f>SUM(Table3253[[#This Row],[0]:[4]])</f>
        <v>15</v>
      </c>
      <c r="M375" s="7">
        <f>SUM(Table3253[[#This Row],[5]:[15]])</f>
        <v>69</v>
      </c>
      <c r="N375" s="7">
        <f>SUM(Table3253[[#This Row],[16]:[24]])</f>
        <v>48</v>
      </c>
      <c r="O375" s="7">
        <f>SUM(Table3253[[#This Row],[25]:[49]])</f>
        <v>147</v>
      </c>
      <c r="P375" s="7">
        <f>SUM(Table3253[[#This Row],[50]:[64]])</f>
        <v>138</v>
      </c>
      <c r="Q375" s="7">
        <f>SUM(Table3253[[#This Row],[65]:[74]])</f>
        <v>80</v>
      </c>
      <c r="R375" s="7">
        <f>SUM(Table3253[[#This Row],[75]:[84]])</f>
        <v>68</v>
      </c>
      <c r="S375" s="8">
        <f>SUM(Table3253[[#This Row],[5]:[9]])</f>
        <v>27</v>
      </c>
      <c r="T375" s="7">
        <f>SUM(Table3253[[#This Row],[10]:[14]])</f>
        <v>33</v>
      </c>
      <c r="U375" s="7">
        <f>SUM(Table3253[[#This Row],[15]:[19]])</f>
        <v>37</v>
      </c>
      <c r="V375" s="7">
        <f>SUM(Table3253[[#This Row],[20]:[24]])</f>
        <v>20</v>
      </c>
      <c r="W375" s="7">
        <f>SUM(Table3253[[#This Row],[25]:[29]])</f>
        <v>31</v>
      </c>
      <c r="X375" s="7">
        <f>SUM(Table3253[[#This Row],[30]:[34]])</f>
        <v>25</v>
      </c>
      <c r="Y375" s="7">
        <f>SUM(Table3253[[#This Row],[35]:[39]])</f>
        <v>28</v>
      </c>
      <c r="Z375" s="7">
        <f>SUM(Table3253[[#This Row],[40]:[44]])</f>
        <v>29</v>
      </c>
      <c r="AA375" s="7">
        <f>SUM(Table3253[[#This Row],[45]:[49]])</f>
        <v>34</v>
      </c>
      <c r="AB375" s="7">
        <f>SUM(Table3253[[#This Row],[50]:[54]])</f>
        <v>51</v>
      </c>
      <c r="AC375" s="7">
        <f>SUM(Table3253[[#This Row],[55]:[59]])</f>
        <v>40</v>
      </c>
      <c r="AD375" s="7">
        <f>SUM(Table3253[[#This Row],[60]:[64]])</f>
        <v>47</v>
      </c>
      <c r="AE375" s="7">
        <f>SUM(Table3253[[#This Row],[65]:[69]])</f>
        <v>37</v>
      </c>
      <c r="AF375" s="7">
        <f>SUM(Table3253[[#This Row],[70]:[74]])</f>
        <v>43</v>
      </c>
      <c r="AG375" s="7">
        <f>SUM(Table3253[[#This Row],[75]:[79]])</f>
        <v>47</v>
      </c>
      <c r="AH375" s="7">
        <f>SUM(Table3253[[#This Row],[80]:[84]])</f>
        <v>21</v>
      </c>
      <c r="AI375" s="7">
        <f>SUM(Table3253[[#This Row],[85]:[89]])</f>
        <v>22</v>
      </c>
      <c r="AJ375" s="7">
        <f>Table3253[[#This Row],[90]]</f>
        <v>6</v>
      </c>
      <c r="AK375" s="8">
        <v>2</v>
      </c>
      <c r="AL375" s="8">
        <v>4</v>
      </c>
      <c r="AM375" s="8">
        <v>4</v>
      </c>
      <c r="AN375" s="8">
        <v>2</v>
      </c>
      <c r="AO375" s="8">
        <v>3</v>
      </c>
      <c r="AP375" s="8">
        <v>5</v>
      </c>
      <c r="AQ375" s="8">
        <v>5</v>
      </c>
      <c r="AR375" s="8">
        <v>4</v>
      </c>
      <c r="AS375" s="8">
        <v>8</v>
      </c>
      <c r="AT375" s="8">
        <v>5</v>
      </c>
      <c r="AU375" s="8">
        <v>6</v>
      </c>
      <c r="AV375" s="8">
        <v>5</v>
      </c>
      <c r="AW375" s="8">
        <v>7</v>
      </c>
      <c r="AX375" s="8">
        <v>9</v>
      </c>
      <c r="AY375" s="8">
        <v>6</v>
      </c>
      <c r="AZ375" s="8">
        <v>9</v>
      </c>
      <c r="BA375" s="8">
        <v>7</v>
      </c>
      <c r="BB375" s="8">
        <v>6</v>
      </c>
      <c r="BC375" s="8">
        <v>9</v>
      </c>
      <c r="BD375" s="8">
        <v>6</v>
      </c>
      <c r="BE375" s="8">
        <v>6</v>
      </c>
      <c r="BF375" s="8">
        <v>1</v>
      </c>
      <c r="BG375" s="8">
        <v>4</v>
      </c>
      <c r="BH375" s="8">
        <v>4</v>
      </c>
      <c r="BI375" s="8">
        <v>5</v>
      </c>
      <c r="BJ375" s="8">
        <v>5</v>
      </c>
      <c r="BK375" s="8">
        <v>8</v>
      </c>
      <c r="BL375" s="8">
        <v>4</v>
      </c>
      <c r="BM375" s="8">
        <v>9</v>
      </c>
      <c r="BN375" s="8">
        <v>5</v>
      </c>
      <c r="BO375" s="8">
        <v>8</v>
      </c>
      <c r="BP375" s="8">
        <v>4</v>
      </c>
      <c r="BQ375" s="8">
        <v>2</v>
      </c>
      <c r="BR375" s="8">
        <v>7</v>
      </c>
      <c r="BS375" s="8">
        <v>4</v>
      </c>
      <c r="BT375" s="8">
        <v>7</v>
      </c>
      <c r="BU375" s="8">
        <v>7</v>
      </c>
      <c r="BV375" s="8">
        <v>6</v>
      </c>
      <c r="BW375" s="8">
        <v>1</v>
      </c>
      <c r="BX375" s="8">
        <v>7</v>
      </c>
      <c r="BY375" s="8">
        <v>5</v>
      </c>
      <c r="BZ375" s="8">
        <v>6</v>
      </c>
      <c r="CA375" s="8">
        <v>5</v>
      </c>
      <c r="CB375" s="8">
        <v>6</v>
      </c>
      <c r="CC375" s="8">
        <v>7</v>
      </c>
      <c r="CD375" s="8">
        <v>7</v>
      </c>
      <c r="CE375" s="8">
        <v>7</v>
      </c>
      <c r="CF375" s="8">
        <v>7</v>
      </c>
      <c r="CG375" s="8">
        <v>8</v>
      </c>
      <c r="CH375" s="8">
        <v>5</v>
      </c>
      <c r="CI375" s="8">
        <v>9</v>
      </c>
      <c r="CJ375" s="8">
        <v>6</v>
      </c>
      <c r="CK375" s="8">
        <v>16</v>
      </c>
      <c r="CL375" s="8">
        <v>10</v>
      </c>
      <c r="CM375" s="8">
        <v>10</v>
      </c>
      <c r="CN375" s="8">
        <v>5</v>
      </c>
      <c r="CO375" s="8">
        <v>10</v>
      </c>
      <c r="CP375" s="8">
        <v>8</v>
      </c>
      <c r="CQ375" s="8">
        <v>4</v>
      </c>
      <c r="CR375" s="8">
        <v>13</v>
      </c>
      <c r="CS375" s="8">
        <v>6</v>
      </c>
      <c r="CT375" s="8">
        <v>10</v>
      </c>
      <c r="CU375" s="8">
        <v>13</v>
      </c>
      <c r="CV375" s="8">
        <v>4</v>
      </c>
      <c r="CW375" s="8">
        <v>14</v>
      </c>
      <c r="CX375" s="8">
        <v>3</v>
      </c>
      <c r="CY375" s="8">
        <v>7</v>
      </c>
      <c r="CZ375" s="8">
        <v>5</v>
      </c>
      <c r="DA375" s="8">
        <v>12</v>
      </c>
      <c r="DB375" s="8">
        <v>10</v>
      </c>
      <c r="DC375" s="8">
        <v>11</v>
      </c>
      <c r="DD375" s="8">
        <v>10</v>
      </c>
      <c r="DE375" s="8">
        <v>7</v>
      </c>
      <c r="DF375" s="8">
        <v>6</v>
      </c>
      <c r="DG375" s="8">
        <v>9</v>
      </c>
      <c r="DH375" s="8">
        <v>15</v>
      </c>
      <c r="DI375" s="8">
        <v>6</v>
      </c>
      <c r="DJ375" s="8">
        <v>11</v>
      </c>
      <c r="DK375" s="8">
        <v>8</v>
      </c>
      <c r="DL375" s="8">
        <v>7</v>
      </c>
      <c r="DM375" s="8">
        <v>6</v>
      </c>
      <c r="DN375" s="8">
        <v>5</v>
      </c>
      <c r="DO375" s="8">
        <v>5</v>
      </c>
      <c r="DP375" s="8">
        <v>2</v>
      </c>
      <c r="DQ375" s="8">
        <v>3</v>
      </c>
      <c r="DR375" s="8">
        <v>10</v>
      </c>
      <c r="DS375" s="8">
        <v>0</v>
      </c>
      <c r="DT375" s="8">
        <v>6</v>
      </c>
      <c r="DU375" s="8">
        <v>0</v>
      </c>
      <c r="DV375" s="8">
        <v>6</v>
      </c>
      <c r="DW375" s="8">
        <v>6</v>
      </c>
      <c r="DX375" s="7">
        <f t="shared" si="29"/>
        <v>333</v>
      </c>
      <c r="DY375" s="7">
        <f t="shared" si="30"/>
        <v>35</v>
      </c>
      <c r="DZ375" s="7">
        <f t="shared" si="31"/>
        <v>147</v>
      </c>
      <c r="EA375" s="7">
        <f t="shared" si="32"/>
        <v>138</v>
      </c>
    </row>
    <row r="376" spans="1:131" x14ac:dyDescent="0.35">
      <c r="A376" s="7">
        <v>13</v>
      </c>
      <c r="B376" s="10" t="s">
        <v>1020</v>
      </c>
      <c r="C376" s="10" t="s">
        <v>870</v>
      </c>
      <c r="D376" s="10" t="s">
        <v>871</v>
      </c>
      <c r="E376" s="7">
        <f>SUM(Table3253[[#This Row],[0]:[90]])</f>
        <v>1168</v>
      </c>
      <c r="F376" s="8">
        <f>SUM(Table3253[[#This Row],[0]:[15]])</f>
        <v>191</v>
      </c>
      <c r="G376" s="7">
        <f>SUM(Table3253[[#This Row],[16]:[64]])</f>
        <v>606</v>
      </c>
      <c r="H376" s="7">
        <f>SUM(Table3253[[#This Row],[65]:[90]])</f>
        <v>371</v>
      </c>
      <c r="I376" s="7">
        <f>SUM(Table3253[[#This Row],[85]:[90]])</f>
        <v>48</v>
      </c>
      <c r="J376" s="8">
        <f>SUM(Table3253[[#This Row],[0]:[17]])</f>
        <v>213</v>
      </c>
      <c r="K376" s="7">
        <f>SUM(Table3253[[#This Row],[18]:[64]])</f>
        <v>584</v>
      </c>
      <c r="L376" s="8">
        <f>SUM(Table3253[[#This Row],[0]:[4]])</f>
        <v>50</v>
      </c>
      <c r="M376" s="7">
        <f>SUM(Table3253[[#This Row],[5]:[15]])</f>
        <v>141</v>
      </c>
      <c r="N376" s="7">
        <f>SUM(Table3253[[#This Row],[16]:[24]])</f>
        <v>103</v>
      </c>
      <c r="O376" s="7">
        <f>SUM(Table3253[[#This Row],[25]:[49]])</f>
        <v>210</v>
      </c>
      <c r="P376" s="7">
        <f>SUM(Table3253[[#This Row],[50]:[64]])</f>
        <v>293</v>
      </c>
      <c r="Q376" s="7">
        <f>SUM(Table3253[[#This Row],[65]:[74]])</f>
        <v>189</v>
      </c>
      <c r="R376" s="7">
        <f>SUM(Table3253[[#This Row],[75]:[84]])</f>
        <v>134</v>
      </c>
      <c r="S376" s="8">
        <f>SUM(Table3253[[#This Row],[5]:[9]])</f>
        <v>58</v>
      </c>
      <c r="T376" s="7">
        <f>SUM(Table3253[[#This Row],[10]:[14]])</f>
        <v>67</v>
      </c>
      <c r="U376" s="7">
        <f>SUM(Table3253[[#This Row],[15]:[19]])</f>
        <v>68</v>
      </c>
      <c r="V376" s="7">
        <f>SUM(Table3253[[#This Row],[20]:[24]])</f>
        <v>51</v>
      </c>
      <c r="W376" s="7">
        <f>SUM(Table3253[[#This Row],[25]:[29]])</f>
        <v>32</v>
      </c>
      <c r="X376" s="7">
        <f>SUM(Table3253[[#This Row],[30]:[34]])</f>
        <v>33</v>
      </c>
      <c r="Y376" s="7">
        <f>SUM(Table3253[[#This Row],[35]:[39]])</f>
        <v>40</v>
      </c>
      <c r="Z376" s="7">
        <f>SUM(Table3253[[#This Row],[40]:[44]])</f>
        <v>50</v>
      </c>
      <c r="AA376" s="7">
        <f>SUM(Table3253[[#This Row],[45]:[49]])</f>
        <v>55</v>
      </c>
      <c r="AB376" s="7">
        <f>SUM(Table3253[[#This Row],[50]:[54]])</f>
        <v>78</v>
      </c>
      <c r="AC376" s="7">
        <f>SUM(Table3253[[#This Row],[55]:[59]])</f>
        <v>101</v>
      </c>
      <c r="AD376" s="7">
        <f>SUM(Table3253[[#This Row],[60]:[64]])</f>
        <v>114</v>
      </c>
      <c r="AE376" s="7">
        <f>SUM(Table3253[[#This Row],[65]:[69]])</f>
        <v>84</v>
      </c>
      <c r="AF376" s="7">
        <f>SUM(Table3253[[#This Row],[70]:[74]])</f>
        <v>105</v>
      </c>
      <c r="AG376" s="7">
        <f>SUM(Table3253[[#This Row],[75]:[79]])</f>
        <v>86</v>
      </c>
      <c r="AH376" s="7">
        <f>SUM(Table3253[[#This Row],[80]:[84]])</f>
        <v>48</v>
      </c>
      <c r="AI376" s="7">
        <f>SUM(Table3253[[#This Row],[85]:[89]])</f>
        <v>29</v>
      </c>
      <c r="AJ376" s="7">
        <f>Table3253[[#This Row],[90]]</f>
        <v>19</v>
      </c>
      <c r="AK376" s="8">
        <v>4</v>
      </c>
      <c r="AL376" s="8">
        <v>12</v>
      </c>
      <c r="AM376" s="8">
        <v>6</v>
      </c>
      <c r="AN376" s="8">
        <v>15</v>
      </c>
      <c r="AO376" s="8">
        <v>13</v>
      </c>
      <c r="AP376" s="8">
        <v>10</v>
      </c>
      <c r="AQ376" s="8">
        <v>9</v>
      </c>
      <c r="AR376" s="8">
        <v>16</v>
      </c>
      <c r="AS376" s="8">
        <v>14</v>
      </c>
      <c r="AT376" s="8">
        <v>9</v>
      </c>
      <c r="AU376" s="8">
        <v>10</v>
      </c>
      <c r="AV376" s="8">
        <v>12</v>
      </c>
      <c r="AW376" s="8">
        <v>15</v>
      </c>
      <c r="AX376" s="8">
        <v>17</v>
      </c>
      <c r="AY376" s="8">
        <v>13</v>
      </c>
      <c r="AZ376" s="8">
        <v>16</v>
      </c>
      <c r="BA376" s="8">
        <v>8</v>
      </c>
      <c r="BB376" s="8">
        <v>14</v>
      </c>
      <c r="BC376" s="8">
        <v>10</v>
      </c>
      <c r="BD376" s="8">
        <v>20</v>
      </c>
      <c r="BE376" s="8">
        <v>15</v>
      </c>
      <c r="BF376" s="8">
        <v>14</v>
      </c>
      <c r="BG376" s="8">
        <v>7</v>
      </c>
      <c r="BH376" s="8">
        <v>9</v>
      </c>
      <c r="BI376" s="8">
        <v>6</v>
      </c>
      <c r="BJ376" s="8">
        <v>5</v>
      </c>
      <c r="BK376" s="8">
        <v>6</v>
      </c>
      <c r="BL376" s="8">
        <v>5</v>
      </c>
      <c r="BM376" s="8">
        <v>9</v>
      </c>
      <c r="BN376" s="8">
        <v>7</v>
      </c>
      <c r="BO376" s="8">
        <v>7</v>
      </c>
      <c r="BP376" s="8">
        <v>7</v>
      </c>
      <c r="BQ376" s="8">
        <v>8</v>
      </c>
      <c r="BR376" s="8">
        <v>7</v>
      </c>
      <c r="BS376" s="8">
        <v>4</v>
      </c>
      <c r="BT376" s="8">
        <v>11</v>
      </c>
      <c r="BU376" s="8">
        <v>7</v>
      </c>
      <c r="BV376" s="8">
        <v>9</v>
      </c>
      <c r="BW376" s="8">
        <v>8</v>
      </c>
      <c r="BX376" s="8">
        <v>5</v>
      </c>
      <c r="BY376" s="8">
        <v>5</v>
      </c>
      <c r="BZ376" s="8">
        <v>13</v>
      </c>
      <c r="CA376" s="8">
        <v>12</v>
      </c>
      <c r="CB376" s="8">
        <v>13</v>
      </c>
      <c r="CC376" s="8">
        <v>7</v>
      </c>
      <c r="CD376" s="8">
        <v>16</v>
      </c>
      <c r="CE376" s="8">
        <v>6</v>
      </c>
      <c r="CF376" s="8">
        <v>12</v>
      </c>
      <c r="CG376" s="8">
        <v>14</v>
      </c>
      <c r="CH376" s="8">
        <v>7</v>
      </c>
      <c r="CI376" s="8">
        <v>13</v>
      </c>
      <c r="CJ376" s="8">
        <v>20</v>
      </c>
      <c r="CK376" s="8">
        <v>14</v>
      </c>
      <c r="CL376" s="8">
        <v>13</v>
      </c>
      <c r="CM376" s="8">
        <v>18</v>
      </c>
      <c r="CN376" s="8">
        <v>16</v>
      </c>
      <c r="CO376" s="8">
        <v>15</v>
      </c>
      <c r="CP376" s="8">
        <v>21</v>
      </c>
      <c r="CQ376" s="8">
        <v>22</v>
      </c>
      <c r="CR376" s="8">
        <v>27</v>
      </c>
      <c r="CS376" s="8">
        <v>14</v>
      </c>
      <c r="CT376" s="8">
        <v>23</v>
      </c>
      <c r="CU376" s="8">
        <v>26</v>
      </c>
      <c r="CV376" s="8">
        <v>31</v>
      </c>
      <c r="CW376" s="8">
        <v>20</v>
      </c>
      <c r="CX376" s="8">
        <v>17</v>
      </c>
      <c r="CY376" s="8">
        <v>8</v>
      </c>
      <c r="CZ376" s="8">
        <v>17</v>
      </c>
      <c r="DA376" s="8">
        <v>20</v>
      </c>
      <c r="DB376" s="8">
        <v>22</v>
      </c>
      <c r="DC376" s="8">
        <v>26</v>
      </c>
      <c r="DD376" s="8">
        <v>21</v>
      </c>
      <c r="DE376" s="8">
        <v>22</v>
      </c>
      <c r="DF376" s="8">
        <v>23</v>
      </c>
      <c r="DG376" s="8">
        <v>13</v>
      </c>
      <c r="DH376" s="8">
        <v>19</v>
      </c>
      <c r="DI376" s="8">
        <v>19</v>
      </c>
      <c r="DJ376" s="8">
        <v>21</v>
      </c>
      <c r="DK376" s="8">
        <v>13</v>
      </c>
      <c r="DL376" s="8">
        <v>14</v>
      </c>
      <c r="DM376" s="8">
        <v>10</v>
      </c>
      <c r="DN376" s="8">
        <v>7</v>
      </c>
      <c r="DO376" s="8">
        <v>12</v>
      </c>
      <c r="DP376" s="8">
        <v>12</v>
      </c>
      <c r="DQ376" s="8">
        <v>7</v>
      </c>
      <c r="DR376" s="8">
        <v>8</v>
      </c>
      <c r="DS376" s="8">
        <v>7</v>
      </c>
      <c r="DT376" s="8">
        <v>7</v>
      </c>
      <c r="DU376" s="8">
        <v>4</v>
      </c>
      <c r="DV376" s="8">
        <v>3</v>
      </c>
      <c r="DW376" s="8">
        <v>19</v>
      </c>
      <c r="DX376" s="7">
        <f t="shared" si="29"/>
        <v>606</v>
      </c>
      <c r="DY376" s="7">
        <f t="shared" si="30"/>
        <v>81</v>
      </c>
      <c r="DZ376" s="7">
        <f t="shared" si="31"/>
        <v>210</v>
      </c>
      <c r="EA376" s="7">
        <f t="shared" si="32"/>
        <v>293</v>
      </c>
    </row>
    <row r="377" spans="1:131" x14ac:dyDescent="0.35">
      <c r="A377" s="7">
        <v>13</v>
      </c>
      <c r="B377" s="10" t="s">
        <v>1020</v>
      </c>
      <c r="C377" s="10" t="s">
        <v>872</v>
      </c>
      <c r="D377" s="10" t="s">
        <v>873</v>
      </c>
      <c r="E377" s="7">
        <f>SUM(Table3253[[#This Row],[0]:[90]])</f>
        <v>681</v>
      </c>
      <c r="F377" s="8">
        <f>SUM(Table3253[[#This Row],[0]:[15]])</f>
        <v>93</v>
      </c>
      <c r="G377" s="7">
        <f>SUM(Table3253[[#This Row],[16]:[64]])</f>
        <v>379</v>
      </c>
      <c r="H377" s="7">
        <f>SUM(Table3253[[#This Row],[65]:[90]])</f>
        <v>209</v>
      </c>
      <c r="I377" s="7">
        <f>SUM(Table3253[[#This Row],[85]:[90]])</f>
        <v>12</v>
      </c>
      <c r="J377" s="8">
        <f>SUM(Table3253[[#This Row],[0]:[17]])</f>
        <v>99</v>
      </c>
      <c r="K377" s="7">
        <f>SUM(Table3253[[#This Row],[18]:[64]])</f>
        <v>373</v>
      </c>
      <c r="L377" s="8">
        <f>SUM(Table3253[[#This Row],[0]:[4]])</f>
        <v>28</v>
      </c>
      <c r="M377" s="7">
        <f>SUM(Table3253[[#This Row],[5]:[15]])</f>
        <v>65</v>
      </c>
      <c r="N377" s="7">
        <f>SUM(Table3253[[#This Row],[16]:[24]])</f>
        <v>28</v>
      </c>
      <c r="O377" s="7">
        <f>SUM(Table3253[[#This Row],[25]:[49]])</f>
        <v>132</v>
      </c>
      <c r="P377" s="7">
        <f>SUM(Table3253[[#This Row],[50]:[64]])</f>
        <v>219</v>
      </c>
      <c r="Q377" s="7">
        <f>SUM(Table3253[[#This Row],[65]:[74]])</f>
        <v>116</v>
      </c>
      <c r="R377" s="7">
        <f>SUM(Table3253[[#This Row],[75]:[84]])</f>
        <v>81</v>
      </c>
      <c r="S377" s="8">
        <f>SUM(Table3253[[#This Row],[5]:[9]])</f>
        <v>17</v>
      </c>
      <c r="T377" s="7">
        <f>SUM(Table3253[[#This Row],[10]:[14]])</f>
        <v>40</v>
      </c>
      <c r="U377" s="7">
        <f>SUM(Table3253[[#This Row],[15]:[19]])</f>
        <v>24</v>
      </c>
      <c r="V377" s="7">
        <f>SUM(Table3253[[#This Row],[20]:[24]])</f>
        <v>12</v>
      </c>
      <c r="W377" s="7">
        <f>SUM(Table3253[[#This Row],[25]:[29]])</f>
        <v>20</v>
      </c>
      <c r="X377" s="7">
        <f>SUM(Table3253[[#This Row],[30]:[34]])</f>
        <v>41</v>
      </c>
      <c r="Y377" s="7">
        <f>SUM(Table3253[[#This Row],[35]:[39]])</f>
        <v>18</v>
      </c>
      <c r="Z377" s="7">
        <f>SUM(Table3253[[#This Row],[40]:[44]])</f>
        <v>25</v>
      </c>
      <c r="AA377" s="7">
        <f>SUM(Table3253[[#This Row],[45]:[49]])</f>
        <v>28</v>
      </c>
      <c r="AB377" s="7">
        <f>SUM(Table3253[[#This Row],[50]:[54]])</f>
        <v>57</v>
      </c>
      <c r="AC377" s="7">
        <f>SUM(Table3253[[#This Row],[55]:[59]])</f>
        <v>70</v>
      </c>
      <c r="AD377" s="7">
        <f>SUM(Table3253[[#This Row],[60]:[64]])</f>
        <v>92</v>
      </c>
      <c r="AE377" s="7">
        <f>SUM(Table3253[[#This Row],[65]:[69]])</f>
        <v>58</v>
      </c>
      <c r="AF377" s="7">
        <f>SUM(Table3253[[#This Row],[70]:[74]])</f>
        <v>58</v>
      </c>
      <c r="AG377" s="7">
        <f>SUM(Table3253[[#This Row],[75]:[79]])</f>
        <v>45</v>
      </c>
      <c r="AH377" s="7">
        <f>SUM(Table3253[[#This Row],[80]:[84]])</f>
        <v>36</v>
      </c>
      <c r="AI377" s="7">
        <f>SUM(Table3253[[#This Row],[85]:[89]])</f>
        <v>9</v>
      </c>
      <c r="AJ377" s="7">
        <f>Table3253[[#This Row],[90]]</f>
        <v>3</v>
      </c>
      <c r="AK377" s="8">
        <v>6</v>
      </c>
      <c r="AL377" s="8">
        <v>6</v>
      </c>
      <c r="AM377" s="8">
        <v>3</v>
      </c>
      <c r="AN377" s="8">
        <v>9</v>
      </c>
      <c r="AO377" s="8">
        <v>4</v>
      </c>
      <c r="AP377" s="8">
        <v>1</v>
      </c>
      <c r="AQ377" s="8">
        <v>4</v>
      </c>
      <c r="AR377" s="8">
        <v>3</v>
      </c>
      <c r="AS377" s="8">
        <v>6</v>
      </c>
      <c r="AT377" s="8">
        <v>3</v>
      </c>
      <c r="AU377" s="8">
        <v>7</v>
      </c>
      <c r="AV377" s="8">
        <v>7</v>
      </c>
      <c r="AW377" s="8">
        <v>6</v>
      </c>
      <c r="AX377" s="8">
        <v>8</v>
      </c>
      <c r="AY377" s="8">
        <v>12</v>
      </c>
      <c r="AZ377" s="8">
        <v>8</v>
      </c>
      <c r="BA377" s="8">
        <v>3</v>
      </c>
      <c r="BB377" s="8">
        <v>3</v>
      </c>
      <c r="BC377" s="8">
        <v>6</v>
      </c>
      <c r="BD377" s="8">
        <v>4</v>
      </c>
      <c r="BE377" s="8">
        <v>2</v>
      </c>
      <c r="BF377" s="8">
        <v>5</v>
      </c>
      <c r="BG377" s="8">
        <v>3</v>
      </c>
      <c r="BH377" s="8">
        <v>1</v>
      </c>
      <c r="BI377" s="8">
        <v>1</v>
      </c>
      <c r="BJ377" s="8">
        <v>3</v>
      </c>
      <c r="BK377" s="8">
        <v>4</v>
      </c>
      <c r="BL377" s="8">
        <v>6</v>
      </c>
      <c r="BM377" s="8">
        <v>1</v>
      </c>
      <c r="BN377" s="8">
        <v>6</v>
      </c>
      <c r="BO377" s="8">
        <v>5</v>
      </c>
      <c r="BP377" s="8">
        <v>12</v>
      </c>
      <c r="BQ377" s="8">
        <v>7</v>
      </c>
      <c r="BR377" s="8">
        <v>6</v>
      </c>
      <c r="BS377" s="8">
        <v>11</v>
      </c>
      <c r="BT377" s="8">
        <v>2</v>
      </c>
      <c r="BU377" s="8">
        <v>4</v>
      </c>
      <c r="BV377" s="8">
        <v>4</v>
      </c>
      <c r="BW377" s="8">
        <v>4</v>
      </c>
      <c r="BX377" s="8">
        <v>4</v>
      </c>
      <c r="BY377" s="8">
        <v>6</v>
      </c>
      <c r="BZ377" s="8">
        <v>3</v>
      </c>
      <c r="CA377" s="8">
        <v>6</v>
      </c>
      <c r="CB377" s="8">
        <v>7</v>
      </c>
      <c r="CC377" s="8">
        <v>3</v>
      </c>
      <c r="CD377" s="8">
        <v>5</v>
      </c>
      <c r="CE377" s="8">
        <v>5</v>
      </c>
      <c r="CF377" s="8">
        <v>6</v>
      </c>
      <c r="CG377" s="8">
        <v>5</v>
      </c>
      <c r="CH377" s="8">
        <v>7</v>
      </c>
      <c r="CI377" s="8">
        <v>7</v>
      </c>
      <c r="CJ377" s="8">
        <v>16</v>
      </c>
      <c r="CK377" s="8">
        <v>11</v>
      </c>
      <c r="CL377" s="8">
        <v>12</v>
      </c>
      <c r="CM377" s="8">
        <v>11</v>
      </c>
      <c r="CN377" s="8">
        <v>11</v>
      </c>
      <c r="CO377" s="8">
        <v>10</v>
      </c>
      <c r="CP377" s="8">
        <v>18</v>
      </c>
      <c r="CQ377" s="8">
        <v>19</v>
      </c>
      <c r="CR377" s="8">
        <v>12</v>
      </c>
      <c r="CS377" s="8">
        <v>18</v>
      </c>
      <c r="CT377" s="8">
        <v>22</v>
      </c>
      <c r="CU377" s="8">
        <v>20</v>
      </c>
      <c r="CV377" s="8">
        <v>13</v>
      </c>
      <c r="CW377" s="8">
        <v>19</v>
      </c>
      <c r="CX377" s="8">
        <v>10</v>
      </c>
      <c r="CY377" s="8">
        <v>12</v>
      </c>
      <c r="CZ377" s="8">
        <v>20</v>
      </c>
      <c r="DA377" s="8">
        <v>9</v>
      </c>
      <c r="DB377" s="8">
        <v>7</v>
      </c>
      <c r="DC377" s="8">
        <v>16</v>
      </c>
      <c r="DD377" s="8">
        <v>12</v>
      </c>
      <c r="DE377" s="8">
        <v>10</v>
      </c>
      <c r="DF377" s="8">
        <v>11</v>
      </c>
      <c r="DG377" s="8">
        <v>9</v>
      </c>
      <c r="DH377" s="8">
        <v>7</v>
      </c>
      <c r="DI377" s="8">
        <v>12</v>
      </c>
      <c r="DJ377" s="8">
        <v>9</v>
      </c>
      <c r="DK377" s="8">
        <v>11</v>
      </c>
      <c r="DL377" s="8">
        <v>6</v>
      </c>
      <c r="DM377" s="8">
        <v>7</v>
      </c>
      <c r="DN377" s="8">
        <v>8</v>
      </c>
      <c r="DO377" s="8">
        <v>7</v>
      </c>
      <c r="DP377" s="8">
        <v>3</v>
      </c>
      <c r="DQ377" s="8">
        <v>11</v>
      </c>
      <c r="DR377" s="8">
        <v>3</v>
      </c>
      <c r="DS377" s="8">
        <v>0</v>
      </c>
      <c r="DT377" s="8">
        <v>2</v>
      </c>
      <c r="DU377" s="8">
        <v>1</v>
      </c>
      <c r="DV377" s="8">
        <v>3</v>
      </c>
      <c r="DW377" s="8">
        <v>3</v>
      </c>
      <c r="DX377" s="7">
        <f t="shared" si="29"/>
        <v>379</v>
      </c>
      <c r="DY377" s="7">
        <f t="shared" si="30"/>
        <v>22</v>
      </c>
      <c r="DZ377" s="7">
        <f t="shared" si="31"/>
        <v>132</v>
      </c>
      <c r="EA377" s="7">
        <f t="shared" si="32"/>
        <v>219</v>
      </c>
    </row>
    <row r="378" spans="1:131" x14ac:dyDescent="0.35">
      <c r="A378" s="7">
        <v>13</v>
      </c>
      <c r="B378" s="10" t="s">
        <v>1020</v>
      </c>
      <c r="C378" s="10" t="s">
        <v>874</v>
      </c>
      <c r="D378" s="10" t="s">
        <v>875</v>
      </c>
      <c r="E378" s="7">
        <f>SUM(Table3253[[#This Row],[0]:[90]])</f>
        <v>1075</v>
      </c>
      <c r="F378" s="8">
        <f>SUM(Table3253[[#This Row],[0]:[15]])</f>
        <v>170</v>
      </c>
      <c r="G378" s="7">
        <f>SUM(Table3253[[#This Row],[16]:[64]])</f>
        <v>587</v>
      </c>
      <c r="H378" s="7">
        <f>SUM(Table3253[[#This Row],[65]:[90]])</f>
        <v>318</v>
      </c>
      <c r="I378" s="7">
        <f>SUM(Table3253[[#This Row],[85]:[90]])</f>
        <v>19</v>
      </c>
      <c r="J378" s="8">
        <f>SUM(Table3253[[#This Row],[0]:[17]])</f>
        <v>192</v>
      </c>
      <c r="K378" s="7">
        <f>SUM(Table3253[[#This Row],[18]:[64]])</f>
        <v>565</v>
      </c>
      <c r="L378" s="8">
        <f>SUM(Table3253[[#This Row],[0]:[4]])</f>
        <v>41</v>
      </c>
      <c r="M378" s="7">
        <f>SUM(Table3253[[#This Row],[5]:[15]])</f>
        <v>129</v>
      </c>
      <c r="N378" s="7">
        <f>SUM(Table3253[[#This Row],[16]:[24]])</f>
        <v>90</v>
      </c>
      <c r="O378" s="7">
        <f>SUM(Table3253[[#This Row],[25]:[49]])</f>
        <v>232</v>
      </c>
      <c r="P378" s="7">
        <f>SUM(Table3253[[#This Row],[50]:[64]])</f>
        <v>265</v>
      </c>
      <c r="Q378" s="7">
        <f>SUM(Table3253[[#This Row],[65]:[74]])</f>
        <v>189</v>
      </c>
      <c r="R378" s="7">
        <f>SUM(Table3253[[#This Row],[75]:[84]])</f>
        <v>110</v>
      </c>
      <c r="S378" s="8">
        <f>SUM(Table3253[[#This Row],[5]:[9]])</f>
        <v>55</v>
      </c>
      <c r="T378" s="7">
        <f>SUM(Table3253[[#This Row],[10]:[14]])</f>
        <v>62</v>
      </c>
      <c r="U378" s="7">
        <f>SUM(Table3253[[#This Row],[15]:[19]])</f>
        <v>53</v>
      </c>
      <c r="V378" s="7">
        <f>SUM(Table3253[[#This Row],[20]:[24]])</f>
        <v>49</v>
      </c>
      <c r="W378" s="7">
        <f>SUM(Table3253[[#This Row],[25]:[29]])</f>
        <v>34</v>
      </c>
      <c r="X378" s="7">
        <f>SUM(Table3253[[#This Row],[30]:[34]])</f>
        <v>52</v>
      </c>
      <c r="Y378" s="7">
        <f>SUM(Table3253[[#This Row],[35]:[39]])</f>
        <v>50</v>
      </c>
      <c r="Z378" s="7">
        <f>SUM(Table3253[[#This Row],[40]:[44]])</f>
        <v>53</v>
      </c>
      <c r="AA378" s="7">
        <f>SUM(Table3253[[#This Row],[45]:[49]])</f>
        <v>43</v>
      </c>
      <c r="AB378" s="7">
        <f>SUM(Table3253[[#This Row],[50]:[54]])</f>
        <v>82</v>
      </c>
      <c r="AC378" s="7">
        <f>SUM(Table3253[[#This Row],[55]:[59]])</f>
        <v>76</v>
      </c>
      <c r="AD378" s="7">
        <f>SUM(Table3253[[#This Row],[60]:[64]])</f>
        <v>107</v>
      </c>
      <c r="AE378" s="7">
        <f>SUM(Table3253[[#This Row],[65]:[69]])</f>
        <v>102</v>
      </c>
      <c r="AF378" s="7">
        <f>SUM(Table3253[[#This Row],[70]:[74]])</f>
        <v>87</v>
      </c>
      <c r="AG378" s="7">
        <f>SUM(Table3253[[#This Row],[75]:[79]])</f>
        <v>69</v>
      </c>
      <c r="AH378" s="7">
        <f>SUM(Table3253[[#This Row],[80]:[84]])</f>
        <v>41</v>
      </c>
      <c r="AI378" s="7">
        <f>SUM(Table3253[[#This Row],[85]:[89]])</f>
        <v>16</v>
      </c>
      <c r="AJ378" s="7">
        <f>Table3253[[#This Row],[90]]</f>
        <v>3</v>
      </c>
      <c r="AK378" s="8">
        <v>8</v>
      </c>
      <c r="AL378" s="8">
        <v>5</v>
      </c>
      <c r="AM378" s="8">
        <v>8</v>
      </c>
      <c r="AN378" s="8">
        <v>11</v>
      </c>
      <c r="AO378" s="8">
        <v>9</v>
      </c>
      <c r="AP378" s="8">
        <v>17</v>
      </c>
      <c r="AQ378" s="8">
        <v>12</v>
      </c>
      <c r="AR378" s="8">
        <v>5</v>
      </c>
      <c r="AS378" s="8">
        <v>10</v>
      </c>
      <c r="AT378" s="8">
        <v>11</v>
      </c>
      <c r="AU378" s="8">
        <v>13</v>
      </c>
      <c r="AV378" s="8">
        <v>7</v>
      </c>
      <c r="AW378" s="8">
        <v>15</v>
      </c>
      <c r="AX378" s="8">
        <v>11</v>
      </c>
      <c r="AY378" s="8">
        <v>16</v>
      </c>
      <c r="AZ378" s="8">
        <v>12</v>
      </c>
      <c r="BA378" s="8">
        <v>9</v>
      </c>
      <c r="BB378" s="8">
        <v>13</v>
      </c>
      <c r="BC378" s="8">
        <v>11</v>
      </c>
      <c r="BD378" s="8">
        <v>8</v>
      </c>
      <c r="BE378" s="8">
        <v>13</v>
      </c>
      <c r="BF378" s="8">
        <v>14</v>
      </c>
      <c r="BG378" s="8">
        <v>6</v>
      </c>
      <c r="BH378" s="8">
        <v>10</v>
      </c>
      <c r="BI378" s="8">
        <v>6</v>
      </c>
      <c r="BJ378" s="8">
        <v>9</v>
      </c>
      <c r="BK378" s="8">
        <v>5</v>
      </c>
      <c r="BL378" s="8">
        <v>6</v>
      </c>
      <c r="BM378" s="8">
        <v>6</v>
      </c>
      <c r="BN378" s="8">
        <v>8</v>
      </c>
      <c r="BO378" s="8">
        <v>15</v>
      </c>
      <c r="BP378" s="8">
        <v>7</v>
      </c>
      <c r="BQ378" s="8">
        <v>8</v>
      </c>
      <c r="BR378" s="8">
        <v>7</v>
      </c>
      <c r="BS378" s="8">
        <v>15</v>
      </c>
      <c r="BT378" s="8">
        <v>11</v>
      </c>
      <c r="BU378" s="8">
        <v>9</v>
      </c>
      <c r="BV378" s="8">
        <v>8</v>
      </c>
      <c r="BW378" s="8">
        <v>10</v>
      </c>
      <c r="BX378" s="8">
        <v>12</v>
      </c>
      <c r="BY378" s="8">
        <v>11</v>
      </c>
      <c r="BZ378" s="8">
        <v>10</v>
      </c>
      <c r="CA378" s="8">
        <v>9</v>
      </c>
      <c r="CB378" s="8">
        <v>8</v>
      </c>
      <c r="CC378" s="8">
        <v>15</v>
      </c>
      <c r="CD378" s="8">
        <v>9</v>
      </c>
      <c r="CE378" s="8">
        <v>11</v>
      </c>
      <c r="CF378" s="8">
        <v>4</v>
      </c>
      <c r="CG378" s="8">
        <v>7</v>
      </c>
      <c r="CH378" s="8">
        <v>12</v>
      </c>
      <c r="CI378" s="8">
        <v>12</v>
      </c>
      <c r="CJ378" s="8">
        <v>21</v>
      </c>
      <c r="CK378" s="8">
        <v>19</v>
      </c>
      <c r="CL378" s="8">
        <v>9</v>
      </c>
      <c r="CM378" s="8">
        <v>21</v>
      </c>
      <c r="CN378" s="8">
        <v>13</v>
      </c>
      <c r="CO378" s="8">
        <v>13</v>
      </c>
      <c r="CP378" s="8">
        <v>15</v>
      </c>
      <c r="CQ378" s="8">
        <v>17</v>
      </c>
      <c r="CR378" s="8">
        <v>18</v>
      </c>
      <c r="CS378" s="8">
        <v>24</v>
      </c>
      <c r="CT378" s="8">
        <v>20</v>
      </c>
      <c r="CU378" s="8">
        <v>22</v>
      </c>
      <c r="CV378" s="8">
        <v>21</v>
      </c>
      <c r="CW378" s="8">
        <v>20</v>
      </c>
      <c r="CX378" s="8">
        <v>25</v>
      </c>
      <c r="CY378" s="8">
        <v>24</v>
      </c>
      <c r="CZ378" s="8">
        <v>18</v>
      </c>
      <c r="DA378" s="8">
        <v>17</v>
      </c>
      <c r="DB378" s="8">
        <v>18</v>
      </c>
      <c r="DC378" s="8">
        <v>20</v>
      </c>
      <c r="DD378" s="8">
        <v>16</v>
      </c>
      <c r="DE378" s="8">
        <v>19</v>
      </c>
      <c r="DF378" s="8">
        <v>17</v>
      </c>
      <c r="DG378" s="8">
        <v>15</v>
      </c>
      <c r="DH378" s="8">
        <v>17</v>
      </c>
      <c r="DI378" s="8">
        <v>14</v>
      </c>
      <c r="DJ378" s="8">
        <v>15</v>
      </c>
      <c r="DK378" s="8">
        <v>10</v>
      </c>
      <c r="DL378" s="8">
        <v>13</v>
      </c>
      <c r="DM378" s="8">
        <v>15</v>
      </c>
      <c r="DN378" s="8">
        <v>6</v>
      </c>
      <c r="DO378" s="8">
        <v>9</v>
      </c>
      <c r="DP378" s="8">
        <v>7</v>
      </c>
      <c r="DQ378" s="8">
        <v>4</v>
      </c>
      <c r="DR378" s="8">
        <v>2</v>
      </c>
      <c r="DS378" s="8">
        <v>8</v>
      </c>
      <c r="DT378" s="8">
        <v>3</v>
      </c>
      <c r="DU378" s="8">
        <v>3</v>
      </c>
      <c r="DV378" s="8">
        <v>0</v>
      </c>
      <c r="DW378" s="8">
        <v>3</v>
      </c>
      <c r="DX378" s="7">
        <f t="shared" si="29"/>
        <v>587</v>
      </c>
      <c r="DY378" s="7">
        <f t="shared" si="30"/>
        <v>68</v>
      </c>
      <c r="DZ378" s="7">
        <f t="shared" si="31"/>
        <v>232</v>
      </c>
      <c r="EA378" s="7">
        <f t="shared" si="32"/>
        <v>265</v>
      </c>
    </row>
    <row r="379" spans="1:131" x14ac:dyDescent="0.35">
      <c r="A379" s="7">
        <v>13</v>
      </c>
      <c r="B379" s="10" t="s">
        <v>1020</v>
      </c>
      <c r="C379" s="10" t="s">
        <v>876</v>
      </c>
      <c r="D379" s="10" t="s">
        <v>877</v>
      </c>
      <c r="E379" s="7">
        <f>SUM(Table3253[[#This Row],[0]:[90]])</f>
        <v>979</v>
      </c>
      <c r="F379" s="8">
        <f>SUM(Table3253[[#This Row],[0]:[15]])</f>
        <v>132</v>
      </c>
      <c r="G379" s="7">
        <f>SUM(Table3253[[#This Row],[16]:[64]])</f>
        <v>564</v>
      </c>
      <c r="H379" s="7">
        <f>SUM(Table3253[[#This Row],[65]:[90]])</f>
        <v>283</v>
      </c>
      <c r="I379" s="7">
        <f>SUM(Table3253[[#This Row],[85]:[90]])</f>
        <v>27</v>
      </c>
      <c r="J379" s="8">
        <f>SUM(Table3253[[#This Row],[0]:[17]])</f>
        <v>148</v>
      </c>
      <c r="K379" s="7">
        <f>SUM(Table3253[[#This Row],[18]:[64]])</f>
        <v>548</v>
      </c>
      <c r="L379" s="8">
        <f>SUM(Table3253[[#This Row],[0]:[4]])</f>
        <v>23</v>
      </c>
      <c r="M379" s="7">
        <f>SUM(Table3253[[#This Row],[5]:[15]])</f>
        <v>109</v>
      </c>
      <c r="N379" s="7">
        <f>SUM(Table3253[[#This Row],[16]:[24]])</f>
        <v>73</v>
      </c>
      <c r="O379" s="7">
        <f>SUM(Table3253[[#This Row],[25]:[49]])</f>
        <v>202</v>
      </c>
      <c r="P379" s="7">
        <f>SUM(Table3253[[#This Row],[50]:[64]])</f>
        <v>289</v>
      </c>
      <c r="Q379" s="7">
        <f>SUM(Table3253[[#This Row],[65]:[74]])</f>
        <v>145</v>
      </c>
      <c r="R379" s="7">
        <f>SUM(Table3253[[#This Row],[75]:[84]])</f>
        <v>111</v>
      </c>
      <c r="S379" s="8">
        <f>SUM(Table3253[[#This Row],[5]:[9]])</f>
        <v>44</v>
      </c>
      <c r="T379" s="7">
        <f>SUM(Table3253[[#This Row],[10]:[14]])</f>
        <v>55</v>
      </c>
      <c r="U379" s="7">
        <f>SUM(Table3253[[#This Row],[15]:[19]])</f>
        <v>46</v>
      </c>
      <c r="V379" s="7">
        <f>SUM(Table3253[[#This Row],[20]:[24]])</f>
        <v>37</v>
      </c>
      <c r="W379" s="7">
        <f>SUM(Table3253[[#This Row],[25]:[29]])</f>
        <v>48</v>
      </c>
      <c r="X379" s="7">
        <f>SUM(Table3253[[#This Row],[30]:[34]])</f>
        <v>32</v>
      </c>
      <c r="Y379" s="7">
        <f>SUM(Table3253[[#This Row],[35]:[39]])</f>
        <v>27</v>
      </c>
      <c r="Z379" s="7">
        <f>SUM(Table3253[[#This Row],[40]:[44]])</f>
        <v>46</v>
      </c>
      <c r="AA379" s="7">
        <f>SUM(Table3253[[#This Row],[45]:[49]])</f>
        <v>49</v>
      </c>
      <c r="AB379" s="7">
        <f>SUM(Table3253[[#This Row],[50]:[54]])</f>
        <v>90</v>
      </c>
      <c r="AC379" s="7">
        <f>SUM(Table3253[[#This Row],[55]:[59]])</f>
        <v>96</v>
      </c>
      <c r="AD379" s="7">
        <f>SUM(Table3253[[#This Row],[60]:[64]])</f>
        <v>103</v>
      </c>
      <c r="AE379" s="7">
        <f>SUM(Table3253[[#This Row],[65]:[69]])</f>
        <v>69</v>
      </c>
      <c r="AF379" s="7">
        <f>SUM(Table3253[[#This Row],[70]:[74]])</f>
        <v>76</v>
      </c>
      <c r="AG379" s="7">
        <f>SUM(Table3253[[#This Row],[75]:[79]])</f>
        <v>66</v>
      </c>
      <c r="AH379" s="7">
        <f>SUM(Table3253[[#This Row],[80]:[84]])</f>
        <v>45</v>
      </c>
      <c r="AI379" s="7">
        <f>SUM(Table3253[[#This Row],[85]:[89]])</f>
        <v>16</v>
      </c>
      <c r="AJ379" s="7">
        <f>Table3253[[#This Row],[90]]</f>
        <v>11</v>
      </c>
      <c r="AK379" s="8">
        <v>3</v>
      </c>
      <c r="AL379" s="8">
        <v>4</v>
      </c>
      <c r="AM379" s="8">
        <v>6</v>
      </c>
      <c r="AN379" s="8">
        <v>4</v>
      </c>
      <c r="AO379" s="8">
        <v>6</v>
      </c>
      <c r="AP379" s="8">
        <v>12</v>
      </c>
      <c r="AQ379" s="8">
        <v>4</v>
      </c>
      <c r="AR379" s="8">
        <v>11</v>
      </c>
      <c r="AS379" s="8">
        <v>9</v>
      </c>
      <c r="AT379" s="8">
        <v>8</v>
      </c>
      <c r="AU379" s="8">
        <v>13</v>
      </c>
      <c r="AV379" s="8">
        <v>13</v>
      </c>
      <c r="AW379" s="8">
        <v>9</v>
      </c>
      <c r="AX379" s="8">
        <v>10</v>
      </c>
      <c r="AY379" s="8">
        <v>10</v>
      </c>
      <c r="AZ379" s="8">
        <v>10</v>
      </c>
      <c r="BA379" s="8">
        <v>2</v>
      </c>
      <c r="BB379" s="8">
        <v>14</v>
      </c>
      <c r="BC379" s="8">
        <v>11</v>
      </c>
      <c r="BD379" s="8">
        <v>9</v>
      </c>
      <c r="BE379" s="8">
        <v>11</v>
      </c>
      <c r="BF379" s="8">
        <v>9</v>
      </c>
      <c r="BG379" s="8">
        <v>5</v>
      </c>
      <c r="BH379" s="8">
        <v>8</v>
      </c>
      <c r="BI379" s="8">
        <v>4</v>
      </c>
      <c r="BJ379" s="8">
        <v>9</v>
      </c>
      <c r="BK379" s="8">
        <v>9</v>
      </c>
      <c r="BL379" s="8">
        <v>13</v>
      </c>
      <c r="BM379" s="8">
        <v>8</v>
      </c>
      <c r="BN379" s="8">
        <v>9</v>
      </c>
      <c r="BO379" s="8">
        <v>9</v>
      </c>
      <c r="BP379" s="8">
        <v>8</v>
      </c>
      <c r="BQ379" s="8">
        <v>6</v>
      </c>
      <c r="BR379" s="8">
        <v>4</v>
      </c>
      <c r="BS379" s="8">
        <v>5</v>
      </c>
      <c r="BT379" s="8">
        <v>6</v>
      </c>
      <c r="BU379" s="8">
        <v>7</v>
      </c>
      <c r="BV379" s="8">
        <v>7</v>
      </c>
      <c r="BW379" s="8">
        <v>4</v>
      </c>
      <c r="BX379" s="8">
        <v>3</v>
      </c>
      <c r="BY379" s="8">
        <v>7</v>
      </c>
      <c r="BZ379" s="8">
        <v>10</v>
      </c>
      <c r="CA379" s="8">
        <v>12</v>
      </c>
      <c r="CB379" s="8">
        <v>10</v>
      </c>
      <c r="CC379" s="8">
        <v>7</v>
      </c>
      <c r="CD379" s="8">
        <v>10</v>
      </c>
      <c r="CE379" s="8">
        <v>9</v>
      </c>
      <c r="CF379" s="8">
        <v>11</v>
      </c>
      <c r="CG379" s="8">
        <v>12</v>
      </c>
      <c r="CH379" s="8">
        <v>7</v>
      </c>
      <c r="CI379" s="8">
        <v>12</v>
      </c>
      <c r="CJ379" s="8">
        <v>17</v>
      </c>
      <c r="CK379" s="8">
        <v>22</v>
      </c>
      <c r="CL379" s="8">
        <v>22</v>
      </c>
      <c r="CM379" s="8">
        <v>17</v>
      </c>
      <c r="CN379" s="8">
        <v>17</v>
      </c>
      <c r="CO379" s="8">
        <v>15</v>
      </c>
      <c r="CP379" s="8">
        <v>22</v>
      </c>
      <c r="CQ379" s="8">
        <v>21</v>
      </c>
      <c r="CR379" s="8">
        <v>21</v>
      </c>
      <c r="CS379" s="8">
        <v>23</v>
      </c>
      <c r="CT379" s="8">
        <v>23</v>
      </c>
      <c r="CU379" s="8">
        <v>16</v>
      </c>
      <c r="CV379" s="8">
        <v>24</v>
      </c>
      <c r="CW379" s="8">
        <v>17</v>
      </c>
      <c r="CX379" s="8">
        <v>9</v>
      </c>
      <c r="CY379" s="8">
        <v>16</v>
      </c>
      <c r="CZ379" s="8">
        <v>13</v>
      </c>
      <c r="DA379" s="8">
        <v>20</v>
      </c>
      <c r="DB379" s="8">
        <v>11</v>
      </c>
      <c r="DC379" s="8">
        <v>8</v>
      </c>
      <c r="DD379" s="8">
        <v>31</v>
      </c>
      <c r="DE379" s="8">
        <v>12</v>
      </c>
      <c r="DF379" s="8">
        <v>8</v>
      </c>
      <c r="DG379" s="8">
        <v>17</v>
      </c>
      <c r="DH379" s="8">
        <v>13</v>
      </c>
      <c r="DI379" s="8">
        <v>16</v>
      </c>
      <c r="DJ379" s="8">
        <v>13</v>
      </c>
      <c r="DK379" s="8">
        <v>12</v>
      </c>
      <c r="DL379" s="8">
        <v>12</v>
      </c>
      <c r="DM379" s="8">
        <v>12</v>
      </c>
      <c r="DN379" s="8">
        <v>11</v>
      </c>
      <c r="DO379" s="8">
        <v>6</v>
      </c>
      <c r="DP379" s="8">
        <v>9</v>
      </c>
      <c r="DQ379" s="8">
        <v>7</v>
      </c>
      <c r="DR379" s="8">
        <v>5</v>
      </c>
      <c r="DS379" s="8">
        <v>5</v>
      </c>
      <c r="DT379" s="8">
        <v>3</v>
      </c>
      <c r="DU379" s="8">
        <v>2</v>
      </c>
      <c r="DV379" s="8">
        <v>1</v>
      </c>
      <c r="DW379" s="8">
        <v>11</v>
      </c>
      <c r="DX379" s="7">
        <f t="shared" si="29"/>
        <v>564</v>
      </c>
      <c r="DY379" s="7">
        <f t="shared" si="30"/>
        <v>57</v>
      </c>
      <c r="DZ379" s="7">
        <f t="shared" si="31"/>
        <v>202</v>
      </c>
      <c r="EA379" s="7">
        <f t="shared" si="32"/>
        <v>289</v>
      </c>
    </row>
    <row r="380" spans="1:131" x14ac:dyDescent="0.35">
      <c r="A380" s="7">
        <v>13</v>
      </c>
      <c r="B380" s="10" t="s">
        <v>1020</v>
      </c>
      <c r="C380" s="10" t="s">
        <v>878</v>
      </c>
      <c r="D380" s="10" t="s">
        <v>879</v>
      </c>
      <c r="E380" s="7">
        <f>SUM(Table3253[[#This Row],[0]:[90]])</f>
        <v>1141</v>
      </c>
      <c r="F380" s="8">
        <f>SUM(Table3253[[#This Row],[0]:[15]])</f>
        <v>180</v>
      </c>
      <c r="G380" s="7">
        <f>SUM(Table3253[[#This Row],[16]:[64]])</f>
        <v>710</v>
      </c>
      <c r="H380" s="7">
        <f>SUM(Table3253[[#This Row],[65]:[90]])</f>
        <v>251</v>
      </c>
      <c r="I380" s="7">
        <f>SUM(Table3253[[#This Row],[85]:[90]])</f>
        <v>28</v>
      </c>
      <c r="J380" s="8">
        <f>SUM(Table3253[[#This Row],[0]:[17]])</f>
        <v>203</v>
      </c>
      <c r="K380" s="7">
        <f>SUM(Table3253[[#This Row],[18]:[64]])</f>
        <v>687</v>
      </c>
      <c r="L380" s="8">
        <f>SUM(Table3253[[#This Row],[0]:[4]])</f>
        <v>58</v>
      </c>
      <c r="M380" s="7">
        <f>SUM(Table3253[[#This Row],[5]:[15]])</f>
        <v>122</v>
      </c>
      <c r="N380" s="7">
        <f>SUM(Table3253[[#This Row],[16]:[24]])</f>
        <v>115</v>
      </c>
      <c r="O380" s="7">
        <f>SUM(Table3253[[#This Row],[25]:[49]])</f>
        <v>343</v>
      </c>
      <c r="P380" s="7">
        <f>SUM(Table3253[[#This Row],[50]:[64]])</f>
        <v>252</v>
      </c>
      <c r="Q380" s="7">
        <f>SUM(Table3253[[#This Row],[65]:[74]])</f>
        <v>131</v>
      </c>
      <c r="R380" s="7">
        <f>SUM(Table3253[[#This Row],[75]:[84]])</f>
        <v>92</v>
      </c>
      <c r="S380" s="8">
        <f>SUM(Table3253[[#This Row],[5]:[9]])</f>
        <v>60</v>
      </c>
      <c r="T380" s="7">
        <f>SUM(Table3253[[#This Row],[10]:[14]])</f>
        <v>51</v>
      </c>
      <c r="U380" s="7">
        <f>SUM(Table3253[[#This Row],[15]:[19]])</f>
        <v>63</v>
      </c>
      <c r="V380" s="7">
        <f>SUM(Table3253[[#This Row],[20]:[24]])</f>
        <v>63</v>
      </c>
      <c r="W380" s="7">
        <f>SUM(Table3253[[#This Row],[25]:[29]])</f>
        <v>70</v>
      </c>
      <c r="X380" s="7">
        <f>SUM(Table3253[[#This Row],[30]:[34]])</f>
        <v>74</v>
      </c>
      <c r="Y380" s="7">
        <f>SUM(Table3253[[#This Row],[35]:[39]])</f>
        <v>64</v>
      </c>
      <c r="Z380" s="7">
        <f>SUM(Table3253[[#This Row],[40]:[44]])</f>
        <v>80</v>
      </c>
      <c r="AA380" s="7">
        <f>SUM(Table3253[[#This Row],[45]:[49]])</f>
        <v>55</v>
      </c>
      <c r="AB380" s="7">
        <f>SUM(Table3253[[#This Row],[50]:[54]])</f>
        <v>76</v>
      </c>
      <c r="AC380" s="7">
        <f>SUM(Table3253[[#This Row],[55]:[59]])</f>
        <v>94</v>
      </c>
      <c r="AD380" s="7">
        <f>SUM(Table3253[[#This Row],[60]:[64]])</f>
        <v>82</v>
      </c>
      <c r="AE380" s="7">
        <f>SUM(Table3253[[#This Row],[65]:[69]])</f>
        <v>67</v>
      </c>
      <c r="AF380" s="7">
        <f>SUM(Table3253[[#This Row],[70]:[74]])</f>
        <v>64</v>
      </c>
      <c r="AG380" s="7">
        <f>SUM(Table3253[[#This Row],[75]:[79]])</f>
        <v>63</v>
      </c>
      <c r="AH380" s="7">
        <f>SUM(Table3253[[#This Row],[80]:[84]])</f>
        <v>29</v>
      </c>
      <c r="AI380" s="7">
        <f>SUM(Table3253[[#This Row],[85]:[89]])</f>
        <v>15</v>
      </c>
      <c r="AJ380" s="7">
        <f>Table3253[[#This Row],[90]]</f>
        <v>13</v>
      </c>
      <c r="AK380" s="8">
        <v>10</v>
      </c>
      <c r="AL380" s="8">
        <v>9</v>
      </c>
      <c r="AM380" s="8">
        <v>8</v>
      </c>
      <c r="AN380" s="8">
        <v>16</v>
      </c>
      <c r="AO380" s="8">
        <v>15</v>
      </c>
      <c r="AP380" s="8">
        <v>9</v>
      </c>
      <c r="AQ380" s="8">
        <v>9</v>
      </c>
      <c r="AR380" s="8">
        <v>13</v>
      </c>
      <c r="AS380" s="8">
        <v>17</v>
      </c>
      <c r="AT380" s="8">
        <v>12</v>
      </c>
      <c r="AU380" s="8">
        <v>15</v>
      </c>
      <c r="AV380" s="8">
        <v>9</v>
      </c>
      <c r="AW380" s="8">
        <v>9</v>
      </c>
      <c r="AX380" s="8">
        <v>9</v>
      </c>
      <c r="AY380" s="8">
        <v>9</v>
      </c>
      <c r="AZ380" s="8">
        <v>11</v>
      </c>
      <c r="BA380" s="8">
        <v>15</v>
      </c>
      <c r="BB380" s="8">
        <v>8</v>
      </c>
      <c r="BC380" s="8">
        <v>11</v>
      </c>
      <c r="BD380" s="8">
        <v>18</v>
      </c>
      <c r="BE380" s="8">
        <v>14</v>
      </c>
      <c r="BF380" s="8">
        <v>16</v>
      </c>
      <c r="BG380" s="8">
        <v>13</v>
      </c>
      <c r="BH380" s="8">
        <v>11</v>
      </c>
      <c r="BI380" s="8">
        <v>9</v>
      </c>
      <c r="BJ380" s="8">
        <v>20</v>
      </c>
      <c r="BK380" s="8">
        <v>11</v>
      </c>
      <c r="BL380" s="8">
        <v>17</v>
      </c>
      <c r="BM380" s="8">
        <v>9</v>
      </c>
      <c r="BN380" s="8">
        <v>13</v>
      </c>
      <c r="BO380" s="8">
        <v>23</v>
      </c>
      <c r="BP380" s="8">
        <v>6</v>
      </c>
      <c r="BQ380" s="8">
        <v>16</v>
      </c>
      <c r="BR380" s="8">
        <v>10</v>
      </c>
      <c r="BS380" s="8">
        <v>19</v>
      </c>
      <c r="BT380" s="8">
        <v>8</v>
      </c>
      <c r="BU380" s="8">
        <v>14</v>
      </c>
      <c r="BV380" s="8">
        <v>15</v>
      </c>
      <c r="BW380" s="8">
        <v>12</v>
      </c>
      <c r="BX380" s="8">
        <v>15</v>
      </c>
      <c r="BY380" s="8">
        <v>12</v>
      </c>
      <c r="BZ380" s="8">
        <v>25</v>
      </c>
      <c r="CA380" s="8">
        <v>17</v>
      </c>
      <c r="CB380" s="8">
        <v>10</v>
      </c>
      <c r="CC380" s="8">
        <v>16</v>
      </c>
      <c r="CD380" s="8">
        <v>8</v>
      </c>
      <c r="CE380" s="8">
        <v>11</v>
      </c>
      <c r="CF380" s="8">
        <v>9</v>
      </c>
      <c r="CG380" s="8">
        <v>10</v>
      </c>
      <c r="CH380" s="8">
        <v>17</v>
      </c>
      <c r="CI380" s="8">
        <v>13</v>
      </c>
      <c r="CJ380" s="8">
        <v>12</v>
      </c>
      <c r="CK380" s="8">
        <v>17</v>
      </c>
      <c r="CL380" s="8">
        <v>18</v>
      </c>
      <c r="CM380" s="8">
        <v>16</v>
      </c>
      <c r="CN380" s="8">
        <v>18</v>
      </c>
      <c r="CO380" s="8">
        <v>25</v>
      </c>
      <c r="CP380" s="8">
        <v>16</v>
      </c>
      <c r="CQ380" s="8">
        <v>21</v>
      </c>
      <c r="CR380" s="8">
        <v>14</v>
      </c>
      <c r="CS380" s="8">
        <v>16</v>
      </c>
      <c r="CT380" s="8">
        <v>19</v>
      </c>
      <c r="CU380" s="8">
        <v>17</v>
      </c>
      <c r="CV380" s="8">
        <v>10</v>
      </c>
      <c r="CW380" s="8">
        <v>20</v>
      </c>
      <c r="CX380" s="8">
        <v>18</v>
      </c>
      <c r="CY380" s="8">
        <v>11</v>
      </c>
      <c r="CZ380" s="8">
        <v>11</v>
      </c>
      <c r="DA380" s="8">
        <v>14</v>
      </c>
      <c r="DB380" s="8">
        <v>13</v>
      </c>
      <c r="DC380" s="8">
        <v>13</v>
      </c>
      <c r="DD380" s="8">
        <v>17</v>
      </c>
      <c r="DE380" s="8">
        <v>10</v>
      </c>
      <c r="DF380" s="8">
        <v>10</v>
      </c>
      <c r="DG380" s="8">
        <v>14</v>
      </c>
      <c r="DH380" s="8">
        <v>13</v>
      </c>
      <c r="DI380" s="8">
        <v>19</v>
      </c>
      <c r="DJ380" s="8">
        <v>13</v>
      </c>
      <c r="DK380" s="8">
        <v>9</v>
      </c>
      <c r="DL380" s="8">
        <v>9</v>
      </c>
      <c r="DM380" s="8">
        <v>7</v>
      </c>
      <c r="DN380" s="8">
        <v>5</v>
      </c>
      <c r="DO380" s="8">
        <v>6</v>
      </c>
      <c r="DP380" s="8">
        <v>5</v>
      </c>
      <c r="DQ380" s="8">
        <v>6</v>
      </c>
      <c r="DR380" s="8">
        <v>1</v>
      </c>
      <c r="DS380" s="8">
        <v>3</v>
      </c>
      <c r="DT380" s="8">
        <v>6</v>
      </c>
      <c r="DU380" s="8">
        <v>2</v>
      </c>
      <c r="DV380" s="8">
        <v>3</v>
      </c>
      <c r="DW380" s="8">
        <v>13</v>
      </c>
      <c r="DX380" s="7">
        <f t="shared" si="29"/>
        <v>710</v>
      </c>
      <c r="DY380" s="7">
        <f t="shared" si="30"/>
        <v>92</v>
      </c>
      <c r="DZ380" s="7">
        <f t="shared" si="31"/>
        <v>343</v>
      </c>
      <c r="EA380" s="7">
        <f t="shared" si="32"/>
        <v>252</v>
      </c>
    </row>
    <row r="381" spans="1:131" x14ac:dyDescent="0.35">
      <c r="A381" s="7">
        <v>13</v>
      </c>
      <c r="B381" s="10" t="s">
        <v>1020</v>
      </c>
      <c r="C381" s="10" t="s">
        <v>880</v>
      </c>
      <c r="D381" s="10" t="s">
        <v>881</v>
      </c>
      <c r="E381" s="7">
        <f>SUM(Table3253[[#This Row],[0]:[90]])</f>
        <v>641</v>
      </c>
      <c r="F381" s="8">
        <f>SUM(Table3253[[#This Row],[0]:[15]])</f>
        <v>126</v>
      </c>
      <c r="G381" s="7">
        <f>SUM(Table3253[[#This Row],[16]:[64]])</f>
        <v>416</v>
      </c>
      <c r="H381" s="7">
        <f>SUM(Table3253[[#This Row],[65]:[90]])</f>
        <v>99</v>
      </c>
      <c r="I381" s="7">
        <f>SUM(Table3253[[#This Row],[85]:[90]])</f>
        <v>6</v>
      </c>
      <c r="J381" s="8">
        <f>SUM(Table3253[[#This Row],[0]:[17]])</f>
        <v>147</v>
      </c>
      <c r="K381" s="7">
        <f>SUM(Table3253[[#This Row],[18]:[64]])</f>
        <v>395</v>
      </c>
      <c r="L381" s="8">
        <f>SUM(Table3253[[#This Row],[0]:[4]])</f>
        <v>38</v>
      </c>
      <c r="M381" s="7">
        <f>SUM(Table3253[[#This Row],[5]:[15]])</f>
        <v>88</v>
      </c>
      <c r="N381" s="7">
        <f>SUM(Table3253[[#This Row],[16]:[24]])</f>
        <v>81</v>
      </c>
      <c r="O381" s="7">
        <f>SUM(Table3253[[#This Row],[25]:[49]])</f>
        <v>184</v>
      </c>
      <c r="P381" s="7">
        <f>SUM(Table3253[[#This Row],[50]:[64]])</f>
        <v>151</v>
      </c>
      <c r="Q381" s="7">
        <f>SUM(Table3253[[#This Row],[65]:[74]])</f>
        <v>65</v>
      </c>
      <c r="R381" s="7">
        <f>SUM(Table3253[[#This Row],[75]:[84]])</f>
        <v>28</v>
      </c>
      <c r="S381" s="8">
        <f>SUM(Table3253[[#This Row],[5]:[9]])</f>
        <v>20</v>
      </c>
      <c r="T381" s="7">
        <f>SUM(Table3253[[#This Row],[10]:[14]])</f>
        <v>63</v>
      </c>
      <c r="U381" s="7">
        <f>SUM(Table3253[[#This Row],[15]:[19]])</f>
        <v>36</v>
      </c>
      <c r="V381" s="7">
        <f>SUM(Table3253[[#This Row],[20]:[24]])</f>
        <v>50</v>
      </c>
      <c r="W381" s="7">
        <f>SUM(Table3253[[#This Row],[25]:[29]])</f>
        <v>41</v>
      </c>
      <c r="X381" s="7">
        <f>SUM(Table3253[[#This Row],[30]:[34]])</f>
        <v>36</v>
      </c>
      <c r="Y381" s="7">
        <f>SUM(Table3253[[#This Row],[35]:[39]])</f>
        <v>22</v>
      </c>
      <c r="Z381" s="7">
        <f>SUM(Table3253[[#This Row],[40]:[44]])</f>
        <v>45</v>
      </c>
      <c r="AA381" s="7">
        <f>SUM(Table3253[[#This Row],[45]:[49]])</f>
        <v>40</v>
      </c>
      <c r="AB381" s="7">
        <f>SUM(Table3253[[#This Row],[50]:[54]])</f>
        <v>41</v>
      </c>
      <c r="AC381" s="7">
        <f>SUM(Table3253[[#This Row],[55]:[59]])</f>
        <v>72</v>
      </c>
      <c r="AD381" s="7">
        <f>SUM(Table3253[[#This Row],[60]:[64]])</f>
        <v>38</v>
      </c>
      <c r="AE381" s="7">
        <f>SUM(Table3253[[#This Row],[65]:[69]])</f>
        <v>36</v>
      </c>
      <c r="AF381" s="7">
        <f>SUM(Table3253[[#This Row],[70]:[74]])</f>
        <v>29</v>
      </c>
      <c r="AG381" s="7">
        <f>SUM(Table3253[[#This Row],[75]:[79]])</f>
        <v>17</v>
      </c>
      <c r="AH381" s="7">
        <f>SUM(Table3253[[#This Row],[80]:[84]])</f>
        <v>11</v>
      </c>
      <c r="AI381" s="7">
        <f>SUM(Table3253[[#This Row],[85]:[89]])</f>
        <v>2</v>
      </c>
      <c r="AJ381" s="7">
        <f>Table3253[[#This Row],[90]]</f>
        <v>4</v>
      </c>
      <c r="AK381" s="8">
        <v>6</v>
      </c>
      <c r="AL381" s="8">
        <v>4</v>
      </c>
      <c r="AM381" s="8">
        <v>7</v>
      </c>
      <c r="AN381" s="8">
        <v>10</v>
      </c>
      <c r="AO381" s="8">
        <v>11</v>
      </c>
      <c r="AP381" s="8">
        <v>4</v>
      </c>
      <c r="AQ381" s="8">
        <v>5</v>
      </c>
      <c r="AR381" s="8">
        <v>4</v>
      </c>
      <c r="AS381" s="8">
        <v>5</v>
      </c>
      <c r="AT381" s="8">
        <v>2</v>
      </c>
      <c r="AU381" s="8">
        <v>10</v>
      </c>
      <c r="AV381" s="8">
        <v>14</v>
      </c>
      <c r="AW381" s="8">
        <v>15</v>
      </c>
      <c r="AX381" s="8">
        <v>12</v>
      </c>
      <c r="AY381" s="8">
        <v>12</v>
      </c>
      <c r="AZ381" s="8">
        <v>5</v>
      </c>
      <c r="BA381" s="8">
        <v>11</v>
      </c>
      <c r="BB381" s="8">
        <v>10</v>
      </c>
      <c r="BC381" s="8">
        <v>4</v>
      </c>
      <c r="BD381" s="8">
        <v>6</v>
      </c>
      <c r="BE381" s="8">
        <v>12</v>
      </c>
      <c r="BF381" s="8">
        <v>22</v>
      </c>
      <c r="BG381" s="8">
        <v>9</v>
      </c>
      <c r="BH381" s="8">
        <v>5</v>
      </c>
      <c r="BI381" s="8">
        <v>2</v>
      </c>
      <c r="BJ381" s="8">
        <v>7</v>
      </c>
      <c r="BK381" s="8">
        <v>4</v>
      </c>
      <c r="BL381" s="8">
        <v>9</v>
      </c>
      <c r="BM381" s="8">
        <v>11</v>
      </c>
      <c r="BN381" s="8">
        <v>10</v>
      </c>
      <c r="BO381" s="8">
        <v>11</v>
      </c>
      <c r="BP381" s="8">
        <v>6</v>
      </c>
      <c r="BQ381" s="8">
        <v>6</v>
      </c>
      <c r="BR381" s="8">
        <v>9</v>
      </c>
      <c r="BS381" s="8">
        <v>4</v>
      </c>
      <c r="BT381" s="8">
        <v>3</v>
      </c>
      <c r="BU381" s="8">
        <v>6</v>
      </c>
      <c r="BV381" s="8">
        <v>4</v>
      </c>
      <c r="BW381" s="8">
        <v>4</v>
      </c>
      <c r="BX381" s="8">
        <v>5</v>
      </c>
      <c r="BY381" s="8">
        <v>11</v>
      </c>
      <c r="BZ381" s="8">
        <v>10</v>
      </c>
      <c r="CA381" s="8">
        <v>6</v>
      </c>
      <c r="CB381" s="8">
        <v>15</v>
      </c>
      <c r="CC381" s="8">
        <v>3</v>
      </c>
      <c r="CD381" s="8">
        <v>11</v>
      </c>
      <c r="CE381" s="8">
        <v>8</v>
      </c>
      <c r="CF381" s="8">
        <v>5</v>
      </c>
      <c r="CG381" s="8">
        <v>7</v>
      </c>
      <c r="CH381" s="8">
        <v>9</v>
      </c>
      <c r="CI381" s="8">
        <v>8</v>
      </c>
      <c r="CJ381" s="8">
        <v>7</v>
      </c>
      <c r="CK381" s="8">
        <v>10</v>
      </c>
      <c r="CL381" s="8">
        <v>6</v>
      </c>
      <c r="CM381" s="8">
        <v>10</v>
      </c>
      <c r="CN381" s="8">
        <v>12</v>
      </c>
      <c r="CO381" s="8">
        <v>22</v>
      </c>
      <c r="CP381" s="8">
        <v>16</v>
      </c>
      <c r="CQ381" s="8">
        <v>11</v>
      </c>
      <c r="CR381" s="8">
        <v>11</v>
      </c>
      <c r="CS381" s="8">
        <v>6</v>
      </c>
      <c r="CT381" s="8">
        <v>6</v>
      </c>
      <c r="CU381" s="8">
        <v>12</v>
      </c>
      <c r="CV381" s="8">
        <v>6</v>
      </c>
      <c r="CW381" s="8">
        <v>8</v>
      </c>
      <c r="CX381" s="8">
        <v>10</v>
      </c>
      <c r="CY381" s="8">
        <v>4</v>
      </c>
      <c r="CZ381" s="8">
        <v>5</v>
      </c>
      <c r="DA381" s="8">
        <v>8</v>
      </c>
      <c r="DB381" s="8">
        <v>9</v>
      </c>
      <c r="DC381" s="8">
        <v>8</v>
      </c>
      <c r="DD381" s="8">
        <v>5</v>
      </c>
      <c r="DE381" s="8">
        <v>5</v>
      </c>
      <c r="DF381" s="8">
        <v>5</v>
      </c>
      <c r="DG381" s="8">
        <v>6</v>
      </c>
      <c r="DH381" s="8">
        <v>6</v>
      </c>
      <c r="DI381" s="8">
        <v>5</v>
      </c>
      <c r="DJ381" s="8">
        <v>2</v>
      </c>
      <c r="DK381" s="8">
        <v>3</v>
      </c>
      <c r="DL381" s="8">
        <v>1</v>
      </c>
      <c r="DM381" s="8">
        <v>1</v>
      </c>
      <c r="DN381" s="8">
        <v>3</v>
      </c>
      <c r="DO381" s="8">
        <v>1</v>
      </c>
      <c r="DP381" s="8">
        <v>4</v>
      </c>
      <c r="DQ381" s="8">
        <v>2</v>
      </c>
      <c r="DR381" s="8">
        <v>1</v>
      </c>
      <c r="DS381" s="8">
        <v>1</v>
      </c>
      <c r="DT381" s="8">
        <v>0</v>
      </c>
      <c r="DU381" s="8">
        <v>0</v>
      </c>
      <c r="DV381" s="8">
        <v>0</v>
      </c>
      <c r="DW381" s="8">
        <v>4</v>
      </c>
      <c r="DX381" s="7">
        <f t="shared" si="29"/>
        <v>416</v>
      </c>
      <c r="DY381" s="7">
        <f t="shared" si="30"/>
        <v>60</v>
      </c>
      <c r="DZ381" s="7">
        <f t="shared" si="31"/>
        <v>184</v>
      </c>
      <c r="EA381" s="7">
        <f t="shared" si="32"/>
        <v>151</v>
      </c>
    </row>
    <row r="382" spans="1:131" x14ac:dyDescent="0.35">
      <c r="A382" s="7">
        <v>13</v>
      </c>
      <c r="B382" s="10" t="s">
        <v>1020</v>
      </c>
      <c r="C382" s="10" t="s">
        <v>882</v>
      </c>
      <c r="D382" s="10" t="s">
        <v>883</v>
      </c>
      <c r="E382" s="7">
        <f>SUM(Table3253[[#This Row],[0]:[90]])</f>
        <v>634</v>
      </c>
      <c r="F382" s="8">
        <f>SUM(Table3253[[#This Row],[0]:[15]])</f>
        <v>89</v>
      </c>
      <c r="G382" s="7">
        <f>SUM(Table3253[[#This Row],[16]:[64]])</f>
        <v>318</v>
      </c>
      <c r="H382" s="7">
        <f>SUM(Table3253[[#This Row],[65]:[90]])</f>
        <v>227</v>
      </c>
      <c r="I382" s="7">
        <f>SUM(Table3253[[#This Row],[85]:[90]])</f>
        <v>50</v>
      </c>
      <c r="J382" s="8">
        <f>SUM(Table3253[[#This Row],[0]:[17]])</f>
        <v>98</v>
      </c>
      <c r="K382" s="7">
        <f>SUM(Table3253[[#This Row],[18]:[64]])</f>
        <v>309</v>
      </c>
      <c r="L382" s="8">
        <f>SUM(Table3253[[#This Row],[0]:[4]])</f>
        <v>10</v>
      </c>
      <c r="M382" s="7">
        <f>SUM(Table3253[[#This Row],[5]:[15]])</f>
        <v>79</v>
      </c>
      <c r="N382" s="7">
        <f>SUM(Table3253[[#This Row],[16]:[24]])</f>
        <v>43</v>
      </c>
      <c r="O382" s="7">
        <f>SUM(Table3253[[#This Row],[25]:[49]])</f>
        <v>134</v>
      </c>
      <c r="P382" s="7">
        <f>SUM(Table3253[[#This Row],[50]:[64]])</f>
        <v>141</v>
      </c>
      <c r="Q382" s="7">
        <f>SUM(Table3253[[#This Row],[65]:[74]])</f>
        <v>82</v>
      </c>
      <c r="R382" s="7">
        <f>SUM(Table3253[[#This Row],[75]:[84]])</f>
        <v>95</v>
      </c>
      <c r="S382" s="8">
        <f>SUM(Table3253[[#This Row],[5]:[9]])</f>
        <v>29</v>
      </c>
      <c r="T382" s="7">
        <f>SUM(Table3253[[#This Row],[10]:[14]])</f>
        <v>46</v>
      </c>
      <c r="U382" s="7">
        <f>SUM(Table3253[[#This Row],[15]:[19]])</f>
        <v>24</v>
      </c>
      <c r="V382" s="7">
        <f>SUM(Table3253[[#This Row],[20]:[24]])</f>
        <v>23</v>
      </c>
      <c r="W382" s="7">
        <f>SUM(Table3253[[#This Row],[25]:[29]])</f>
        <v>21</v>
      </c>
      <c r="X382" s="7">
        <f>SUM(Table3253[[#This Row],[30]:[34]])</f>
        <v>15</v>
      </c>
      <c r="Y382" s="7">
        <f>SUM(Table3253[[#This Row],[35]:[39]])</f>
        <v>33</v>
      </c>
      <c r="Z382" s="7">
        <f>SUM(Table3253[[#This Row],[40]:[44]])</f>
        <v>34</v>
      </c>
      <c r="AA382" s="7">
        <f>SUM(Table3253[[#This Row],[45]:[49]])</f>
        <v>31</v>
      </c>
      <c r="AB382" s="7">
        <f>SUM(Table3253[[#This Row],[50]:[54]])</f>
        <v>41</v>
      </c>
      <c r="AC382" s="7">
        <f>SUM(Table3253[[#This Row],[55]:[59]])</f>
        <v>53</v>
      </c>
      <c r="AD382" s="7">
        <f>SUM(Table3253[[#This Row],[60]:[64]])</f>
        <v>47</v>
      </c>
      <c r="AE382" s="7">
        <f>SUM(Table3253[[#This Row],[65]:[69]])</f>
        <v>45</v>
      </c>
      <c r="AF382" s="7">
        <f>SUM(Table3253[[#This Row],[70]:[74]])</f>
        <v>37</v>
      </c>
      <c r="AG382" s="7">
        <f>SUM(Table3253[[#This Row],[75]:[79]])</f>
        <v>57</v>
      </c>
      <c r="AH382" s="7">
        <f>SUM(Table3253[[#This Row],[80]:[84]])</f>
        <v>38</v>
      </c>
      <c r="AI382" s="7">
        <f>SUM(Table3253[[#This Row],[85]:[89]])</f>
        <v>34</v>
      </c>
      <c r="AJ382" s="7">
        <f>Table3253[[#This Row],[90]]</f>
        <v>16</v>
      </c>
      <c r="AK382" s="8">
        <v>1</v>
      </c>
      <c r="AL382" s="8">
        <v>2</v>
      </c>
      <c r="AM382" s="8">
        <v>4</v>
      </c>
      <c r="AN382" s="8">
        <v>1</v>
      </c>
      <c r="AO382" s="8">
        <v>2</v>
      </c>
      <c r="AP382" s="8">
        <v>6</v>
      </c>
      <c r="AQ382" s="8">
        <v>7</v>
      </c>
      <c r="AR382" s="8">
        <v>7</v>
      </c>
      <c r="AS382" s="8">
        <v>3</v>
      </c>
      <c r="AT382" s="8">
        <v>6</v>
      </c>
      <c r="AU382" s="8">
        <v>12</v>
      </c>
      <c r="AV382" s="8">
        <v>14</v>
      </c>
      <c r="AW382" s="8">
        <v>5</v>
      </c>
      <c r="AX382" s="8">
        <v>4</v>
      </c>
      <c r="AY382" s="8">
        <v>11</v>
      </c>
      <c r="AZ382" s="8">
        <v>4</v>
      </c>
      <c r="BA382" s="8">
        <v>5</v>
      </c>
      <c r="BB382" s="8">
        <v>4</v>
      </c>
      <c r="BC382" s="8">
        <v>7</v>
      </c>
      <c r="BD382" s="8">
        <v>4</v>
      </c>
      <c r="BE382" s="8">
        <v>4</v>
      </c>
      <c r="BF382" s="8">
        <v>9</v>
      </c>
      <c r="BG382" s="8">
        <v>2</v>
      </c>
      <c r="BH382" s="8">
        <v>6</v>
      </c>
      <c r="BI382" s="8">
        <v>2</v>
      </c>
      <c r="BJ382" s="8">
        <v>3</v>
      </c>
      <c r="BK382" s="8">
        <v>3</v>
      </c>
      <c r="BL382" s="8">
        <v>3</v>
      </c>
      <c r="BM382" s="8">
        <v>5</v>
      </c>
      <c r="BN382" s="8">
        <v>7</v>
      </c>
      <c r="BO382" s="8">
        <v>3</v>
      </c>
      <c r="BP382" s="8">
        <v>5</v>
      </c>
      <c r="BQ382" s="8">
        <v>0</v>
      </c>
      <c r="BR382" s="8">
        <v>1</v>
      </c>
      <c r="BS382" s="8">
        <v>6</v>
      </c>
      <c r="BT382" s="8">
        <v>6</v>
      </c>
      <c r="BU382" s="8">
        <v>7</v>
      </c>
      <c r="BV382" s="8">
        <v>4</v>
      </c>
      <c r="BW382" s="8">
        <v>9</v>
      </c>
      <c r="BX382" s="8">
        <v>7</v>
      </c>
      <c r="BY382" s="8">
        <v>6</v>
      </c>
      <c r="BZ382" s="8">
        <v>7</v>
      </c>
      <c r="CA382" s="8">
        <v>6</v>
      </c>
      <c r="CB382" s="8">
        <v>9</v>
      </c>
      <c r="CC382" s="8">
        <v>6</v>
      </c>
      <c r="CD382" s="8">
        <v>8</v>
      </c>
      <c r="CE382" s="8">
        <v>5</v>
      </c>
      <c r="CF382" s="8">
        <v>7</v>
      </c>
      <c r="CG382" s="8">
        <v>6</v>
      </c>
      <c r="CH382" s="8">
        <v>5</v>
      </c>
      <c r="CI382" s="8">
        <v>6</v>
      </c>
      <c r="CJ382" s="8">
        <v>4</v>
      </c>
      <c r="CK382" s="8">
        <v>12</v>
      </c>
      <c r="CL382" s="8">
        <v>11</v>
      </c>
      <c r="CM382" s="8">
        <v>8</v>
      </c>
      <c r="CN382" s="8">
        <v>12</v>
      </c>
      <c r="CO382" s="8">
        <v>10</v>
      </c>
      <c r="CP382" s="8">
        <v>6</v>
      </c>
      <c r="CQ382" s="8">
        <v>15</v>
      </c>
      <c r="CR382" s="8">
        <v>10</v>
      </c>
      <c r="CS382" s="8">
        <v>7</v>
      </c>
      <c r="CT382" s="8">
        <v>9</v>
      </c>
      <c r="CU382" s="8">
        <v>12</v>
      </c>
      <c r="CV382" s="8">
        <v>10</v>
      </c>
      <c r="CW382" s="8">
        <v>9</v>
      </c>
      <c r="CX382" s="8">
        <v>12</v>
      </c>
      <c r="CY382" s="8">
        <v>8</v>
      </c>
      <c r="CZ382" s="8">
        <v>2</v>
      </c>
      <c r="DA382" s="8">
        <v>15</v>
      </c>
      <c r="DB382" s="8">
        <v>8</v>
      </c>
      <c r="DC382" s="8">
        <v>3</v>
      </c>
      <c r="DD382" s="8">
        <v>9</v>
      </c>
      <c r="DE382" s="8">
        <v>4</v>
      </c>
      <c r="DF382" s="8">
        <v>6</v>
      </c>
      <c r="DG382" s="8">
        <v>15</v>
      </c>
      <c r="DH382" s="8">
        <v>10</v>
      </c>
      <c r="DI382" s="8">
        <v>14</v>
      </c>
      <c r="DJ382" s="8">
        <v>16</v>
      </c>
      <c r="DK382" s="8">
        <v>7</v>
      </c>
      <c r="DL382" s="8">
        <v>10</v>
      </c>
      <c r="DM382" s="8">
        <v>10</v>
      </c>
      <c r="DN382" s="8">
        <v>12</v>
      </c>
      <c r="DO382" s="8">
        <v>7</v>
      </c>
      <c r="DP382" s="8">
        <v>5</v>
      </c>
      <c r="DQ382" s="8">
        <v>4</v>
      </c>
      <c r="DR382" s="8">
        <v>11</v>
      </c>
      <c r="DS382" s="8">
        <v>6</v>
      </c>
      <c r="DT382" s="8">
        <v>5</v>
      </c>
      <c r="DU382" s="8">
        <v>3</v>
      </c>
      <c r="DV382" s="8">
        <v>9</v>
      </c>
      <c r="DW382" s="8">
        <v>16</v>
      </c>
      <c r="DX382" s="7">
        <f t="shared" si="29"/>
        <v>318</v>
      </c>
      <c r="DY382" s="7">
        <f t="shared" si="30"/>
        <v>34</v>
      </c>
      <c r="DZ382" s="7">
        <f t="shared" si="31"/>
        <v>134</v>
      </c>
      <c r="EA382" s="7">
        <f t="shared" si="32"/>
        <v>141</v>
      </c>
    </row>
    <row r="383" spans="1:131" x14ac:dyDescent="0.35">
      <c r="A383" s="7">
        <v>13</v>
      </c>
      <c r="B383" s="10" t="s">
        <v>1020</v>
      </c>
      <c r="C383" s="10" t="s">
        <v>884</v>
      </c>
      <c r="D383" s="10" t="s">
        <v>885</v>
      </c>
      <c r="E383" s="7">
        <f>SUM(Table3253[[#This Row],[0]:[90]])</f>
        <v>694</v>
      </c>
      <c r="F383" s="8">
        <f>SUM(Table3253[[#This Row],[0]:[15]])</f>
        <v>146</v>
      </c>
      <c r="G383" s="7">
        <f>SUM(Table3253[[#This Row],[16]:[64]])</f>
        <v>405</v>
      </c>
      <c r="H383" s="7">
        <f>SUM(Table3253[[#This Row],[65]:[90]])</f>
        <v>143</v>
      </c>
      <c r="I383" s="7">
        <f>SUM(Table3253[[#This Row],[85]:[90]])</f>
        <v>14</v>
      </c>
      <c r="J383" s="8">
        <f>SUM(Table3253[[#This Row],[0]:[17]])</f>
        <v>174</v>
      </c>
      <c r="K383" s="7">
        <f>SUM(Table3253[[#This Row],[18]:[64]])</f>
        <v>377</v>
      </c>
      <c r="L383" s="8">
        <f>SUM(Table3253[[#This Row],[0]:[4]])</f>
        <v>40</v>
      </c>
      <c r="M383" s="7">
        <f>SUM(Table3253[[#This Row],[5]:[15]])</f>
        <v>106</v>
      </c>
      <c r="N383" s="7">
        <f>SUM(Table3253[[#This Row],[16]:[24]])</f>
        <v>77</v>
      </c>
      <c r="O383" s="7">
        <f>SUM(Table3253[[#This Row],[25]:[49]])</f>
        <v>195</v>
      </c>
      <c r="P383" s="7">
        <f>SUM(Table3253[[#This Row],[50]:[64]])</f>
        <v>133</v>
      </c>
      <c r="Q383" s="7">
        <f>SUM(Table3253[[#This Row],[65]:[74]])</f>
        <v>56</v>
      </c>
      <c r="R383" s="7">
        <f>SUM(Table3253[[#This Row],[75]:[84]])</f>
        <v>73</v>
      </c>
      <c r="S383" s="8">
        <f>SUM(Table3253[[#This Row],[5]:[9]])</f>
        <v>50</v>
      </c>
      <c r="T383" s="7">
        <f>SUM(Table3253[[#This Row],[10]:[14]])</f>
        <v>48</v>
      </c>
      <c r="U383" s="7">
        <f>SUM(Table3253[[#This Row],[15]:[19]])</f>
        <v>53</v>
      </c>
      <c r="V383" s="7">
        <f>SUM(Table3253[[#This Row],[20]:[24]])</f>
        <v>32</v>
      </c>
      <c r="W383" s="7">
        <f>SUM(Table3253[[#This Row],[25]:[29]])</f>
        <v>44</v>
      </c>
      <c r="X383" s="7">
        <f>SUM(Table3253[[#This Row],[30]:[34]])</f>
        <v>50</v>
      </c>
      <c r="Y383" s="7">
        <f>SUM(Table3253[[#This Row],[35]:[39]])</f>
        <v>27</v>
      </c>
      <c r="Z383" s="7">
        <f>SUM(Table3253[[#This Row],[40]:[44]])</f>
        <v>27</v>
      </c>
      <c r="AA383" s="7">
        <f>SUM(Table3253[[#This Row],[45]:[49]])</f>
        <v>47</v>
      </c>
      <c r="AB383" s="7">
        <f>SUM(Table3253[[#This Row],[50]:[54]])</f>
        <v>42</v>
      </c>
      <c r="AC383" s="7">
        <f>SUM(Table3253[[#This Row],[55]:[59]])</f>
        <v>48</v>
      </c>
      <c r="AD383" s="7">
        <f>SUM(Table3253[[#This Row],[60]:[64]])</f>
        <v>43</v>
      </c>
      <c r="AE383" s="7">
        <f>SUM(Table3253[[#This Row],[65]:[69]])</f>
        <v>34</v>
      </c>
      <c r="AF383" s="7">
        <f>SUM(Table3253[[#This Row],[70]:[74]])</f>
        <v>22</v>
      </c>
      <c r="AG383" s="7">
        <f>SUM(Table3253[[#This Row],[75]:[79]])</f>
        <v>47</v>
      </c>
      <c r="AH383" s="7">
        <f>SUM(Table3253[[#This Row],[80]:[84]])</f>
        <v>26</v>
      </c>
      <c r="AI383" s="7">
        <f>SUM(Table3253[[#This Row],[85]:[89]])</f>
        <v>11</v>
      </c>
      <c r="AJ383" s="7">
        <f>Table3253[[#This Row],[90]]</f>
        <v>3</v>
      </c>
      <c r="AK383" s="8">
        <v>9</v>
      </c>
      <c r="AL383" s="8">
        <v>5</v>
      </c>
      <c r="AM383" s="8">
        <v>10</v>
      </c>
      <c r="AN383" s="8">
        <v>6</v>
      </c>
      <c r="AO383" s="8">
        <v>10</v>
      </c>
      <c r="AP383" s="8">
        <v>9</v>
      </c>
      <c r="AQ383" s="8">
        <v>10</v>
      </c>
      <c r="AR383" s="8">
        <v>9</v>
      </c>
      <c r="AS383" s="8">
        <v>13</v>
      </c>
      <c r="AT383" s="8">
        <v>9</v>
      </c>
      <c r="AU383" s="8">
        <v>6</v>
      </c>
      <c r="AV383" s="8">
        <v>16</v>
      </c>
      <c r="AW383" s="8">
        <v>5</v>
      </c>
      <c r="AX383" s="8">
        <v>11</v>
      </c>
      <c r="AY383" s="8">
        <v>10</v>
      </c>
      <c r="AZ383" s="8">
        <v>8</v>
      </c>
      <c r="BA383" s="8">
        <v>14</v>
      </c>
      <c r="BB383" s="8">
        <v>14</v>
      </c>
      <c r="BC383" s="8">
        <v>11</v>
      </c>
      <c r="BD383" s="8">
        <v>6</v>
      </c>
      <c r="BE383" s="8">
        <v>12</v>
      </c>
      <c r="BF383" s="8">
        <v>4</v>
      </c>
      <c r="BG383" s="8">
        <v>5</v>
      </c>
      <c r="BH383" s="8">
        <v>5</v>
      </c>
      <c r="BI383" s="8">
        <v>6</v>
      </c>
      <c r="BJ383" s="8">
        <v>12</v>
      </c>
      <c r="BK383" s="8">
        <v>6</v>
      </c>
      <c r="BL383" s="8">
        <v>13</v>
      </c>
      <c r="BM383" s="8">
        <v>7</v>
      </c>
      <c r="BN383" s="8">
        <v>6</v>
      </c>
      <c r="BO383" s="8">
        <v>9</v>
      </c>
      <c r="BP383" s="8">
        <v>11</v>
      </c>
      <c r="BQ383" s="8">
        <v>9</v>
      </c>
      <c r="BR383" s="8">
        <v>11</v>
      </c>
      <c r="BS383" s="8">
        <v>10</v>
      </c>
      <c r="BT383" s="8">
        <v>3</v>
      </c>
      <c r="BU383" s="8">
        <v>7</v>
      </c>
      <c r="BV383" s="8">
        <v>5</v>
      </c>
      <c r="BW383" s="8">
        <v>6</v>
      </c>
      <c r="BX383" s="8">
        <v>6</v>
      </c>
      <c r="BY383" s="8">
        <v>3</v>
      </c>
      <c r="BZ383" s="8">
        <v>5</v>
      </c>
      <c r="CA383" s="8">
        <v>11</v>
      </c>
      <c r="CB383" s="8">
        <v>6</v>
      </c>
      <c r="CC383" s="8">
        <v>2</v>
      </c>
      <c r="CD383" s="8">
        <v>13</v>
      </c>
      <c r="CE383" s="8">
        <v>7</v>
      </c>
      <c r="CF383" s="8">
        <v>9</v>
      </c>
      <c r="CG383" s="8">
        <v>5</v>
      </c>
      <c r="CH383" s="8">
        <v>13</v>
      </c>
      <c r="CI383" s="8">
        <v>8</v>
      </c>
      <c r="CJ383" s="8">
        <v>9</v>
      </c>
      <c r="CK383" s="8">
        <v>9</v>
      </c>
      <c r="CL383" s="8">
        <v>9</v>
      </c>
      <c r="CM383" s="8">
        <v>7</v>
      </c>
      <c r="CN383" s="8">
        <v>7</v>
      </c>
      <c r="CO383" s="8">
        <v>11</v>
      </c>
      <c r="CP383" s="8">
        <v>12</v>
      </c>
      <c r="CQ383" s="8">
        <v>11</v>
      </c>
      <c r="CR383" s="8">
        <v>7</v>
      </c>
      <c r="CS383" s="8">
        <v>8</v>
      </c>
      <c r="CT383" s="8">
        <v>7</v>
      </c>
      <c r="CU383" s="8">
        <v>10</v>
      </c>
      <c r="CV383" s="8">
        <v>11</v>
      </c>
      <c r="CW383" s="8">
        <v>7</v>
      </c>
      <c r="CX383" s="8">
        <v>7</v>
      </c>
      <c r="CY383" s="8">
        <v>11</v>
      </c>
      <c r="CZ383" s="8">
        <v>8</v>
      </c>
      <c r="DA383" s="8">
        <v>4</v>
      </c>
      <c r="DB383" s="8">
        <v>4</v>
      </c>
      <c r="DC383" s="8">
        <v>3</v>
      </c>
      <c r="DD383" s="8">
        <v>6</v>
      </c>
      <c r="DE383" s="8">
        <v>5</v>
      </c>
      <c r="DF383" s="8">
        <v>3</v>
      </c>
      <c r="DG383" s="8">
        <v>5</v>
      </c>
      <c r="DH383" s="8">
        <v>10</v>
      </c>
      <c r="DI383" s="8">
        <v>9</v>
      </c>
      <c r="DJ383" s="8">
        <v>14</v>
      </c>
      <c r="DK383" s="8">
        <v>7</v>
      </c>
      <c r="DL383" s="8">
        <v>7</v>
      </c>
      <c r="DM383" s="8">
        <v>8</v>
      </c>
      <c r="DN383" s="8">
        <v>8</v>
      </c>
      <c r="DO383" s="8">
        <v>4</v>
      </c>
      <c r="DP383" s="8">
        <v>2</v>
      </c>
      <c r="DQ383" s="8">
        <v>4</v>
      </c>
      <c r="DR383" s="8">
        <v>1</v>
      </c>
      <c r="DS383" s="8">
        <v>3</v>
      </c>
      <c r="DT383" s="8">
        <v>1</v>
      </c>
      <c r="DU383" s="8">
        <v>3</v>
      </c>
      <c r="DV383" s="8">
        <v>3</v>
      </c>
      <c r="DW383" s="8">
        <v>3</v>
      </c>
      <c r="DX383" s="7">
        <f t="shared" si="29"/>
        <v>405</v>
      </c>
      <c r="DY383" s="7">
        <f t="shared" si="30"/>
        <v>49</v>
      </c>
      <c r="DZ383" s="7">
        <f t="shared" si="31"/>
        <v>195</v>
      </c>
      <c r="EA383" s="7">
        <f t="shared" si="32"/>
        <v>133</v>
      </c>
    </row>
    <row r="384" spans="1:131" x14ac:dyDescent="0.35">
      <c r="A384" s="7">
        <v>13</v>
      </c>
      <c r="B384" s="10" t="s">
        <v>1020</v>
      </c>
      <c r="C384" s="10" t="s">
        <v>886</v>
      </c>
      <c r="D384" s="10" t="s">
        <v>887</v>
      </c>
      <c r="E384" s="7">
        <f>SUM(Table3253[[#This Row],[0]:[90]])</f>
        <v>851</v>
      </c>
      <c r="F384" s="8">
        <f>SUM(Table3253[[#This Row],[0]:[15]])</f>
        <v>125</v>
      </c>
      <c r="G384" s="7">
        <f>SUM(Table3253[[#This Row],[16]:[64]])</f>
        <v>532</v>
      </c>
      <c r="H384" s="7">
        <f>SUM(Table3253[[#This Row],[65]:[90]])</f>
        <v>194</v>
      </c>
      <c r="I384" s="7">
        <f>SUM(Table3253[[#This Row],[85]:[90]])</f>
        <v>40</v>
      </c>
      <c r="J384" s="8">
        <f>SUM(Table3253[[#This Row],[0]:[17]])</f>
        <v>158</v>
      </c>
      <c r="K384" s="7">
        <f>SUM(Table3253[[#This Row],[18]:[64]])</f>
        <v>499</v>
      </c>
      <c r="L384" s="8">
        <f>SUM(Table3253[[#This Row],[0]:[4]])</f>
        <v>29</v>
      </c>
      <c r="M384" s="7">
        <f>SUM(Table3253[[#This Row],[5]:[15]])</f>
        <v>96</v>
      </c>
      <c r="N384" s="7">
        <f>SUM(Table3253[[#This Row],[16]:[24]])</f>
        <v>94</v>
      </c>
      <c r="O384" s="7">
        <f>SUM(Table3253[[#This Row],[25]:[49]])</f>
        <v>258</v>
      </c>
      <c r="P384" s="7">
        <f>SUM(Table3253[[#This Row],[50]:[64]])</f>
        <v>180</v>
      </c>
      <c r="Q384" s="7">
        <f>SUM(Table3253[[#This Row],[65]:[74]])</f>
        <v>91</v>
      </c>
      <c r="R384" s="7">
        <f>SUM(Table3253[[#This Row],[75]:[84]])</f>
        <v>63</v>
      </c>
      <c r="S384" s="8">
        <f>SUM(Table3253[[#This Row],[5]:[9]])</f>
        <v>41</v>
      </c>
      <c r="T384" s="7">
        <f>SUM(Table3253[[#This Row],[10]:[14]])</f>
        <v>49</v>
      </c>
      <c r="U384" s="7">
        <f>SUM(Table3253[[#This Row],[15]:[19]])</f>
        <v>57</v>
      </c>
      <c r="V384" s="7">
        <f>SUM(Table3253[[#This Row],[20]:[24]])</f>
        <v>43</v>
      </c>
      <c r="W384" s="7">
        <f>SUM(Table3253[[#This Row],[25]:[29]])</f>
        <v>37</v>
      </c>
      <c r="X384" s="7">
        <f>SUM(Table3253[[#This Row],[30]:[34]])</f>
        <v>40</v>
      </c>
      <c r="Y384" s="7">
        <f>SUM(Table3253[[#This Row],[35]:[39]])</f>
        <v>52</v>
      </c>
      <c r="Z384" s="7">
        <f>SUM(Table3253[[#This Row],[40]:[44]])</f>
        <v>74</v>
      </c>
      <c r="AA384" s="7">
        <f>SUM(Table3253[[#This Row],[45]:[49]])</f>
        <v>55</v>
      </c>
      <c r="AB384" s="7">
        <f>SUM(Table3253[[#This Row],[50]:[54]])</f>
        <v>68</v>
      </c>
      <c r="AC384" s="7">
        <f>SUM(Table3253[[#This Row],[55]:[59]])</f>
        <v>48</v>
      </c>
      <c r="AD384" s="7">
        <f>SUM(Table3253[[#This Row],[60]:[64]])</f>
        <v>64</v>
      </c>
      <c r="AE384" s="7">
        <f>SUM(Table3253[[#This Row],[65]:[69]])</f>
        <v>45</v>
      </c>
      <c r="AF384" s="7">
        <f>SUM(Table3253[[#This Row],[70]:[74]])</f>
        <v>46</v>
      </c>
      <c r="AG384" s="7">
        <f>SUM(Table3253[[#This Row],[75]:[79]])</f>
        <v>37</v>
      </c>
      <c r="AH384" s="7">
        <f>SUM(Table3253[[#This Row],[80]:[84]])</f>
        <v>26</v>
      </c>
      <c r="AI384" s="7">
        <f>SUM(Table3253[[#This Row],[85]:[89]])</f>
        <v>28</v>
      </c>
      <c r="AJ384" s="7">
        <f>Table3253[[#This Row],[90]]</f>
        <v>12</v>
      </c>
      <c r="AK384" s="8">
        <v>6</v>
      </c>
      <c r="AL384" s="8">
        <v>6</v>
      </c>
      <c r="AM384" s="8">
        <v>7</v>
      </c>
      <c r="AN384" s="8">
        <v>4</v>
      </c>
      <c r="AO384" s="8">
        <v>6</v>
      </c>
      <c r="AP384" s="8">
        <v>10</v>
      </c>
      <c r="AQ384" s="8">
        <v>8</v>
      </c>
      <c r="AR384" s="8">
        <v>8</v>
      </c>
      <c r="AS384" s="8">
        <v>5</v>
      </c>
      <c r="AT384" s="8">
        <v>10</v>
      </c>
      <c r="AU384" s="8">
        <v>7</v>
      </c>
      <c r="AV384" s="8">
        <v>11</v>
      </c>
      <c r="AW384" s="8">
        <v>11</v>
      </c>
      <c r="AX384" s="8">
        <v>13</v>
      </c>
      <c r="AY384" s="8">
        <v>7</v>
      </c>
      <c r="AZ384" s="8">
        <v>6</v>
      </c>
      <c r="BA384" s="8">
        <v>18</v>
      </c>
      <c r="BB384" s="8">
        <v>15</v>
      </c>
      <c r="BC384" s="8">
        <v>12</v>
      </c>
      <c r="BD384" s="8">
        <v>6</v>
      </c>
      <c r="BE384" s="8">
        <v>15</v>
      </c>
      <c r="BF384" s="8">
        <v>9</v>
      </c>
      <c r="BG384" s="8">
        <v>9</v>
      </c>
      <c r="BH384" s="8">
        <v>6</v>
      </c>
      <c r="BI384" s="8">
        <v>4</v>
      </c>
      <c r="BJ384" s="8">
        <v>6</v>
      </c>
      <c r="BK384" s="8">
        <v>11</v>
      </c>
      <c r="BL384" s="8">
        <v>7</v>
      </c>
      <c r="BM384" s="8">
        <v>8</v>
      </c>
      <c r="BN384" s="8">
        <v>5</v>
      </c>
      <c r="BO384" s="8">
        <v>9</v>
      </c>
      <c r="BP384" s="8">
        <v>4</v>
      </c>
      <c r="BQ384" s="8">
        <v>10</v>
      </c>
      <c r="BR384" s="8">
        <v>9</v>
      </c>
      <c r="BS384" s="8">
        <v>8</v>
      </c>
      <c r="BT384" s="8">
        <v>14</v>
      </c>
      <c r="BU384" s="8">
        <v>12</v>
      </c>
      <c r="BV384" s="8">
        <v>11</v>
      </c>
      <c r="BW384" s="8">
        <v>10</v>
      </c>
      <c r="BX384" s="8">
        <v>5</v>
      </c>
      <c r="BY384" s="8">
        <v>17</v>
      </c>
      <c r="BZ384" s="8">
        <v>12</v>
      </c>
      <c r="CA384" s="8">
        <v>15</v>
      </c>
      <c r="CB384" s="8">
        <v>17</v>
      </c>
      <c r="CC384" s="8">
        <v>13</v>
      </c>
      <c r="CD384" s="8">
        <v>18</v>
      </c>
      <c r="CE384" s="8">
        <v>8</v>
      </c>
      <c r="CF384" s="8">
        <v>11</v>
      </c>
      <c r="CG384" s="8">
        <v>10</v>
      </c>
      <c r="CH384" s="8">
        <v>8</v>
      </c>
      <c r="CI384" s="8">
        <v>14</v>
      </c>
      <c r="CJ384" s="8">
        <v>8</v>
      </c>
      <c r="CK384" s="8">
        <v>11</v>
      </c>
      <c r="CL384" s="8">
        <v>18</v>
      </c>
      <c r="CM384" s="8">
        <v>17</v>
      </c>
      <c r="CN384" s="8">
        <v>16</v>
      </c>
      <c r="CO384" s="8">
        <v>8</v>
      </c>
      <c r="CP384" s="8">
        <v>6</v>
      </c>
      <c r="CQ384" s="8">
        <v>9</v>
      </c>
      <c r="CR384" s="8">
        <v>9</v>
      </c>
      <c r="CS384" s="8">
        <v>8</v>
      </c>
      <c r="CT384" s="8">
        <v>11</v>
      </c>
      <c r="CU384" s="8">
        <v>18</v>
      </c>
      <c r="CV384" s="8">
        <v>19</v>
      </c>
      <c r="CW384" s="8">
        <v>8</v>
      </c>
      <c r="CX384" s="8">
        <v>6</v>
      </c>
      <c r="CY384" s="8">
        <v>10</v>
      </c>
      <c r="CZ384" s="8">
        <v>10</v>
      </c>
      <c r="DA384" s="8">
        <v>11</v>
      </c>
      <c r="DB384" s="8">
        <v>8</v>
      </c>
      <c r="DC384" s="8">
        <v>11</v>
      </c>
      <c r="DD384" s="8">
        <v>8</v>
      </c>
      <c r="DE384" s="8">
        <v>10</v>
      </c>
      <c r="DF384" s="8">
        <v>9</v>
      </c>
      <c r="DG384" s="8">
        <v>8</v>
      </c>
      <c r="DH384" s="8">
        <v>9</v>
      </c>
      <c r="DI384" s="8">
        <v>2</v>
      </c>
      <c r="DJ384" s="8">
        <v>12</v>
      </c>
      <c r="DK384" s="8">
        <v>9</v>
      </c>
      <c r="DL384" s="8">
        <v>5</v>
      </c>
      <c r="DM384" s="8">
        <v>9</v>
      </c>
      <c r="DN384" s="8">
        <v>5</v>
      </c>
      <c r="DO384" s="8">
        <v>1</v>
      </c>
      <c r="DP384" s="8">
        <v>5</v>
      </c>
      <c r="DQ384" s="8">
        <v>6</v>
      </c>
      <c r="DR384" s="8">
        <v>7</v>
      </c>
      <c r="DS384" s="8">
        <v>4</v>
      </c>
      <c r="DT384" s="8">
        <v>8</v>
      </c>
      <c r="DU384" s="8">
        <v>6</v>
      </c>
      <c r="DV384" s="8">
        <v>3</v>
      </c>
      <c r="DW384" s="8">
        <v>12</v>
      </c>
      <c r="DX384" s="7">
        <f t="shared" si="29"/>
        <v>532</v>
      </c>
      <c r="DY384" s="7">
        <f t="shared" si="30"/>
        <v>61</v>
      </c>
      <c r="DZ384" s="7">
        <f t="shared" si="31"/>
        <v>258</v>
      </c>
      <c r="EA384" s="7">
        <f t="shared" si="32"/>
        <v>180</v>
      </c>
    </row>
    <row r="385" spans="1:131" x14ac:dyDescent="0.35">
      <c r="A385" s="7">
        <v>13</v>
      </c>
      <c r="B385" s="10" t="s">
        <v>1020</v>
      </c>
      <c r="C385" s="10" t="s">
        <v>888</v>
      </c>
      <c r="D385" s="10" t="s">
        <v>889</v>
      </c>
      <c r="E385" s="7">
        <f>SUM(Table3253[[#This Row],[0]:[90]])</f>
        <v>709</v>
      </c>
      <c r="F385" s="8">
        <f>SUM(Table3253[[#This Row],[0]:[15]])</f>
        <v>166</v>
      </c>
      <c r="G385" s="7">
        <f>SUM(Table3253[[#This Row],[16]:[64]])</f>
        <v>404</v>
      </c>
      <c r="H385" s="7">
        <f>SUM(Table3253[[#This Row],[65]:[90]])</f>
        <v>139</v>
      </c>
      <c r="I385" s="7">
        <f>SUM(Table3253[[#This Row],[85]:[90]])</f>
        <v>8</v>
      </c>
      <c r="J385" s="8">
        <f>SUM(Table3253[[#This Row],[0]:[17]])</f>
        <v>188</v>
      </c>
      <c r="K385" s="7">
        <f>SUM(Table3253[[#This Row],[18]:[64]])</f>
        <v>382</v>
      </c>
      <c r="L385" s="8">
        <f>SUM(Table3253[[#This Row],[0]:[4]])</f>
        <v>44</v>
      </c>
      <c r="M385" s="7">
        <f>SUM(Table3253[[#This Row],[5]:[15]])</f>
        <v>122</v>
      </c>
      <c r="N385" s="7">
        <f>SUM(Table3253[[#This Row],[16]:[24]])</f>
        <v>75</v>
      </c>
      <c r="O385" s="7">
        <f>SUM(Table3253[[#This Row],[25]:[49]])</f>
        <v>181</v>
      </c>
      <c r="P385" s="7">
        <f>SUM(Table3253[[#This Row],[50]:[64]])</f>
        <v>148</v>
      </c>
      <c r="Q385" s="7">
        <f>SUM(Table3253[[#This Row],[65]:[74]])</f>
        <v>77</v>
      </c>
      <c r="R385" s="7">
        <f>SUM(Table3253[[#This Row],[75]:[84]])</f>
        <v>54</v>
      </c>
      <c r="S385" s="8">
        <f>SUM(Table3253[[#This Row],[5]:[9]])</f>
        <v>53</v>
      </c>
      <c r="T385" s="7">
        <f>SUM(Table3253[[#This Row],[10]:[14]])</f>
        <v>60</v>
      </c>
      <c r="U385" s="7">
        <f>SUM(Table3253[[#This Row],[15]:[19]])</f>
        <v>49</v>
      </c>
      <c r="V385" s="7">
        <f>SUM(Table3253[[#This Row],[20]:[24]])</f>
        <v>35</v>
      </c>
      <c r="W385" s="7">
        <f>SUM(Table3253[[#This Row],[25]:[29]])</f>
        <v>31</v>
      </c>
      <c r="X385" s="7">
        <f>SUM(Table3253[[#This Row],[30]:[34]])</f>
        <v>25</v>
      </c>
      <c r="Y385" s="7">
        <f>SUM(Table3253[[#This Row],[35]:[39]])</f>
        <v>57</v>
      </c>
      <c r="Z385" s="7">
        <f>SUM(Table3253[[#This Row],[40]:[44]])</f>
        <v>30</v>
      </c>
      <c r="AA385" s="7">
        <f>SUM(Table3253[[#This Row],[45]:[49]])</f>
        <v>38</v>
      </c>
      <c r="AB385" s="7">
        <f>SUM(Table3253[[#This Row],[50]:[54]])</f>
        <v>44</v>
      </c>
      <c r="AC385" s="7">
        <f>SUM(Table3253[[#This Row],[55]:[59]])</f>
        <v>64</v>
      </c>
      <c r="AD385" s="7">
        <f>SUM(Table3253[[#This Row],[60]:[64]])</f>
        <v>40</v>
      </c>
      <c r="AE385" s="7">
        <f>SUM(Table3253[[#This Row],[65]:[69]])</f>
        <v>40</v>
      </c>
      <c r="AF385" s="7">
        <f>SUM(Table3253[[#This Row],[70]:[74]])</f>
        <v>37</v>
      </c>
      <c r="AG385" s="7">
        <f>SUM(Table3253[[#This Row],[75]:[79]])</f>
        <v>41</v>
      </c>
      <c r="AH385" s="7">
        <f>SUM(Table3253[[#This Row],[80]:[84]])</f>
        <v>13</v>
      </c>
      <c r="AI385" s="7">
        <f>SUM(Table3253[[#This Row],[85]:[89]])</f>
        <v>4</v>
      </c>
      <c r="AJ385" s="7">
        <f>Table3253[[#This Row],[90]]</f>
        <v>4</v>
      </c>
      <c r="AK385" s="8">
        <v>11</v>
      </c>
      <c r="AL385" s="8">
        <v>6</v>
      </c>
      <c r="AM385" s="8">
        <v>7</v>
      </c>
      <c r="AN385" s="8">
        <v>8</v>
      </c>
      <c r="AO385" s="8">
        <v>12</v>
      </c>
      <c r="AP385" s="8">
        <v>9</v>
      </c>
      <c r="AQ385" s="8">
        <v>11</v>
      </c>
      <c r="AR385" s="8">
        <v>8</v>
      </c>
      <c r="AS385" s="8">
        <v>16</v>
      </c>
      <c r="AT385" s="8">
        <v>9</v>
      </c>
      <c r="AU385" s="8">
        <v>16</v>
      </c>
      <c r="AV385" s="8">
        <v>14</v>
      </c>
      <c r="AW385" s="8">
        <v>9</v>
      </c>
      <c r="AX385" s="8">
        <v>9</v>
      </c>
      <c r="AY385" s="8">
        <v>12</v>
      </c>
      <c r="AZ385" s="8">
        <v>9</v>
      </c>
      <c r="BA385" s="8">
        <v>10</v>
      </c>
      <c r="BB385" s="8">
        <v>12</v>
      </c>
      <c r="BC385" s="8">
        <v>6</v>
      </c>
      <c r="BD385" s="8">
        <v>12</v>
      </c>
      <c r="BE385" s="8">
        <v>5</v>
      </c>
      <c r="BF385" s="8">
        <v>4</v>
      </c>
      <c r="BG385" s="8">
        <v>7</v>
      </c>
      <c r="BH385" s="8">
        <v>13</v>
      </c>
      <c r="BI385" s="8">
        <v>6</v>
      </c>
      <c r="BJ385" s="8">
        <v>6</v>
      </c>
      <c r="BK385" s="8">
        <v>6</v>
      </c>
      <c r="BL385" s="8">
        <v>6</v>
      </c>
      <c r="BM385" s="8">
        <v>4</v>
      </c>
      <c r="BN385" s="8">
        <v>9</v>
      </c>
      <c r="BO385" s="8">
        <v>4</v>
      </c>
      <c r="BP385" s="8">
        <v>5</v>
      </c>
      <c r="BQ385" s="8">
        <v>5</v>
      </c>
      <c r="BR385" s="8">
        <v>4</v>
      </c>
      <c r="BS385" s="8">
        <v>7</v>
      </c>
      <c r="BT385" s="8">
        <v>10</v>
      </c>
      <c r="BU385" s="8">
        <v>13</v>
      </c>
      <c r="BV385" s="8">
        <v>16</v>
      </c>
      <c r="BW385" s="8">
        <v>9</v>
      </c>
      <c r="BX385" s="8">
        <v>9</v>
      </c>
      <c r="BY385" s="8">
        <v>7</v>
      </c>
      <c r="BZ385" s="8">
        <v>5</v>
      </c>
      <c r="CA385" s="8">
        <v>6</v>
      </c>
      <c r="CB385" s="8">
        <v>6</v>
      </c>
      <c r="CC385" s="8">
        <v>6</v>
      </c>
      <c r="CD385" s="8">
        <v>6</v>
      </c>
      <c r="CE385" s="8">
        <v>11</v>
      </c>
      <c r="CF385" s="8">
        <v>6</v>
      </c>
      <c r="CG385" s="8">
        <v>5</v>
      </c>
      <c r="CH385" s="8">
        <v>10</v>
      </c>
      <c r="CI385" s="8">
        <v>2</v>
      </c>
      <c r="CJ385" s="8">
        <v>10</v>
      </c>
      <c r="CK385" s="8">
        <v>6</v>
      </c>
      <c r="CL385" s="8">
        <v>13</v>
      </c>
      <c r="CM385" s="8">
        <v>13</v>
      </c>
      <c r="CN385" s="8">
        <v>10</v>
      </c>
      <c r="CO385" s="8">
        <v>14</v>
      </c>
      <c r="CP385" s="8">
        <v>10</v>
      </c>
      <c r="CQ385" s="8">
        <v>19</v>
      </c>
      <c r="CR385" s="8">
        <v>11</v>
      </c>
      <c r="CS385" s="8">
        <v>7</v>
      </c>
      <c r="CT385" s="8">
        <v>10</v>
      </c>
      <c r="CU385" s="8">
        <v>10</v>
      </c>
      <c r="CV385" s="8">
        <v>7</v>
      </c>
      <c r="CW385" s="8">
        <v>6</v>
      </c>
      <c r="CX385" s="8">
        <v>16</v>
      </c>
      <c r="CY385" s="8">
        <v>5</v>
      </c>
      <c r="CZ385" s="8">
        <v>9</v>
      </c>
      <c r="DA385" s="8">
        <v>4</v>
      </c>
      <c r="DB385" s="8">
        <v>6</v>
      </c>
      <c r="DC385" s="8">
        <v>10</v>
      </c>
      <c r="DD385" s="8">
        <v>8</v>
      </c>
      <c r="DE385" s="8">
        <v>7</v>
      </c>
      <c r="DF385" s="8">
        <v>5</v>
      </c>
      <c r="DG385" s="8">
        <v>7</v>
      </c>
      <c r="DH385" s="8">
        <v>16</v>
      </c>
      <c r="DI385" s="8">
        <v>7</v>
      </c>
      <c r="DJ385" s="8">
        <v>11</v>
      </c>
      <c r="DK385" s="8">
        <v>2</v>
      </c>
      <c r="DL385" s="8">
        <v>5</v>
      </c>
      <c r="DM385" s="8">
        <v>3</v>
      </c>
      <c r="DN385" s="8">
        <v>7</v>
      </c>
      <c r="DO385" s="8">
        <v>2</v>
      </c>
      <c r="DP385" s="8">
        <v>1</v>
      </c>
      <c r="DQ385" s="8">
        <v>0</v>
      </c>
      <c r="DR385" s="8">
        <v>1</v>
      </c>
      <c r="DS385" s="8">
        <v>0</v>
      </c>
      <c r="DT385" s="8">
        <v>1</v>
      </c>
      <c r="DU385" s="8">
        <v>1</v>
      </c>
      <c r="DV385" s="8">
        <v>1</v>
      </c>
      <c r="DW385" s="8">
        <v>4</v>
      </c>
      <c r="DX385" s="7">
        <f t="shared" si="29"/>
        <v>404</v>
      </c>
      <c r="DY385" s="7">
        <f t="shared" si="30"/>
        <v>53</v>
      </c>
      <c r="DZ385" s="7">
        <f t="shared" si="31"/>
        <v>181</v>
      </c>
      <c r="EA385" s="7">
        <f t="shared" si="32"/>
        <v>148</v>
      </c>
    </row>
    <row r="386" spans="1:131" x14ac:dyDescent="0.35">
      <c r="A386" s="7">
        <v>13</v>
      </c>
      <c r="B386" s="10" t="s">
        <v>1020</v>
      </c>
      <c r="C386" s="10" t="s">
        <v>890</v>
      </c>
      <c r="D386" s="10" t="s">
        <v>891</v>
      </c>
      <c r="E386" s="7">
        <f>SUM(Table3253[[#This Row],[0]:[90]])</f>
        <v>863</v>
      </c>
      <c r="F386" s="8">
        <f>SUM(Table3253[[#This Row],[0]:[15]])</f>
        <v>171</v>
      </c>
      <c r="G386" s="7">
        <f>SUM(Table3253[[#This Row],[16]:[64]])</f>
        <v>506</v>
      </c>
      <c r="H386" s="7">
        <f>SUM(Table3253[[#This Row],[65]:[90]])</f>
        <v>186</v>
      </c>
      <c r="I386" s="7">
        <f>SUM(Table3253[[#This Row],[85]:[90]])</f>
        <v>20</v>
      </c>
      <c r="J386" s="8">
        <f>SUM(Table3253[[#This Row],[0]:[17]])</f>
        <v>189</v>
      </c>
      <c r="K386" s="7">
        <f>SUM(Table3253[[#This Row],[18]:[64]])</f>
        <v>488</v>
      </c>
      <c r="L386" s="8">
        <f>SUM(Table3253[[#This Row],[0]:[4]])</f>
        <v>50</v>
      </c>
      <c r="M386" s="7">
        <f>SUM(Table3253[[#This Row],[5]:[15]])</f>
        <v>121</v>
      </c>
      <c r="N386" s="7">
        <f>SUM(Table3253[[#This Row],[16]:[24]])</f>
        <v>105</v>
      </c>
      <c r="O386" s="7">
        <f>SUM(Table3253[[#This Row],[25]:[49]])</f>
        <v>243</v>
      </c>
      <c r="P386" s="7">
        <f>SUM(Table3253[[#This Row],[50]:[64]])</f>
        <v>158</v>
      </c>
      <c r="Q386" s="7">
        <f>SUM(Table3253[[#This Row],[65]:[74]])</f>
        <v>99</v>
      </c>
      <c r="R386" s="7">
        <f>SUM(Table3253[[#This Row],[75]:[84]])</f>
        <v>67</v>
      </c>
      <c r="S386" s="8">
        <f>SUM(Table3253[[#This Row],[5]:[9]])</f>
        <v>65</v>
      </c>
      <c r="T386" s="7">
        <f>SUM(Table3253[[#This Row],[10]:[14]])</f>
        <v>45</v>
      </c>
      <c r="U386" s="7">
        <f>SUM(Table3253[[#This Row],[15]:[19]])</f>
        <v>44</v>
      </c>
      <c r="V386" s="7">
        <f>SUM(Table3253[[#This Row],[20]:[24]])</f>
        <v>72</v>
      </c>
      <c r="W386" s="7">
        <f>SUM(Table3253[[#This Row],[25]:[29]])</f>
        <v>36</v>
      </c>
      <c r="X386" s="7">
        <f>SUM(Table3253[[#This Row],[30]:[34]])</f>
        <v>50</v>
      </c>
      <c r="Y386" s="7">
        <f>SUM(Table3253[[#This Row],[35]:[39]])</f>
        <v>72</v>
      </c>
      <c r="Z386" s="7">
        <f>SUM(Table3253[[#This Row],[40]:[44]])</f>
        <v>50</v>
      </c>
      <c r="AA386" s="7">
        <f>SUM(Table3253[[#This Row],[45]:[49]])</f>
        <v>35</v>
      </c>
      <c r="AB386" s="7">
        <f>SUM(Table3253[[#This Row],[50]:[54]])</f>
        <v>43</v>
      </c>
      <c r="AC386" s="7">
        <f>SUM(Table3253[[#This Row],[55]:[59]])</f>
        <v>55</v>
      </c>
      <c r="AD386" s="7">
        <f>SUM(Table3253[[#This Row],[60]:[64]])</f>
        <v>60</v>
      </c>
      <c r="AE386" s="7">
        <f>SUM(Table3253[[#This Row],[65]:[69]])</f>
        <v>43</v>
      </c>
      <c r="AF386" s="7">
        <f>SUM(Table3253[[#This Row],[70]:[74]])</f>
        <v>56</v>
      </c>
      <c r="AG386" s="7">
        <f>SUM(Table3253[[#This Row],[75]:[79]])</f>
        <v>42</v>
      </c>
      <c r="AH386" s="7">
        <f>SUM(Table3253[[#This Row],[80]:[84]])</f>
        <v>25</v>
      </c>
      <c r="AI386" s="7">
        <f>SUM(Table3253[[#This Row],[85]:[89]])</f>
        <v>15</v>
      </c>
      <c r="AJ386" s="7">
        <f>Table3253[[#This Row],[90]]</f>
        <v>5</v>
      </c>
      <c r="AK386" s="8">
        <v>12</v>
      </c>
      <c r="AL386" s="8">
        <v>14</v>
      </c>
      <c r="AM386" s="8">
        <v>10</v>
      </c>
      <c r="AN386" s="8">
        <v>2</v>
      </c>
      <c r="AO386" s="8">
        <v>12</v>
      </c>
      <c r="AP386" s="8">
        <v>8</v>
      </c>
      <c r="AQ386" s="8">
        <v>25</v>
      </c>
      <c r="AR386" s="8">
        <v>6</v>
      </c>
      <c r="AS386" s="8">
        <v>12</v>
      </c>
      <c r="AT386" s="8">
        <v>14</v>
      </c>
      <c r="AU386" s="8">
        <v>10</v>
      </c>
      <c r="AV386" s="8">
        <v>9</v>
      </c>
      <c r="AW386" s="8">
        <v>8</v>
      </c>
      <c r="AX386" s="8">
        <v>8</v>
      </c>
      <c r="AY386" s="8">
        <v>10</v>
      </c>
      <c r="AZ386" s="8">
        <v>11</v>
      </c>
      <c r="BA386" s="8">
        <v>10</v>
      </c>
      <c r="BB386" s="8">
        <v>8</v>
      </c>
      <c r="BC386" s="8">
        <v>4</v>
      </c>
      <c r="BD386" s="8">
        <v>11</v>
      </c>
      <c r="BE386" s="8">
        <v>19</v>
      </c>
      <c r="BF386" s="8">
        <v>15</v>
      </c>
      <c r="BG386" s="8">
        <v>15</v>
      </c>
      <c r="BH386" s="8">
        <v>13</v>
      </c>
      <c r="BI386" s="8">
        <v>10</v>
      </c>
      <c r="BJ386" s="8">
        <v>11</v>
      </c>
      <c r="BK386" s="8">
        <v>8</v>
      </c>
      <c r="BL386" s="8">
        <v>8</v>
      </c>
      <c r="BM386" s="8">
        <v>3</v>
      </c>
      <c r="BN386" s="8">
        <v>6</v>
      </c>
      <c r="BO386" s="8">
        <v>9</v>
      </c>
      <c r="BP386" s="8">
        <v>12</v>
      </c>
      <c r="BQ386" s="8">
        <v>12</v>
      </c>
      <c r="BR386" s="8">
        <v>11</v>
      </c>
      <c r="BS386" s="8">
        <v>6</v>
      </c>
      <c r="BT386" s="8">
        <v>13</v>
      </c>
      <c r="BU386" s="8">
        <v>17</v>
      </c>
      <c r="BV386" s="8">
        <v>14</v>
      </c>
      <c r="BW386" s="8">
        <v>12</v>
      </c>
      <c r="BX386" s="8">
        <v>16</v>
      </c>
      <c r="BY386" s="8">
        <v>12</v>
      </c>
      <c r="BZ386" s="8">
        <v>9</v>
      </c>
      <c r="CA386" s="8">
        <v>5</v>
      </c>
      <c r="CB386" s="8">
        <v>13</v>
      </c>
      <c r="CC386" s="8">
        <v>11</v>
      </c>
      <c r="CD386" s="8">
        <v>6</v>
      </c>
      <c r="CE386" s="8">
        <v>8</v>
      </c>
      <c r="CF386" s="8">
        <v>8</v>
      </c>
      <c r="CG386" s="8">
        <v>5</v>
      </c>
      <c r="CH386" s="8">
        <v>8</v>
      </c>
      <c r="CI386" s="8">
        <v>6</v>
      </c>
      <c r="CJ386" s="8">
        <v>10</v>
      </c>
      <c r="CK386" s="8">
        <v>8</v>
      </c>
      <c r="CL386" s="8">
        <v>12</v>
      </c>
      <c r="CM386" s="8">
        <v>7</v>
      </c>
      <c r="CN386" s="8">
        <v>16</v>
      </c>
      <c r="CO386" s="8">
        <v>6</v>
      </c>
      <c r="CP386" s="8">
        <v>15</v>
      </c>
      <c r="CQ386" s="8">
        <v>8</v>
      </c>
      <c r="CR386" s="8">
        <v>10</v>
      </c>
      <c r="CS386" s="8">
        <v>12</v>
      </c>
      <c r="CT386" s="8">
        <v>17</v>
      </c>
      <c r="CU386" s="8">
        <v>8</v>
      </c>
      <c r="CV386" s="8">
        <v>14</v>
      </c>
      <c r="CW386" s="8">
        <v>9</v>
      </c>
      <c r="CX386" s="8">
        <v>6</v>
      </c>
      <c r="CY386" s="8">
        <v>14</v>
      </c>
      <c r="CZ386" s="8">
        <v>8</v>
      </c>
      <c r="DA386" s="8">
        <v>6</v>
      </c>
      <c r="DB386" s="8">
        <v>9</v>
      </c>
      <c r="DC386" s="8">
        <v>12</v>
      </c>
      <c r="DD386" s="8">
        <v>11</v>
      </c>
      <c r="DE386" s="8">
        <v>13</v>
      </c>
      <c r="DF386" s="8">
        <v>9</v>
      </c>
      <c r="DG386" s="8">
        <v>11</v>
      </c>
      <c r="DH386" s="8">
        <v>7</v>
      </c>
      <c r="DI386" s="8">
        <v>12</v>
      </c>
      <c r="DJ386" s="8">
        <v>9</v>
      </c>
      <c r="DK386" s="8">
        <v>7</v>
      </c>
      <c r="DL386" s="8">
        <v>7</v>
      </c>
      <c r="DM386" s="8">
        <v>7</v>
      </c>
      <c r="DN386" s="8">
        <v>6</v>
      </c>
      <c r="DO386" s="8">
        <v>3</v>
      </c>
      <c r="DP386" s="8">
        <v>5</v>
      </c>
      <c r="DQ386" s="8">
        <v>4</v>
      </c>
      <c r="DR386" s="8">
        <v>5</v>
      </c>
      <c r="DS386" s="8">
        <v>4</v>
      </c>
      <c r="DT386" s="8">
        <v>4</v>
      </c>
      <c r="DU386" s="8">
        <v>2</v>
      </c>
      <c r="DV386" s="8">
        <v>0</v>
      </c>
      <c r="DW386" s="8">
        <v>5</v>
      </c>
      <c r="DX386" s="7">
        <f t="shared" si="29"/>
        <v>506</v>
      </c>
      <c r="DY386" s="7">
        <f t="shared" si="30"/>
        <v>87</v>
      </c>
      <c r="DZ386" s="7">
        <f t="shared" si="31"/>
        <v>243</v>
      </c>
      <c r="EA386" s="7">
        <f t="shared" si="32"/>
        <v>158</v>
      </c>
    </row>
    <row r="387" spans="1:131" x14ac:dyDescent="0.35">
      <c r="A387" s="7">
        <v>13</v>
      </c>
      <c r="B387" s="10" t="s">
        <v>1020</v>
      </c>
      <c r="C387" s="10" t="s">
        <v>892</v>
      </c>
      <c r="D387" s="10" t="s">
        <v>893</v>
      </c>
      <c r="E387" s="7">
        <f>SUM(Table3253[[#This Row],[0]:[90]])</f>
        <v>687</v>
      </c>
      <c r="F387" s="8">
        <f>SUM(Table3253[[#This Row],[0]:[15]])</f>
        <v>97</v>
      </c>
      <c r="G387" s="7">
        <f>SUM(Table3253[[#This Row],[16]:[64]])</f>
        <v>436</v>
      </c>
      <c r="H387" s="7">
        <f>SUM(Table3253[[#This Row],[65]:[90]])</f>
        <v>154</v>
      </c>
      <c r="I387" s="7">
        <f>SUM(Table3253[[#This Row],[85]:[90]])</f>
        <v>11</v>
      </c>
      <c r="J387" s="8">
        <f>SUM(Table3253[[#This Row],[0]:[17]])</f>
        <v>122</v>
      </c>
      <c r="K387" s="7">
        <f>SUM(Table3253[[#This Row],[18]:[64]])</f>
        <v>411</v>
      </c>
      <c r="L387" s="8">
        <f>SUM(Table3253[[#This Row],[0]:[4]])</f>
        <v>36</v>
      </c>
      <c r="M387" s="7">
        <f>SUM(Table3253[[#This Row],[5]:[15]])</f>
        <v>61</v>
      </c>
      <c r="N387" s="7">
        <f>SUM(Table3253[[#This Row],[16]:[24]])</f>
        <v>66</v>
      </c>
      <c r="O387" s="7">
        <f>SUM(Table3253[[#This Row],[25]:[49]])</f>
        <v>216</v>
      </c>
      <c r="P387" s="7">
        <f>SUM(Table3253[[#This Row],[50]:[64]])</f>
        <v>154</v>
      </c>
      <c r="Q387" s="7">
        <f>SUM(Table3253[[#This Row],[65]:[74]])</f>
        <v>90</v>
      </c>
      <c r="R387" s="7">
        <f>SUM(Table3253[[#This Row],[75]:[84]])</f>
        <v>53</v>
      </c>
      <c r="S387" s="8">
        <f>SUM(Table3253[[#This Row],[5]:[9]])</f>
        <v>21</v>
      </c>
      <c r="T387" s="7">
        <f>SUM(Table3253[[#This Row],[10]:[14]])</f>
        <v>33</v>
      </c>
      <c r="U387" s="7">
        <f>SUM(Table3253[[#This Row],[15]:[19]])</f>
        <v>39</v>
      </c>
      <c r="V387" s="7">
        <f>SUM(Table3253[[#This Row],[20]:[24]])</f>
        <v>34</v>
      </c>
      <c r="W387" s="7">
        <f>SUM(Table3253[[#This Row],[25]:[29]])</f>
        <v>44</v>
      </c>
      <c r="X387" s="7">
        <f>SUM(Table3253[[#This Row],[30]:[34]])</f>
        <v>47</v>
      </c>
      <c r="Y387" s="7">
        <f>SUM(Table3253[[#This Row],[35]:[39]])</f>
        <v>37</v>
      </c>
      <c r="Z387" s="7">
        <f>SUM(Table3253[[#This Row],[40]:[44]])</f>
        <v>50</v>
      </c>
      <c r="AA387" s="7">
        <f>SUM(Table3253[[#This Row],[45]:[49]])</f>
        <v>38</v>
      </c>
      <c r="AB387" s="7">
        <f>SUM(Table3253[[#This Row],[50]:[54]])</f>
        <v>39</v>
      </c>
      <c r="AC387" s="7">
        <f>SUM(Table3253[[#This Row],[55]:[59]])</f>
        <v>71</v>
      </c>
      <c r="AD387" s="7">
        <f>SUM(Table3253[[#This Row],[60]:[64]])</f>
        <v>44</v>
      </c>
      <c r="AE387" s="7">
        <f>SUM(Table3253[[#This Row],[65]:[69]])</f>
        <v>54</v>
      </c>
      <c r="AF387" s="7">
        <f>SUM(Table3253[[#This Row],[70]:[74]])</f>
        <v>36</v>
      </c>
      <c r="AG387" s="7">
        <f>SUM(Table3253[[#This Row],[75]:[79]])</f>
        <v>33</v>
      </c>
      <c r="AH387" s="7">
        <f>SUM(Table3253[[#This Row],[80]:[84]])</f>
        <v>20</v>
      </c>
      <c r="AI387" s="7">
        <f>SUM(Table3253[[#This Row],[85]:[89]])</f>
        <v>10</v>
      </c>
      <c r="AJ387" s="7">
        <f>Table3253[[#This Row],[90]]</f>
        <v>1</v>
      </c>
      <c r="AK387" s="8">
        <v>4</v>
      </c>
      <c r="AL387" s="8">
        <v>10</v>
      </c>
      <c r="AM387" s="8">
        <v>7</v>
      </c>
      <c r="AN387" s="8">
        <v>6</v>
      </c>
      <c r="AO387" s="8">
        <v>9</v>
      </c>
      <c r="AP387" s="8">
        <v>6</v>
      </c>
      <c r="AQ387" s="8">
        <v>4</v>
      </c>
      <c r="AR387" s="8">
        <v>4</v>
      </c>
      <c r="AS387" s="8">
        <v>5</v>
      </c>
      <c r="AT387" s="8">
        <v>2</v>
      </c>
      <c r="AU387" s="8">
        <v>6</v>
      </c>
      <c r="AV387" s="8">
        <v>8</v>
      </c>
      <c r="AW387" s="8">
        <v>9</v>
      </c>
      <c r="AX387" s="8">
        <v>5</v>
      </c>
      <c r="AY387" s="8">
        <v>5</v>
      </c>
      <c r="AZ387" s="8">
        <v>7</v>
      </c>
      <c r="BA387" s="8">
        <v>14</v>
      </c>
      <c r="BB387" s="8">
        <v>11</v>
      </c>
      <c r="BC387" s="8">
        <v>2</v>
      </c>
      <c r="BD387" s="8">
        <v>5</v>
      </c>
      <c r="BE387" s="8">
        <v>5</v>
      </c>
      <c r="BF387" s="8">
        <v>5</v>
      </c>
      <c r="BG387" s="8">
        <v>6</v>
      </c>
      <c r="BH387" s="8">
        <v>7</v>
      </c>
      <c r="BI387" s="8">
        <v>11</v>
      </c>
      <c r="BJ387" s="8">
        <v>7</v>
      </c>
      <c r="BK387" s="8">
        <v>9</v>
      </c>
      <c r="BL387" s="8">
        <v>9</v>
      </c>
      <c r="BM387" s="8">
        <v>9</v>
      </c>
      <c r="BN387" s="8">
        <v>10</v>
      </c>
      <c r="BO387" s="8">
        <v>4</v>
      </c>
      <c r="BP387" s="8">
        <v>11</v>
      </c>
      <c r="BQ387" s="8">
        <v>9</v>
      </c>
      <c r="BR387" s="8">
        <v>10</v>
      </c>
      <c r="BS387" s="8">
        <v>13</v>
      </c>
      <c r="BT387" s="8">
        <v>5</v>
      </c>
      <c r="BU387" s="8">
        <v>8</v>
      </c>
      <c r="BV387" s="8">
        <v>5</v>
      </c>
      <c r="BW387" s="8">
        <v>10</v>
      </c>
      <c r="BX387" s="8">
        <v>9</v>
      </c>
      <c r="BY387" s="8">
        <v>10</v>
      </c>
      <c r="BZ387" s="8">
        <v>14</v>
      </c>
      <c r="CA387" s="8">
        <v>8</v>
      </c>
      <c r="CB387" s="8">
        <v>7</v>
      </c>
      <c r="CC387" s="8">
        <v>11</v>
      </c>
      <c r="CD387" s="8">
        <v>5</v>
      </c>
      <c r="CE387" s="8">
        <v>5</v>
      </c>
      <c r="CF387" s="8">
        <v>3</v>
      </c>
      <c r="CG387" s="8">
        <v>12</v>
      </c>
      <c r="CH387" s="8">
        <v>13</v>
      </c>
      <c r="CI387" s="8">
        <v>3</v>
      </c>
      <c r="CJ387" s="8">
        <v>10</v>
      </c>
      <c r="CK387" s="8">
        <v>7</v>
      </c>
      <c r="CL387" s="8">
        <v>11</v>
      </c>
      <c r="CM387" s="8">
        <v>8</v>
      </c>
      <c r="CN387" s="8">
        <v>11</v>
      </c>
      <c r="CO387" s="8">
        <v>11</v>
      </c>
      <c r="CP387" s="8">
        <v>17</v>
      </c>
      <c r="CQ387" s="8">
        <v>19</v>
      </c>
      <c r="CR387" s="8">
        <v>13</v>
      </c>
      <c r="CS387" s="8">
        <v>9</v>
      </c>
      <c r="CT387" s="8">
        <v>8</v>
      </c>
      <c r="CU387" s="8">
        <v>12</v>
      </c>
      <c r="CV387" s="8">
        <v>5</v>
      </c>
      <c r="CW387" s="8">
        <v>10</v>
      </c>
      <c r="CX387" s="8">
        <v>12</v>
      </c>
      <c r="CY387" s="8">
        <v>18</v>
      </c>
      <c r="CZ387" s="8">
        <v>14</v>
      </c>
      <c r="DA387" s="8">
        <v>4</v>
      </c>
      <c r="DB387" s="8">
        <v>6</v>
      </c>
      <c r="DC387" s="8">
        <v>7</v>
      </c>
      <c r="DD387" s="8">
        <v>10</v>
      </c>
      <c r="DE387" s="8">
        <v>10</v>
      </c>
      <c r="DF387" s="8">
        <v>6</v>
      </c>
      <c r="DG387" s="8">
        <v>3</v>
      </c>
      <c r="DH387" s="8">
        <v>7</v>
      </c>
      <c r="DI387" s="8">
        <v>7</v>
      </c>
      <c r="DJ387" s="8">
        <v>7</v>
      </c>
      <c r="DK387" s="8">
        <v>11</v>
      </c>
      <c r="DL387" s="8">
        <v>1</v>
      </c>
      <c r="DM387" s="8">
        <v>3</v>
      </c>
      <c r="DN387" s="8">
        <v>2</v>
      </c>
      <c r="DO387" s="8">
        <v>9</v>
      </c>
      <c r="DP387" s="8">
        <v>2</v>
      </c>
      <c r="DQ387" s="8">
        <v>4</v>
      </c>
      <c r="DR387" s="8">
        <v>1</v>
      </c>
      <c r="DS387" s="8">
        <v>6</v>
      </c>
      <c r="DT387" s="8">
        <v>0</v>
      </c>
      <c r="DU387" s="8">
        <v>1</v>
      </c>
      <c r="DV387" s="8">
        <v>2</v>
      </c>
      <c r="DW387" s="8">
        <v>1</v>
      </c>
      <c r="DX387" s="7">
        <f t="shared" si="29"/>
        <v>436</v>
      </c>
      <c r="DY387" s="7">
        <f t="shared" si="30"/>
        <v>41</v>
      </c>
      <c r="DZ387" s="7">
        <f t="shared" si="31"/>
        <v>216</v>
      </c>
      <c r="EA387" s="7">
        <f t="shared" si="32"/>
        <v>154</v>
      </c>
    </row>
    <row r="388" spans="1:131" x14ac:dyDescent="0.35">
      <c r="A388" s="7">
        <v>13</v>
      </c>
      <c r="B388" s="10" t="s">
        <v>1020</v>
      </c>
      <c r="C388" s="10" t="s">
        <v>894</v>
      </c>
      <c r="D388" s="10" t="s">
        <v>895</v>
      </c>
      <c r="E388" s="7">
        <f>SUM(Table3253[[#This Row],[0]:[90]])</f>
        <v>833</v>
      </c>
      <c r="F388" s="8">
        <f>SUM(Table3253[[#This Row],[0]:[15]])</f>
        <v>165</v>
      </c>
      <c r="G388" s="7">
        <f>SUM(Table3253[[#This Row],[16]:[64]])</f>
        <v>491</v>
      </c>
      <c r="H388" s="7">
        <f>SUM(Table3253[[#This Row],[65]:[90]])</f>
        <v>177</v>
      </c>
      <c r="I388" s="7">
        <f>SUM(Table3253[[#This Row],[85]:[90]])</f>
        <v>8</v>
      </c>
      <c r="J388" s="8">
        <f>SUM(Table3253[[#This Row],[0]:[17]])</f>
        <v>189</v>
      </c>
      <c r="K388" s="7">
        <f>SUM(Table3253[[#This Row],[18]:[64]])</f>
        <v>467</v>
      </c>
      <c r="L388" s="8">
        <f>SUM(Table3253[[#This Row],[0]:[4]])</f>
        <v>48</v>
      </c>
      <c r="M388" s="7">
        <f>SUM(Table3253[[#This Row],[5]:[15]])</f>
        <v>117</v>
      </c>
      <c r="N388" s="7">
        <f>SUM(Table3253[[#This Row],[16]:[24]])</f>
        <v>88</v>
      </c>
      <c r="O388" s="7">
        <f>SUM(Table3253[[#This Row],[25]:[49]])</f>
        <v>225</v>
      </c>
      <c r="P388" s="7">
        <f>SUM(Table3253[[#This Row],[50]:[64]])</f>
        <v>178</v>
      </c>
      <c r="Q388" s="7">
        <f>SUM(Table3253[[#This Row],[65]:[74]])</f>
        <v>108</v>
      </c>
      <c r="R388" s="7">
        <f>SUM(Table3253[[#This Row],[75]:[84]])</f>
        <v>61</v>
      </c>
      <c r="S388" s="8">
        <f>SUM(Table3253[[#This Row],[5]:[9]])</f>
        <v>56</v>
      </c>
      <c r="T388" s="7">
        <f>SUM(Table3253[[#This Row],[10]:[14]])</f>
        <v>52</v>
      </c>
      <c r="U388" s="7">
        <f>SUM(Table3253[[#This Row],[15]:[19]])</f>
        <v>54</v>
      </c>
      <c r="V388" s="7">
        <f>SUM(Table3253[[#This Row],[20]:[24]])</f>
        <v>43</v>
      </c>
      <c r="W388" s="7">
        <f>SUM(Table3253[[#This Row],[25]:[29]])</f>
        <v>47</v>
      </c>
      <c r="X388" s="7">
        <f>SUM(Table3253[[#This Row],[30]:[34]])</f>
        <v>49</v>
      </c>
      <c r="Y388" s="7">
        <f>SUM(Table3253[[#This Row],[35]:[39]])</f>
        <v>40</v>
      </c>
      <c r="Z388" s="7">
        <f>SUM(Table3253[[#This Row],[40]:[44]])</f>
        <v>44</v>
      </c>
      <c r="AA388" s="7">
        <f>SUM(Table3253[[#This Row],[45]:[49]])</f>
        <v>45</v>
      </c>
      <c r="AB388" s="7">
        <f>SUM(Table3253[[#This Row],[50]:[54]])</f>
        <v>67</v>
      </c>
      <c r="AC388" s="7">
        <f>SUM(Table3253[[#This Row],[55]:[59]])</f>
        <v>63</v>
      </c>
      <c r="AD388" s="7">
        <f>SUM(Table3253[[#This Row],[60]:[64]])</f>
        <v>48</v>
      </c>
      <c r="AE388" s="7">
        <f>SUM(Table3253[[#This Row],[65]:[69]])</f>
        <v>53</v>
      </c>
      <c r="AF388" s="7">
        <f>SUM(Table3253[[#This Row],[70]:[74]])</f>
        <v>55</v>
      </c>
      <c r="AG388" s="7">
        <f>SUM(Table3253[[#This Row],[75]:[79]])</f>
        <v>39</v>
      </c>
      <c r="AH388" s="7">
        <f>SUM(Table3253[[#This Row],[80]:[84]])</f>
        <v>22</v>
      </c>
      <c r="AI388" s="7">
        <f>SUM(Table3253[[#This Row],[85]:[89]])</f>
        <v>7</v>
      </c>
      <c r="AJ388" s="7">
        <f>Table3253[[#This Row],[90]]</f>
        <v>1</v>
      </c>
      <c r="AK388" s="8">
        <v>8</v>
      </c>
      <c r="AL388" s="8">
        <v>8</v>
      </c>
      <c r="AM388" s="8">
        <v>7</v>
      </c>
      <c r="AN388" s="8">
        <v>10</v>
      </c>
      <c r="AO388" s="8">
        <v>15</v>
      </c>
      <c r="AP388" s="8">
        <v>14</v>
      </c>
      <c r="AQ388" s="8">
        <v>17</v>
      </c>
      <c r="AR388" s="8">
        <v>9</v>
      </c>
      <c r="AS388" s="8">
        <v>10</v>
      </c>
      <c r="AT388" s="8">
        <v>6</v>
      </c>
      <c r="AU388" s="8">
        <v>10</v>
      </c>
      <c r="AV388" s="8">
        <v>14</v>
      </c>
      <c r="AW388" s="8">
        <v>9</v>
      </c>
      <c r="AX388" s="8">
        <v>8</v>
      </c>
      <c r="AY388" s="8">
        <v>11</v>
      </c>
      <c r="AZ388" s="8">
        <v>9</v>
      </c>
      <c r="BA388" s="8">
        <v>14</v>
      </c>
      <c r="BB388" s="8">
        <v>10</v>
      </c>
      <c r="BC388" s="8">
        <v>9</v>
      </c>
      <c r="BD388" s="8">
        <v>12</v>
      </c>
      <c r="BE388" s="8">
        <v>10</v>
      </c>
      <c r="BF388" s="8">
        <v>11</v>
      </c>
      <c r="BG388" s="8">
        <v>9</v>
      </c>
      <c r="BH388" s="8">
        <v>8</v>
      </c>
      <c r="BI388" s="8">
        <v>5</v>
      </c>
      <c r="BJ388" s="8">
        <v>14</v>
      </c>
      <c r="BK388" s="8">
        <v>7</v>
      </c>
      <c r="BL388" s="8">
        <v>12</v>
      </c>
      <c r="BM388" s="8">
        <v>11</v>
      </c>
      <c r="BN388" s="8">
        <v>3</v>
      </c>
      <c r="BO388" s="8">
        <v>7</v>
      </c>
      <c r="BP388" s="8">
        <v>9</v>
      </c>
      <c r="BQ388" s="8">
        <v>12</v>
      </c>
      <c r="BR388" s="8">
        <v>9</v>
      </c>
      <c r="BS388" s="8">
        <v>12</v>
      </c>
      <c r="BT388" s="8">
        <v>7</v>
      </c>
      <c r="BU388" s="8">
        <v>6</v>
      </c>
      <c r="BV388" s="8">
        <v>8</v>
      </c>
      <c r="BW388" s="8">
        <v>8</v>
      </c>
      <c r="BX388" s="8">
        <v>11</v>
      </c>
      <c r="BY388" s="8">
        <v>12</v>
      </c>
      <c r="BZ388" s="8">
        <v>6</v>
      </c>
      <c r="CA388" s="8">
        <v>7</v>
      </c>
      <c r="CB388" s="8">
        <v>11</v>
      </c>
      <c r="CC388" s="8">
        <v>8</v>
      </c>
      <c r="CD388" s="8">
        <v>13</v>
      </c>
      <c r="CE388" s="8">
        <v>6</v>
      </c>
      <c r="CF388" s="8">
        <v>7</v>
      </c>
      <c r="CG388" s="8">
        <v>7</v>
      </c>
      <c r="CH388" s="8">
        <v>12</v>
      </c>
      <c r="CI388" s="8">
        <v>11</v>
      </c>
      <c r="CJ388" s="8">
        <v>21</v>
      </c>
      <c r="CK388" s="8">
        <v>13</v>
      </c>
      <c r="CL388" s="8">
        <v>13</v>
      </c>
      <c r="CM388" s="8">
        <v>9</v>
      </c>
      <c r="CN388" s="8">
        <v>11</v>
      </c>
      <c r="CO388" s="8">
        <v>12</v>
      </c>
      <c r="CP388" s="8">
        <v>12</v>
      </c>
      <c r="CQ388" s="8">
        <v>14</v>
      </c>
      <c r="CR388" s="8">
        <v>14</v>
      </c>
      <c r="CS388" s="8">
        <v>10</v>
      </c>
      <c r="CT388" s="8">
        <v>17</v>
      </c>
      <c r="CU388" s="8">
        <v>7</v>
      </c>
      <c r="CV388" s="8">
        <v>7</v>
      </c>
      <c r="CW388" s="8">
        <v>7</v>
      </c>
      <c r="CX388" s="8">
        <v>8</v>
      </c>
      <c r="CY388" s="8">
        <v>12</v>
      </c>
      <c r="CZ388" s="8">
        <v>11</v>
      </c>
      <c r="DA388" s="8">
        <v>9</v>
      </c>
      <c r="DB388" s="8">
        <v>13</v>
      </c>
      <c r="DC388" s="8">
        <v>12</v>
      </c>
      <c r="DD388" s="8">
        <v>8</v>
      </c>
      <c r="DE388" s="8">
        <v>14</v>
      </c>
      <c r="DF388" s="8">
        <v>5</v>
      </c>
      <c r="DG388" s="8">
        <v>16</v>
      </c>
      <c r="DH388" s="8">
        <v>7</v>
      </c>
      <c r="DI388" s="8">
        <v>5</v>
      </c>
      <c r="DJ388" s="8">
        <v>12</v>
      </c>
      <c r="DK388" s="8">
        <v>9</v>
      </c>
      <c r="DL388" s="8">
        <v>6</v>
      </c>
      <c r="DM388" s="8">
        <v>5</v>
      </c>
      <c r="DN388" s="8">
        <v>5</v>
      </c>
      <c r="DO388" s="8">
        <v>4</v>
      </c>
      <c r="DP388" s="8">
        <v>5</v>
      </c>
      <c r="DQ388" s="8">
        <v>3</v>
      </c>
      <c r="DR388" s="8">
        <v>1</v>
      </c>
      <c r="DS388" s="8">
        <v>4</v>
      </c>
      <c r="DT388" s="8">
        <v>1</v>
      </c>
      <c r="DU388" s="8">
        <v>1</v>
      </c>
      <c r="DV388" s="8">
        <v>0</v>
      </c>
      <c r="DW388" s="8">
        <v>1</v>
      </c>
      <c r="DX388" s="7">
        <f t="shared" si="29"/>
        <v>491</v>
      </c>
      <c r="DY388" s="7">
        <f t="shared" si="30"/>
        <v>64</v>
      </c>
      <c r="DZ388" s="7">
        <f t="shared" si="31"/>
        <v>225</v>
      </c>
      <c r="EA388" s="7">
        <f t="shared" si="32"/>
        <v>178</v>
      </c>
    </row>
    <row r="389" spans="1:131" x14ac:dyDescent="0.35">
      <c r="A389" s="7">
        <v>13</v>
      </c>
      <c r="B389" s="10" t="s">
        <v>1020</v>
      </c>
      <c r="C389" s="10" t="s">
        <v>896</v>
      </c>
      <c r="D389" s="10" t="s">
        <v>897</v>
      </c>
      <c r="E389" s="7">
        <f>SUM(Table3253[[#This Row],[0]:[90]])</f>
        <v>736</v>
      </c>
      <c r="F389" s="8">
        <f>SUM(Table3253[[#This Row],[0]:[15]])</f>
        <v>112</v>
      </c>
      <c r="G389" s="7">
        <f>SUM(Table3253[[#This Row],[16]:[64]])</f>
        <v>444</v>
      </c>
      <c r="H389" s="7">
        <f>SUM(Table3253[[#This Row],[65]:[90]])</f>
        <v>180</v>
      </c>
      <c r="I389" s="7">
        <f>SUM(Table3253[[#This Row],[85]:[90]])</f>
        <v>16</v>
      </c>
      <c r="J389" s="8">
        <f>SUM(Table3253[[#This Row],[0]:[17]])</f>
        <v>126</v>
      </c>
      <c r="K389" s="7">
        <f>SUM(Table3253[[#This Row],[18]:[64]])</f>
        <v>430</v>
      </c>
      <c r="L389" s="8">
        <f>SUM(Table3253[[#This Row],[0]:[4]])</f>
        <v>43</v>
      </c>
      <c r="M389" s="7">
        <f>SUM(Table3253[[#This Row],[5]:[15]])</f>
        <v>69</v>
      </c>
      <c r="N389" s="7">
        <f>SUM(Table3253[[#This Row],[16]:[24]])</f>
        <v>84</v>
      </c>
      <c r="O389" s="7">
        <f>SUM(Table3253[[#This Row],[25]:[49]])</f>
        <v>206</v>
      </c>
      <c r="P389" s="7">
        <f>SUM(Table3253[[#This Row],[50]:[64]])</f>
        <v>154</v>
      </c>
      <c r="Q389" s="7">
        <f>SUM(Table3253[[#This Row],[65]:[74]])</f>
        <v>96</v>
      </c>
      <c r="R389" s="7">
        <f>SUM(Table3253[[#This Row],[75]:[84]])</f>
        <v>68</v>
      </c>
      <c r="S389" s="8">
        <f>SUM(Table3253[[#This Row],[5]:[9]])</f>
        <v>22</v>
      </c>
      <c r="T389" s="7">
        <f>SUM(Table3253[[#This Row],[10]:[14]])</f>
        <v>40</v>
      </c>
      <c r="U389" s="7">
        <f>SUM(Table3253[[#This Row],[15]:[19]])</f>
        <v>37</v>
      </c>
      <c r="V389" s="7">
        <f>SUM(Table3253[[#This Row],[20]:[24]])</f>
        <v>54</v>
      </c>
      <c r="W389" s="7">
        <f>SUM(Table3253[[#This Row],[25]:[29]])</f>
        <v>30</v>
      </c>
      <c r="X389" s="7">
        <f>SUM(Table3253[[#This Row],[30]:[34]])</f>
        <v>28</v>
      </c>
      <c r="Y389" s="7">
        <f>SUM(Table3253[[#This Row],[35]:[39]])</f>
        <v>41</v>
      </c>
      <c r="Z389" s="7">
        <f>SUM(Table3253[[#This Row],[40]:[44]])</f>
        <v>55</v>
      </c>
      <c r="AA389" s="7">
        <f>SUM(Table3253[[#This Row],[45]:[49]])</f>
        <v>52</v>
      </c>
      <c r="AB389" s="7">
        <f>SUM(Table3253[[#This Row],[50]:[54]])</f>
        <v>55</v>
      </c>
      <c r="AC389" s="7">
        <f>SUM(Table3253[[#This Row],[55]:[59]])</f>
        <v>43</v>
      </c>
      <c r="AD389" s="7">
        <f>SUM(Table3253[[#This Row],[60]:[64]])</f>
        <v>56</v>
      </c>
      <c r="AE389" s="7">
        <f>SUM(Table3253[[#This Row],[65]:[69]])</f>
        <v>57</v>
      </c>
      <c r="AF389" s="7">
        <f>SUM(Table3253[[#This Row],[70]:[74]])</f>
        <v>39</v>
      </c>
      <c r="AG389" s="7">
        <f>SUM(Table3253[[#This Row],[75]:[79]])</f>
        <v>41</v>
      </c>
      <c r="AH389" s="7">
        <f>SUM(Table3253[[#This Row],[80]:[84]])</f>
        <v>27</v>
      </c>
      <c r="AI389" s="7">
        <f>SUM(Table3253[[#This Row],[85]:[89]])</f>
        <v>12</v>
      </c>
      <c r="AJ389" s="7">
        <f>Table3253[[#This Row],[90]]</f>
        <v>4</v>
      </c>
      <c r="AK389" s="8">
        <v>15</v>
      </c>
      <c r="AL389" s="8">
        <v>3</v>
      </c>
      <c r="AM389" s="8">
        <v>6</v>
      </c>
      <c r="AN389" s="8">
        <v>13</v>
      </c>
      <c r="AO389" s="8">
        <v>6</v>
      </c>
      <c r="AP389" s="8">
        <v>4</v>
      </c>
      <c r="AQ389" s="8">
        <v>2</v>
      </c>
      <c r="AR389" s="8">
        <v>7</v>
      </c>
      <c r="AS389" s="8">
        <v>6</v>
      </c>
      <c r="AT389" s="8">
        <v>3</v>
      </c>
      <c r="AU389" s="8">
        <v>11</v>
      </c>
      <c r="AV389" s="8">
        <v>7</v>
      </c>
      <c r="AW389" s="8">
        <v>12</v>
      </c>
      <c r="AX389" s="8">
        <v>6</v>
      </c>
      <c r="AY389" s="8">
        <v>4</v>
      </c>
      <c r="AZ389" s="8">
        <v>7</v>
      </c>
      <c r="BA389" s="8">
        <v>8</v>
      </c>
      <c r="BB389" s="8">
        <v>6</v>
      </c>
      <c r="BC389" s="8">
        <v>5</v>
      </c>
      <c r="BD389" s="8">
        <v>11</v>
      </c>
      <c r="BE389" s="8">
        <v>19</v>
      </c>
      <c r="BF389" s="8">
        <v>17</v>
      </c>
      <c r="BG389" s="8">
        <v>3</v>
      </c>
      <c r="BH389" s="8">
        <v>8</v>
      </c>
      <c r="BI389" s="8">
        <v>7</v>
      </c>
      <c r="BJ389" s="8">
        <v>8</v>
      </c>
      <c r="BK389" s="8">
        <v>5</v>
      </c>
      <c r="BL389" s="8">
        <v>3</v>
      </c>
      <c r="BM389" s="8">
        <v>9</v>
      </c>
      <c r="BN389" s="8">
        <v>5</v>
      </c>
      <c r="BO389" s="8">
        <v>7</v>
      </c>
      <c r="BP389" s="8">
        <v>3</v>
      </c>
      <c r="BQ389" s="8">
        <v>7</v>
      </c>
      <c r="BR389" s="8">
        <v>7</v>
      </c>
      <c r="BS389" s="8">
        <v>4</v>
      </c>
      <c r="BT389" s="8">
        <v>6</v>
      </c>
      <c r="BU389" s="8">
        <v>6</v>
      </c>
      <c r="BV389" s="8">
        <v>8</v>
      </c>
      <c r="BW389" s="8">
        <v>13</v>
      </c>
      <c r="BX389" s="8">
        <v>8</v>
      </c>
      <c r="BY389" s="8">
        <v>6</v>
      </c>
      <c r="BZ389" s="8">
        <v>6</v>
      </c>
      <c r="CA389" s="8">
        <v>13</v>
      </c>
      <c r="CB389" s="8">
        <v>21</v>
      </c>
      <c r="CC389" s="8">
        <v>9</v>
      </c>
      <c r="CD389" s="8">
        <v>9</v>
      </c>
      <c r="CE389" s="8">
        <v>9</v>
      </c>
      <c r="CF389" s="8">
        <v>4</v>
      </c>
      <c r="CG389" s="8">
        <v>17</v>
      </c>
      <c r="CH389" s="8">
        <v>13</v>
      </c>
      <c r="CI389" s="8">
        <v>8</v>
      </c>
      <c r="CJ389" s="8">
        <v>7</v>
      </c>
      <c r="CK389" s="8">
        <v>11</v>
      </c>
      <c r="CL389" s="8">
        <v>16</v>
      </c>
      <c r="CM389" s="8">
        <v>13</v>
      </c>
      <c r="CN389" s="8">
        <v>9</v>
      </c>
      <c r="CO389" s="8">
        <v>9</v>
      </c>
      <c r="CP389" s="8">
        <v>10</v>
      </c>
      <c r="CQ389" s="8">
        <v>7</v>
      </c>
      <c r="CR389" s="8">
        <v>8</v>
      </c>
      <c r="CS389" s="8">
        <v>14</v>
      </c>
      <c r="CT389" s="8">
        <v>11</v>
      </c>
      <c r="CU389" s="8">
        <v>9</v>
      </c>
      <c r="CV389" s="8">
        <v>7</v>
      </c>
      <c r="CW389" s="8">
        <v>15</v>
      </c>
      <c r="CX389" s="8">
        <v>9</v>
      </c>
      <c r="CY389" s="8">
        <v>7</v>
      </c>
      <c r="CZ389" s="8">
        <v>14</v>
      </c>
      <c r="DA389" s="8">
        <v>11</v>
      </c>
      <c r="DB389" s="8">
        <v>16</v>
      </c>
      <c r="DC389" s="8">
        <v>6</v>
      </c>
      <c r="DD389" s="8">
        <v>9</v>
      </c>
      <c r="DE389" s="8">
        <v>10</v>
      </c>
      <c r="DF389" s="8">
        <v>9</v>
      </c>
      <c r="DG389" s="8">
        <v>5</v>
      </c>
      <c r="DH389" s="8">
        <v>9</v>
      </c>
      <c r="DI389" s="8">
        <v>10</v>
      </c>
      <c r="DJ389" s="8">
        <v>6</v>
      </c>
      <c r="DK389" s="8">
        <v>9</v>
      </c>
      <c r="DL389" s="8">
        <v>7</v>
      </c>
      <c r="DM389" s="8">
        <v>4</v>
      </c>
      <c r="DN389" s="8">
        <v>6</v>
      </c>
      <c r="DO389" s="8">
        <v>7</v>
      </c>
      <c r="DP389" s="8">
        <v>6</v>
      </c>
      <c r="DQ389" s="8">
        <v>4</v>
      </c>
      <c r="DR389" s="8">
        <v>4</v>
      </c>
      <c r="DS389" s="8">
        <v>5</v>
      </c>
      <c r="DT389" s="8">
        <v>2</v>
      </c>
      <c r="DU389" s="8">
        <v>1</v>
      </c>
      <c r="DV389" s="8">
        <v>0</v>
      </c>
      <c r="DW389" s="8">
        <v>4</v>
      </c>
      <c r="DX389" s="7">
        <f t="shared" si="29"/>
        <v>444</v>
      </c>
      <c r="DY389" s="7">
        <f t="shared" si="30"/>
        <v>70</v>
      </c>
      <c r="DZ389" s="7">
        <f t="shared" si="31"/>
        <v>206</v>
      </c>
      <c r="EA389" s="7">
        <f t="shared" si="32"/>
        <v>154</v>
      </c>
    </row>
    <row r="390" spans="1:131" x14ac:dyDescent="0.35">
      <c r="A390" s="7">
        <v>13</v>
      </c>
      <c r="B390" s="10" t="s">
        <v>1020</v>
      </c>
      <c r="C390" s="10" t="s">
        <v>898</v>
      </c>
      <c r="D390" s="10" t="s">
        <v>899</v>
      </c>
      <c r="E390" s="7">
        <f>SUM(Table3253[[#This Row],[0]:[90]])</f>
        <v>925</v>
      </c>
      <c r="F390" s="8">
        <f>SUM(Table3253[[#This Row],[0]:[15]])</f>
        <v>213</v>
      </c>
      <c r="G390" s="7">
        <f>SUM(Table3253[[#This Row],[16]:[64]])</f>
        <v>562</v>
      </c>
      <c r="H390" s="7">
        <f>SUM(Table3253[[#This Row],[65]:[90]])</f>
        <v>150</v>
      </c>
      <c r="I390" s="7">
        <f>SUM(Table3253[[#This Row],[85]:[90]])</f>
        <v>12</v>
      </c>
      <c r="J390" s="8">
        <f>SUM(Table3253[[#This Row],[0]:[17]])</f>
        <v>244</v>
      </c>
      <c r="K390" s="7">
        <f>SUM(Table3253[[#This Row],[18]:[64]])</f>
        <v>531</v>
      </c>
      <c r="L390" s="8">
        <f>SUM(Table3253[[#This Row],[0]:[4]])</f>
        <v>63</v>
      </c>
      <c r="M390" s="7">
        <f>SUM(Table3253[[#This Row],[5]:[15]])</f>
        <v>150</v>
      </c>
      <c r="N390" s="7">
        <f>SUM(Table3253[[#This Row],[16]:[24]])</f>
        <v>110</v>
      </c>
      <c r="O390" s="7">
        <f>SUM(Table3253[[#This Row],[25]:[49]])</f>
        <v>267</v>
      </c>
      <c r="P390" s="7">
        <f>SUM(Table3253[[#This Row],[50]:[64]])</f>
        <v>185</v>
      </c>
      <c r="Q390" s="7">
        <f>SUM(Table3253[[#This Row],[65]:[74]])</f>
        <v>86</v>
      </c>
      <c r="R390" s="7">
        <f>SUM(Table3253[[#This Row],[75]:[84]])</f>
        <v>52</v>
      </c>
      <c r="S390" s="8">
        <f>SUM(Table3253[[#This Row],[5]:[9]])</f>
        <v>63</v>
      </c>
      <c r="T390" s="7">
        <f>SUM(Table3253[[#This Row],[10]:[14]])</f>
        <v>73</v>
      </c>
      <c r="U390" s="7">
        <f>SUM(Table3253[[#This Row],[15]:[19]])</f>
        <v>69</v>
      </c>
      <c r="V390" s="7">
        <f>SUM(Table3253[[#This Row],[20]:[24]])</f>
        <v>55</v>
      </c>
      <c r="W390" s="7">
        <f>SUM(Table3253[[#This Row],[25]:[29]])</f>
        <v>59</v>
      </c>
      <c r="X390" s="7">
        <f>SUM(Table3253[[#This Row],[30]:[34]])</f>
        <v>59</v>
      </c>
      <c r="Y390" s="7">
        <f>SUM(Table3253[[#This Row],[35]:[39]])</f>
        <v>53</v>
      </c>
      <c r="Z390" s="7">
        <f>SUM(Table3253[[#This Row],[40]:[44]])</f>
        <v>49</v>
      </c>
      <c r="AA390" s="7">
        <f>SUM(Table3253[[#This Row],[45]:[49]])</f>
        <v>47</v>
      </c>
      <c r="AB390" s="7">
        <f>SUM(Table3253[[#This Row],[50]:[54]])</f>
        <v>60</v>
      </c>
      <c r="AC390" s="7">
        <f>SUM(Table3253[[#This Row],[55]:[59]])</f>
        <v>60</v>
      </c>
      <c r="AD390" s="7">
        <f>SUM(Table3253[[#This Row],[60]:[64]])</f>
        <v>65</v>
      </c>
      <c r="AE390" s="7">
        <f>SUM(Table3253[[#This Row],[65]:[69]])</f>
        <v>42</v>
      </c>
      <c r="AF390" s="7">
        <f>SUM(Table3253[[#This Row],[70]:[74]])</f>
        <v>44</v>
      </c>
      <c r="AG390" s="7">
        <f>SUM(Table3253[[#This Row],[75]:[79]])</f>
        <v>40</v>
      </c>
      <c r="AH390" s="7">
        <f>SUM(Table3253[[#This Row],[80]:[84]])</f>
        <v>12</v>
      </c>
      <c r="AI390" s="7">
        <f>SUM(Table3253[[#This Row],[85]:[89]])</f>
        <v>11</v>
      </c>
      <c r="AJ390" s="7">
        <f>Table3253[[#This Row],[90]]</f>
        <v>1</v>
      </c>
      <c r="AK390" s="8">
        <v>13</v>
      </c>
      <c r="AL390" s="8">
        <v>17</v>
      </c>
      <c r="AM390" s="8">
        <v>6</v>
      </c>
      <c r="AN390" s="8">
        <v>12</v>
      </c>
      <c r="AO390" s="8">
        <v>15</v>
      </c>
      <c r="AP390" s="8">
        <v>14</v>
      </c>
      <c r="AQ390" s="8">
        <v>8</v>
      </c>
      <c r="AR390" s="8">
        <v>16</v>
      </c>
      <c r="AS390" s="8">
        <v>13</v>
      </c>
      <c r="AT390" s="8">
        <v>12</v>
      </c>
      <c r="AU390" s="8">
        <v>8</v>
      </c>
      <c r="AV390" s="8">
        <v>18</v>
      </c>
      <c r="AW390" s="8">
        <v>17</v>
      </c>
      <c r="AX390" s="8">
        <v>14</v>
      </c>
      <c r="AY390" s="8">
        <v>16</v>
      </c>
      <c r="AZ390" s="8">
        <v>14</v>
      </c>
      <c r="BA390" s="8">
        <v>13</v>
      </c>
      <c r="BB390" s="8">
        <v>18</v>
      </c>
      <c r="BC390" s="8">
        <v>11</v>
      </c>
      <c r="BD390" s="8">
        <v>13</v>
      </c>
      <c r="BE390" s="8">
        <v>10</v>
      </c>
      <c r="BF390" s="8">
        <v>15</v>
      </c>
      <c r="BG390" s="8">
        <v>13</v>
      </c>
      <c r="BH390" s="8">
        <v>7</v>
      </c>
      <c r="BI390" s="8">
        <v>10</v>
      </c>
      <c r="BJ390" s="8">
        <v>12</v>
      </c>
      <c r="BK390" s="8">
        <v>11</v>
      </c>
      <c r="BL390" s="8">
        <v>16</v>
      </c>
      <c r="BM390" s="8">
        <v>11</v>
      </c>
      <c r="BN390" s="8">
        <v>9</v>
      </c>
      <c r="BO390" s="8">
        <v>11</v>
      </c>
      <c r="BP390" s="8">
        <v>11</v>
      </c>
      <c r="BQ390" s="8">
        <v>14</v>
      </c>
      <c r="BR390" s="8">
        <v>10</v>
      </c>
      <c r="BS390" s="8">
        <v>13</v>
      </c>
      <c r="BT390" s="8">
        <v>8</v>
      </c>
      <c r="BU390" s="8">
        <v>12</v>
      </c>
      <c r="BV390" s="8">
        <v>12</v>
      </c>
      <c r="BW390" s="8">
        <v>12</v>
      </c>
      <c r="BX390" s="8">
        <v>9</v>
      </c>
      <c r="BY390" s="8">
        <v>8</v>
      </c>
      <c r="BZ390" s="8">
        <v>16</v>
      </c>
      <c r="CA390" s="8">
        <v>10</v>
      </c>
      <c r="CB390" s="8">
        <v>10</v>
      </c>
      <c r="CC390" s="8">
        <v>5</v>
      </c>
      <c r="CD390" s="8">
        <v>10</v>
      </c>
      <c r="CE390" s="8">
        <v>15</v>
      </c>
      <c r="CF390" s="8">
        <v>6</v>
      </c>
      <c r="CG390" s="8">
        <v>7</v>
      </c>
      <c r="CH390" s="8">
        <v>9</v>
      </c>
      <c r="CI390" s="8">
        <v>9</v>
      </c>
      <c r="CJ390" s="8">
        <v>10</v>
      </c>
      <c r="CK390" s="8">
        <v>15</v>
      </c>
      <c r="CL390" s="8">
        <v>12</v>
      </c>
      <c r="CM390" s="8">
        <v>14</v>
      </c>
      <c r="CN390" s="8">
        <v>13</v>
      </c>
      <c r="CO390" s="8">
        <v>12</v>
      </c>
      <c r="CP390" s="8">
        <v>9</v>
      </c>
      <c r="CQ390" s="8">
        <v>17</v>
      </c>
      <c r="CR390" s="8">
        <v>9</v>
      </c>
      <c r="CS390" s="8">
        <v>15</v>
      </c>
      <c r="CT390" s="8">
        <v>12</v>
      </c>
      <c r="CU390" s="8">
        <v>15</v>
      </c>
      <c r="CV390" s="8">
        <v>14</v>
      </c>
      <c r="CW390" s="8">
        <v>9</v>
      </c>
      <c r="CX390" s="8">
        <v>11</v>
      </c>
      <c r="CY390" s="8">
        <v>5</v>
      </c>
      <c r="CZ390" s="8">
        <v>11</v>
      </c>
      <c r="DA390" s="8">
        <v>9</v>
      </c>
      <c r="DB390" s="8">
        <v>6</v>
      </c>
      <c r="DC390" s="8">
        <v>14</v>
      </c>
      <c r="DD390" s="8">
        <v>11</v>
      </c>
      <c r="DE390" s="8">
        <v>6</v>
      </c>
      <c r="DF390" s="8">
        <v>11</v>
      </c>
      <c r="DG390" s="8">
        <v>2</v>
      </c>
      <c r="DH390" s="8">
        <v>5</v>
      </c>
      <c r="DI390" s="8">
        <v>9</v>
      </c>
      <c r="DJ390" s="8">
        <v>11</v>
      </c>
      <c r="DK390" s="8">
        <v>6</v>
      </c>
      <c r="DL390" s="8">
        <v>9</v>
      </c>
      <c r="DM390" s="8">
        <v>2</v>
      </c>
      <c r="DN390" s="8">
        <v>2</v>
      </c>
      <c r="DO390" s="8">
        <v>3</v>
      </c>
      <c r="DP390" s="8">
        <v>1</v>
      </c>
      <c r="DQ390" s="8">
        <v>4</v>
      </c>
      <c r="DR390" s="8">
        <v>4</v>
      </c>
      <c r="DS390" s="8">
        <v>5</v>
      </c>
      <c r="DT390" s="8">
        <v>1</v>
      </c>
      <c r="DU390" s="8">
        <v>0</v>
      </c>
      <c r="DV390" s="8">
        <v>1</v>
      </c>
      <c r="DW390" s="8">
        <v>1</v>
      </c>
      <c r="DX390" s="7">
        <f t="shared" si="29"/>
        <v>562</v>
      </c>
      <c r="DY390" s="7">
        <f t="shared" si="30"/>
        <v>79</v>
      </c>
      <c r="DZ390" s="7">
        <f t="shared" si="31"/>
        <v>267</v>
      </c>
      <c r="EA390" s="7">
        <f t="shared" si="32"/>
        <v>185</v>
      </c>
    </row>
    <row r="391" spans="1:131" x14ac:dyDescent="0.35">
      <c r="A391" s="7">
        <v>13</v>
      </c>
      <c r="B391" s="10" t="s">
        <v>1020</v>
      </c>
      <c r="C391" s="10" t="s">
        <v>900</v>
      </c>
      <c r="D391" s="10" t="s">
        <v>901</v>
      </c>
      <c r="E391" s="7">
        <f>SUM(Table3253[[#This Row],[0]:[90]])</f>
        <v>1093</v>
      </c>
      <c r="F391" s="8">
        <f>SUM(Table3253[[#This Row],[0]:[15]])</f>
        <v>176</v>
      </c>
      <c r="G391" s="7">
        <f>SUM(Table3253[[#This Row],[16]:[64]])</f>
        <v>654</v>
      </c>
      <c r="H391" s="7">
        <f>SUM(Table3253[[#This Row],[65]:[90]])</f>
        <v>263</v>
      </c>
      <c r="I391" s="7">
        <f>SUM(Table3253[[#This Row],[85]:[90]])</f>
        <v>21</v>
      </c>
      <c r="J391" s="8">
        <f>SUM(Table3253[[#This Row],[0]:[17]])</f>
        <v>195</v>
      </c>
      <c r="K391" s="7">
        <f>SUM(Table3253[[#This Row],[18]:[64]])</f>
        <v>635</v>
      </c>
      <c r="L391" s="8">
        <f>SUM(Table3253[[#This Row],[0]:[4]])</f>
        <v>45</v>
      </c>
      <c r="M391" s="7">
        <f>SUM(Table3253[[#This Row],[5]:[15]])</f>
        <v>131</v>
      </c>
      <c r="N391" s="7">
        <f>SUM(Table3253[[#This Row],[16]:[24]])</f>
        <v>98</v>
      </c>
      <c r="O391" s="7">
        <f>SUM(Table3253[[#This Row],[25]:[49]])</f>
        <v>323</v>
      </c>
      <c r="P391" s="7">
        <f>SUM(Table3253[[#This Row],[50]:[64]])</f>
        <v>233</v>
      </c>
      <c r="Q391" s="7">
        <f>SUM(Table3253[[#This Row],[65]:[74]])</f>
        <v>132</v>
      </c>
      <c r="R391" s="7">
        <f>SUM(Table3253[[#This Row],[75]:[84]])</f>
        <v>110</v>
      </c>
      <c r="S391" s="8">
        <f>SUM(Table3253[[#This Row],[5]:[9]])</f>
        <v>49</v>
      </c>
      <c r="T391" s="7">
        <f>SUM(Table3253[[#This Row],[10]:[14]])</f>
        <v>74</v>
      </c>
      <c r="U391" s="7">
        <f>SUM(Table3253[[#This Row],[15]:[19]])</f>
        <v>49</v>
      </c>
      <c r="V391" s="7">
        <f>SUM(Table3253[[#This Row],[20]:[24]])</f>
        <v>57</v>
      </c>
      <c r="W391" s="7">
        <f>SUM(Table3253[[#This Row],[25]:[29]])</f>
        <v>41</v>
      </c>
      <c r="X391" s="7">
        <f>SUM(Table3253[[#This Row],[30]:[34]])</f>
        <v>53</v>
      </c>
      <c r="Y391" s="7">
        <f>SUM(Table3253[[#This Row],[35]:[39]])</f>
        <v>66</v>
      </c>
      <c r="Z391" s="7">
        <f>SUM(Table3253[[#This Row],[40]:[44]])</f>
        <v>89</v>
      </c>
      <c r="AA391" s="7">
        <f>SUM(Table3253[[#This Row],[45]:[49]])</f>
        <v>74</v>
      </c>
      <c r="AB391" s="7">
        <f>SUM(Table3253[[#This Row],[50]:[54]])</f>
        <v>66</v>
      </c>
      <c r="AC391" s="7">
        <f>SUM(Table3253[[#This Row],[55]:[59]])</f>
        <v>101</v>
      </c>
      <c r="AD391" s="7">
        <f>SUM(Table3253[[#This Row],[60]:[64]])</f>
        <v>66</v>
      </c>
      <c r="AE391" s="7">
        <f>SUM(Table3253[[#This Row],[65]:[69]])</f>
        <v>78</v>
      </c>
      <c r="AF391" s="7">
        <f>SUM(Table3253[[#This Row],[70]:[74]])</f>
        <v>54</v>
      </c>
      <c r="AG391" s="7">
        <f>SUM(Table3253[[#This Row],[75]:[79]])</f>
        <v>65</v>
      </c>
      <c r="AH391" s="7">
        <f>SUM(Table3253[[#This Row],[80]:[84]])</f>
        <v>45</v>
      </c>
      <c r="AI391" s="7">
        <f>SUM(Table3253[[#This Row],[85]:[89]])</f>
        <v>16</v>
      </c>
      <c r="AJ391" s="7">
        <f>Table3253[[#This Row],[90]]</f>
        <v>5</v>
      </c>
      <c r="AK391" s="8">
        <v>4</v>
      </c>
      <c r="AL391" s="8">
        <v>12</v>
      </c>
      <c r="AM391" s="8">
        <v>11</v>
      </c>
      <c r="AN391" s="8">
        <v>10</v>
      </c>
      <c r="AO391" s="8">
        <v>8</v>
      </c>
      <c r="AP391" s="8">
        <v>6</v>
      </c>
      <c r="AQ391" s="8">
        <v>12</v>
      </c>
      <c r="AR391" s="8">
        <v>9</v>
      </c>
      <c r="AS391" s="8">
        <v>10</v>
      </c>
      <c r="AT391" s="8">
        <v>12</v>
      </c>
      <c r="AU391" s="8">
        <v>20</v>
      </c>
      <c r="AV391" s="8">
        <v>17</v>
      </c>
      <c r="AW391" s="8">
        <v>9</v>
      </c>
      <c r="AX391" s="8">
        <v>14</v>
      </c>
      <c r="AY391" s="8">
        <v>14</v>
      </c>
      <c r="AZ391" s="8">
        <v>8</v>
      </c>
      <c r="BA391" s="8">
        <v>7</v>
      </c>
      <c r="BB391" s="8">
        <v>12</v>
      </c>
      <c r="BC391" s="8">
        <v>10</v>
      </c>
      <c r="BD391" s="8">
        <v>12</v>
      </c>
      <c r="BE391" s="8">
        <v>19</v>
      </c>
      <c r="BF391" s="8">
        <v>11</v>
      </c>
      <c r="BG391" s="8">
        <v>9</v>
      </c>
      <c r="BH391" s="8">
        <v>9</v>
      </c>
      <c r="BI391" s="8">
        <v>9</v>
      </c>
      <c r="BJ391" s="8">
        <v>9</v>
      </c>
      <c r="BK391" s="8">
        <v>5</v>
      </c>
      <c r="BL391" s="8">
        <v>12</v>
      </c>
      <c r="BM391" s="8">
        <v>8</v>
      </c>
      <c r="BN391" s="8">
        <v>7</v>
      </c>
      <c r="BO391" s="8">
        <v>8</v>
      </c>
      <c r="BP391" s="8">
        <v>5</v>
      </c>
      <c r="BQ391" s="8">
        <v>14</v>
      </c>
      <c r="BR391" s="8">
        <v>14</v>
      </c>
      <c r="BS391" s="8">
        <v>12</v>
      </c>
      <c r="BT391" s="8">
        <v>12</v>
      </c>
      <c r="BU391" s="8">
        <v>20</v>
      </c>
      <c r="BV391" s="8">
        <v>6</v>
      </c>
      <c r="BW391" s="8">
        <v>14</v>
      </c>
      <c r="BX391" s="8">
        <v>14</v>
      </c>
      <c r="BY391" s="8">
        <v>18</v>
      </c>
      <c r="BZ391" s="8">
        <v>10</v>
      </c>
      <c r="CA391" s="8">
        <v>12</v>
      </c>
      <c r="CB391" s="8">
        <v>21</v>
      </c>
      <c r="CC391" s="8">
        <v>28</v>
      </c>
      <c r="CD391" s="8">
        <v>14</v>
      </c>
      <c r="CE391" s="8">
        <v>8</v>
      </c>
      <c r="CF391" s="8">
        <v>18</v>
      </c>
      <c r="CG391" s="8">
        <v>16</v>
      </c>
      <c r="CH391" s="8">
        <v>18</v>
      </c>
      <c r="CI391" s="8">
        <v>11</v>
      </c>
      <c r="CJ391" s="8">
        <v>13</v>
      </c>
      <c r="CK391" s="8">
        <v>13</v>
      </c>
      <c r="CL391" s="8">
        <v>16</v>
      </c>
      <c r="CM391" s="8">
        <v>13</v>
      </c>
      <c r="CN391" s="8">
        <v>20</v>
      </c>
      <c r="CO391" s="8">
        <v>21</v>
      </c>
      <c r="CP391" s="8">
        <v>13</v>
      </c>
      <c r="CQ391" s="8">
        <v>18</v>
      </c>
      <c r="CR391" s="8">
        <v>29</v>
      </c>
      <c r="CS391" s="8">
        <v>12</v>
      </c>
      <c r="CT391" s="8">
        <v>9</v>
      </c>
      <c r="CU391" s="8">
        <v>15</v>
      </c>
      <c r="CV391" s="8">
        <v>18</v>
      </c>
      <c r="CW391" s="8">
        <v>12</v>
      </c>
      <c r="CX391" s="8">
        <v>14</v>
      </c>
      <c r="CY391" s="8">
        <v>19</v>
      </c>
      <c r="CZ391" s="8">
        <v>15</v>
      </c>
      <c r="DA391" s="8">
        <v>13</v>
      </c>
      <c r="DB391" s="8">
        <v>17</v>
      </c>
      <c r="DC391" s="8">
        <v>5</v>
      </c>
      <c r="DD391" s="8">
        <v>12</v>
      </c>
      <c r="DE391" s="8">
        <v>9</v>
      </c>
      <c r="DF391" s="8">
        <v>16</v>
      </c>
      <c r="DG391" s="8">
        <v>12</v>
      </c>
      <c r="DH391" s="8">
        <v>15</v>
      </c>
      <c r="DI391" s="8">
        <v>8</v>
      </c>
      <c r="DJ391" s="8">
        <v>17</v>
      </c>
      <c r="DK391" s="8">
        <v>13</v>
      </c>
      <c r="DL391" s="8">
        <v>12</v>
      </c>
      <c r="DM391" s="8">
        <v>15</v>
      </c>
      <c r="DN391" s="8">
        <v>8</v>
      </c>
      <c r="DO391" s="8">
        <v>6</v>
      </c>
      <c r="DP391" s="8">
        <v>9</v>
      </c>
      <c r="DQ391" s="8">
        <v>7</v>
      </c>
      <c r="DR391" s="8">
        <v>9</v>
      </c>
      <c r="DS391" s="8">
        <v>2</v>
      </c>
      <c r="DT391" s="8">
        <v>0</v>
      </c>
      <c r="DU391" s="8">
        <v>3</v>
      </c>
      <c r="DV391" s="8">
        <v>2</v>
      </c>
      <c r="DW391" s="8">
        <v>5</v>
      </c>
      <c r="DX391" s="7">
        <f t="shared" si="29"/>
        <v>654</v>
      </c>
      <c r="DY391" s="7">
        <f t="shared" si="30"/>
        <v>79</v>
      </c>
      <c r="DZ391" s="7">
        <f t="shared" si="31"/>
        <v>323</v>
      </c>
      <c r="EA391" s="7">
        <f t="shared" si="32"/>
        <v>233</v>
      </c>
    </row>
    <row r="392" spans="1:131" x14ac:dyDescent="0.35">
      <c r="A392" s="7">
        <v>13</v>
      </c>
      <c r="B392" s="10" t="s">
        <v>1020</v>
      </c>
      <c r="C392" s="10" t="s">
        <v>902</v>
      </c>
      <c r="D392" s="10" t="s">
        <v>903</v>
      </c>
      <c r="E392" s="7">
        <f>SUM(Table3253[[#This Row],[0]:[90]])</f>
        <v>937</v>
      </c>
      <c r="F392" s="8">
        <f>SUM(Table3253[[#This Row],[0]:[15]])</f>
        <v>189</v>
      </c>
      <c r="G392" s="7">
        <f>SUM(Table3253[[#This Row],[16]:[64]])</f>
        <v>597</v>
      </c>
      <c r="H392" s="7">
        <f>SUM(Table3253[[#This Row],[65]:[90]])</f>
        <v>151</v>
      </c>
      <c r="I392" s="7">
        <f>SUM(Table3253[[#This Row],[85]:[90]])</f>
        <v>3</v>
      </c>
      <c r="J392" s="8">
        <f>SUM(Table3253[[#This Row],[0]:[17]])</f>
        <v>213</v>
      </c>
      <c r="K392" s="7">
        <f>SUM(Table3253[[#This Row],[18]:[64]])</f>
        <v>573</v>
      </c>
      <c r="L392" s="8">
        <f>SUM(Table3253[[#This Row],[0]:[4]])</f>
        <v>63</v>
      </c>
      <c r="M392" s="7">
        <f>SUM(Table3253[[#This Row],[5]:[15]])</f>
        <v>126</v>
      </c>
      <c r="N392" s="7">
        <f>SUM(Table3253[[#This Row],[16]:[24]])</f>
        <v>159</v>
      </c>
      <c r="O392" s="7">
        <f>SUM(Table3253[[#This Row],[25]:[49]])</f>
        <v>254</v>
      </c>
      <c r="P392" s="7">
        <f>SUM(Table3253[[#This Row],[50]:[64]])</f>
        <v>184</v>
      </c>
      <c r="Q392" s="7">
        <f>SUM(Table3253[[#This Row],[65]:[74]])</f>
        <v>78</v>
      </c>
      <c r="R392" s="7">
        <f>SUM(Table3253[[#This Row],[75]:[84]])</f>
        <v>70</v>
      </c>
      <c r="S392" s="8">
        <f>SUM(Table3253[[#This Row],[5]:[9]])</f>
        <v>64</v>
      </c>
      <c r="T392" s="7">
        <f>SUM(Table3253[[#This Row],[10]:[14]])</f>
        <v>52</v>
      </c>
      <c r="U392" s="7">
        <f>SUM(Table3253[[#This Row],[15]:[19]])</f>
        <v>60</v>
      </c>
      <c r="V392" s="7">
        <f>SUM(Table3253[[#This Row],[20]:[24]])</f>
        <v>109</v>
      </c>
      <c r="W392" s="7">
        <f>SUM(Table3253[[#This Row],[25]:[29]])</f>
        <v>44</v>
      </c>
      <c r="X392" s="7">
        <f>SUM(Table3253[[#This Row],[30]:[34]])</f>
        <v>64</v>
      </c>
      <c r="Y392" s="7">
        <f>SUM(Table3253[[#This Row],[35]:[39]])</f>
        <v>30</v>
      </c>
      <c r="Z392" s="7">
        <f>SUM(Table3253[[#This Row],[40]:[44]])</f>
        <v>50</v>
      </c>
      <c r="AA392" s="7">
        <f>SUM(Table3253[[#This Row],[45]:[49]])</f>
        <v>66</v>
      </c>
      <c r="AB392" s="7">
        <f>SUM(Table3253[[#This Row],[50]:[54]])</f>
        <v>53</v>
      </c>
      <c r="AC392" s="7">
        <f>SUM(Table3253[[#This Row],[55]:[59]])</f>
        <v>80</v>
      </c>
      <c r="AD392" s="7">
        <f>SUM(Table3253[[#This Row],[60]:[64]])</f>
        <v>51</v>
      </c>
      <c r="AE392" s="7">
        <f>SUM(Table3253[[#This Row],[65]:[69]])</f>
        <v>46</v>
      </c>
      <c r="AF392" s="7">
        <f>SUM(Table3253[[#This Row],[70]:[74]])</f>
        <v>32</v>
      </c>
      <c r="AG392" s="7">
        <f>SUM(Table3253[[#This Row],[75]:[79]])</f>
        <v>66</v>
      </c>
      <c r="AH392" s="7">
        <f>SUM(Table3253[[#This Row],[80]:[84]])</f>
        <v>4</v>
      </c>
      <c r="AI392" s="7">
        <f>SUM(Table3253[[#This Row],[85]:[89]])</f>
        <v>1</v>
      </c>
      <c r="AJ392" s="7">
        <f>Table3253[[#This Row],[90]]</f>
        <v>2</v>
      </c>
      <c r="AK392" s="8">
        <v>16</v>
      </c>
      <c r="AL392" s="8">
        <v>10</v>
      </c>
      <c r="AM392" s="8">
        <v>9</v>
      </c>
      <c r="AN392" s="8">
        <v>12</v>
      </c>
      <c r="AO392" s="8">
        <v>16</v>
      </c>
      <c r="AP392" s="8">
        <v>11</v>
      </c>
      <c r="AQ392" s="8">
        <v>12</v>
      </c>
      <c r="AR392" s="8">
        <v>15</v>
      </c>
      <c r="AS392" s="8">
        <v>13</v>
      </c>
      <c r="AT392" s="8">
        <v>13</v>
      </c>
      <c r="AU392" s="8">
        <v>12</v>
      </c>
      <c r="AV392" s="8">
        <v>15</v>
      </c>
      <c r="AW392" s="8">
        <v>7</v>
      </c>
      <c r="AX392" s="8">
        <v>12</v>
      </c>
      <c r="AY392" s="8">
        <v>6</v>
      </c>
      <c r="AZ392" s="8">
        <v>10</v>
      </c>
      <c r="BA392" s="8">
        <v>12</v>
      </c>
      <c r="BB392" s="8">
        <v>12</v>
      </c>
      <c r="BC392" s="8">
        <v>18</v>
      </c>
      <c r="BD392" s="8">
        <v>8</v>
      </c>
      <c r="BE392" s="8">
        <v>28</v>
      </c>
      <c r="BF392" s="8">
        <v>15</v>
      </c>
      <c r="BG392" s="8">
        <v>18</v>
      </c>
      <c r="BH392" s="8">
        <v>23</v>
      </c>
      <c r="BI392" s="8">
        <v>25</v>
      </c>
      <c r="BJ392" s="8">
        <v>6</v>
      </c>
      <c r="BK392" s="8">
        <v>12</v>
      </c>
      <c r="BL392" s="8">
        <v>6</v>
      </c>
      <c r="BM392" s="8">
        <v>13</v>
      </c>
      <c r="BN392" s="8">
        <v>7</v>
      </c>
      <c r="BO392" s="8">
        <v>13</v>
      </c>
      <c r="BP392" s="8">
        <v>11</v>
      </c>
      <c r="BQ392" s="8">
        <v>10</v>
      </c>
      <c r="BR392" s="8">
        <v>12</v>
      </c>
      <c r="BS392" s="8">
        <v>18</v>
      </c>
      <c r="BT392" s="8">
        <v>6</v>
      </c>
      <c r="BU392" s="8">
        <v>9</v>
      </c>
      <c r="BV392" s="8">
        <v>3</v>
      </c>
      <c r="BW392" s="8">
        <v>4</v>
      </c>
      <c r="BX392" s="8">
        <v>8</v>
      </c>
      <c r="BY392" s="8">
        <v>8</v>
      </c>
      <c r="BZ392" s="8">
        <v>7</v>
      </c>
      <c r="CA392" s="8">
        <v>6</v>
      </c>
      <c r="CB392" s="8">
        <v>21</v>
      </c>
      <c r="CC392" s="8">
        <v>8</v>
      </c>
      <c r="CD392" s="8">
        <v>16</v>
      </c>
      <c r="CE392" s="8">
        <v>14</v>
      </c>
      <c r="CF392" s="8">
        <v>16</v>
      </c>
      <c r="CG392" s="8">
        <v>13</v>
      </c>
      <c r="CH392" s="8">
        <v>7</v>
      </c>
      <c r="CI392" s="8">
        <v>9</v>
      </c>
      <c r="CJ392" s="8">
        <v>14</v>
      </c>
      <c r="CK392" s="8">
        <v>8</v>
      </c>
      <c r="CL392" s="8">
        <v>11</v>
      </c>
      <c r="CM392" s="8">
        <v>11</v>
      </c>
      <c r="CN392" s="8">
        <v>16</v>
      </c>
      <c r="CO392" s="8">
        <v>17</v>
      </c>
      <c r="CP392" s="8">
        <v>18</v>
      </c>
      <c r="CQ392" s="8">
        <v>13</v>
      </c>
      <c r="CR392" s="8">
        <v>16</v>
      </c>
      <c r="CS392" s="8">
        <v>12</v>
      </c>
      <c r="CT392" s="8">
        <v>8</v>
      </c>
      <c r="CU392" s="8">
        <v>15</v>
      </c>
      <c r="CV392" s="8">
        <v>8</v>
      </c>
      <c r="CW392" s="8">
        <v>8</v>
      </c>
      <c r="CX392" s="8">
        <v>7</v>
      </c>
      <c r="CY392" s="8">
        <v>8</v>
      </c>
      <c r="CZ392" s="8">
        <v>10</v>
      </c>
      <c r="DA392" s="8">
        <v>12</v>
      </c>
      <c r="DB392" s="8">
        <v>9</v>
      </c>
      <c r="DC392" s="8">
        <v>10</v>
      </c>
      <c r="DD392" s="8">
        <v>4</v>
      </c>
      <c r="DE392" s="8">
        <v>6</v>
      </c>
      <c r="DF392" s="8">
        <v>9</v>
      </c>
      <c r="DG392" s="8">
        <v>3</v>
      </c>
      <c r="DH392" s="8">
        <v>16</v>
      </c>
      <c r="DI392" s="8">
        <v>8</v>
      </c>
      <c r="DJ392" s="8">
        <v>19</v>
      </c>
      <c r="DK392" s="8">
        <v>12</v>
      </c>
      <c r="DL392" s="8">
        <v>11</v>
      </c>
      <c r="DM392" s="8">
        <v>1</v>
      </c>
      <c r="DN392" s="8">
        <v>0</v>
      </c>
      <c r="DO392" s="8">
        <v>0</v>
      </c>
      <c r="DP392" s="8">
        <v>2</v>
      </c>
      <c r="DQ392" s="8">
        <v>1</v>
      </c>
      <c r="DR392" s="8">
        <v>1</v>
      </c>
      <c r="DS392" s="8">
        <v>0</v>
      </c>
      <c r="DT392" s="8">
        <v>0</v>
      </c>
      <c r="DU392" s="8">
        <v>0</v>
      </c>
      <c r="DV392" s="8">
        <v>0</v>
      </c>
      <c r="DW392" s="8">
        <v>2</v>
      </c>
      <c r="DX392" s="7">
        <f t="shared" si="29"/>
        <v>597</v>
      </c>
      <c r="DY392" s="7">
        <f t="shared" si="30"/>
        <v>135</v>
      </c>
      <c r="DZ392" s="7">
        <f t="shared" si="31"/>
        <v>254</v>
      </c>
      <c r="EA392" s="7">
        <f t="shared" si="32"/>
        <v>184</v>
      </c>
    </row>
    <row r="393" spans="1:131" x14ac:dyDescent="0.35">
      <c r="A393" s="7">
        <v>13</v>
      </c>
      <c r="B393" s="10" t="s">
        <v>1020</v>
      </c>
      <c r="C393" s="10" t="s">
        <v>904</v>
      </c>
      <c r="D393" s="10" t="s">
        <v>905</v>
      </c>
      <c r="E393" s="7">
        <f>SUM(Table3253[[#This Row],[0]:[90]])</f>
        <v>725</v>
      </c>
      <c r="F393" s="8">
        <f>SUM(Table3253[[#This Row],[0]:[15]])</f>
        <v>123</v>
      </c>
      <c r="G393" s="7">
        <f>SUM(Table3253[[#This Row],[16]:[64]])</f>
        <v>410</v>
      </c>
      <c r="H393" s="7">
        <f>SUM(Table3253[[#This Row],[65]:[90]])</f>
        <v>192</v>
      </c>
      <c r="I393" s="7">
        <f>SUM(Table3253[[#This Row],[85]:[90]])</f>
        <v>17</v>
      </c>
      <c r="J393" s="8">
        <f>SUM(Table3253[[#This Row],[0]:[17]])</f>
        <v>143</v>
      </c>
      <c r="K393" s="7">
        <f>SUM(Table3253[[#This Row],[18]:[64]])</f>
        <v>390</v>
      </c>
      <c r="L393" s="8">
        <f>SUM(Table3253[[#This Row],[0]:[4]])</f>
        <v>34</v>
      </c>
      <c r="M393" s="7">
        <f>SUM(Table3253[[#This Row],[5]:[15]])</f>
        <v>89</v>
      </c>
      <c r="N393" s="7">
        <f>SUM(Table3253[[#This Row],[16]:[24]])</f>
        <v>71</v>
      </c>
      <c r="O393" s="7">
        <f>SUM(Table3253[[#This Row],[25]:[49]])</f>
        <v>176</v>
      </c>
      <c r="P393" s="7">
        <f>SUM(Table3253[[#This Row],[50]:[64]])</f>
        <v>163</v>
      </c>
      <c r="Q393" s="7">
        <f>SUM(Table3253[[#This Row],[65]:[74]])</f>
        <v>106</v>
      </c>
      <c r="R393" s="7">
        <f>SUM(Table3253[[#This Row],[75]:[84]])</f>
        <v>69</v>
      </c>
      <c r="S393" s="8">
        <f>SUM(Table3253[[#This Row],[5]:[9]])</f>
        <v>35</v>
      </c>
      <c r="T393" s="7">
        <f>SUM(Table3253[[#This Row],[10]:[14]])</f>
        <v>48</v>
      </c>
      <c r="U393" s="7">
        <f>SUM(Table3253[[#This Row],[15]:[19]])</f>
        <v>38</v>
      </c>
      <c r="V393" s="7">
        <f>SUM(Table3253[[#This Row],[20]:[24]])</f>
        <v>39</v>
      </c>
      <c r="W393" s="7">
        <f>SUM(Table3253[[#This Row],[25]:[29]])</f>
        <v>49</v>
      </c>
      <c r="X393" s="7">
        <f>SUM(Table3253[[#This Row],[30]:[34]])</f>
        <v>29</v>
      </c>
      <c r="Y393" s="7">
        <f>SUM(Table3253[[#This Row],[35]:[39]])</f>
        <v>30</v>
      </c>
      <c r="Z393" s="7">
        <f>SUM(Table3253[[#This Row],[40]:[44]])</f>
        <v>33</v>
      </c>
      <c r="AA393" s="7">
        <f>SUM(Table3253[[#This Row],[45]:[49]])</f>
        <v>35</v>
      </c>
      <c r="AB393" s="7">
        <f>SUM(Table3253[[#This Row],[50]:[54]])</f>
        <v>44</v>
      </c>
      <c r="AC393" s="7">
        <f>SUM(Table3253[[#This Row],[55]:[59]])</f>
        <v>68</v>
      </c>
      <c r="AD393" s="7">
        <f>SUM(Table3253[[#This Row],[60]:[64]])</f>
        <v>51</v>
      </c>
      <c r="AE393" s="7">
        <f>SUM(Table3253[[#This Row],[65]:[69]])</f>
        <v>48</v>
      </c>
      <c r="AF393" s="7">
        <f>SUM(Table3253[[#This Row],[70]:[74]])</f>
        <v>58</v>
      </c>
      <c r="AG393" s="7">
        <f>SUM(Table3253[[#This Row],[75]:[79]])</f>
        <v>55</v>
      </c>
      <c r="AH393" s="7">
        <f>SUM(Table3253[[#This Row],[80]:[84]])</f>
        <v>14</v>
      </c>
      <c r="AI393" s="7">
        <f>SUM(Table3253[[#This Row],[85]:[89]])</f>
        <v>12</v>
      </c>
      <c r="AJ393" s="7">
        <f>Table3253[[#This Row],[90]]</f>
        <v>5</v>
      </c>
      <c r="AK393" s="8">
        <v>6</v>
      </c>
      <c r="AL393" s="8">
        <v>4</v>
      </c>
      <c r="AM393" s="8">
        <v>3</v>
      </c>
      <c r="AN393" s="8">
        <v>10</v>
      </c>
      <c r="AO393" s="8">
        <v>11</v>
      </c>
      <c r="AP393" s="8">
        <v>8</v>
      </c>
      <c r="AQ393" s="8">
        <v>8</v>
      </c>
      <c r="AR393" s="8">
        <v>5</v>
      </c>
      <c r="AS393" s="8">
        <v>10</v>
      </c>
      <c r="AT393" s="8">
        <v>4</v>
      </c>
      <c r="AU393" s="8">
        <v>14</v>
      </c>
      <c r="AV393" s="8">
        <v>7</v>
      </c>
      <c r="AW393" s="8">
        <v>13</v>
      </c>
      <c r="AX393" s="8">
        <v>9</v>
      </c>
      <c r="AY393" s="8">
        <v>5</v>
      </c>
      <c r="AZ393" s="8">
        <v>6</v>
      </c>
      <c r="BA393" s="8">
        <v>7</v>
      </c>
      <c r="BB393" s="8">
        <v>13</v>
      </c>
      <c r="BC393" s="8">
        <v>7</v>
      </c>
      <c r="BD393" s="8">
        <v>5</v>
      </c>
      <c r="BE393" s="8">
        <v>10</v>
      </c>
      <c r="BF393" s="8">
        <v>8</v>
      </c>
      <c r="BG393" s="8">
        <v>11</v>
      </c>
      <c r="BH393" s="8">
        <v>3</v>
      </c>
      <c r="BI393" s="8">
        <v>7</v>
      </c>
      <c r="BJ393" s="8">
        <v>13</v>
      </c>
      <c r="BK393" s="8">
        <v>9</v>
      </c>
      <c r="BL393" s="8">
        <v>12</v>
      </c>
      <c r="BM393" s="8">
        <v>4</v>
      </c>
      <c r="BN393" s="8">
        <v>11</v>
      </c>
      <c r="BO393" s="8">
        <v>8</v>
      </c>
      <c r="BP393" s="8">
        <v>6</v>
      </c>
      <c r="BQ393" s="8">
        <v>8</v>
      </c>
      <c r="BR393" s="8">
        <v>3</v>
      </c>
      <c r="BS393" s="8">
        <v>4</v>
      </c>
      <c r="BT393" s="8">
        <v>5</v>
      </c>
      <c r="BU393" s="8">
        <v>5</v>
      </c>
      <c r="BV393" s="8">
        <v>6</v>
      </c>
      <c r="BW393" s="8">
        <v>6</v>
      </c>
      <c r="BX393" s="8">
        <v>8</v>
      </c>
      <c r="BY393" s="8">
        <v>5</v>
      </c>
      <c r="BZ393" s="8">
        <v>7</v>
      </c>
      <c r="CA393" s="8">
        <v>3</v>
      </c>
      <c r="CB393" s="8">
        <v>9</v>
      </c>
      <c r="CC393" s="8">
        <v>9</v>
      </c>
      <c r="CD393" s="8">
        <v>1</v>
      </c>
      <c r="CE393" s="8">
        <v>6</v>
      </c>
      <c r="CF393" s="8">
        <v>8</v>
      </c>
      <c r="CG393" s="8">
        <v>9</v>
      </c>
      <c r="CH393" s="8">
        <v>11</v>
      </c>
      <c r="CI393" s="8">
        <v>7</v>
      </c>
      <c r="CJ393" s="8">
        <v>10</v>
      </c>
      <c r="CK393" s="8">
        <v>7</v>
      </c>
      <c r="CL393" s="8">
        <v>8</v>
      </c>
      <c r="CM393" s="8">
        <v>12</v>
      </c>
      <c r="CN393" s="8">
        <v>14</v>
      </c>
      <c r="CO393" s="8">
        <v>18</v>
      </c>
      <c r="CP393" s="8">
        <v>8</v>
      </c>
      <c r="CQ393" s="8">
        <v>12</v>
      </c>
      <c r="CR393" s="8">
        <v>16</v>
      </c>
      <c r="CS393" s="8">
        <v>11</v>
      </c>
      <c r="CT393" s="8">
        <v>13</v>
      </c>
      <c r="CU393" s="8">
        <v>9</v>
      </c>
      <c r="CV393" s="8">
        <v>7</v>
      </c>
      <c r="CW393" s="8">
        <v>11</v>
      </c>
      <c r="CX393" s="8">
        <v>13</v>
      </c>
      <c r="CY393" s="8">
        <v>8</v>
      </c>
      <c r="CZ393" s="8">
        <v>9</v>
      </c>
      <c r="DA393" s="8">
        <v>8</v>
      </c>
      <c r="DB393" s="8">
        <v>10</v>
      </c>
      <c r="DC393" s="8">
        <v>20</v>
      </c>
      <c r="DD393" s="8">
        <v>11</v>
      </c>
      <c r="DE393" s="8">
        <v>11</v>
      </c>
      <c r="DF393" s="8">
        <v>7</v>
      </c>
      <c r="DG393" s="8">
        <v>9</v>
      </c>
      <c r="DH393" s="8">
        <v>10</v>
      </c>
      <c r="DI393" s="8">
        <v>7</v>
      </c>
      <c r="DJ393" s="8">
        <v>16</v>
      </c>
      <c r="DK393" s="8">
        <v>11</v>
      </c>
      <c r="DL393" s="8">
        <v>11</v>
      </c>
      <c r="DM393" s="8">
        <v>3</v>
      </c>
      <c r="DN393" s="8">
        <v>3</v>
      </c>
      <c r="DO393" s="8">
        <v>3</v>
      </c>
      <c r="DP393" s="8">
        <v>3</v>
      </c>
      <c r="DQ393" s="8">
        <v>2</v>
      </c>
      <c r="DR393" s="8">
        <v>6</v>
      </c>
      <c r="DS393" s="8">
        <v>3</v>
      </c>
      <c r="DT393" s="8">
        <v>0</v>
      </c>
      <c r="DU393" s="8">
        <v>2</v>
      </c>
      <c r="DV393" s="8">
        <v>1</v>
      </c>
      <c r="DW393" s="8">
        <v>5</v>
      </c>
      <c r="DX393" s="7">
        <f t="shared" si="29"/>
        <v>410</v>
      </c>
      <c r="DY393" s="7">
        <f t="shared" si="30"/>
        <v>51</v>
      </c>
      <c r="DZ393" s="7">
        <f t="shared" si="31"/>
        <v>176</v>
      </c>
      <c r="EA393" s="7">
        <f t="shared" si="32"/>
        <v>163</v>
      </c>
    </row>
    <row r="394" spans="1:131" x14ac:dyDescent="0.35">
      <c r="A394" s="7">
        <v>13</v>
      </c>
      <c r="B394" s="10" t="s">
        <v>1020</v>
      </c>
      <c r="C394" s="10" t="s">
        <v>906</v>
      </c>
      <c r="D394" s="10" t="s">
        <v>907</v>
      </c>
      <c r="E394" s="7">
        <f>SUM(Table3253[[#This Row],[0]:[90]])</f>
        <v>708</v>
      </c>
      <c r="F394" s="8">
        <f>SUM(Table3253[[#This Row],[0]:[15]])</f>
        <v>106</v>
      </c>
      <c r="G394" s="7">
        <f>SUM(Table3253[[#This Row],[16]:[64]])</f>
        <v>430</v>
      </c>
      <c r="H394" s="7">
        <f>SUM(Table3253[[#This Row],[65]:[90]])</f>
        <v>172</v>
      </c>
      <c r="I394" s="7">
        <f>SUM(Table3253[[#This Row],[85]:[90]])</f>
        <v>14</v>
      </c>
      <c r="J394" s="8">
        <f>SUM(Table3253[[#This Row],[0]:[17]])</f>
        <v>119</v>
      </c>
      <c r="K394" s="7">
        <f>SUM(Table3253[[#This Row],[18]:[64]])</f>
        <v>417</v>
      </c>
      <c r="L394" s="8">
        <f>SUM(Table3253[[#This Row],[0]:[4]])</f>
        <v>30</v>
      </c>
      <c r="M394" s="7">
        <f>SUM(Table3253[[#This Row],[5]:[15]])</f>
        <v>76</v>
      </c>
      <c r="N394" s="7">
        <f>SUM(Table3253[[#This Row],[16]:[24]])</f>
        <v>71</v>
      </c>
      <c r="O394" s="7">
        <f>SUM(Table3253[[#This Row],[25]:[49]])</f>
        <v>177</v>
      </c>
      <c r="P394" s="7">
        <f>SUM(Table3253[[#This Row],[50]:[64]])</f>
        <v>182</v>
      </c>
      <c r="Q394" s="7">
        <f>SUM(Table3253[[#This Row],[65]:[74]])</f>
        <v>96</v>
      </c>
      <c r="R394" s="7">
        <f>SUM(Table3253[[#This Row],[75]:[84]])</f>
        <v>62</v>
      </c>
      <c r="S394" s="8">
        <f>SUM(Table3253[[#This Row],[5]:[9]])</f>
        <v>31</v>
      </c>
      <c r="T394" s="7">
        <f>SUM(Table3253[[#This Row],[10]:[14]])</f>
        <v>37</v>
      </c>
      <c r="U394" s="7">
        <f>SUM(Table3253[[#This Row],[15]:[19]])</f>
        <v>37</v>
      </c>
      <c r="V394" s="7">
        <f>SUM(Table3253[[#This Row],[20]:[24]])</f>
        <v>42</v>
      </c>
      <c r="W394" s="7">
        <f>SUM(Table3253[[#This Row],[25]:[29]])</f>
        <v>38</v>
      </c>
      <c r="X394" s="7">
        <f>SUM(Table3253[[#This Row],[30]:[34]])</f>
        <v>32</v>
      </c>
      <c r="Y394" s="7">
        <f>SUM(Table3253[[#This Row],[35]:[39]])</f>
        <v>37</v>
      </c>
      <c r="Z394" s="7">
        <f>SUM(Table3253[[#This Row],[40]:[44]])</f>
        <v>34</v>
      </c>
      <c r="AA394" s="7">
        <f>SUM(Table3253[[#This Row],[45]:[49]])</f>
        <v>36</v>
      </c>
      <c r="AB394" s="7">
        <f>SUM(Table3253[[#This Row],[50]:[54]])</f>
        <v>53</v>
      </c>
      <c r="AC394" s="7">
        <f>SUM(Table3253[[#This Row],[55]:[59]])</f>
        <v>46</v>
      </c>
      <c r="AD394" s="7">
        <f>SUM(Table3253[[#This Row],[60]:[64]])</f>
        <v>83</v>
      </c>
      <c r="AE394" s="7">
        <f>SUM(Table3253[[#This Row],[65]:[69]])</f>
        <v>64</v>
      </c>
      <c r="AF394" s="7">
        <f>SUM(Table3253[[#This Row],[70]:[74]])</f>
        <v>32</v>
      </c>
      <c r="AG394" s="7">
        <f>SUM(Table3253[[#This Row],[75]:[79]])</f>
        <v>37</v>
      </c>
      <c r="AH394" s="7">
        <f>SUM(Table3253[[#This Row],[80]:[84]])</f>
        <v>25</v>
      </c>
      <c r="AI394" s="7">
        <f>SUM(Table3253[[#This Row],[85]:[89]])</f>
        <v>10</v>
      </c>
      <c r="AJ394" s="7">
        <f>Table3253[[#This Row],[90]]</f>
        <v>4</v>
      </c>
      <c r="AK394" s="8">
        <v>6</v>
      </c>
      <c r="AL394" s="8">
        <v>5</v>
      </c>
      <c r="AM394" s="8">
        <v>4</v>
      </c>
      <c r="AN394" s="8">
        <v>5</v>
      </c>
      <c r="AO394" s="8">
        <v>10</v>
      </c>
      <c r="AP394" s="8">
        <v>6</v>
      </c>
      <c r="AQ394" s="8">
        <v>4</v>
      </c>
      <c r="AR394" s="8">
        <v>4</v>
      </c>
      <c r="AS394" s="8">
        <v>7</v>
      </c>
      <c r="AT394" s="8">
        <v>10</v>
      </c>
      <c r="AU394" s="8">
        <v>7</v>
      </c>
      <c r="AV394" s="8">
        <v>6</v>
      </c>
      <c r="AW394" s="8">
        <v>6</v>
      </c>
      <c r="AX394" s="8">
        <v>11</v>
      </c>
      <c r="AY394" s="8">
        <v>7</v>
      </c>
      <c r="AZ394" s="8">
        <v>8</v>
      </c>
      <c r="BA394" s="8">
        <v>6</v>
      </c>
      <c r="BB394" s="8">
        <v>7</v>
      </c>
      <c r="BC394" s="8">
        <v>7</v>
      </c>
      <c r="BD394" s="8">
        <v>9</v>
      </c>
      <c r="BE394" s="8">
        <v>9</v>
      </c>
      <c r="BF394" s="8">
        <v>5</v>
      </c>
      <c r="BG394" s="8">
        <v>9</v>
      </c>
      <c r="BH394" s="8">
        <v>8</v>
      </c>
      <c r="BI394" s="8">
        <v>11</v>
      </c>
      <c r="BJ394" s="8">
        <v>6</v>
      </c>
      <c r="BK394" s="8">
        <v>9</v>
      </c>
      <c r="BL394" s="8">
        <v>11</v>
      </c>
      <c r="BM394" s="8">
        <v>7</v>
      </c>
      <c r="BN394" s="8">
        <v>5</v>
      </c>
      <c r="BO394" s="8">
        <v>8</v>
      </c>
      <c r="BP394" s="8">
        <v>8</v>
      </c>
      <c r="BQ394" s="8">
        <v>5</v>
      </c>
      <c r="BR394" s="8">
        <v>4</v>
      </c>
      <c r="BS394" s="8">
        <v>7</v>
      </c>
      <c r="BT394" s="8">
        <v>8</v>
      </c>
      <c r="BU394" s="8">
        <v>9</v>
      </c>
      <c r="BV394" s="8">
        <v>8</v>
      </c>
      <c r="BW394" s="8">
        <v>4</v>
      </c>
      <c r="BX394" s="8">
        <v>8</v>
      </c>
      <c r="BY394" s="8">
        <v>10</v>
      </c>
      <c r="BZ394" s="8">
        <v>6</v>
      </c>
      <c r="CA394" s="8">
        <v>7</v>
      </c>
      <c r="CB394" s="8">
        <v>5</v>
      </c>
      <c r="CC394" s="8">
        <v>6</v>
      </c>
      <c r="CD394" s="8">
        <v>7</v>
      </c>
      <c r="CE394" s="8">
        <v>7</v>
      </c>
      <c r="CF394" s="8">
        <v>6</v>
      </c>
      <c r="CG394" s="8">
        <v>10</v>
      </c>
      <c r="CH394" s="8">
        <v>6</v>
      </c>
      <c r="CI394" s="8">
        <v>10</v>
      </c>
      <c r="CJ394" s="8">
        <v>9</v>
      </c>
      <c r="CK394" s="8">
        <v>14</v>
      </c>
      <c r="CL394" s="8">
        <v>14</v>
      </c>
      <c r="CM394" s="8">
        <v>6</v>
      </c>
      <c r="CN394" s="8">
        <v>11</v>
      </c>
      <c r="CO394" s="8">
        <v>12</v>
      </c>
      <c r="CP394" s="8">
        <v>6</v>
      </c>
      <c r="CQ394" s="8">
        <v>14</v>
      </c>
      <c r="CR394" s="8">
        <v>3</v>
      </c>
      <c r="CS394" s="8">
        <v>20</v>
      </c>
      <c r="CT394" s="8">
        <v>16</v>
      </c>
      <c r="CU394" s="8">
        <v>14</v>
      </c>
      <c r="CV394" s="8">
        <v>16</v>
      </c>
      <c r="CW394" s="8">
        <v>17</v>
      </c>
      <c r="CX394" s="8">
        <v>12</v>
      </c>
      <c r="CY394" s="8">
        <v>13</v>
      </c>
      <c r="CZ394" s="8">
        <v>12</v>
      </c>
      <c r="DA394" s="8">
        <v>13</v>
      </c>
      <c r="DB394" s="8">
        <v>14</v>
      </c>
      <c r="DC394" s="8">
        <v>9</v>
      </c>
      <c r="DD394" s="8">
        <v>8</v>
      </c>
      <c r="DE394" s="8">
        <v>4</v>
      </c>
      <c r="DF394" s="8">
        <v>6</v>
      </c>
      <c r="DG394" s="8">
        <v>5</v>
      </c>
      <c r="DH394" s="8">
        <v>10</v>
      </c>
      <c r="DI394" s="8">
        <v>6</v>
      </c>
      <c r="DJ394" s="8">
        <v>6</v>
      </c>
      <c r="DK394" s="8">
        <v>8</v>
      </c>
      <c r="DL394" s="8">
        <v>7</v>
      </c>
      <c r="DM394" s="8">
        <v>7</v>
      </c>
      <c r="DN394" s="8">
        <v>5</v>
      </c>
      <c r="DO394" s="8">
        <v>3</v>
      </c>
      <c r="DP394" s="8">
        <v>6</v>
      </c>
      <c r="DQ394" s="8">
        <v>4</v>
      </c>
      <c r="DR394" s="8">
        <v>3</v>
      </c>
      <c r="DS394" s="8">
        <v>3</v>
      </c>
      <c r="DT394" s="8">
        <v>2</v>
      </c>
      <c r="DU394" s="8">
        <v>0</v>
      </c>
      <c r="DV394" s="8">
        <v>2</v>
      </c>
      <c r="DW394" s="8">
        <v>4</v>
      </c>
      <c r="DX394" s="7">
        <f t="shared" si="29"/>
        <v>430</v>
      </c>
      <c r="DY394" s="7">
        <f t="shared" si="30"/>
        <v>58</v>
      </c>
      <c r="DZ394" s="7">
        <f t="shared" si="31"/>
        <v>177</v>
      </c>
      <c r="EA394" s="7">
        <f t="shared" si="32"/>
        <v>182</v>
      </c>
    </row>
    <row r="395" spans="1:131" x14ac:dyDescent="0.35">
      <c r="A395" s="7">
        <v>13</v>
      </c>
      <c r="B395" s="10" t="s">
        <v>1020</v>
      </c>
      <c r="C395" s="10" t="s">
        <v>908</v>
      </c>
      <c r="D395" s="10" t="s">
        <v>909</v>
      </c>
      <c r="E395" s="7">
        <f>SUM(Table3253[[#This Row],[0]:[90]])</f>
        <v>749</v>
      </c>
      <c r="F395" s="8">
        <f>SUM(Table3253[[#This Row],[0]:[15]])</f>
        <v>86</v>
      </c>
      <c r="G395" s="7">
        <f>SUM(Table3253[[#This Row],[16]:[64]])</f>
        <v>459</v>
      </c>
      <c r="H395" s="7">
        <f>SUM(Table3253[[#This Row],[65]:[90]])</f>
        <v>204</v>
      </c>
      <c r="I395" s="7">
        <f>SUM(Table3253[[#This Row],[85]:[90]])</f>
        <v>18</v>
      </c>
      <c r="J395" s="8">
        <f>SUM(Table3253[[#This Row],[0]:[17]])</f>
        <v>97</v>
      </c>
      <c r="K395" s="7">
        <f>SUM(Table3253[[#This Row],[18]:[64]])</f>
        <v>448</v>
      </c>
      <c r="L395" s="8">
        <f>SUM(Table3253[[#This Row],[0]:[4]])</f>
        <v>22</v>
      </c>
      <c r="M395" s="7">
        <f>SUM(Table3253[[#This Row],[5]:[15]])</f>
        <v>64</v>
      </c>
      <c r="N395" s="7">
        <f>SUM(Table3253[[#This Row],[16]:[24]])</f>
        <v>68</v>
      </c>
      <c r="O395" s="7">
        <f>SUM(Table3253[[#This Row],[25]:[49]])</f>
        <v>188</v>
      </c>
      <c r="P395" s="7">
        <f>SUM(Table3253[[#This Row],[50]:[64]])</f>
        <v>203</v>
      </c>
      <c r="Q395" s="7">
        <f>SUM(Table3253[[#This Row],[65]:[74]])</f>
        <v>116</v>
      </c>
      <c r="R395" s="7">
        <f>SUM(Table3253[[#This Row],[75]:[84]])</f>
        <v>70</v>
      </c>
      <c r="S395" s="8">
        <f>SUM(Table3253[[#This Row],[5]:[9]])</f>
        <v>25</v>
      </c>
      <c r="T395" s="7">
        <f>SUM(Table3253[[#This Row],[10]:[14]])</f>
        <v>32</v>
      </c>
      <c r="U395" s="7">
        <f>SUM(Table3253[[#This Row],[15]:[19]])</f>
        <v>35</v>
      </c>
      <c r="V395" s="7">
        <f>SUM(Table3253[[#This Row],[20]:[24]])</f>
        <v>40</v>
      </c>
      <c r="W395" s="7">
        <f>SUM(Table3253[[#This Row],[25]:[29]])</f>
        <v>39</v>
      </c>
      <c r="X395" s="7">
        <f>SUM(Table3253[[#This Row],[30]:[34]])</f>
        <v>29</v>
      </c>
      <c r="Y395" s="7">
        <f>SUM(Table3253[[#This Row],[35]:[39]])</f>
        <v>34</v>
      </c>
      <c r="Z395" s="7">
        <f>SUM(Table3253[[#This Row],[40]:[44]])</f>
        <v>46</v>
      </c>
      <c r="AA395" s="7">
        <f>SUM(Table3253[[#This Row],[45]:[49]])</f>
        <v>40</v>
      </c>
      <c r="AB395" s="7">
        <f>SUM(Table3253[[#This Row],[50]:[54]])</f>
        <v>44</v>
      </c>
      <c r="AC395" s="7">
        <f>SUM(Table3253[[#This Row],[55]:[59]])</f>
        <v>84</v>
      </c>
      <c r="AD395" s="7">
        <f>SUM(Table3253[[#This Row],[60]:[64]])</f>
        <v>75</v>
      </c>
      <c r="AE395" s="7">
        <f>SUM(Table3253[[#This Row],[65]:[69]])</f>
        <v>68</v>
      </c>
      <c r="AF395" s="7">
        <f>SUM(Table3253[[#This Row],[70]:[74]])</f>
        <v>48</v>
      </c>
      <c r="AG395" s="7">
        <f>SUM(Table3253[[#This Row],[75]:[79]])</f>
        <v>50</v>
      </c>
      <c r="AH395" s="7">
        <f>SUM(Table3253[[#This Row],[80]:[84]])</f>
        <v>20</v>
      </c>
      <c r="AI395" s="7">
        <f>SUM(Table3253[[#This Row],[85]:[89]])</f>
        <v>12</v>
      </c>
      <c r="AJ395" s="7">
        <f>Table3253[[#This Row],[90]]</f>
        <v>6</v>
      </c>
      <c r="AK395" s="8">
        <v>3</v>
      </c>
      <c r="AL395" s="8">
        <v>3</v>
      </c>
      <c r="AM395" s="8">
        <v>7</v>
      </c>
      <c r="AN395" s="8">
        <v>6</v>
      </c>
      <c r="AO395" s="8">
        <v>3</v>
      </c>
      <c r="AP395" s="8">
        <v>2</v>
      </c>
      <c r="AQ395" s="8">
        <v>4</v>
      </c>
      <c r="AR395" s="8">
        <v>5</v>
      </c>
      <c r="AS395" s="8">
        <v>7</v>
      </c>
      <c r="AT395" s="8">
        <v>7</v>
      </c>
      <c r="AU395" s="8">
        <v>6</v>
      </c>
      <c r="AV395" s="8">
        <v>10</v>
      </c>
      <c r="AW395" s="8">
        <v>6</v>
      </c>
      <c r="AX395" s="8">
        <v>6</v>
      </c>
      <c r="AY395" s="8">
        <v>4</v>
      </c>
      <c r="AZ395" s="8">
        <v>7</v>
      </c>
      <c r="BA395" s="8">
        <v>8</v>
      </c>
      <c r="BB395" s="8">
        <v>3</v>
      </c>
      <c r="BC395" s="8">
        <v>10</v>
      </c>
      <c r="BD395" s="8">
        <v>7</v>
      </c>
      <c r="BE395" s="8">
        <v>5</v>
      </c>
      <c r="BF395" s="8">
        <v>9</v>
      </c>
      <c r="BG395" s="8">
        <v>8</v>
      </c>
      <c r="BH395" s="8">
        <v>9</v>
      </c>
      <c r="BI395" s="8">
        <v>9</v>
      </c>
      <c r="BJ395" s="8">
        <v>4</v>
      </c>
      <c r="BK395" s="8">
        <v>9</v>
      </c>
      <c r="BL395" s="8">
        <v>12</v>
      </c>
      <c r="BM395" s="8">
        <v>10</v>
      </c>
      <c r="BN395" s="8">
        <v>4</v>
      </c>
      <c r="BO395" s="8">
        <v>7</v>
      </c>
      <c r="BP395" s="8">
        <v>5</v>
      </c>
      <c r="BQ395" s="8">
        <v>4</v>
      </c>
      <c r="BR395" s="8">
        <v>6</v>
      </c>
      <c r="BS395" s="8">
        <v>7</v>
      </c>
      <c r="BT395" s="8">
        <v>9</v>
      </c>
      <c r="BU395" s="8">
        <v>12</v>
      </c>
      <c r="BV395" s="8">
        <v>4</v>
      </c>
      <c r="BW395" s="8">
        <v>6</v>
      </c>
      <c r="BX395" s="8">
        <v>3</v>
      </c>
      <c r="BY395" s="8">
        <v>8</v>
      </c>
      <c r="BZ395" s="8">
        <v>7</v>
      </c>
      <c r="CA395" s="8">
        <v>12</v>
      </c>
      <c r="CB395" s="8">
        <v>8</v>
      </c>
      <c r="CC395" s="8">
        <v>11</v>
      </c>
      <c r="CD395" s="8">
        <v>12</v>
      </c>
      <c r="CE395" s="8">
        <v>7</v>
      </c>
      <c r="CF395" s="8">
        <v>5</v>
      </c>
      <c r="CG395" s="8">
        <v>9</v>
      </c>
      <c r="CH395" s="8">
        <v>7</v>
      </c>
      <c r="CI395" s="8">
        <v>6</v>
      </c>
      <c r="CJ395" s="8">
        <v>5</v>
      </c>
      <c r="CK395" s="8">
        <v>9</v>
      </c>
      <c r="CL395" s="8">
        <v>10</v>
      </c>
      <c r="CM395" s="8">
        <v>14</v>
      </c>
      <c r="CN395" s="8">
        <v>12</v>
      </c>
      <c r="CO395" s="8">
        <v>21</v>
      </c>
      <c r="CP395" s="8">
        <v>16</v>
      </c>
      <c r="CQ395" s="8">
        <v>16</v>
      </c>
      <c r="CR395" s="8">
        <v>19</v>
      </c>
      <c r="CS395" s="8">
        <v>13</v>
      </c>
      <c r="CT395" s="8">
        <v>16</v>
      </c>
      <c r="CU395" s="8">
        <v>20</v>
      </c>
      <c r="CV395" s="8">
        <v>12</v>
      </c>
      <c r="CW395" s="8">
        <v>14</v>
      </c>
      <c r="CX395" s="8">
        <v>13</v>
      </c>
      <c r="CY395" s="8">
        <v>18</v>
      </c>
      <c r="CZ395" s="8">
        <v>15</v>
      </c>
      <c r="DA395" s="8">
        <v>13</v>
      </c>
      <c r="DB395" s="8">
        <v>9</v>
      </c>
      <c r="DC395" s="8">
        <v>11</v>
      </c>
      <c r="DD395" s="8">
        <v>10</v>
      </c>
      <c r="DE395" s="8">
        <v>13</v>
      </c>
      <c r="DF395" s="8">
        <v>6</v>
      </c>
      <c r="DG395" s="8">
        <v>8</v>
      </c>
      <c r="DH395" s="8">
        <v>9</v>
      </c>
      <c r="DI395" s="8">
        <v>13</v>
      </c>
      <c r="DJ395" s="8">
        <v>12</v>
      </c>
      <c r="DK395" s="8">
        <v>8</v>
      </c>
      <c r="DL395" s="8">
        <v>8</v>
      </c>
      <c r="DM395" s="8">
        <v>5</v>
      </c>
      <c r="DN395" s="8">
        <v>2</v>
      </c>
      <c r="DO395" s="8">
        <v>6</v>
      </c>
      <c r="DP395" s="8">
        <v>4</v>
      </c>
      <c r="DQ395" s="8">
        <v>3</v>
      </c>
      <c r="DR395" s="8">
        <v>2</v>
      </c>
      <c r="DS395" s="8">
        <v>2</v>
      </c>
      <c r="DT395" s="8">
        <v>4</v>
      </c>
      <c r="DU395" s="8">
        <v>3</v>
      </c>
      <c r="DV395" s="8">
        <v>1</v>
      </c>
      <c r="DW395" s="8">
        <v>6</v>
      </c>
      <c r="DX395" s="7">
        <f t="shared" si="29"/>
        <v>459</v>
      </c>
      <c r="DY395" s="7">
        <f t="shared" si="30"/>
        <v>57</v>
      </c>
      <c r="DZ395" s="7">
        <f t="shared" si="31"/>
        <v>188</v>
      </c>
      <c r="EA395" s="7">
        <f t="shared" si="32"/>
        <v>203</v>
      </c>
    </row>
    <row r="396" spans="1:131" x14ac:dyDescent="0.35">
      <c r="A396" s="7">
        <v>13</v>
      </c>
      <c r="B396" s="10" t="s">
        <v>1020</v>
      </c>
      <c r="C396" s="10" t="s">
        <v>910</v>
      </c>
      <c r="D396" s="10" t="s">
        <v>911</v>
      </c>
      <c r="E396" s="7">
        <f>SUM(Table3253[[#This Row],[0]:[90]])</f>
        <v>616</v>
      </c>
      <c r="F396" s="8">
        <f>SUM(Table3253[[#This Row],[0]:[15]])</f>
        <v>109</v>
      </c>
      <c r="G396" s="7">
        <f>SUM(Table3253[[#This Row],[16]:[64]])</f>
        <v>341</v>
      </c>
      <c r="H396" s="7">
        <f>SUM(Table3253[[#This Row],[65]:[90]])</f>
        <v>166</v>
      </c>
      <c r="I396" s="7">
        <f>SUM(Table3253[[#This Row],[85]:[90]])</f>
        <v>26</v>
      </c>
      <c r="J396" s="8">
        <f>SUM(Table3253[[#This Row],[0]:[17]])</f>
        <v>115</v>
      </c>
      <c r="K396" s="7">
        <f>SUM(Table3253[[#This Row],[18]:[64]])</f>
        <v>335</v>
      </c>
      <c r="L396" s="8">
        <f>SUM(Table3253[[#This Row],[0]:[4]])</f>
        <v>25</v>
      </c>
      <c r="M396" s="7">
        <f>SUM(Table3253[[#This Row],[5]:[15]])</f>
        <v>84</v>
      </c>
      <c r="N396" s="7">
        <f>SUM(Table3253[[#This Row],[16]:[24]])</f>
        <v>49</v>
      </c>
      <c r="O396" s="7">
        <f>SUM(Table3253[[#This Row],[25]:[49]])</f>
        <v>168</v>
      </c>
      <c r="P396" s="7">
        <f>SUM(Table3253[[#This Row],[50]:[64]])</f>
        <v>124</v>
      </c>
      <c r="Q396" s="7">
        <f>SUM(Table3253[[#This Row],[65]:[74]])</f>
        <v>89</v>
      </c>
      <c r="R396" s="7">
        <f>SUM(Table3253[[#This Row],[75]:[84]])</f>
        <v>51</v>
      </c>
      <c r="S396" s="8">
        <f>SUM(Table3253[[#This Row],[5]:[9]])</f>
        <v>33</v>
      </c>
      <c r="T396" s="7">
        <f>SUM(Table3253[[#This Row],[10]:[14]])</f>
        <v>47</v>
      </c>
      <c r="U396" s="7">
        <f>SUM(Table3253[[#This Row],[15]:[19]])</f>
        <v>26</v>
      </c>
      <c r="V396" s="7">
        <f>SUM(Table3253[[#This Row],[20]:[24]])</f>
        <v>27</v>
      </c>
      <c r="W396" s="7">
        <f>SUM(Table3253[[#This Row],[25]:[29]])</f>
        <v>22</v>
      </c>
      <c r="X396" s="7">
        <f>SUM(Table3253[[#This Row],[30]:[34]])</f>
        <v>37</v>
      </c>
      <c r="Y396" s="7">
        <f>SUM(Table3253[[#This Row],[35]:[39]])</f>
        <v>36</v>
      </c>
      <c r="Z396" s="7">
        <f>SUM(Table3253[[#This Row],[40]:[44]])</f>
        <v>32</v>
      </c>
      <c r="AA396" s="7">
        <f>SUM(Table3253[[#This Row],[45]:[49]])</f>
        <v>41</v>
      </c>
      <c r="AB396" s="7">
        <f>SUM(Table3253[[#This Row],[50]:[54]])</f>
        <v>33</v>
      </c>
      <c r="AC396" s="7">
        <f>SUM(Table3253[[#This Row],[55]:[59]])</f>
        <v>45</v>
      </c>
      <c r="AD396" s="7">
        <f>SUM(Table3253[[#This Row],[60]:[64]])</f>
        <v>46</v>
      </c>
      <c r="AE396" s="7">
        <f>SUM(Table3253[[#This Row],[65]:[69]])</f>
        <v>53</v>
      </c>
      <c r="AF396" s="7">
        <f>SUM(Table3253[[#This Row],[70]:[74]])</f>
        <v>36</v>
      </c>
      <c r="AG396" s="7">
        <f>SUM(Table3253[[#This Row],[75]:[79]])</f>
        <v>40</v>
      </c>
      <c r="AH396" s="7">
        <f>SUM(Table3253[[#This Row],[80]:[84]])</f>
        <v>11</v>
      </c>
      <c r="AI396" s="7">
        <f>SUM(Table3253[[#This Row],[85]:[89]])</f>
        <v>18</v>
      </c>
      <c r="AJ396" s="7">
        <f>Table3253[[#This Row],[90]]</f>
        <v>8</v>
      </c>
      <c r="AK396" s="8">
        <v>6</v>
      </c>
      <c r="AL396" s="8">
        <v>2</v>
      </c>
      <c r="AM396" s="8">
        <v>6</v>
      </c>
      <c r="AN396" s="8">
        <v>3</v>
      </c>
      <c r="AO396" s="8">
        <v>8</v>
      </c>
      <c r="AP396" s="8">
        <v>7</v>
      </c>
      <c r="AQ396" s="8">
        <v>6</v>
      </c>
      <c r="AR396" s="8">
        <v>8</v>
      </c>
      <c r="AS396" s="8">
        <v>4</v>
      </c>
      <c r="AT396" s="8">
        <v>8</v>
      </c>
      <c r="AU396" s="8">
        <v>12</v>
      </c>
      <c r="AV396" s="8">
        <v>6</v>
      </c>
      <c r="AW396" s="8">
        <v>12</v>
      </c>
      <c r="AX396" s="8">
        <v>9</v>
      </c>
      <c r="AY396" s="8">
        <v>8</v>
      </c>
      <c r="AZ396" s="8">
        <v>4</v>
      </c>
      <c r="BA396" s="8">
        <v>3</v>
      </c>
      <c r="BB396" s="8">
        <v>3</v>
      </c>
      <c r="BC396" s="8">
        <v>8</v>
      </c>
      <c r="BD396" s="8">
        <v>8</v>
      </c>
      <c r="BE396" s="8">
        <v>5</v>
      </c>
      <c r="BF396" s="8">
        <v>6</v>
      </c>
      <c r="BG396" s="8">
        <v>4</v>
      </c>
      <c r="BH396" s="8">
        <v>8</v>
      </c>
      <c r="BI396" s="8">
        <v>4</v>
      </c>
      <c r="BJ396" s="8">
        <v>4</v>
      </c>
      <c r="BK396" s="8">
        <v>6</v>
      </c>
      <c r="BL396" s="8">
        <v>4</v>
      </c>
      <c r="BM396" s="8">
        <v>5</v>
      </c>
      <c r="BN396" s="8">
        <v>3</v>
      </c>
      <c r="BO396" s="8">
        <v>6</v>
      </c>
      <c r="BP396" s="8">
        <v>2</v>
      </c>
      <c r="BQ396" s="8">
        <v>11</v>
      </c>
      <c r="BR396" s="8">
        <v>7</v>
      </c>
      <c r="BS396" s="8">
        <v>11</v>
      </c>
      <c r="BT396" s="8">
        <v>6</v>
      </c>
      <c r="BU396" s="8">
        <v>5</v>
      </c>
      <c r="BV396" s="8">
        <v>8</v>
      </c>
      <c r="BW396" s="8">
        <v>9</v>
      </c>
      <c r="BX396" s="8">
        <v>8</v>
      </c>
      <c r="BY396" s="8">
        <v>5</v>
      </c>
      <c r="BZ396" s="8">
        <v>10</v>
      </c>
      <c r="CA396" s="8">
        <v>5</v>
      </c>
      <c r="CB396" s="8">
        <v>5</v>
      </c>
      <c r="CC396" s="8">
        <v>7</v>
      </c>
      <c r="CD396" s="8">
        <v>11</v>
      </c>
      <c r="CE396" s="8">
        <v>8</v>
      </c>
      <c r="CF396" s="8">
        <v>6</v>
      </c>
      <c r="CG396" s="8">
        <v>11</v>
      </c>
      <c r="CH396" s="8">
        <v>5</v>
      </c>
      <c r="CI396" s="8">
        <v>8</v>
      </c>
      <c r="CJ396" s="8">
        <v>3</v>
      </c>
      <c r="CK396" s="8">
        <v>9</v>
      </c>
      <c r="CL396" s="8">
        <v>7</v>
      </c>
      <c r="CM396" s="8">
        <v>6</v>
      </c>
      <c r="CN396" s="8">
        <v>6</v>
      </c>
      <c r="CO396" s="8">
        <v>10</v>
      </c>
      <c r="CP396" s="8">
        <v>12</v>
      </c>
      <c r="CQ396" s="8">
        <v>10</v>
      </c>
      <c r="CR396" s="8">
        <v>7</v>
      </c>
      <c r="CS396" s="8">
        <v>11</v>
      </c>
      <c r="CT396" s="8">
        <v>6</v>
      </c>
      <c r="CU396" s="8">
        <v>8</v>
      </c>
      <c r="CV396" s="8">
        <v>11</v>
      </c>
      <c r="CW396" s="8">
        <v>10</v>
      </c>
      <c r="CX396" s="8">
        <v>15</v>
      </c>
      <c r="CY396" s="8">
        <v>6</v>
      </c>
      <c r="CZ396" s="8">
        <v>19</v>
      </c>
      <c r="DA396" s="8">
        <v>10</v>
      </c>
      <c r="DB396" s="8">
        <v>3</v>
      </c>
      <c r="DC396" s="8">
        <v>10</v>
      </c>
      <c r="DD396" s="8">
        <v>10</v>
      </c>
      <c r="DE396" s="8">
        <v>4</v>
      </c>
      <c r="DF396" s="8">
        <v>6</v>
      </c>
      <c r="DG396" s="8">
        <v>6</v>
      </c>
      <c r="DH396" s="8">
        <v>8</v>
      </c>
      <c r="DI396" s="8">
        <v>12</v>
      </c>
      <c r="DJ396" s="8">
        <v>8</v>
      </c>
      <c r="DK396" s="8">
        <v>7</v>
      </c>
      <c r="DL396" s="8">
        <v>5</v>
      </c>
      <c r="DM396" s="8">
        <v>4</v>
      </c>
      <c r="DN396" s="8">
        <v>4</v>
      </c>
      <c r="DO396" s="8">
        <v>2</v>
      </c>
      <c r="DP396" s="8">
        <v>1</v>
      </c>
      <c r="DQ396" s="8">
        <v>0</v>
      </c>
      <c r="DR396" s="8">
        <v>8</v>
      </c>
      <c r="DS396" s="8">
        <v>4</v>
      </c>
      <c r="DT396" s="8">
        <v>2</v>
      </c>
      <c r="DU396" s="8">
        <v>1</v>
      </c>
      <c r="DV396" s="8">
        <v>3</v>
      </c>
      <c r="DW396" s="8">
        <v>8</v>
      </c>
      <c r="DX396" s="7">
        <f t="shared" si="29"/>
        <v>341</v>
      </c>
      <c r="DY396" s="7">
        <f t="shared" si="30"/>
        <v>43</v>
      </c>
      <c r="DZ396" s="7">
        <f t="shared" si="31"/>
        <v>168</v>
      </c>
      <c r="EA396" s="7">
        <f t="shared" si="32"/>
        <v>124</v>
      </c>
    </row>
    <row r="397" spans="1:131" x14ac:dyDescent="0.35">
      <c r="A397" s="7">
        <v>13</v>
      </c>
      <c r="B397" s="10" t="s">
        <v>1020</v>
      </c>
      <c r="C397" s="10" t="s">
        <v>912</v>
      </c>
      <c r="D397" s="10" t="s">
        <v>913</v>
      </c>
      <c r="E397" s="7">
        <f>SUM(Table3253[[#This Row],[0]:[90]])</f>
        <v>554</v>
      </c>
      <c r="F397" s="8">
        <f>SUM(Table3253[[#This Row],[0]:[15]])</f>
        <v>110</v>
      </c>
      <c r="G397" s="7">
        <f>SUM(Table3253[[#This Row],[16]:[64]])</f>
        <v>323</v>
      </c>
      <c r="H397" s="7">
        <f>SUM(Table3253[[#This Row],[65]:[90]])</f>
        <v>121</v>
      </c>
      <c r="I397" s="7">
        <f>SUM(Table3253[[#This Row],[85]:[90]])</f>
        <v>11</v>
      </c>
      <c r="J397" s="8">
        <f>SUM(Table3253[[#This Row],[0]:[17]])</f>
        <v>121</v>
      </c>
      <c r="K397" s="7">
        <f>SUM(Table3253[[#This Row],[18]:[64]])</f>
        <v>312</v>
      </c>
      <c r="L397" s="8">
        <f>SUM(Table3253[[#This Row],[0]:[4]])</f>
        <v>29</v>
      </c>
      <c r="M397" s="7">
        <f>SUM(Table3253[[#This Row],[5]:[15]])</f>
        <v>81</v>
      </c>
      <c r="N397" s="7">
        <f>SUM(Table3253[[#This Row],[16]:[24]])</f>
        <v>50</v>
      </c>
      <c r="O397" s="7">
        <f>SUM(Table3253[[#This Row],[25]:[49]])</f>
        <v>148</v>
      </c>
      <c r="P397" s="7">
        <f>SUM(Table3253[[#This Row],[50]:[64]])</f>
        <v>125</v>
      </c>
      <c r="Q397" s="7">
        <f>SUM(Table3253[[#This Row],[65]:[74]])</f>
        <v>75</v>
      </c>
      <c r="R397" s="7">
        <f>SUM(Table3253[[#This Row],[75]:[84]])</f>
        <v>35</v>
      </c>
      <c r="S397" s="8">
        <f>SUM(Table3253[[#This Row],[5]:[9]])</f>
        <v>50</v>
      </c>
      <c r="T397" s="7">
        <f>SUM(Table3253[[#This Row],[10]:[14]])</f>
        <v>21</v>
      </c>
      <c r="U397" s="7">
        <f>SUM(Table3253[[#This Row],[15]:[19]])</f>
        <v>34</v>
      </c>
      <c r="V397" s="7">
        <f>SUM(Table3253[[#This Row],[20]:[24]])</f>
        <v>26</v>
      </c>
      <c r="W397" s="7">
        <f>SUM(Table3253[[#This Row],[25]:[29]])</f>
        <v>30</v>
      </c>
      <c r="X397" s="7">
        <f>SUM(Table3253[[#This Row],[30]:[34]])</f>
        <v>25</v>
      </c>
      <c r="Y397" s="7">
        <f>SUM(Table3253[[#This Row],[35]:[39]])</f>
        <v>30</v>
      </c>
      <c r="Z397" s="7">
        <f>SUM(Table3253[[#This Row],[40]:[44]])</f>
        <v>19</v>
      </c>
      <c r="AA397" s="7">
        <f>SUM(Table3253[[#This Row],[45]:[49]])</f>
        <v>44</v>
      </c>
      <c r="AB397" s="7">
        <f>SUM(Table3253[[#This Row],[50]:[54]])</f>
        <v>29</v>
      </c>
      <c r="AC397" s="7">
        <f>SUM(Table3253[[#This Row],[55]:[59]])</f>
        <v>51</v>
      </c>
      <c r="AD397" s="7">
        <f>SUM(Table3253[[#This Row],[60]:[64]])</f>
        <v>45</v>
      </c>
      <c r="AE397" s="7">
        <f>SUM(Table3253[[#This Row],[65]:[69]])</f>
        <v>41</v>
      </c>
      <c r="AF397" s="7">
        <f>SUM(Table3253[[#This Row],[70]:[74]])</f>
        <v>34</v>
      </c>
      <c r="AG397" s="7">
        <f>SUM(Table3253[[#This Row],[75]:[79]])</f>
        <v>31</v>
      </c>
      <c r="AH397" s="7">
        <f>SUM(Table3253[[#This Row],[80]:[84]])</f>
        <v>4</v>
      </c>
      <c r="AI397" s="7">
        <f>SUM(Table3253[[#This Row],[85]:[89]])</f>
        <v>9</v>
      </c>
      <c r="AJ397" s="7">
        <f>Table3253[[#This Row],[90]]</f>
        <v>2</v>
      </c>
      <c r="AK397" s="8">
        <v>5</v>
      </c>
      <c r="AL397" s="8">
        <v>5</v>
      </c>
      <c r="AM397" s="8">
        <v>7</v>
      </c>
      <c r="AN397" s="8">
        <v>7</v>
      </c>
      <c r="AO397" s="8">
        <v>5</v>
      </c>
      <c r="AP397" s="8">
        <v>12</v>
      </c>
      <c r="AQ397" s="8">
        <v>8</v>
      </c>
      <c r="AR397" s="8">
        <v>11</v>
      </c>
      <c r="AS397" s="8">
        <v>11</v>
      </c>
      <c r="AT397" s="8">
        <v>8</v>
      </c>
      <c r="AU397" s="8">
        <v>5</v>
      </c>
      <c r="AV397" s="8">
        <v>6</v>
      </c>
      <c r="AW397" s="8">
        <v>4</v>
      </c>
      <c r="AX397" s="8">
        <v>6</v>
      </c>
      <c r="AY397" s="8">
        <v>0</v>
      </c>
      <c r="AZ397" s="8">
        <v>10</v>
      </c>
      <c r="BA397" s="8">
        <v>5</v>
      </c>
      <c r="BB397" s="8">
        <v>6</v>
      </c>
      <c r="BC397" s="8">
        <v>7</v>
      </c>
      <c r="BD397" s="8">
        <v>6</v>
      </c>
      <c r="BE397" s="8">
        <v>4</v>
      </c>
      <c r="BF397" s="8">
        <v>7</v>
      </c>
      <c r="BG397" s="8">
        <v>3</v>
      </c>
      <c r="BH397" s="8">
        <v>8</v>
      </c>
      <c r="BI397" s="8">
        <v>4</v>
      </c>
      <c r="BJ397" s="8">
        <v>2</v>
      </c>
      <c r="BK397" s="8">
        <v>5</v>
      </c>
      <c r="BL397" s="8">
        <v>12</v>
      </c>
      <c r="BM397" s="8">
        <v>6</v>
      </c>
      <c r="BN397" s="8">
        <v>5</v>
      </c>
      <c r="BO397" s="8">
        <v>4</v>
      </c>
      <c r="BP397" s="8">
        <v>7</v>
      </c>
      <c r="BQ397" s="8">
        <v>2</v>
      </c>
      <c r="BR397" s="8">
        <v>8</v>
      </c>
      <c r="BS397" s="8">
        <v>4</v>
      </c>
      <c r="BT397" s="8">
        <v>6</v>
      </c>
      <c r="BU397" s="8">
        <v>5</v>
      </c>
      <c r="BV397" s="8">
        <v>5</v>
      </c>
      <c r="BW397" s="8">
        <v>8</v>
      </c>
      <c r="BX397" s="8">
        <v>6</v>
      </c>
      <c r="BY397" s="8">
        <v>6</v>
      </c>
      <c r="BZ397" s="8">
        <v>3</v>
      </c>
      <c r="CA397" s="8">
        <v>2</v>
      </c>
      <c r="CB397" s="8">
        <v>4</v>
      </c>
      <c r="CC397" s="8">
        <v>4</v>
      </c>
      <c r="CD397" s="8">
        <v>11</v>
      </c>
      <c r="CE397" s="8">
        <v>6</v>
      </c>
      <c r="CF397" s="8">
        <v>4</v>
      </c>
      <c r="CG397" s="8">
        <v>6</v>
      </c>
      <c r="CH397" s="8">
        <v>17</v>
      </c>
      <c r="CI397" s="8">
        <v>3</v>
      </c>
      <c r="CJ397" s="8">
        <v>6</v>
      </c>
      <c r="CK397" s="8">
        <v>6</v>
      </c>
      <c r="CL397" s="8">
        <v>9</v>
      </c>
      <c r="CM397" s="8">
        <v>5</v>
      </c>
      <c r="CN397" s="8">
        <v>12</v>
      </c>
      <c r="CO397" s="8">
        <v>11</v>
      </c>
      <c r="CP397" s="8">
        <v>8</v>
      </c>
      <c r="CQ397" s="8">
        <v>15</v>
      </c>
      <c r="CR397" s="8">
        <v>5</v>
      </c>
      <c r="CS397" s="8">
        <v>11</v>
      </c>
      <c r="CT397" s="8">
        <v>12</v>
      </c>
      <c r="CU397" s="8">
        <v>7</v>
      </c>
      <c r="CV397" s="8">
        <v>6</v>
      </c>
      <c r="CW397" s="8">
        <v>9</v>
      </c>
      <c r="CX397" s="8">
        <v>9</v>
      </c>
      <c r="CY397" s="8">
        <v>11</v>
      </c>
      <c r="CZ397" s="8">
        <v>9</v>
      </c>
      <c r="DA397" s="8">
        <v>8</v>
      </c>
      <c r="DB397" s="8">
        <v>4</v>
      </c>
      <c r="DC397" s="8">
        <v>4</v>
      </c>
      <c r="DD397" s="8">
        <v>3</v>
      </c>
      <c r="DE397" s="8">
        <v>7</v>
      </c>
      <c r="DF397" s="8">
        <v>10</v>
      </c>
      <c r="DG397" s="8">
        <v>10</v>
      </c>
      <c r="DH397" s="8">
        <v>8</v>
      </c>
      <c r="DI397" s="8">
        <v>6</v>
      </c>
      <c r="DJ397" s="8">
        <v>4</v>
      </c>
      <c r="DK397" s="8">
        <v>8</v>
      </c>
      <c r="DL397" s="8">
        <v>5</v>
      </c>
      <c r="DM397" s="8">
        <v>1</v>
      </c>
      <c r="DN397" s="8">
        <v>1</v>
      </c>
      <c r="DO397" s="8">
        <v>0</v>
      </c>
      <c r="DP397" s="8">
        <v>2</v>
      </c>
      <c r="DQ397" s="8">
        <v>0</v>
      </c>
      <c r="DR397" s="8">
        <v>3</v>
      </c>
      <c r="DS397" s="8">
        <v>1</v>
      </c>
      <c r="DT397" s="8">
        <v>3</v>
      </c>
      <c r="DU397" s="8">
        <v>1</v>
      </c>
      <c r="DV397" s="8">
        <v>1</v>
      </c>
      <c r="DW397" s="8">
        <v>2</v>
      </c>
      <c r="DX397" s="7">
        <f t="shared" si="29"/>
        <v>323</v>
      </c>
      <c r="DY397" s="7">
        <f t="shared" si="30"/>
        <v>39</v>
      </c>
      <c r="DZ397" s="7">
        <f t="shared" si="31"/>
        <v>148</v>
      </c>
      <c r="EA397" s="7">
        <f t="shared" si="32"/>
        <v>125</v>
      </c>
    </row>
    <row r="398" spans="1:131" x14ac:dyDescent="0.35">
      <c r="A398" s="7">
        <v>13</v>
      </c>
      <c r="B398" s="10" t="s">
        <v>1020</v>
      </c>
      <c r="C398" s="10" t="s">
        <v>914</v>
      </c>
      <c r="D398" s="10" t="s">
        <v>915</v>
      </c>
      <c r="E398" s="7">
        <f>SUM(Table3253[[#This Row],[0]:[90]])</f>
        <v>640</v>
      </c>
      <c r="F398" s="8">
        <f>SUM(Table3253[[#This Row],[0]:[15]])</f>
        <v>113</v>
      </c>
      <c r="G398" s="7">
        <f>SUM(Table3253[[#This Row],[16]:[64]])</f>
        <v>398</v>
      </c>
      <c r="H398" s="7">
        <f>SUM(Table3253[[#This Row],[65]:[90]])</f>
        <v>129</v>
      </c>
      <c r="I398" s="7">
        <f>SUM(Table3253[[#This Row],[85]:[90]])</f>
        <v>14</v>
      </c>
      <c r="J398" s="8">
        <f>SUM(Table3253[[#This Row],[0]:[17]])</f>
        <v>131</v>
      </c>
      <c r="K398" s="7">
        <f>SUM(Table3253[[#This Row],[18]:[64]])</f>
        <v>380</v>
      </c>
      <c r="L398" s="8">
        <f>SUM(Table3253[[#This Row],[0]:[4]])</f>
        <v>39</v>
      </c>
      <c r="M398" s="7">
        <f>SUM(Table3253[[#This Row],[5]:[15]])</f>
        <v>74</v>
      </c>
      <c r="N398" s="7">
        <f>SUM(Table3253[[#This Row],[16]:[24]])</f>
        <v>71</v>
      </c>
      <c r="O398" s="7">
        <f>SUM(Table3253[[#This Row],[25]:[49]])</f>
        <v>186</v>
      </c>
      <c r="P398" s="7">
        <f>SUM(Table3253[[#This Row],[50]:[64]])</f>
        <v>141</v>
      </c>
      <c r="Q398" s="7">
        <f>SUM(Table3253[[#This Row],[65]:[74]])</f>
        <v>69</v>
      </c>
      <c r="R398" s="7">
        <f>SUM(Table3253[[#This Row],[75]:[84]])</f>
        <v>46</v>
      </c>
      <c r="S398" s="8">
        <f>SUM(Table3253[[#This Row],[5]:[9]])</f>
        <v>31</v>
      </c>
      <c r="T398" s="7">
        <f>SUM(Table3253[[#This Row],[10]:[14]])</f>
        <v>31</v>
      </c>
      <c r="U398" s="7">
        <f>SUM(Table3253[[#This Row],[15]:[19]])</f>
        <v>45</v>
      </c>
      <c r="V398" s="7">
        <f>SUM(Table3253[[#This Row],[20]:[24]])</f>
        <v>38</v>
      </c>
      <c r="W398" s="7">
        <f>SUM(Table3253[[#This Row],[25]:[29]])</f>
        <v>62</v>
      </c>
      <c r="X398" s="7">
        <f>SUM(Table3253[[#This Row],[30]:[34]])</f>
        <v>46</v>
      </c>
      <c r="Y398" s="7">
        <f>SUM(Table3253[[#This Row],[35]:[39]])</f>
        <v>24</v>
      </c>
      <c r="Z398" s="7">
        <f>SUM(Table3253[[#This Row],[40]:[44]])</f>
        <v>28</v>
      </c>
      <c r="AA398" s="7">
        <f>SUM(Table3253[[#This Row],[45]:[49]])</f>
        <v>26</v>
      </c>
      <c r="AB398" s="7">
        <f>SUM(Table3253[[#This Row],[50]:[54]])</f>
        <v>61</v>
      </c>
      <c r="AC398" s="7">
        <f>SUM(Table3253[[#This Row],[55]:[59]])</f>
        <v>56</v>
      </c>
      <c r="AD398" s="7">
        <f>SUM(Table3253[[#This Row],[60]:[64]])</f>
        <v>24</v>
      </c>
      <c r="AE398" s="7">
        <f>SUM(Table3253[[#This Row],[65]:[69]])</f>
        <v>40</v>
      </c>
      <c r="AF398" s="7">
        <f>SUM(Table3253[[#This Row],[70]:[74]])</f>
        <v>29</v>
      </c>
      <c r="AG398" s="7">
        <f>SUM(Table3253[[#This Row],[75]:[79]])</f>
        <v>14</v>
      </c>
      <c r="AH398" s="7">
        <f>SUM(Table3253[[#This Row],[80]:[84]])</f>
        <v>32</v>
      </c>
      <c r="AI398" s="7">
        <f>SUM(Table3253[[#This Row],[85]:[89]])</f>
        <v>3</v>
      </c>
      <c r="AJ398" s="7">
        <f>Table3253[[#This Row],[90]]</f>
        <v>11</v>
      </c>
      <c r="AK398" s="8">
        <v>8</v>
      </c>
      <c r="AL398" s="8">
        <v>8</v>
      </c>
      <c r="AM398" s="8">
        <v>10</v>
      </c>
      <c r="AN398" s="8">
        <v>7</v>
      </c>
      <c r="AO398" s="8">
        <v>6</v>
      </c>
      <c r="AP398" s="8">
        <v>9</v>
      </c>
      <c r="AQ398" s="8">
        <v>5</v>
      </c>
      <c r="AR398" s="8">
        <v>5</v>
      </c>
      <c r="AS398" s="8">
        <v>6</v>
      </c>
      <c r="AT398" s="8">
        <v>6</v>
      </c>
      <c r="AU398" s="8">
        <v>6</v>
      </c>
      <c r="AV398" s="8">
        <v>6</v>
      </c>
      <c r="AW398" s="8">
        <v>4</v>
      </c>
      <c r="AX398" s="8">
        <v>10</v>
      </c>
      <c r="AY398" s="8">
        <v>5</v>
      </c>
      <c r="AZ398" s="8">
        <v>12</v>
      </c>
      <c r="BA398" s="8">
        <v>8</v>
      </c>
      <c r="BB398" s="8">
        <v>10</v>
      </c>
      <c r="BC398" s="8">
        <v>7</v>
      </c>
      <c r="BD398" s="8">
        <v>8</v>
      </c>
      <c r="BE398" s="8">
        <v>8</v>
      </c>
      <c r="BF398" s="8">
        <v>11</v>
      </c>
      <c r="BG398" s="8">
        <v>5</v>
      </c>
      <c r="BH398" s="8">
        <v>6</v>
      </c>
      <c r="BI398" s="8">
        <v>8</v>
      </c>
      <c r="BJ398" s="8">
        <v>14</v>
      </c>
      <c r="BK398" s="8">
        <v>8</v>
      </c>
      <c r="BL398" s="8">
        <v>11</v>
      </c>
      <c r="BM398" s="8">
        <v>17</v>
      </c>
      <c r="BN398" s="8">
        <v>12</v>
      </c>
      <c r="BO398" s="8">
        <v>8</v>
      </c>
      <c r="BP398" s="8">
        <v>9</v>
      </c>
      <c r="BQ398" s="8">
        <v>6</v>
      </c>
      <c r="BR398" s="8">
        <v>10</v>
      </c>
      <c r="BS398" s="8">
        <v>13</v>
      </c>
      <c r="BT398" s="8">
        <v>5</v>
      </c>
      <c r="BU398" s="8">
        <v>4</v>
      </c>
      <c r="BV398" s="8">
        <v>5</v>
      </c>
      <c r="BW398" s="8">
        <v>4</v>
      </c>
      <c r="BX398" s="8">
        <v>6</v>
      </c>
      <c r="BY398" s="8">
        <v>4</v>
      </c>
      <c r="BZ398" s="8">
        <v>8</v>
      </c>
      <c r="CA398" s="8">
        <v>3</v>
      </c>
      <c r="CB398" s="8">
        <v>8</v>
      </c>
      <c r="CC398" s="8">
        <v>5</v>
      </c>
      <c r="CD398" s="8">
        <v>6</v>
      </c>
      <c r="CE398" s="8">
        <v>5</v>
      </c>
      <c r="CF398" s="8">
        <v>6</v>
      </c>
      <c r="CG398" s="8">
        <v>5</v>
      </c>
      <c r="CH398" s="8">
        <v>4</v>
      </c>
      <c r="CI398" s="8">
        <v>13</v>
      </c>
      <c r="CJ398" s="8">
        <v>7</v>
      </c>
      <c r="CK398" s="8">
        <v>19</v>
      </c>
      <c r="CL398" s="8">
        <v>6</v>
      </c>
      <c r="CM398" s="8">
        <v>16</v>
      </c>
      <c r="CN398" s="8">
        <v>5</v>
      </c>
      <c r="CO398" s="8">
        <v>17</v>
      </c>
      <c r="CP398" s="8">
        <v>4</v>
      </c>
      <c r="CQ398" s="8">
        <v>12</v>
      </c>
      <c r="CR398" s="8">
        <v>18</v>
      </c>
      <c r="CS398" s="8">
        <v>6</v>
      </c>
      <c r="CT398" s="8">
        <v>6</v>
      </c>
      <c r="CU398" s="8">
        <v>4</v>
      </c>
      <c r="CV398" s="8">
        <v>4</v>
      </c>
      <c r="CW398" s="8">
        <v>4</v>
      </c>
      <c r="CX398" s="8">
        <v>11</v>
      </c>
      <c r="CY398" s="8">
        <v>8</v>
      </c>
      <c r="CZ398" s="8">
        <v>10</v>
      </c>
      <c r="DA398" s="8">
        <v>5</v>
      </c>
      <c r="DB398" s="8">
        <v>6</v>
      </c>
      <c r="DC398" s="8">
        <v>8</v>
      </c>
      <c r="DD398" s="8">
        <v>4</v>
      </c>
      <c r="DE398" s="8">
        <v>5</v>
      </c>
      <c r="DF398" s="8">
        <v>7</v>
      </c>
      <c r="DG398" s="8">
        <v>5</v>
      </c>
      <c r="DH398" s="8">
        <v>3</v>
      </c>
      <c r="DI398" s="8">
        <v>3</v>
      </c>
      <c r="DJ398" s="8">
        <v>4</v>
      </c>
      <c r="DK398" s="8">
        <v>2</v>
      </c>
      <c r="DL398" s="8">
        <v>2</v>
      </c>
      <c r="DM398" s="8">
        <v>8</v>
      </c>
      <c r="DN398" s="8">
        <v>8</v>
      </c>
      <c r="DO398" s="8">
        <v>8</v>
      </c>
      <c r="DP398" s="8">
        <v>8</v>
      </c>
      <c r="DQ398" s="8">
        <v>0</v>
      </c>
      <c r="DR398" s="8">
        <v>0</v>
      </c>
      <c r="DS398" s="8">
        <v>1</v>
      </c>
      <c r="DT398" s="8">
        <v>1</v>
      </c>
      <c r="DU398" s="8">
        <v>1</v>
      </c>
      <c r="DV398" s="8">
        <v>0</v>
      </c>
      <c r="DW398" s="8">
        <v>11</v>
      </c>
      <c r="DX398" s="7">
        <f t="shared" si="29"/>
        <v>398</v>
      </c>
      <c r="DY398" s="7">
        <f t="shared" si="30"/>
        <v>53</v>
      </c>
      <c r="DZ398" s="7">
        <f t="shared" si="31"/>
        <v>186</v>
      </c>
      <c r="EA398" s="7">
        <f t="shared" si="32"/>
        <v>141</v>
      </c>
    </row>
    <row r="399" spans="1:131" x14ac:dyDescent="0.35">
      <c r="A399" s="7">
        <v>13</v>
      </c>
      <c r="B399" s="10" t="s">
        <v>1020</v>
      </c>
      <c r="C399" s="10" t="s">
        <v>916</v>
      </c>
      <c r="D399" s="10" t="s">
        <v>917</v>
      </c>
      <c r="E399" s="7">
        <f>SUM(Table3253[[#This Row],[0]:[90]])</f>
        <v>1005</v>
      </c>
      <c r="F399" s="8">
        <f>SUM(Table3253[[#This Row],[0]:[15]])</f>
        <v>180</v>
      </c>
      <c r="G399" s="7">
        <f>SUM(Table3253[[#This Row],[16]:[64]])</f>
        <v>592</v>
      </c>
      <c r="H399" s="7">
        <f>SUM(Table3253[[#This Row],[65]:[90]])</f>
        <v>233</v>
      </c>
      <c r="I399" s="7">
        <f>SUM(Table3253[[#This Row],[85]:[90]])</f>
        <v>18</v>
      </c>
      <c r="J399" s="8">
        <f>SUM(Table3253[[#This Row],[0]:[17]])</f>
        <v>210</v>
      </c>
      <c r="K399" s="7">
        <f>SUM(Table3253[[#This Row],[18]:[64]])</f>
        <v>562</v>
      </c>
      <c r="L399" s="8">
        <f>SUM(Table3253[[#This Row],[0]:[4]])</f>
        <v>42</v>
      </c>
      <c r="M399" s="7">
        <f>SUM(Table3253[[#This Row],[5]:[15]])</f>
        <v>138</v>
      </c>
      <c r="N399" s="7">
        <f>SUM(Table3253[[#This Row],[16]:[24]])</f>
        <v>105</v>
      </c>
      <c r="O399" s="7">
        <f>SUM(Table3253[[#This Row],[25]:[49]])</f>
        <v>268</v>
      </c>
      <c r="P399" s="7">
        <f>SUM(Table3253[[#This Row],[50]:[64]])</f>
        <v>219</v>
      </c>
      <c r="Q399" s="7">
        <f>SUM(Table3253[[#This Row],[65]:[74]])</f>
        <v>131</v>
      </c>
      <c r="R399" s="7">
        <f>SUM(Table3253[[#This Row],[75]:[84]])</f>
        <v>84</v>
      </c>
      <c r="S399" s="8">
        <f>SUM(Table3253[[#This Row],[5]:[9]])</f>
        <v>64</v>
      </c>
      <c r="T399" s="7">
        <f>SUM(Table3253[[#This Row],[10]:[14]])</f>
        <v>65</v>
      </c>
      <c r="U399" s="7">
        <f>SUM(Table3253[[#This Row],[15]:[19]])</f>
        <v>60</v>
      </c>
      <c r="V399" s="7">
        <f>SUM(Table3253[[#This Row],[20]:[24]])</f>
        <v>54</v>
      </c>
      <c r="W399" s="7">
        <f>SUM(Table3253[[#This Row],[25]:[29]])</f>
        <v>33</v>
      </c>
      <c r="X399" s="7">
        <f>SUM(Table3253[[#This Row],[30]:[34]])</f>
        <v>66</v>
      </c>
      <c r="Y399" s="7">
        <f>SUM(Table3253[[#This Row],[35]:[39]])</f>
        <v>60</v>
      </c>
      <c r="Z399" s="7">
        <f>SUM(Table3253[[#This Row],[40]:[44]])</f>
        <v>63</v>
      </c>
      <c r="AA399" s="7">
        <f>SUM(Table3253[[#This Row],[45]:[49]])</f>
        <v>46</v>
      </c>
      <c r="AB399" s="7">
        <f>SUM(Table3253[[#This Row],[50]:[54]])</f>
        <v>71</v>
      </c>
      <c r="AC399" s="7">
        <f>SUM(Table3253[[#This Row],[55]:[59]])</f>
        <v>85</v>
      </c>
      <c r="AD399" s="7">
        <f>SUM(Table3253[[#This Row],[60]:[64]])</f>
        <v>63</v>
      </c>
      <c r="AE399" s="7">
        <f>SUM(Table3253[[#This Row],[65]:[69]])</f>
        <v>68</v>
      </c>
      <c r="AF399" s="7">
        <f>SUM(Table3253[[#This Row],[70]:[74]])</f>
        <v>63</v>
      </c>
      <c r="AG399" s="7">
        <f>SUM(Table3253[[#This Row],[75]:[79]])</f>
        <v>46</v>
      </c>
      <c r="AH399" s="7">
        <f>SUM(Table3253[[#This Row],[80]:[84]])</f>
        <v>38</v>
      </c>
      <c r="AI399" s="7">
        <f>SUM(Table3253[[#This Row],[85]:[89]])</f>
        <v>12</v>
      </c>
      <c r="AJ399" s="7">
        <f>Table3253[[#This Row],[90]]</f>
        <v>6</v>
      </c>
      <c r="AK399" s="8">
        <v>5</v>
      </c>
      <c r="AL399" s="8">
        <v>15</v>
      </c>
      <c r="AM399" s="8">
        <v>5</v>
      </c>
      <c r="AN399" s="8">
        <v>8</v>
      </c>
      <c r="AO399" s="8">
        <v>9</v>
      </c>
      <c r="AP399" s="8">
        <v>18</v>
      </c>
      <c r="AQ399" s="8">
        <v>12</v>
      </c>
      <c r="AR399" s="8">
        <v>11</v>
      </c>
      <c r="AS399" s="8">
        <v>11</v>
      </c>
      <c r="AT399" s="8">
        <v>12</v>
      </c>
      <c r="AU399" s="8">
        <v>13</v>
      </c>
      <c r="AV399" s="8">
        <v>12</v>
      </c>
      <c r="AW399" s="8">
        <v>17</v>
      </c>
      <c r="AX399" s="8">
        <v>10</v>
      </c>
      <c r="AY399" s="8">
        <v>13</v>
      </c>
      <c r="AZ399" s="8">
        <v>9</v>
      </c>
      <c r="BA399" s="8">
        <v>15</v>
      </c>
      <c r="BB399" s="8">
        <v>15</v>
      </c>
      <c r="BC399" s="8">
        <v>8</v>
      </c>
      <c r="BD399" s="8">
        <v>13</v>
      </c>
      <c r="BE399" s="8">
        <v>9</v>
      </c>
      <c r="BF399" s="8">
        <v>12</v>
      </c>
      <c r="BG399" s="8">
        <v>10</v>
      </c>
      <c r="BH399" s="8">
        <v>13</v>
      </c>
      <c r="BI399" s="8">
        <v>10</v>
      </c>
      <c r="BJ399" s="8">
        <v>5</v>
      </c>
      <c r="BK399" s="8">
        <v>12</v>
      </c>
      <c r="BL399" s="8">
        <v>3</v>
      </c>
      <c r="BM399" s="8">
        <v>6</v>
      </c>
      <c r="BN399" s="8">
        <v>7</v>
      </c>
      <c r="BO399" s="8">
        <v>5</v>
      </c>
      <c r="BP399" s="8">
        <v>13</v>
      </c>
      <c r="BQ399" s="8">
        <v>15</v>
      </c>
      <c r="BR399" s="8">
        <v>13</v>
      </c>
      <c r="BS399" s="8">
        <v>20</v>
      </c>
      <c r="BT399" s="8">
        <v>12</v>
      </c>
      <c r="BU399" s="8">
        <v>12</v>
      </c>
      <c r="BV399" s="8">
        <v>13</v>
      </c>
      <c r="BW399" s="8">
        <v>10</v>
      </c>
      <c r="BX399" s="8">
        <v>13</v>
      </c>
      <c r="BY399" s="8">
        <v>19</v>
      </c>
      <c r="BZ399" s="8">
        <v>12</v>
      </c>
      <c r="CA399" s="8">
        <v>9</v>
      </c>
      <c r="CB399" s="8">
        <v>15</v>
      </c>
      <c r="CC399" s="8">
        <v>8</v>
      </c>
      <c r="CD399" s="8">
        <v>15</v>
      </c>
      <c r="CE399" s="8">
        <v>11</v>
      </c>
      <c r="CF399" s="8">
        <v>7</v>
      </c>
      <c r="CG399" s="8">
        <v>9</v>
      </c>
      <c r="CH399" s="8">
        <v>4</v>
      </c>
      <c r="CI399" s="8">
        <v>11</v>
      </c>
      <c r="CJ399" s="8">
        <v>13</v>
      </c>
      <c r="CK399" s="8">
        <v>13</v>
      </c>
      <c r="CL399" s="8">
        <v>21</v>
      </c>
      <c r="CM399" s="8">
        <v>13</v>
      </c>
      <c r="CN399" s="8">
        <v>15</v>
      </c>
      <c r="CO399" s="8">
        <v>15</v>
      </c>
      <c r="CP399" s="8">
        <v>17</v>
      </c>
      <c r="CQ399" s="8">
        <v>15</v>
      </c>
      <c r="CR399" s="8">
        <v>23</v>
      </c>
      <c r="CS399" s="8">
        <v>12</v>
      </c>
      <c r="CT399" s="8">
        <v>12</v>
      </c>
      <c r="CU399" s="8">
        <v>12</v>
      </c>
      <c r="CV399" s="8">
        <v>12</v>
      </c>
      <c r="CW399" s="8">
        <v>15</v>
      </c>
      <c r="CX399" s="8">
        <v>14</v>
      </c>
      <c r="CY399" s="8">
        <v>13</v>
      </c>
      <c r="CZ399" s="8">
        <v>9</v>
      </c>
      <c r="DA399" s="8">
        <v>17</v>
      </c>
      <c r="DB399" s="8">
        <v>15</v>
      </c>
      <c r="DC399" s="8">
        <v>15</v>
      </c>
      <c r="DD399" s="8">
        <v>12</v>
      </c>
      <c r="DE399" s="8">
        <v>14</v>
      </c>
      <c r="DF399" s="8">
        <v>11</v>
      </c>
      <c r="DG399" s="8">
        <v>11</v>
      </c>
      <c r="DH399" s="8">
        <v>15</v>
      </c>
      <c r="DI399" s="8">
        <v>12</v>
      </c>
      <c r="DJ399" s="8">
        <v>8</v>
      </c>
      <c r="DK399" s="8">
        <v>3</v>
      </c>
      <c r="DL399" s="8">
        <v>8</v>
      </c>
      <c r="DM399" s="8">
        <v>11</v>
      </c>
      <c r="DN399" s="8">
        <v>8</v>
      </c>
      <c r="DO399" s="8">
        <v>5</v>
      </c>
      <c r="DP399" s="8">
        <v>8</v>
      </c>
      <c r="DQ399" s="8">
        <v>6</v>
      </c>
      <c r="DR399" s="8">
        <v>1</v>
      </c>
      <c r="DS399" s="8">
        <v>6</v>
      </c>
      <c r="DT399" s="8">
        <v>2</v>
      </c>
      <c r="DU399" s="8">
        <v>1</v>
      </c>
      <c r="DV399" s="8">
        <v>2</v>
      </c>
      <c r="DW399" s="8">
        <v>6</v>
      </c>
      <c r="DX399" s="7">
        <f t="shared" si="29"/>
        <v>592</v>
      </c>
      <c r="DY399" s="7">
        <f t="shared" si="30"/>
        <v>75</v>
      </c>
      <c r="DZ399" s="7">
        <f t="shared" si="31"/>
        <v>268</v>
      </c>
      <c r="EA399" s="7">
        <f t="shared" si="32"/>
        <v>219</v>
      </c>
    </row>
    <row r="400" spans="1:131" x14ac:dyDescent="0.35">
      <c r="A400" s="7">
        <v>13</v>
      </c>
      <c r="B400" s="10" t="s">
        <v>1020</v>
      </c>
      <c r="C400" s="10" t="s">
        <v>918</v>
      </c>
      <c r="D400" s="10" t="s">
        <v>919</v>
      </c>
      <c r="E400" s="7">
        <f>SUM(Table3253[[#This Row],[0]:[90]])</f>
        <v>961</v>
      </c>
      <c r="F400" s="8">
        <f>SUM(Table3253[[#This Row],[0]:[15]])</f>
        <v>140</v>
      </c>
      <c r="G400" s="7">
        <f>SUM(Table3253[[#This Row],[16]:[64]])</f>
        <v>610</v>
      </c>
      <c r="H400" s="7">
        <f>SUM(Table3253[[#This Row],[65]:[90]])</f>
        <v>211</v>
      </c>
      <c r="I400" s="7">
        <f>SUM(Table3253[[#This Row],[85]:[90]])</f>
        <v>12</v>
      </c>
      <c r="J400" s="8">
        <f>SUM(Table3253[[#This Row],[0]:[17]])</f>
        <v>165</v>
      </c>
      <c r="K400" s="7">
        <f>SUM(Table3253[[#This Row],[18]:[64]])</f>
        <v>585</v>
      </c>
      <c r="L400" s="8">
        <f>SUM(Table3253[[#This Row],[0]:[4]])</f>
        <v>34</v>
      </c>
      <c r="M400" s="7">
        <f>SUM(Table3253[[#This Row],[5]:[15]])</f>
        <v>106</v>
      </c>
      <c r="N400" s="7">
        <f>SUM(Table3253[[#This Row],[16]:[24]])</f>
        <v>100</v>
      </c>
      <c r="O400" s="7">
        <f>SUM(Table3253[[#This Row],[25]:[49]])</f>
        <v>241</v>
      </c>
      <c r="P400" s="7">
        <f>SUM(Table3253[[#This Row],[50]:[64]])</f>
        <v>269</v>
      </c>
      <c r="Q400" s="7">
        <f>SUM(Table3253[[#This Row],[65]:[74]])</f>
        <v>131</v>
      </c>
      <c r="R400" s="7">
        <f>SUM(Table3253[[#This Row],[75]:[84]])</f>
        <v>68</v>
      </c>
      <c r="S400" s="8">
        <f>SUM(Table3253[[#This Row],[5]:[9]])</f>
        <v>43</v>
      </c>
      <c r="T400" s="7">
        <f>SUM(Table3253[[#This Row],[10]:[14]])</f>
        <v>50</v>
      </c>
      <c r="U400" s="7">
        <f>SUM(Table3253[[#This Row],[15]:[19]])</f>
        <v>59</v>
      </c>
      <c r="V400" s="7">
        <f>SUM(Table3253[[#This Row],[20]:[24]])</f>
        <v>54</v>
      </c>
      <c r="W400" s="7">
        <f>SUM(Table3253[[#This Row],[25]:[29]])</f>
        <v>36</v>
      </c>
      <c r="X400" s="7">
        <f>SUM(Table3253[[#This Row],[30]:[34]])</f>
        <v>45</v>
      </c>
      <c r="Y400" s="7">
        <f>SUM(Table3253[[#This Row],[35]:[39]])</f>
        <v>45</v>
      </c>
      <c r="Z400" s="7">
        <f>SUM(Table3253[[#This Row],[40]:[44]])</f>
        <v>57</v>
      </c>
      <c r="AA400" s="7">
        <f>SUM(Table3253[[#This Row],[45]:[49]])</f>
        <v>58</v>
      </c>
      <c r="AB400" s="7">
        <f>SUM(Table3253[[#This Row],[50]:[54]])</f>
        <v>89</v>
      </c>
      <c r="AC400" s="7">
        <f>SUM(Table3253[[#This Row],[55]:[59]])</f>
        <v>84</v>
      </c>
      <c r="AD400" s="7">
        <f>SUM(Table3253[[#This Row],[60]:[64]])</f>
        <v>96</v>
      </c>
      <c r="AE400" s="7">
        <f>SUM(Table3253[[#This Row],[65]:[69]])</f>
        <v>60</v>
      </c>
      <c r="AF400" s="7">
        <f>SUM(Table3253[[#This Row],[70]:[74]])</f>
        <v>71</v>
      </c>
      <c r="AG400" s="7">
        <f>SUM(Table3253[[#This Row],[75]:[79]])</f>
        <v>38</v>
      </c>
      <c r="AH400" s="7">
        <f>SUM(Table3253[[#This Row],[80]:[84]])</f>
        <v>30</v>
      </c>
      <c r="AI400" s="7">
        <f>SUM(Table3253[[#This Row],[85]:[89]])</f>
        <v>10</v>
      </c>
      <c r="AJ400" s="7">
        <f>Table3253[[#This Row],[90]]</f>
        <v>2</v>
      </c>
      <c r="AK400" s="8">
        <v>6</v>
      </c>
      <c r="AL400" s="8">
        <v>6</v>
      </c>
      <c r="AM400" s="8">
        <v>9</v>
      </c>
      <c r="AN400" s="8">
        <v>8</v>
      </c>
      <c r="AO400" s="8">
        <v>5</v>
      </c>
      <c r="AP400" s="8">
        <v>8</v>
      </c>
      <c r="AQ400" s="8">
        <v>11</v>
      </c>
      <c r="AR400" s="8">
        <v>5</v>
      </c>
      <c r="AS400" s="8">
        <v>7</v>
      </c>
      <c r="AT400" s="8">
        <v>12</v>
      </c>
      <c r="AU400" s="8">
        <v>10</v>
      </c>
      <c r="AV400" s="8">
        <v>6</v>
      </c>
      <c r="AW400" s="8">
        <v>13</v>
      </c>
      <c r="AX400" s="8">
        <v>14</v>
      </c>
      <c r="AY400" s="8">
        <v>7</v>
      </c>
      <c r="AZ400" s="8">
        <v>13</v>
      </c>
      <c r="BA400" s="8">
        <v>10</v>
      </c>
      <c r="BB400" s="8">
        <v>15</v>
      </c>
      <c r="BC400" s="8">
        <v>15</v>
      </c>
      <c r="BD400" s="8">
        <v>6</v>
      </c>
      <c r="BE400" s="8">
        <v>9</v>
      </c>
      <c r="BF400" s="8">
        <v>16</v>
      </c>
      <c r="BG400" s="8">
        <v>3</v>
      </c>
      <c r="BH400" s="8">
        <v>16</v>
      </c>
      <c r="BI400" s="8">
        <v>10</v>
      </c>
      <c r="BJ400" s="8">
        <v>9</v>
      </c>
      <c r="BK400" s="8">
        <v>3</v>
      </c>
      <c r="BL400" s="8">
        <v>6</v>
      </c>
      <c r="BM400" s="8">
        <v>9</v>
      </c>
      <c r="BN400" s="8">
        <v>9</v>
      </c>
      <c r="BO400" s="8">
        <v>7</v>
      </c>
      <c r="BP400" s="8">
        <v>6</v>
      </c>
      <c r="BQ400" s="8">
        <v>13</v>
      </c>
      <c r="BR400" s="8">
        <v>10</v>
      </c>
      <c r="BS400" s="8">
        <v>9</v>
      </c>
      <c r="BT400" s="8">
        <v>8</v>
      </c>
      <c r="BU400" s="8">
        <v>8</v>
      </c>
      <c r="BV400" s="8">
        <v>4</v>
      </c>
      <c r="BW400" s="8">
        <v>11</v>
      </c>
      <c r="BX400" s="8">
        <v>14</v>
      </c>
      <c r="BY400" s="8">
        <v>8</v>
      </c>
      <c r="BZ400" s="8">
        <v>17</v>
      </c>
      <c r="CA400" s="8">
        <v>9</v>
      </c>
      <c r="CB400" s="8">
        <v>8</v>
      </c>
      <c r="CC400" s="8">
        <v>15</v>
      </c>
      <c r="CD400" s="8">
        <v>13</v>
      </c>
      <c r="CE400" s="8">
        <v>13</v>
      </c>
      <c r="CF400" s="8">
        <v>11</v>
      </c>
      <c r="CG400" s="8">
        <v>14</v>
      </c>
      <c r="CH400" s="8">
        <v>7</v>
      </c>
      <c r="CI400" s="8">
        <v>13</v>
      </c>
      <c r="CJ400" s="8">
        <v>16</v>
      </c>
      <c r="CK400" s="8">
        <v>13</v>
      </c>
      <c r="CL400" s="8">
        <v>20</v>
      </c>
      <c r="CM400" s="8">
        <v>27</v>
      </c>
      <c r="CN400" s="8">
        <v>16</v>
      </c>
      <c r="CO400" s="8">
        <v>16</v>
      </c>
      <c r="CP400" s="8">
        <v>19</v>
      </c>
      <c r="CQ400" s="8">
        <v>16</v>
      </c>
      <c r="CR400" s="8">
        <v>17</v>
      </c>
      <c r="CS400" s="8">
        <v>22</v>
      </c>
      <c r="CT400" s="8">
        <v>24</v>
      </c>
      <c r="CU400" s="8">
        <v>16</v>
      </c>
      <c r="CV400" s="8">
        <v>15</v>
      </c>
      <c r="CW400" s="8">
        <v>19</v>
      </c>
      <c r="CX400" s="8">
        <v>10</v>
      </c>
      <c r="CY400" s="8">
        <v>17</v>
      </c>
      <c r="CZ400" s="8">
        <v>12</v>
      </c>
      <c r="DA400" s="8">
        <v>10</v>
      </c>
      <c r="DB400" s="8">
        <v>11</v>
      </c>
      <c r="DC400" s="8">
        <v>15</v>
      </c>
      <c r="DD400" s="8">
        <v>11</v>
      </c>
      <c r="DE400" s="8">
        <v>16</v>
      </c>
      <c r="DF400" s="8">
        <v>16</v>
      </c>
      <c r="DG400" s="8">
        <v>13</v>
      </c>
      <c r="DH400" s="8">
        <v>8</v>
      </c>
      <c r="DI400" s="8">
        <v>6</v>
      </c>
      <c r="DJ400" s="8">
        <v>10</v>
      </c>
      <c r="DK400" s="8">
        <v>4</v>
      </c>
      <c r="DL400" s="8">
        <v>10</v>
      </c>
      <c r="DM400" s="8">
        <v>8</v>
      </c>
      <c r="DN400" s="8">
        <v>7</v>
      </c>
      <c r="DO400" s="8">
        <v>10</v>
      </c>
      <c r="DP400" s="8">
        <v>4</v>
      </c>
      <c r="DQ400" s="8">
        <v>1</v>
      </c>
      <c r="DR400" s="8">
        <v>1</v>
      </c>
      <c r="DS400" s="8">
        <v>3</v>
      </c>
      <c r="DT400" s="8">
        <v>4</v>
      </c>
      <c r="DU400" s="8">
        <v>1</v>
      </c>
      <c r="DV400" s="8">
        <v>1</v>
      </c>
      <c r="DW400" s="8">
        <v>2</v>
      </c>
      <c r="DX400" s="7">
        <f t="shared" si="29"/>
        <v>610</v>
      </c>
      <c r="DY400" s="7">
        <f t="shared" si="30"/>
        <v>75</v>
      </c>
      <c r="DZ400" s="7">
        <f t="shared" si="31"/>
        <v>241</v>
      </c>
      <c r="EA400" s="7">
        <f t="shared" si="32"/>
        <v>269</v>
      </c>
    </row>
    <row r="401" spans="1:131" x14ac:dyDescent="0.35">
      <c r="A401" s="7">
        <v>13</v>
      </c>
      <c r="B401" s="10" t="s">
        <v>1020</v>
      </c>
      <c r="C401" s="10" t="s">
        <v>920</v>
      </c>
      <c r="D401" s="10" t="s">
        <v>921</v>
      </c>
      <c r="E401" s="7">
        <f>SUM(Table3253[[#This Row],[0]:[90]])</f>
        <v>832</v>
      </c>
      <c r="F401" s="8">
        <f>SUM(Table3253[[#This Row],[0]:[15]])</f>
        <v>134</v>
      </c>
      <c r="G401" s="7">
        <f>SUM(Table3253[[#This Row],[16]:[64]])</f>
        <v>455</v>
      </c>
      <c r="H401" s="7">
        <f>SUM(Table3253[[#This Row],[65]:[90]])</f>
        <v>243</v>
      </c>
      <c r="I401" s="7">
        <f>SUM(Table3253[[#This Row],[85]:[90]])</f>
        <v>15</v>
      </c>
      <c r="J401" s="8">
        <f>SUM(Table3253[[#This Row],[0]:[17]])</f>
        <v>149</v>
      </c>
      <c r="K401" s="7">
        <f>SUM(Table3253[[#This Row],[18]:[64]])</f>
        <v>440</v>
      </c>
      <c r="L401" s="8">
        <f>SUM(Table3253[[#This Row],[0]:[4]])</f>
        <v>17</v>
      </c>
      <c r="M401" s="7">
        <f>SUM(Table3253[[#This Row],[5]:[15]])</f>
        <v>117</v>
      </c>
      <c r="N401" s="7">
        <f>SUM(Table3253[[#This Row],[16]:[24]])</f>
        <v>55</v>
      </c>
      <c r="O401" s="7">
        <f>SUM(Table3253[[#This Row],[25]:[49]])</f>
        <v>187</v>
      </c>
      <c r="P401" s="7">
        <f>SUM(Table3253[[#This Row],[50]:[64]])</f>
        <v>213</v>
      </c>
      <c r="Q401" s="7">
        <f>SUM(Table3253[[#This Row],[65]:[74]])</f>
        <v>150</v>
      </c>
      <c r="R401" s="7">
        <f>SUM(Table3253[[#This Row],[75]:[84]])</f>
        <v>78</v>
      </c>
      <c r="S401" s="8">
        <f>SUM(Table3253[[#This Row],[5]:[9]])</f>
        <v>96</v>
      </c>
      <c r="T401" s="7">
        <f>SUM(Table3253[[#This Row],[10]:[14]])</f>
        <v>17</v>
      </c>
      <c r="U401" s="7">
        <f>SUM(Table3253[[#This Row],[15]:[19]])</f>
        <v>38</v>
      </c>
      <c r="V401" s="7">
        <f>SUM(Table3253[[#This Row],[20]:[24]])</f>
        <v>21</v>
      </c>
      <c r="W401" s="7">
        <f>SUM(Table3253[[#This Row],[25]:[29]])</f>
        <v>17</v>
      </c>
      <c r="X401" s="7">
        <f>SUM(Table3253[[#This Row],[30]:[34]])</f>
        <v>27</v>
      </c>
      <c r="Y401" s="7">
        <f>SUM(Table3253[[#This Row],[35]:[39]])</f>
        <v>69</v>
      </c>
      <c r="Z401" s="7">
        <f>SUM(Table3253[[#This Row],[40]:[44]])</f>
        <v>39</v>
      </c>
      <c r="AA401" s="7">
        <f>SUM(Table3253[[#This Row],[45]:[49]])</f>
        <v>35</v>
      </c>
      <c r="AB401" s="7">
        <f>SUM(Table3253[[#This Row],[50]:[54]])</f>
        <v>43</v>
      </c>
      <c r="AC401" s="7">
        <f>SUM(Table3253[[#This Row],[55]:[59]])</f>
        <v>73</v>
      </c>
      <c r="AD401" s="7">
        <f>SUM(Table3253[[#This Row],[60]:[64]])</f>
        <v>97</v>
      </c>
      <c r="AE401" s="7">
        <f>SUM(Table3253[[#This Row],[65]:[69]])</f>
        <v>78</v>
      </c>
      <c r="AF401" s="7">
        <f>SUM(Table3253[[#This Row],[70]:[74]])</f>
        <v>72</v>
      </c>
      <c r="AG401" s="7">
        <f>SUM(Table3253[[#This Row],[75]:[79]])</f>
        <v>53</v>
      </c>
      <c r="AH401" s="7">
        <f>SUM(Table3253[[#This Row],[80]:[84]])</f>
        <v>25</v>
      </c>
      <c r="AI401" s="7">
        <f>SUM(Table3253[[#This Row],[85]:[89]])</f>
        <v>8</v>
      </c>
      <c r="AJ401" s="7">
        <f>Table3253[[#This Row],[90]]</f>
        <v>7</v>
      </c>
      <c r="AK401" s="8">
        <v>3</v>
      </c>
      <c r="AL401" s="8">
        <v>3</v>
      </c>
      <c r="AM401" s="8">
        <v>2</v>
      </c>
      <c r="AN401" s="8">
        <v>5</v>
      </c>
      <c r="AO401" s="8">
        <v>4</v>
      </c>
      <c r="AP401" s="8">
        <v>21</v>
      </c>
      <c r="AQ401" s="8">
        <v>12</v>
      </c>
      <c r="AR401" s="8">
        <v>23</v>
      </c>
      <c r="AS401" s="8">
        <v>14</v>
      </c>
      <c r="AT401" s="8">
        <v>26</v>
      </c>
      <c r="AU401" s="8">
        <v>3</v>
      </c>
      <c r="AV401" s="8">
        <v>2</v>
      </c>
      <c r="AW401" s="8">
        <v>3</v>
      </c>
      <c r="AX401" s="8">
        <v>4</v>
      </c>
      <c r="AY401" s="8">
        <v>5</v>
      </c>
      <c r="AZ401" s="8">
        <v>4</v>
      </c>
      <c r="BA401" s="8">
        <v>6</v>
      </c>
      <c r="BB401" s="8">
        <v>9</v>
      </c>
      <c r="BC401" s="8">
        <v>10</v>
      </c>
      <c r="BD401" s="8">
        <v>9</v>
      </c>
      <c r="BE401" s="8">
        <v>2</v>
      </c>
      <c r="BF401" s="8">
        <v>6</v>
      </c>
      <c r="BG401" s="8">
        <v>6</v>
      </c>
      <c r="BH401" s="8">
        <v>1</v>
      </c>
      <c r="BI401" s="8">
        <v>6</v>
      </c>
      <c r="BJ401" s="8">
        <v>5</v>
      </c>
      <c r="BK401" s="8">
        <v>0</v>
      </c>
      <c r="BL401" s="8">
        <v>5</v>
      </c>
      <c r="BM401" s="8">
        <v>3</v>
      </c>
      <c r="BN401" s="8">
        <v>4</v>
      </c>
      <c r="BO401" s="8">
        <v>6</v>
      </c>
      <c r="BP401" s="8">
        <v>6</v>
      </c>
      <c r="BQ401" s="8">
        <v>5</v>
      </c>
      <c r="BR401" s="8">
        <v>7</v>
      </c>
      <c r="BS401" s="8">
        <v>3</v>
      </c>
      <c r="BT401" s="8">
        <v>16</v>
      </c>
      <c r="BU401" s="8">
        <v>6</v>
      </c>
      <c r="BV401" s="8">
        <v>21</v>
      </c>
      <c r="BW401" s="8">
        <v>5</v>
      </c>
      <c r="BX401" s="8">
        <v>21</v>
      </c>
      <c r="BY401" s="8">
        <v>4</v>
      </c>
      <c r="BZ401" s="8">
        <v>12</v>
      </c>
      <c r="CA401" s="8">
        <v>10</v>
      </c>
      <c r="CB401" s="8">
        <v>9</v>
      </c>
      <c r="CC401" s="8">
        <v>4</v>
      </c>
      <c r="CD401" s="8">
        <v>5</v>
      </c>
      <c r="CE401" s="8">
        <v>7</v>
      </c>
      <c r="CF401" s="8">
        <v>5</v>
      </c>
      <c r="CG401" s="8">
        <v>10</v>
      </c>
      <c r="CH401" s="8">
        <v>8</v>
      </c>
      <c r="CI401" s="8">
        <v>3</v>
      </c>
      <c r="CJ401" s="8">
        <v>8</v>
      </c>
      <c r="CK401" s="8">
        <v>11</v>
      </c>
      <c r="CL401" s="8">
        <v>11</v>
      </c>
      <c r="CM401" s="8">
        <v>10</v>
      </c>
      <c r="CN401" s="8">
        <v>13</v>
      </c>
      <c r="CO401" s="8">
        <v>11</v>
      </c>
      <c r="CP401" s="8">
        <v>16</v>
      </c>
      <c r="CQ401" s="8">
        <v>12</v>
      </c>
      <c r="CR401" s="8">
        <v>21</v>
      </c>
      <c r="CS401" s="8">
        <v>17</v>
      </c>
      <c r="CT401" s="8">
        <v>18</v>
      </c>
      <c r="CU401" s="8">
        <v>23</v>
      </c>
      <c r="CV401" s="8">
        <v>19</v>
      </c>
      <c r="CW401" s="8">
        <v>20</v>
      </c>
      <c r="CX401" s="8">
        <v>16</v>
      </c>
      <c r="CY401" s="8">
        <v>13</v>
      </c>
      <c r="CZ401" s="8">
        <v>17</v>
      </c>
      <c r="DA401" s="8">
        <v>24</v>
      </c>
      <c r="DB401" s="8">
        <v>8</v>
      </c>
      <c r="DC401" s="8">
        <v>19</v>
      </c>
      <c r="DD401" s="8">
        <v>12</v>
      </c>
      <c r="DE401" s="8">
        <v>16</v>
      </c>
      <c r="DF401" s="8">
        <v>10</v>
      </c>
      <c r="DG401" s="8">
        <v>15</v>
      </c>
      <c r="DH401" s="8">
        <v>11</v>
      </c>
      <c r="DI401" s="8">
        <v>13</v>
      </c>
      <c r="DJ401" s="8">
        <v>14</v>
      </c>
      <c r="DK401" s="8">
        <v>4</v>
      </c>
      <c r="DL401" s="8">
        <v>11</v>
      </c>
      <c r="DM401" s="8">
        <v>6</v>
      </c>
      <c r="DN401" s="8">
        <v>6</v>
      </c>
      <c r="DO401" s="8">
        <v>5</v>
      </c>
      <c r="DP401" s="8">
        <v>5</v>
      </c>
      <c r="DQ401" s="8">
        <v>3</v>
      </c>
      <c r="DR401" s="8">
        <v>2</v>
      </c>
      <c r="DS401" s="8">
        <v>0</v>
      </c>
      <c r="DT401" s="8">
        <v>2</v>
      </c>
      <c r="DU401" s="8">
        <v>1</v>
      </c>
      <c r="DV401" s="8">
        <v>3</v>
      </c>
      <c r="DW401" s="8">
        <v>7</v>
      </c>
      <c r="DX401" s="7">
        <f t="shared" si="29"/>
        <v>455</v>
      </c>
      <c r="DY401" s="7">
        <f t="shared" si="30"/>
        <v>40</v>
      </c>
      <c r="DZ401" s="7">
        <f t="shared" si="31"/>
        <v>187</v>
      </c>
      <c r="EA401" s="7">
        <f t="shared" si="32"/>
        <v>213</v>
      </c>
    </row>
    <row r="402" spans="1:131" x14ac:dyDescent="0.35">
      <c r="A402" s="7">
        <v>13</v>
      </c>
      <c r="B402" s="10" t="s">
        <v>1020</v>
      </c>
      <c r="C402" s="10" t="s">
        <v>922</v>
      </c>
      <c r="D402" s="10" t="s">
        <v>923</v>
      </c>
      <c r="E402" s="7">
        <f>SUM(Table3253[[#This Row],[0]:[90]])</f>
        <v>766</v>
      </c>
      <c r="F402" s="8">
        <f>SUM(Table3253[[#This Row],[0]:[15]])</f>
        <v>81</v>
      </c>
      <c r="G402" s="7">
        <f>SUM(Table3253[[#This Row],[16]:[64]])</f>
        <v>426</v>
      </c>
      <c r="H402" s="7">
        <f>SUM(Table3253[[#This Row],[65]:[90]])</f>
        <v>259</v>
      </c>
      <c r="I402" s="7">
        <f>SUM(Table3253[[#This Row],[85]:[90]])</f>
        <v>29</v>
      </c>
      <c r="J402" s="8">
        <f>SUM(Table3253[[#This Row],[0]:[17]])</f>
        <v>105</v>
      </c>
      <c r="K402" s="7">
        <f>SUM(Table3253[[#This Row],[18]:[64]])</f>
        <v>402</v>
      </c>
      <c r="L402" s="8">
        <f>SUM(Table3253[[#This Row],[0]:[4]])</f>
        <v>16</v>
      </c>
      <c r="M402" s="7">
        <f>SUM(Table3253[[#This Row],[5]:[15]])</f>
        <v>65</v>
      </c>
      <c r="N402" s="7">
        <f>SUM(Table3253[[#This Row],[16]:[24]])</f>
        <v>69</v>
      </c>
      <c r="O402" s="7">
        <f>SUM(Table3253[[#This Row],[25]:[49]])</f>
        <v>145</v>
      </c>
      <c r="P402" s="7">
        <f>SUM(Table3253[[#This Row],[50]:[64]])</f>
        <v>212</v>
      </c>
      <c r="Q402" s="7">
        <f>SUM(Table3253[[#This Row],[65]:[74]])</f>
        <v>124</v>
      </c>
      <c r="R402" s="7">
        <f>SUM(Table3253[[#This Row],[75]:[84]])</f>
        <v>106</v>
      </c>
      <c r="S402" s="8">
        <f>SUM(Table3253[[#This Row],[5]:[9]])</f>
        <v>16</v>
      </c>
      <c r="T402" s="7">
        <f>SUM(Table3253[[#This Row],[10]:[14]])</f>
        <v>43</v>
      </c>
      <c r="U402" s="7">
        <f>SUM(Table3253[[#This Row],[15]:[19]])</f>
        <v>39</v>
      </c>
      <c r="V402" s="7">
        <f>SUM(Table3253[[#This Row],[20]:[24]])</f>
        <v>36</v>
      </c>
      <c r="W402" s="7">
        <f>SUM(Table3253[[#This Row],[25]:[29]])</f>
        <v>27</v>
      </c>
      <c r="X402" s="7">
        <f>SUM(Table3253[[#This Row],[30]:[34]])</f>
        <v>31</v>
      </c>
      <c r="Y402" s="7">
        <f>SUM(Table3253[[#This Row],[35]:[39]])</f>
        <v>27</v>
      </c>
      <c r="Z402" s="7">
        <f>SUM(Table3253[[#This Row],[40]:[44]])</f>
        <v>30</v>
      </c>
      <c r="AA402" s="7">
        <f>SUM(Table3253[[#This Row],[45]:[49]])</f>
        <v>30</v>
      </c>
      <c r="AB402" s="7">
        <f>SUM(Table3253[[#This Row],[50]:[54]])</f>
        <v>69</v>
      </c>
      <c r="AC402" s="7">
        <f>SUM(Table3253[[#This Row],[55]:[59]])</f>
        <v>77</v>
      </c>
      <c r="AD402" s="7">
        <f>SUM(Table3253[[#This Row],[60]:[64]])</f>
        <v>66</v>
      </c>
      <c r="AE402" s="7">
        <f>SUM(Table3253[[#This Row],[65]:[69]])</f>
        <v>71</v>
      </c>
      <c r="AF402" s="7">
        <f>SUM(Table3253[[#This Row],[70]:[74]])</f>
        <v>53</v>
      </c>
      <c r="AG402" s="7">
        <f>SUM(Table3253[[#This Row],[75]:[79]])</f>
        <v>66</v>
      </c>
      <c r="AH402" s="7">
        <f>SUM(Table3253[[#This Row],[80]:[84]])</f>
        <v>40</v>
      </c>
      <c r="AI402" s="7">
        <f>SUM(Table3253[[#This Row],[85]:[89]])</f>
        <v>22</v>
      </c>
      <c r="AJ402" s="7">
        <f>Table3253[[#This Row],[90]]</f>
        <v>7</v>
      </c>
      <c r="AK402" s="8">
        <v>2</v>
      </c>
      <c r="AL402" s="8">
        <v>2</v>
      </c>
      <c r="AM402" s="8">
        <v>4</v>
      </c>
      <c r="AN402" s="8">
        <v>4</v>
      </c>
      <c r="AO402" s="8">
        <v>4</v>
      </c>
      <c r="AP402" s="8">
        <v>3</v>
      </c>
      <c r="AQ402" s="8">
        <v>3</v>
      </c>
      <c r="AR402" s="8">
        <v>1</v>
      </c>
      <c r="AS402" s="8">
        <v>6</v>
      </c>
      <c r="AT402" s="8">
        <v>3</v>
      </c>
      <c r="AU402" s="8">
        <v>9</v>
      </c>
      <c r="AV402" s="8">
        <v>9</v>
      </c>
      <c r="AW402" s="8">
        <v>10</v>
      </c>
      <c r="AX402" s="8">
        <v>7</v>
      </c>
      <c r="AY402" s="8">
        <v>8</v>
      </c>
      <c r="AZ402" s="8">
        <v>6</v>
      </c>
      <c r="BA402" s="8">
        <v>12</v>
      </c>
      <c r="BB402" s="8">
        <v>12</v>
      </c>
      <c r="BC402" s="8">
        <v>5</v>
      </c>
      <c r="BD402" s="8">
        <v>4</v>
      </c>
      <c r="BE402" s="8">
        <v>14</v>
      </c>
      <c r="BF402" s="8">
        <v>8</v>
      </c>
      <c r="BG402" s="8">
        <v>6</v>
      </c>
      <c r="BH402" s="8">
        <v>3</v>
      </c>
      <c r="BI402" s="8">
        <v>5</v>
      </c>
      <c r="BJ402" s="8">
        <v>5</v>
      </c>
      <c r="BK402" s="8">
        <v>7</v>
      </c>
      <c r="BL402" s="8">
        <v>5</v>
      </c>
      <c r="BM402" s="8">
        <v>5</v>
      </c>
      <c r="BN402" s="8">
        <v>5</v>
      </c>
      <c r="BO402" s="8">
        <v>4</v>
      </c>
      <c r="BP402" s="8">
        <v>10</v>
      </c>
      <c r="BQ402" s="8">
        <v>10</v>
      </c>
      <c r="BR402" s="8">
        <v>3</v>
      </c>
      <c r="BS402" s="8">
        <v>4</v>
      </c>
      <c r="BT402" s="8">
        <v>0</v>
      </c>
      <c r="BU402" s="8">
        <v>5</v>
      </c>
      <c r="BV402" s="8">
        <v>7</v>
      </c>
      <c r="BW402" s="8">
        <v>10</v>
      </c>
      <c r="BX402" s="8">
        <v>5</v>
      </c>
      <c r="BY402" s="8">
        <v>7</v>
      </c>
      <c r="BZ402" s="8">
        <v>7</v>
      </c>
      <c r="CA402" s="8">
        <v>6</v>
      </c>
      <c r="CB402" s="8">
        <v>6</v>
      </c>
      <c r="CC402" s="8">
        <v>4</v>
      </c>
      <c r="CD402" s="8">
        <v>8</v>
      </c>
      <c r="CE402" s="8">
        <v>4</v>
      </c>
      <c r="CF402" s="8">
        <v>6</v>
      </c>
      <c r="CG402" s="8">
        <v>5</v>
      </c>
      <c r="CH402" s="8">
        <v>7</v>
      </c>
      <c r="CI402" s="8">
        <v>12</v>
      </c>
      <c r="CJ402" s="8">
        <v>12</v>
      </c>
      <c r="CK402" s="8">
        <v>10</v>
      </c>
      <c r="CL402" s="8">
        <v>25</v>
      </c>
      <c r="CM402" s="8">
        <v>10</v>
      </c>
      <c r="CN402" s="8">
        <v>10</v>
      </c>
      <c r="CO402" s="8">
        <v>17</v>
      </c>
      <c r="CP402" s="8">
        <v>14</v>
      </c>
      <c r="CQ402" s="8">
        <v>10</v>
      </c>
      <c r="CR402" s="8">
        <v>26</v>
      </c>
      <c r="CS402" s="8">
        <v>13</v>
      </c>
      <c r="CT402" s="8">
        <v>7</v>
      </c>
      <c r="CU402" s="8">
        <v>17</v>
      </c>
      <c r="CV402" s="8">
        <v>16</v>
      </c>
      <c r="CW402" s="8">
        <v>13</v>
      </c>
      <c r="CX402" s="8">
        <v>18</v>
      </c>
      <c r="CY402" s="8">
        <v>21</v>
      </c>
      <c r="CZ402" s="8">
        <v>12</v>
      </c>
      <c r="DA402" s="8">
        <v>7</v>
      </c>
      <c r="DB402" s="8">
        <v>13</v>
      </c>
      <c r="DC402" s="8">
        <v>8</v>
      </c>
      <c r="DD402" s="8">
        <v>13</v>
      </c>
      <c r="DE402" s="8">
        <v>13</v>
      </c>
      <c r="DF402" s="8">
        <v>9</v>
      </c>
      <c r="DG402" s="8">
        <v>10</v>
      </c>
      <c r="DH402" s="8">
        <v>15</v>
      </c>
      <c r="DI402" s="8">
        <v>14</v>
      </c>
      <c r="DJ402" s="8">
        <v>20</v>
      </c>
      <c r="DK402" s="8">
        <v>9</v>
      </c>
      <c r="DL402" s="8">
        <v>8</v>
      </c>
      <c r="DM402" s="8">
        <v>9</v>
      </c>
      <c r="DN402" s="8">
        <v>7</v>
      </c>
      <c r="DO402" s="8">
        <v>10</v>
      </c>
      <c r="DP402" s="8">
        <v>7</v>
      </c>
      <c r="DQ402" s="8">
        <v>7</v>
      </c>
      <c r="DR402" s="8">
        <v>6</v>
      </c>
      <c r="DS402" s="8">
        <v>4</v>
      </c>
      <c r="DT402" s="8">
        <v>8</v>
      </c>
      <c r="DU402" s="8">
        <v>2</v>
      </c>
      <c r="DV402" s="8">
        <v>2</v>
      </c>
      <c r="DW402" s="8">
        <v>7</v>
      </c>
      <c r="DX402" s="7">
        <f t="shared" si="29"/>
        <v>426</v>
      </c>
      <c r="DY402" s="7">
        <f t="shared" si="30"/>
        <v>45</v>
      </c>
      <c r="DZ402" s="7">
        <f t="shared" si="31"/>
        <v>145</v>
      </c>
      <c r="EA402" s="7">
        <f t="shared" si="32"/>
        <v>212</v>
      </c>
    </row>
    <row r="403" spans="1:131" x14ac:dyDescent="0.35">
      <c r="A403" s="7">
        <v>13</v>
      </c>
      <c r="B403" s="10" t="s">
        <v>1020</v>
      </c>
      <c r="C403" s="10" t="s">
        <v>924</v>
      </c>
      <c r="D403" s="10" t="s">
        <v>925</v>
      </c>
      <c r="E403" s="7">
        <f>SUM(Table3253[[#This Row],[0]:[90]])</f>
        <v>794</v>
      </c>
      <c r="F403" s="8">
        <f>SUM(Table3253[[#This Row],[0]:[15]])</f>
        <v>89</v>
      </c>
      <c r="G403" s="7">
        <f>SUM(Table3253[[#This Row],[16]:[64]])</f>
        <v>412</v>
      </c>
      <c r="H403" s="7">
        <f>SUM(Table3253[[#This Row],[65]:[90]])</f>
        <v>293</v>
      </c>
      <c r="I403" s="7">
        <f>SUM(Table3253[[#This Row],[85]:[90]])</f>
        <v>38</v>
      </c>
      <c r="J403" s="8">
        <f>SUM(Table3253[[#This Row],[0]:[17]])</f>
        <v>100</v>
      </c>
      <c r="K403" s="7">
        <f>SUM(Table3253[[#This Row],[18]:[64]])</f>
        <v>401</v>
      </c>
      <c r="L403" s="8">
        <f>SUM(Table3253[[#This Row],[0]:[4]])</f>
        <v>15</v>
      </c>
      <c r="M403" s="7">
        <f>SUM(Table3253[[#This Row],[5]:[15]])</f>
        <v>74</v>
      </c>
      <c r="N403" s="7">
        <f>SUM(Table3253[[#This Row],[16]:[24]])</f>
        <v>41</v>
      </c>
      <c r="O403" s="7">
        <f>SUM(Table3253[[#This Row],[25]:[49]])</f>
        <v>147</v>
      </c>
      <c r="P403" s="7">
        <f>SUM(Table3253[[#This Row],[50]:[64]])</f>
        <v>224</v>
      </c>
      <c r="Q403" s="7">
        <f>SUM(Table3253[[#This Row],[65]:[74]])</f>
        <v>134</v>
      </c>
      <c r="R403" s="7">
        <f>SUM(Table3253[[#This Row],[75]:[84]])</f>
        <v>121</v>
      </c>
      <c r="S403" s="8">
        <f>SUM(Table3253[[#This Row],[5]:[9]])</f>
        <v>28</v>
      </c>
      <c r="T403" s="7">
        <f>SUM(Table3253[[#This Row],[10]:[14]])</f>
        <v>39</v>
      </c>
      <c r="U403" s="7">
        <f>SUM(Table3253[[#This Row],[15]:[19]])</f>
        <v>26</v>
      </c>
      <c r="V403" s="7">
        <f>SUM(Table3253[[#This Row],[20]:[24]])</f>
        <v>22</v>
      </c>
      <c r="W403" s="7">
        <f>SUM(Table3253[[#This Row],[25]:[29]])</f>
        <v>25</v>
      </c>
      <c r="X403" s="7">
        <f>SUM(Table3253[[#This Row],[30]:[34]])</f>
        <v>24</v>
      </c>
      <c r="Y403" s="7">
        <f>SUM(Table3253[[#This Row],[35]:[39]])</f>
        <v>31</v>
      </c>
      <c r="Z403" s="7">
        <f>SUM(Table3253[[#This Row],[40]:[44]])</f>
        <v>26</v>
      </c>
      <c r="AA403" s="7">
        <f>SUM(Table3253[[#This Row],[45]:[49]])</f>
        <v>41</v>
      </c>
      <c r="AB403" s="7">
        <f>SUM(Table3253[[#This Row],[50]:[54]])</f>
        <v>67</v>
      </c>
      <c r="AC403" s="7">
        <f>SUM(Table3253[[#This Row],[55]:[59]])</f>
        <v>90</v>
      </c>
      <c r="AD403" s="7">
        <f>SUM(Table3253[[#This Row],[60]:[64]])</f>
        <v>67</v>
      </c>
      <c r="AE403" s="7">
        <f>SUM(Table3253[[#This Row],[65]:[69]])</f>
        <v>69</v>
      </c>
      <c r="AF403" s="7">
        <f>SUM(Table3253[[#This Row],[70]:[74]])</f>
        <v>65</v>
      </c>
      <c r="AG403" s="7">
        <f>SUM(Table3253[[#This Row],[75]:[79]])</f>
        <v>78</v>
      </c>
      <c r="AH403" s="7">
        <f>SUM(Table3253[[#This Row],[80]:[84]])</f>
        <v>43</v>
      </c>
      <c r="AI403" s="7">
        <f>SUM(Table3253[[#This Row],[85]:[89]])</f>
        <v>34</v>
      </c>
      <c r="AJ403" s="7">
        <f>Table3253[[#This Row],[90]]</f>
        <v>4</v>
      </c>
      <c r="AK403" s="8">
        <v>0</v>
      </c>
      <c r="AL403" s="8">
        <v>3</v>
      </c>
      <c r="AM403" s="8">
        <v>4</v>
      </c>
      <c r="AN403" s="8">
        <v>3</v>
      </c>
      <c r="AO403" s="8">
        <v>5</v>
      </c>
      <c r="AP403" s="8">
        <v>2</v>
      </c>
      <c r="AQ403" s="8">
        <v>3</v>
      </c>
      <c r="AR403" s="8">
        <v>4</v>
      </c>
      <c r="AS403" s="8">
        <v>5</v>
      </c>
      <c r="AT403" s="8">
        <v>14</v>
      </c>
      <c r="AU403" s="8">
        <v>3</v>
      </c>
      <c r="AV403" s="8">
        <v>10</v>
      </c>
      <c r="AW403" s="8">
        <v>9</v>
      </c>
      <c r="AX403" s="8">
        <v>9</v>
      </c>
      <c r="AY403" s="8">
        <v>8</v>
      </c>
      <c r="AZ403" s="8">
        <v>7</v>
      </c>
      <c r="BA403" s="8">
        <v>7</v>
      </c>
      <c r="BB403" s="8">
        <v>4</v>
      </c>
      <c r="BC403" s="8">
        <v>6</v>
      </c>
      <c r="BD403" s="8">
        <v>2</v>
      </c>
      <c r="BE403" s="8">
        <v>5</v>
      </c>
      <c r="BF403" s="8">
        <v>5</v>
      </c>
      <c r="BG403" s="8">
        <v>4</v>
      </c>
      <c r="BH403" s="8">
        <v>5</v>
      </c>
      <c r="BI403" s="8">
        <v>3</v>
      </c>
      <c r="BJ403" s="8">
        <v>6</v>
      </c>
      <c r="BK403" s="8">
        <v>4</v>
      </c>
      <c r="BL403" s="8">
        <v>5</v>
      </c>
      <c r="BM403" s="8">
        <v>4</v>
      </c>
      <c r="BN403" s="8">
        <v>6</v>
      </c>
      <c r="BO403" s="8">
        <v>6</v>
      </c>
      <c r="BP403" s="8">
        <v>3</v>
      </c>
      <c r="BQ403" s="8">
        <v>4</v>
      </c>
      <c r="BR403" s="8">
        <v>8</v>
      </c>
      <c r="BS403" s="8">
        <v>3</v>
      </c>
      <c r="BT403" s="8">
        <v>4</v>
      </c>
      <c r="BU403" s="8">
        <v>3</v>
      </c>
      <c r="BV403" s="8">
        <v>10</v>
      </c>
      <c r="BW403" s="8">
        <v>9</v>
      </c>
      <c r="BX403" s="8">
        <v>5</v>
      </c>
      <c r="BY403" s="8">
        <v>7</v>
      </c>
      <c r="BZ403" s="8">
        <v>6</v>
      </c>
      <c r="CA403" s="8">
        <v>4</v>
      </c>
      <c r="CB403" s="8">
        <v>8</v>
      </c>
      <c r="CC403" s="8">
        <v>1</v>
      </c>
      <c r="CD403" s="8">
        <v>6</v>
      </c>
      <c r="CE403" s="8">
        <v>8</v>
      </c>
      <c r="CF403" s="8">
        <v>10</v>
      </c>
      <c r="CG403" s="8">
        <v>6</v>
      </c>
      <c r="CH403" s="8">
        <v>11</v>
      </c>
      <c r="CI403" s="8">
        <v>10</v>
      </c>
      <c r="CJ403" s="8">
        <v>6</v>
      </c>
      <c r="CK403" s="8">
        <v>14</v>
      </c>
      <c r="CL403" s="8">
        <v>19</v>
      </c>
      <c r="CM403" s="8">
        <v>18</v>
      </c>
      <c r="CN403" s="8">
        <v>23</v>
      </c>
      <c r="CO403" s="8">
        <v>20</v>
      </c>
      <c r="CP403" s="8">
        <v>16</v>
      </c>
      <c r="CQ403" s="8">
        <v>17</v>
      </c>
      <c r="CR403" s="8">
        <v>14</v>
      </c>
      <c r="CS403" s="8">
        <v>13</v>
      </c>
      <c r="CT403" s="8">
        <v>14</v>
      </c>
      <c r="CU403" s="8">
        <v>13</v>
      </c>
      <c r="CV403" s="8">
        <v>14</v>
      </c>
      <c r="CW403" s="8">
        <v>13</v>
      </c>
      <c r="CX403" s="8">
        <v>17</v>
      </c>
      <c r="CY403" s="8">
        <v>19</v>
      </c>
      <c r="CZ403" s="8">
        <v>16</v>
      </c>
      <c r="DA403" s="8">
        <v>8</v>
      </c>
      <c r="DB403" s="8">
        <v>9</v>
      </c>
      <c r="DC403" s="8">
        <v>14</v>
      </c>
      <c r="DD403" s="8">
        <v>16</v>
      </c>
      <c r="DE403" s="8">
        <v>12</v>
      </c>
      <c r="DF403" s="8">
        <v>9</v>
      </c>
      <c r="DG403" s="8">
        <v>14</v>
      </c>
      <c r="DH403" s="8">
        <v>18</v>
      </c>
      <c r="DI403" s="8">
        <v>19</v>
      </c>
      <c r="DJ403" s="8">
        <v>14</v>
      </c>
      <c r="DK403" s="8">
        <v>14</v>
      </c>
      <c r="DL403" s="8">
        <v>13</v>
      </c>
      <c r="DM403" s="8">
        <v>13</v>
      </c>
      <c r="DN403" s="8">
        <v>10</v>
      </c>
      <c r="DO403" s="8">
        <v>9</v>
      </c>
      <c r="DP403" s="8">
        <v>6</v>
      </c>
      <c r="DQ403" s="8">
        <v>5</v>
      </c>
      <c r="DR403" s="8">
        <v>13</v>
      </c>
      <c r="DS403" s="8">
        <v>9</v>
      </c>
      <c r="DT403" s="8">
        <v>7</v>
      </c>
      <c r="DU403" s="8">
        <v>4</v>
      </c>
      <c r="DV403" s="8">
        <v>1</v>
      </c>
      <c r="DW403" s="8">
        <v>4</v>
      </c>
      <c r="DX403" s="7">
        <f t="shared" si="29"/>
        <v>412</v>
      </c>
      <c r="DY403" s="7">
        <f t="shared" si="30"/>
        <v>30</v>
      </c>
      <c r="DZ403" s="7">
        <f t="shared" si="31"/>
        <v>147</v>
      </c>
      <c r="EA403" s="7">
        <f t="shared" si="32"/>
        <v>224</v>
      </c>
    </row>
    <row r="404" spans="1:131" x14ac:dyDescent="0.35">
      <c r="A404" s="7">
        <v>13</v>
      </c>
      <c r="B404" s="10" t="s">
        <v>1020</v>
      </c>
      <c r="C404" s="10" t="s">
        <v>926</v>
      </c>
      <c r="D404" s="10" t="s">
        <v>927</v>
      </c>
      <c r="E404" s="7">
        <f>SUM(Table3253[[#This Row],[0]:[90]])</f>
        <v>511</v>
      </c>
      <c r="F404" s="8">
        <f>SUM(Table3253[[#This Row],[0]:[15]])</f>
        <v>68</v>
      </c>
      <c r="G404" s="7">
        <f>SUM(Table3253[[#This Row],[16]:[64]])</f>
        <v>296</v>
      </c>
      <c r="H404" s="7">
        <f>SUM(Table3253[[#This Row],[65]:[90]])</f>
        <v>147</v>
      </c>
      <c r="I404" s="7">
        <f>SUM(Table3253[[#This Row],[85]:[90]])</f>
        <v>28</v>
      </c>
      <c r="J404" s="8">
        <f>SUM(Table3253[[#This Row],[0]:[17]])</f>
        <v>81</v>
      </c>
      <c r="K404" s="7">
        <f>SUM(Table3253[[#This Row],[18]:[64]])</f>
        <v>283</v>
      </c>
      <c r="L404" s="8">
        <f>SUM(Table3253[[#This Row],[0]:[4]])</f>
        <v>22</v>
      </c>
      <c r="M404" s="7">
        <f>SUM(Table3253[[#This Row],[5]:[15]])</f>
        <v>46</v>
      </c>
      <c r="N404" s="7">
        <f>SUM(Table3253[[#This Row],[16]:[24]])</f>
        <v>56</v>
      </c>
      <c r="O404" s="7">
        <f>SUM(Table3253[[#This Row],[25]:[49]])</f>
        <v>115</v>
      </c>
      <c r="P404" s="7">
        <f>SUM(Table3253[[#This Row],[50]:[64]])</f>
        <v>125</v>
      </c>
      <c r="Q404" s="7">
        <f>SUM(Table3253[[#This Row],[65]:[74]])</f>
        <v>79</v>
      </c>
      <c r="R404" s="7">
        <f>SUM(Table3253[[#This Row],[75]:[84]])</f>
        <v>40</v>
      </c>
      <c r="S404" s="8">
        <f>SUM(Table3253[[#This Row],[5]:[9]])</f>
        <v>18</v>
      </c>
      <c r="T404" s="7">
        <f>SUM(Table3253[[#This Row],[10]:[14]])</f>
        <v>22</v>
      </c>
      <c r="U404" s="7">
        <f>SUM(Table3253[[#This Row],[15]:[19]])</f>
        <v>30</v>
      </c>
      <c r="V404" s="7">
        <f>SUM(Table3253[[#This Row],[20]:[24]])</f>
        <v>32</v>
      </c>
      <c r="W404" s="7">
        <f>SUM(Table3253[[#This Row],[25]:[29]])</f>
        <v>14</v>
      </c>
      <c r="X404" s="7">
        <f>SUM(Table3253[[#This Row],[30]:[34]])</f>
        <v>24</v>
      </c>
      <c r="Y404" s="7">
        <f>SUM(Table3253[[#This Row],[35]:[39]])</f>
        <v>30</v>
      </c>
      <c r="Z404" s="7">
        <f>SUM(Table3253[[#This Row],[40]:[44]])</f>
        <v>22</v>
      </c>
      <c r="AA404" s="7">
        <f>SUM(Table3253[[#This Row],[45]:[49]])</f>
        <v>25</v>
      </c>
      <c r="AB404" s="7">
        <f>SUM(Table3253[[#This Row],[50]:[54]])</f>
        <v>39</v>
      </c>
      <c r="AC404" s="7">
        <f>SUM(Table3253[[#This Row],[55]:[59]])</f>
        <v>39</v>
      </c>
      <c r="AD404" s="7">
        <f>SUM(Table3253[[#This Row],[60]:[64]])</f>
        <v>47</v>
      </c>
      <c r="AE404" s="7">
        <f>SUM(Table3253[[#This Row],[65]:[69]])</f>
        <v>53</v>
      </c>
      <c r="AF404" s="7">
        <f>SUM(Table3253[[#This Row],[70]:[74]])</f>
        <v>26</v>
      </c>
      <c r="AG404" s="7">
        <f>SUM(Table3253[[#This Row],[75]:[79]])</f>
        <v>27</v>
      </c>
      <c r="AH404" s="7">
        <f>SUM(Table3253[[#This Row],[80]:[84]])</f>
        <v>13</v>
      </c>
      <c r="AI404" s="7">
        <f>SUM(Table3253[[#This Row],[85]:[89]])</f>
        <v>22</v>
      </c>
      <c r="AJ404" s="7">
        <f>Table3253[[#This Row],[90]]</f>
        <v>6</v>
      </c>
      <c r="AK404" s="8">
        <v>2</v>
      </c>
      <c r="AL404" s="8">
        <v>4</v>
      </c>
      <c r="AM404" s="8">
        <v>1</v>
      </c>
      <c r="AN404" s="8">
        <v>9</v>
      </c>
      <c r="AO404" s="8">
        <v>6</v>
      </c>
      <c r="AP404" s="8">
        <v>2</v>
      </c>
      <c r="AQ404" s="8">
        <v>3</v>
      </c>
      <c r="AR404" s="8">
        <v>7</v>
      </c>
      <c r="AS404" s="8">
        <v>4</v>
      </c>
      <c r="AT404" s="8">
        <v>2</v>
      </c>
      <c r="AU404" s="8">
        <v>5</v>
      </c>
      <c r="AV404" s="8">
        <v>2</v>
      </c>
      <c r="AW404" s="8">
        <v>3</v>
      </c>
      <c r="AX404" s="8">
        <v>7</v>
      </c>
      <c r="AY404" s="8">
        <v>5</v>
      </c>
      <c r="AZ404" s="8">
        <v>6</v>
      </c>
      <c r="BA404" s="8">
        <v>5</v>
      </c>
      <c r="BB404" s="8">
        <v>8</v>
      </c>
      <c r="BC404" s="8">
        <v>3</v>
      </c>
      <c r="BD404" s="8">
        <v>8</v>
      </c>
      <c r="BE404" s="8">
        <v>9</v>
      </c>
      <c r="BF404" s="8">
        <v>8</v>
      </c>
      <c r="BG404" s="8">
        <v>6</v>
      </c>
      <c r="BH404" s="8">
        <v>3</v>
      </c>
      <c r="BI404" s="8">
        <v>6</v>
      </c>
      <c r="BJ404" s="8">
        <v>2</v>
      </c>
      <c r="BK404" s="8">
        <v>3</v>
      </c>
      <c r="BL404" s="8">
        <v>7</v>
      </c>
      <c r="BM404" s="8">
        <v>0</v>
      </c>
      <c r="BN404" s="8">
        <v>2</v>
      </c>
      <c r="BO404" s="8">
        <v>6</v>
      </c>
      <c r="BP404" s="8">
        <v>3</v>
      </c>
      <c r="BQ404" s="8">
        <v>5</v>
      </c>
      <c r="BR404" s="8">
        <v>8</v>
      </c>
      <c r="BS404" s="8">
        <v>2</v>
      </c>
      <c r="BT404" s="8">
        <v>3</v>
      </c>
      <c r="BU404" s="8">
        <v>5</v>
      </c>
      <c r="BV404" s="8">
        <v>5</v>
      </c>
      <c r="BW404" s="8">
        <v>9</v>
      </c>
      <c r="BX404" s="8">
        <v>8</v>
      </c>
      <c r="BY404" s="8">
        <v>1</v>
      </c>
      <c r="BZ404" s="8">
        <v>5</v>
      </c>
      <c r="CA404" s="8">
        <v>5</v>
      </c>
      <c r="CB404" s="8">
        <v>7</v>
      </c>
      <c r="CC404" s="8">
        <v>4</v>
      </c>
      <c r="CD404" s="8">
        <v>8</v>
      </c>
      <c r="CE404" s="8">
        <v>6</v>
      </c>
      <c r="CF404" s="8">
        <v>7</v>
      </c>
      <c r="CG404" s="8">
        <v>1</v>
      </c>
      <c r="CH404" s="8">
        <v>3</v>
      </c>
      <c r="CI404" s="8">
        <v>6</v>
      </c>
      <c r="CJ404" s="8">
        <v>10</v>
      </c>
      <c r="CK404" s="8">
        <v>6</v>
      </c>
      <c r="CL404" s="8">
        <v>7</v>
      </c>
      <c r="CM404" s="8">
        <v>10</v>
      </c>
      <c r="CN404" s="8">
        <v>4</v>
      </c>
      <c r="CO404" s="8">
        <v>10</v>
      </c>
      <c r="CP404" s="8">
        <v>6</v>
      </c>
      <c r="CQ404" s="8">
        <v>11</v>
      </c>
      <c r="CR404" s="8">
        <v>8</v>
      </c>
      <c r="CS404" s="8">
        <v>11</v>
      </c>
      <c r="CT404" s="8">
        <v>4</v>
      </c>
      <c r="CU404" s="8">
        <v>13</v>
      </c>
      <c r="CV404" s="8">
        <v>12</v>
      </c>
      <c r="CW404" s="8">
        <v>7</v>
      </c>
      <c r="CX404" s="8">
        <v>6</v>
      </c>
      <c r="CY404" s="8">
        <v>15</v>
      </c>
      <c r="CZ404" s="8">
        <v>4</v>
      </c>
      <c r="DA404" s="8">
        <v>12</v>
      </c>
      <c r="DB404" s="8">
        <v>16</v>
      </c>
      <c r="DC404" s="8">
        <v>7</v>
      </c>
      <c r="DD404" s="8">
        <v>1</v>
      </c>
      <c r="DE404" s="8">
        <v>7</v>
      </c>
      <c r="DF404" s="8">
        <v>5</v>
      </c>
      <c r="DG404" s="8">
        <v>6</v>
      </c>
      <c r="DH404" s="8">
        <v>8</v>
      </c>
      <c r="DI404" s="8">
        <v>1</v>
      </c>
      <c r="DJ404" s="8">
        <v>7</v>
      </c>
      <c r="DK404" s="8">
        <v>4</v>
      </c>
      <c r="DL404" s="8">
        <v>7</v>
      </c>
      <c r="DM404" s="8">
        <v>3</v>
      </c>
      <c r="DN404" s="8">
        <v>1</v>
      </c>
      <c r="DO404" s="8">
        <v>5</v>
      </c>
      <c r="DP404" s="8">
        <v>2</v>
      </c>
      <c r="DQ404" s="8">
        <v>2</v>
      </c>
      <c r="DR404" s="8">
        <v>3</v>
      </c>
      <c r="DS404" s="8">
        <v>6</v>
      </c>
      <c r="DT404" s="8">
        <v>4</v>
      </c>
      <c r="DU404" s="8">
        <v>6</v>
      </c>
      <c r="DV404" s="8">
        <v>3</v>
      </c>
      <c r="DW404" s="8">
        <v>6</v>
      </c>
      <c r="DX404" s="7">
        <f t="shared" si="29"/>
        <v>296</v>
      </c>
      <c r="DY404" s="7">
        <f t="shared" si="30"/>
        <v>43</v>
      </c>
      <c r="DZ404" s="7">
        <f t="shared" si="31"/>
        <v>115</v>
      </c>
      <c r="EA404" s="7">
        <f t="shared" si="32"/>
        <v>125</v>
      </c>
    </row>
    <row r="405" spans="1:131" x14ac:dyDescent="0.35">
      <c r="A405" s="7">
        <v>13</v>
      </c>
      <c r="B405" s="10" t="s">
        <v>1020</v>
      </c>
      <c r="C405" s="10" t="s">
        <v>928</v>
      </c>
      <c r="D405" s="10" t="s">
        <v>929</v>
      </c>
      <c r="E405" s="7">
        <f>SUM(Table3253[[#This Row],[0]:[90]])</f>
        <v>991</v>
      </c>
      <c r="F405" s="8">
        <f>SUM(Table3253[[#This Row],[0]:[15]])</f>
        <v>192</v>
      </c>
      <c r="G405" s="7">
        <f>SUM(Table3253[[#This Row],[16]:[64]])</f>
        <v>615</v>
      </c>
      <c r="H405" s="7">
        <f>SUM(Table3253[[#This Row],[65]:[90]])</f>
        <v>184</v>
      </c>
      <c r="I405" s="7">
        <f>SUM(Table3253[[#This Row],[85]:[90]])</f>
        <v>15</v>
      </c>
      <c r="J405" s="8">
        <f>SUM(Table3253[[#This Row],[0]:[17]])</f>
        <v>213</v>
      </c>
      <c r="K405" s="7">
        <f>SUM(Table3253[[#This Row],[18]:[64]])</f>
        <v>594</v>
      </c>
      <c r="L405" s="8">
        <f>SUM(Table3253[[#This Row],[0]:[4]])</f>
        <v>58</v>
      </c>
      <c r="M405" s="7">
        <f>SUM(Table3253[[#This Row],[5]:[15]])</f>
        <v>134</v>
      </c>
      <c r="N405" s="7">
        <f>SUM(Table3253[[#This Row],[16]:[24]])</f>
        <v>80</v>
      </c>
      <c r="O405" s="7">
        <f>SUM(Table3253[[#This Row],[25]:[49]])</f>
        <v>315</v>
      </c>
      <c r="P405" s="7">
        <f>SUM(Table3253[[#This Row],[50]:[64]])</f>
        <v>220</v>
      </c>
      <c r="Q405" s="7">
        <f>SUM(Table3253[[#This Row],[65]:[74]])</f>
        <v>109</v>
      </c>
      <c r="R405" s="7">
        <f>SUM(Table3253[[#This Row],[75]:[84]])</f>
        <v>60</v>
      </c>
      <c r="S405" s="8">
        <f>SUM(Table3253[[#This Row],[5]:[9]])</f>
        <v>56</v>
      </c>
      <c r="T405" s="7">
        <f>SUM(Table3253[[#This Row],[10]:[14]])</f>
        <v>65</v>
      </c>
      <c r="U405" s="7">
        <f>SUM(Table3253[[#This Row],[15]:[19]])</f>
        <v>53</v>
      </c>
      <c r="V405" s="7">
        <f>SUM(Table3253[[#This Row],[20]:[24]])</f>
        <v>40</v>
      </c>
      <c r="W405" s="7">
        <f>SUM(Table3253[[#This Row],[25]:[29]])</f>
        <v>46</v>
      </c>
      <c r="X405" s="7">
        <f>SUM(Table3253[[#This Row],[30]:[34]])</f>
        <v>46</v>
      </c>
      <c r="Y405" s="7">
        <f>SUM(Table3253[[#This Row],[35]:[39]])</f>
        <v>78</v>
      </c>
      <c r="Z405" s="7">
        <f>SUM(Table3253[[#This Row],[40]:[44]])</f>
        <v>70</v>
      </c>
      <c r="AA405" s="7">
        <f>SUM(Table3253[[#This Row],[45]:[49]])</f>
        <v>75</v>
      </c>
      <c r="AB405" s="7">
        <f>SUM(Table3253[[#This Row],[50]:[54]])</f>
        <v>62</v>
      </c>
      <c r="AC405" s="7">
        <f>SUM(Table3253[[#This Row],[55]:[59]])</f>
        <v>90</v>
      </c>
      <c r="AD405" s="7">
        <f>SUM(Table3253[[#This Row],[60]:[64]])</f>
        <v>68</v>
      </c>
      <c r="AE405" s="7">
        <f>SUM(Table3253[[#This Row],[65]:[69]])</f>
        <v>59</v>
      </c>
      <c r="AF405" s="7">
        <f>SUM(Table3253[[#This Row],[70]:[74]])</f>
        <v>50</v>
      </c>
      <c r="AG405" s="7">
        <f>SUM(Table3253[[#This Row],[75]:[79]])</f>
        <v>33</v>
      </c>
      <c r="AH405" s="7">
        <f>SUM(Table3253[[#This Row],[80]:[84]])</f>
        <v>27</v>
      </c>
      <c r="AI405" s="7">
        <f>SUM(Table3253[[#This Row],[85]:[89]])</f>
        <v>9</v>
      </c>
      <c r="AJ405" s="7">
        <f>Table3253[[#This Row],[90]]</f>
        <v>6</v>
      </c>
      <c r="AK405" s="8">
        <v>11</v>
      </c>
      <c r="AL405" s="8">
        <v>14</v>
      </c>
      <c r="AM405" s="8">
        <v>10</v>
      </c>
      <c r="AN405" s="8">
        <v>13</v>
      </c>
      <c r="AO405" s="8">
        <v>10</v>
      </c>
      <c r="AP405" s="8">
        <v>10</v>
      </c>
      <c r="AQ405" s="8">
        <v>12</v>
      </c>
      <c r="AR405" s="8">
        <v>10</v>
      </c>
      <c r="AS405" s="8">
        <v>12</v>
      </c>
      <c r="AT405" s="8">
        <v>12</v>
      </c>
      <c r="AU405" s="8">
        <v>9</v>
      </c>
      <c r="AV405" s="8">
        <v>17</v>
      </c>
      <c r="AW405" s="8">
        <v>17</v>
      </c>
      <c r="AX405" s="8">
        <v>6</v>
      </c>
      <c r="AY405" s="8">
        <v>16</v>
      </c>
      <c r="AZ405" s="8">
        <v>13</v>
      </c>
      <c r="BA405" s="8">
        <v>11</v>
      </c>
      <c r="BB405" s="8">
        <v>10</v>
      </c>
      <c r="BC405" s="8">
        <v>11</v>
      </c>
      <c r="BD405" s="8">
        <v>8</v>
      </c>
      <c r="BE405" s="8">
        <v>12</v>
      </c>
      <c r="BF405" s="8">
        <v>9</v>
      </c>
      <c r="BG405" s="8">
        <v>7</v>
      </c>
      <c r="BH405" s="8">
        <v>5</v>
      </c>
      <c r="BI405" s="8">
        <v>7</v>
      </c>
      <c r="BJ405" s="8">
        <v>11</v>
      </c>
      <c r="BK405" s="8">
        <v>7</v>
      </c>
      <c r="BL405" s="8">
        <v>11</v>
      </c>
      <c r="BM405" s="8">
        <v>8</v>
      </c>
      <c r="BN405" s="8">
        <v>9</v>
      </c>
      <c r="BO405" s="8">
        <v>8</v>
      </c>
      <c r="BP405" s="8">
        <v>12</v>
      </c>
      <c r="BQ405" s="8">
        <v>9</v>
      </c>
      <c r="BR405" s="8">
        <v>12</v>
      </c>
      <c r="BS405" s="8">
        <v>5</v>
      </c>
      <c r="BT405" s="8">
        <v>15</v>
      </c>
      <c r="BU405" s="8">
        <v>16</v>
      </c>
      <c r="BV405" s="8">
        <v>17</v>
      </c>
      <c r="BW405" s="8">
        <v>18</v>
      </c>
      <c r="BX405" s="8">
        <v>12</v>
      </c>
      <c r="BY405" s="8">
        <v>10</v>
      </c>
      <c r="BZ405" s="8">
        <v>16</v>
      </c>
      <c r="CA405" s="8">
        <v>17</v>
      </c>
      <c r="CB405" s="8">
        <v>16</v>
      </c>
      <c r="CC405" s="8">
        <v>11</v>
      </c>
      <c r="CD405" s="8">
        <v>16</v>
      </c>
      <c r="CE405" s="8">
        <v>19</v>
      </c>
      <c r="CF405" s="8">
        <v>11</v>
      </c>
      <c r="CG405" s="8">
        <v>13</v>
      </c>
      <c r="CH405" s="8">
        <v>16</v>
      </c>
      <c r="CI405" s="8">
        <v>10</v>
      </c>
      <c r="CJ405" s="8">
        <v>9</v>
      </c>
      <c r="CK405" s="8">
        <v>13</v>
      </c>
      <c r="CL405" s="8">
        <v>9</v>
      </c>
      <c r="CM405" s="8">
        <v>21</v>
      </c>
      <c r="CN405" s="8">
        <v>15</v>
      </c>
      <c r="CO405" s="8">
        <v>19</v>
      </c>
      <c r="CP405" s="8">
        <v>21</v>
      </c>
      <c r="CQ405" s="8">
        <v>19</v>
      </c>
      <c r="CR405" s="8">
        <v>16</v>
      </c>
      <c r="CS405" s="8">
        <v>10</v>
      </c>
      <c r="CT405" s="8">
        <v>20</v>
      </c>
      <c r="CU405" s="8">
        <v>14</v>
      </c>
      <c r="CV405" s="8">
        <v>13</v>
      </c>
      <c r="CW405" s="8">
        <v>11</v>
      </c>
      <c r="CX405" s="8">
        <v>13</v>
      </c>
      <c r="CY405" s="8">
        <v>15</v>
      </c>
      <c r="CZ405" s="8">
        <v>12</v>
      </c>
      <c r="DA405" s="8">
        <v>9</v>
      </c>
      <c r="DB405" s="8">
        <v>10</v>
      </c>
      <c r="DC405" s="8">
        <v>8</v>
      </c>
      <c r="DD405" s="8">
        <v>12</v>
      </c>
      <c r="DE405" s="8">
        <v>9</v>
      </c>
      <c r="DF405" s="8">
        <v>10</v>
      </c>
      <c r="DG405" s="8">
        <v>11</v>
      </c>
      <c r="DH405" s="8">
        <v>10</v>
      </c>
      <c r="DI405" s="8">
        <v>8</v>
      </c>
      <c r="DJ405" s="8">
        <v>6</v>
      </c>
      <c r="DK405" s="8">
        <v>3</v>
      </c>
      <c r="DL405" s="8">
        <v>6</v>
      </c>
      <c r="DM405" s="8">
        <v>7</v>
      </c>
      <c r="DN405" s="8">
        <v>4</v>
      </c>
      <c r="DO405" s="8">
        <v>7</v>
      </c>
      <c r="DP405" s="8">
        <v>4</v>
      </c>
      <c r="DQ405" s="8">
        <v>5</v>
      </c>
      <c r="DR405" s="8">
        <v>4</v>
      </c>
      <c r="DS405" s="8">
        <v>2</v>
      </c>
      <c r="DT405" s="8">
        <v>1</v>
      </c>
      <c r="DU405" s="8">
        <v>1</v>
      </c>
      <c r="DV405" s="8">
        <v>1</v>
      </c>
      <c r="DW405" s="8">
        <v>6</v>
      </c>
      <c r="DX405" s="7">
        <f t="shared" si="29"/>
        <v>615</v>
      </c>
      <c r="DY405" s="7">
        <f t="shared" si="30"/>
        <v>59</v>
      </c>
      <c r="DZ405" s="7">
        <f t="shared" si="31"/>
        <v>315</v>
      </c>
      <c r="EA405" s="7">
        <f t="shared" si="32"/>
        <v>220</v>
      </c>
    </row>
    <row r="406" spans="1:131" x14ac:dyDescent="0.35">
      <c r="A406" s="7">
        <v>13</v>
      </c>
      <c r="B406" s="10" t="s">
        <v>1020</v>
      </c>
      <c r="C406" s="10" t="s">
        <v>930</v>
      </c>
      <c r="D406" s="10" t="s">
        <v>931</v>
      </c>
      <c r="E406" s="7">
        <f>SUM(Table3253[[#This Row],[0]:[90]])</f>
        <v>567</v>
      </c>
      <c r="F406" s="8">
        <f>SUM(Table3253[[#This Row],[0]:[15]])</f>
        <v>95</v>
      </c>
      <c r="G406" s="7">
        <f>SUM(Table3253[[#This Row],[16]:[64]])</f>
        <v>356</v>
      </c>
      <c r="H406" s="7">
        <f>SUM(Table3253[[#This Row],[65]:[90]])</f>
        <v>116</v>
      </c>
      <c r="I406" s="7">
        <f>SUM(Table3253[[#This Row],[85]:[90]])</f>
        <v>18</v>
      </c>
      <c r="J406" s="8">
        <f>SUM(Table3253[[#This Row],[0]:[17]])</f>
        <v>107</v>
      </c>
      <c r="K406" s="7">
        <f>SUM(Table3253[[#This Row],[18]:[64]])</f>
        <v>344</v>
      </c>
      <c r="L406" s="8">
        <f>SUM(Table3253[[#This Row],[0]:[4]])</f>
        <v>19</v>
      </c>
      <c r="M406" s="7">
        <f>SUM(Table3253[[#This Row],[5]:[15]])</f>
        <v>76</v>
      </c>
      <c r="N406" s="7">
        <f>SUM(Table3253[[#This Row],[16]:[24]])</f>
        <v>68</v>
      </c>
      <c r="O406" s="7">
        <f>SUM(Table3253[[#This Row],[25]:[49]])</f>
        <v>160</v>
      </c>
      <c r="P406" s="7">
        <f>SUM(Table3253[[#This Row],[50]:[64]])</f>
        <v>128</v>
      </c>
      <c r="Q406" s="7">
        <f>SUM(Table3253[[#This Row],[65]:[74]])</f>
        <v>59</v>
      </c>
      <c r="R406" s="7">
        <f>SUM(Table3253[[#This Row],[75]:[84]])</f>
        <v>39</v>
      </c>
      <c r="S406" s="8">
        <f>SUM(Table3253[[#This Row],[5]:[9]])</f>
        <v>28</v>
      </c>
      <c r="T406" s="7">
        <f>SUM(Table3253[[#This Row],[10]:[14]])</f>
        <v>46</v>
      </c>
      <c r="U406" s="7">
        <f>SUM(Table3253[[#This Row],[15]:[19]])</f>
        <v>26</v>
      </c>
      <c r="V406" s="7">
        <f>SUM(Table3253[[#This Row],[20]:[24]])</f>
        <v>44</v>
      </c>
      <c r="W406" s="7">
        <f>SUM(Table3253[[#This Row],[25]:[29]])</f>
        <v>28</v>
      </c>
      <c r="X406" s="7">
        <f>SUM(Table3253[[#This Row],[30]:[34]])</f>
        <v>31</v>
      </c>
      <c r="Y406" s="7">
        <f>SUM(Table3253[[#This Row],[35]:[39]])</f>
        <v>40</v>
      </c>
      <c r="Z406" s="7">
        <f>SUM(Table3253[[#This Row],[40]:[44]])</f>
        <v>31</v>
      </c>
      <c r="AA406" s="7">
        <f>SUM(Table3253[[#This Row],[45]:[49]])</f>
        <v>30</v>
      </c>
      <c r="AB406" s="7">
        <f>SUM(Table3253[[#This Row],[50]:[54]])</f>
        <v>45</v>
      </c>
      <c r="AC406" s="7">
        <f>SUM(Table3253[[#This Row],[55]:[59]])</f>
        <v>43</v>
      </c>
      <c r="AD406" s="7">
        <f>SUM(Table3253[[#This Row],[60]:[64]])</f>
        <v>40</v>
      </c>
      <c r="AE406" s="7">
        <f>SUM(Table3253[[#This Row],[65]:[69]])</f>
        <v>26</v>
      </c>
      <c r="AF406" s="7">
        <f>SUM(Table3253[[#This Row],[70]:[74]])</f>
        <v>33</v>
      </c>
      <c r="AG406" s="7">
        <f>SUM(Table3253[[#This Row],[75]:[79]])</f>
        <v>33</v>
      </c>
      <c r="AH406" s="7">
        <f>SUM(Table3253[[#This Row],[80]:[84]])</f>
        <v>6</v>
      </c>
      <c r="AI406" s="7">
        <f>SUM(Table3253[[#This Row],[85]:[89]])</f>
        <v>16</v>
      </c>
      <c r="AJ406" s="7">
        <f>Table3253[[#This Row],[90]]</f>
        <v>2</v>
      </c>
      <c r="AK406" s="8">
        <v>1</v>
      </c>
      <c r="AL406" s="8">
        <v>6</v>
      </c>
      <c r="AM406" s="8">
        <v>5</v>
      </c>
      <c r="AN406" s="8">
        <v>3</v>
      </c>
      <c r="AO406" s="8">
        <v>4</v>
      </c>
      <c r="AP406" s="8">
        <v>4</v>
      </c>
      <c r="AQ406" s="8">
        <v>8</v>
      </c>
      <c r="AR406" s="8">
        <v>8</v>
      </c>
      <c r="AS406" s="8">
        <v>5</v>
      </c>
      <c r="AT406" s="8">
        <v>3</v>
      </c>
      <c r="AU406" s="8">
        <v>12</v>
      </c>
      <c r="AV406" s="8">
        <v>11</v>
      </c>
      <c r="AW406" s="8">
        <v>10</v>
      </c>
      <c r="AX406" s="8">
        <v>7</v>
      </c>
      <c r="AY406" s="8">
        <v>6</v>
      </c>
      <c r="AZ406" s="8">
        <v>2</v>
      </c>
      <c r="BA406" s="8">
        <v>7</v>
      </c>
      <c r="BB406" s="8">
        <v>5</v>
      </c>
      <c r="BC406" s="8">
        <v>2</v>
      </c>
      <c r="BD406" s="8">
        <v>10</v>
      </c>
      <c r="BE406" s="8">
        <v>9</v>
      </c>
      <c r="BF406" s="8">
        <v>13</v>
      </c>
      <c r="BG406" s="8">
        <v>8</v>
      </c>
      <c r="BH406" s="8">
        <v>7</v>
      </c>
      <c r="BI406" s="8">
        <v>7</v>
      </c>
      <c r="BJ406" s="8">
        <v>9</v>
      </c>
      <c r="BK406" s="8">
        <v>2</v>
      </c>
      <c r="BL406" s="8">
        <v>5</v>
      </c>
      <c r="BM406" s="8">
        <v>4</v>
      </c>
      <c r="BN406" s="8">
        <v>8</v>
      </c>
      <c r="BO406" s="8">
        <v>5</v>
      </c>
      <c r="BP406" s="8">
        <v>6</v>
      </c>
      <c r="BQ406" s="8">
        <v>3</v>
      </c>
      <c r="BR406" s="8">
        <v>9</v>
      </c>
      <c r="BS406" s="8">
        <v>8</v>
      </c>
      <c r="BT406" s="8">
        <v>7</v>
      </c>
      <c r="BU406" s="8">
        <v>7</v>
      </c>
      <c r="BV406" s="8">
        <v>8</v>
      </c>
      <c r="BW406" s="8">
        <v>15</v>
      </c>
      <c r="BX406" s="8">
        <v>3</v>
      </c>
      <c r="BY406" s="8">
        <v>8</v>
      </c>
      <c r="BZ406" s="8">
        <v>5</v>
      </c>
      <c r="CA406" s="8">
        <v>10</v>
      </c>
      <c r="CB406" s="8">
        <v>7</v>
      </c>
      <c r="CC406" s="8">
        <v>1</v>
      </c>
      <c r="CD406" s="8">
        <v>8</v>
      </c>
      <c r="CE406" s="8">
        <v>5</v>
      </c>
      <c r="CF406" s="8">
        <v>7</v>
      </c>
      <c r="CG406" s="8">
        <v>5</v>
      </c>
      <c r="CH406" s="8">
        <v>5</v>
      </c>
      <c r="CI406" s="8">
        <v>5</v>
      </c>
      <c r="CJ406" s="8">
        <v>8</v>
      </c>
      <c r="CK406" s="8">
        <v>13</v>
      </c>
      <c r="CL406" s="8">
        <v>8</v>
      </c>
      <c r="CM406" s="8">
        <v>11</v>
      </c>
      <c r="CN406" s="8">
        <v>9</v>
      </c>
      <c r="CO406" s="8">
        <v>7</v>
      </c>
      <c r="CP406" s="8">
        <v>14</v>
      </c>
      <c r="CQ406" s="8">
        <v>6</v>
      </c>
      <c r="CR406" s="8">
        <v>7</v>
      </c>
      <c r="CS406" s="8">
        <v>10</v>
      </c>
      <c r="CT406" s="8">
        <v>4</v>
      </c>
      <c r="CU406" s="8">
        <v>13</v>
      </c>
      <c r="CV406" s="8">
        <v>3</v>
      </c>
      <c r="CW406" s="8">
        <v>10</v>
      </c>
      <c r="CX406" s="8">
        <v>3</v>
      </c>
      <c r="CY406" s="8">
        <v>5</v>
      </c>
      <c r="CZ406" s="8">
        <v>10</v>
      </c>
      <c r="DA406" s="8">
        <v>4</v>
      </c>
      <c r="DB406" s="8">
        <v>4</v>
      </c>
      <c r="DC406" s="8">
        <v>2</v>
      </c>
      <c r="DD406" s="8">
        <v>8</v>
      </c>
      <c r="DE406" s="8">
        <v>7</v>
      </c>
      <c r="DF406" s="8">
        <v>6</v>
      </c>
      <c r="DG406" s="8">
        <v>10</v>
      </c>
      <c r="DH406" s="8">
        <v>6</v>
      </c>
      <c r="DI406" s="8">
        <v>10</v>
      </c>
      <c r="DJ406" s="8">
        <v>8</v>
      </c>
      <c r="DK406" s="8">
        <v>5</v>
      </c>
      <c r="DL406" s="8">
        <v>4</v>
      </c>
      <c r="DM406" s="8">
        <v>1</v>
      </c>
      <c r="DN406" s="8">
        <v>0</v>
      </c>
      <c r="DO406" s="8">
        <v>2</v>
      </c>
      <c r="DP406" s="8">
        <v>2</v>
      </c>
      <c r="DQ406" s="8">
        <v>1</v>
      </c>
      <c r="DR406" s="8">
        <v>6</v>
      </c>
      <c r="DS406" s="8">
        <v>0</v>
      </c>
      <c r="DT406" s="8">
        <v>4</v>
      </c>
      <c r="DU406" s="8">
        <v>1</v>
      </c>
      <c r="DV406" s="8">
        <v>5</v>
      </c>
      <c r="DW406" s="8">
        <v>2</v>
      </c>
      <c r="DX406" s="7">
        <f t="shared" si="29"/>
        <v>356</v>
      </c>
      <c r="DY406" s="7">
        <f t="shared" si="30"/>
        <v>56</v>
      </c>
      <c r="DZ406" s="7">
        <f t="shared" si="31"/>
        <v>160</v>
      </c>
      <c r="EA406" s="7">
        <f t="shared" si="32"/>
        <v>128</v>
      </c>
    </row>
    <row r="407" spans="1:131" x14ac:dyDescent="0.35">
      <c r="A407" s="7">
        <v>13</v>
      </c>
      <c r="B407" s="10" t="s">
        <v>1020</v>
      </c>
      <c r="C407" s="10" t="s">
        <v>932</v>
      </c>
      <c r="D407" s="10" t="s">
        <v>933</v>
      </c>
      <c r="E407" s="7">
        <f>SUM(Table3253[[#This Row],[0]:[90]])</f>
        <v>754</v>
      </c>
      <c r="F407" s="8">
        <f>SUM(Table3253[[#This Row],[0]:[15]])</f>
        <v>139</v>
      </c>
      <c r="G407" s="7">
        <f>SUM(Table3253[[#This Row],[16]:[64]])</f>
        <v>482</v>
      </c>
      <c r="H407" s="7">
        <f>SUM(Table3253[[#This Row],[65]:[90]])</f>
        <v>133</v>
      </c>
      <c r="I407" s="7">
        <f>SUM(Table3253[[#This Row],[85]:[90]])</f>
        <v>8</v>
      </c>
      <c r="J407" s="8">
        <f>SUM(Table3253[[#This Row],[0]:[17]])</f>
        <v>155</v>
      </c>
      <c r="K407" s="7">
        <f>SUM(Table3253[[#This Row],[18]:[64]])</f>
        <v>466</v>
      </c>
      <c r="L407" s="8">
        <f>SUM(Table3253[[#This Row],[0]:[4]])</f>
        <v>41</v>
      </c>
      <c r="M407" s="7">
        <f>SUM(Table3253[[#This Row],[5]:[15]])</f>
        <v>98</v>
      </c>
      <c r="N407" s="7">
        <f>SUM(Table3253[[#This Row],[16]:[24]])</f>
        <v>69</v>
      </c>
      <c r="O407" s="7">
        <f>SUM(Table3253[[#This Row],[25]:[49]])</f>
        <v>244</v>
      </c>
      <c r="P407" s="7">
        <f>SUM(Table3253[[#This Row],[50]:[64]])</f>
        <v>169</v>
      </c>
      <c r="Q407" s="7">
        <f>SUM(Table3253[[#This Row],[65]:[74]])</f>
        <v>81</v>
      </c>
      <c r="R407" s="7">
        <f>SUM(Table3253[[#This Row],[75]:[84]])</f>
        <v>44</v>
      </c>
      <c r="S407" s="8">
        <f>SUM(Table3253[[#This Row],[5]:[9]])</f>
        <v>55</v>
      </c>
      <c r="T407" s="7">
        <f>SUM(Table3253[[#This Row],[10]:[14]])</f>
        <v>38</v>
      </c>
      <c r="U407" s="7">
        <f>SUM(Table3253[[#This Row],[15]:[19]])</f>
        <v>34</v>
      </c>
      <c r="V407" s="7">
        <f>SUM(Table3253[[#This Row],[20]:[24]])</f>
        <v>40</v>
      </c>
      <c r="W407" s="7">
        <f>SUM(Table3253[[#This Row],[25]:[29]])</f>
        <v>38</v>
      </c>
      <c r="X407" s="7">
        <f>SUM(Table3253[[#This Row],[30]:[34]])</f>
        <v>52</v>
      </c>
      <c r="Y407" s="7">
        <f>SUM(Table3253[[#This Row],[35]:[39]])</f>
        <v>58</v>
      </c>
      <c r="Z407" s="7">
        <f>SUM(Table3253[[#This Row],[40]:[44]])</f>
        <v>56</v>
      </c>
      <c r="AA407" s="7">
        <f>SUM(Table3253[[#This Row],[45]:[49]])</f>
        <v>40</v>
      </c>
      <c r="AB407" s="7">
        <f>SUM(Table3253[[#This Row],[50]:[54]])</f>
        <v>43</v>
      </c>
      <c r="AC407" s="7">
        <f>SUM(Table3253[[#This Row],[55]:[59]])</f>
        <v>57</v>
      </c>
      <c r="AD407" s="7">
        <f>SUM(Table3253[[#This Row],[60]:[64]])</f>
        <v>69</v>
      </c>
      <c r="AE407" s="7">
        <f>SUM(Table3253[[#This Row],[65]:[69]])</f>
        <v>42</v>
      </c>
      <c r="AF407" s="7">
        <f>SUM(Table3253[[#This Row],[70]:[74]])</f>
        <v>39</v>
      </c>
      <c r="AG407" s="7">
        <f>SUM(Table3253[[#This Row],[75]:[79]])</f>
        <v>30</v>
      </c>
      <c r="AH407" s="7">
        <f>SUM(Table3253[[#This Row],[80]:[84]])</f>
        <v>14</v>
      </c>
      <c r="AI407" s="7">
        <f>SUM(Table3253[[#This Row],[85]:[89]])</f>
        <v>6</v>
      </c>
      <c r="AJ407" s="7">
        <f>Table3253[[#This Row],[90]]</f>
        <v>2</v>
      </c>
      <c r="AK407" s="8">
        <v>14</v>
      </c>
      <c r="AL407" s="8">
        <v>6</v>
      </c>
      <c r="AM407" s="8">
        <v>6</v>
      </c>
      <c r="AN407" s="8">
        <v>9</v>
      </c>
      <c r="AO407" s="8">
        <v>6</v>
      </c>
      <c r="AP407" s="8">
        <v>16</v>
      </c>
      <c r="AQ407" s="8">
        <v>12</v>
      </c>
      <c r="AR407" s="8">
        <v>11</v>
      </c>
      <c r="AS407" s="8">
        <v>2</v>
      </c>
      <c r="AT407" s="8">
        <v>14</v>
      </c>
      <c r="AU407" s="8">
        <v>7</v>
      </c>
      <c r="AV407" s="8">
        <v>10</v>
      </c>
      <c r="AW407" s="8">
        <v>3</v>
      </c>
      <c r="AX407" s="8">
        <v>12</v>
      </c>
      <c r="AY407" s="8">
        <v>6</v>
      </c>
      <c r="AZ407" s="8">
        <v>5</v>
      </c>
      <c r="BA407" s="8">
        <v>11</v>
      </c>
      <c r="BB407" s="8">
        <v>5</v>
      </c>
      <c r="BC407" s="8">
        <v>8</v>
      </c>
      <c r="BD407" s="8">
        <v>5</v>
      </c>
      <c r="BE407" s="8">
        <v>10</v>
      </c>
      <c r="BF407" s="8">
        <v>11</v>
      </c>
      <c r="BG407" s="8">
        <v>9</v>
      </c>
      <c r="BH407" s="8">
        <v>4</v>
      </c>
      <c r="BI407" s="8">
        <v>6</v>
      </c>
      <c r="BJ407" s="8">
        <v>9</v>
      </c>
      <c r="BK407" s="8">
        <v>11</v>
      </c>
      <c r="BL407" s="8">
        <v>10</v>
      </c>
      <c r="BM407" s="8">
        <v>6</v>
      </c>
      <c r="BN407" s="8">
        <v>2</v>
      </c>
      <c r="BO407" s="8">
        <v>11</v>
      </c>
      <c r="BP407" s="8">
        <v>9</v>
      </c>
      <c r="BQ407" s="8">
        <v>10</v>
      </c>
      <c r="BR407" s="8">
        <v>11</v>
      </c>
      <c r="BS407" s="8">
        <v>11</v>
      </c>
      <c r="BT407" s="8">
        <v>6</v>
      </c>
      <c r="BU407" s="8">
        <v>13</v>
      </c>
      <c r="BV407" s="8">
        <v>8</v>
      </c>
      <c r="BW407" s="8">
        <v>19</v>
      </c>
      <c r="BX407" s="8">
        <v>12</v>
      </c>
      <c r="BY407" s="8">
        <v>10</v>
      </c>
      <c r="BZ407" s="8">
        <v>15</v>
      </c>
      <c r="CA407" s="8">
        <v>7</v>
      </c>
      <c r="CB407" s="8">
        <v>14</v>
      </c>
      <c r="CC407" s="8">
        <v>10</v>
      </c>
      <c r="CD407" s="8">
        <v>9</v>
      </c>
      <c r="CE407" s="8">
        <v>9</v>
      </c>
      <c r="CF407" s="8">
        <v>7</v>
      </c>
      <c r="CG407" s="8">
        <v>6</v>
      </c>
      <c r="CH407" s="8">
        <v>9</v>
      </c>
      <c r="CI407" s="8">
        <v>11</v>
      </c>
      <c r="CJ407" s="8">
        <v>8</v>
      </c>
      <c r="CK407" s="8">
        <v>7</v>
      </c>
      <c r="CL407" s="8">
        <v>8</v>
      </c>
      <c r="CM407" s="8">
        <v>9</v>
      </c>
      <c r="CN407" s="8">
        <v>11</v>
      </c>
      <c r="CO407" s="8">
        <v>14</v>
      </c>
      <c r="CP407" s="8">
        <v>14</v>
      </c>
      <c r="CQ407" s="8">
        <v>6</v>
      </c>
      <c r="CR407" s="8">
        <v>12</v>
      </c>
      <c r="CS407" s="8">
        <v>14</v>
      </c>
      <c r="CT407" s="8">
        <v>16</v>
      </c>
      <c r="CU407" s="8">
        <v>16</v>
      </c>
      <c r="CV407" s="8">
        <v>14</v>
      </c>
      <c r="CW407" s="8">
        <v>9</v>
      </c>
      <c r="CX407" s="8">
        <v>12</v>
      </c>
      <c r="CY407" s="8">
        <v>11</v>
      </c>
      <c r="CZ407" s="8">
        <v>4</v>
      </c>
      <c r="DA407" s="8">
        <v>11</v>
      </c>
      <c r="DB407" s="8">
        <v>4</v>
      </c>
      <c r="DC407" s="8">
        <v>10</v>
      </c>
      <c r="DD407" s="8">
        <v>8</v>
      </c>
      <c r="DE407" s="8">
        <v>4</v>
      </c>
      <c r="DF407" s="8">
        <v>7</v>
      </c>
      <c r="DG407" s="8">
        <v>10</v>
      </c>
      <c r="DH407" s="8">
        <v>6</v>
      </c>
      <c r="DI407" s="8">
        <v>5</v>
      </c>
      <c r="DJ407" s="8">
        <v>11</v>
      </c>
      <c r="DK407" s="8">
        <v>3</v>
      </c>
      <c r="DL407" s="8">
        <v>5</v>
      </c>
      <c r="DM407" s="8">
        <v>3</v>
      </c>
      <c r="DN407" s="8">
        <v>1</v>
      </c>
      <c r="DO407" s="8">
        <v>4</v>
      </c>
      <c r="DP407" s="8">
        <v>2</v>
      </c>
      <c r="DQ407" s="8">
        <v>4</v>
      </c>
      <c r="DR407" s="8">
        <v>0</v>
      </c>
      <c r="DS407" s="8">
        <v>2</v>
      </c>
      <c r="DT407" s="8">
        <v>0</v>
      </c>
      <c r="DU407" s="8">
        <v>2</v>
      </c>
      <c r="DV407" s="8">
        <v>2</v>
      </c>
      <c r="DW407" s="8">
        <v>2</v>
      </c>
      <c r="DX407" s="7">
        <f t="shared" si="29"/>
        <v>482</v>
      </c>
      <c r="DY407" s="7">
        <f t="shared" si="30"/>
        <v>53</v>
      </c>
      <c r="DZ407" s="7">
        <f t="shared" si="31"/>
        <v>244</v>
      </c>
      <c r="EA407" s="7">
        <f t="shared" si="32"/>
        <v>169</v>
      </c>
    </row>
    <row r="408" spans="1:131" x14ac:dyDescent="0.35">
      <c r="A408" s="7">
        <v>13</v>
      </c>
      <c r="B408" s="10" t="s">
        <v>1020</v>
      </c>
      <c r="C408" s="10" t="s">
        <v>934</v>
      </c>
      <c r="D408" s="10" t="s">
        <v>935</v>
      </c>
      <c r="E408" s="7">
        <f>SUM(Table3253[[#This Row],[0]:[90]])</f>
        <v>685</v>
      </c>
      <c r="F408" s="8">
        <f>SUM(Table3253[[#This Row],[0]:[15]])</f>
        <v>112</v>
      </c>
      <c r="G408" s="7">
        <f>SUM(Table3253[[#This Row],[16]:[64]])</f>
        <v>379</v>
      </c>
      <c r="H408" s="7">
        <f>SUM(Table3253[[#This Row],[65]:[90]])</f>
        <v>194</v>
      </c>
      <c r="I408" s="7">
        <f>SUM(Table3253[[#This Row],[85]:[90]])</f>
        <v>29</v>
      </c>
      <c r="J408" s="8">
        <f>SUM(Table3253[[#This Row],[0]:[17]])</f>
        <v>133</v>
      </c>
      <c r="K408" s="7">
        <f>SUM(Table3253[[#This Row],[18]:[64]])</f>
        <v>358</v>
      </c>
      <c r="L408" s="8">
        <f>SUM(Table3253[[#This Row],[0]:[4]])</f>
        <v>24</v>
      </c>
      <c r="M408" s="7">
        <f>SUM(Table3253[[#This Row],[5]:[15]])</f>
        <v>88</v>
      </c>
      <c r="N408" s="7">
        <f>SUM(Table3253[[#This Row],[16]:[24]])</f>
        <v>59</v>
      </c>
      <c r="O408" s="7">
        <f>SUM(Table3253[[#This Row],[25]:[49]])</f>
        <v>174</v>
      </c>
      <c r="P408" s="7">
        <f>SUM(Table3253[[#This Row],[50]:[64]])</f>
        <v>146</v>
      </c>
      <c r="Q408" s="7">
        <f>SUM(Table3253[[#This Row],[65]:[74]])</f>
        <v>88</v>
      </c>
      <c r="R408" s="7">
        <f>SUM(Table3253[[#This Row],[75]:[84]])</f>
        <v>77</v>
      </c>
      <c r="S408" s="8">
        <f>SUM(Table3253[[#This Row],[5]:[9]])</f>
        <v>38</v>
      </c>
      <c r="T408" s="7">
        <f>SUM(Table3253[[#This Row],[10]:[14]])</f>
        <v>34</v>
      </c>
      <c r="U408" s="7">
        <f>SUM(Table3253[[#This Row],[15]:[19]])</f>
        <v>55</v>
      </c>
      <c r="V408" s="7">
        <f>SUM(Table3253[[#This Row],[20]:[24]])</f>
        <v>20</v>
      </c>
      <c r="W408" s="7">
        <f>SUM(Table3253[[#This Row],[25]:[29]])</f>
        <v>25</v>
      </c>
      <c r="X408" s="7">
        <f>SUM(Table3253[[#This Row],[30]:[34]])</f>
        <v>38</v>
      </c>
      <c r="Y408" s="7">
        <f>SUM(Table3253[[#This Row],[35]:[39]])</f>
        <v>29</v>
      </c>
      <c r="Z408" s="7">
        <f>SUM(Table3253[[#This Row],[40]:[44]])</f>
        <v>39</v>
      </c>
      <c r="AA408" s="7">
        <f>SUM(Table3253[[#This Row],[45]:[49]])</f>
        <v>43</v>
      </c>
      <c r="AB408" s="7">
        <f>SUM(Table3253[[#This Row],[50]:[54]])</f>
        <v>37</v>
      </c>
      <c r="AC408" s="7">
        <f>SUM(Table3253[[#This Row],[55]:[59]])</f>
        <v>53</v>
      </c>
      <c r="AD408" s="7">
        <f>SUM(Table3253[[#This Row],[60]:[64]])</f>
        <v>56</v>
      </c>
      <c r="AE408" s="7">
        <f>SUM(Table3253[[#This Row],[65]:[69]])</f>
        <v>43</v>
      </c>
      <c r="AF408" s="7">
        <f>SUM(Table3253[[#This Row],[70]:[74]])</f>
        <v>45</v>
      </c>
      <c r="AG408" s="7">
        <f>SUM(Table3253[[#This Row],[75]:[79]])</f>
        <v>45</v>
      </c>
      <c r="AH408" s="7">
        <f>SUM(Table3253[[#This Row],[80]:[84]])</f>
        <v>32</v>
      </c>
      <c r="AI408" s="7">
        <f>SUM(Table3253[[#This Row],[85]:[89]])</f>
        <v>25</v>
      </c>
      <c r="AJ408" s="7">
        <f>Table3253[[#This Row],[90]]</f>
        <v>4</v>
      </c>
      <c r="AK408" s="8">
        <v>5</v>
      </c>
      <c r="AL408" s="8">
        <v>6</v>
      </c>
      <c r="AM408" s="8">
        <v>2</v>
      </c>
      <c r="AN408" s="8">
        <v>8</v>
      </c>
      <c r="AO408" s="8">
        <v>3</v>
      </c>
      <c r="AP408" s="8">
        <v>10</v>
      </c>
      <c r="AQ408" s="8">
        <v>6</v>
      </c>
      <c r="AR408" s="8">
        <v>9</v>
      </c>
      <c r="AS408" s="8">
        <v>9</v>
      </c>
      <c r="AT408" s="8">
        <v>4</v>
      </c>
      <c r="AU408" s="8">
        <v>8</v>
      </c>
      <c r="AV408" s="8">
        <v>5</v>
      </c>
      <c r="AW408" s="8">
        <v>4</v>
      </c>
      <c r="AX408" s="8">
        <v>7</v>
      </c>
      <c r="AY408" s="8">
        <v>10</v>
      </c>
      <c r="AZ408" s="8">
        <v>16</v>
      </c>
      <c r="BA408" s="8">
        <v>16</v>
      </c>
      <c r="BB408" s="8">
        <v>5</v>
      </c>
      <c r="BC408" s="8">
        <v>5</v>
      </c>
      <c r="BD408" s="8">
        <v>13</v>
      </c>
      <c r="BE408" s="8">
        <v>7</v>
      </c>
      <c r="BF408" s="8">
        <v>3</v>
      </c>
      <c r="BG408" s="8">
        <v>3</v>
      </c>
      <c r="BH408" s="8">
        <v>4</v>
      </c>
      <c r="BI408" s="8">
        <v>3</v>
      </c>
      <c r="BJ408" s="8">
        <v>3</v>
      </c>
      <c r="BK408" s="8">
        <v>7</v>
      </c>
      <c r="BL408" s="8">
        <v>6</v>
      </c>
      <c r="BM408" s="8">
        <v>5</v>
      </c>
      <c r="BN408" s="8">
        <v>4</v>
      </c>
      <c r="BO408" s="8">
        <v>8</v>
      </c>
      <c r="BP408" s="8">
        <v>7</v>
      </c>
      <c r="BQ408" s="8">
        <v>5</v>
      </c>
      <c r="BR408" s="8">
        <v>9</v>
      </c>
      <c r="BS408" s="8">
        <v>9</v>
      </c>
      <c r="BT408" s="8">
        <v>8</v>
      </c>
      <c r="BU408" s="8">
        <v>7</v>
      </c>
      <c r="BV408" s="8">
        <v>5</v>
      </c>
      <c r="BW408" s="8">
        <v>6</v>
      </c>
      <c r="BX408" s="8">
        <v>3</v>
      </c>
      <c r="BY408" s="8">
        <v>11</v>
      </c>
      <c r="BZ408" s="8">
        <v>9</v>
      </c>
      <c r="CA408" s="8">
        <v>7</v>
      </c>
      <c r="CB408" s="8">
        <v>6</v>
      </c>
      <c r="CC408" s="8">
        <v>6</v>
      </c>
      <c r="CD408" s="8">
        <v>9</v>
      </c>
      <c r="CE408" s="8">
        <v>9</v>
      </c>
      <c r="CF408" s="8">
        <v>8</v>
      </c>
      <c r="CG408" s="8">
        <v>7</v>
      </c>
      <c r="CH408" s="8">
        <v>10</v>
      </c>
      <c r="CI408" s="8">
        <v>2</v>
      </c>
      <c r="CJ408" s="8">
        <v>7</v>
      </c>
      <c r="CK408" s="8">
        <v>10</v>
      </c>
      <c r="CL408" s="8">
        <v>8</v>
      </c>
      <c r="CM408" s="8">
        <v>10</v>
      </c>
      <c r="CN408" s="8">
        <v>11</v>
      </c>
      <c r="CO408" s="8">
        <v>9</v>
      </c>
      <c r="CP408" s="8">
        <v>13</v>
      </c>
      <c r="CQ408" s="8">
        <v>10</v>
      </c>
      <c r="CR408" s="8">
        <v>10</v>
      </c>
      <c r="CS408" s="8">
        <v>11</v>
      </c>
      <c r="CT408" s="8">
        <v>14</v>
      </c>
      <c r="CU408" s="8">
        <v>13</v>
      </c>
      <c r="CV408" s="8">
        <v>4</v>
      </c>
      <c r="CW408" s="8">
        <v>14</v>
      </c>
      <c r="CX408" s="8">
        <v>13</v>
      </c>
      <c r="CY408" s="8">
        <v>11</v>
      </c>
      <c r="CZ408" s="8">
        <v>6</v>
      </c>
      <c r="DA408" s="8">
        <v>7</v>
      </c>
      <c r="DB408" s="8">
        <v>6</v>
      </c>
      <c r="DC408" s="8">
        <v>11</v>
      </c>
      <c r="DD408" s="8">
        <v>11</v>
      </c>
      <c r="DE408" s="8">
        <v>6</v>
      </c>
      <c r="DF408" s="8">
        <v>9</v>
      </c>
      <c r="DG408" s="8">
        <v>8</v>
      </c>
      <c r="DH408" s="8">
        <v>13</v>
      </c>
      <c r="DI408" s="8">
        <v>10</v>
      </c>
      <c r="DJ408" s="8">
        <v>8</v>
      </c>
      <c r="DK408" s="8">
        <v>9</v>
      </c>
      <c r="DL408" s="8">
        <v>5</v>
      </c>
      <c r="DM408" s="8">
        <v>5</v>
      </c>
      <c r="DN408" s="8">
        <v>4</v>
      </c>
      <c r="DO408" s="8">
        <v>9</v>
      </c>
      <c r="DP408" s="8">
        <v>6</v>
      </c>
      <c r="DQ408" s="8">
        <v>8</v>
      </c>
      <c r="DR408" s="8">
        <v>5</v>
      </c>
      <c r="DS408" s="8">
        <v>8</v>
      </c>
      <c r="DT408" s="8">
        <v>5</v>
      </c>
      <c r="DU408" s="8">
        <v>4</v>
      </c>
      <c r="DV408" s="8">
        <v>3</v>
      </c>
      <c r="DW408" s="8">
        <v>4</v>
      </c>
      <c r="DX408" s="7">
        <f t="shared" si="29"/>
        <v>379</v>
      </c>
      <c r="DY408" s="7">
        <f t="shared" si="30"/>
        <v>38</v>
      </c>
      <c r="DZ408" s="7">
        <f t="shared" si="31"/>
        <v>174</v>
      </c>
      <c r="EA408" s="7">
        <f t="shared" si="32"/>
        <v>146</v>
      </c>
    </row>
    <row r="409" spans="1:131" x14ac:dyDescent="0.35">
      <c r="A409" s="7">
        <v>13</v>
      </c>
      <c r="B409" s="10" t="s">
        <v>1020</v>
      </c>
      <c r="C409" s="10" t="s">
        <v>936</v>
      </c>
      <c r="D409" s="10" t="s">
        <v>937</v>
      </c>
      <c r="E409" s="7">
        <f>SUM(Table3253[[#This Row],[0]:[90]])</f>
        <v>686</v>
      </c>
      <c r="F409" s="8">
        <f>SUM(Table3253[[#This Row],[0]:[15]])</f>
        <v>177</v>
      </c>
      <c r="G409" s="7">
        <f>SUM(Table3253[[#This Row],[16]:[64]])</f>
        <v>399</v>
      </c>
      <c r="H409" s="7">
        <f>SUM(Table3253[[#This Row],[65]:[90]])</f>
        <v>110</v>
      </c>
      <c r="I409" s="7">
        <f>SUM(Table3253[[#This Row],[85]:[90]])</f>
        <v>7</v>
      </c>
      <c r="J409" s="8">
        <f>SUM(Table3253[[#This Row],[0]:[17]])</f>
        <v>194</v>
      </c>
      <c r="K409" s="7">
        <f>SUM(Table3253[[#This Row],[18]:[64]])</f>
        <v>382</v>
      </c>
      <c r="L409" s="8">
        <f>SUM(Table3253[[#This Row],[0]:[4]])</f>
        <v>82</v>
      </c>
      <c r="M409" s="7">
        <f>SUM(Table3253[[#This Row],[5]:[15]])</f>
        <v>95</v>
      </c>
      <c r="N409" s="7">
        <f>SUM(Table3253[[#This Row],[16]:[24]])</f>
        <v>66</v>
      </c>
      <c r="O409" s="7">
        <f>SUM(Table3253[[#This Row],[25]:[49]])</f>
        <v>207</v>
      </c>
      <c r="P409" s="7">
        <f>SUM(Table3253[[#This Row],[50]:[64]])</f>
        <v>126</v>
      </c>
      <c r="Q409" s="7">
        <f>SUM(Table3253[[#This Row],[65]:[74]])</f>
        <v>70</v>
      </c>
      <c r="R409" s="7">
        <f>SUM(Table3253[[#This Row],[75]:[84]])</f>
        <v>33</v>
      </c>
      <c r="S409" s="8">
        <f>SUM(Table3253[[#This Row],[5]:[9]])</f>
        <v>46</v>
      </c>
      <c r="T409" s="7">
        <f>SUM(Table3253[[#This Row],[10]:[14]])</f>
        <v>43</v>
      </c>
      <c r="U409" s="7">
        <f>SUM(Table3253[[#This Row],[15]:[19]])</f>
        <v>37</v>
      </c>
      <c r="V409" s="7">
        <f>SUM(Table3253[[#This Row],[20]:[24]])</f>
        <v>35</v>
      </c>
      <c r="W409" s="7">
        <f>SUM(Table3253[[#This Row],[25]:[29]])</f>
        <v>32</v>
      </c>
      <c r="X409" s="7">
        <f>SUM(Table3253[[#This Row],[30]:[34]])</f>
        <v>52</v>
      </c>
      <c r="Y409" s="7">
        <f>SUM(Table3253[[#This Row],[35]:[39]])</f>
        <v>48</v>
      </c>
      <c r="Z409" s="7">
        <f>SUM(Table3253[[#This Row],[40]:[44]])</f>
        <v>39</v>
      </c>
      <c r="AA409" s="7">
        <f>SUM(Table3253[[#This Row],[45]:[49]])</f>
        <v>36</v>
      </c>
      <c r="AB409" s="7">
        <f>SUM(Table3253[[#This Row],[50]:[54]])</f>
        <v>29</v>
      </c>
      <c r="AC409" s="7">
        <f>SUM(Table3253[[#This Row],[55]:[59]])</f>
        <v>58</v>
      </c>
      <c r="AD409" s="7">
        <f>SUM(Table3253[[#This Row],[60]:[64]])</f>
        <v>39</v>
      </c>
      <c r="AE409" s="7">
        <f>SUM(Table3253[[#This Row],[65]:[69]])</f>
        <v>37</v>
      </c>
      <c r="AF409" s="7">
        <f>SUM(Table3253[[#This Row],[70]:[74]])</f>
        <v>33</v>
      </c>
      <c r="AG409" s="7">
        <f>SUM(Table3253[[#This Row],[75]:[79]])</f>
        <v>21</v>
      </c>
      <c r="AH409" s="7">
        <f>SUM(Table3253[[#This Row],[80]:[84]])</f>
        <v>12</v>
      </c>
      <c r="AI409" s="7">
        <f>SUM(Table3253[[#This Row],[85]:[89]])</f>
        <v>3</v>
      </c>
      <c r="AJ409" s="7">
        <f>Table3253[[#This Row],[90]]</f>
        <v>4</v>
      </c>
      <c r="AK409" s="8">
        <v>19</v>
      </c>
      <c r="AL409" s="8">
        <v>5</v>
      </c>
      <c r="AM409" s="8">
        <v>21</v>
      </c>
      <c r="AN409" s="8">
        <v>22</v>
      </c>
      <c r="AO409" s="8">
        <v>15</v>
      </c>
      <c r="AP409" s="8">
        <v>9</v>
      </c>
      <c r="AQ409" s="8">
        <v>8</v>
      </c>
      <c r="AR409" s="8">
        <v>6</v>
      </c>
      <c r="AS409" s="8">
        <v>12</v>
      </c>
      <c r="AT409" s="8">
        <v>11</v>
      </c>
      <c r="AU409" s="8">
        <v>11</v>
      </c>
      <c r="AV409" s="8">
        <v>6</v>
      </c>
      <c r="AW409" s="8">
        <v>7</v>
      </c>
      <c r="AX409" s="8">
        <v>10</v>
      </c>
      <c r="AY409" s="8">
        <v>9</v>
      </c>
      <c r="AZ409" s="8">
        <v>6</v>
      </c>
      <c r="BA409" s="8">
        <v>9</v>
      </c>
      <c r="BB409" s="8">
        <v>8</v>
      </c>
      <c r="BC409" s="8">
        <v>10</v>
      </c>
      <c r="BD409" s="8">
        <v>4</v>
      </c>
      <c r="BE409" s="8">
        <v>6</v>
      </c>
      <c r="BF409" s="8">
        <v>9</v>
      </c>
      <c r="BG409" s="8">
        <v>6</v>
      </c>
      <c r="BH409" s="8">
        <v>8</v>
      </c>
      <c r="BI409" s="8">
        <v>6</v>
      </c>
      <c r="BJ409" s="8">
        <v>4</v>
      </c>
      <c r="BK409" s="8">
        <v>7</v>
      </c>
      <c r="BL409" s="8">
        <v>8</v>
      </c>
      <c r="BM409" s="8">
        <v>7</v>
      </c>
      <c r="BN409" s="8">
        <v>6</v>
      </c>
      <c r="BO409" s="8">
        <v>4</v>
      </c>
      <c r="BP409" s="8">
        <v>19</v>
      </c>
      <c r="BQ409" s="8">
        <v>8</v>
      </c>
      <c r="BR409" s="8">
        <v>13</v>
      </c>
      <c r="BS409" s="8">
        <v>8</v>
      </c>
      <c r="BT409" s="8">
        <v>9</v>
      </c>
      <c r="BU409" s="8">
        <v>13</v>
      </c>
      <c r="BV409" s="8">
        <v>11</v>
      </c>
      <c r="BW409" s="8">
        <v>9</v>
      </c>
      <c r="BX409" s="8">
        <v>6</v>
      </c>
      <c r="BY409" s="8">
        <v>8</v>
      </c>
      <c r="BZ409" s="8">
        <v>10</v>
      </c>
      <c r="CA409" s="8">
        <v>7</v>
      </c>
      <c r="CB409" s="8">
        <v>10</v>
      </c>
      <c r="CC409" s="8">
        <v>4</v>
      </c>
      <c r="CD409" s="8">
        <v>7</v>
      </c>
      <c r="CE409" s="8">
        <v>9</v>
      </c>
      <c r="CF409" s="8">
        <v>3</v>
      </c>
      <c r="CG409" s="8">
        <v>9</v>
      </c>
      <c r="CH409" s="8">
        <v>8</v>
      </c>
      <c r="CI409" s="8">
        <v>3</v>
      </c>
      <c r="CJ409" s="8">
        <v>4</v>
      </c>
      <c r="CK409" s="8">
        <v>9</v>
      </c>
      <c r="CL409" s="8">
        <v>6</v>
      </c>
      <c r="CM409" s="8">
        <v>7</v>
      </c>
      <c r="CN409" s="8">
        <v>10</v>
      </c>
      <c r="CO409" s="8">
        <v>14</v>
      </c>
      <c r="CP409" s="8">
        <v>11</v>
      </c>
      <c r="CQ409" s="8">
        <v>16</v>
      </c>
      <c r="CR409" s="8">
        <v>7</v>
      </c>
      <c r="CS409" s="8">
        <v>9</v>
      </c>
      <c r="CT409" s="8">
        <v>6</v>
      </c>
      <c r="CU409" s="8">
        <v>10</v>
      </c>
      <c r="CV409" s="8">
        <v>6</v>
      </c>
      <c r="CW409" s="8">
        <v>8</v>
      </c>
      <c r="CX409" s="8">
        <v>4</v>
      </c>
      <c r="CY409" s="8">
        <v>8</v>
      </c>
      <c r="CZ409" s="8">
        <v>8</v>
      </c>
      <c r="DA409" s="8">
        <v>8</v>
      </c>
      <c r="DB409" s="8">
        <v>9</v>
      </c>
      <c r="DC409" s="8">
        <v>6</v>
      </c>
      <c r="DD409" s="8">
        <v>11</v>
      </c>
      <c r="DE409" s="8">
        <v>6</v>
      </c>
      <c r="DF409" s="8">
        <v>7</v>
      </c>
      <c r="DG409" s="8">
        <v>3</v>
      </c>
      <c r="DH409" s="8">
        <v>2</v>
      </c>
      <c r="DI409" s="8">
        <v>6</v>
      </c>
      <c r="DJ409" s="8">
        <v>9</v>
      </c>
      <c r="DK409" s="8">
        <v>4</v>
      </c>
      <c r="DL409" s="8">
        <v>0</v>
      </c>
      <c r="DM409" s="8">
        <v>2</v>
      </c>
      <c r="DN409" s="8">
        <v>4</v>
      </c>
      <c r="DO409" s="8">
        <v>3</v>
      </c>
      <c r="DP409" s="8">
        <v>0</v>
      </c>
      <c r="DQ409" s="8">
        <v>3</v>
      </c>
      <c r="DR409" s="8">
        <v>1</v>
      </c>
      <c r="DS409" s="8">
        <v>2</v>
      </c>
      <c r="DT409" s="8">
        <v>0</v>
      </c>
      <c r="DU409" s="8">
        <v>0</v>
      </c>
      <c r="DV409" s="8">
        <v>0</v>
      </c>
      <c r="DW409" s="8">
        <v>4</v>
      </c>
      <c r="DX409" s="7">
        <f t="shared" si="29"/>
        <v>399</v>
      </c>
      <c r="DY409" s="7">
        <f t="shared" si="30"/>
        <v>49</v>
      </c>
      <c r="DZ409" s="7">
        <f t="shared" si="31"/>
        <v>207</v>
      </c>
      <c r="EA409" s="7">
        <f t="shared" si="32"/>
        <v>126</v>
      </c>
    </row>
    <row r="410" spans="1:131" x14ac:dyDescent="0.35">
      <c r="A410" s="7">
        <v>13</v>
      </c>
      <c r="B410" s="10" t="s">
        <v>1020</v>
      </c>
      <c r="C410" s="10" t="s">
        <v>938</v>
      </c>
      <c r="D410" s="10" t="s">
        <v>939</v>
      </c>
      <c r="E410" s="7">
        <f>SUM(Table3253[[#This Row],[0]:[90]])</f>
        <v>678</v>
      </c>
      <c r="F410" s="8">
        <f>SUM(Table3253[[#This Row],[0]:[15]])</f>
        <v>122</v>
      </c>
      <c r="G410" s="7">
        <f>SUM(Table3253[[#This Row],[16]:[64]])</f>
        <v>405</v>
      </c>
      <c r="H410" s="7">
        <f>SUM(Table3253[[#This Row],[65]:[90]])</f>
        <v>151</v>
      </c>
      <c r="I410" s="7">
        <f>SUM(Table3253[[#This Row],[85]:[90]])</f>
        <v>12</v>
      </c>
      <c r="J410" s="8">
        <f>SUM(Table3253[[#This Row],[0]:[17]])</f>
        <v>139</v>
      </c>
      <c r="K410" s="7">
        <f>SUM(Table3253[[#This Row],[18]:[64]])</f>
        <v>388</v>
      </c>
      <c r="L410" s="8">
        <f>SUM(Table3253[[#This Row],[0]:[4]])</f>
        <v>42</v>
      </c>
      <c r="M410" s="7">
        <f>SUM(Table3253[[#This Row],[5]:[15]])</f>
        <v>80</v>
      </c>
      <c r="N410" s="7">
        <f>SUM(Table3253[[#This Row],[16]:[24]])</f>
        <v>58</v>
      </c>
      <c r="O410" s="7">
        <f>SUM(Table3253[[#This Row],[25]:[49]])</f>
        <v>200</v>
      </c>
      <c r="P410" s="7">
        <f>SUM(Table3253[[#This Row],[50]:[64]])</f>
        <v>147</v>
      </c>
      <c r="Q410" s="7">
        <f>SUM(Table3253[[#This Row],[65]:[74]])</f>
        <v>91</v>
      </c>
      <c r="R410" s="7">
        <f>SUM(Table3253[[#This Row],[75]:[84]])</f>
        <v>48</v>
      </c>
      <c r="S410" s="8">
        <f>SUM(Table3253[[#This Row],[5]:[9]])</f>
        <v>32</v>
      </c>
      <c r="T410" s="7">
        <f>SUM(Table3253[[#This Row],[10]:[14]])</f>
        <v>40</v>
      </c>
      <c r="U410" s="7">
        <f>SUM(Table3253[[#This Row],[15]:[19]])</f>
        <v>39</v>
      </c>
      <c r="V410" s="7">
        <f>SUM(Table3253[[#This Row],[20]:[24]])</f>
        <v>27</v>
      </c>
      <c r="W410" s="7">
        <f>SUM(Table3253[[#This Row],[25]:[29]])</f>
        <v>36</v>
      </c>
      <c r="X410" s="7">
        <f>SUM(Table3253[[#This Row],[30]:[34]])</f>
        <v>38</v>
      </c>
      <c r="Y410" s="7">
        <f>SUM(Table3253[[#This Row],[35]:[39]])</f>
        <v>41</v>
      </c>
      <c r="Z410" s="7">
        <f>SUM(Table3253[[#This Row],[40]:[44]])</f>
        <v>44</v>
      </c>
      <c r="AA410" s="7">
        <f>SUM(Table3253[[#This Row],[45]:[49]])</f>
        <v>41</v>
      </c>
      <c r="AB410" s="7">
        <f>SUM(Table3253[[#This Row],[50]:[54]])</f>
        <v>48</v>
      </c>
      <c r="AC410" s="7">
        <f>SUM(Table3253[[#This Row],[55]:[59]])</f>
        <v>45</v>
      </c>
      <c r="AD410" s="7">
        <f>SUM(Table3253[[#This Row],[60]:[64]])</f>
        <v>54</v>
      </c>
      <c r="AE410" s="7">
        <f>SUM(Table3253[[#This Row],[65]:[69]])</f>
        <v>59</v>
      </c>
      <c r="AF410" s="7">
        <f>SUM(Table3253[[#This Row],[70]:[74]])</f>
        <v>32</v>
      </c>
      <c r="AG410" s="7">
        <f>SUM(Table3253[[#This Row],[75]:[79]])</f>
        <v>27</v>
      </c>
      <c r="AH410" s="7">
        <f>SUM(Table3253[[#This Row],[80]:[84]])</f>
        <v>21</v>
      </c>
      <c r="AI410" s="7">
        <f>SUM(Table3253[[#This Row],[85]:[89]])</f>
        <v>8</v>
      </c>
      <c r="AJ410" s="7">
        <f>Table3253[[#This Row],[90]]</f>
        <v>4</v>
      </c>
      <c r="AK410" s="8">
        <v>7</v>
      </c>
      <c r="AL410" s="8">
        <v>6</v>
      </c>
      <c r="AM410" s="8">
        <v>6</v>
      </c>
      <c r="AN410" s="8">
        <v>9</v>
      </c>
      <c r="AO410" s="8">
        <v>14</v>
      </c>
      <c r="AP410" s="8">
        <v>5</v>
      </c>
      <c r="AQ410" s="8">
        <v>5</v>
      </c>
      <c r="AR410" s="8">
        <v>9</v>
      </c>
      <c r="AS410" s="8">
        <v>6</v>
      </c>
      <c r="AT410" s="8">
        <v>7</v>
      </c>
      <c r="AU410" s="8">
        <v>13</v>
      </c>
      <c r="AV410" s="8">
        <v>7</v>
      </c>
      <c r="AW410" s="8">
        <v>7</v>
      </c>
      <c r="AX410" s="8">
        <v>7</v>
      </c>
      <c r="AY410" s="8">
        <v>6</v>
      </c>
      <c r="AZ410" s="8">
        <v>8</v>
      </c>
      <c r="BA410" s="8">
        <v>9</v>
      </c>
      <c r="BB410" s="8">
        <v>8</v>
      </c>
      <c r="BC410" s="8">
        <v>9</v>
      </c>
      <c r="BD410" s="8">
        <v>5</v>
      </c>
      <c r="BE410" s="8">
        <v>6</v>
      </c>
      <c r="BF410" s="8">
        <v>10</v>
      </c>
      <c r="BG410" s="8">
        <v>4</v>
      </c>
      <c r="BH410" s="8">
        <v>4</v>
      </c>
      <c r="BI410" s="8">
        <v>3</v>
      </c>
      <c r="BJ410" s="8">
        <v>7</v>
      </c>
      <c r="BK410" s="8">
        <v>11</v>
      </c>
      <c r="BL410" s="8">
        <v>5</v>
      </c>
      <c r="BM410" s="8">
        <v>9</v>
      </c>
      <c r="BN410" s="8">
        <v>4</v>
      </c>
      <c r="BO410" s="8">
        <v>9</v>
      </c>
      <c r="BP410" s="8">
        <v>3</v>
      </c>
      <c r="BQ410" s="8">
        <v>8</v>
      </c>
      <c r="BR410" s="8">
        <v>11</v>
      </c>
      <c r="BS410" s="8">
        <v>7</v>
      </c>
      <c r="BT410" s="8">
        <v>7</v>
      </c>
      <c r="BU410" s="8">
        <v>9</v>
      </c>
      <c r="BV410" s="8">
        <v>8</v>
      </c>
      <c r="BW410" s="8">
        <v>12</v>
      </c>
      <c r="BX410" s="8">
        <v>5</v>
      </c>
      <c r="BY410" s="8">
        <v>7</v>
      </c>
      <c r="BZ410" s="8">
        <v>4</v>
      </c>
      <c r="CA410" s="8">
        <v>12</v>
      </c>
      <c r="CB410" s="8">
        <v>10</v>
      </c>
      <c r="CC410" s="8">
        <v>11</v>
      </c>
      <c r="CD410" s="8">
        <v>10</v>
      </c>
      <c r="CE410" s="8">
        <v>7</v>
      </c>
      <c r="CF410" s="8">
        <v>10</v>
      </c>
      <c r="CG410" s="8">
        <v>6</v>
      </c>
      <c r="CH410" s="8">
        <v>8</v>
      </c>
      <c r="CI410" s="8">
        <v>7</v>
      </c>
      <c r="CJ410" s="8">
        <v>11</v>
      </c>
      <c r="CK410" s="8">
        <v>10</v>
      </c>
      <c r="CL410" s="8">
        <v>10</v>
      </c>
      <c r="CM410" s="8">
        <v>10</v>
      </c>
      <c r="CN410" s="8">
        <v>10</v>
      </c>
      <c r="CO410" s="8">
        <v>11</v>
      </c>
      <c r="CP410" s="8">
        <v>6</v>
      </c>
      <c r="CQ410" s="8">
        <v>9</v>
      </c>
      <c r="CR410" s="8">
        <v>9</v>
      </c>
      <c r="CS410" s="8">
        <v>10</v>
      </c>
      <c r="CT410" s="8">
        <v>6</v>
      </c>
      <c r="CU410" s="8">
        <v>12</v>
      </c>
      <c r="CV410" s="8">
        <v>12</v>
      </c>
      <c r="CW410" s="8">
        <v>14</v>
      </c>
      <c r="CX410" s="8">
        <v>10</v>
      </c>
      <c r="CY410" s="8">
        <v>9</v>
      </c>
      <c r="CZ410" s="8">
        <v>14</v>
      </c>
      <c r="DA410" s="8">
        <v>6</v>
      </c>
      <c r="DB410" s="8">
        <v>20</v>
      </c>
      <c r="DC410" s="8">
        <v>5</v>
      </c>
      <c r="DD410" s="8">
        <v>9</v>
      </c>
      <c r="DE410" s="8">
        <v>4</v>
      </c>
      <c r="DF410" s="8">
        <v>8</v>
      </c>
      <c r="DG410" s="8">
        <v>6</v>
      </c>
      <c r="DH410" s="8">
        <v>5</v>
      </c>
      <c r="DI410" s="8">
        <v>3</v>
      </c>
      <c r="DJ410" s="8">
        <v>8</v>
      </c>
      <c r="DK410" s="8">
        <v>5</v>
      </c>
      <c r="DL410" s="8">
        <v>6</v>
      </c>
      <c r="DM410" s="8">
        <v>6</v>
      </c>
      <c r="DN410" s="8">
        <v>5</v>
      </c>
      <c r="DO410" s="8">
        <v>5</v>
      </c>
      <c r="DP410" s="8">
        <v>3</v>
      </c>
      <c r="DQ410" s="8">
        <v>2</v>
      </c>
      <c r="DR410" s="8">
        <v>1</v>
      </c>
      <c r="DS410" s="8">
        <v>4</v>
      </c>
      <c r="DT410" s="8">
        <v>1</v>
      </c>
      <c r="DU410" s="8">
        <v>1</v>
      </c>
      <c r="DV410" s="8">
        <v>1</v>
      </c>
      <c r="DW410" s="8">
        <v>4</v>
      </c>
      <c r="DX410" s="7">
        <f t="shared" si="29"/>
        <v>405</v>
      </c>
      <c r="DY410" s="7">
        <f t="shared" si="30"/>
        <v>41</v>
      </c>
      <c r="DZ410" s="7">
        <f t="shared" si="31"/>
        <v>200</v>
      </c>
      <c r="EA410" s="7">
        <f t="shared" si="32"/>
        <v>147</v>
      </c>
    </row>
    <row r="411" spans="1:131" x14ac:dyDescent="0.35">
      <c r="A411" s="7">
        <v>13</v>
      </c>
      <c r="B411" s="10" t="s">
        <v>1020</v>
      </c>
      <c r="C411" s="10" t="s">
        <v>940</v>
      </c>
      <c r="D411" s="10" t="s">
        <v>941</v>
      </c>
      <c r="E411" s="7">
        <f>SUM(Table3253[[#This Row],[0]:[90]])</f>
        <v>857</v>
      </c>
      <c r="F411" s="8">
        <f>SUM(Table3253[[#This Row],[0]:[15]])</f>
        <v>154</v>
      </c>
      <c r="G411" s="7">
        <f>SUM(Table3253[[#This Row],[16]:[64]])</f>
        <v>510</v>
      </c>
      <c r="H411" s="7">
        <f>SUM(Table3253[[#This Row],[65]:[90]])</f>
        <v>193</v>
      </c>
      <c r="I411" s="7">
        <f>SUM(Table3253[[#This Row],[85]:[90]])</f>
        <v>7</v>
      </c>
      <c r="J411" s="8">
        <f>SUM(Table3253[[#This Row],[0]:[17]])</f>
        <v>175</v>
      </c>
      <c r="K411" s="7">
        <f>SUM(Table3253[[#This Row],[18]:[64]])</f>
        <v>489</v>
      </c>
      <c r="L411" s="8">
        <f>SUM(Table3253[[#This Row],[0]:[4]])</f>
        <v>58</v>
      </c>
      <c r="M411" s="7">
        <f>SUM(Table3253[[#This Row],[5]:[15]])</f>
        <v>96</v>
      </c>
      <c r="N411" s="7">
        <f>SUM(Table3253[[#This Row],[16]:[24]])</f>
        <v>80</v>
      </c>
      <c r="O411" s="7">
        <f>SUM(Table3253[[#This Row],[25]:[49]])</f>
        <v>231</v>
      </c>
      <c r="P411" s="7">
        <f>SUM(Table3253[[#This Row],[50]:[64]])</f>
        <v>199</v>
      </c>
      <c r="Q411" s="7">
        <f>SUM(Table3253[[#This Row],[65]:[74]])</f>
        <v>115</v>
      </c>
      <c r="R411" s="7">
        <f>SUM(Table3253[[#This Row],[75]:[84]])</f>
        <v>71</v>
      </c>
      <c r="S411" s="8">
        <f>SUM(Table3253[[#This Row],[5]:[9]])</f>
        <v>37</v>
      </c>
      <c r="T411" s="7">
        <f>SUM(Table3253[[#This Row],[10]:[14]])</f>
        <v>53</v>
      </c>
      <c r="U411" s="7">
        <f>SUM(Table3253[[#This Row],[15]:[19]])</f>
        <v>50</v>
      </c>
      <c r="V411" s="7">
        <f>SUM(Table3253[[#This Row],[20]:[24]])</f>
        <v>36</v>
      </c>
      <c r="W411" s="7">
        <f>SUM(Table3253[[#This Row],[25]:[29]])</f>
        <v>41</v>
      </c>
      <c r="X411" s="7">
        <f>SUM(Table3253[[#This Row],[30]:[34]])</f>
        <v>41</v>
      </c>
      <c r="Y411" s="7">
        <f>SUM(Table3253[[#This Row],[35]:[39]])</f>
        <v>51</v>
      </c>
      <c r="Z411" s="7">
        <f>SUM(Table3253[[#This Row],[40]:[44]])</f>
        <v>44</v>
      </c>
      <c r="AA411" s="7">
        <f>SUM(Table3253[[#This Row],[45]:[49]])</f>
        <v>54</v>
      </c>
      <c r="AB411" s="7">
        <f>SUM(Table3253[[#This Row],[50]:[54]])</f>
        <v>52</v>
      </c>
      <c r="AC411" s="7">
        <f>SUM(Table3253[[#This Row],[55]:[59]])</f>
        <v>85</v>
      </c>
      <c r="AD411" s="7">
        <f>SUM(Table3253[[#This Row],[60]:[64]])</f>
        <v>62</v>
      </c>
      <c r="AE411" s="7">
        <f>SUM(Table3253[[#This Row],[65]:[69]])</f>
        <v>56</v>
      </c>
      <c r="AF411" s="7">
        <f>SUM(Table3253[[#This Row],[70]:[74]])</f>
        <v>59</v>
      </c>
      <c r="AG411" s="7">
        <f>SUM(Table3253[[#This Row],[75]:[79]])</f>
        <v>35</v>
      </c>
      <c r="AH411" s="7">
        <f>SUM(Table3253[[#This Row],[80]:[84]])</f>
        <v>36</v>
      </c>
      <c r="AI411" s="7">
        <f>SUM(Table3253[[#This Row],[85]:[89]])</f>
        <v>5</v>
      </c>
      <c r="AJ411" s="7">
        <f>Table3253[[#This Row],[90]]</f>
        <v>2</v>
      </c>
      <c r="AK411" s="8">
        <v>7</v>
      </c>
      <c r="AL411" s="8">
        <v>9</v>
      </c>
      <c r="AM411" s="8">
        <v>9</v>
      </c>
      <c r="AN411" s="8">
        <v>15</v>
      </c>
      <c r="AO411" s="8">
        <v>18</v>
      </c>
      <c r="AP411" s="8">
        <v>8</v>
      </c>
      <c r="AQ411" s="8">
        <v>5</v>
      </c>
      <c r="AR411" s="8">
        <v>6</v>
      </c>
      <c r="AS411" s="8">
        <v>8</v>
      </c>
      <c r="AT411" s="8">
        <v>10</v>
      </c>
      <c r="AU411" s="8">
        <v>11</v>
      </c>
      <c r="AV411" s="8">
        <v>10</v>
      </c>
      <c r="AW411" s="8">
        <v>6</v>
      </c>
      <c r="AX411" s="8">
        <v>16</v>
      </c>
      <c r="AY411" s="8">
        <v>10</v>
      </c>
      <c r="AZ411" s="8">
        <v>6</v>
      </c>
      <c r="BA411" s="8">
        <v>7</v>
      </c>
      <c r="BB411" s="8">
        <v>14</v>
      </c>
      <c r="BC411" s="8">
        <v>14</v>
      </c>
      <c r="BD411" s="8">
        <v>9</v>
      </c>
      <c r="BE411" s="8">
        <v>9</v>
      </c>
      <c r="BF411" s="8">
        <v>11</v>
      </c>
      <c r="BG411" s="8">
        <v>3</v>
      </c>
      <c r="BH411" s="8">
        <v>5</v>
      </c>
      <c r="BI411" s="8">
        <v>8</v>
      </c>
      <c r="BJ411" s="8">
        <v>8</v>
      </c>
      <c r="BK411" s="8">
        <v>8</v>
      </c>
      <c r="BL411" s="8">
        <v>4</v>
      </c>
      <c r="BM411" s="8">
        <v>15</v>
      </c>
      <c r="BN411" s="8">
        <v>6</v>
      </c>
      <c r="BO411" s="8">
        <v>6</v>
      </c>
      <c r="BP411" s="8">
        <v>10</v>
      </c>
      <c r="BQ411" s="8">
        <v>12</v>
      </c>
      <c r="BR411" s="8">
        <v>6</v>
      </c>
      <c r="BS411" s="8">
        <v>7</v>
      </c>
      <c r="BT411" s="8">
        <v>14</v>
      </c>
      <c r="BU411" s="8">
        <v>7</v>
      </c>
      <c r="BV411" s="8">
        <v>15</v>
      </c>
      <c r="BW411" s="8">
        <v>11</v>
      </c>
      <c r="BX411" s="8">
        <v>4</v>
      </c>
      <c r="BY411" s="8">
        <v>9</v>
      </c>
      <c r="BZ411" s="8">
        <v>10</v>
      </c>
      <c r="CA411" s="8">
        <v>9</v>
      </c>
      <c r="CB411" s="8">
        <v>13</v>
      </c>
      <c r="CC411" s="8">
        <v>3</v>
      </c>
      <c r="CD411" s="8">
        <v>9</v>
      </c>
      <c r="CE411" s="8">
        <v>10</v>
      </c>
      <c r="CF411" s="8">
        <v>17</v>
      </c>
      <c r="CG411" s="8">
        <v>10</v>
      </c>
      <c r="CH411" s="8">
        <v>8</v>
      </c>
      <c r="CI411" s="8">
        <v>8</v>
      </c>
      <c r="CJ411" s="8">
        <v>7</v>
      </c>
      <c r="CK411" s="8">
        <v>11</v>
      </c>
      <c r="CL411" s="8">
        <v>13</v>
      </c>
      <c r="CM411" s="8">
        <v>13</v>
      </c>
      <c r="CN411" s="8">
        <v>10</v>
      </c>
      <c r="CO411" s="8">
        <v>18</v>
      </c>
      <c r="CP411" s="8">
        <v>24</v>
      </c>
      <c r="CQ411" s="8">
        <v>15</v>
      </c>
      <c r="CR411" s="8">
        <v>18</v>
      </c>
      <c r="CS411" s="8">
        <v>8</v>
      </c>
      <c r="CT411" s="8">
        <v>14</v>
      </c>
      <c r="CU411" s="8">
        <v>16</v>
      </c>
      <c r="CV411" s="8">
        <v>12</v>
      </c>
      <c r="CW411" s="8">
        <v>12</v>
      </c>
      <c r="CX411" s="8">
        <v>10</v>
      </c>
      <c r="CY411" s="8">
        <v>10</v>
      </c>
      <c r="CZ411" s="8">
        <v>9</v>
      </c>
      <c r="DA411" s="8">
        <v>13</v>
      </c>
      <c r="DB411" s="8">
        <v>14</v>
      </c>
      <c r="DC411" s="8">
        <v>6</v>
      </c>
      <c r="DD411" s="8">
        <v>11</v>
      </c>
      <c r="DE411" s="8">
        <v>13</v>
      </c>
      <c r="DF411" s="8">
        <v>12</v>
      </c>
      <c r="DG411" s="8">
        <v>17</v>
      </c>
      <c r="DH411" s="8">
        <v>9</v>
      </c>
      <c r="DI411" s="8">
        <v>4</v>
      </c>
      <c r="DJ411" s="8">
        <v>9</v>
      </c>
      <c r="DK411" s="8">
        <v>7</v>
      </c>
      <c r="DL411" s="8">
        <v>6</v>
      </c>
      <c r="DM411" s="8">
        <v>13</v>
      </c>
      <c r="DN411" s="8">
        <v>3</v>
      </c>
      <c r="DO411" s="8">
        <v>5</v>
      </c>
      <c r="DP411" s="8">
        <v>6</v>
      </c>
      <c r="DQ411" s="8">
        <v>9</v>
      </c>
      <c r="DR411" s="8">
        <v>3</v>
      </c>
      <c r="DS411" s="8">
        <v>1</v>
      </c>
      <c r="DT411" s="8">
        <v>0</v>
      </c>
      <c r="DU411" s="8">
        <v>0</v>
      </c>
      <c r="DV411" s="8">
        <v>1</v>
      </c>
      <c r="DW411" s="8">
        <v>2</v>
      </c>
      <c r="DX411" s="7">
        <f t="shared" si="29"/>
        <v>510</v>
      </c>
      <c r="DY411" s="7">
        <f t="shared" si="30"/>
        <v>59</v>
      </c>
      <c r="DZ411" s="7">
        <f t="shared" si="31"/>
        <v>231</v>
      </c>
      <c r="EA411" s="7">
        <f t="shared" si="32"/>
        <v>199</v>
      </c>
    </row>
    <row r="412" spans="1:131" x14ac:dyDescent="0.35">
      <c r="A412" s="7">
        <v>13</v>
      </c>
      <c r="B412" s="10" t="s">
        <v>1020</v>
      </c>
      <c r="C412" s="10" t="s">
        <v>942</v>
      </c>
      <c r="D412" s="10" t="s">
        <v>943</v>
      </c>
      <c r="E412" s="7">
        <f>SUM(Table3253[[#This Row],[0]:[90]])</f>
        <v>742</v>
      </c>
      <c r="F412" s="8">
        <f>SUM(Table3253[[#This Row],[0]:[15]])</f>
        <v>138</v>
      </c>
      <c r="G412" s="7">
        <f>SUM(Table3253[[#This Row],[16]:[64]])</f>
        <v>441</v>
      </c>
      <c r="H412" s="7">
        <f>SUM(Table3253[[#This Row],[65]:[90]])</f>
        <v>163</v>
      </c>
      <c r="I412" s="7">
        <f>SUM(Table3253[[#This Row],[85]:[90]])</f>
        <v>10</v>
      </c>
      <c r="J412" s="8">
        <f>SUM(Table3253[[#This Row],[0]:[17]])</f>
        <v>158</v>
      </c>
      <c r="K412" s="7">
        <f>SUM(Table3253[[#This Row],[18]:[64]])</f>
        <v>421</v>
      </c>
      <c r="L412" s="8">
        <f>SUM(Table3253[[#This Row],[0]:[4]])</f>
        <v>46</v>
      </c>
      <c r="M412" s="7">
        <f>SUM(Table3253[[#This Row],[5]:[15]])</f>
        <v>92</v>
      </c>
      <c r="N412" s="7">
        <f>SUM(Table3253[[#This Row],[16]:[24]])</f>
        <v>81</v>
      </c>
      <c r="O412" s="7">
        <f>SUM(Table3253[[#This Row],[25]:[49]])</f>
        <v>227</v>
      </c>
      <c r="P412" s="7">
        <f>SUM(Table3253[[#This Row],[50]:[64]])</f>
        <v>133</v>
      </c>
      <c r="Q412" s="7">
        <f>SUM(Table3253[[#This Row],[65]:[74]])</f>
        <v>97</v>
      </c>
      <c r="R412" s="7">
        <f>SUM(Table3253[[#This Row],[75]:[84]])</f>
        <v>56</v>
      </c>
      <c r="S412" s="8">
        <f>SUM(Table3253[[#This Row],[5]:[9]])</f>
        <v>43</v>
      </c>
      <c r="T412" s="7">
        <f>SUM(Table3253[[#This Row],[10]:[14]])</f>
        <v>39</v>
      </c>
      <c r="U412" s="7">
        <f>SUM(Table3253[[#This Row],[15]:[19]])</f>
        <v>50</v>
      </c>
      <c r="V412" s="7">
        <f>SUM(Table3253[[#This Row],[20]:[24]])</f>
        <v>41</v>
      </c>
      <c r="W412" s="7">
        <f>SUM(Table3253[[#This Row],[25]:[29]])</f>
        <v>49</v>
      </c>
      <c r="X412" s="7">
        <f>SUM(Table3253[[#This Row],[30]:[34]])</f>
        <v>49</v>
      </c>
      <c r="Y412" s="7">
        <f>SUM(Table3253[[#This Row],[35]:[39]])</f>
        <v>40</v>
      </c>
      <c r="Z412" s="7">
        <f>SUM(Table3253[[#This Row],[40]:[44]])</f>
        <v>43</v>
      </c>
      <c r="AA412" s="7">
        <f>SUM(Table3253[[#This Row],[45]:[49]])</f>
        <v>46</v>
      </c>
      <c r="AB412" s="7">
        <f>SUM(Table3253[[#This Row],[50]:[54]])</f>
        <v>24</v>
      </c>
      <c r="AC412" s="7">
        <f>SUM(Table3253[[#This Row],[55]:[59]])</f>
        <v>61</v>
      </c>
      <c r="AD412" s="7">
        <f>SUM(Table3253[[#This Row],[60]:[64]])</f>
        <v>48</v>
      </c>
      <c r="AE412" s="7">
        <f>SUM(Table3253[[#This Row],[65]:[69]])</f>
        <v>44</v>
      </c>
      <c r="AF412" s="7">
        <f>SUM(Table3253[[#This Row],[70]:[74]])</f>
        <v>53</v>
      </c>
      <c r="AG412" s="7">
        <f>SUM(Table3253[[#This Row],[75]:[79]])</f>
        <v>42</v>
      </c>
      <c r="AH412" s="7">
        <f>SUM(Table3253[[#This Row],[80]:[84]])</f>
        <v>14</v>
      </c>
      <c r="AI412" s="7">
        <f>SUM(Table3253[[#This Row],[85]:[89]])</f>
        <v>7</v>
      </c>
      <c r="AJ412" s="7">
        <f>Table3253[[#This Row],[90]]</f>
        <v>3</v>
      </c>
      <c r="AK412" s="8">
        <v>6</v>
      </c>
      <c r="AL412" s="8">
        <v>6</v>
      </c>
      <c r="AM412" s="8">
        <v>12</v>
      </c>
      <c r="AN412" s="8">
        <v>9</v>
      </c>
      <c r="AO412" s="8">
        <v>13</v>
      </c>
      <c r="AP412" s="8">
        <v>5</v>
      </c>
      <c r="AQ412" s="8">
        <v>5</v>
      </c>
      <c r="AR412" s="8">
        <v>8</v>
      </c>
      <c r="AS412" s="8">
        <v>10</v>
      </c>
      <c r="AT412" s="8">
        <v>15</v>
      </c>
      <c r="AU412" s="8">
        <v>9</v>
      </c>
      <c r="AV412" s="8">
        <v>5</v>
      </c>
      <c r="AW412" s="8">
        <v>10</v>
      </c>
      <c r="AX412" s="8">
        <v>6</v>
      </c>
      <c r="AY412" s="8">
        <v>9</v>
      </c>
      <c r="AZ412" s="8">
        <v>10</v>
      </c>
      <c r="BA412" s="8">
        <v>15</v>
      </c>
      <c r="BB412" s="8">
        <v>5</v>
      </c>
      <c r="BC412" s="8">
        <v>10</v>
      </c>
      <c r="BD412" s="8">
        <v>10</v>
      </c>
      <c r="BE412" s="8">
        <v>11</v>
      </c>
      <c r="BF412" s="8">
        <v>9</v>
      </c>
      <c r="BG412" s="8">
        <v>6</v>
      </c>
      <c r="BH412" s="8">
        <v>7</v>
      </c>
      <c r="BI412" s="8">
        <v>8</v>
      </c>
      <c r="BJ412" s="8">
        <v>6</v>
      </c>
      <c r="BK412" s="8">
        <v>8</v>
      </c>
      <c r="BL412" s="8">
        <v>15</v>
      </c>
      <c r="BM412" s="8">
        <v>9</v>
      </c>
      <c r="BN412" s="8">
        <v>11</v>
      </c>
      <c r="BO412" s="8">
        <v>12</v>
      </c>
      <c r="BP412" s="8">
        <v>11</v>
      </c>
      <c r="BQ412" s="8">
        <v>7</v>
      </c>
      <c r="BR412" s="8">
        <v>12</v>
      </c>
      <c r="BS412" s="8">
        <v>7</v>
      </c>
      <c r="BT412" s="8">
        <v>9</v>
      </c>
      <c r="BU412" s="8">
        <v>5</v>
      </c>
      <c r="BV412" s="8">
        <v>8</v>
      </c>
      <c r="BW412" s="8">
        <v>8</v>
      </c>
      <c r="BX412" s="8">
        <v>10</v>
      </c>
      <c r="BY412" s="8">
        <v>6</v>
      </c>
      <c r="BZ412" s="8">
        <v>15</v>
      </c>
      <c r="CA412" s="8">
        <v>6</v>
      </c>
      <c r="CB412" s="8">
        <v>11</v>
      </c>
      <c r="CC412" s="8">
        <v>5</v>
      </c>
      <c r="CD412" s="8">
        <v>11</v>
      </c>
      <c r="CE412" s="8">
        <v>8</v>
      </c>
      <c r="CF412" s="8">
        <v>5</v>
      </c>
      <c r="CG412" s="8">
        <v>11</v>
      </c>
      <c r="CH412" s="8">
        <v>11</v>
      </c>
      <c r="CI412" s="8">
        <v>4</v>
      </c>
      <c r="CJ412" s="8">
        <v>4</v>
      </c>
      <c r="CK412" s="8">
        <v>6</v>
      </c>
      <c r="CL412" s="8">
        <v>2</v>
      </c>
      <c r="CM412" s="8">
        <v>8</v>
      </c>
      <c r="CN412" s="8">
        <v>11</v>
      </c>
      <c r="CO412" s="8">
        <v>11</v>
      </c>
      <c r="CP412" s="8">
        <v>10</v>
      </c>
      <c r="CQ412" s="8">
        <v>20</v>
      </c>
      <c r="CR412" s="8">
        <v>9</v>
      </c>
      <c r="CS412" s="8">
        <v>10</v>
      </c>
      <c r="CT412" s="8">
        <v>12</v>
      </c>
      <c r="CU412" s="8">
        <v>12</v>
      </c>
      <c r="CV412" s="8">
        <v>9</v>
      </c>
      <c r="CW412" s="8">
        <v>5</v>
      </c>
      <c r="CX412" s="8">
        <v>12</v>
      </c>
      <c r="CY412" s="8">
        <v>9</v>
      </c>
      <c r="CZ412" s="8">
        <v>7</v>
      </c>
      <c r="DA412" s="8">
        <v>9</v>
      </c>
      <c r="DB412" s="8">
        <v>7</v>
      </c>
      <c r="DC412" s="8">
        <v>6</v>
      </c>
      <c r="DD412" s="8">
        <v>18</v>
      </c>
      <c r="DE412" s="8">
        <v>9</v>
      </c>
      <c r="DF412" s="8">
        <v>10</v>
      </c>
      <c r="DG412" s="8">
        <v>10</v>
      </c>
      <c r="DH412" s="8">
        <v>12</v>
      </c>
      <c r="DI412" s="8">
        <v>9</v>
      </c>
      <c r="DJ412" s="8">
        <v>11</v>
      </c>
      <c r="DK412" s="8">
        <v>3</v>
      </c>
      <c r="DL412" s="8">
        <v>7</v>
      </c>
      <c r="DM412" s="8">
        <v>4</v>
      </c>
      <c r="DN412" s="8">
        <v>4</v>
      </c>
      <c r="DO412" s="8">
        <v>4</v>
      </c>
      <c r="DP412" s="8">
        <v>2</v>
      </c>
      <c r="DQ412" s="8">
        <v>0</v>
      </c>
      <c r="DR412" s="8">
        <v>1</v>
      </c>
      <c r="DS412" s="8">
        <v>2</v>
      </c>
      <c r="DT412" s="8">
        <v>1</v>
      </c>
      <c r="DU412" s="8">
        <v>1</v>
      </c>
      <c r="DV412" s="8">
        <v>2</v>
      </c>
      <c r="DW412" s="8">
        <v>3</v>
      </c>
      <c r="DX412" s="7">
        <f t="shared" ref="DX412:DX475" si="33">G412</f>
        <v>441</v>
      </c>
      <c r="DY412" s="7">
        <f t="shared" ref="DY412:DY475" si="34">SUM(BC412:BI412)</f>
        <v>61</v>
      </c>
      <c r="DZ412" s="7">
        <f t="shared" ref="DZ412:DZ475" si="35">SUM(BJ412:CH412)</f>
        <v>227</v>
      </c>
      <c r="EA412" s="7">
        <f t="shared" ref="EA412:EA475" si="36">SUM(CI412:CW412)</f>
        <v>133</v>
      </c>
    </row>
    <row r="413" spans="1:131" x14ac:dyDescent="0.35">
      <c r="A413" s="7">
        <v>13</v>
      </c>
      <c r="B413" s="10" t="s">
        <v>1020</v>
      </c>
      <c r="C413" s="10" t="s">
        <v>944</v>
      </c>
      <c r="D413" s="10" t="s">
        <v>945</v>
      </c>
      <c r="E413" s="7">
        <f>SUM(Table3253[[#This Row],[0]:[90]])</f>
        <v>761</v>
      </c>
      <c r="F413" s="8">
        <f>SUM(Table3253[[#This Row],[0]:[15]])</f>
        <v>179</v>
      </c>
      <c r="G413" s="7">
        <f>SUM(Table3253[[#This Row],[16]:[64]])</f>
        <v>438</v>
      </c>
      <c r="H413" s="7">
        <f>SUM(Table3253[[#This Row],[65]:[90]])</f>
        <v>144</v>
      </c>
      <c r="I413" s="7">
        <f>SUM(Table3253[[#This Row],[85]:[90]])</f>
        <v>12</v>
      </c>
      <c r="J413" s="8">
        <f>SUM(Table3253[[#This Row],[0]:[17]])</f>
        <v>199</v>
      </c>
      <c r="K413" s="7">
        <f>SUM(Table3253[[#This Row],[18]:[64]])</f>
        <v>418</v>
      </c>
      <c r="L413" s="8">
        <f>SUM(Table3253[[#This Row],[0]:[4]])</f>
        <v>35</v>
      </c>
      <c r="M413" s="7">
        <f>SUM(Table3253[[#This Row],[5]:[15]])</f>
        <v>144</v>
      </c>
      <c r="N413" s="7">
        <f>SUM(Table3253[[#This Row],[16]:[24]])</f>
        <v>83</v>
      </c>
      <c r="O413" s="7">
        <f>SUM(Table3253[[#This Row],[25]:[49]])</f>
        <v>175</v>
      </c>
      <c r="P413" s="7">
        <f>SUM(Table3253[[#This Row],[50]:[64]])</f>
        <v>180</v>
      </c>
      <c r="Q413" s="7">
        <f>SUM(Table3253[[#This Row],[65]:[74]])</f>
        <v>90</v>
      </c>
      <c r="R413" s="7">
        <f>SUM(Table3253[[#This Row],[75]:[84]])</f>
        <v>42</v>
      </c>
      <c r="S413" s="8">
        <f>SUM(Table3253[[#This Row],[5]:[9]])</f>
        <v>62</v>
      </c>
      <c r="T413" s="7">
        <f>SUM(Table3253[[#This Row],[10]:[14]])</f>
        <v>70</v>
      </c>
      <c r="U413" s="7">
        <f>SUM(Table3253[[#This Row],[15]:[19]])</f>
        <v>50</v>
      </c>
      <c r="V413" s="7">
        <f>SUM(Table3253[[#This Row],[20]:[24]])</f>
        <v>45</v>
      </c>
      <c r="W413" s="7">
        <f>SUM(Table3253[[#This Row],[25]:[29]])</f>
        <v>43</v>
      </c>
      <c r="X413" s="7">
        <f>SUM(Table3253[[#This Row],[30]:[34]])</f>
        <v>21</v>
      </c>
      <c r="Y413" s="7">
        <f>SUM(Table3253[[#This Row],[35]:[39]])</f>
        <v>40</v>
      </c>
      <c r="Z413" s="7">
        <f>SUM(Table3253[[#This Row],[40]:[44]])</f>
        <v>28</v>
      </c>
      <c r="AA413" s="7">
        <f>SUM(Table3253[[#This Row],[45]:[49]])</f>
        <v>43</v>
      </c>
      <c r="AB413" s="7">
        <f>SUM(Table3253[[#This Row],[50]:[54]])</f>
        <v>57</v>
      </c>
      <c r="AC413" s="7">
        <f>SUM(Table3253[[#This Row],[55]:[59]])</f>
        <v>63</v>
      </c>
      <c r="AD413" s="7">
        <f>SUM(Table3253[[#This Row],[60]:[64]])</f>
        <v>60</v>
      </c>
      <c r="AE413" s="7">
        <f>SUM(Table3253[[#This Row],[65]:[69]])</f>
        <v>55</v>
      </c>
      <c r="AF413" s="7">
        <f>SUM(Table3253[[#This Row],[70]:[74]])</f>
        <v>35</v>
      </c>
      <c r="AG413" s="7">
        <f>SUM(Table3253[[#This Row],[75]:[79]])</f>
        <v>28</v>
      </c>
      <c r="AH413" s="7">
        <f>SUM(Table3253[[#This Row],[80]:[84]])</f>
        <v>14</v>
      </c>
      <c r="AI413" s="7">
        <f>SUM(Table3253[[#This Row],[85]:[89]])</f>
        <v>10</v>
      </c>
      <c r="AJ413" s="7">
        <f>Table3253[[#This Row],[90]]</f>
        <v>2</v>
      </c>
      <c r="AK413" s="8">
        <v>7</v>
      </c>
      <c r="AL413" s="8">
        <v>3</v>
      </c>
      <c r="AM413" s="8">
        <v>9</v>
      </c>
      <c r="AN413" s="8">
        <v>8</v>
      </c>
      <c r="AO413" s="8">
        <v>8</v>
      </c>
      <c r="AP413" s="8">
        <v>15</v>
      </c>
      <c r="AQ413" s="8">
        <v>8</v>
      </c>
      <c r="AR413" s="8">
        <v>16</v>
      </c>
      <c r="AS413" s="8">
        <v>11</v>
      </c>
      <c r="AT413" s="8">
        <v>12</v>
      </c>
      <c r="AU413" s="8">
        <v>11</v>
      </c>
      <c r="AV413" s="8">
        <v>17</v>
      </c>
      <c r="AW413" s="8">
        <v>11</v>
      </c>
      <c r="AX413" s="8">
        <v>11</v>
      </c>
      <c r="AY413" s="8">
        <v>20</v>
      </c>
      <c r="AZ413" s="8">
        <v>12</v>
      </c>
      <c r="BA413" s="8">
        <v>13</v>
      </c>
      <c r="BB413" s="8">
        <v>7</v>
      </c>
      <c r="BC413" s="8">
        <v>8</v>
      </c>
      <c r="BD413" s="8">
        <v>10</v>
      </c>
      <c r="BE413" s="8">
        <v>15</v>
      </c>
      <c r="BF413" s="8">
        <v>7</v>
      </c>
      <c r="BG413" s="8">
        <v>10</v>
      </c>
      <c r="BH413" s="8">
        <v>5</v>
      </c>
      <c r="BI413" s="8">
        <v>8</v>
      </c>
      <c r="BJ413" s="8">
        <v>7</v>
      </c>
      <c r="BK413" s="8">
        <v>10</v>
      </c>
      <c r="BL413" s="8">
        <v>11</v>
      </c>
      <c r="BM413" s="8">
        <v>5</v>
      </c>
      <c r="BN413" s="8">
        <v>10</v>
      </c>
      <c r="BO413" s="8">
        <v>5</v>
      </c>
      <c r="BP413" s="8">
        <v>4</v>
      </c>
      <c r="BQ413" s="8">
        <v>2</v>
      </c>
      <c r="BR413" s="8">
        <v>4</v>
      </c>
      <c r="BS413" s="8">
        <v>6</v>
      </c>
      <c r="BT413" s="8">
        <v>10</v>
      </c>
      <c r="BU413" s="8">
        <v>7</v>
      </c>
      <c r="BV413" s="8">
        <v>7</v>
      </c>
      <c r="BW413" s="8">
        <v>8</v>
      </c>
      <c r="BX413" s="8">
        <v>8</v>
      </c>
      <c r="BY413" s="8">
        <v>5</v>
      </c>
      <c r="BZ413" s="8">
        <v>10</v>
      </c>
      <c r="CA413" s="8">
        <v>1</v>
      </c>
      <c r="CB413" s="8">
        <v>5</v>
      </c>
      <c r="CC413" s="8">
        <v>7</v>
      </c>
      <c r="CD413" s="8">
        <v>12</v>
      </c>
      <c r="CE413" s="8">
        <v>9</v>
      </c>
      <c r="CF413" s="8">
        <v>8</v>
      </c>
      <c r="CG413" s="8">
        <v>5</v>
      </c>
      <c r="CH413" s="8">
        <v>9</v>
      </c>
      <c r="CI413" s="8">
        <v>8</v>
      </c>
      <c r="CJ413" s="8">
        <v>12</v>
      </c>
      <c r="CK413" s="8">
        <v>14</v>
      </c>
      <c r="CL413" s="8">
        <v>11</v>
      </c>
      <c r="CM413" s="8">
        <v>12</v>
      </c>
      <c r="CN413" s="8">
        <v>14</v>
      </c>
      <c r="CO413" s="8">
        <v>7</v>
      </c>
      <c r="CP413" s="8">
        <v>11</v>
      </c>
      <c r="CQ413" s="8">
        <v>18</v>
      </c>
      <c r="CR413" s="8">
        <v>13</v>
      </c>
      <c r="CS413" s="8">
        <v>15</v>
      </c>
      <c r="CT413" s="8">
        <v>13</v>
      </c>
      <c r="CU413" s="8">
        <v>7</v>
      </c>
      <c r="CV413" s="8">
        <v>9</v>
      </c>
      <c r="CW413" s="8">
        <v>16</v>
      </c>
      <c r="CX413" s="8">
        <v>10</v>
      </c>
      <c r="CY413" s="8">
        <v>13</v>
      </c>
      <c r="CZ413" s="8">
        <v>9</v>
      </c>
      <c r="DA413" s="8">
        <v>10</v>
      </c>
      <c r="DB413" s="8">
        <v>13</v>
      </c>
      <c r="DC413" s="8">
        <v>12</v>
      </c>
      <c r="DD413" s="8">
        <v>7</v>
      </c>
      <c r="DE413" s="8">
        <v>3</v>
      </c>
      <c r="DF413" s="8">
        <v>7</v>
      </c>
      <c r="DG413" s="8">
        <v>6</v>
      </c>
      <c r="DH413" s="8">
        <v>4</v>
      </c>
      <c r="DI413" s="8">
        <v>7</v>
      </c>
      <c r="DJ413" s="8">
        <v>6</v>
      </c>
      <c r="DK413" s="8">
        <v>3</v>
      </c>
      <c r="DL413" s="8">
        <v>8</v>
      </c>
      <c r="DM413" s="8">
        <v>4</v>
      </c>
      <c r="DN413" s="8">
        <v>3</v>
      </c>
      <c r="DO413" s="8">
        <v>3</v>
      </c>
      <c r="DP413" s="8">
        <v>3</v>
      </c>
      <c r="DQ413" s="8">
        <v>1</v>
      </c>
      <c r="DR413" s="8">
        <v>3</v>
      </c>
      <c r="DS413" s="8">
        <v>0</v>
      </c>
      <c r="DT413" s="8">
        <v>4</v>
      </c>
      <c r="DU413" s="8">
        <v>2</v>
      </c>
      <c r="DV413" s="8">
        <v>1</v>
      </c>
      <c r="DW413" s="8">
        <v>2</v>
      </c>
      <c r="DX413" s="7">
        <f t="shared" si="33"/>
        <v>438</v>
      </c>
      <c r="DY413" s="7">
        <f t="shared" si="34"/>
        <v>63</v>
      </c>
      <c r="DZ413" s="7">
        <f t="shared" si="35"/>
        <v>175</v>
      </c>
      <c r="EA413" s="7">
        <f t="shared" si="36"/>
        <v>180</v>
      </c>
    </row>
    <row r="414" spans="1:131" x14ac:dyDescent="0.35">
      <c r="A414" s="7">
        <v>13</v>
      </c>
      <c r="B414" s="10" t="s">
        <v>1020</v>
      </c>
      <c r="C414" s="10" t="s">
        <v>946</v>
      </c>
      <c r="D414" s="10" t="s">
        <v>947</v>
      </c>
      <c r="E414" s="7">
        <f>SUM(Table3253[[#This Row],[0]:[90]])</f>
        <v>496</v>
      </c>
      <c r="F414" s="8">
        <f>SUM(Table3253[[#This Row],[0]:[15]])</f>
        <v>55</v>
      </c>
      <c r="G414" s="7">
        <f>SUM(Table3253[[#This Row],[16]:[64]])</f>
        <v>311</v>
      </c>
      <c r="H414" s="7">
        <f>SUM(Table3253[[#This Row],[65]:[90]])</f>
        <v>130</v>
      </c>
      <c r="I414" s="7">
        <f>SUM(Table3253[[#This Row],[85]:[90]])</f>
        <v>7</v>
      </c>
      <c r="J414" s="8">
        <f>SUM(Table3253[[#This Row],[0]:[17]])</f>
        <v>70</v>
      </c>
      <c r="K414" s="7">
        <f>SUM(Table3253[[#This Row],[18]:[64]])</f>
        <v>296</v>
      </c>
      <c r="L414" s="8">
        <f>SUM(Table3253[[#This Row],[0]:[4]])</f>
        <v>12</v>
      </c>
      <c r="M414" s="7">
        <f>SUM(Table3253[[#This Row],[5]:[15]])</f>
        <v>43</v>
      </c>
      <c r="N414" s="7">
        <f>SUM(Table3253[[#This Row],[16]:[24]])</f>
        <v>59</v>
      </c>
      <c r="O414" s="7">
        <f>SUM(Table3253[[#This Row],[25]:[49]])</f>
        <v>139</v>
      </c>
      <c r="P414" s="7">
        <f>SUM(Table3253[[#This Row],[50]:[64]])</f>
        <v>113</v>
      </c>
      <c r="Q414" s="7">
        <f>SUM(Table3253[[#This Row],[65]:[74]])</f>
        <v>89</v>
      </c>
      <c r="R414" s="7">
        <f>SUM(Table3253[[#This Row],[75]:[84]])</f>
        <v>34</v>
      </c>
      <c r="S414" s="8">
        <f>SUM(Table3253[[#This Row],[5]:[9]])</f>
        <v>13</v>
      </c>
      <c r="T414" s="7">
        <f>SUM(Table3253[[#This Row],[10]:[14]])</f>
        <v>25</v>
      </c>
      <c r="U414" s="7">
        <f>SUM(Table3253[[#This Row],[15]:[19]])</f>
        <v>32</v>
      </c>
      <c r="V414" s="7">
        <f>SUM(Table3253[[#This Row],[20]:[24]])</f>
        <v>32</v>
      </c>
      <c r="W414" s="7">
        <f>SUM(Table3253[[#This Row],[25]:[29]])</f>
        <v>12</v>
      </c>
      <c r="X414" s="7">
        <f>SUM(Table3253[[#This Row],[30]:[34]])</f>
        <v>31</v>
      </c>
      <c r="Y414" s="7">
        <f>SUM(Table3253[[#This Row],[35]:[39]])</f>
        <v>23</v>
      </c>
      <c r="Z414" s="7">
        <f>SUM(Table3253[[#This Row],[40]:[44]])</f>
        <v>39</v>
      </c>
      <c r="AA414" s="7">
        <f>SUM(Table3253[[#This Row],[45]:[49]])</f>
        <v>34</v>
      </c>
      <c r="AB414" s="7">
        <f>SUM(Table3253[[#This Row],[50]:[54]])</f>
        <v>29</v>
      </c>
      <c r="AC414" s="7">
        <f>SUM(Table3253[[#This Row],[55]:[59]])</f>
        <v>36</v>
      </c>
      <c r="AD414" s="7">
        <f>SUM(Table3253[[#This Row],[60]:[64]])</f>
        <v>48</v>
      </c>
      <c r="AE414" s="7">
        <f>SUM(Table3253[[#This Row],[65]:[69]])</f>
        <v>49</v>
      </c>
      <c r="AF414" s="7">
        <f>SUM(Table3253[[#This Row],[70]:[74]])</f>
        <v>40</v>
      </c>
      <c r="AG414" s="7">
        <f>SUM(Table3253[[#This Row],[75]:[79]])</f>
        <v>31</v>
      </c>
      <c r="AH414" s="7">
        <f>SUM(Table3253[[#This Row],[80]:[84]])</f>
        <v>3</v>
      </c>
      <c r="AI414" s="7">
        <f>SUM(Table3253[[#This Row],[85]:[89]])</f>
        <v>3</v>
      </c>
      <c r="AJ414" s="7">
        <f>Table3253[[#This Row],[90]]</f>
        <v>4</v>
      </c>
      <c r="AK414" s="8">
        <v>1</v>
      </c>
      <c r="AL414" s="8">
        <v>2</v>
      </c>
      <c r="AM414" s="8">
        <v>4</v>
      </c>
      <c r="AN414" s="8">
        <v>3</v>
      </c>
      <c r="AO414" s="8">
        <v>2</v>
      </c>
      <c r="AP414" s="8">
        <v>2</v>
      </c>
      <c r="AQ414" s="8">
        <v>3</v>
      </c>
      <c r="AR414" s="8">
        <v>3</v>
      </c>
      <c r="AS414" s="8">
        <v>1</v>
      </c>
      <c r="AT414" s="8">
        <v>4</v>
      </c>
      <c r="AU414" s="8">
        <v>6</v>
      </c>
      <c r="AV414" s="8">
        <v>8</v>
      </c>
      <c r="AW414" s="8">
        <v>5</v>
      </c>
      <c r="AX414" s="8">
        <v>3</v>
      </c>
      <c r="AY414" s="8">
        <v>3</v>
      </c>
      <c r="AZ414" s="8">
        <v>5</v>
      </c>
      <c r="BA414" s="8">
        <v>9</v>
      </c>
      <c r="BB414" s="8">
        <v>6</v>
      </c>
      <c r="BC414" s="8">
        <v>5</v>
      </c>
      <c r="BD414" s="8">
        <v>7</v>
      </c>
      <c r="BE414" s="8">
        <v>13</v>
      </c>
      <c r="BF414" s="8">
        <v>9</v>
      </c>
      <c r="BG414" s="8">
        <v>1</v>
      </c>
      <c r="BH414" s="8">
        <v>5</v>
      </c>
      <c r="BI414" s="8">
        <v>4</v>
      </c>
      <c r="BJ414" s="8">
        <v>4</v>
      </c>
      <c r="BK414" s="8">
        <v>1</v>
      </c>
      <c r="BL414" s="8">
        <v>2</v>
      </c>
      <c r="BM414" s="8">
        <v>3</v>
      </c>
      <c r="BN414" s="8">
        <v>2</v>
      </c>
      <c r="BO414" s="8">
        <v>7</v>
      </c>
      <c r="BP414" s="8">
        <v>6</v>
      </c>
      <c r="BQ414" s="8">
        <v>10</v>
      </c>
      <c r="BR414" s="8">
        <v>6</v>
      </c>
      <c r="BS414" s="8">
        <v>2</v>
      </c>
      <c r="BT414" s="8">
        <v>5</v>
      </c>
      <c r="BU414" s="8">
        <v>7</v>
      </c>
      <c r="BV414" s="8">
        <v>3</v>
      </c>
      <c r="BW414" s="8">
        <v>4</v>
      </c>
      <c r="BX414" s="8">
        <v>4</v>
      </c>
      <c r="BY414" s="8">
        <v>5</v>
      </c>
      <c r="BZ414" s="8">
        <v>11</v>
      </c>
      <c r="CA414" s="8">
        <v>10</v>
      </c>
      <c r="CB414" s="8">
        <v>4</v>
      </c>
      <c r="CC414" s="8">
        <v>9</v>
      </c>
      <c r="CD414" s="8">
        <v>7</v>
      </c>
      <c r="CE414" s="8">
        <v>4</v>
      </c>
      <c r="CF414" s="8">
        <v>4</v>
      </c>
      <c r="CG414" s="8">
        <v>10</v>
      </c>
      <c r="CH414" s="8">
        <v>9</v>
      </c>
      <c r="CI414" s="8">
        <v>4</v>
      </c>
      <c r="CJ414" s="8">
        <v>6</v>
      </c>
      <c r="CK414" s="8">
        <v>6</v>
      </c>
      <c r="CL414" s="8">
        <v>10</v>
      </c>
      <c r="CM414" s="8">
        <v>3</v>
      </c>
      <c r="CN414" s="8">
        <v>6</v>
      </c>
      <c r="CO414" s="8">
        <v>7</v>
      </c>
      <c r="CP414" s="8">
        <v>9</v>
      </c>
      <c r="CQ414" s="8">
        <v>4</v>
      </c>
      <c r="CR414" s="8">
        <v>10</v>
      </c>
      <c r="CS414" s="8">
        <v>12</v>
      </c>
      <c r="CT414" s="8">
        <v>12</v>
      </c>
      <c r="CU414" s="8">
        <v>9</v>
      </c>
      <c r="CV414" s="8">
        <v>9</v>
      </c>
      <c r="CW414" s="8">
        <v>6</v>
      </c>
      <c r="CX414" s="8">
        <v>10</v>
      </c>
      <c r="CY414" s="8">
        <v>6</v>
      </c>
      <c r="CZ414" s="8">
        <v>10</v>
      </c>
      <c r="DA414" s="8">
        <v>13</v>
      </c>
      <c r="DB414" s="8">
        <v>10</v>
      </c>
      <c r="DC414" s="8">
        <v>10</v>
      </c>
      <c r="DD414" s="8">
        <v>10</v>
      </c>
      <c r="DE414" s="8">
        <v>6</v>
      </c>
      <c r="DF414" s="8">
        <v>6</v>
      </c>
      <c r="DG414" s="8">
        <v>8</v>
      </c>
      <c r="DH414" s="8">
        <v>10</v>
      </c>
      <c r="DI414" s="8">
        <v>3</v>
      </c>
      <c r="DJ414" s="8">
        <v>7</v>
      </c>
      <c r="DK414" s="8">
        <v>6</v>
      </c>
      <c r="DL414" s="8">
        <v>5</v>
      </c>
      <c r="DM414" s="8">
        <v>1</v>
      </c>
      <c r="DN414" s="8">
        <v>1</v>
      </c>
      <c r="DO414" s="8">
        <v>0</v>
      </c>
      <c r="DP414" s="8">
        <v>0</v>
      </c>
      <c r="DQ414" s="8">
        <v>1</v>
      </c>
      <c r="DR414" s="8">
        <v>0</v>
      </c>
      <c r="DS414" s="8">
        <v>1</v>
      </c>
      <c r="DT414" s="8">
        <v>1</v>
      </c>
      <c r="DU414" s="8">
        <v>0</v>
      </c>
      <c r="DV414" s="8">
        <v>1</v>
      </c>
      <c r="DW414" s="8">
        <v>4</v>
      </c>
      <c r="DX414" s="7">
        <f t="shared" si="33"/>
        <v>311</v>
      </c>
      <c r="DY414" s="7">
        <f t="shared" si="34"/>
        <v>44</v>
      </c>
      <c r="DZ414" s="7">
        <f t="shared" si="35"/>
        <v>139</v>
      </c>
      <c r="EA414" s="7">
        <f t="shared" si="36"/>
        <v>113</v>
      </c>
    </row>
    <row r="415" spans="1:131" x14ac:dyDescent="0.35">
      <c r="A415" s="7">
        <v>13</v>
      </c>
      <c r="B415" s="10" t="s">
        <v>1020</v>
      </c>
      <c r="C415" s="10" t="s">
        <v>948</v>
      </c>
      <c r="D415" s="10" t="s">
        <v>949</v>
      </c>
      <c r="E415" s="7">
        <f>SUM(Table3253[[#This Row],[0]:[90]])</f>
        <v>908</v>
      </c>
      <c r="F415" s="8">
        <f>SUM(Table3253[[#This Row],[0]:[15]])</f>
        <v>155</v>
      </c>
      <c r="G415" s="7">
        <f>SUM(Table3253[[#This Row],[16]:[64]])</f>
        <v>554</v>
      </c>
      <c r="H415" s="7">
        <f>SUM(Table3253[[#This Row],[65]:[90]])</f>
        <v>199</v>
      </c>
      <c r="I415" s="7">
        <f>SUM(Table3253[[#This Row],[85]:[90]])</f>
        <v>21</v>
      </c>
      <c r="J415" s="8">
        <f>SUM(Table3253[[#This Row],[0]:[17]])</f>
        <v>177</v>
      </c>
      <c r="K415" s="7">
        <f>SUM(Table3253[[#This Row],[18]:[64]])</f>
        <v>532</v>
      </c>
      <c r="L415" s="8">
        <f>SUM(Table3253[[#This Row],[0]:[4]])</f>
        <v>32</v>
      </c>
      <c r="M415" s="7">
        <f>SUM(Table3253[[#This Row],[5]:[15]])</f>
        <v>123</v>
      </c>
      <c r="N415" s="7">
        <f>SUM(Table3253[[#This Row],[16]:[24]])</f>
        <v>123</v>
      </c>
      <c r="O415" s="7">
        <f>SUM(Table3253[[#This Row],[25]:[49]])</f>
        <v>250</v>
      </c>
      <c r="P415" s="7">
        <f>SUM(Table3253[[#This Row],[50]:[64]])</f>
        <v>181</v>
      </c>
      <c r="Q415" s="7">
        <f>SUM(Table3253[[#This Row],[65]:[74]])</f>
        <v>115</v>
      </c>
      <c r="R415" s="7">
        <f>SUM(Table3253[[#This Row],[75]:[84]])</f>
        <v>63</v>
      </c>
      <c r="S415" s="8">
        <f>SUM(Table3253[[#This Row],[5]:[9]])</f>
        <v>51</v>
      </c>
      <c r="T415" s="7">
        <f>SUM(Table3253[[#This Row],[10]:[14]])</f>
        <v>62</v>
      </c>
      <c r="U415" s="7">
        <f>SUM(Table3253[[#This Row],[15]:[19]])</f>
        <v>46</v>
      </c>
      <c r="V415" s="7">
        <f>SUM(Table3253[[#This Row],[20]:[24]])</f>
        <v>87</v>
      </c>
      <c r="W415" s="7">
        <f>SUM(Table3253[[#This Row],[25]:[29]])</f>
        <v>39</v>
      </c>
      <c r="X415" s="7">
        <f>SUM(Table3253[[#This Row],[30]:[34]])</f>
        <v>52</v>
      </c>
      <c r="Y415" s="7">
        <f>SUM(Table3253[[#This Row],[35]:[39]])</f>
        <v>55</v>
      </c>
      <c r="Z415" s="7">
        <f>SUM(Table3253[[#This Row],[40]:[44]])</f>
        <v>57</v>
      </c>
      <c r="AA415" s="7">
        <f>SUM(Table3253[[#This Row],[45]:[49]])</f>
        <v>47</v>
      </c>
      <c r="AB415" s="7">
        <f>SUM(Table3253[[#This Row],[50]:[54]])</f>
        <v>60</v>
      </c>
      <c r="AC415" s="7">
        <f>SUM(Table3253[[#This Row],[55]:[59]])</f>
        <v>64</v>
      </c>
      <c r="AD415" s="7">
        <f>SUM(Table3253[[#This Row],[60]:[64]])</f>
        <v>57</v>
      </c>
      <c r="AE415" s="7">
        <f>SUM(Table3253[[#This Row],[65]:[69]])</f>
        <v>65</v>
      </c>
      <c r="AF415" s="7">
        <f>SUM(Table3253[[#This Row],[70]:[74]])</f>
        <v>50</v>
      </c>
      <c r="AG415" s="7">
        <f>SUM(Table3253[[#This Row],[75]:[79]])</f>
        <v>42</v>
      </c>
      <c r="AH415" s="7">
        <f>SUM(Table3253[[#This Row],[80]:[84]])</f>
        <v>21</v>
      </c>
      <c r="AI415" s="7">
        <f>SUM(Table3253[[#This Row],[85]:[89]])</f>
        <v>19</v>
      </c>
      <c r="AJ415" s="7">
        <f>Table3253[[#This Row],[90]]</f>
        <v>2</v>
      </c>
      <c r="AK415" s="8">
        <v>3</v>
      </c>
      <c r="AL415" s="8">
        <v>6</v>
      </c>
      <c r="AM415" s="8">
        <v>7</v>
      </c>
      <c r="AN415" s="8">
        <v>8</v>
      </c>
      <c r="AO415" s="8">
        <v>8</v>
      </c>
      <c r="AP415" s="8">
        <v>7</v>
      </c>
      <c r="AQ415" s="8">
        <v>6</v>
      </c>
      <c r="AR415" s="8">
        <v>14</v>
      </c>
      <c r="AS415" s="8">
        <v>13</v>
      </c>
      <c r="AT415" s="8">
        <v>11</v>
      </c>
      <c r="AU415" s="8">
        <v>10</v>
      </c>
      <c r="AV415" s="8">
        <v>11</v>
      </c>
      <c r="AW415" s="8">
        <v>9</v>
      </c>
      <c r="AX415" s="8">
        <v>22</v>
      </c>
      <c r="AY415" s="8">
        <v>10</v>
      </c>
      <c r="AZ415" s="8">
        <v>10</v>
      </c>
      <c r="BA415" s="8">
        <v>13</v>
      </c>
      <c r="BB415" s="8">
        <v>9</v>
      </c>
      <c r="BC415" s="8">
        <v>5</v>
      </c>
      <c r="BD415" s="8">
        <v>9</v>
      </c>
      <c r="BE415" s="8">
        <v>33</v>
      </c>
      <c r="BF415" s="8">
        <v>24</v>
      </c>
      <c r="BG415" s="8">
        <v>7</v>
      </c>
      <c r="BH415" s="8">
        <v>11</v>
      </c>
      <c r="BI415" s="8">
        <v>12</v>
      </c>
      <c r="BJ415" s="8">
        <v>9</v>
      </c>
      <c r="BK415" s="8">
        <v>9</v>
      </c>
      <c r="BL415" s="8">
        <v>5</v>
      </c>
      <c r="BM415" s="8">
        <v>7</v>
      </c>
      <c r="BN415" s="8">
        <v>9</v>
      </c>
      <c r="BO415" s="8">
        <v>9</v>
      </c>
      <c r="BP415" s="8">
        <v>9</v>
      </c>
      <c r="BQ415" s="8">
        <v>8</v>
      </c>
      <c r="BR415" s="8">
        <v>9</v>
      </c>
      <c r="BS415" s="8">
        <v>17</v>
      </c>
      <c r="BT415" s="8">
        <v>16</v>
      </c>
      <c r="BU415" s="8">
        <v>12</v>
      </c>
      <c r="BV415" s="8">
        <v>9</v>
      </c>
      <c r="BW415" s="8">
        <v>14</v>
      </c>
      <c r="BX415" s="8">
        <v>4</v>
      </c>
      <c r="BY415" s="8">
        <v>5</v>
      </c>
      <c r="BZ415" s="8">
        <v>12</v>
      </c>
      <c r="CA415" s="8">
        <v>10</v>
      </c>
      <c r="CB415" s="8">
        <v>14</v>
      </c>
      <c r="CC415" s="8">
        <v>16</v>
      </c>
      <c r="CD415" s="8">
        <v>8</v>
      </c>
      <c r="CE415" s="8">
        <v>9</v>
      </c>
      <c r="CF415" s="8">
        <v>9</v>
      </c>
      <c r="CG415" s="8">
        <v>12</v>
      </c>
      <c r="CH415" s="8">
        <v>9</v>
      </c>
      <c r="CI415" s="8">
        <v>11</v>
      </c>
      <c r="CJ415" s="8">
        <v>13</v>
      </c>
      <c r="CK415" s="8">
        <v>7</v>
      </c>
      <c r="CL415" s="8">
        <v>12</v>
      </c>
      <c r="CM415" s="8">
        <v>17</v>
      </c>
      <c r="CN415" s="8">
        <v>8</v>
      </c>
      <c r="CO415" s="8">
        <v>19</v>
      </c>
      <c r="CP415" s="8">
        <v>12</v>
      </c>
      <c r="CQ415" s="8">
        <v>16</v>
      </c>
      <c r="CR415" s="8">
        <v>9</v>
      </c>
      <c r="CS415" s="8">
        <v>15</v>
      </c>
      <c r="CT415" s="8">
        <v>13</v>
      </c>
      <c r="CU415" s="8">
        <v>10</v>
      </c>
      <c r="CV415" s="8">
        <v>8</v>
      </c>
      <c r="CW415" s="8">
        <v>11</v>
      </c>
      <c r="CX415" s="8">
        <v>14</v>
      </c>
      <c r="CY415" s="8">
        <v>19</v>
      </c>
      <c r="CZ415" s="8">
        <v>7</v>
      </c>
      <c r="DA415" s="8">
        <v>15</v>
      </c>
      <c r="DB415" s="8">
        <v>10</v>
      </c>
      <c r="DC415" s="8">
        <v>8</v>
      </c>
      <c r="DD415" s="8">
        <v>12</v>
      </c>
      <c r="DE415" s="8">
        <v>10</v>
      </c>
      <c r="DF415" s="8">
        <v>8</v>
      </c>
      <c r="DG415" s="8">
        <v>12</v>
      </c>
      <c r="DH415" s="8">
        <v>9</v>
      </c>
      <c r="DI415" s="8">
        <v>11</v>
      </c>
      <c r="DJ415" s="8">
        <v>10</v>
      </c>
      <c r="DK415" s="8">
        <v>6</v>
      </c>
      <c r="DL415" s="8">
        <v>6</v>
      </c>
      <c r="DM415" s="8">
        <v>6</v>
      </c>
      <c r="DN415" s="8">
        <v>2</v>
      </c>
      <c r="DO415" s="8">
        <v>1</v>
      </c>
      <c r="DP415" s="8">
        <v>4</v>
      </c>
      <c r="DQ415" s="8">
        <v>8</v>
      </c>
      <c r="DR415" s="8">
        <v>6</v>
      </c>
      <c r="DS415" s="8">
        <v>5</v>
      </c>
      <c r="DT415" s="8">
        <v>3</v>
      </c>
      <c r="DU415" s="8">
        <v>2</v>
      </c>
      <c r="DV415" s="8">
        <v>3</v>
      </c>
      <c r="DW415" s="8">
        <v>2</v>
      </c>
      <c r="DX415" s="7">
        <f t="shared" si="33"/>
        <v>554</v>
      </c>
      <c r="DY415" s="7">
        <f t="shared" si="34"/>
        <v>101</v>
      </c>
      <c r="DZ415" s="7">
        <f t="shared" si="35"/>
        <v>250</v>
      </c>
      <c r="EA415" s="7">
        <f t="shared" si="36"/>
        <v>181</v>
      </c>
    </row>
    <row r="416" spans="1:131" x14ac:dyDescent="0.35">
      <c r="A416" s="7">
        <v>13</v>
      </c>
      <c r="B416" s="10" t="s">
        <v>1020</v>
      </c>
      <c r="C416" s="10" t="s">
        <v>950</v>
      </c>
      <c r="D416" s="10" t="s">
        <v>951</v>
      </c>
      <c r="E416" s="7">
        <f>SUM(Table3253[[#This Row],[0]:[90]])</f>
        <v>703</v>
      </c>
      <c r="F416" s="8">
        <f>SUM(Table3253[[#This Row],[0]:[15]])</f>
        <v>96</v>
      </c>
      <c r="G416" s="7">
        <f>SUM(Table3253[[#This Row],[16]:[64]])</f>
        <v>411</v>
      </c>
      <c r="H416" s="7">
        <f>SUM(Table3253[[#This Row],[65]:[90]])</f>
        <v>196</v>
      </c>
      <c r="I416" s="7">
        <f>SUM(Table3253[[#This Row],[85]:[90]])</f>
        <v>15</v>
      </c>
      <c r="J416" s="8">
        <f>SUM(Table3253[[#This Row],[0]:[17]])</f>
        <v>114</v>
      </c>
      <c r="K416" s="7">
        <f>SUM(Table3253[[#This Row],[18]:[64]])</f>
        <v>393</v>
      </c>
      <c r="L416" s="8">
        <f>SUM(Table3253[[#This Row],[0]:[4]])</f>
        <v>22</v>
      </c>
      <c r="M416" s="7">
        <f>SUM(Table3253[[#This Row],[5]:[15]])</f>
        <v>74</v>
      </c>
      <c r="N416" s="7">
        <f>SUM(Table3253[[#This Row],[16]:[24]])</f>
        <v>63</v>
      </c>
      <c r="O416" s="7">
        <f>SUM(Table3253[[#This Row],[25]:[49]])</f>
        <v>163</v>
      </c>
      <c r="P416" s="7">
        <f>SUM(Table3253[[#This Row],[50]:[64]])</f>
        <v>185</v>
      </c>
      <c r="Q416" s="7">
        <f>SUM(Table3253[[#This Row],[65]:[74]])</f>
        <v>100</v>
      </c>
      <c r="R416" s="7">
        <f>SUM(Table3253[[#This Row],[75]:[84]])</f>
        <v>81</v>
      </c>
      <c r="S416" s="8">
        <f>SUM(Table3253[[#This Row],[5]:[9]])</f>
        <v>18</v>
      </c>
      <c r="T416" s="7">
        <f>SUM(Table3253[[#This Row],[10]:[14]])</f>
        <v>41</v>
      </c>
      <c r="U416" s="7">
        <f>SUM(Table3253[[#This Row],[15]:[19]])</f>
        <v>48</v>
      </c>
      <c r="V416" s="7">
        <f>SUM(Table3253[[#This Row],[20]:[24]])</f>
        <v>30</v>
      </c>
      <c r="W416" s="7">
        <f>SUM(Table3253[[#This Row],[25]:[29]])</f>
        <v>36</v>
      </c>
      <c r="X416" s="7">
        <f>SUM(Table3253[[#This Row],[30]:[34]])</f>
        <v>27</v>
      </c>
      <c r="Y416" s="7">
        <f>SUM(Table3253[[#This Row],[35]:[39]])</f>
        <v>29</v>
      </c>
      <c r="Z416" s="7">
        <f>SUM(Table3253[[#This Row],[40]:[44]])</f>
        <v>28</v>
      </c>
      <c r="AA416" s="7">
        <f>SUM(Table3253[[#This Row],[45]:[49]])</f>
        <v>43</v>
      </c>
      <c r="AB416" s="7">
        <f>SUM(Table3253[[#This Row],[50]:[54]])</f>
        <v>49</v>
      </c>
      <c r="AC416" s="7">
        <f>SUM(Table3253[[#This Row],[55]:[59]])</f>
        <v>75</v>
      </c>
      <c r="AD416" s="7">
        <f>SUM(Table3253[[#This Row],[60]:[64]])</f>
        <v>61</v>
      </c>
      <c r="AE416" s="7">
        <f>SUM(Table3253[[#This Row],[65]:[69]])</f>
        <v>46</v>
      </c>
      <c r="AF416" s="7">
        <f>SUM(Table3253[[#This Row],[70]:[74]])</f>
        <v>54</v>
      </c>
      <c r="AG416" s="7">
        <f>SUM(Table3253[[#This Row],[75]:[79]])</f>
        <v>50</v>
      </c>
      <c r="AH416" s="7">
        <f>SUM(Table3253[[#This Row],[80]:[84]])</f>
        <v>31</v>
      </c>
      <c r="AI416" s="7">
        <f>SUM(Table3253[[#This Row],[85]:[89]])</f>
        <v>13</v>
      </c>
      <c r="AJ416" s="7">
        <f>Table3253[[#This Row],[90]]</f>
        <v>2</v>
      </c>
      <c r="AK416" s="8">
        <v>4</v>
      </c>
      <c r="AL416" s="8">
        <v>3</v>
      </c>
      <c r="AM416" s="8">
        <v>6</v>
      </c>
      <c r="AN416" s="8">
        <v>4</v>
      </c>
      <c r="AO416" s="8">
        <v>5</v>
      </c>
      <c r="AP416" s="8">
        <v>2</v>
      </c>
      <c r="AQ416" s="8">
        <v>4</v>
      </c>
      <c r="AR416" s="8">
        <v>1</v>
      </c>
      <c r="AS416" s="8">
        <v>8</v>
      </c>
      <c r="AT416" s="8">
        <v>3</v>
      </c>
      <c r="AU416" s="8">
        <v>9</v>
      </c>
      <c r="AV416" s="8">
        <v>10</v>
      </c>
      <c r="AW416" s="8">
        <v>4</v>
      </c>
      <c r="AX416" s="8">
        <v>9</v>
      </c>
      <c r="AY416" s="8">
        <v>9</v>
      </c>
      <c r="AZ416" s="8">
        <v>15</v>
      </c>
      <c r="BA416" s="8">
        <v>6</v>
      </c>
      <c r="BB416" s="8">
        <v>12</v>
      </c>
      <c r="BC416" s="8">
        <v>7</v>
      </c>
      <c r="BD416" s="8">
        <v>8</v>
      </c>
      <c r="BE416" s="8">
        <v>9</v>
      </c>
      <c r="BF416" s="8">
        <v>5</v>
      </c>
      <c r="BG416" s="8">
        <v>9</v>
      </c>
      <c r="BH416" s="8">
        <v>4</v>
      </c>
      <c r="BI416" s="8">
        <v>3</v>
      </c>
      <c r="BJ416" s="8">
        <v>8</v>
      </c>
      <c r="BK416" s="8">
        <v>6</v>
      </c>
      <c r="BL416" s="8">
        <v>10</v>
      </c>
      <c r="BM416" s="8">
        <v>5</v>
      </c>
      <c r="BN416" s="8">
        <v>7</v>
      </c>
      <c r="BO416" s="8">
        <v>8</v>
      </c>
      <c r="BP416" s="8">
        <v>5</v>
      </c>
      <c r="BQ416" s="8">
        <v>10</v>
      </c>
      <c r="BR416" s="8">
        <v>2</v>
      </c>
      <c r="BS416" s="8">
        <v>2</v>
      </c>
      <c r="BT416" s="8">
        <v>9</v>
      </c>
      <c r="BU416" s="8">
        <v>5</v>
      </c>
      <c r="BV416" s="8">
        <v>3</v>
      </c>
      <c r="BW416" s="8">
        <v>7</v>
      </c>
      <c r="BX416" s="8">
        <v>5</v>
      </c>
      <c r="BY416" s="8">
        <v>6</v>
      </c>
      <c r="BZ416" s="8">
        <v>6</v>
      </c>
      <c r="CA416" s="8">
        <v>8</v>
      </c>
      <c r="CB416" s="8">
        <v>5</v>
      </c>
      <c r="CC416" s="8">
        <v>3</v>
      </c>
      <c r="CD416" s="8">
        <v>12</v>
      </c>
      <c r="CE416" s="8">
        <v>7</v>
      </c>
      <c r="CF416" s="8">
        <v>6</v>
      </c>
      <c r="CG416" s="8">
        <v>7</v>
      </c>
      <c r="CH416" s="8">
        <v>11</v>
      </c>
      <c r="CI416" s="8">
        <v>7</v>
      </c>
      <c r="CJ416" s="8">
        <v>8</v>
      </c>
      <c r="CK416" s="8">
        <v>18</v>
      </c>
      <c r="CL416" s="8">
        <v>10</v>
      </c>
      <c r="CM416" s="8">
        <v>6</v>
      </c>
      <c r="CN416" s="8">
        <v>13</v>
      </c>
      <c r="CO416" s="8">
        <v>12</v>
      </c>
      <c r="CP416" s="8">
        <v>23</v>
      </c>
      <c r="CQ416" s="8">
        <v>16</v>
      </c>
      <c r="CR416" s="8">
        <v>11</v>
      </c>
      <c r="CS416" s="8">
        <v>9</v>
      </c>
      <c r="CT416" s="8">
        <v>13</v>
      </c>
      <c r="CU416" s="8">
        <v>17</v>
      </c>
      <c r="CV416" s="8">
        <v>10</v>
      </c>
      <c r="CW416" s="8">
        <v>12</v>
      </c>
      <c r="CX416" s="8">
        <v>8</v>
      </c>
      <c r="CY416" s="8">
        <v>10</v>
      </c>
      <c r="CZ416" s="8">
        <v>16</v>
      </c>
      <c r="DA416" s="8">
        <v>9</v>
      </c>
      <c r="DB416" s="8">
        <v>3</v>
      </c>
      <c r="DC416" s="8">
        <v>10</v>
      </c>
      <c r="DD416" s="8">
        <v>11</v>
      </c>
      <c r="DE416" s="8">
        <v>7</v>
      </c>
      <c r="DF416" s="8">
        <v>10</v>
      </c>
      <c r="DG416" s="8">
        <v>16</v>
      </c>
      <c r="DH416" s="8">
        <v>8</v>
      </c>
      <c r="DI416" s="8">
        <v>4</v>
      </c>
      <c r="DJ416" s="8">
        <v>18</v>
      </c>
      <c r="DK416" s="8">
        <v>13</v>
      </c>
      <c r="DL416" s="8">
        <v>7</v>
      </c>
      <c r="DM416" s="8">
        <v>7</v>
      </c>
      <c r="DN416" s="8">
        <v>6</v>
      </c>
      <c r="DO416" s="8">
        <v>8</v>
      </c>
      <c r="DP416" s="8">
        <v>4</v>
      </c>
      <c r="DQ416" s="8">
        <v>6</v>
      </c>
      <c r="DR416" s="8">
        <v>3</v>
      </c>
      <c r="DS416" s="8">
        <v>4</v>
      </c>
      <c r="DT416" s="8">
        <v>0</v>
      </c>
      <c r="DU416" s="8">
        <v>4</v>
      </c>
      <c r="DV416" s="8">
        <v>2</v>
      </c>
      <c r="DW416" s="8">
        <v>2</v>
      </c>
      <c r="DX416" s="7">
        <f t="shared" si="33"/>
        <v>411</v>
      </c>
      <c r="DY416" s="7">
        <f t="shared" si="34"/>
        <v>45</v>
      </c>
      <c r="DZ416" s="7">
        <f t="shared" si="35"/>
        <v>163</v>
      </c>
      <c r="EA416" s="7">
        <f t="shared" si="36"/>
        <v>185</v>
      </c>
    </row>
    <row r="417" spans="1:131" x14ac:dyDescent="0.35">
      <c r="A417" s="7">
        <v>13</v>
      </c>
      <c r="B417" s="10" t="s">
        <v>1020</v>
      </c>
      <c r="C417" s="10" t="s">
        <v>952</v>
      </c>
      <c r="D417" s="10" t="s">
        <v>953</v>
      </c>
      <c r="E417" s="7">
        <f>SUM(Table3253[[#This Row],[0]:[90]])</f>
        <v>767</v>
      </c>
      <c r="F417" s="8">
        <f>SUM(Table3253[[#This Row],[0]:[15]])</f>
        <v>105</v>
      </c>
      <c r="G417" s="7">
        <f>SUM(Table3253[[#This Row],[16]:[64]])</f>
        <v>421</v>
      </c>
      <c r="H417" s="7">
        <f>SUM(Table3253[[#This Row],[65]:[90]])</f>
        <v>241</v>
      </c>
      <c r="I417" s="7">
        <f>SUM(Table3253[[#This Row],[85]:[90]])</f>
        <v>38</v>
      </c>
      <c r="J417" s="8">
        <f>SUM(Table3253[[#This Row],[0]:[17]])</f>
        <v>122</v>
      </c>
      <c r="K417" s="7">
        <f>SUM(Table3253[[#This Row],[18]:[64]])</f>
        <v>404</v>
      </c>
      <c r="L417" s="8">
        <f>SUM(Table3253[[#This Row],[0]:[4]])</f>
        <v>30</v>
      </c>
      <c r="M417" s="7">
        <f>SUM(Table3253[[#This Row],[5]:[15]])</f>
        <v>75</v>
      </c>
      <c r="N417" s="7">
        <f>SUM(Table3253[[#This Row],[16]:[24]])</f>
        <v>50</v>
      </c>
      <c r="O417" s="7">
        <f>SUM(Table3253[[#This Row],[25]:[49]])</f>
        <v>203</v>
      </c>
      <c r="P417" s="7">
        <f>SUM(Table3253[[#This Row],[50]:[64]])</f>
        <v>168</v>
      </c>
      <c r="Q417" s="7">
        <f>SUM(Table3253[[#This Row],[65]:[74]])</f>
        <v>112</v>
      </c>
      <c r="R417" s="7">
        <f>SUM(Table3253[[#This Row],[75]:[84]])</f>
        <v>91</v>
      </c>
      <c r="S417" s="8">
        <f>SUM(Table3253[[#This Row],[5]:[9]])</f>
        <v>30</v>
      </c>
      <c r="T417" s="7">
        <f>SUM(Table3253[[#This Row],[10]:[14]])</f>
        <v>39</v>
      </c>
      <c r="U417" s="7">
        <f>SUM(Table3253[[#This Row],[15]:[19]])</f>
        <v>33</v>
      </c>
      <c r="V417" s="7">
        <f>SUM(Table3253[[#This Row],[20]:[24]])</f>
        <v>23</v>
      </c>
      <c r="W417" s="7">
        <f>SUM(Table3253[[#This Row],[25]:[29]])</f>
        <v>35</v>
      </c>
      <c r="X417" s="7">
        <f>SUM(Table3253[[#This Row],[30]:[34]])</f>
        <v>29</v>
      </c>
      <c r="Y417" s="7">
        <f>SUM(Table3253[[#This Row],[35]:[39]])</f>
        <v>39</v>
      </c>
      <c r="Z417" s="7">
        <f>SUM(Table3253[[#This Row],[40]:[44]])</f>
        <v>39</v>
      </c>
      <c r="AA417" s="7">
        <f>SUM(Table3253[[#This Row],[45]:[49]])</f>
        <v>61</v>
      </c>
      <c r="AB417" s="7">
        <f>SUM(Table3253[[#This Row],[50]:[54]])</f>
        <v>61</v>
      </c>
      <c r="AC417" s="7">
        <f>SUM(Table3253[[#This Row],[55]:[59]])</f>
        <v>54</v>
      </c>
      <c r="AD417" s="7">
        <f>SUM(Table3253[[#This Row],[60]:[64]])</f>
        <v>53</v>
      </c>
      <c r="AE417" s="7">
        <f>SUM(Table3253[[#This Row],[65]:[69]])</f>
        <v>64</v>
      </c>
      <c r="AF417" s="7">
        <f>SUM(Table3253[[#This Row],[70]:[74]])</f>
        <v>48</v>
      </c>
      <c r="AG417" s="7">
        <f>SUM(Table3253[[#This Row],[75]:[79]])</f>
        <v>61</v>
      </c>
      <c r="AH417" s="7">
        <f>SUM(Table3253[[#This Row],[80]:[84]])</f>
        <v>30</v>
      </c>
      <c r="AI417" s="7">
        <f>SUM(Table3253[[#This Row],[85]:[89]])</f>
        <v>25</v>
      </c>
      <c r="AJ417" s="7">
        <f>Table3253[[#This Row],[90]]</f>
        <v>13</v>
      </c>
      <c r="AK417" s="8">
        <v>7</v>
      </c>
      <c r="AL417" s="8">
        <v>5</v>
      </c>
      <c r="AM417" s="8">
        <v>2</v>
      </c>
      <c r="AN417" s="8">
        <v>12</v>
      </c>
      <c r="AO417" s="8">
        <v>4</v>
      </c>
      <c r="AP417" s="8">
        <v>4</v>
      </c>
      <c r="AQ417" s="8">
        <v>9</v>
      </c>
      <c r="AR417" s="8">
        <v>2</v>
      </c>
      <c r="AS417" s="8">
        <v>9</v>
      </c>
      <c r="AT417" s="8">
        <v>6</v>
      </c>
      <c r="AU417" s="8">
        <v>6</v>
      </c>
      <c r="AV417" s="8">
        <v>11</v>
      </c>
      <c r="AW417" s="8">
        <v>8</v>
      </c>
      <c r="AX417" s="8">
        <v>6</v>
      </c>
      <c r="AY417" s="8">
        <v>8</v>
      </c>
      <c r="AZ417" s="8">
        <v>6</v>
      </c>
      <c r="BA417" s="8">
        <v>6</v>
      </c>
      <c r="BB417" s="8">
        <v>11</v>
      </c>
      <c r="BC417" s="8">
        <v>5</v>
      </c>
      <c r="BD417" s="8">
        <v>5</v>
      </c>
      <c r="BE417" s="8">
        <v>6</v>
      </c>
      <c r="BF417" s="8">
        <v>6</v>
      </c>
      <c r="BG417" s="8">
        <v>5</v>
      </c>
      <c r="BH417" s="8">
        <v>3</v>
      </c>
      <c r="BI417" s="8">
        <v>3</v>
      </c>
      <c r="BJ417" s="8">
        <v>10</v>
      </c>
      <c r="BK417" s="8">
        <v>6</v>
      </c>
      <c r="BL417" s="8">
        <v>4</v>
      </c>
      <c r="BM417" s="8">
        <v>8</v>
      </c>
      <c r="BN417" s="8">
        <v>7</v>
      </c>
      <c r="BO417" s="8">
        <v>6</v>
      </c>
      <c r="BP417" s="8">
        <v>13</v>
      </c>
      <c r="BQ417" s="8">
        <v>3</v>
      </c>
      <c r="BR417" s="8">
        <v>4</v>
      </c>
      <c r="BS417" s="8">
        <v>3</v>
      </c>
      <c r="BT417" s="8">
        <v>6</v>
      </c>
      <c r="BU417" s="8">
        <v>7</v>
      </c>
      <c r="BV417" s="8">
        <v>8</v>
      </c>
      <c r="BW417" s="8">
        <v>12</v>
      </c>
      <c r="BX417" s="8">
        <v>6</v>
      </c>
      <c r="BY417" s="8">
        <v>6</v>
      </c>
      <c r="BZ417" s="8">
        <v>4</v>
      </c>
      <c r="CA417" s="8">
        <v>9</v>
      </c>
      <c r="CB417" s="8">
        <v>12</v>
      </c>
      <c r="CC417" s="8">
        <v>8</v>
      </c>
      <c r="CD417" s="8">
        <v>6</v>
      </c>
      <c r="CE417" s="8">
        <v>14</v>
      </c>
      <c r="CF417" s="8">
        <v>11</v>
      </c>
      <c r="CG417" s="8">
        <v>17</v>
      </c>
      <c r="CH417" s="8">
        <v>13</v>
      </c>
      <c r="CI417" s="8">
        <v>13</v>
      </c>
      <c r="CJ417" s="8">
        <v>10</v>
      </c>
      <c r="CK417" s="8">
        <v>13</v>
      </c>
      <c r="CL417" s="8">
        <v>14</v>
      </c>
      <c r="CM417" s="8">
        <v>11</v>
      </c>
      <c r="CN417" s="8">
        <v>7</v>
      </c>
      <c r="CO417" s="8">
        <v>9</v>
      </c>
      <c r="CP417" s="8">
        <v>8</v>
      </c>
      <c r="CQ417" s="8">
        <v>14</v>
      </c>
      <c r="CR417" s="8">
        <v>16</v>
      </c>
      <c r="CS417" s="8">
        <v>9</v>
      </c>
      <c r="CT417" s="8">
        <v>9</v>
      </c>
      <c r="CU417" s="8">
        <v>9</v>
      </c>
      <c r="CV417" s="8">
        <v>12</v>
      </c>
      <c r="CW417" s="8">
        <v>14</v>
      </c>
      <c r="CX417" s="8">
        <v>19</v>
      </c>
      <c r="CY417" s="8">
        <v>14</v>
      </c>
      <c r="CZ417" s="8">
        <v>11</v>
      </c>
      <c r="DA417" s="8">
        <v>11</v>
      </c>
      <c r="DB417" s="8">
        <v>9</v>
      </c>
      <c r="DC417" s="8">
        <v>8</v>
      </c>
      <c r="DD417" s="8">
        <v>13</v>
      </c>
      <c r="DE417" s="8">
        <v>7</v>
      </c>
      <c r="DF417" s="8">
        <v>11</v>
      </c>
      <c r="DG417" s="8">
        <v>9</v>
      </c>
      <c r="DH417" s="8">
        <v>15</v>
      </c>
      <c r="DI417" s="8">
        <v>13</v>
      </c>
      <c r="DJ417" s="8">
        <v>14</v>
      </c>
      <c r="DK417" s="8">
        <v>8</v>
      </c>
      <c r="DL417" s="8">
        <v>11</v>
      </c>
      <c r="DM417" s="8">
        <v>10</v>
      </c>
      <c r="DN417" s="8">
        <v>5</v>
      </c>
      <c r="DO417" s="8">
        <v>4</v>
      </c>
      <c r="DP417" s="8">
        <v>6</v>
      </c>
      <c r="DQ417" s="8">
        <v>5</v>
      </c>
      <c r="DR417" s="8">
        <v>0</v>
      </c>
      <c r="DS417" s="8">
        <v>6</v>
      </c>
      <c r="DT417" s="8">
        <v>5</v>
      </c>
      <c r="DU417" s="8">
        <v>8</v>
      </c>
      <c r="DV417" s="8">
        <v>6</v>
      </c>
      <c r="DW417" s="8">
        <v>13</v>
      </c>
      <c r="DX417" s="7">
        <f t="shared" si="33"/>
        <v>421</v>
      </c>
      <c r="DY417" s="7">
        <f t="shared" si="34"/>
        <v>33</v>
      </c>
      <c r="DZ417" s="7">
        <f t="shared" si="35"/>
        <v>203</v>
      </c>
      <c r="EA417" s="7">
        <f t="shared" si="36"/>
        <v>168</v>
      </c>
    </row>
    <row r="418" spans="1:131" x14ac:dyDescent="0.35">
      <c r="A418" s="7">
        <v>13</v>
      </c>
      <c r="B418" s="10" t="s">
        <v>1020</v>
      </c>
      <c r="C418" s="10" t="s">
        <v>954</v>
      </c>
      <c r="D418" s="10" t="s">
        <v>955</v>
      </c>
      <c r="E418" s="7">
        <f>SUM(Table3253[[#This Row],[0]:[90]])</f>
        <v>728</v>
      </c>
      <c r="F418" s="8">
        <f>SUM(Table3253[[#This Row],[0]:[15]])</f>
        <v>163</v>
      </c>
      <c r="G418" s="7">
        <f>SUM(Table3253[[#This Row],[16]:[64]])</f>
        <v>424</v>
      </c>
      <c r="H418" s="7">
        <f>SUM(Table3253[[#This Row],[65]:[90]])</f>
        <v>141</v>
      </c>
      <c r="I418" s="7">
        <f>SUM(Table3253[[#This Row],[85]:[90]])</f>
        <v>14</v>
      </c>
      <c r="J418" s="8">
        <f>SUM(Table3253[[#This Row],[0]:[17]])</f>
        <v>177</v>
      </c>
      <c r="K418" s="7">
        <f>SUM(Table3253[[#This Row],[18]:[64]])</f>
        <v>410</v>
      </c>
      <c r="L418" s="8">
        <f>SUM(Table3253[[#This Row],[0]:[4]])</f>
        <v>47</v>
      </c>
      <c r="M418" s="7">
        <f>SUM(Table3253[[#This Row],[5]:[15]])</f>
        <v>116</v>
      </c>
      <c r="N418" s="7">
        <f>SUM(Table3253[[#This Row],[16]:[24]])</f>
        <v>89</v>
      </c>
      <c r="O418" s="7">
        <f>SUM(Table3253[[#This Row],[25]:[49]])</f>
        <v>217</v>
      </c>
      <c r="P418" s="7">
        <f>SUM(Table3253[[#This Row],[50]:[64]])</f>
        <v>118</v>
      </c>
      <c r="Q418" s="7">
        <f>SUM(Table3253[[#This Row],[65]:[74]])</f>
        <v>86</v>
      </c>
      <c r="R418" s="7">
        <f>SUM(Table3253[[#This Row],[75]:[84]])</f>
        <v>41</v>
      </c>
      <c r="S418" s="8">
        <f>SUM(Table3253[[#This Row],[5]:[9]])</f>
        <v>60</v>
      </c>
      <c r="T418" s="7">
        <f>SUM(Table3253[[#This Row],[10]:[14]])</f>
        <v>51</v>
      </c>
      <c r="U418" s="7">
        <f>SUM(Table3253[[#This Row],[15]:[19]])</f>
        <v>43</v>
      </c>
      <c r="V418" s="7">
        <f>SUM(Table3253[[#This Row],[20]:[24]])</f>
        <v>51</v>
      </c>
      <c r="W418" s="7">
        <f>SUM(Table3253[[#This Row],[25]:[29]])</f>
        <v>62</v>
      </c>
      <c r="X418" s="7">
        <f>SUM(Table3253[[#This Row],[30]:[34]])</f>
        <v>42</v>
      </c>
      <c r="Y418" s="7">
        <f>SUM(Table3253[[#This Row],[35]:[39]])</f>
        <v>39</v>
      </c>
      <c r="Z418" s="7">
        <f>SUM(Table3253[[#This Row],[40]:[44]])</f>
        <v>28</v>
      </c>
      <c r="AA418" s="7">
        <f>SUM(Table3253[[#This Row],[45]:[49]])</f>
        <v>46</v>
      </c>
      <c r="AB418" s="7">
        <f>SUM(Table3253[[#This Row],[50]:[54]])</f>
        <v>29</v>
      </c>
      <c r="AC418" s="7">
        <f>SUM(Table3253[[#This Row],[55]:[59]])</f>
        <v>50</v>
      </c>
      <c r="AD418" s="7">
        <f>SUM(Table3253[[#This Row],[60]:[64]])</f>
        <v>39</v>
      </c>
      <c r="AE418" s="7">
        <f>SUM(Table3253[[#This Row],[65]:[69]])</f>
        <v>39</v>
      </c>
      <c r="AF418" s="7">
        <f>SUM(Table3253[[#This Row],[70]:[74]])</f>
        <v>47</v>
      </c>
      <c r="AG418" s="7">
        <f>SUM(Table3253[[#This Row],[75]:[79]])</f>
        <v>29</v>
      </c>
      <c r="AH418" s="7">
        <f>SUM(Table3253[[#This Row],[80]:[84]])</f>
        <v>12</v>
      </c>
      <c r="AI418" s="7">
        <f>SUM(Table3253[[#This Row],[85]:[89]])</f>
        <v>9</v>
      </c>
      <c r="AJ418" s="7">
        <f>Table3253[[#This Row],[90]]</f>
        <v>5</v>
      </c>
      <c r="AK418" s="8">
        <v>11</v>
      </c>
      <c r="AL418" s="8">
        <v>5</v>
      </c>
      <c r="AM418" s="8">
        <v>12</v>
      </c>
      <c r="AN418" s="8">
        <v>10</v>
      </c>
      <c r="AO418" s="8">
        <v>9</v>
      </c>
      <c r="AP418" s="8">
        <v>18</v>
      </c>
      <c r="AQ418" s="8">
        <v>15</v>
      </c>
      <c r="AR418" s="8">
        <v>11</v>
      </c>
      <c r="AS418" s="8">
        <v>7</v>
      </c>
      <c r="AT418" s="8">
        <v>9</v>
      </c>
      <c r="AU418" s="8">
        <v>13</v>
      </c>
      <c r="AV418" s="8">
        <v>10</v>
      </c>
      <c r="AW418" s="8">
        <v>11</v>
      </c>
      <c r="AX418" s="8">
        <v>9</v>
      </c>
      <c r="AY418" s="8">
        <v>8</v>
      </c>
      <c r="AZ418" s="8">
        <v>5</v>
      </c>
      <c r="BA418" s="8">
        <v>5</v>
      </c>
      <c r="BB418" s="8">
        <v>9</v>
      </c>
      <c r="BC418" s="8">
        <v>11</v>
      </c>
      <c r="BD418" s="8">
        <v>13</v>
      </c>
      <c r="BE418" s="8">
        <v>17</v>
      </c>
      <c r="BF418" s="8">
        <v>8</v>
      </c>
      <c r="BG418" s="8">
        <v>7</v>
      </c>
      <c r="BH418" s="8">
        <v>10</v>
      </c>
      <c r="BI418" s="8">
        <v>9</v>
      </c>
      <c r="BJ418" s="8">
        <v>16</v>
      </c>
      <c r="BK418" s="8">
        <v>11</v>
      </c>
      <c r="BL418" s="8">
        <v>10</v>
      </c>
      <c r="BM418" s="8">
        <v>12</v>
      </c>
      <c r="BN418" s="8">
        <v>13</v>
      </c>
      <c r="BO418" s="8">
        <v>7</v>
      </c>
      <c r="BP418" s="8">
        <v>10</v>
      </c>
      <c r="BQ418" s="8">
        <v>9</v>
      </c>
      <c r="BR418" s="8">
        <v>7</v>
      </c>
      <c r="BS418" s="8">
        <v>9</v>
      </c>
      <c r="BT418" s="8">
        <v>6</v>
      </c>
      <c r="BU418" s="8">
        <v>9</v>
      </c>
      <c r="BV418" s="8">
        <v>11</v>
      </c>
      <c r="BW418" s="8">
        <v>5</v>
      </c>
      <c r="BX418" s="8">
        <v>8</v>
      </c>
      <c r="BY418" s="8">
        <v>6</v>
      </c>
      <c r="BZ418" s="8">
        <v>5</v>
      </c>
      <c r="CA418" s="8">
        <v>7</v>
      </c>
      <c r="CB418" s="8">
        <v>5</v>
      </c>
      <c r="CC418" s="8">
        <v>5</v>
      </c>
      <c r="CD418" s="8">
        <v>10</v>
      </c>
      <c r="CE418" s="8">
        <v>12</v>
      </c>
      <c r="CF418" s="8">
        <v>7</v>
      </c>
      <c r="CG418" s="8">
        <v>8</v>
      </c>
      <c r="CH418" s="8">
        <v>9</v>
      </c>
      <c r="CI418" s="8">
        <v>2</v>
      </c>
      <c r="CJ418" s="8">
        <v>5</v>
      </c>
      <c r="CK418" s="8">
        <v>6</v>
      </c>
      <c r="CL418" s="8">
        <v>9</v>
      </c>
      <c r="CM418" s="8">
        <v>7</v>
      </c>
      <c r="CN418" s="8">
        <v>8</v>
      </c>
      <c r="CO418" s="8">
        <v>9</v>
      </c>
      <c r="CP418" s="8">
        <v>7</v>
      </c>
      <c r="CQ418" s="8">
        <v>12</v>
      </c>
      <c r="CR418" s="8">
        <v>14</v>
      </c>
      <c r="CS418" s="8">
        <v>9</v>
      </c>
      <c r="CT418" s="8">
        <v>10</v>
      </c>
      <c r="CU418" s="8">
        <v>7</v>
      </c>
      <c r="CV418" s="8">
        <v>7</v>
      </c>
      <c r="CW418" s="8">
        <v>6</v>
      </c>
      <c r="CX418" s="8">
        <v>12</v>
      </c>
      <c r="CY418" s="8">
        <v>6</v>
      </c>
      <c r="CZ418" s="8">
        <v>6</v>
      </c>
      <c r="DA418" s="8">
        <v>7</v>
      </c>
      <c r="DB418" s="8">
        <v>8</v>
      </c>
      <c r="DC418" s="8">
        <v>4</v>
      </c>
      <c r="DD418" s="8">
        <v>10</v>
      </c>
      <c r="DE418" s="8">
        <v>8</v>
      </c>
      <c r="DF418" s="8">
        <v>11</v>
      </c>
      <c r="DG418" s="8">
        <v>14</v>
      </c>
      <c r="DH418" s="8">
        <v>8</v>
      </c>
      <c r="DI418" s="8">
        <v>9</v>
      </c>
      <c r="DJ418" s="8">
        <v>7</v>
      </c>
      <c r="DK418" s="8">
        <v>3</v>
      </c>
      <c r="DL418" s="8">
        <v>2</v>
      </c>
      <c r="DM418" s="8">
        <v>3</v>
      </c>
      <c r="DN418" s="8">
        <v>2</v>
      </c>
      <c r="DO418" s="8">
        <v>1</v>
      </c>
      <c r="DP418" s="8">
        <v>2</v>
      </c>
      <c r="DQ418" s="8">
        <v>4</v>
      </c>
      <c r="DR418" s="8">
        <v>1</v>
      </c>
      <c r="DS418" s="8">
        <v>3</v>
      </c>
      <c r="DT418" s="8">
        <v>1</v>
      </c>
      <c r="DU418" s="8">
        <v>2</v>
      </c>
      <c r="DV418" s="8">
        <v>2</v>
      </c>
      <c r="DW418" s="8">
        <v>5</v>
      </c>
      <c r="DX418" s="7">
        <f t="shared" si="33"/>
        <v>424</v>
      </c>
      <c r="DY418" s="7">
        <f t="shared" si="34"/>
        <v>75</v>
      </c>
      <c r="DZ418" s="7">
        <f t="shared" si="35"/>
        <v>217</v>
      </c>
      <c r="EA418" s="7">
        <f t="shared" si="36"/>
        <v>118</v>
      </c>
    </row>
    <row r="419" spans="1:131" x14ac:dyDescent="0.35">
      <c r="A419" s="7">
        <v>13</v>
      </c>
      <c r="B419" s="10" t="s">
        <v>1020</v>
      </c>
      <c r="C419" s="10" t="s">
        <v>956</v>
      </c>
      <c r="D419" s="10" t="s">
        <v>957</v>
      </c>
      <c r="E419" s="7">
        <f>SUM(Table3253[[#This Row],[0]:[90]])</f>
        <v>618</v>
      </c>
      <c r="F419" s="8">
        <f>SUM(Table3253[[#This Row],[0]:[15]])</f>
        <v>128</v>
      </c>
      <c r="G419" s="7">
        <f>SUM(Table3253[[#This Row],[16]:[64]])</f>
        <v>377</v>
      </c>
      <c r="H419" s="7">
        <f>SUM(Table3253[[#This Row],[65]:[90]])</f>
        <v>113</v>
      </c>
      <c r="I419" s="7">
        <f>SUM(Table3253[[#This Row],[85]:[90]])</f>
        <v>12</v>
      </c>
      <c r="J419" s="8">
        <f>SUM(Table3253[[#This Row],[0]:[17]])</f>
        <v>143</v>
      </c>
      <c r="K419" s="7">
        <f>SUM(Table3253[[#This Row],[18]:[64]])</f>
        <v>362</v>
      </c>
      <c r="L419" s="8">
        <f>SUM(Table3253[[#This Row],[0]:[4]])</f>
        <v>47</v>
      </c>
      <c r="M419" s="7">
        <f>SUM(Table3253[[#This Row],[5]:[15]])</f>
        <v>81</v>
      </c>
      <c r="N419" s="7">
        <f>SUM(Table3253[[#This Row],[16]:[24]])</f>
        <v>80</v>
      </c>
      <c r="O419" s="7">
        <f>SUM(Table3253[[#This Row],[25]:[49]])</f>
        <v>168</v>
      </c>
      <c r="P419" s="7">
        <f>SUM(Table3253[[#This Row],[50]:[64]])</f>
        <v>129</v>
      </c>
      <c r="Q419" s="7">
        <f>SUM(Table3253[[#This Row],[65]:[74]])</f>
        <v>68</v>
      </c>
      <c r="R419" s="7">
        <f>SUM(Table3253[[#This Row],[75]:[84]])</f>
        <v>33</v>
      </c>
      <c r="S419" s="8">
        <f>SUM(Table3253[[#This Row],[5]:[9]])</f>
        <v>37</v>
      </c>
      <c r="T419" s="7">
        <f>SUM(Table3253[[#This Row],[10]:[14]])</f>
        <v>40</v>
      </c>
      <c r="U419" s="7">
        <f>SUM(Table3253[[#This Row],[15]:[19]])</f>
        <v>32</v>
      </c>
      <c r="V419" s="7">
        <f>SUM(Table3253[[#This Row],[20]:[24]])</f>
        <v>52</v>
      </c>
      <c r="W419" s="7">
        <f>SUM(Table3253[[#This Row],[25]:[29]])</f>
        <v>43</v>
      </c>
      <c r="X419" s="7">
        <f>SUM(Table3253[[#This Row],[30]:[34]])</f>
        <v>34</v>
      </c>
      <c r="Y419" s="7">
        <f>SUM(Table3253[[#This Row],[35]:[39]])</f>
        <v>32</v>
      </c>
      <c r="Z419" s="7">
        <f>SUM(Table3253[[#This Row],[40]:[44]])</f>
        <v>30</v>
      </c>
      <c r="AA419" s="7">
        <f>SUM(Table3253[[#This Row],[45]:[49]])</f>
        <v>29</v>
      </c>
      <c r="AB419" s="7">
        <f>SUM(Table3253[[#This Row],[50]:[54]])</f>
        <v>36</v>
      </c>
      <c r="AC419" s="7">
        <f>SUM(Table3253[[#This Row],[55]:[59]])</f>
        <v>50</v>
      </c>
      <c r="AD419" s="7">
        <f>SUM(Table3253[[#This Row],[60]:[64]])</f>
        <v>43</v>
      </c>
      <c r="AE419" s="7">
        <f>SUM(Table3253[[#This Row],[65]:[69]])</f>
        <v>38</v>
      </c>
      <c r="AF419" s="7">
        <f>SUM(Table3253[[#This Row],[70]:[74]])</f>
        <v>30</v>
      </c>
      <c r="AG419" s="7">
        <f>SUM(Table3253[[#This Row],[75]:[79]])</f>
        <v>23</v>
      </c>
      <c r="AH419" s="7">
        <f>SUM(Table3253[[#This Row],[80]:[84]])</f>
        <v>10</v>
      </c>
      <c r="AI419" s="7">
        <f>SUM(Table3253[[#This Row],[85]:[89]])</f>
        <v>9</v>
      </c>
      <c r="AJ419" s="7">
        <f>Table3253[[#This Row],[90]]</f>
        <v>3</v>
      </c>
      <c r="AK419" s="8">
        <v>10</v>
      </c>
      <c r="AL419" s="8">
        <v>11</v>
      </c>
      <c r="AM419" s="8">
        <v>11</v>
      </c>
      <c r="AN419" s="8">
        <v>7</v>
      </c>
      <c r="AO419" s="8">
        <v>8</v>
      </c>
      <c r="AP419" s="8">
        <v>12</v>
      </c>
      <c r="AQ419" s="8">
        <v>4</v>
      </c>
      <c r="AR419" s="8">
        <v>8</v>
      </c>
      <c r="AS419" s="8">
        <v>7</v>
      </c>
      <c r="AT419" s="8">
        <v>6</v>
      </c>
      <c r="AU419" s="8">
        <v>9</v>
      </c>
      <c r="AV419" s="8">
        <v>6</v>
      </c>
      <c r="AW419" s="8">
        <v>8</v>
      </c>
      <c r="AX419" s="8">
        <v>7</v>
      </c>
      <c r="AY419" s="8">
        <v>10</v>
      </c>
      <c r="AZ419" s="8">
        <v>4</v>
      </c>
      <c r="BA419" s="8">
        <v>8</v>
      </c>
      <c r="BB419" s="8">
        <v>7</v>
      </c>
      <c r="BC419" s="8">
        <v>7</v>
      </c>
      <c r="BD419" s="8">
        <v>6</v>
      </c>
      <c r="BE419" s="8">
        <v>14</v>
      </c>
      <c r="BF419" s="8">
        <v>11</v>
      </c>
      <c r="BG419" s="8">
        <v>7</v>
      </c>
      <c r="BH419" s="8">
        <v>9</v>
      </c>
      <c r="BI419" s="8">
        <v>11</v>
      </c>
      <c r="BJ419" s="8">
        <v>7</v>
      </c>
      <c r="BK419" s="8">
        <v>6</v>
      </c>
      <c r="BL419" s="8">
        <v>10</v>
      </c>
      <c r="BM419" s="8">
        <v>9</v>
      </c>
      <c r="BN419" s="8">
        <v>11</v>
      </c>
      <c r="BO419" s="8">
        <v>5</v>
      </c>
      <c r="BP419" s="8">
        <v>6</v>
      </c>
      <c r="BQ419" s="8">
        <v>6</v>
      </c>
      <c r="BR419" s="8">
        <v>11</v>
      </c>
      <c r="BS419" s="8">
        <v>6</v>
      </c>
      <c r="BT419" s="8">
        <v>6</v>
      </c>
      <c r="BU419" s="8">
        <v>7</v>
      </c>
      <c r="BV419" s="8">
        <v>4</v>
      </c>
      <c r="BW419" s="8">
        <v>4</v>
      </c>
      <c r="BX419" s="8">
        <v>11</v>
      </c>
      <c r="BY419" s="8">
        <v>4</v>
      </c>
      <c r="BZ419" s="8">
        <v>5</v>
      </c>
      <c r="CA419" s="8">
        <v>4</v>
      </c>
      <c r="CB419" s="8">
        <v>10</v>
      </c>
      <c r="CC419" s="8">
        <v>7</v>
      </c>
      <c r="CD419" s="8">
        <v>3</v>
      </c>
      <c r="CE419" s="8">
        <v>7</v>
      </c>
      <c r="CF419" s="8">
        <v>6</v>
      </c>
      <c r="CG419" s="8">
        <v>5</v>
      </c>
      <c r="CH419" s="8">
        <v>8</v>
      </c>
      <c r="CI419" s="8">
        <v>8</v>
      </c>
      <c r="CJ419" s="8">
        <v>10</v>
      </c>
      <c r="CK419" s="8">
        <v>6</v>
      </c>
      <c r="CL419" s="8">
        <v>5</v>
      </c>
      <c r="CM419" s="8">
        <v>7</v>
      </c>
      <c r="CN419" s="8">
        <v>11</v>
      </c>
      <c r="CO419" s="8">
        <v>7</v>
      </c>
      <c r="CP419" s="8">
        <v>9</v>
      </c>
      <c r="CQ419" s="8">
        <v>13</v>
      </c>
      <c r="CR419" s="8">
        <v>10</v>
      </c>
      <c r="CS419" s="8">
        <v>9</v>
      </c>
      <c r="CT419" s="8">
        <v>8</v>
      </c>
      <c r="CU419" s="8">
        <v>10</v>
      </c>
      <c r="CV419" s="8">
        <v>9</v>
      </c>
      <c r="CW419" s="8">
        <v>7</v>
      </c>
      <c r="CX419" s="8">
        <v>10</v>
      </c>
      <c r="CY419" s="8">
        <v>6</v>
      </c>
      <c r="CZ419" s="8">
        <v>7</v>
      </c>
      <c r="DA419" s="8">
        <v>10</v>
      </c>
      <c r="DB419" s="8">
        <v>5</v>
      </c>
      <c r="DC419" s="8">
        <v>9</v>
      </c>
      <c r="DD419" s="8">
        <v>3</v>
      </c>
      <c r="DE419" s="8">
        <v>6</v>
      </c>
      <c r="DF419" s="8">
        <v>10</v>
      </c>
      <c r="DG419" s="8">
        <v>2</v>
      </c>
      <c r="DH419" s="8">
        <v>9</v>
      </c>
      <c r="DI419" s="8">
        <v>6</v>
      </c>
      <c r="DJ419" s="8">
        <v>4</v>
      </c>
      <c r="DK419" s="8">
        <v>1</v>
      </c>
      <c r="DL419" s="8">
        <v>3</v>
      </c>
      <c r="DM419" s="8">
        <v>1</v>
      </c>
      <c r="DN419" s="8">
        <v>5</v>
      </c>
      <c r="DO419" s="8">
        <v>2</v>
      </c>
      <c r="DP419" s="8">
        <v>2</v>
      </c>
      <c r="DQ419" s="8">
        <v>0</v>
      </c>
      <c r="DR419" s="8">
        <v>1</v>
      </c>
      <c r="DS419" s="8">
        <v>3</v>
      </c>
      <c r="DT419" s="8">
        <v>2</v>
      </c>
      <c r="DU419" s="8">
        <v>3</v>
      </c>
      <c r="DV419" s="8">
        <v>0</v>
      </c>
      <c r="DW419" s="8">
        <v>3</v>
      </c>
      <c r="DX419" s="7">
        <f t="shared" si="33"/>
        <v>377</v>
      </c>
      <c r="DY419" s="7">
        <f t="shared" si="34"/>
        <v>65</v>
      </c>
      <c r="DZ419" s="7">
        <f t="shared" si="35"/>
        <v>168</v>
      </c>
      <c r="EA419" s="7">
        <f t="shared" si="36"/>
        <v>129</v>
      </c>
    </row>
    <row r="420" spans="1:131" x14ac:dyDescent="0.35">
      <c r="A420" s="7">
        <v>13</v>
      </c>
      <c r="B420" s="10" t="s">
        <v>1020</v>
      </c>
      <c r="C420" s="10" t="s">
        <v>958</v>
      </c>
      <c r="D420" s="10" t="s">
        <v>959</v>
      </c>
      <c r="E420" s="7">
        <f>SUM(Table3253[[#This Row],[0]:[90]])</f>
        <v>818</v>
      </c>
      <c r="F420" s="8">
        <f>SUM(Table3253[[#This Row],[0]:[15]])</f>
        <v>226</v>
      </c>
      <c r="G420" s="7">
        <f>SUM(Table3253[[#This Row],[16]:[64]])</f>
        <v>475</v>
      </c>
      <c r="H420" s="7">
        <f>SUM(Table3253[[#This Row],[65]:[90]])</f>
        <v>117</v>
      </c>
      <c r="I420" s="7">
        <f>SUM(Table3253[[#This Row],[85]:[90]])</f>
        <v>10</v>
      </c>
      <c r="J420" s="8">
        <f>SUM(Table3253[[#This Row],[0]:[17]])</f>
        <v>263</v>
      </c>
      <c r="K420" s="7">
        <f>SUM(Table3253[[#This Row],[18]:[64]])</f>
        <v>438</v>
      </c>
      <c r="L420" s="8">
        <f>SUM(Table3253[[#This Row],[0]:[4]])</f>
        <v>53</v>
      </c>
      <c r="M420" s="7">
        <f>SUM(Table3253[[#This Row],[5]:[15]])</f>
        <v>173</v>
      </c>
      <c r="N420" s="7">
        <f>SUM(Table3253[[#This Row],[16]:[24]])</f>
        <v>130</v>
      </c>
      <c r="O420" s="7">
        <f>SUM(Table3253[[#This Row],[25]:[49]])</f>
        <v>215</v>
      </c>
      <c r="P420" s="7">
        <f>SUM(Table3253[[#This Row],[50]:[64]])</f>
        <v>130</v>
      </c>
      <c r="Q420" s="7">
        <f>SUM(Table3253[[#This Row],[65]:[74]])</f>
        <v>96</v>
      </c>
      <c r="R420" s="7">
        <f>SUM(Table3253[[#This Row],[75]:[84]])</f>
        <v>11</v>
      </c>
      <c r="S420" s="8">
        <f>SUM(Table3253[[#This Row],[5]:[9]])</f>
        <v>80</v>
      </c>
      <c r="T420" s="7">
        <f>SUM(Table3253[[#This Row],[10]:[14]])</f>
        <v>79</v>
      </c>
      <c r="U420" s="7">
        <f>SUM(Table3253[[#This Row],[15]:[19]])</f>
        <v>89</v>
      </c>
      <c r="V420" s="7">
        <f>SUM(Table3253[[#This Row],[20]:[24]])</f>
        <v>55</v>
      </c>
      <c r="W420" s="7">
        <f>SUM(Table3253[[#This Row],[25]:[29]])</f>
        <v>48</v>
      </c>
      <c r="X420" s="7">
        <f>SUM(Table3253[[#This Row],[30]:[34]])</f>
        <v>46</v>
      </c>
      <c r="Y420" s="7">
        <f>SUM(Table3253[[#This Row],[35]:[39]])</f>
        <v>54</v>
      </c>
      <c r="Z420" s="7">
        <f>SUM(Table3253[[#This Row],[40]:[44]])</f>
        <v>31</v>
      </c>
      <c r="AA420" s="7">
        <f>SUM(Table3253[[#This Row],[45]:[49]])</f>
        <v>36</v>
      </c>
      <c r="AB420" s="7">
        <f>SUM(Table3253[[#This Row],[50]:[54]])</f>
        <v>44</v>
      </c>
      <c r="AC420" s="7">
        <f>SUM(Table3253[[#This Row],[55]:[59]])</f>
        <v>36</v>
      </c>
      <c r="AD420" s="7">
        <f>SUM(Table3253[[#This Row],[60]:[64]])</f>
        <v>50</v>
      </c>
      <c r="AE420" s="7">
        <f>SUM(Table3253[[#This Row],[65]:[69]])</f>
        <v>66</v>
      </c>
      <c r="AF420" s="7">
        <f>SUM(Table3253[[#This Row],[70]:[74]])</f>
        <v>30</v>
      </c>
      <c r="AG420" s="7">
        <f>SUM(Table3253[[#This Row],[75]:[79]])</f>
        <v>8</v>
      </c>
      <c r="AH420" s="7">
        <f>SUM(Table3253[[#This Row],[80]:[84]])</f>
        <v>3</v>
      </c>
      <c r="AI420" s="7">
        <f>SUM(Table3253[[#This Row],[85]:[89]])</f>
        <v>2</v>
      </c>
      <c r="AJ420" s="7">
        <f>Table3253[[#This Row],[90]]</f>
        <v>8</v>
      </c>
      <c r="AK420" s="8">
        <v>15</v>
      </c>
      <c r="AL420" s="8">
        <v>7</v>
      </c>
      <c r="AM420" s="8">
        <v>10</v>
      </c>
      <c r="AN420" s="8">
        <v>10</v>
      </c>
      <c r="AO420" s="8">
        <v>11</v>
      </c>
      <c r="AP420" s="8">
        <v>13</v>
      </c>
      <c r="AQ420" s="8">
        <v>14</v>
      </c>
      <c r="AR420" s="8">
        <v>20</v>
      </c>
      <c r="AS420" s="8">
        <v>19</v>
      </c>
      <c r="AT420" s="8">
        <v>14</v>
      </c>
      <c r="AU420" s="8">
        <v>15</v>
      </c>
      <c r="AV420" s="8">
        <v>13</v>
      </c>
      <c r="AW420" s="8">
        <v>16</v>
      </c>
      <c r="AX420" s="8">
        <v>23</v>
      </c>
      <c r="AY420" s="8">
        <v>12</v>
      </c>
      <c r="AZ420" s="8">
        <v>14</v>
      </c>
      <c r="BA420" s="8">
        <v>13</v>
      </c>
      <c r="BB420" s="8">
        <v>24</v>
      </c>
      <c r="BC420" s="8">
        <v>17</v>
      </c>
      <c r="BD420" s="8">
        <v>21</v>
      </c>
      <c r="BE420" s="8">
        <v>13</v>
      </c>
      <c r="BF420" s="8">
        <v>14</v>
      </c>
      <c r="BG420" s="8">
        <v>9</v>
      </c>
      <c r="BH420" s="8">
        <v>14</v>
      </c>
      <c r="BI420" s="8">
        <v>5</v>
      </c>
      <c r="BJ420" s="8">
        <v>10</v>
      </c>
      <c r="BK420" s="8">
        <v>10</v>
      </c>
      <c r="BL420" s="8">
        <v>10</v>
      </c>
      <c r="BM420" s="8">
        <v>5</v>
      </c>
      <c r="BN420" s="8">
        <v>13</v>
      </c>
      <c r="BO420" s="8">
        <v>7</v>
      </c>
      <c r="BP420" s="8">
        <v>6</v>
      </c>
      <c r="BQ420" s="8">
        <v>12</v>
      </c>
      <c r="BR420" s="8">
        <v>10</v>
      </c>
      <c r="BS420" s="8">
        <v>11</v>
      </c>
      <c r="BT420" s="8">
        <v>8</v>
      </c>
      <c r="BU420" s="8">
        <v>10</v>
      </c>
      <c r="BV420" s="8">
        <v>12</v>
      </c>
      <c r="BW420" s="8">
        <v>7</v>
      </c>
      <c r="BX420" s="8">
        <v>17</v>
      </c>
      <c r="BY420" s="8">
        <v>6</v>
      </c>
      <c r="BZ420" s="8">
        <v>5</v>
      </c>
      <c r="CA420" s="8">
        <v>8</v>
      </c>
      <c r="CB420" s="8">
        <v>3</v>
      </c>
      <c r="CC420" s="8">
        <v>9</v>
      </c>
      <c r="CD420" s="8">
        <v>8</v>
      </c>
      <c r="CE420" s="8">
        <v>8</v>
      </c>
      <c r="CF420" s="8">
        <v>6</v>
      </c>
      <c r="CG420" s="8">
        <v>9</v>
      </c>
      <c r="CH420" s="8">
        <v>5</v>
      </c>
      <c r="CI420" s="8">
        <v>12</v>
      </c>
      <c r="CJ420" s="8">
        <v>6</v>
      </c>
      <c r="CK420" s="8">
        <v>6</v>
      </c>
      <c r="CL420" s="8">
        <v>9</v>
      </c>
      <c r="CM420" s="8">
        <v>11</v>
      </c>
      <c r="CN420" s="8">
        <v>13</v>
      </c>
      <c r="CO420" s="8">
        <v>7</v>
      </c>
      <c r="CP420" s="8">
        <v>6</v>
      </c>
      <c r="CQ420" s="8">
        <v>5</v>
      </c>
      <c r="CR420" s="8">
        <v>5</v>
      </c>
      <c r="CS420" s="8">
        <v>16</v>
      </c>
      <c r="CT420" s="8">
        <v>7</v>
      </c>
      <c r="CU420" s="8">
        <v>15</v>
      </c>
      <c r="CV420" s="8">
        <v>7</v>
      </c>
      <c r="CW420" s="8">
        <v>5</v>
      </c>
      <c r="CX420" s="8">
        <v>9</v>
      </c>
      <c r="CY420" s="8">
        <v>16</v>
      </c>
      <c r="CZ420" s="8">
        <v>12</v>
      </c>
      <c r="DA420" s="8">
        <v>18</v>
      </c>
      <c r="DB420" s="8">
        <v>11</v>
      </c>
      <c r="DC420" s="8">
        <v>6</v>
      </c>
      <c r="DD420" s="8">
        <v>8</v>
      </c>
      <c r="DE420" s="8">
        <v>7</v>
      </c>
      <c r="DF420" s="8">
        <v>7</v>
      </c>
      <c r="DG420" s="8">
        <v>2</v>
      </c>
      <c r="DH420" s="8">
        <v>2</v>
      </c>
      <c r="DI420" s="8">
        <v>2</v>
      </c>
      <c r="DJ420" s="8">
        <v>2</v>
      </c>
      <c r="DK420" s="8">
        <v>1</v>
      </c>
      <c r="DL420" s="8">
        <v>1</v>
      </c>
      <c r="DM420" s="8">
        <v>0</v>
      </c>
      <c r="DN420" s="8">
        <v>1</v>
      </c>
      <c r="DO420" s="8">
        <v>1</v>
      </c>
      <c r="DP420" s="8">
        <v>0</v>
      </c>
      <c r="DQ420" s="8">
        <v>1</v>
      </c>
      <c r="DR420" s="8">
        <v>0</v>
      </c>
      <c r="DS420" s="8">
        <v>0</v>
      </c>
      <c r="DT420" s="8">
        <v>1</v>
      </c>
      <c r="DU420" s="8">
        <v>1</v>
      </c>
      <c r="DV420" s="8">
        <v>0</v>
      </c>
      <c r="DW420" s="8">
        <v>8</v>
      </c>
      <c r="DX420" s="7">
        <f t="shared" si="33"/>
        <v>475</v>
      </c>
      <c r="DY420" s="7">
        <f t="shared" si="34"/>
        <v>93</v>
      </c>
      <c r="DZ420" s="7">
        <f t="shared" si="35"/>
        <v>215</v>
      </c>
      <c r="EA420" s="7">
        <f t="shared" si="36"/>
        <v>130</v>
      </c>
    </row>
    <row r="421" spans="1:131" x14ac:dyDescent="0.35">
      <c r="A421" s="7">
        <v>13</v>
      </c>
      <c r="B421" s="10" t="s">
        <v>1020</v>
      </c>
      <c r="C421" s="10" t="s">
        <v>960</v>
      </c>
      <c r="D421" s="10" t="s">
        <v>961</v>
      </c>
      <c r="E421" s="7">
        <f>SUM(Table3253[[#This Row],[0]:[90]])</f>
        <v>814</v>
      </c>
      <c r="F421" s="8">
        <f>SUM(Table3253[[#This Row],[0]:[15]])</f>
        <v>144</v>
      </c>
      <c r="G421" s="7">
        <f>SUM(Table3253[[#This Row],[16]:[64]])</f>
        <v>537</v>
      </c>
      <c r="H421" s="7">
        <f>SUM(Table3253[[#This Row],[65]:[90]])</f>
        <v>133</v>
      </c>
      <c r="I421" s="7">
        <f>SUM(Table3253[[#This Row],[85]:[90]])</f>
        <v>18</v>
      </c>
      <c r="J421" s="8">
        <f>SUM(Table3253[[#This Row],[0]:[17]])</f>
        <v>171</v>
      </c>
      <c r="K421" s="7">
        <f>SUM(Table3253[[#This Row],[18]:[64]])</f>
        <v>510</v>
      </c>
      <c r="L421" s="8">
        <f>SUM(Table3253[[#This Row],[0]:[4]])</f>
        <v>30</v>
      </c>
      <c r="M421" s="7">
        <f>SUM(Table3253[[#This Row],[5]:[15]])</f>
        <v>114</v>
      </c>
      <c r="N421" s="7">
        <f>SUM(Table3253[[#This Row],[16]:[24]])</f>
        <v>83</v>
      </c>
      <c r="O421" s="7">
        <f>SUM(Table3253[[#This Row],[25]:[49]])</f>
        <v>311</v>
      </c>
      <c r="P421" s="7">
        <f>SUM(Table3253[[#This Row],[50]:[64]])</f>
        <v>143</v>
      </c>
      <c r="Q421" s="7">
        <f>SUM(Table3253[[#This Row],[65]:[74]])</f>
        <v>74</v>
      </c>
      <c r="R421" s="7">
        <f>SUM(Table3253[[#This Row],[75]:[84]])</f>
        <v>41</v>
      </c>
      <c r="S421" s="8">
        <f>SUM(Table3253[[#This Row],[5]:[9]])</f>
        <v>46</v>
      </c>
      <c r="T421" s="7">
        <f>SUM(Table3253[[#This Row],[10]:[14]])</f>
        <v>54</v>
      </c>
      <c r="U421" s="7">
        <f>SUM(Table3253[[#This Row],[15]:[19]])</f>
        <v>59</v>
      </c>
      <c r="V421" s="7">
        <f>SUM(Table3253[[#This Row],[20]:[24]])</f>
        <v>38</v>
      </c>
      <c r="W421" s="7">
        <f>SUM(Table3253[[#This Row],[25]:[29]])</f>
        <v>49</v>
      </c>
      <c r="X421" s="7">
        <f>SUM(Table3253[[#This Row],[30]:[34]])</f>
        <v>64</v>
      </c>
      <c r="Y421" s="7">
        <f>SUM(Table3253[[#This Row],[35]:[39]])</f>
        <v>61</v>
      </c>
      <c r="Z421" s="7">
        <f>SUM(Table3253[[#This Row],[40]:[44]])</f>
        <v>77</v>
      </c>
      <c r="AA421" s="7">
        <f>SUM(Table3253[[#This Row],[45]:[49]])</f>
        <v>60</v>
      </c>
      <c r="AB421" s="7">
        <f>SUM(Table3253[[#This Row],[50]:[54]])</f>
        <v>46</v>
      </c>
      <c r="AC421" s="7">
        <f>SUM(Table3253[[#This Row],[55]:[59]])</f>
        <v>54</v>
      </c>
      <c r="AD421" s="7">
        <f>SUM(Table3253[[#This Row],[60]:[64]])</f>
        <v>43</v>
      </c>
      <c r="AE421" s="7">
        <f>SUM(Table3253[[#This Row],[65]:[69]])</f>
        <v>40</v>
      </c>
      <c r="AF421" s="7">
        <f>SUM(Table3253[[#This Row],[70]:[74]])</f>
        <v>34</v>
      </c>
      <c r="AG421" s="7">
        <f>SUM(Table3253[[#This Row],[75]:[79]])</f>
        <v>24</v>
      </c>
      <c r="AH421" s="7">
        <f>SUM(Table3253[[#This Row],[80]:[84]])</f>
        <v>17</v>
      </c>
      <c r="AI421" s="7">
        <f>SUM(Table3253[[#This Row],[85]:[89]])</f>
        <v>13</v>
      </c>
      <c r="AJ421" s="7">
        <f>Table3253[[#This Row],[90]]</f>
        <v>5</v>
      </c>
      <c r="AK421" s="8">
        <v>8</v>
      </c>
      <c r="AL421" s="8">
        <v>8</v>
      </c>
      <c r="AM421" s="8">
        <v>3</v>
      </c>
      <c r="AN421" s="8">
        <v>5</v>
      </c>
      <c r="AO421" s="8">
        <v>6</v>
      </c>
      <c r="AP421" s="8">
        <v>14</v>
      </c>
      <c r="AQ421" s="8">
        <v>10</v>
      </c>
      <c r="AR421" s="8">
        <v>6</v>
      </c>
      <c r="AS421" s="8">
        <v>9</v>
      </c>
      <c r="AT421" s="8">
        <v>7</v>
      </c>
      <c r="AU421" s="8">
        <v>9</v>
      </c>
      <c r="AV421" s="8">
        <v>16</v>
      </c>
      <c r="AW421" s="8">
        <v>10</v>
      </c>
      <c r="AX421" s="8">
        <v>7</v>
      </c>
      <c r="AY421" s="8">
        <v>12</v>
      </c>
      <c r="AZ421" s="8">
        <v>14</v>
      </c>
      <c r="BA421" s="8">
        <v>15</v>
      </c>
      <c r="BB421" s="8">
        <v>12</v>
      </c>
      <c r="BC421" s="8">
        <v>10</v>
      </c>
      <c r="BD421" s="8">
        <v>8</v>
      </c>
      <c r="BE421" s="8">
        <v>6</v>
      </c>
      <c r="BF421" s="8">
        <v>10</v>
      </c>
      <c r="BG421" s="8">
        <v>11</v>
      </c>
      <c r="BH421" s="8">
        <v>5</v>
      </c>
      <c r="BI421" s="8">
        <v>6</v>
      </c>
      <c r="BJ421" s="8">
        <v>10</v>
      </c>
      <c r="BK421" s="8">
        <v>11</v>
      </c>
      <c r="BL421" s="8">
        <v>7</v>
      </c>
      <c r="BM421" s="8">
        <v>10</v>
      </c>
      <c r="BN421" s="8">
        <v>11</v>
      </c>
      <c r="BO421" s="8">
        <v>10</v>
      </c>
      <c r="BP421" s="8">
        <v>11</v>
      </c>
      <c r="BQ421" s="8">
        <v>10</v>
      </c>
      <c r="BR421" s="8">
        <v>19</v>
      </c>
      <c r="BS421" s="8">
        <v>14</v>
      </c>
      <c r="BT421" s="8">
        <v>14</v>
      </c>
      <c r="BU421" s="8">
        <v>11</v>
      </c>
      <c r="BV421" s="8">
        <v>13</v>
      </c>
      <c r="BW421" s="8">
        <v>9</v>
      </c>
      <c r="BX421" s="8">
        <v>14</v>
      </c>
      <c r="BY421" s="8">
        <v>16</v>
      </c>
      <c r="BZ421" s="8">
        <v>13</v>
      </c>
      <c r="CA421" s="8">
        <v>11</v>
      </c>
      <c r="CB421" s="8">
        <v>18</v>
      </c>
      <c r="CC421" s="8">
        <v>19</v>
      </c>
      <c r="CD421" s="8">
        <v>13</v>
      </c>
      <c r="CE421" s="8">
        <v>17</v>
      </c>
      <c r="CF421" s="8">
        <v>12</v>
      </c>
      <c r="CG421" s="8">
        <v>11</v>
      </c>
      <c r="CH421" s="8">
        <v>7</v>
      </c>
      <c r="CI421" s="8">
        <v>9</v>
      </c>
      <c r="CJ421" s="8">
        <v>14</v>
      </c>
      <c r="CK421" s="8">
        <v>7</v>
      </c>
      <c r="CL421" s="8">
        <v>9</v>
      </c>
      <c r="CM421" s="8">
        <v>7</v>
      </c>
      <c r="CN421" s="8">
        <v>9</v>
      </c>
      <c r="CO421" s="8">
        <v>14</v>
      </c>
      <c r="CP421" s="8">
        <v>11</v>
      </c>
      <c r="CQ421" s="8">
        <v>14</v>
      </c>
      <c r="CR421" s="8">
        <v>6</v>
      </c>
      <c r="CS421" s="8">
        <v>6</v>
      </c>
      <c r="CT421" s="8">
        <v>13</v>
      </c>
      <c r="CU421" s="8">
        <v>9</v>
      </c>
      <c r="CV421" s="8">
        <v>8</v>
      </c>
      <c r="CW421" s="8">
        <v>7</v>
      </c>
      <c r="CX421" s="8">
        <v>8</v>
      </c>
      <c r="CY421" s="8">
        <v>7</v>
      </c>
      <c r="CZ421" s="8">
        <v>12</v>
      </c>
      <c r="DA421" s="8">
        <v>8</v>
      </c>
      <c r="DB421" s="8">
        <v>5</v>
      </c>
      <c r="DC421" s="8">
        <v>6</v>
      </c>
      <c r="DD421" s="8">
        <v>5</v>
      </c>
      <c r="DE421" s="8">
        <v>7</v>
      </c>
      <c r="DF421" s="8">
        <v>10</v>
      </c>
      <c r="DG421" s="8">
        <v>6</v>
      </c>
      <c r="DH421" s="8">
        <v>5</v>
      </c>
      <c r="DI421" s="8">
        <v>4</v>
      </c>
      <c r="DJ421" s="8">
        <v>5</v>
      </c>
      <c r="DK421" s="8">
        <v>5</v>
      </c>
      <c r="DL421" s="8">
        <v>5</v>
      </c>
      <c r="DM421" s="8">
        <v>1</v>
      </c>
      <c r="DN421" s="8">
        <v>4</v>
      </c>
      <c r="DO421" s="8">
        <v>9</v>
      </c>
      <c r="DP421" s="8">
        <v>3</v>
      </c>
      <c r="DQ421" s="8">
        <v>0</v>
      </c>
      <c r="DR421" s="8">
        <v>5</v>
      </c>
      <c r="DS421" s="8">
        <v>1</v>
      </c>
      <c r="DT421" s="8">
        <v>2</v>
      </c>
      <c r="DU421" s="8">
        <v>2</v>
      </c>
      <c r="DV421" s="8">
        <v>3</v>
      </c>
      <c r="DW421" s="8">
        <v>5</v>
      </c>
      <c r="DX421" s="7">
        <f t="shared" si="33"/>
        <v>537</v>
      </c>
      <c r="DY421" s="7">
        <f t="shared" si="34"/>
        <v>56</v>
      </c>
      <c r="DZ421" s="7">
        <f t="shared" si="35"/>
        <v>311</v>
      </c>
      <c r="EA421" s="7">
        <f t="shared" si="36"/>
        <v>143</v>
      </c>
    </row>
    <row r="422" spans="1:131" x14ac:dyDescent="0.35">
      <c r="A422" s="7">
        <v>13</v>
      </c>
      <c r="B422" s="10" t="s">
        <v>1020</v>
      </c>
      <c r="C422" s="10" t="s">
        <v>962</v>
      </c>
      <c r="D422" s="10" t="s">
        <v>963</v>
      </c>
      <c r="E422" s="7">
        <f>SUM(Table3253[[#This Row],[0]:[90]])</f>
        <v>1001</v>
      </c>
      <c r="F422" s="8">
        <f>SUM(Table3253[[#This Row],[0]:[15]])</f>
        <v>213</v>
      </c>
      <c r="G422" s="7">
        <f>SUM(Table3253[[#This Row],[16]:[64]])</f>
        <v>657</v>
      </c>
      <c r="H422" s="7">
        <f>SUM(Table3253[[#This Row],[65]:[90]])</f>
        <v>131</v>
      </c>
      <c r="I422" s="7">
        <f>SUM(Table3253[[#This Row],[85]:[90]])</f>
        <v>8</v>
      </c>
      <c r="J422" s="8">
        <f>SUM(Table3253[[#This Row],[0]:[17]])</f>
        <v>246</v>
      </c>
      <c r="K422" s="7">
        <f>SUM(Table3253[[#This Row],[18]:[64]])</f>
        <v>624</v>
      </c>
      <c r="L422" s="8">
        <f>SUM(Table3253[[#This Row],[0]:[4]])</f>
        <v>43</v>
      </c>
      <c r="M422" s="7">
        <f>SUM(Table3253[[#This Row],[5]:[15]])</f>
        <v>170</v>
      </c>
      <c r="N422" s="7">
        <f>SUM(Table3253[[#This Row],[16]:[24]])</f>
        <v>111</v>
      </c>
      <c r="O422" s="7">
        <f>SUM(Table3253[[#This Row],[25]:[49]])</f>
        <v>329</v>
      </c>
      <c r="P422" s="7">
        <f>SUM(Table3253[[#This Row],[50]:[64]])</f>
        <v>217</v>
      </c>
      <c r="Q422" s="7">
        <f>SUM(Table3253[[#This Row],[65]:[74]])</f>
        <v>82</v>
      </c>
      <c r="R422" s="7">
        <f>SUM(Table3253[[#This Row],[75]:[84]])</f>
        <v>41</v>
      </c>
      <c r="S422" s="8">
        <f>SUM(Table3253[[#This Row],[5]:[9]])</f>
        <v>68</v>
      </c>
      <c r="T422" s="7">
        <f>SUM(Table3253[[#This Row],[10]:[14]])</f>
        <v>89</v>
      </c>
      <c r="U422" s="7">
        <f>SUM(Table3253[[#This Row],[15]:[19]])</f>
        <v>74</v>
      </c>
      <c r="V422" s="7">
        <f>SUM(Table3253[[#This Row],[20]:[24]])</f>
        <v>50</v>
      </c>
      <c r="W422" s="7">
        <f>SUM(Table3253[[#This Row],[25]:[29]])</f>
        <v>30</v>
      </c>
      <c r="X422" s="7">
        <f>SUM(Table3253[[#This Row],[30]:[34]])</f>
        <v>58</v>
      </c>
      <c r="Y422" s="7">
        <f>SUM(Table3253[[#This Row],[35]:[39]])</f>
        <v>77</v>
      </c>
      <c r="Z422" s="7">
        <f>SUM(Table3253[[#This Row],[40]:[44]])</f>
        <v>85</v>
      </c>
      <c r="AA422" s="7">
        <f>SUM(Table3253[[#This Row],[45]:[49]])</f>
        <v>79</v>
      </c>
      <c r="AB422" s="7">
        <f>SUM(Table3253[[#This Row],[50]:[54]])</f>
        <v>73</v>
      </c>
      <c r="AC422" s="7">
        <f>SUM(Table3253[[#This Row],[55]:[59]])</f>
        <v>74</v>
      </c>
      <c r="AD422" s="7">
        <f>SUM(Table3253[[#This Row],[60]:[64]])</f>
        <v>70</v>
      </c>
      <c r="AE422" s="7">
        <f>SUM(Table3253[[#This Row],[65]:[69]])</f>
        <v>42</v>
      </c>
      <c r="AF422" s="7">
        <f>SUM(Table3253[[#This Row],[70]:[74]])</f>
        <v>40</v>
      </c>
      <c r="AG422" s="7">
        <f>SUM(Table3253[[#This Row],[75]:[79]])</f>
        <v>34</v>
      </c>
      <c r="AH422" s="7">
        <f>SUM(Table3253[[#This Row],[80]:[84]])</f>
        <v>7</v>
      </c>
      <c r="AI422" s="7">
        <f>SUM(Table3253[[#This Row],[85]:[89]])</f>
        <v>2</v>
      </c>
      <c r="AJ422" s="7">
        <f>Table3253[[#This Row],[90]]</f>
        <v>6</v>
      </c>
      <c r="AK422" s="8">
        <v>9</v>
      </c>
      <c r="AL422" s="8">
        <v>5</v>
      </c>
      <c r="AM422" s="8">
        <v>11</v>
      </c>
      <c r="AN422" s="8">
        <v>14</v>
      </c>
      <c r="AO422" s="8">
        <v>4</v>
      </c>
      <c r="AP422" s="8">
        <v>13</v>
      </c>
      <c r="AQ422" s="8">
        <v>10</v>
      </c>
      <c r="AR422" s="8">
        <v>12</v>
      </c>
      <c r="AS422" s="8">
        <v>17</v>
      </c>
      <c r="AT422" s="8">
        <v>16</v>
      </c>
      <c r="AU422" s="8">
        <v>19</v>
      </c>
      <c r="AV422" s="8">
        <v>19</v>
      </c>
      <c r="AW422" s="8">
        <v>10</v>
      </c>
      <c r="AX422" s="8">
        <v>21</v>
      </c>
      <c r="AY422" s="8">
        <v>20</v>
      </c>
      <c r="AZ422" s="8">
        <v>13</v>
      </c>
      <c r="BA422" s="8">
        <v>16</v>
      </c>
      <c r="BB422" s="8">
        <v>17</v>
      </c>
      <c r="BC422" s="8">
        <v>15</v>
      </c>
      <c r="BD422" s="8">
        <v>13</v>
      </c>
      <c r="BE422" s="8">
        <v>17</v>
      </c>
      <c r="BF422" s="8">
        <v>10</v>
      </c>
      <c r="BG422" s="8">
        <v>6</v>
      </c>
      <c r="BH422" s="8">
        <v>10</v>
      </c>
      <c r="BI422" s="8">
        <v>7</v>
      </c>
      <c r="BJ422" s="8">
        <v>2</v>
      </c>
      <c r="BK422" s="8">
        <v>2</v>
      </c>
      <c r="BL422" s="8">
        <v>8</v>
      </c>
      <c r="BM422" s="8">
        <v>7</v>
      </c>
      <c r="BN422" s="8">
        <v>11</v>
      </c>
      <c r="BO422" s="8">
        <v>11</v>
      </c>
      <c r="BP422" s="8">
        <v>14</v>
      </c>
      <c r="BQ422" s="8">
        <v>10</v>
      </c>
      <c r="BR422" s="8">
        <v>12</v>
      </c>
      <c r="BS422" s="8">
        <v>11</v>
      </c>
      <c r="BT422" s="8">
        <v>15</v>
      </c>
      <c r="BU422" s="8">
        <v>9</v>
      </c>
      <c r="BV422" s="8">
        <v>16</v>
      </c>
      <c r="BW422" s="8">
        <v>22</v>
      </c>
      <c r="BX422" s="8">
        <v>15</v>
      </c>
      <c r="BY422" s="8">
        <v>12</v>
      </c>
      <c r="BZ422" s="8">
        <v>10</v>
      </c>
      <c r="CA422" s="8">
        <v>26</v>
      </c>
      <c r="CB422" s="8">
        <v>18</v>
      </c>
      <c r="CC422" s="8">
        <v>19</v>
      </c>
      <c r="CD422" s="8">
        <v>20</v>
      </c>
      <c r="CE422" s="8">
        <v>16</v>
      </c>
      <c r="CF422" s="8">
        <v>12</v>
      </c>
      <c r="CG422" s="8">
        <v>16</v>
      </c>
      <c r="CH422" s="8">
        <v>15</v>
      </c>
      <c r="CI422" s="8">
        <v>15</v>
      </c>
      <c r="CJ422" s="8">
        <v>14</v>
      </c>
      <c r="CK422" s="8">
        <v>17</v>
      </c>
      <c r="CL422" s="8">
        <v>15</v>
      </c>
      <c r="CM422" s="8">
        <v>12</v>
      </c>
      <c r="CN422" s="8">
        <v>14</v>
      </c>
      <c r="CO422" s="8">
        <v>11</v>
      </c>
      <c r="CP422" s="8">
        <v>16</v>
      </c>
      <c r="CQ422" s="8">
        <v>18</v>
      </c>
      <c r="CR422" s="8">
        <v>15</v>
      </c>
      <c r="CS422" s="8">
        <v>13</v>
      </c>
      <c r="CT422" s="8">
        <v>10</v>
      </c>
      <c r="CU422" s="8">
        <v>16</v>
      </c>
      <c r="CV422" s="8">
        <v>16</v>
      </c>
      <c r="CW422" s="8">
        <v>15</v>
      </c>
      <c r="CX422" s="8">
        <v>10</v>
      </c>
      <c r="CY422" s="8">
        <v>12</v>
      </c>
      <c r="CZ422" s="8">
        <v>4</v>
      </c>
      <c r="DA422" s="8">
        <v>10</v>
      </c>
      <c r="DB422" s="8">
        <v>6</v>
      </c>
      <c r="DC422" s="8">
        <v>12</v>
      </c>
      <c r="DD422" s="8">
        <v>5</v>
      </c>
      <c r="DE422" s="8">
        <v>10</v>
      </c>
      <c r="DF422" s="8">
        <v>5</v>
      </c>
      <c r="DG422" s="8">
        <v>8</v>
      </c>
      <c r="DH422" s="8">
        <v>10</v>
      </c>
      <c r="DI422" s="8">
        <v>9</v>
      </c>
      <c r="DJ422" s="8">
        <v>6</v>
      </c>
      <c r="DK422" s="8">
        <v>6</v>
      </c>
      <c r="DL422" s="8">
        <v>3</v>
      </c>
      <c r="DM422" s="8">
        <v>2</v>
      </c>
      <c r="DN422" s="8">
        <v>0</v>
      </c>
      <c r="DO422" s="8">
        <v>1</v>
      </c>
      <c r="DP422" s="8">
        <v>2</v>
      </c>
      <c r="DQ422" s="8">
        <v>2</v>
      </c>
      <c r="DR422" s="8">
        <v>0</v>
      </c>
      <c r="DS422" s="8">
        <v>0</v>
      </c>
      <c r="DT422" s="8">
        <v>1</v>
      </c>
      <c r="DU422" s="8">
        <v>0</v>
      </c>
      <c r="DV422" s="8">
        <v>1</v>
      </c>
      <c r="DW422" s="8">
        <v>6</v>
      </c>
      <c r="DX422" s="7">
        <f t="shared" si="33"/>
        <v>657</v>
      </c>
      <c r="DY422" s="7">
        <f t="shared" si="34"/>
        <v>78</v>
      </c>
      <c r="DZ422" s="7">
        <f t="shared" si="35"/>
        <v>329</v>
      </c>
      <c r="EA422" s="7">
        <f t="shared" si="36"/>
        <v>217</v>
      </c>
    </row>
    <row r="423" spans="1:131" x14ac:dyDescent="0.35">
      <c r="A423" s="7">
        <v>13</v>
      </c>
      <c r="B423" s="10" t="s">
        <v>1020</v>
      </c>
      <c r="C423" s="10" t="s">
        <v>964</v>
      </c>
      <c r="D423" s="10" t="s">
        <v>965</v>
      </c>
      <c r="E423" s="7">
        <f>SUM(Table3253[[#This Row],[0]:[90]])</f>
        <v>674</v>
      </c>
      <c r="F423" s="8">
        <f>SUM(Table3253[[#This Row],[0]:[15]])</f>
        <v>24</v>
      </c>
      <c r="G423" s="7">
        <f>SUM(Table3253[[#This Row],[16]:[64]])</f>
        <v>550</v>
      </c>
      <c r="H423" s="7">
        <f>SUM(Table3253[[#This Row],[65]:[90]])</f>
        <v>100</v>
      </c>
      <c r="I423" s="7">
        <f>SUM(Table3253[[#This Row],[85]:[90]])</f>
        <v>9</v>
      </c>
      <c r="J423" s="8">
        <f>SUM(Table3253[[#This Row],[0]:[17]])</f>
        <v>27</v>
      </c>
      <c r="K423" s="7">
        <f>SUM(Table3253[[#This Row],[18]:[64]])</f>
        <v>547</v>
      </c>
      <c r="L423" s="8">
        <f>SUM(Table3253[[#This Row],[0]:[4]])</f>
        <v>3</v>
      </c>
      <c r="M423" s="7">
        <f>SUM(Table3253[[#This Row],[5]:[15]])</f>
        <v>21</v>
      </c>
      <c r="N423" s="7">
        <f>SUM(Table3253[[#This Row],[16]:[24]])</f>
        <v>367</v>
      </c>
      <c r="O423" s="7">
        <f>SUM(Table3253[[#This Row],[25]:[49]])</f>
        <v>116</v>
      </c>
      <c r="P423" s="7">
        <f>SUM(Table3253[[#This Row],[50]:[64]])</f>
        <v>67</v>
      </c>
      <c r="Q423" s="7">
        <f>SUM(Table3253[[#This Row],[65]:[74]])</f>
        <v>54</v>
      </c>
      <c r="R423" s="7">
        <f>SUM(Table3253[[#This Row],[75]:[84]])</f>
        <v>37</v>
      </c>
      <c r="S423" s="8">
        <f>SUM(Table3253[[#This Row],[5]:[9]])</f>
        <v>2</v>
      </c>
      <c r="T423" s="7">
        <f>SUM(Table3253[[#This Row],[10]:[14]])</f>
        <v>19</v>
      </c>
      <c r="U423" s="7">
        <f>SUM(Table3253[[#This Row],[15]:[19]])</f>
        <v>129</v>
      </c>
      <c r="V423" s="7">
        <f>SUM(Table3253[[#This Row],[20]:[24]])</f>
        <v>238</v>
      </c>
      <c r="W423" s="7">
        <f>SUM(Table3253[[#This Row],[25]:[29]])</f>
        <v>51</v>
      </c>
      <c r="X423" s="7">
        <f>SUM(Table3253[[#This Row],[30]:[34]])</f>
        <v>22</v>
      </c>
      <c r="Y423" s="7">
        <f>SUM(Table3253[[#This Row],[35]:[39]])</f>
        <v>15</v>
      </c>
      <c r="Z423" s="7">
        <f>SUM(Table3253[[#This Row],[40]:[44]])</f>
        <v>17</v>
      </c>
      <c r="AA423" s="7">
        <f>SUM(Table3253[[#This Row],[45]:[49]])</f>
        <v>11</v>
      </c>
      <c r="AB423" s="7">
        <f>SUM(Table3253[[#This Row],[50]:[54]])</f>
        <v>29</v>
      </c>
      <c r="AC423" s="7">
        <f>SUM(Table3253[[#This Row],[55]:[59]])</f>
        <v>19</v>
      </c>
      <c r="AD423" s="7">
        <f>SUM(Table3253[[#This Row],[60]:[64]])</f>
        <v>19</v>
      </c>
      <c r="AE423" s="7">
        <f>SUM(Table3253[[#This Row],[65]:[69]])</f>
        <v>24</v>
      </c>
      <c r="AF423" s="7">
        <f>SUM(Table3253[[#This Row],[70]:[74]])</f>
        <v>30</v>
      </c>
      <c r="AG423" s="7">
        <f>SUM(Table3253[[#This Row],[75]:[79]])</f>
        <v>25</v>
      </c>
      <c r="AH423" s="7">
        <f>SUM(Table3253[[#This Row],[80]:[84]])</f>
        <v>12</v>
      </c>
      <c r="AI423" s="7">
        <f>SUM(Table3253[[#This Row],[85]:[89]])</f>
        <v>4</v>
      </c>
      <c r="AJ423" s="7">
        <f>Table3253[[#This Row],[90]]</f>
        <v>5</v>
      </c>
      <c r="AK423" s="8">
        <v>1</v>
      </c>
      <c r="AL423" s="8">
        <v>1</v>
      </c>
      <c r="AM423" s="8">
        <v>1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1</v>
      </c>
      <c r="AT423" s="8">
        <v>1</v>
      </c>
      <c r="AU423" s="8">
        <v>7</v>
      </c>
      <c r="AV423" s="8">
        <v>6</v>
      </c>
      <c r="AW423" s="8">
        <v>2</v>
      </c>
      <c r="AX423" s="8">
        <v>4</v>
      </c>
      <c r="AY423" s="8">
        <v>0</v>
      </c>
      <c r="AZ423" s="8">
        <v>0</v>
      </c>
      <c r="BA423" s="8">
        <v>1</v>
      </c>
      <c r="BB423" s="8">
        <v>2</v>
      </c>
      <c r="BC423" s="8">
        <v>14</v>
      </c>
      <c r="BD423" s="8">
        <v>112</v>
      </c>
      <c r="BE423" s="8">
        <v>56</v>
      </c>
      <c r="BF423" s="8">
        <v>69</v>
      </c>
      <c r="BG423" s="8">
        <v>50</v>
      </c>
      <c r="BH423" s="8">
        <v>30</v>
      </c>
      <c r="BI423" s="8">
        <v>33</v>
      </c>
      <c r="BJ423" s="8">
        <v>17</v>
      </c>
      <c r="BK423" s="8">
        <v>9</v>
      </c>
      <c r="BL423" s="8">
        <v>10</v>
      </c>
      <c r="BM423" s="8">
        <v>9</v>
      </c>
      <c r="BN423" s="8">
        <v>6</v>
      </c>
      <c r="BO423" s="8">
        <v>6</v>
      </c>
      <c r="BP423" s="8">
        <v>4</v>
      </c>
      <c r="BQ423" s="8">
        <v>3</v>
      </c>
      <c r="BR423" s="8">
        <v>5</v>
      </c>
      <c r="BS423" s="8">
        <v>4</v>
      </c>
      <c r="BT423" s="8">
        <v>4</v>
      </c>
      <c r="BU423" s="8">
        <v>3</v>
      </c>
      <c r="BV423" s="8">
        <v>3</v>
      </c>
      <c r="BW423" s="8">
        <v>4</v>
      </c>
      <c r="BX423" s="8">
        <v>1</v>
      </c>
      <c r="BY423" s="8">
        <v>3</v>
      </c>
      <c r="BZ423" s="8">
        <v>4</v>
      </c>
      <c r="CA423" s="8">
        <v>4</v>
      </c>
      <c r="CB423" s="8">
        <v>3</v>
      </c>
      <c r="CC423" s="8">
        <v>3</v>
      </c>
      <c r="CD423" s="8">
        <v>4</v>
      </c>
      <c r="CE423" s="8">
        <v>1</v>
      </c>
      <c r="CF423" s="8">
        <v>1</v>
      </c>
      <c r="CG423" s="8">
        <v>2</v>
      </c>
      <c r="CH423" s="8">
        <v>3</v>
      </c>
      <c r="CI423" s="8">
        <v>4</v>
      </c>
      <c r="CJ423" s="8">
        <v>5</v>
      </c>
      <c r="CK423" s="8">
        <v>7</v>
      </c>
      <c r="CL423" s="8">
        <v>11</v>
      </c>
      <c r="CM423" s="8">
        <v>2</v>
      </c>
      <c r="CN423" s="8">
        <v>4</v>
      </c>
      <c r="CO423" s="8">
        <v>5</v>
      </c>
      <c r="CP423" s="8">
        <v>5</v>
      </c>
      <c r="CQ423" s="8">
        <v>3</v>
      </c>
      <c r="CR423" s="8">
        <v>2</v>
      </c>
      <c r="CS423" s="8">
        <v>5</v>
      </c>
      <c r="CT423" s="8">
        <v>5</v>
      </c>
      <c r="CU423" s="8">
        <v>3</v>
      </c>
      <c r="CV423" s="8">
        <v>5</v>
      </c>
      <c r="CW423" s="8">
        <v>1</v>
      </c>
      <c r="CX423" s="8">
        <v>8</v>
      </c>
      <c r="CY423" s="8">
        <v>4</v>
      </c>
      <c r="CZ423" s="8">
        <v>6</v>
      </c>
      <c r="DA423" s="8">
        <v>2</v>
      </c>
      <c r="DB423" s="8">
        <v>4</v>
      </c>
      <c r="DC423" s="8">
        <v>3</v>
      </c>
      <c r="DD423" s="8">
        <v>6</v>
      </c>
      <c r="DE423" s="8">
        <v>10</v>
      </c>
      <c r="DF423" s="8">
        <v>8</v>
      </c>
      <c r="DG423" s="8">
        <v>3</v>
      </c>
      <c r="DH423" s="8">
        <v>5</v>
      </c>
      <c r="DI423" s="8">
        <v>3</v>
      </c>
      <c r="DJ423" s="8">
        <v>8</v>
      </c>
      <c r="DK423" s="8">
        <v>2</v>
      </c>
      <c r="DL423" s="8">
        <v>7</v>
      </c>
      <c r="DM423" s="8">
        <v>5</v>
      </c>
      <c r="DN423" s="8">
        <v>2</v>
      </c>
      <c r="DO423" s="8">
        <v>2</v>
      </c>
      <c r="DP423" s="8">
        <v>1</v>
      </c>
      <c r="DQ423" s="8">
        <v>2</v>
      </c>
      <c r="DR423" s="8">
        <v>1</v>
      </c>
      <c r="DS423" s="8">
        <v>0</v>
      </c>
      <c r="DT423" s="8">
        <v>2</v>
      </c>
      <c r="DU423" s="8">
        <v>1</v>
      </c>
      <c r="DV423" s="8">
        <v>0</v>
      </c>
      <c r="DW423" s="8">
        <v>5</v>
      </c>
      <c r="DX423" s="7">
        <f t="shared" si="33"/>
        <v>550</v>
      </c>
      <c r="DY423" s="7">
        <f t="shared" si="34"/>
        <v>364</v>
      </c>
      <c r="DZ423" s="7">
        <f t="shared" si="35"/>
        <v>116</v>
      </c>
      <c r="EA423" s="7">
        <f t="shared" si="36"/>
        <v>67</v>
      </c>
    </row>
    <row r="424" spans="1:131" x14ac:dyDescent="0.35">
      <c r="A424" s="7">
        <v>13</v>
      </c>
      <c r="B424" s="10" t="s">
        <v>1020</v>
      </c>
      <c r="C424" s="10" t="s">
        <v>966</v>
      </c>
      <c r="D424" s="10" t="s">
        <v>967</v>
      </c>
      <c r="E424" s="7">
        <f>SUM(Table3253[[#This Row],[0]:[90]])</f>
        <v>1206</v>
      </c>
      <c r="F424" s="8">
        <f>SUM(Table3253[[#This Row],[0]:[15]])</f>
        <v>16</v>
      </c>
      <c r="G424" s="7">
        <f>SUM(Table3253[[#This Row],[16]:[64]])</f>
        <v>1139</v>
      </c>
      <c r="H424" s="7">
        <f>SUM(Table3253[[#This Row],[65]:[90]])</f>
        <v>51</v>
      </c>
      <c r="I424" s="7">
        <f>SUM(Table3253[[#This Row],[85]:[90]])</f>
        <v>7</v>
      </c>
      <c r="J424" s="8">
        <f>SUM(Table3253[[#This Row],[0]:[17]])</f>
        <v>20</v>
      </c>
      <c r="K424" s="7">
        <f>SUM(Table3253[[#This Row],[18]:[64]])</f>
        <v>1135</v>
      </c>
      <c r="L424" s="8">
        <f>SUM(Table3253[[#This Row],[0]:[4]])</f>
        <v>1</v>
      </c>
      <c r="M424" s="7">
        <f>SUM(Table3253[[#This Row],[5]:[15]])</f>
        <v>15</v>
      </c>
      <c r="N424" s="7">
        <f>SUM(Table3253[[#This Row],[16]:[24]])</f>
        <v>632</v>
      </c>
      <c r="O424" s="7">
        <f>SUM(Table3253[[#This Row],[25]:[49]])</f>
        <v>456</v>
      </c>
      <c r="P424" s="7">
        <f>SUM(Table3253[[#This Row],[50]:[64]])</f>
        <v>51</v>
      </c>
      <c r="Q424" s="7">
        <f>SUM(Table3253[[#This Row],[65]:[74]])</f>
        <v>31</v>
      </c>
      <c r="R424" s="7">
        <f>SUM(Table3253[[#This Row],[75]:[84]])</f>
        <v>13</v>
      </c>
      <c r="S424" s="8">
        <f>SUM(Table3253[[#This Row],[5]:[9]])</f>
        <v>0</v>
      </c>
      <c r="T424" s="7">
        <f>SUM(Table3253[[#This Row],[10]:[14]])</f>
        <v>15</v>
      </c>
      <c r="U424" s="7">
        <f>SUM(Table3253[[#This Row],[15]:[19]])</f>
        <v>101</v>
      </c>
      <c r="V424" s="7">
        <f>SUM(Table3253[[#This Row],[20]:[24]])</f>
        <v>531</v>
      </c>
      <c r="W424" s="7">
        <f>SUM(Table3253[[#This Row],[25]:[29]])</f>
        <v>114</v>
      </c>
      <c r="X424" s="7">
        <f>SUM(Table3253[[#This Row],[30]:[34]])</f>
        <v>147</v>
      </c>
      <c r="Y424" s="7">
        <f>SUM(Table3253[[#This Row],[35]:[39]])</f>
        <v>96</v>
      </c>
      <c r="Z424" s="7">
        <f>SUM(Table3253[[#This Row],[40]:[44]])</f>
        <v>60</v>
      </c>
      <c r="AA424" s="7">
        <f>SUM(Table3253[[#This Row],[45]:[49]])</f>
        <v>39</v>
      </c>
      <c r="AB424" s="7">
        <f>SUM(Table3253[[#This Row],[50]:[54]])</f>
        <v>16</v>
      </c>
      <c r="AC424" s="7">
        <f>SUM(Table3253[[#This Row],[55]:[59]])</f>
        <v>16</v>
      </c>
      <c r="AD424" s="7">
        <f>SUM(Table3253[[#This Row],[60]:[64]])</f>
        <v>19</v>
      </c>
      <c r="AE424" s="7">
        <f>SUM(Table3253[[#This Row],[65]:[69]])</f>
        <v>22</v>
      </c>
      <c r="AF424" s="7">
        <f>SUM(Table3253[[#This Row],[70]:[74]])</f>
        <v>9</v>
      </c>
      <c r="AG424" s="7">
        <f>SUM(Table3253[[#This Row],[75]:[79]])</f>
        <v>12</v>
      </c>
      <c r="AH424" s="7">
        <f>SUM(Table3253[[#This Row],[80]:[84]])</f>
        <v>1</v>
      </c>
      <c r="AI424" s="7">
        <f>SUM(Table3253[[#This Row],[85]:[89]])</f>
        <v>2</v>
      </c>
      <c r="AJ424" s="7">
        <f>Table3253[[#This Row],[90]]</f>
        <v>5</v>
      </c>
      <c r="AK424" s="8">
        <v>0</v>
      </c>
      <c r="AL424" s="8">
        <v>0</v>
      </c>
      <c r="AM424" s="8">
        <v>0</v>
      </c>
      <c r="AN424" s="8">
        <v>1</v>
      </c>
      <c r="AO424" s="8">
        <v>0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2</v>
      </c>
      <c r="AV424" s="8">
        <v>2</v>
      </c>
      <c r="AW424" s="8">
        <v>3</v>
      </c>
      <c r="AX424" s="8">
        <v>3</v>
      </c>
      <c r="AY424" s="8">
        <v>5</v>
      </c>
      <c r="AZ424" s="8">
        <v>0</v>
      </c>
      <c r="BA424" s="8">
        <v>2</v>
      </c>
      <c r="BB424" s="8">
        <v>2</v>
      </c>
      <c r="BC424" s="8">
        <v>16</v>
      </c>
      <c r="BD424" s="8">
        <v>81</v>
      </c>
      <c r="BE424" s="8">
        <v>89</v>
      </c>
      <c r="BF424" s="8">
        <v>175</v>
      </c>
      <c r="BG424" s="8">
        <v>117</v>
      </c>
      <c r="BH424" s="8">
        <v>81</v>
      </c>
      <c r="BI424" s="8">
        <v>69</v>
      </c>
      <c r="BJ424" s="8">
        <v>21</v>
      </c>
      <c r="BK424" s="8">
        <v>27</v>
      </c>
      <c r="BL424" s="8">
        <v>21</v>
      </c>
      <c r="BM424" s="8">
        <v>26</v>
      </c>
      <c r="BN424" s="8">
        <v>19</v>
      </c>
      <c r="BO424" s="8">
        <v>44</v>
      </c>
      <c r="BP424" s="8">
        <v>34</v>
      </c>
      <c r="BQ424" s="8">
        <v>22</v>
      </c>
      <c r="BR424" s="8">
        <v>26</v>
      </c>
      <c r="BS424" s="8">
        <v>21</v>
      </c>
      <c r="BT424" s="8">
        <v>21</v>
      </c>
      <c r="BU424" s="8">
        <v>19</v>
      </c>
      <c r="BV424" s="8">
        <v>21</v>
      </c>
      <c r="BW424" s="8">
        <v>15</v>
      </c>
      <c r="BX424" s="8">
        <v>20</v>
      </c>
      <c r="BY424" s="8">
        <v>9</v>
      </c>
      <c r="BZ424" s="8">
        <v>9</v>
      </c>
      <c r="CA424" s="8">
        <v>14</v>
      </c>
      <c r="CB424" s="8">
        <v>15</v>
      </c>
      <c r="CC424" s="8">
        <v>13</v>
      </c>
      <c r="CD424" s="8">
        <v>11</v>
      </c>
      <c r="CE424" s="8">
        <v>10</v>
      </c>
      <c r="CF424" s="8">
        <v>6</v>
      </c>
      <c r="CG424" s="8">
        <v>6</v>
      </c>
      <c r="CH424" s="8">
        <v>6</v>
      </c>
      <c r="CI424" s="8">
        <v>4</v>
      </c>
      <c r="CJ424" s="8">
        <v>3</v>
      </c>
      <c r="CK424" s="8">
        <v>3</v>
      </c>
      <c r="CL424" s="8">
        <v>4</v>
      </c>
      <c r="CM424" s="8">
        <v>2</v>
      </c>
      <c r="CN424" s="8">
        <v>6</v>
      </c>
      <c r="CO424" s="8">
        <v>1</v>
      </c>
      <c r="CP424" s="8">
        <v>2</v>
      </c>
      <c r="CQ424" s="8">
        <v>3</v>
      </c>
      <c r="CR424" s="8">
        <v>4</v>
      </c>
      <c r="CS424" s="8">
        <v>3</v>
      </c>
      <c r="CT424" s="8">
        <v>8</v>
      </c>
      <c r="CU424" s="8">
        <v>3</v>
      </c>
      <c r="CV424" s="8">
        <v>5</v>
      </c>
      <c r="CW424" s="8">
        <v>0</v>
      </c>
      <c r="CX424" s="8">
        <v>2</v>
      </c>
      <c r="CY424" s="8">
        <v>7</v>
      </c>
      <c r="CZ424" s="8">
        <v>8</v>
      </c>
      <c r="DA424" s="8">
        <v>4</v>
      </c>
      <c r="DB424" s="8">
        <v>1</v>
      </c>
      <c r="DC424" s="8">
        <v>1</v>
      </c>
      <c r="DD424" s="8">
        <v>3</v>
      </c>
      <c r="DE424" s="8">
        <v>2</v>
      </c>
      <c r="DF424" s="8">
        <v>2</v>
      </c>
      <c r="DG424" s="8">
        <v>1</v>
      </c>
      <c r="DH424" s="8">
        <v>4</v>
      </c>
      <c r="DI424" s="8">
        <v>1</v>
      </c>
      <c r="DJ424" s="8">
        <v>2</v>
      </c>
      <c r="DK424" s="8">
        <v>4</v>
      </c>
      <c r="DL424" s="8">
        <v>1</v>
      </c>
      <c r="DM424" s="8">
        <v>1</v>
      </c>
      <c r="DN424" s="8">
        <v>0</v>
      </c>
      <c r="DO424" s="8">
        <v>0</v>
      </c>
      <c r="DP424" s="8">
        <v>0</v>
      </c>
      <c r="DQ424" s="8">
        <v>0</v>
      </c>
      <c r="DR424" s="8">
        <v>1</v>
      </c>
      <c r="DS424" s="8">
        <v>0</v>
      </c>
      <c r="DT424" s="8">
        <v>0</v>
      </c>
      <c r="DU424" s="8">
        <v>1</v>
      </c>
      <c r="DV424" s="8">
        <v>0</v>
      </c>
      <c r="DW424" s="8">
        <v>5</v>
      </c>
      <c r="DX424" s="7">
        <f t="shared" si="33"/>
        <v>1139</v>
      </c>
      <c r="DY424" s="7">
        <f t="shared" si="34"/>
        <v>628</v>
      </c>
      <c r="DZ424" s="7">
        <f t="shared" si="35"/>
        <v>456</v>
      </c>
      <c r="EA424" s="7">
        <f t="shared" si="36"/>
        <v>51</v>
      </c>
    </row>
    <row r="425" spans="1:131" x14ac:dyDescent="0.35">
      <c r="A425" s="7">
        <v>13</v>
      </c>
      <c r="B425" s="10" t="s">
        <v>1020</v>
      </c>
      <c r="C425" s="10" t="s">
        <v>968</v>
      </c>
      <c r="D425" s="10" t="s">
        <v>969</v>
      </c>
      <c r="E425" s="7">
        <f>SUM(Table3253[[#This Row],[0]:[90]])</f>
        <v>633</v>
      </c>
      <c r="F425" s="8">
        <f>SUM(Table3253[[#This Row],[0]:[15]])</f>
        <v>113</v>
      </c>
      <c r="G425" s="7">
        <f>SUM(Table3253[[#This Row],[16]:[64]])</f>
        <v>431</v>
      </c>
      <c r="H425" s="7">
        <f>SUM(Table3253[[#This Row],[65]:[90]])</f>
        <v>89</v>
      </c>
      <c r="I425" s="7">
        <f>SUM(Table3253[[#This Row],[85]:[90]])</f>
        <v>3</v>
      </c>
      <c r="J425" s="8">
        <f>SUM(Table3253[[#This Row],[0]:[17]])</f>
        <v>121</v>
      </c>
      <c r="K425" s="7">
        <f>SUM(Table3253[[#This Row],[18]:[64]])</f>
        <v>423</v>
      </c>
      <c r="L425" s="8">
        <f>SUM(Table3253[[#This Row],[0]:[4]])</f>
        <v>37</v>
      </c>
      <c r="M425" s="7">
        <f>SUM(Table3253[[#This Row],[5]:[15]])</f>
        <v>76</v>
      </c>
      <c r="N425" s="7">
        <f>SUM(Table3253[[#This Row],[16]:[24]])</f>
        <v>47</v>
      </c>
      <c r="O425" s="7">
        <f>SUM(Table3253[[#This Row],[25]:[49]])</f>
        <v>265</v>
      </c>
      <c r="P425" s="7">
        <f>SUM(Table3253[[#This Row],[50]:[64]])</f>
        <v>119</v>
      </c>
      <c r="Q425" s="7">
        <f>SUM(Table3253[[#This Row],[65]:[74]])</f>
        <v>62</v>
      </c>
      <c r="R425" s="7">
        <f>SUM(Table3253[[#This Row],[75]:[84]])</f>
        <v>24</v>
      </c>
      <c r="S425" s="8">
        <f>SUM(Table3253[[#This Row],[5]:[9]])</f>
        <v>30</v>
      </c>
      <c r="T425" s="7">
        <f>SUM(Table3253[[#This Row],[10]:[14]])</f>
        <v>40</v>
      </c>
      <c r="U425" s="7">
        <f>SUM(Table3253[[#This Row],[15]:[19]])</f>
        <v>26</v>
      </c>
      <c r="V425" s="7">
        <f>SUM(Table3253[[#This Row],[20]:[24]])</f>
        <v>27</v>
      </c>
      <c r="W425" s="7">
        <f>SUM(Table3253[[#This Row],[25]:[29]])</f>
        <v>68</v>
      </c>
      <c r="X425" s="7">
        <f>SUM(Table3253[[#This Row],[30]:[34]])</f>
        <v>48</v>
      </c>
      <c r="Y425" s="7">
        <f>SUM(Table3253[[#This Row],[35]:[39]])</f>
        <v>58</v>
      </c>
      <c r="Z425" s="7">
        <f>SUM(Table3253[[#This Row],[40]:[44]])</f>
        <v>51</v>
      </c>
      <c r="AA425" s="7">
        <f>SUM(Table3253[[#This Row],[45]:[49]])</f>
        <v>40</v>
      </c>
      <c r="AB425" s="7">
        <f>SUM(Table3253[[#This Row],[50]:[54]])</f>
        <v>38</v>
      </c>
      <c r="AC425" s="7">
        <f>SUM(Table3253[[#This Row],[55]:[59]])</f>
        <v>38</v>
      </c>
      <c r="AD425" s="7">
        <f>SUM(Table3253[[#This Row],[60]:[64]])</f>
        <v>43</v>
      </c>
      <c r="AE425" s="7">
        <f>SUM(Table3253[[#This Row],[65]:[69]])</f>
        <v>40</v>
      </c>
      <c r="AF425" s="7">
        <f>SUM(Table3253[[#This Row],[70]:[74]])</f>
        <v>22</v>
      </c>
      <c r="AG425" s="7">
        <f>SUM(Table3253[[#This Row],[75]:[79]])</f>
        <v>11</v>
      </c>
      <c r="AH425" s="7">
        <f>SUM(Table3253[[#This Row],[80]:[84]])</f>
        <v>13</v>
      </c>
      <c r="AI425" s="7">
        <f>SUM(Table3253[[#This Row],[85]:[89]])</f>
        <v>1</v>
      </c>
      <c r="AJ425" s="7">
        <f>Table3253[[#This Row],[90]]</f>
        <v>2</v>
      </c>
      <c r="AK425" s="8">
        <v>2</v>
      </c>
      <c r="AL425" s="8">
        <v>11</v>
      </c>
      <c r="AM425" s="8">
        <v>8</v>
      </c>
      <c r="AN425" s="8">
        <v>12</v>
      </c>
      <c r="AO425" s="8">
        <v>4</v>
      </c>
      <c r="AP425" s="8">
        <v>6</v>
      </c>
      <c r="AQ425" s="8">
        <v>4</v>
      </c>
      <c r="AR425" s="8">
        <v>8</v>
      </c>
      <c r="AS425" s="8">
        <v>4</v>
      </c>
      <c r="AT425" s="8">
        <v>8</v>
      </c>
      <c r="AU425" s="8">
        <v>3</v>
      </c>
      <c r="AV425" s="8">
        <v>10</v>
      </c>
      <c r="AW425" s="8">
        <v>9</v>
      </c>
      <c r="AX425" s="8">
        <v>10</v>
      </c>
      <c r="AY425" s="8">
        <v>8</v>
      </c>
      <c r="AZ425" s="8">
        <v>6</v>
      </c>
      <c r="BA425" s="8">
        <v>2</v>
      </c>
      <c r="BB425" s="8">
        <v>6</v>
      </c>
      <c r="BC425" s="8">
        <v>9</v>
      </c>
      <c r="BD425" s="8">
        <v>3</v>
      </c>
      <c r="BE425" s="8">
        <v>6</v>
      </c>
      <c r="BF425" s="8">
        <v>8</v>
      </c>
      <c r="BG425" s="8">
        <v>5</v>
      </c>
      <c r="BH425" s="8">
        <v>3</v>
      </c>
      <c r="BI425" s="8">
        <v>5</v>
      </c>
      <c r="BJ425" s="8">
        <v>10</v>
      </c>
      <c r="BK425" s="8">
        <v>14</v>
      </c>
      <c r="BL425" s="8">
        <v>14</v>
      </c>
      <c r="BM425" s="8">
        <v>10</v>
      </c>
      <c r="BN425" s="8">
        <v>20</v>
      </c>
      <c r="BO425" s="8">
        <v>13</v>
      </c>
      <c r="BP425" s="8">
        <v>6</v>
      </c>
      <c r="BQ425" s="8">
        <v>11</v>
      </c>
      <c r="BR425" s="8">
        <v>8</v>
      </c>
      <c r="BS425" s="8">
        <v>10</v>
      </c>
      <c r="BT425" s="8">
        <v>7</v>
      </c>
      <c r="BU425" s="8">
        <v>10</v>
      </c>
      <c r="BV425" s="8">
        <v>12</v>
      </c>
      <c r="BW425" s="8">
        <v>14</v>
      </c>
      <c r="BX425" s="8">
        <v>15</v>
      </c>
      <c r="BY425" s="8">
        <v>12</v>
      </c>
      <c r="BZ425" s="8">
        <v>6</v>
      </c>
      <c r="CA425" s="8">
        <v>9</v>
      </c>
      <c r="CB425" s="8">
        <v>11</v>
      </c>
      <c r="CC425" s="8">
        <v>13</v>
      </c>
      <c r="CD425" s="8">
        <v>10</v>
      </c>
      <c r="CE425" s="8">
        <v>5</v>
      </c>
      <c r="CF425" s="8">
        <v>8</v>
      </c>
      <c r="CG425" s="8">
        <v>4</v>
      </c>
      <c r="CH425" s="8">
        <v>13</v>
      </c>
      <c r="CI425" s="8">
        <v>11</v>
      </c>
      <c r="CJ425" s="8">
        <v>5</v>
      </c>
      <c r="CK425" s="8">
        <v>7</v>
      </c>
      <c r="CL425" s="8">
        <v>11</v>
      </c>
      <c r="CM425" s="8">
        <v>4</v>
      </c>
      <c r="CN425" s="8">
        <v>6</v>
      </c>
      <c r="CO425" s="8">
        <v>5</v>
      </c>
      <c r="CP425" s="8">
        <v>10</v>
      </c>
      <c r="CQ425" s="8">
        <v>7</v>
      </c>
      <c r="CR425" s="8">
        <v>10</v>
      </c>
      <c r="CS425" s="8">
        <v>5</v>
      </c>
      <c r="CT425" s="8">
        <v>8</v>
      </c>
      <c r="CU425" s="8">
        <v>9</v>
      </c>
      <c r="CV425" s="8">
        <v>10</v>
      </c>
      <c r="CW425" s="8">
        <v>11</v>
      </c>
      <c r="CX425" s="8">
        <v>9</v>
      </c>
      <c r="CY425" s="8">
        <v>11</v>
      </c>
      <c r="CZ425" s="8">
        <v>5</v>
      </c>
      <c r="DA425" s="8">
        <v>8</v>
      </c>
      <c r="DB425" s="8">
        <v>7</v>
      </c>
      <c r="DC425" s="8">
        <v>2</v>
      </c>
      <c r="DD425" s="8">
        <v>4</v>
      </c>
      <c r="DE425" s="8">
        <v>4</v>
      </c>
      <c r="DF425" s="8">
        <v>6</v>
      </c>
      <c r="DG425" s="8">
        <v>6</v>
      </c>
      <c r="DH425" s="8">
        <v>2</v>
      </c>
      <c r="DI425" s="8">
        <v>1</v>
      </c>
      <c r="DJ425" s="8">
        <v>5</v>
      </c>
      <c r="DK425" s="8">
        <v>1</v>
      </c>
      <c r="DL425" s="8">
        <v>2</v>
      </c>
      <c r="DM425" s="8">
        <v>4</v>
      </c>
      <c r="DN425" s="8">
        <v>4</v>
      </c>
      <c r="DO425" s="8">
        <v>2</v>
      </c>
      <c r="DP425" s="8">
        <v>3</v>
      </c>
      <c r="DQ425" s="8">
        <v>0</v>
      </c>
      <c r="DR425" s="8">
        <v>0</v>
      </c>
      <c r="DS425" s="8">
        <v>0</v>
      </c>
      <c r="DT425" s="8">
        <v>0</v>
      </c>
      <c r="DU425" s="8">
        <v>0</v>
      </c>
      <c r="DV425" s="8">
        <v>1</v>
      </c>
      <c r="DW425" s="8">
        <v>2</v>
      </c>
      <c r="DX425" s="7">
        <f t="shared" si="33"/>
        <v>431</v>
      </c>
      <c r="DY425" s="7">
        <f t="shared" si="34"/>
        <v>39</v>
      </c>
      <c r="DZ425" s="7">
        <f t="shared" si="35"/>
        <v>265</v>
      </c>
      <c r="EA425" s="7">
        <f t="shared" si="36"/>
        <v>119</v>
      </c>
    </row>
    <row r="426" spans="1:131" x14ac:dyDescent="0.35">
      <c r="A426" s="7">
        <v>13</v>
      </c>
      <c r="B426" s="10" t="s">
        <v>1020</v>
      </c>
      <c r="C426" s="10" t="s">
        <v>970</v>
      </c>
      <c r="D426" s="10" t="s">
        <v>971</v>
      </c>
      <c r="E426" s="7">
        <f>SUM(Table3253[[#This Row],[0]:[90]])</f>
        <v>735</v>
      </c>
      <c r="F426" s="8">
        <f>SUM(Table3253[[#This Row],[0]:[15]])</f>
        <v>129</v>
      </c>
      <c r="G426" s="7">
        <f>SUM(Table3253[[#This Row],[16]:[64]])</f>
        <v>457</v>
      </c>
      <c r="H426" s="7">
        <f>SUM(Table3253[[#This Row],[65]:[90]])</f>
        <v>149</v>
      </c>
      <c r="I426" s="7">
        <f>SUM(Table3253[[#This Row],[85]:[90]])</f>
        <v>15</v>
      </c>
      <c r="J426" s="8">
        <f>SUM(Table3253[[#This Row],[0]:[17]])</f>
        <v>152</v>
      </c>
      <c r="K426" s="7">
        <f>SUM(Table3253[[#This Row],[18]:[64]])</f>
        <v>434</v>
      </c>
      <c r="L426" s="8">
        <f>SUM(Table3253[[#This Row],[0]:[4]])</f>
        <v>44</v>
      </c>
      <c r="M426" s="7">
        <f>SUM(Table3253[[#This Row],[5]:[15]])</f>
        <v>85</v>
      </c>
      <c r="N426" s="7">
        <f>SUM(Table3253[[#This Row],[16]:[24]])</f>
        <v>90</v>
      </c>
      <c r="O426" s="7">
        <f>SUM(Table3253[[#This Row],[25]:[49]])</f>
        <v>191</v>
      </c>
      <c r="P426" s="7">
        <f>SUM(Table3253[[#This Row],[50]:[64]])</f>
        <v>176</v>
      </c>
      <c r="Q426" s="7">
        <f>SUM(Table3253[[#This Row],[65]:[74]])</f>
        <v>79</v>
      </c>
      <c r="R426" s="7">
        <f>SUM(Table3253[[#This Row],[75]:[84]])</f>
        <v>55</v>
      </c>
      <c r="S426" s="8">
        <f>SUM(Table3253[[#This Row],[5]:[9]])</f>
        <v>32</v>
      </c>
      <c r="T426" s="7">
        <f>SUM(Table3253[[#This Row],[10]:[14]])</f>
        <v>42</v>
      </c>
      <c r="U426" s="7">
        <f>SUM(Table3253[[#This Row],[15]:[19]])</f>
        <v>55</v>
      </c>
      <c r="V426" s="7">
        <f>SUM(Table3253[[#This Row],[20]:[24]])</f>
        <v>46</v>
      </c>
      <c r="W426" s="7">
        <f>SUM(Table3253[[#This Row],[25]:[29]])</f>
        <v>38</v>
      </c>
      <c r="X426" s="7">
        <f>SUM(Table3253[[#This Row],[30]:[34]])</f>
        <v>37</v>
      </c>
      <c r="Y426" s="7">
        <f>SUM(Table3253[[#This Row],[35]:[39]])</f>
        <v>35</v>
      </c>
      <c r="Z426" s="7">
        <f>SUM(Table3253[[#This Row],[40]:[44]])</f>
        <v>48</v>
      </c>
      <c r="AA426" s="7">
        <f>SUM(Table3253[[#This Row],[45]:[49]])</f>
        <v>33</v>
      </c>
      <c r="AB426" s="7">
        <f>SUM(Table3253[[#This Row],[50]:[54]])</f>
        <v>50</v>
      </c>
      <c r="AC426" s="7">
        <f>SUM(Table3253[[#This Row],[55]:[59]])</f>
        <v>63</v>
      </c>
      <c r="AD426" s="7">
        <f>SUM(Table3253[[#This Row],[60]:[64]])</f>
        <v>63</v>
      </c>
      <c r="AE426" s="7">
        <f>SUM(Table3253[[#This Row],[65]:[69]])</f>
        <v>45</v>
      </c>
      <c r="AF426" s="7">
        <f>SUM(Table3253[[#This Row],[70]:[74]])</f>
        <v>34</v>
      </c>
      <c r="AG426" s="7">
        <f>SUM(Table3253[[#This Row],[75]:[79]])</f>
        <v>28</v>
      </c>
      <c r="AH426" s="7">
        <f>SUM(Table3253[[#This Row],[80]:[84]])</f>
        <v>27</v>
      </c>
      <c r="AI426" s="7">
        <f>SUM(Table3253[[#This Row],[85]:[89]])</f>
        <v>10</v>
      </c>
      <c r="AJ426" s="7">
        <f>Table3253[[#This Row],[90]]</f>
        <v>5</v>
      </c>
      <c r="AK426" s="8">
        <v>4</v>
      </c>
      <c r="AL426" s="8">
        <v>7</v>
      </c>
      <c r="AM426" s="8">
        <v>7</v>
      </c>
      <c r="AN426" s="8">
        <v>11</v>
      </c>
      <c r="AO426" s="8">
        <v>15</v>
      </c>
      <c r="AP426" s="8">
        <v>4</v>
      </c>
      <c r="AQ426" s="8">
        <v>4</v>
      </c>
      <c r="AR426" s="8">
        <v>6</v>
      </c>
      <c r="AS426" s="8">
        <v>10</v>
      </c>
      <c r="AT426" s="8">
        <v>8</v>
      </c>
      <c r="AU426" s="8">
        <v>7</v>
      </c>
      <c r="AV426" s="8">
        <v>12</v>
      </c>
      <c r="AW426" s="8">
        <v>11</v>
      </c>
      <c r="AX426" s="8">
        <v>4</v>
      </c>
      <c r="AY426" s="8">
        <v>8</v>
      </c>
      <c r="AZ426" s="8">
        <v>11</v>
      </c>
      <c r="BA426" s="8">
        <v>10</v>
      </c>
      <c r="BB426" s="8">
        <v>13</v>
      </c>
      <c r="BC426" s="8">
        <v>14</v>
      </c>
      <c r="BD426" s="8">
        <v>7</v>
      </c>
      <c r="BE426" s="8">
        <v>12</v>
      </c>
      <c r="BF426" s="8">
        <v>9</v>
      </c>
      <c r="BG426" s="8">
        <v>9</v>
      </c>
      <c r="BH426" s="8">
        <v>7</v>
      </c>
      <c r="BI426" s="8">
        <v>9</v>
      </c>
      <c r="BJ426" s="8">
        <v>6</v>
      </c>
      <c r="BK426" s="8">
        <v>5</v>
      </c>
      <c r="BL426" s="8">
        <v>7</v>
      </c>
      <c r="BM426" s="8">
        <v>6</v>
      </c>
      <c r="BN426" s="8">
        <v>14</v>
      </c>
      <c r="BO426" s="8">
        <v>8</v>
      </c>
      <c r="BP426" s="8">
        <v>7</v>
      </c>
      <c r="BQ426" s="8">
        <v>9</v>
      </c>
      <c r="BR426" s="8">
        <v>6</v>
      </c>
      <c r="BS426" s="8">
        <v>7</v>
      </c>
      <c r="BT426" s="8">
        <v>11</v>
      </c>
      <c r="BU426" s="8">
        <v>4</v>
      </c>
      <c r="BV426" s="8">
        <v>8</v>
      </c>
      <c r="BW426" s="8">
        <v>6</v>
      </c>
      <c r="BX426" s="8">
        <v>6</v>
      </c>
      <c r="BY426" s="8">
        <v>11</v>
      </c>
      <c r="BZ426" s="8">
        <v>12</v>
      </c>
      <c r="CA426" s="8">
        <v>7</v>
      </c>
      <c r="CB426" s="8">
        <v>9</v>
      </c>
      <c r="CC426" s="8">
        <v>9</v>
      </c>
      <c r="CD426" s="8">
        <v>10</v>
      </c>
      <c r="CE426" s="8">
        <v>7</v>
      </c>
      <c r="CF426" s="8">
        <v>5</v>
      </c>
      <c r="CG426" s="8">
        <v>6</v>
      </c>
      <c r="CH426" s="8">
        <v>5</v>
      </c>
      <c r="CI426" s="8">
        <v>10</v>
      </c>
      <c r="CJ426" s="8">
        <v>7</v>
      </c>
      <c r="CK426" s="8">
        <v>11</v>
      </c>
      <c r="CL426" s="8">
        <v>8</v>
      </c>
      <c r="CM426" s="8">
        <v>14</v>
      </c>
      <c r="CN426" s="8">
        <v>14</v>
      </c>
      <c r="CO426" s="8">
        <v>8</v>
      </c>
      <c r="CP426" s="8">
        <v>18</v>
      </c>
      <c r="CQ426" s="8">
        <v>10</v>
      </c>
      <c r="CR426" s="8">
        <v>13</v>
      </c>
      <c r="CS426" s="8">
        <v>11</v>
      </c>
      <c r="CT426" s="8">
        <v>13</v>
      </c>
      <c r="CU426" s="8">
        <v>15</v>
      </c>
      <c r="CV426" s="8">
        <v>15</v>
      </c>
      <c r="CW426" s="8">
        <v>9</v>
      </c>
      <c r="CX426" s="8">
        <v>10</v>
      </c>
      <c r="CY426" s="8">
        <v>11</v>
      </c>
      <c r="CZ426" s="8">
        <v>10</v>
      </c>
      <c r="DA426" s="8">
        <v>6</v>
      </c>
      <c r="DB426" s="8">
        <v>8</v>
      </c>
      <c r="DC426" s="8">
        <v>8</v>
      </c>
      <c r="DD426" s="8">
        <v>7</v>
      </c>
      <c r="DE426" s="8">
        <v>7</v>
      </c>
      <c r="DF426" s="8">
        <v>7</v>
      </c>
      <c r="DG426" s="8">
        <v>5</v>
      </c>
      <c r="DH426" s="8">
        <v>7</v>
      </c>
      <c r="DI426" s="8">
        <v>0</v>
      </c>
      <c r="DJ426" s="8">
        <v>9</v>
      </c>
      <c r="DK426" s="8">
        <v>6</v>
      </c>
      <c r="DL426" s="8">
        <v>6</v>
      </c>
      <c r="DM426" s="8">
        <v>11</v>
      </c>
      <c r="DN426" s="8">
        <v>4</v>
      </c>
      <c r="DO426" s="8">
        <v>5</v>
      </c>
      <c r="DP426" s="8">
        <v>2</v>
      </c>
      <c r="DQ426" s="8">
        <v>5</v>
      </c>
      <c r="DR426" s="8">
        <v>3</v>
      </c>
      <c r="DS426" s="8">
        <v>3</v>
      </c>
      <c r="DT426" s="8">
        <v>2</v>
      </c>
      <c r="DU426" s="8">
        <v>2</v>
      </c>
      <c r="DV426" s="8">
        <v>0</v>
      </c>
      <c r="DW426" s="8">
        <v>5</v>
      </c>
      <c r="DX426" s="7">
        <f t="shared" si="33"/>
        <v>457</v>
      </c>
      <c r="DY426" s="7">
        <f t="shared" si="34"/>
        <v>67</v>
      </c>
      <c r="DZ426" s="7">
        <f t="shared" si="35"/>
        <v>191</v>
      </c>
      <c r="EA426" s="7">
        <f t="shared" si="36"/>
        <v>176</v>
      </c>
    </row>
    <row r="427" spans="1:131" x14ac:dyDescent="0.35">
      <c r="A427" s="7">
        <v>13</v>
      </c>
      <c r="B427" s="10" t="s">
        <v>1020</v>
      </c>
      <c r="C427" s="10" t="s">
        <v>972</v>
      </c>
      <c r="D427" s="10" t="s">
        <v>973</v>
      </c>
      <c r="E427" s="7">
        <f>SUM(Table3253[[#This Row],[0]:[90]])</f>
        <v>721</v>
      </c>
      <c r="F427" s="8">
        <f>SUM(Table3253[[#This Row],[0]:[15]])</f>
        <v>133</v>
      </c>
      <c r="G427" s="7">
        <f>SUM(Table3253[[#This Row],[16]:[64]])</f>
        <v>483</v>
      </c>
      <c r="H427" s="7">
        <f>SUM(Table3253[[#This Row],[65]:[90]])</f>
        <v>105</v>
      </c>
      <c r="I427" s="7">
        <f>SUM(Table3253[[#This Row],[85]:[90]])</f>
        <v>5</v>
      </c>
      <c r="J427" s="8">
        <f>SUM(Table3253[[#This Row],[0]:[17]])</f>
        <v>158</v>
      </c>
      <c r="K427" s="7">
        <f>SUM(Table3253[[#This Row],[18]:[64]])</f>
        <v>458</v>
      </c>
      <c r="L427" s="8">
        <f>SUM(Table3253[[#This Row],[0]:[4]])</f>
        <v>36</v>
      </c>
      <c r="M427" s="7">
        <f>SUM(Table3253[[#This Row],[5]:[15]])</f>
        <v>97</v>
      </c>
      <c r="N427" s="7">
        <f>SUM(Table3253[[#This Row],[16]:[24]])</f>
        <v>83</v>
      </c>
      <c r="O427" s="7">
        <f>SUM(Table3253[[#This Row],[25]:[49]])</f>
        <v>226</v>
      </c>
      <c r="P427" s="7">
        <f>SUM(Table3253[[#This Row],[50]:[64]])</f>
        <v>174</v>
      </c>
      <c r="Q427" s="7">
        <f>SUM(Table3253[[#This Row],[65]:[74]])</f>
        <v>63</v>
      </c>
      <c r="R427" s="7">
        <f>SUM(Table3253[[#This Row],[75]:[84]])</f>
        <v>37</v>
      </c>
      <c r="S427" s="8">
        <f>SUM(Table3253[[#This Row],[5]:[9]])</f>
        <v>31</v>
      </c>
      <c r="T427" s="7">
        <f>SUM(Table3253[[#This Row],[10]:[14]])</f>
        <v>56</v>
      </c>
      <c r="U427" s="7">
        <f>SUM(Table3253[[#This Row],[15]:[19]])</f>
        <v>54</v>
      </c>
      <c r="V427" s="7">
        <f>SUM(Table3253[[#This Row],[20]:[24]])</f>
        <v>39</v>
      </c>
      <c r="W427" s="7">
        <f>SUM(Table3253[[#This Row],[25]:[29]])</f>
        <v>44</v>
      </c>
      <c r="X427" s="7">
        <f>SUM(Table3253[[#This Row],[30]:[34]])</f>
        <v>50</v>
      </c>
      <c r="Y427" s="7">
        <f>SUM(Table3253[[#This Row],[35]:[39]])</f>
        <v>35</v>
      </c>
      <c r="Z427" s="7">
        <f>SUM(Table3253[[#This Row],[40]:[44]])</f>
        <v>62</v>
      </c>
      <c r="AA427" s="7">
        <f>SUM(Table3253[[#This Row],[45]:[49]])</f>
        <v>35</v>
      </c>
      <c r="AB427" s="7">
        <f>SUM(Table3253[[#This Row],[50]:[54]])</f>
        <v>72</v>
      </c>
      <c r="AC427" s="7">
        <f>SUM(Table3253[[#This Row],[55]:[59]])</f>
        <v>59</v>
      </c>
      <c r="AD427" s="7">
        <f>SUM(Table3253[[#This Row],[60]:[64]])</f>
        <v>43</v>
      </c>
      <c r="AE427" s="7">
        <f>SUM(Table3253[[#This Row],[65]:[69]])</f>
        <v>34</v>
      </c>
      <c r="AF427" s="7">
        <f>SUM(Table3253[[#This Row],[70]:[74]])</f>
        <v>29</v>
      </c>
      <c r="AG427" s="7">
        <f>SUM(Table3253[[#This Row],[75]:[79]])</f>
        <v>26</v>
      </c>
      <c r="AH427" s="7">
        <f>SUM(Table3253[[#This Row],[80]:[84]])</f>
        <v>11</v>
      </c>
      <c r="AI427" s="7">
        <f>SUM(Table3253[[#This Row],[85]:[89]])</f>
        <v>3</v>
      </c>
      <c r="AJ427" s="7">
        <f>Table3253[[#This Row],[90]]</f>
        <v>2</v>
      </c>
      <c r="AK427" s="8">
        <v>4</v>
      </c>
      <c r="AL427" s="8">
        <v>9</v>
      </c>
      <c r="AM427" s="8">
        <v>7</v>
      </c>
      <c r="AN427" s="8">
        <v>9</v>
      </c>
      <c r="AO427" s="8">
        <v>7</v>
      </c>
      <c r="AP427" s="8">
        <v>4</v>
      </c>
      <c r="AQ427" s="8">
        <v>2</v>
      </c>
      <c r="AR427" s="8">
        <v>5</v>
      </c>
      <c r="AS427" s="8">
        <v>7</v>
      </c>
      <c r="AT427" s="8">
        <v>13</v>
      </c>
      <c r="AU427" s="8">
        <v>10</v>
      </c>
      <c r="AV427" s="8">
        <v>11</v>
      </c>
      <c r="AW427" s="8">
        <v>9</v>
      </c>
      <c r="AX427" s="8">
        <v>14</v>
      </c>
      <c r="AY427" s="8">
        <v>12</v>
      </c>
      <c r="AZ427" s="8">
        <v>10</v>
      </c>
      <c r="BA427" s="8">
        <v>11</v>
      </c>
      <c r="BB427" s="8">
        <v>14</v>
      </c>
      <c r="BC427" s="8">
        <v>9</v>
      </c>
      <c r="BD427" s="8">
        <v>10</v>
      </c>
      <c r="BE427" s="8">
        <v>15</v>
      </c>
      <c r="BF427" s="8">
        <v>8</v>
      </c>
      <c r="BG427" s="8">
        <v>3</v>
      </c>
      <c r="BH427" s="8">
        <v>7</v>
      </c>
      <c r="BI427" s="8">
        <v>6</v>
      </c>
      <c r="BJ427" s="8">
        <v>7</v>
      </c>
      <c r="BK427" s="8">
        <v>13</v>
      </c>
      <c r="BL427" s="8">
        <v>6</v>
      </c>
      <c r="BM427" s="8">
        <v>11</v>
      </c>
      <c r="BN427" s="8">
        <v>7</v>
      </c>
      <c r="BO427" s="8">
        <v>6</v>
      </c>
      <c r="BP427" s="8">
        <v>15</v>
      </c>
      <c r="BQ427" s="8">
        <v>15</v>
      </c>
      <c r="BR427" s="8">
        <v>6</v>
      </c>
      <c r="BS427" s="8">
        <v>8</v>
      </c>
      <c r="BT427" s="8">
        <v>5</v>
      </c>
      <c r="BU427" s="8">
        <v>3</v>
      </c>
      <c r="BV427" s="8">
        <v>9</v>
      </c>
      <c r="BW427" s="8">
        <v>10</v>
      </c>
      <c r="BX427" s="8">
        <v>8</v>
      </c>
      <c r="BY427" s="8">
        <v>10</v>
      </c>
      <c r="BZ427" s="8">
        <v>16</v>
      </c>
      <c r="CA427" s="8">
        <v>9</v>
      </c>
      <c r="CB427" s="8">
        <v>17</v>
      </c>
      <c r="CC427" s="8">
        <v>10</v>
      </c>
      <c r="CD427" s="8">
        <v>12</v>
      </c>
      <c r="CE427" s="8">
        <v>6</v>
      </c>
      <c r="CF427" s="8">
        <v>4</v>
      </c>
      <c r="CG427" s="8">
        <v>5</v>
      </c>
      <c r="CH427" s="8">
        <v>8</v>
      </c>
      <c r="CI427" s="8">
        <v>13</v>
      </c>
      <c r="CJ427" s="8">
        <v>14</v>
      </c>
      <c r="CK427" s="8">
        <v>17</v>
      </c>
      <c r="CL427" s="8">
        <v>14</v>
      </c>
      <c r="CM427" s="8">
        <v>14</v>
      </c>
      <c r="CN427" s="8">
        <v>11</v>
      </c>
      <c r="CO427" s="8">
        <v>18</v>
      </c>
      <c r="CP427" s="8">
        <v>11</v>
      </c>
      <c r="CQ427" s="8">
        <v>8</v>
      </c>
      <c r="CR427" s="8">
        <v>11</v>
      </c>
      <c r="CS427" s="8">
        <v>12</v>
      </c>
      <c r="CT427" s="8">
        <v>9</v>
      </c>
      <c r="CU427" s="8">
        <v>5</v>
      </c>
      <c r="CV427" s="8">
        <v>11</v>
      </c>
      <c r="CW427" s="8">
        <v>6</v>
      </c>
      <c r="CX427" s="8">
        <v>10</v>
      </c>
      <c r="CY427" s="8">
        <v>7</v>
      </c>
      <c r="CZ427" s="8">
        <v>5</v>
      </c>
      <c r="DA427" s="8">
        <v>7</v>
      </c>
      <c r="DB427" s="8">
        <v>5</v>
      </c>
      <c r="DC427" s="8">
        <v>4</v>
      </c>
      <c r="DD427" s="8">
        <v>2</v>
      </c>
      <c r="DE427" s="8">
        <v>11</v>
      </c>
      <c r="DF427" s="8">
        <v>7</v>
      </c>
      <c r="DG427" s="8">
        <v>5</v>
      </c>
      <c r="DH427" s="8">
        <v>9</v>
      </c>
      <c r="DI427" s="8">
        <v>2</v>
      </c>
      <c r="DJ427" s="8">
        <v>8</v>
      </c>
      <c r="DK427" s="8">
        <v>2</v>
      </c>
      <c r="DL427" s="8">
        <v>5</v>
      </c>
      <c r="DM427" s="8">
        <v>4</v>
      </c>
      <c r="DN427" s="8">
        <v>2</v>
      </c>
      <c r="DO427" s="8">
        <v>3</v>
      </c>
      <c r="DP427" s="8">
        <v>2</v>
      </c>
      <c r="DQ427" s="8">
        <v>0</v>
      </c>
      <c r="DR427" s="8">
        <v>2</v>
      </c>
      <c r="DS427" s="8">
        <v>0</v>
      </c>
      <c r="DT427" s="8">
        <v>1</v>
      </c>
      <c r="DU427" s="8">
        <v>0</v>
      </c>
      <c r="DV427" s="8">
        <v>0</v>
      </c>
      <c r="DW427" s="8">
        <v>2</v>
      </c>
      <c r="DX427" s="7">
        <f t="shared" si="33"/>
        <v>483</v>
      </c>
      <c r="DY427" s="7">
        <f t="shared" si="34"/>
        <v>58</v>
      </c>
      <c r="DZ427" s="7">
        <f t="shared" si="35"/>
        <v>226</v>
      </c>
      <c r="EA427" s="7">
        <f t="shared" si="36"/>
        <v>174</v>
      </c>
    </row>
    <row r="428" spans="1:131" x14ac:dyDescent="0.35">
      <c r="A428" s="7">
        <v>13</v>
      </c>
      <c r="B428" s="10" t="s">
        <v>1020</v>
      </c>
      <c r="C428" s="10" t="s">
        <v>974</v>
      </c>
      <c r="D428" s="10" t="s">
        <v>975</v>
      </c>
      <c r="E428" s="7">
        <f>SUM(Table3253[[#This Row],[0]:[90]])</f>
        <v>609</v>
      </c>
      <c r="F428" s="8">
        <f>SUM(Table3253[[#This Row],[0]:[15]])</f>
        <v>134</v>
      </c>
      <c r="G428" s="7">
        <f>SUM(Table3253[[#This Row],[16]:[64]])</f>
        <v>409</v>
      </c>
      <c r="H428" s="7">
        <f>SUM(Table3253[[#This Row],[65]:[90]])</f>
        <v>66</v>
      </c>
      <c r="I428" s="7">
        <f>SUM(Table3253[[#This Row],[85]:[90]])</f>
        <v>2</v>
      </c>
      <c r="J428" s="8">
        <f>SUM(Table3253[[#This Row],[0]:[17]])</f>
        <v>150</v>
      </c>
      <c r="K428" s="7">
        <f>SUM(Table3253[[#This Row],[18]:[64]])</f>
        <v>393</v>
      </c>
      <c r="L428" s="8">
        <f>SUM(Table3253[[#This Row],[0]:[4]])</f>
        <v>32</v>
      </c>
      <c r="M428" s="7">
        <f>SUM(Table3253[[#This Row],[5]:[15]])</f>
        <v>102</v>
      </c>
      <c r="N428" s="7">
        <f>SUM(Table3253[[#This Row],[16]:[24]])</f>
        <v>62</v>
      </c>
      <c r="O428" s="7">
        <f>SUM(Table3253[[#This Row],[25]:[49]])</f>
        <v>197</v>
      </c>
      <c r="P428" s="7">
        <f>SUM(Table3253[[#This Row],[50]:[64]])</f>
        <v>150</v>
      </c>
      <c r="Q428" s="7">
        <f>SUM(Table3253[[#This Row],[65]:[74]])</f>
        <v>50</v>
      </c>
      <c r="R428" s="7">
        <f>SUM(Table3253[[#This Row],[75]:[84]])</f>
        <v>14</v>
      </c>
      <c r="S428" s="8">
        <f>SUM(Table3253[[#This Row],[5]:[9]])</f>
        <v>52</v>
      </c>
      <c r="T428" s="7">
        <f>SUM(Table3253[[#This Row],[10]:[14]])</f>
        <v>41</v>
      </c>
      <c r="U428" s="7">
        <f>SUM(Table3253[[#This Row],[15]:[19]])</f>
        <v>38</v>
      </c>
      <c r="V428" s="7">
        <f>SUM(Table3253[[#This Row],[20]:[24]])</f>
        <v>33</v>
      </c>
      <c r="W428" s="7">
        <f>SUM(Table3253[[#This Row],[25]:[29]])</f>
        <v>39</v>
      </c>
      <c r="X428" s="7">
        <f>SUM(Table3253[[#This Row],[30]:[34]])</f>
        <v>38</v>
      </c>
      <c r="Y428" s="7">
        <f>SUM(Table3253[[#This Row],[35]:[39]])</f>
        <v>30</v>
      </c>
      <c r="Z428" s="7">
        <f>SUM(Table3253[[#This Row],[40]:[44]])</f>
        <v>41</v>
      </c>
      <c r="AA428" s="7">
        <f>SUM(Table3253[[#This Row],[45]:[49]])</f>
        <v>49</v>
      </c>
      <c r="AB428" s="7">
        <f>SUM(Table3253[[#This Row],[50]:[54]])</f>
        <v>53</v>
      </c>
      <c r="AC428" s="7">
        <f>SUM(Table3253[[#This Row],[55]:[59]])</f>
        <v>44</v>
      </c>
      <c r="AD428" s="7">
        <f>SUM(Table3253[[#This Row],[60]:[64]])</f>
        <v>53</v>
      </c>
      <c r="AE428" s="7">
        <f>SUM(Table3253[[#This Row],[65]:[69]])</f>
        <v>25</v>
      </c>
      <c r="AF428" s="7">
        <f>SUM(Table3253[[#This Row],[70]:[74]])</f>
        <v>25</v>
      </c>
      <c r="AG428" s="7">
        <f>SUM(Table3253[[#This Row],[75]:[79]])</f>
        <v>8</v>
      </c>
      <c r="AH428" s="7">
        <f>SUM(Table3253[[#This Row],[80]:[84]])</f>
        <v>6</v>
      </c>
      <c r="AI428" s="7">
        <f>SUM(Table3253[[#This Row],[85]:[89]])</f>
        <v>0</v>
      </c>
      <c r="AJ428" s="7">
        <f>Table3253[[#This Row],[90]]</f>
        <v>2</v>
      </c>
      <c r="AK428" s="8">
        <v>6</v>
      </c>
      <c r="AL428" s="8">
        <v>4</v>
      </c>
      <c r="AM428" s="8">
        <v>5</v>
      </c>
      <c r="AN428" s="8">
        <v>8</v>
      </c>
      <c r="AO428" s="8">
        <v>9</v>
      </c>
      <c r="AP428" s="8">
        <v>12</v>
      </c>
      <c r="AQ428" s="8">
        <v>9</v>
      </c>
      <c r="AR428" s="8">
        <v>11</v>
      </c>
      <c r="AS428" s="8">
        <v>13</v>
      </c>
      <c r="AT428" s="8">
        <v>7</v>
      </c>
      <c r="AU428" s="8">
        <v>9</v>
      </c>
      <c r="AV428" s="8">
        <v>7</v>
      </c>
      <c r="AW428" s="8">
        <v>11</v>
      </c>
      <c r="AX428" s="8">
        <v>7</v>
      </c>
      <c r="AY428" s="8">
        <v>7</v>
      </c>
      <c r="AZ428" s="8">
        <v>9</v>
      </c>
      <c r="BA428" s="8">
        <v>7</v>
      </c>
      <c r="BB428" s="8">
        <v>9</v>
      </c>
      <c r="BC428" s="8">
        <v>4</v>
      </c>
      <c r="BD428" s="8">
        <v>9</v>
      </c>
      <c r="BE428" s="8">
        <v>6</v>
      </c>
      <c r="BF428" s="8">
        <v>9</v>
      </c>
      <c r="BG428" s="8">
        <v>6</v>
      </c>
      <c r="BH428" s="8">
        <v>4</v>
      </c>
      <c r="BI428" s="8">
        <v>8</v>
      </c>
      <c r="BJ428" s="8">
        <v>8</v>
      </c>
      <c r="BK428" s="8">
        <v>6</v>
      </c>
      <c r="BL428" s="8">
        <v>10</v>
      </c>
      <c r="BM428" s="8">
        <v>4</v>
      </c>
      <c r="BN428" s="8">
        <v>11</v>
      </c>
      <c r="BO428" s="8">
        <v>8</v>
      </c>
      <c r="BP428" s="8">
        <v>5</v>
      </c>
      <c r="BQ428" s="8">
        <v>8</v>
      </c>
      <c r="BR428" s="8">
        <v>10</v>
      </c>
      <c r="BS428" s="8">
        <v>7</v>
      </c>
      <c r="BT428" s="8">
        <v>6</v>
      </c>
      <c r="BU428" s="8">
        <v>1</v>
      </c>
      <c r="BV428" s="8">
        <v>8</v>
      </c>
      <c r="BW428" s="8">
        <v>7</v>
      </c>
      <c r="BX428" s="8">
        <v>8</v>
      </c>
      <c r="BY428" s="8">
        <v>6</v>
      </c>
      <c r="BZ428" s="8">
        <v>9</v>
      </c>
      <c r="CA428" s="8">
        <v>6</v>
      </c>
      <c r="CB428" s="8">
        <v>4</v>
      </c>
      <c r="CC428" s="8">
        <v>16</v>
      </c>
      <c r="CD428" s="8">
        <v>9</v>
      </c>
      <c r="CE428" s="8">
        <v>8</v>
      </c>
      <c r="CF428" s="8">
        <v>11</v>
      </c>
      <c r="CG428" s="8">
        <v>9</v>
      </c>
      <c r="CH428" s="8">
        <v>12</v>
      </c>
      <c r="CI428" s="8">
        <v>2</v>
      </c>
      <c r="CJ428" s="8">
        <v>15</v>
      </c>
      <c r="CK428" s="8">
        <v>15</v>
      </c>
      <c r="CL428" s="8">
        <v>12</v>
      </c>
      <c r="CM428" s="8">
        <v>9</v>
      </c>
      <c r="CN428" s="8">
        <v>10</v>
      </c>
      <c r="CO428" s="8">
        <v>9</v>
      </c>
      <c r="CP428" s="8">
        <v>7</v>
      </c>
      <c r="CQ428" s="8">
        <v>9</v>
      </c>
      <c r="CR428" s="8">
        <v>9</v>
      </c>
      <c r="CS428" s="8">
        <v>18</v>
      </c>
      <c r="CT428" s="8">
        <v>9</v>
      </c>
      <c r="CU428" s="8">
        <v>9</v>
      </c>
      <c r="CV428" s="8">
        <v>6</v>
      </c>
      <c r="CW428" s="8">
        <v>11</v>
      </c>
      <c r="CX428" s="8">
        <v>7</v>
      </c>
      <c r="CY428" s="8">
        <v>6</v>
      </c>
      <c r="CZ428" s="8">
        <v>4</v>
      </c>
      <c r="DA428" s="8">
        <v>4</v>
      </c>
      <c r="DB428" s="8">
        <v>4</v>
      </c>
      <c r="DC428" s="8">
        <v>6</v>
      </c>
      <c r="DD428" s="8">
        <v>2</v>
      </c>
      <c r="DE428" s="8">
        <v>6</v>
      </c>
      <c r="DF428" s="8">
        <v>7</v>
      </c>
      <c r="DG428" s="8">
        <v>4</v>
      </c>
      <c r="DH428" s="8">
        <v>2</v>
      </c>
      <c r="DI428" s="8">
        <v>3</v>
      </c>
      <c r="DJ428" s="8">
        <v>1</v>
      </c>
      <c r="DK428" s="8">
        <v>1</v>
      </c>
      <c r="DL428" s="8">
        <v>1</v>
      </c>
      <c r="DM428" s="8">
        <v>1</v>
      </c>
      <c r="DN428" s="8">
        <v>1</v>
      </c>
      <c r="DO428" s="8">
        <v>1</v>
      </c>
      <c r="DP428" s="8">
        <v>2</v>
      </c>
      <c r="DQ428" s="8">
        <v>1</v>
      </c>
      <c r="DR428" s="8">
        <v>0</v>
      </c>
      <c r="DS428" s="8">
        <v>0</v>
      </c>
      <c r="DT428" s="8">
        <v>0</v>
      </c>
      <c r="DU428" s="8">
        <v>0</v>
      </c>
      <c r="DV428" s="8">
        <v>0</v>
      </c>
      <c r="DW428" s="8">
        <v>2</v>
      </c>
      <c r="DX428" s="7">
        <f t="shared" si="33"/>
        <v>409</v>
      </c>
      <c r="DY428" s="7">
        <f t="shared" si="34"/>
        <v>46</v>
      </c>
      <c r="DZ428" s="7">
        <f t="shared" si="35"/>
        <v>197</v>
      </c>
      <c r="EA428" s="7">
        <f t="shared" si="36"/>
        <v>150</v>
      </c>
    </row>
    <row r="429" spans="1:131" x14ac:dyDescent="0.35">
      <c r="A429" s="7">
        <v>13</v>
      </c>
      <c r="B429" s="10" t="s">
        <v>1020</v>
      </c>
      <c r="C429" s="10" t="s">
        <v>976</v>
      </c>
      <c r="D429" s="10" t="s">
        <v>977</v>
      </c>
      <c r="E429" s="7">
        <f>SUM(Table3253[[#This Row],[0]:[90]])</f>
        <v>924</v>
      </c>
      <c r="F429" s="8">
        <f>SUM(Table3253[[#This Row],[0]:[15]])</f>
        <v>212</v>
      </c>
      <c r="G429" s="7">
        <f>SUM(Table3253[[#This Row],[16]:[64]])</f>
        <v>632</v>
      </c>
      <c r="H429" s="7">
        <f>SUM(Table3253[[#This Row],[65]:[90]])</f>
        <v>80</v>
      </c>
      <c r="I429" s="7">
        <f>SUM(Table3253[[#This Row],[85]:[90]])</f>
        <v>2</v>
      </c>
      <c r="J429" s="8">
        <f>SUM(Table3253[[#This Row],[0]:[17]])</f>
        <v>263</v>
      </c>
      <c r="K429" s="7">
        <f>SUM(Table3253[[#This Row],[18]:[64]])</f>
        <v>581</v>
      </c>
      <c r="L429" s="8">
        <f>SUM(Table3253[[#This Row],[0]:[4]])</f>
        <v>63</v>
      </c>
      <c r="M429" s="7">
        <f>SUM(Table3253[[#This Row],[5]:[15]])</f>
        <v>149</v>
      </c>
      <c r="N429" s="7">
        <f>SUM(Table3253[[#This Row],[16]:[24]])</f>
        <v>129</v>
      </c>
      <c r="O429" s="7">
        <f>SUM(Table3253[[#This Row],[25]:[49]])</f>
        <v>385</v>
      </c>
      <c r="P429" s="7">
        <f>SUM(Table3253[[#This Row],[50]:[64]])</f>
        <v>118</v>
      </c>
      <c r="Q429" s="7">
        <f>SUM(Table3253[[#This Row],[65]:[74]])</f>
        <v>56</v>
      </c>
      <c r="R429" s="7">
        <f>SUM(Table3253[[#This Row],[75]:[84]])</f>
        <v>22</v>
      </c>
      <c r="S429" s="8">
        <f>SUM(Table3253[[#This Row],[5]:[9]])</f>
        <v>72</v>
      </c>
      <c r="T429" s="7">
        <f>SUM(Table3253[[#This Row],[10]:[14]])</f>
        <v>59</v>
      </c>
      <c r="U429" s="7">
        <f>SUM(Table3253[[#This Row],[15]:[19]])</f>
        <v>101</v>
      </c>
      <c r="V429" s="7">
        <f>SUM(Table3253[[#This Row],[20]:[24]])</f>
        <v>46</v>
      </c>
      <c r="W429" s="7">
        <f>SUM(Table3253[[#This Row],[25]:[29]])</f>
        <v>73</v>
      </c>
      <c r="X429" s="7">
        <f>SUM(Table3253[[#This Row],[30]:[34]])</f>
        <v>82</v>
      </c>
      <c r="Y429" s="7">
        <f>SUM(Table3253[[#This Row],[35]:[39]])</f>
        <v>81</v>
      </c>
      <c r="Z429" s="7">
        <f>SUM(Table3253[[#This Row],[40]:[44]])</f>
        <v>88</v>
      </c>
      <c r="AA429" s="7">
        <f>SUM(Table3253[[#This Row],[45]:[49]])</f>
        <v>61</v>
      </c>
      <c r="AB429" s="7">
        <f>SUM(Table3253[[#This Row],[50]:[54]])</f>
        <v>46</v>
      </c>
      <c r="AC429" s="7">
        <f>SUM(Table3253[[#This Row],[55]:[59]])</f>
        <v>37</v>
      </c>
      <c r="AD429" s="7">
        <f>SUM(Table3253[[#This Row],[60]:[64]])</f>
        <v>35</v>
      </c>
      <c r="AE429" s="7">
        <f>SUM(Table3253[[#This Row],[65]:[69]])</f>
        <v>29</v>
      </c>
      <c r="AF429" s="7">
        <f>SUM(Table3253[[#This Row],[70]:[74]])</f>
        <v>27</v>
      </c>
      <c r="AG429" s="7">
        <f>SUM(Table3253[[#This Row],[75]:[79]])</f>
        <v>10</v>
      </c>
      <c r="AH429" s="7">
        <f>SUM(Table3253[[#This Row],[80]:[84]])</f>
        <v>12</v>
      </c>
      <c r="AI429" s="7">
        <f>SUM(Table3253[[#This Row],[85]:[89]])</f>
        <v>1</v>
      </c>
      <c r="AJ429" s="7">
        <f>Table3253[[#This Row],[90]]</f>
        <v>1</v>
      </c>
      <c r="AK429" s="8">
        <v>13</v>
      </c>
      <c r="AL429" s="8">
        <v>8</v>
      </c>
      <c r="AM429" s="8">
        <v>15</v>
      </c>
      <c r="AN429" s="8">
        <v>11</v>
      </c>
      <c r="AO429" s="8">
        <v>16</v>
      </c>
      <c r="AP429" s="8">
        <v>13</v>
      </c>
      <c r="AQ429" s="8">
        <v>19</v>
      </c>
      <c r="AR429" s="8">
        <v>9</v>
      </c>
      <c r="AS429" s="8">
        <v>21</v>
      </c>
      <c r="AT429" s="8">
        <v>10</v>
      </c>
      <c r="AU429" s="8">
        <v>14</v>
      </c>
      <c r="AV429" s="8">
        <v>12</v>
      </c>
      <c r="AW429" s="8">
        <v>10</v>
      </c>
      <c r="AX429" s="8">
        <v>13</v>
      </c>
      <c r="AY429" s="8">
        <v>10</v>
      </c>
      <c r="AZ429" s="8">
        <v>18</v>
      </c>
      <c r="BA429" s="8">
        <v>26</v>
      </c>
      <c r="BB429" s="8">
        <v>25</v>
      </c>
      <c r="BC429" s="8">
        <v>16</v>
      </c>
      <c r="BD429" s="8">
        <v>16</v>
      </c>
      <c r="BE429" s="8">
        <v>12</v>
      </c>
      <c r="BF429" s="8">
        <v>8</v>
      </c>
      <c r="BG429" s="8">
        <v>8</v>
      </c>
      <c r="BH429" s="8">
        <v>8</v>
      </c>
      <c r="BI429" s="8">
        <v>10</v>
      </c>
      <c r="BJ429" s="8">
        <v>7</v>
      </c>
      <c r="BK429" s="8">
        <v>13</v>
      </c>
      <c r="BL429" s="8">
        <v>14</v>
      </c>
      <c r="BM429" s="8">
        <v>21</v>
      </c>
      <c r="BN429" s="8">
        <v>18</v>
      </c>
      <c r="BO429" s="8">
        <v>22</v>
      </c>
      <c r="BP429" s="8">
        <v>17</v>
      </c>
      <c r="BQ429" s="8">
        <v>16</v>
      </c>
      <c r="BR429" s="8">
        <v>14</v>
      </c>
      <c r="BS429" s="8">
        <v>13</v>
      </c>
      <c r="BT429" s="8">
        <v>13</v>
      </c>
      <c r="BU429" s="8">
        <v>20</v>
      </c>
      <c r="BV429" s="8">
        <v>13</v>
      </c>
      <c r="BW429" s="8">
        <v>13</v>
      </c>
      <c r="BX429" s="8">
        <v>22</v>
      </c>
      <c r="BY429" s="8">
        <v>20</v>
      </c>
      <c r="BZ429" s="8">
        <v>18</v>
      </c>
      <c r="CA429" s="8">
        <v>22</v>
      </c>
      <c r="CB429" s="8">
        <v>19</v>
      </c>
      <c r="CC429" s="8">
        <v>9</v>
      </c>
      <c r="CD429" s="8">
        <v>15</v>
      </c>
      <c r="CE429" s="8">
        <v>10</v>
      </c>
      <c r="CF429" s="8">
        <v>14</v>
      </c>
      <c r="CG429" s="8">
        <v>16</v>
      </c>
      <c r="CH429" s="8">
        <v>6</v>
      </c>
      <c r="CI429" s="8">
        <v>13</v>
      </c>
      <c r="CJ429" s="8">
        <v>8</v>
      </c>
      <c r="CK429" s="8">
        <v>7</v>
      </c>
      <c r="CL429" s="8">
        <v>10</v>
      </c>
      <c r="CM429" s="8">
        <v>8</v>
      </c>
      <c r="CN429" s="8">
        <v>8</v>
      </c>
      <c r="CO429" s="8">
        <v>7</v>
      </c>
      <c r="CP429" s="8">
        <v>7</v>
      </c>
      <c r="CQ429" s="8">
        <v>7</v>
      </c>
      <c r="CR429" s="8">
        <v>8</v>
      </c>
      <c r="CS429" s="8">
        <v>7</v>
      </c>
      <c r="CT429" s="8">
        <v>9</v>
      </c>
      <c r="CU429" s="8">
        <v>5</v>
      </c>
      <c r="CV429" s="8">
        <v>9</v>
      </c>
      <c r="CW429" s="8">
        <v>5</v>
      </c>
      <c r="CX429" s="8">
        <v>8</v>
      </c>
      <c r="CY429" s="8">
        <v>5</v>
      </c>
      <c r="CZ429" s="8">
        <v>6</v>
      </c>
      <c r="DA429" s="8">
        <v>4</v>
      </c>
      <c r="DB429" s="8">
        <v>6</v>
      </c>
      <c r="DC429" s="8">
        <v>7</v>
      </c>
      <c r="DD429" s="8">
        <v>6</v>
      </c>
      <c r="DE429" s="8">
        <v>6</v>
      </c>
      <c r="DF429" s="8">
        <v>3</v>
      </c>
      <c r="DG429" s="8">
        <v>5</v>
      </c>
      <c r="DH429" s="8">
        <v>2</v>
      </c>
      <c r="DI429" s="8">
        <v>4</v>
      </c>
      <c r="DJ429" s="8">
        <v>2</v>
      </c>
      <c r="DK429" s="8">
        <v>2</v>
      </c>
      <c r="DL429" s="8">
        <v>0</v>
      </c>
      <c r="DM429" s="8">
        <v>6</v>
      </c>
      <c r="DN429" s="8">
        <v>1</v>
      </c>
      <c r="DO429" s="8">
        <v>0</v>
      </c>
      <c r="DP429" s="8">
        <v>4</v>
      </c>
      <c r="DQ429" s="8">
        <v>1</v>
      </c>
      <c r="DR429" s="8">
        <v>0</v>
      </c>
      <c r="DS429" s="8">
        <v>0</v>
      </c>
      <c r="DT429" s="8">
        <v>0</v>
      </c>
      <c r="DU429" s="8">
        <v>1</v>
      </c>
      <c r="DV429" s="8">
        <v>0</v>
      </c>
      <c r="DW429" s="8">
        <v>1</v>
      </c>
      <c r="DX429" s="7">
        <f t="shared" si="33"/>
        <v>632</v>
      </c>
      <c r="DY429" s="7">
        <f t="shared" si="34"/>
        <v>78</v>
      </c>
      <c r="DZ429" s="7">
        <f t="shared" si="35"/>
        <v>385</v>
      </c>
      <c r="EA429" s="7">
        <f t="shared" si="36"/>
        <v>118</v>
      </c>
    </row>
    <row r="430" spans="1:131" x14ac:dyDescent="0.35">
      <c r="A430" s="7">
        <v>13</v>
      </c>
      <c r="B430" s="10" t="s">
        <v>1020</v>
      </c>
      <c r="C430" s="10" t="s">
        <v>978</v>
      </c>
      <c r="D430" s="10" t="s">
        <v>979</v>
      </c>
      <c r="E430" s="7">
        <f>SUM(Table3253[[#This Row],[0]:[90]])</f>
        <v>652</v>
      </c>
      <c r="F430" s="8">
        <f>SUM(Table3253[[#This Row],[0]:[15]])</f>
        <v>173</v>
      </c>
      <c r="G430" s="7">
        <f>SUM(Table3253[[#This Row],[16]:[64]])</f>
        <v>397</v>
      </c>
      <c r="H430" s="7">
        <f>SUM(Table3253[[#This Row],[65]:[90]])</f>
        <v>82</v>
      </c>
      <c r="I430" s="7">
        <f>SUM(Table3253[[#This Row],[85]:[90]])</f>
        <v>7</v>
      </c>
      <c r="J430" s="8">
        <f>SUM(Table3253[[#This Row],[0]:[17]])</f>
        <v>190</v>
      </c>
      <c r="K430" s="7">
        <f>SUM(Table3253[[#This Row],[18]:[64]])</f>
        <v>380</v>
      </c>
      <c r="L430" s="8">
        <f>SUM(Table3253[[#This Row],[0]:[4]])</f>
        <v>42</v>
      </c>
      <c r="M430" s="7">
        <f>SUM(Table3253[[#This Row],[5]:[15]])</f>
        <v>131</v>
      </c>
      <c r="N430" s="7">
        <f>SUM(Table3253[[#This Row],[16]:[24]])</f>
        <v>75</v>
      </c>
      <c r="O430" s="7">
        <f>SUM(Table3253[[#This Row],[25]:[49]])</f>
        <v>214</v>
      </c>
      <c r="P430" s="7">
        <f>SUM(Table3253[[#This Row],[50]:[64]])</f>
        <v>108</v>
      </c>
      <c r="Q430" s="7">
        <f>SUM(Table3253[[#This Row],[65]:[74]])</f>
        <v>47</v>
      </c>
      <c r="R430" s="7">
        <f>SUM(Table3253[[#This Row],[75]:[84]])</f>
        <v>28</v>
      </c>
      <c r="S430" s="8">
        <f>SUM(Table3253[[#This Row],[5]:[9]])</f>
        <v>64</v>
      </c>
      <c r="T430" s="7">
        <f>SUM(Table3253[[#This Row],[10]:[14]])</f>
        <v>60</v>
      </c>
      <c r="U430" s="7">
        <f>SUM(Table3253[[#This Row],[15]:[19]])</f>
        <v>36</v>
      </c>
      <c r="V430" s="7">
        <f>SUM(Table3253[[#This Row],[20]:[24]])</f>
        <v>46</v>
      </c>
      <c r="W430" s="7">
        <f>SUM(Table3253[[#This Row],[25]:[29]])</f>
        <v>44</v>
      </c>
      <c r="X430" s="7">
        <f>SUM(Table3253[[#This Row],[30]:[34]])</f>
        <v>52</v>
      </c>
      <c r="Y430" s="7">
        <f>SUM(Table3253[[#This Row],[35]:[39]])</f>
        <v>47</v>
      </c>
      <c r="Z430" s="7">
        <f>SUM(Table3253[[#This Row],[40]:[44]])</f>
        <v>40</v>
      </c>
      <c r="AA430" s="7">
        <f>SUM(Table3253[[#This Row],[45]:[49]])</f>
        <v>31</v>
      </c>
      <c r="AB430" s="7">
        <f>SUM(Table3253[[#This Row],[50]:[54]])</f>
        <v>35</v>
      </c>
      <c r="AC430" s="7">
        <f>SUM(Table3253[[#This Row],[55]:[59]])</f>
        <v>44</v>
      </c>
      <c r="AD430" s="7">
        <f>SUM(Table3253[[#This Row],[60]:[64]])</f>
        <v>29</v>
      </c>
      <c r="AE430" s="7">
        <f>SUM(Table3253[[#This Row],[65]:[69]])</f>
        <v>24</v>
      </c>
      <c r="AF430" s="7">
        <f>SUM(Table3253[[#This Row],[70]:[74]])</f>
        <v>23</v>
      </c>
      <c r="AG430" s="7">
        <f>SUM(Table3253[[#This Row],[75]:[79]])</f>
        <v>23</v>
      </c>
      <c r="AH430" s="7">
        <f>SUM(Table3253[[#This Row],[80]:[84]])</f>
        <v>5</v>
      </c>
      <c r="AI430" s="7">
        <f>SUM(Table3253[[#This Row],[85]:[89]])</f>
        <v>6</v>
      </c>
      <c r="AJ430" s="7">
        <f>Table3253[[#This Row],[90]]</f>
        <v>1</v>
      </c>
      <c r="AK430" s="8">
        <v>5</v>
      </c>
      <c r="AL430" s="8">
        <v>9</v>
      </c>
      <c r="AM430" s="8">
        <v>9</v>
      </c>
      <c r="AN430" s="8">
        <v>8</v>
      </c>
      <c r="AO430" s="8">
        <v>11</v>
      </c>
      <c r="AP430" s="8">
        <v>14</v>
      </c>
      <c r="AQ430" s="8">
        <v>12</v>
      </c>
      <c r="AR430" s="8">
        <v>14</v>
      </c>
      <c r="AS430" s="8">
        <v>13</v>
      </c>
      <c r="AT430" s="8">
        <v>11</v>
      </c>
      <c r="AU430" s="8">
        <v>11</v>
      </c>
      <c r="AV430" s="8">
        <v>11</v>
      </c>
      <c r="AW430" s="8">
        <v>11</v>
      </c>
      <c r="AX430" s="8">
        <v>20</v>
      </c>
      <c r="AY430" s="8">
        <v>7</v>
      </c>
      <c r="AZ430" s="8">
        <v>7</v>
      </c>
      <c r="BA430" s="8">
        <v>10</v>
      </c>
      <c r="BB430" s="8">
        <v>7</v>
      </c>
      <c r="BC430" s="8">
        <v>5</v>
      </c>
      <c r="BD430" s="8">
        <v>7</v>
      </c>
      <c r="BE430" s="8">
        <v>11</v>
      </c>
      <c r="BF430" s="8">
        <v>8</v>
      </c>
      <c r="BG430" s="8">
        <v>10</v>
      </c>
      <c r="BH430" s="8">
        <v>10</v>
      </c>
      <c r="BI430" s="8">
        <v>7</v>
      </c>
      <c r="BJ430" s="8">
        <v>9</v>
      </c>
      <c r="BK430" s="8">
        <v>9</v>
      </c>
      <c r="BL430" s="8">
        <v>6</v>
      </c>
      <c r="BM430" s="8">
        <v>11</v>
      </c>
      <c r="BN430" s="8">
        <v>9</v>
      </c>
      <c r="BO430" s="8">
        <v>7</v>
      </c>
      <c r="BP430" s="8">
        <v>11</v>
      </c>
      <c r="BQ430" s="8">
        <v>11</v>
      </c>
      <c r="BR430" s="8">
        <v>10</v>
      </c>
      <c r="BS430" s="8">
        <v>13</v>
      </c>
      <c r="BT430" s="8">
        <v>8</v>
      </c>
      <c r="BU430" s="8">
        <v>4</v>
      </c>
      <c r="BV430" s="8">
        <v>11</v>
      </c>
      <c r="BW430" s="8">
        <v>16</v>
      </c>
      <c r="BX430" s="8">
        <v>8</v>
      </c>
      <c r="BY430" s="8">
        <v>10</v>
      </c>
      <c r="BZ430" s="8">
        <v>6</v>
      </c>
      <c r="CA430" s="8">
        <v>12</v>
      </c>
      <c r="CB430" s="8">
        <v>9</v>
      </c>
      <c r="CC430" s="8">
        <v>3</v>
      </c>
      <c r="CD430" s="8">
        <v>8</v>
      </c>
      <c r="CE430" s="8">
        <v>6</v>
      </c>
      <c r="CF430" s="8">
        <v>3</v>
      </c>
      <c r="CG430" s="8">
        <v>8</v>
      </c>
      <c r="CH430" s="8">
        <v>6</v>
      </c>
      <c r="CI430" s="8">
        <v>5</v>
      </c>
      <c r="CJ430" s="8">
        <v>8</v>
      </c>
      <c r="CK430" s="8">
        <v>7</v>
      </c>
      <c r="CL430" s="8">
        <v>9</v>
      </c>
      <c r="CM430" s="8">
        <v>6</v>
      </c>
      <c r="CN430" s="8">
        <v>12</v>
      </c>
      <c r="CO430" s="8">
        <v>5</v>
      </c>
      <c r="CP430" s="8">
        <v>7</v>
      </c>
      <c r="CQ430" s="8">
        <v>10</v>
      </c>
      <c r="CR430" s="8">
        <v>10</v>
      </c>
      <c r="CS430" s="8">
        <v>5</v>
      </c>
      <c r="CT430" s="8">
        <v>5</v>
      </c>
      <c r="CU430" s="8">
        <v>5</v>
      </c>
      <c r="CV430" s="8">
        <v>4</v>
      </c>
      <c r="CW430" s="8">
        <v>10</v>
      </c>
      <c r="CX430" s="8">
        <v>6</v>
      </c>
      <c r="CY430" s="8">
        <v>4</v>
      </c>
      <c r="CZ430" s="8">
        <v>4</v>
      </c>
      <c r="DA430" s="8">
        <v>4</v>
      </c>
      <c r="DB430" s="8">
        <v>6</v>
      </c>
      <c r="DC430" s="8">
        <v>2</v>
      </c>
      <c r="DD430" s="8">
        <v>6</v>
      </c>
      <c r="DE430" s="8">
        <v>8</v>
      </c>
      <c r="DF430" s="8">
        <v>1</v>
      </c>
      <c r="DG430" s="8">
        <v>6</v>
      </c>
      <c r="DH430" s="8">
        <v>5</v>
      </c>
      <c r="DI430" s="8">
        <v>6</v>
      </c>
      <c r="DJ430" s="8">
        <v>6</v>
      </c>
      <c r="DK430" s="8">
        <v>4</v>
      </c>
      <c r="DL430" s="8">
        <v>2</v>
      </c>
      <c r="DM430" s="8">
        <v>0</v>
      </c>
      <c r="DN430" s="8">
        <v>1</v>
      </c>
      <c r="DO430" s="8">
        <v>0</v>
      </c>
      <c r="DP430" s="8">
        <v>0</v>
      </c>
      <c r="DQ430" s="8">
        <v>4</v>
      </c>
      <c r="DR430" s="8">
        <v>0</v>
      </c>
      <c r="DS430" s="8">
        <v>4</v>
      </c>
      <c r="DT430" s="8">
        <v>0</v>
      </c>
      <c r="DU430" s="8">
        <v>0</v>
      </c>
      <c r="DV430" s="8">
        <v>2</v>
      </c>
      <c r="DW430" s="8">
        <v>1</v>
      </c>
      <c r="DX430" s="7">
        <f t="shared" si="33"/>
        <v>397</v>
      </c>
      <c r="DY430" s="7">
        <f t="shared" si="34"/>
        <v>58</v>
      </c>
      <c r="DZ430" s="7">
        <f t="shared" si="35"/>
        <v>214</v>
      </c>
      <c r="EA430" s="7">
        <f t="shared" si="36"/>
        <v>108</v>
      </c>
    </row>
    <row r="431" spans="1:131" x14ac:dyDescent="0.35">
      <c r="A431" s="7">
        <v>13</v>
      </c>
      <c r="B431" s="10" t="s">
        <v>1020</v>
      </c>
      <c r="C431" s="10" t="s">
        <v>980</v>
      </c>
      <c r="D431" s="10" t="s">
        <v>981</v>
      </c>
      <c r="E431" s="7">
        <f>SUM(Table3253[[#This Row],[0]:[90]])</f>
        <v>1020</v>
      </c>
      <c r="F431" s="8">
        <f>SUM(Table3253[[#This Row],[0]:[15]])</f>
        <v>190</v>
      </c>
      <c r="G431" s="7">
        <f>SUM(Table3253[[#This Row],[16]:[64]])</f>
        <v>644</v>
      </c>
      <c r="H431" s="7">
        <f>SUM(Table3253[[#This Row],[65]:[90]])</f>
        <v>186</v>
      </c>
      <c r="I431" s="7">
        <f>SUM(Table3253[[#This Row],[85]:[90]])</f>
        <v>26</v>
      </c>
      <c r="J431" s="8">
        <f>SUM(Table3253[[#This Row],[0]:[17]])</f>
        <v>217</v>
      </c>
      <c r="K431" s="7">
        <f>SUM(Table3253[[#This Row],[18]:[64]])</f>
        <v>617</v>
      </c>
      <c r="L431" s="8">
        <f>SUM(Table3253[[#This Row],[0]:[4]])</f>
        <v>38</v>
      </c>
      <c r="M431" s="7">
        <f>SUM(Table3253[[#This Row],[5]:[15]])</f>
        <v>152</v>
      </c>
      <c r="N431" s="7">
        <f>SUM(Table3253[[#This Row],[16]:[24]])</f>
        <v>105</v>
      </c>
      <c r="O431" s="7">
        <f>SUM(Table3253[[#This Row],[25]:[49]])</f>
        <v>296</v>
      </c>
      <c r="P431" s="7">
        <f>SUM(Table3253[[#This Row],[50]:[64]])</f>
        <v>243</v>
      </c>
      <c r="Q431" s="7">
        <f>SUM(Table3253[[#This Row],[65]:[74]])</f>
        <v>103</v>
      </c>
      <c r="R431" s="7">
        <f>SUM(Table3253[[#This Row],[75]:[84]])</f>
        <v>57</v>
      </c>
      <c r="S431" s="8">
        <f>SUM(Table3253[[#This Row],[5]:[9]])</f>
        <v>65</v>
      </c>
      <c r="T431" s="7">
        <f>SUM(Table3253[[#This Row],[10]:[14]])</f>
        <v>71</v>
      </c>
      <c r="U431" s="7">
        <f>SUM(Table3253[[#This Row],[15]:[19]])</f>
        <v>65</v>
      </c>
      <c r="V431" s="7">
        <f>SUM(Table3253[[#This Row],[20]:[24]])</f>
        <v>56</v>
      </c>
      <c r="W431" s="7">
        <f>SUM(Table3253[[#This Row],[25]:[29]])</f>
        <v>56</v>
      </c>
      <c r="X431" s="7">
        <f>SUM(Table3253[[#This Row],[30]:[34]])</f>
        <v>73</v>
      </c>
      <c r="Y431" s="7">
        <f>SUM(Table3253[[#This Row],[35]:[39]])</f>
        <v>60</v>
      </c>
      <c r="Z431" s="7">
        <f>SUM(Table3253[[#This Row],[40]:[44]])</f>
        <v>55</v>
      </c>
      <c r="AA431" s="7">
        <f>SUM(Table3253[[#This Row],[45]:[49]])</f>
        <v>52</v>
      </c>
      <c r="AB431" s="7">
        <f>SUM(Table3253[[#This Row],[50]:[54]])</f>
        <v>80</v>
      </c>
      <c r="AC431" s="7">
        <f>SUM(Table3253[[#This Row],[55]:[59]])</f>
        <v>69</v>
      </c>
      <c r="AD431" s="7">
        <f>SUM(Table3253[[#This Row],[60]:[64]])</f>
        <v>94</v>
      </c>
      <c r="AE431" s="7">
        <f>SUM(Table3253[[#This Row],[65]:[69]])</f>
        <v>65</v>
      </c>
      <c r="AF431" s="7">
        <f>SUM(Table3253[[#This Row],[70]:[74]])</f>
        <v>38</v>
      </c>
      <c r="AG431" s="7">
        <f>SUM(Table3253[[#This Row],[75]:[79]])</f>
        <v>38</v>
      </c>
      <c r="AH431" s="7">
        <f>SUM(Table3253[[#This Row],[80]:[84]])</f>
        <v>19</v>
      </c>
      <c r="AI431" s="7">
        <f>SUM(Table3253[[#This Row],[85]:[89]])</f>
        <v>18</v>
      </c>
      <c r="AJ431" s="7">
        <f>Table3253[[#This Row],[90]]</f>
        <v>8</v>
      </c>
      <c r="AK431" s="8">
        <v>8</v>
      </c>
      <c r="AL431" s="8">
        <v>6</v>
      </c>
      <c r="AM431" s="8">
        <v>11</v>
      </c>
      <c r="AN431" s="8">
        <v>10</v>
      </c>
      <c r="AO431" s="8">
        <v>3</v>
      </c>
      <c r="AP431" s="8">
        <v>15</v>
      </c>
      <c r="AQ431" s="8">
        <v>11</v>
      </c>
      <c r="AR431" s="8">
        <v>14</v>
      </c>
      <c r="AS431" s="8">
        <v>11</v>
      </c>
      <c r="AT431" s="8">
        <v>14</v>
      </c>
      <c r="AU431" s="8">
        <v>14</v>
      </c>
      <c r="AV431" s="8">
        <v>13</v>
      </c>
      <c r="AW431" s="8">
        <v>12</v>
      </c>
      <c r="AX431" s="8">
        <v>17</v>
      </c>
      <c r="AY431" s="8">
        <v>15</v>
      </c>
      <c r="AZ431" s="8">
        <v>16</v>
      </c>
      <c r="BA431" s="8">
        <v>13</v>
      </c>
      <c r="BB431" s="8">
        <v>14</v>
      </c>
      <c r="BC431" s="8">
        <v>14</v>
      </c>
      <c r="BD431" s="8">
        <v>8</v>
      </c>
      <c r="BE431" s="8">
        <v>13</v>
      </c>
      <c r="BF431" s="8">
        <v>14</v>
      </c>
      <c r="BG431" s="8">
        <v>9</v>
      </c>
      <c r="BH431" s="8">
        <v>13</v>
      </c>
      <c r="BI431" s="8">
        <v>7</v>
      </c>
      <c r="BJ431" s="8">
        <v>10</v>
      </c>
      <c r="BK431" s="8">
        <v>14</v>
      </c>
      <c r="BL431" s="8">
        <v>10</v>
      </c>
      <c r="BM431" s="8">
        <v>11</v>
      </c>
      <c r="BN431" s="8">
        <v>11</v>
      </c>
      <c r="BO431" s="8">
        <v>13</v>
      </c>
      <c r="BP431" s="8">
        <v>17</v>
      </c>
      <c r="BQ431" s="8">
        <v>14</v>
      </c>
      <c r="BR431" s="8">
        <v>14</v>
      </c>
      <c r="BS431" s="8">
        <v>15</v>
      </c>
      <c r="BT431" s="8">
        <v>8</v>
      </c>
      <c r="BU431" s="8">
        <v>14</v>
      </c>
      <c r="BV431" s="8">
        <v>15</v>
      </c>
      <c r="BW431" s="8">
        <v>8</v>
      </c>
      <c r="BX431" s="8">
        <v>15</v>
      </c>
      <c r="BY431" s="8">
        <v>8</v>
      </c>
      <c r="BZ431" s="8">
        <v>14</v>
      </c>
      <c r="CA431" s="8">
        <v>10</v>
      </c>
      <c r="CB431" s="8">
        <v>14</v>
      </c>
      <c r="CC431" s="8">
        <v>9</v>
      </c>
      <c r="CD431" s="8">
        <v>11</v>
      </c>
      <c r="CE431" s="8">
        <v>10</v>
      </c>
      <c r="CF431" s="8">
        <v>11</v>
      </c>
      <c r="CG431" s="8">
        <v>8</v>
      </c>
      <c r="CH431" s="8">
        <v>12</v>
      </c>
      <c r="CI431" s="8">
        <v>20</v>
      </c>
      <c r="CJ431" s="8">
        <v>9</v>
      </c>
      <c r="CK431" s="8">
        <v>20</v>
      </c>
      <c r="CL431" s="8">
        <v>15</v>
      </c>
      <c r="CM431" s="8">
        <v>16</v>
      </c>
      <c r="CN431" s="8">
        <v>19</v>
      </c>
      <c r="CO431" s="8">
        <v>13</v>
      </c>
      <c r="CP431" s="8">
        <v>13</v>
      </c>
      <c r="CQ431" s="8">
        <v>9</v>
      </c>
      <c r="CR431" s="8">
        <v>15</v>
      </c>
      <c r="CS431" s="8">
        <v>24</v>
      </c>
      <c r="CT431" s="8">
        <v>15</v>
      </c>
      <c r="CU431" s="8">
        <v>21</v>
      </c>
      <c r="CV431" s="8">
        <v>16</v>
      </c>
      <c r="CW431" s="8">
        <v>18</v>
      </c>
      <c r="CX431" s="8">
        <v>11</v>
      </c>
      <c r="CY431" s="8">
        <v>15</v>
      </c>
      <c r="CZ431" s="8">
        <v>15</v>
      </c>
      <c r="DA431" s="8">
        <v>13</v>
      </c>
      <c r="DB431" s="8">
        <v>11</v>
      </c>
      <c r="DC431" s="8">
        <v>4</v>
      </c>
      <c r="DD431" s="8">
        <v>14</v>
      </c>
      <c r="DE431" s="8">
        <v>7</v>
      </c>
      <c r="DF431" s="8">
        <v>8</v>
      </c>
      <c r="DG431" s="8">
        <v>5</v>
      </c>
      <c r="DH431" s="8">
        <v>4</v>
      </c>
      <c r="DI431" s="8">
        <v>12</v>
      </c>
      <c r="DJ431" s="8">
        <v>6</v>
      </c>
      <c r="DK431" s="8">
        <v>8</v>
      </c>
      <c r="DL431" s="8">
        <v>8</v>
      </c>
      <c r="DM431" s="8">
        <v>3</v>
      </c>
      <c r="DN431" s="8">
        <v>4</v>
      </c>
      <c r="DO431" s="8">
        <v>4</v>
      </c>
      <c r="DP431" s="8">
        <v>4</v>
      </c>
      <c r="DQ431" s="8">
        <v>4</v>
      </c>
      <c r="DR431" s="8">
        <v>3</v>
      </c>
      <c r="DS431" s="8">
        <v>4</v>
      </c>
      <c r="DT431" s="8">
        <v>5</v>
      </c>
      <c r="DU431" s="8">
        <v>4</v>
      </c>
      <c r="DV431" s="8">
        <v>2</v>
      </c>
      <c r="DW431" s="8">
        <v>8</v>
      </c>
      <c r="DX431" s="7">
        <f t="shared" si="33"/>
        <v>644</v>
      </c>
      <c r="DY431" s="7">
        <f t="shared" si="34"/>
        <v>78</v>
      </c>
      <c r="DZ431" s="7">
        <f t="shared" si="35"/>
        <v>296</v>
      </c>
      <c r="EA431" s="7">
        <f t="shared" si="36"/>
        <v>243</v>
      </c>
    </row>
    <row r="432" spans="1:131" x14ac:dyDescent="0.35">
      <c r="A432" s="7">
        <v>13</v>
      </c>
      <c r="B432" s="10" t="s">
        <v>1020</v>
      </c>
      <c r="C432" s="10" t="s">
        <v>982</v>
      </c>
      <c r="D432" s="10" t="s">
        <v>983</v>
      </c>
      <c r="E432" s="7">
        <f>SUM(Table3253[[#This Row],[0]:[90]])</f>
        <v>2938</v>
      </c>
      <c r="F432" s="8">
        <f>SUM(Table3253[[#This Row],[0]:[15]])</f>
        <v>22</v>
      </c>
      <c r="G432" s="7">
        <f>SUM(Table3253[[#This Row],[16]:[64]])</f>
        <v>2810</v>
      </c>
      <c r="H432" s="7">
        <f>SUM(Table3253[[#This Row],[65]:[90]])</f>
        <v>106</v>
      </c>
      <c r="I432" s="7">
        <f>SUM(Table3253[[#This Row],[85]:[90]])</f>
        <v>20</v>
      </c>
      <c r="J432" s="8">
        <f>SUM(Table3253[[#This Row],[0]:[17]])</f>
        <v>31</v>
      </c>
      <c r="K432" s="7">
        <f>SUM(Table3253[[#This Row],[18]:[64]])</f>
        <v>2801</v>
      </c>
      <c r="L432" s="8">
        <f>SUM(Table3253[[#This Row],[0]:[4]])</f>
        <v>1</v>
      </c>
      <c r="M432" s="7">
        <f>SUM(Table3253[[#This Row],[5]:[15]])</f>
        <v>21</v>
      </c>
      <c r="N432" s="7">
        <f>SUM(Table3253[[#This Row],[16]:[24]])</f>
        <v>2559</v>
      </c>
      <c r="O432" s="7">
        <f>SUM(Table3253[[#This Row],[25]:[49]])</f>
        <v>162</v>
      </c>
      <c r="P432" s="7">
        <f>SUM(Table3253[[#This Row],[50]:[64]])</f>
        <v>89</v>
      </c>
      <c r="Q432" s="7">
        <f>SUM(Table3253[[#This Row],[65]:[74]])</f>
        <v>42</v>
      </c>
      <c r="R432" s="7">
        <f>SUM(Table3253[[#This Row],[75]:[84]])</f>
        <v>44</v>
      </c>
      <c r="S432" s="8">
        <f>SUM(Table3253[[#This Row],[5]:[9]])</f>
        <v>2</v>
      </c>
      <c r="T432" s="7">
        <f>SUM(Table3253[[#This Row],[10]:[14]])</f>
        <v>17</v>
      </c>
      <c r="U432" s="7">
        <f>SUM(Table3253[[#This Row],[15]:[19]])</f>
        <v>1130</v>
      </c>
      <c r="V432" s="7">
        <f>SUM(Table3253[[#This Row],[20]:[24]])</f>
        <v>1431</v>
      </c>
      <c r="W432" s="7">
        <f>SUM(Table3253[[#This Row],[25]:[29]])</f>
        <v>79</v>
      </c>
      <c r="X432" s="7">
        <f>SUM(Table3253[[#This Row],[30]:[34]])</f>
        <v>11</v>
      </c>
      <c r="Y432" s="7">
        <f>SUM(Table3253[[#This Row],[35]:[39]])</f>
        <v>25</v>
      </c>
      <c r="Z432" s="7">
        <f>SUM(Table3253[[#This Row],[40]:[44]])</f>
        <v>12</v>
      </c>
      <c r="AA432" s="7">
        <f>SUM(Table3253[[#This Row],[45]:[49]])</f>
        <v>35</v>
      </c>
      <c r="AB432" s="7">
        <f>SUM(Table3253[[#This Row],[50]:[54]])</f>
        <v>27</v>
      </c>
      <c r="AC432" s="7">
        <f>SUM(Table3253[[#This Row],[55]:[59]])</f>
        <v>32</v>
      </c>
      <c r="AD432" s="7">
        <f>SUM(Table3253[[#This Row],[60]:[64]])</f>
        <v>30</v>
      </c>
      <c r="AE432" s="7">
        <f>SUM(Table3253[[#This Row],[65]:[69]])</f>
        <v>18</v>
      </c>
      <c r="AF432" s="7">
        <f>SUM(Table3253[[#This Row],[70]:[74]])</f>
        <v>24</v>
      </c>
      <c r="AG432" s="7">
        <f>SUM(Table3253[[#This Row],[75]:[79]])</f>
        <v>38</v>
      </c>
      <c r="AH432" s="7">
        <f>SUM(Table3253[[#This Row],[80]:[84]])</f>
        <v>6</v>
      </c>
      <c r="AI432" s="7">
        <f>SUM(Table3253[[#This Row],[85]:[89]])</f>
        <v>12</v>
      </c>
      <c r="AJ432" s="7">
        <f>Table3253[[#This Row],[90]]</f>
        <v>8</v>
      </c>
      <c r="AK432" s="8">
        <v>0</v>
      </c>
      <c r="AL432" s="8">
        <v>1</v>
      </c>
      <c r="AM432" s="8">
        <v>0</v>
      </c>
      <c r="AN432" s="8">
        <v>0</v>
      </c>
      <c r="AO432" s="8">
        <v>0</v>
      </c>
      <c r="AP432" s="8">
        <v>0</v>
      </c>
      <c r="AQ432" s="8">
        <v>1</v>
      </c>
      <c r="AR432" s="8">
        <v>1</v>
      </c>
      <c r="AS432" s="8">
        <v>0</v>
      </c>
      <c r="AT432" s="8">
        <v>0</v>
      </c>
      <c r="AU432" s="8">
        <v>8</v>
      </c>
      <c r="AV432" s="8">
        <v>3</v>
      </c>
      <c r="AW432" s="8">
        <v>3</v>
      </c>
      <c r="AX432" s="8">
        <v>2</v>
      </c>
      <c r="AY432" s="8">
        <v>1</v>
      </c>
      <c r="AZ432" s="8">
        <v>2</v>
      </c>
      <c r="BA432" s="8">
        <v>2</v>
      </c>
      <c r="BB432" s="8">
        <v>7</v>
      </c>
      <c r="BC432" s="8">
        <v>171</v>
      </c>
      <c r="BD432" s="8">
        <v>948</v>
      </c>
      <c r="BE432" s="8">
        <v>408</v>
      </c>
      <c r="BF432" s="8">
        <v>427</v>
      </c>
      <c r="BG432" s="8">
        <v>273</v>
      </c>
      <c r="BH432" s="8">
        <v>169</v>
      </c>
      <c r="BI432" s="8">
        <v>154</v>
      </c>
      <c r="BJ432" s="8">
        <v>22</v>
      </c>
      <c r="BK432" s="8">
        <v>17</v>
      </c>
      <c r="BL432" s="8">
        <v>17</v>
      </c>
      <c r="BM432" s="8">
        <v>13</v>
      </c>
      <c r="BN432" s="8">
        <v>10</v>
      </c>
      <c r="BO432" s="8">
        <v>4</v>
      </c>
      <c r="BP432" s="8">
        <v>2</v>
      </c>
      <c r="BQ432" s="8">
        <v>2</v>
      </c>
      <c r="BR432" s="8">
        <v>2</v>
      </c>
      <c r="BS432" s="8">
        <v>1</v>
      </c>
      <c r="BT432" s="8">
        <v>7</v>
      </c>
      <c r="BU432" s="8">
        <v>7</v>
      </c>
      <c r="BV432" s="8">
        <v>6</v>
      </c>
      <c r="BW432" s="8">
        <v>3</v>
      </c>
      <c r="BX432" s="8">
        <v>2</v>
      </c>
      <c r="BY432" s="8">
        <v>3</v>
      </c>
      <c r="BZ432" s="8">
        <v>2</v>
      </c>
      <c r="CA432" s="8">
        <v>2</v>
      </c>
      <c r="CB432" s="8">
        <v>2</v>
      </c>
      <c r="CC432" s="8">
        <v>3</v>
      </c>
      <c r="CD432" s="8">
        <v>5</v>
      </c>
      <c r="CE432" s="8">
        <v>10</v>
      </c>
      <c r="CF432" s="8">
        <v>6</v>
      </c>
      <c r="CG432" s="8">
        <v>9</v>
      </c>
      <c r="CH432" s="8">
        <v>5</v>
      </c>
      <c r="CI432" s="8">
        <v>5</v>
      </c>
      <c r="CJ432" s="8">
        <v>3</v>
      </c>
      <c r="CK432" s="8">
        <v>6</v>
      </c>
      <c r="CL432" s="8">
        <v>4</v>
      </c>
      <c r="CM432" s="8">
        <v>9</v>
      </c>
      <c r="CN432" s="8">
        <v>7</v>
      </c>
      <c r="CO432" s="8">
        <v>6</v>
      </c>
      <c r="CP432" s="8">
        <v>6</v>
      </c>
      <c r="CQ432" s="8">
        <v>6</v>
      </c>
      <c r="CR432" s="8">
        <v>7</v>
      </c>
      <c r="CS432" s="8">
        <v>7</v>
      </c>
      <c r="CT432" s="8">
        <v>7</v>
      </c>
      <c r="CU432" s="8">
        <v>6</v>
      </c>
      <c r="CV432" s="8">
        <v>6</v>
      </c>
      <c r="CW432" s="8">
        <v>4</v>
      </c>
      <c r="CX432" s="8">
        <v>3</v>
      </c>
      <c r="CY432" s="8">
        <v>4</v>
      </c>
      <c r="CZ432" s="8">
        <v>6</v>
      </c>
      <c r="DA432" s="8">
        <v>2</v>
      </c>
      <c r="DB432" s="8">
        <v>3</v>
      </c>
      <c r="DC432" s="8">
        <v>4</v>
      </c>
      <c r="DD432" s="8">
        <v>2</v>
      </c>
      <c r="DE432" s="8">
        <v>8</v>
      </c>
      <c r="DF432" s="8">
        <v>8</v>
      </c>
      <c r="DG432" s="8">
        <v>2</v>
      </c>
      <c r="DH432" s="8">
        <v>9</v>
      </c>
      <c r="DI432" s="8">
        <v>6</v>
      </c>
      <c r="DJ432" s="8">
        <v>9</v>
      </c>
      <c r="DK432" s="8">
        <v>7</v>
      </c>
      <c r="DL432" s="8">
        <v>7</v>
      </c>
      <c r="DM432" s="8">
        <v>1</v>
      </c>
      <c r="DN432" s="8">
        <v>3</v>
      </c>
      <c r="DO432" s="8">
        <v>0</v>
      </c>
      <c r="DP432" s="8">
        <v>1</v>
      </c>
      <c r="DQ432" s="8">
        <v>1</v>
      </c>
      <c r="DR432" s="8">
        <v>4</v>
      </c>
      <c r="DS432" s="8">
        <v>3</v>
      </c>
      <c r="DT432" s="8">
        <v>3</v>
      </c>
      <c r="DU432" s="8">
        <v>2</v>
      </c>
      <c r="DV432" s="8">
        <v>0</v>
      </c>
      <c r="DW432" s="8">
        <v>8</v>
      </c>
      <c r="DX432" s="7">
        <f t="shared" si="33"/>
        <v>2810</v>
      </c>
      <c r="DY432" s="7">
        <f t="shared" si="34"/>
        <v>2550</v>
      </c>
      <c r="DZ432" s="7">
        <f t="shared" si="35"/>
        <v>162</v>
      </c>
      <c r="EA432" s="7">
        <f t="shared" si="36"/>
        <v>89</v>
      </c>
    </row>
    <row r="433" spans="1:131" x14ac:dyDescent="0.35">
      <c r="A433" s="7">
        <v>13</v>
      </c>
      <c r="B433" s="10" t="s">
        <v>1020</v>
      </c>
      <c r="C433" s="10" t="s">
        <v>984</v>
      </c>
      <c r="D433" s="10" t="s">
        <v>985</v>
      </c>
      <c r="E433" s="7">
        <f>SUM(Table3253[[#This Row],[0]:[90]])</f>
        <v>862</v>
      </c>
      <c r="F433" s="8">
        <f>SUM(Table3253[[#This Row],[0]:[15]])</f>
        <v>179</v>
      </c>
      <c r="G433" s="7">
        <f>SUM(Table3253[[#This Row],[16]:[64]])</f>
        <v>587</v>
      </c>
      <c r="H433" s="7">
        <f>SUM(Table3253[[#This Row],[65]:[90]])</f>
        <v>96</v>
      </c>
      <c r="I433" s="7">
        <f>SUM(Table3253[[#This Row],[85]:[90]])</f>
        <v>3</v>
      </c>
      <c r="J433" s="8">
        <f>SUM(Table3253[[#This Row],[0]:[17]])</f>
        <v>195</v>
      </c>
      <c r="K433" s="7">
        <f>SUM(Table3253[[#This Row],[18]:[64]])</f>
        <v>571</v>
      </c>
      <c r="L433" s="8">
        <f>SUM(Table3253[[#This Row],[0]:[4]])</f>
        <v>57</v>
      </c>
      <c r="M433" s="7">
        <f>SUM(Table3253[[#This Row],[5]:[15]])</f>
        <v>122</v>
      </c>
      <c r="N433" s="7">
        <f>SUM(Table3253[[#This Row],[16]:[24]])</f>
        <v>83</v>
      </c>
      <c r="O433" s="7">
        <f>SUM(Table3253[[#This Row],[25]:[49]])</f>
        <v>345</v>
      </c>
      <c r="P433" s="7">
        <f>SUM(Table3253[[#This Row],[50]:[64]])</f>
        <v>159</v>
      </c>
      <c r="Q433" s="7">
        <f>SUM(Table3253[[#This Row],[65]:[74]])</f>
        <v>58</v>
      </c>
      <c r="R433" s="7">
        <f>SUM(Table3253[[#This Row],[75]:[84]])</f>
        <v>35</v>
      </c>
      <c r="S433" s="8">
        <f>SUM(Table3253[[#This Row],[5]:[9]])</f>
        <v>42</v>
      </c>
      <c r="T433" s="7">
        <f>SUM(Table3253[[#This Row],[10]:[14]])</f>
        <v>78</v>
      </c>
      <c r="U433" s="7">
        <f>SUM(Table3253[[#This Row],[15]:[19]])</f>
        <v>30</v>
      </c>
      <c r="V433" s="7">
        <f>SUM(Table3253[[#This Row],[20]:[24]])</f>
        <v>55</v>
      </c>
      <c r="W433" s="7">
        <f>SUM(Table3253[[#This Row],[25]:[29]])</f>
        <v>50</v>
      </c>
      <c r="X433" s="7">
        <f>SUM(Table3253[[#This Row],[30]:[34]])</f>
        <v>69</v>
      </c>
      <c r="Y433" s="7">
        <f>SUM(Table3253[[#This Row],[35]:[39]])</f>
        <v>101</v>
      </c>
      <c r="Z433" s="7">
        <f>SUM(Table3253[[#This Row],[40]:[44]])</f>
        <v>65</v>
      </c>
      <c r="AA433" s="7">
        <f>SUM(Table3253[[#This Row],[45]:[49]])</f>
        <v>60</v>
      </c>
      <c r="AB433" s="7">
        <f>SUM(Table3253[[#This Row],[50]:[54]])</f>
        <v>50</v>
      </c>
      <c r="AC433" s="7">
        <f>SUM(Table3253[[#This Row],[55]:[59]])</f>
        <v>72</v>
      </c>
      <c r="AD433" s="7">
        <f>SUM(Table3253[[#This Row],[60]:[64]])</f>
        <v>37</v>
      </c>
      <c r="AE433" s="7">
        <f>SUM(Table3253[[#This Row],[65]:[69]])</f>
        <v>28</v>
      </c>
      <c r="AF433" s="7">
        <f>SUM(Table3253[[#This Row],[70]:[74]])</f>
        <v>30</v>
      </c>
      <c r="AG433" s="7">
        <f>SUM(Table3253[[#This Row],[75]:[79]])</f>
        <v>29</v>
      </c>
      <c r="AH433" s="7">
        <f>SUM(Table3253[[#This Row],[80]:[84]])</f>
        <v>6</v>
      </c>
      <c r="AI433" s="7">
        <f>SUM(Table3253[[#This Row],[85]:[89]])</f>
        <v>2</v>
      </c>
      <c r="AJ433" s="7">
        <f>Table3253[[#This Row],[90]]</f>
        <v>1</v>
      </c>
      <c r="AK433" s="8">
        <v>11</v>
      </c>
      <c r="AL433" s="8">
        <v>13</v>
      </c>
      <c r="AM433" s="8">
        <v>10</v>
      </c>
      <c r="AN433" s="8">
        <v>9</v>
      </c>
      <c r="AO433" s="8">
        <v>14</v>
      </c>
      <c r="AP433" s="8">
        <v>7</v>
      </c>
      <c r="AQ433" s="8">
        <v>8</v>
      </c>
      <c r="AR433" s="8">
        <v>14</v>
      </c>
      <c r="AS433" s="8">
        <v>6</v>
      </c>
      <c r="AT433" s="8">
        <v>7</v>
      </c>
      <c r="AU433" s="8">
        <v>19</v>
      </c>
      <c r="AV433" s="8">
        <v>13</v>
      </c>
      <c r="AW433" s="8">
        <v>15</v>
      </c>
      <c r="AX433" s="8">
        <v>14</v>
      </c>
      <c r="AY433" s="8">
        <v>17</v>
      </c>
      <c r="AZ433" s="8">
        <v>2</v>
      </c>
      <c r="BA433" s="8">
        <v>6</v>
      </c>
      <c r="BB433" s="8">
        <v>10</v>
      </c>
      <c r="BC433" s="8">
        <v>5</v>
      </c>
      <c r="BD433" s="8">
        <v>7</v>
      </c>
      <c r="BE433" s="8">
        <v>15</v>
      </c>
      <c r="BF433" s="8">
        <v>11</v>
      </c>
      <c r="BG433" s="8">
        <v>7</v>
      </c>
      <c r="BH433" s="8">
        <v>9</v>
      </c>
      <c r="BI433" s="8">
        <v>13</v>
      </c>
      <c r="BJ433" s="8">
        <v>7</v>
      </c>
      <c r="BK433" s="8">
        <v>8</v>
      </c>
      <c r="BL433" s="8">
        <v>9</v>
      </c>
      <c r="BM433" s="8">
        <v>10</v>
      </c>
      <c r="BN433" s="8">
        <v>16</v>
      </c>
      <c r="BO433" s="8">
        <v>12</v>
      </c>
      <c r="BP433" s="8">
        <v>11</v>
      </c>
      <c r="BQ433" s="8">
        <v>19</v>
      </c>
      <c r="BR433" s="8">
        <v>15</v>
      </c>
      <c r="BS433" s="8">
        <v>12</v>
      </c>
      <c r="BT433" s="8">
        <v>20</v>
      </c>
      <c r="BU433" s="8">
        <v>19</v>
      </c>
      <c r="BV433" s="8">
        <v>22</v>
      </c>
      <c r="BW433" s="8">
        <v>27</v>
      </c>
      <c r="BX433" s="8">
        <v>13</v>
      </c>
      <c r="BY433" s="8">
        <v>13</v>
      </c>
      <c r="BZ433" s="8">
        <v>21</v>
      </c>
      <c r="CA433" s="8">
        <v>9</v>
      </c>
      <c r="CB433" s="8">
        <v>9</v>
      </c>
      <c r="CC433" s="8">
        <v>13</v>
      </c>
      <c r="CD433" s="8">
        <v>10</v>
      </c>
      <c r="CE433" s="8">
        <v>16</v>
      </c>
      <c r="CF433" s="8">
        <v>15</v>
      </c>
      <c r="CG433" s="8">
        <v>10</v>
      </c>
      <c r="CH433" s="8">
        <v>9</v>
      </c>
      <c r="CI433" s="8">
        <v>11</v>
      </c>
      <c r="CJ433" s="8">
        <v>13</v>
      </c>
      <c r="CK433" s="8">
        <v>11</v>
      </c>
      <c r="CL433" s="8">
        <v>9</v>
      </c>
      <c r="CM433" s="8">
        <v>6</v>
      </c>
      <c r="CN433" s="8">
        <v>18</v>
      </c>
      <c r="CO433" s="8">
        <v>15</v>
      </c>
      <c r="CP433" s="8">
        <v>15</v>
      </c>
      <c r="CQ433" s="8">
        <v>16</v>
      </c>
      <c r="CR433" s="8">
        <v>8</v>
      </c>
      <c r="CS433" s="8">
        <v>5</v>
      </c>
      <c r="CT433" s="8">
        <v>11</v>
      </c>
      <c r="CU433" s="8">
        <v>10</v>
      </c>
      <c r="CV433" s="8">
        <v>5</v>
      </c>
      <c r="CW433" s="8">
        <v>6</v>
      </c>
      <c r="CX433" s="8">
        <v>10</v>
      </c>
      <c r="CY433" s="8">
        <v>7</v>
      </c>
      <c r="CZ433" s="8">
        <v>5</v>
      </c>
      <c r="DA433" s="8">
        <v>4</v>
      </c>
      <c r="DB433" s="8">
        <v>2</v>
      </c>
      <c r="DC433" s="8">
        <v>2</v>
      </c>
      <c r="DD433" s="8">
        <v>10</v>
      </c>
      <c r="DE433" s="8">
        <v>4</v>
      </c>
      <c r="DF433" s="8">
        <v>3</v>
      </c>
      <c r="DG433" s="8">
        <v>11</v>
      </c>
      <c r="DH433" s="8">
        <v>7</v>
      </c>
      <c r="DI433" s="8">
        <v>9</v>
      </c>
      <c r="DJ433" s="8">
        <v>6</v>
      </c>
      <c r="DK433" s="8">
        <v>4</v>
      </c>
      <c r="DL433" s="8">
        <v>3</v>
      </c>
      <c r="DM433" s="8">
        <v>4</v>
      </c>
      <c r="DN433" s="8">
        <v>1</v>
      </c>
      <c r="DO433" s="8">
        <v>0</v>
      </c>
      <c r="DP433" s="8">
        <v>1</v>
      </c>
      <c r="DQ433" s="8">
        <v>0</v>
      </c>
      <c r="DR433" s="8">
        <v>1</v>
      </c>
      <c r="DS433" s="8">
        <v>0</v>
      </c>
      <c r="DT433" s="8">
        <v>0</v>
      </c>
      <c r="DU433" s="8">
        <v>0</v>
      </c>
      <c r="DV433" s="8">
        <v>1</v>
      </c>
      <c r="DW433" s="8">
        <v>1</v>
      </c>
      <c r="DX433" s="7">
        <f t="shared" si="33"/>
        <v>587</v>
      </c>
      <c r="DY433" s="7">
        <f t="shared" si="34"/>
        <v>67</v>
      </c>
      <c r="DZ433" s="7">
        <f t="shared" si="35"/>
        <v>345</v>
      </c>
      <c r="EA433" s="7">
        <f t="shared" si="36"/>
        <v>159</v>
      </c>
    </row>
    <row r="434" spans="1:131" x14ac:dyDescent="0.35">
      <c r="A434" s="7">
        <v>13</v>
      </c>
      <c r="B434" s="10" t="s">
        <v>1020</v>
      </c>
      <c r="C434" s="10" t="s">
        <v>986</v>
      </c>
      <c r="D434" s="10" t="s">
        <v>987</v>
      </c>
      <c r="E434" s="7">
        <f>SUM(Table3253[[#This Row],[0]:[90]])</f>
        <v>743</v>
      </c>
      <c r="F434" s="8">
        <f>SUM(Table3253[[#This Row],[0]:[15]])</f>
        <v>130</v>
      </c>
      <c r="G434" s="7">
        <f>SUM(Table3253[[#This Row],[16]:[64]])</f>
        <v>517</v>
      </c>
      <c r="H434" s="7">
        <f>SUM(Table3253[[#This Row],[65]:[90]])</f>
        <v>96</v>
      </c>
      <c r="I434" s="7">
        <f>SUM(Table3253[[#This Row],[85]:[90]])</f>
        <v>0</v>
      </c>
      <c r="J434" s="8">
        <f>SUM(Table3253[[#This Row],[0]:[17]])</f>
        <v>155</v>
      </c>
      <c r="K434" s="7">
        <f>SUM(Table3253[[#This Row],[18]:[64]])</f>
        <v>492</v>
      </c>
      <c r="L434" s="8">
        <f>SUM(Table3253[[#This Row],[0]:[4]])</f>
        <v>24</v>
      </c>
      <c r="M434" s="7">
        <f>SUM(Table3253[[#This Row],[5]:[15]])</f>
        <v>106</v>
      </c>
      <c r="N434" s="7">
        <f>SUM(Table3253[[#This Row],[16]:[24]])</f>
        <v>99</v>
      </c>
      <c r="O434" s="7">
        <f>SUM(Table3253[[#This Row],[25]:[49]])</f>
        <v>278</v>
      </c>
      <c r="P434" s="7">
        <f>SUM(Table3253[[#This Row],[50]:[64]])</f>
        <v>140</v>
      </c>
      <c r="Q434" s="7">
        <f>SUM(Table3253[[#This Row],[65]:[74]])</f>
        <v>72</v>
      </c>
      <c r="R434" s="7">
        <f>SUM(Table3253[[#This Row],[75]:[84]])</f>
        <v>24</v>
      </c>
      <c r="S434" s="8">
        <f>SUM(Table3253[[#This Row],[5]:[9]])</f>
        <v>48</v>
      </c>
      <c r="T434" s="7">
        <f>SUM(Table3253[[#This Row],[10]:[14]])</f>
        <v>45</v>
      </c>
      <c r="U434" s="7">
        <f>SUM(Table3253[[#This Row],[15]:[19]])</f>
        <v>63</v>
      </c>
      <c r="V434" s="7">
        <f>SUM(Table3253[[#This Row],[20]:[24]])</f>
        <v>49</v>
      </c>
      <c r="W434" s="7">
        <f>SUM(Table3253[[#This Row],[25]:[29]])</f>
        <v>49</v>
      </c>
      <c r="X434" s="7">
        <f>SUM(Table3253[[#This Row],[30]:[34]])</f>
        <v>43</v>
      </c>
      <c r="Y434" s="7">
        <f>SUM(Table3253[[#This Row],[35]:[39]])</f>
        <v>78</v>
      </c>
      <c r="Z434" s="7">
        <f>SUM(Table3253[[#This Row],[40]:[44]])</f>
        <v>41</v>
      </c>
      <c r="AA434" s="7">
        <f>SUM(Table3253[[#This Row],[45]:[49]])</f>
        <v>67</v>
      </c>
      <c r="AB434" s="7">
        <f>SUM(Table3253[[#This Row],[50]:[54]])</f>
        <v>47</v>
      </c>
      <c r="AC434" s="7">
        <f>SUM(Table3253[[#This Row],[55]:[59]])</f>
        <v>48</v>
      </c>
      <c r="AD434" s="7">
        <f>SUM(Table3253[[#This Row],[60]:[64]])</f>
        <v>45</v>
      </c>
      <c r="AE434" s="7">
        <f>SUM(Table3253[[#This Row],[65]:[69]])</f>
        <v>44</v>
      </c>
      <c r="AF434" s="7">
        <f>SUM(Table3253[[#This Row],[70]:[74]])</f>
        <v>28</v>
      </c>
      <c r="AG434" s="7">
        <f>SUM(Table3253[[#This Row],[75]:[79]])</f>
        <v>22</v>
      </c>
      <c r="AH434" s="7">
        <f>SUM(Table3253[[#This Row],[80]:[84]])</f>
        <v>2</v>
      </c>
      <c r="AI434" s="7">
        <f>SUM(Table3253[[#This Row],[85]:[89]])</f>
        <v>0</v>
      </c>
      <c r="AJ434" s="7">
        <f>Table3253[[#This Row],[90]]</f>
        <v>0</v>
      </c>
      <c r="AK434" s="8">
        <v>10</v>
      </c>
      <c r="AL434" s="8">
        <v>5</v>
      </c>
      <c r="AM434" s="8">
        <v>1</v>
      </c>
      <c r="AN434" s="8">
        <v>3</v>
      </c>
      <c r="AO434" s="8">
        <v>5</v>
      </c>
      <c r="AP434" s="8">
        <v>15</v>
      </c>
      <c r="AQ434" s="8">
        <v>8</v>
      </c>
      <c r="AR434" s="8">
        <v>8</v>
      </c>
      <c r="AS434" s="8">
        <v>7</v>
      </c>
      <c r="AT434" s="8">
        <v>10</v>
      </c>
      <c r="AU434" s="8">
        <v>14</v>
      </c>
      <c r="AV434" s="8">
        <v>5</v>
      </c>
      <c r="AW434" s="8">
        <v>8</v>
      </c>
      <c r="AX434" s="8">
        <v>9</v>
      </c>
      <c r="AY434" s="8">
        <v>9</v>
      </c>
      <c r="AZ434" s="8">
        <v>13</v>
      </c>
      <c r="BA434" s="8">
        <v>13</v>
      </c>
      <c r="BB434" s="8">
        <v>12</v>
      </c>
      <c r="BC434" s="8">
        <v>12</v>
      </c>
      <c r="BD434" s="8">
        <v>13</v>
      </c>
      <c r="BE434" s="8">
        <v>8</v>
      </c>
      <c r="BF434" s="8">
        <v>16</v>
      </c>
      <c r="BG434" s="8">
        <v>8</v>
      </c>
      <c r="BH434" s="8">
        <v>9</v>
      </c>
      <c r="BI434" s="8">
        <v>8</v>
      </c>
      <c r="BJ434" s="8">
        <v>8</v>
      </c>
      <c r="BK434" s="8">
        <v>6</v>
      </c>
      <c r="BL434" s="8">
        <v>11</v>
      </c>
      <c r="BM434" s="8">
        <v>13</v>
      </c>
      <c r="BN434" s="8">
        <v>11</v>
      </c>
      <c r="BO434" s="8">
        <v>9</v>
      </c>
      <c r="BP434" s="8">
        <v>11</v>
      </c>
      <c r="BQ434" s="8">
        <v>5</v>
      </c>
      <c r="BR434" s="8">
        <v>9</v>
      </c>
      <c r="BS434" s="8">
        <v>9</v>
      </c>
      <c r="BT434" s="8">
        <v>15</v>
      </c>
      <c r="BU434" s="8">
        <v>22</v>
      </c>
      <c r="BV434" s="8">
        <v>16</v>
      </c>
      <c r="BW434" s="8">
        <v>14</v>
      </c>
      <c r="BX434" s="8">
        <v>11</v>
      </c>
      <c r="BY434" s="8">
        <v>6</v>
      </c>
      <c r="BZ434" s="8">
        <v>9</v>
      </c>
      <c r="CA434" s="8">
        <v>12</v>
      </c>
      <c r="CB434" s="8">
        <v>5</v>
      </c>
      <c r="CC434" s="8">
        <v>9</v>
      </c>
      <c r="CD434" s="8">
        <v>17</v>
      </c>
      <c r="CE434" s="8">
        <v>12</v>
      </c>
      <c r="CF434" s="8">
        <v>18</v>
      </c>
      <c r="CG434" s="8">
        <v>12</v>
      </c>
      <c r="CH434" s="8">
        <v>8</v>
      </c>
      <c r="CI434" s="8">
        <v>9</v>
      </c>
      <c r="CJ434" s="8">
        <v>9</v>
      </c>
      <c r="CK434" s="8">
        <v>10</v>
      </c>
      <c r="CL434" s="8">
        <v>12</v>
      </c>
      <c r="CM434" s="8">
        <v>7</v>
      </c>
      <c r="CN434" s="8">
        <v>11</v>
      </c>
      <c r="CO434" s="8">
        <v>6</v>
      </c>
      <c r="CP434" s="8">
        <v>8</v>
      </c>
      <c r="CQ434" s="8">
        <v>15</v>
      </c>
      <c r="CR434" s="8">
        <v>8</v>
      </c>
      <c r="CS434" s="8">
        <v>7</v>
      </c>
      <c r="CT434" s="8">
        <v>11</v>
      </c>
      <c r="CU434" s="8">
        <v>11</v>
      </c>
      <c r="CV434" s="8">
        <v>9</v>
      </c>
      <c r="CW434" s="8">
        <v>7</v>
      </c>
      <c r="CX434" s="8">
        <v>6</v>
      </c>
      <c r="CY434" s="8">
        <v>11</v>
      </c>
      <c r="CZ434" s="8">
        <v>9</v>
      </c>
      <c r="DA434" s="8">
        <v>11</v>
      </c>
      <c r="DB434" s="8">
        <v>7</v>
      </c>
      <c r="DC434" s="8">
        <v>11</v>
      </c>
      <c r="DD434" s="8">
        <v>6</v>
      </c>
      <c r="DE434" s="8">
        <v>3</v>
      </c>
      <c r="DF434" s="8">
        <v>3</v>
      </c>
      <c r="DG434" s="8">
        <v>5</v>
      </c>
      <c r="DH434" s="8">
        <v>6</v>
      </c>
      <c r="DI434" s="8">
        <v>10</v>
      </c>
      <c r="DJ434" s="8">
        <v>0</v>
      </c>
      <c r="DK434" s="8">
        <v>5</v>
      </c>
      <c r="DL434" s="8">
        <v>1</v>
      </c>
      <c r="DM434" s="8">
        <v>0</v>
      </c>
      <c r="DN434" s="8">
        <v>1</v>
      </c>
      <c r="DO434" s="8">
        <v>0</v>
      </c>
      <c r="DP434" s="8">
        <v>0</v>
      </c>
      <c r="DQ434" s="8">
        <v>1</v>
      </c>
      <c r="DR434" s="8">
        <v>0</v>
      </c>
      <c r="DS434" s="8">
        <v>0</v>
      </c>
      <c r="DT434" s="8">
        <v>0</v>
      </c>
      <c r="DU434" s="8">
        <v>0</v>
      </c>
      <c r="DV434" s="8">
        <v>0</v>
      </c>
      <c r="DW434" s="8">
        <v>0</v>
      </c>
      <c r="DX434" s="7">
        <f t="shared" si="33"/>
        <v>517</v>
      </c>
      <c r="DY434" s="7">
        <f t="shared" si="34"/>
        <v>74</v>
      </c>
      <c r="DZ434" s="7">
        <f t="shared" si="35"/>
        <v>278</v>
      </c>
      <c r="EA434" s="7">
        <f t="shared" si="36"/>
        <v>140</v>
      </c>
    </row>
    <row r="435" spans="1:131" x14ac:dyDescent="0.35">
      <c r="A435" s="7">
        <v>13</v>
      </c>
      <c r="B435" s="10" t="s">
        <v>1020</v>
      </c>
      <c r="C435" s="10" t="s">
        <v>988</v>
      </c>
      <c r="D435" s="10" t="s">
        <v>989</v>
      </c>
      <c r="E435" s="7">
        <f>SUM(Table3253[[#This Row],[0]:[90]])</f>
        <v>933</v>
      </c>
      <c r="F435" s="8">
        <f>SUM(Table3253[[#This Row],[0]:[15]])</f>
        <v>129</v>
      </c>
      <c r="G435" s="7">
        <f>SUM(Table3253[[#This Row],[16]:[64]])</f>
        <v>700</v>
      </c>
      <c r="H435" s="7">
        <f>SUM(Table3253[[#This Row],[65]:[90]])</f>
        <v>104</v>
      </c>
      <c r="I435" s="7">
        <f>SUM(Table3253[[#This Row],[85]:[90]])</f>
        <v>7</v>
      </c>
      <c r="J435" s="8">
        <f>SUM(Table3253[[#This Row],[0]:[17]])</f>
        <v>154</v>
      </c>
      <c r="K435" s="7">
        <f>SUM(Table3253[[#This Row],[18]:[64]])</f>
        <v>675</v>
      </c>
      <c r="L435" s="8">
        <f>SUM(Table3253[[#This Row],[0]:[4]])</f>
        <v>32</v>
      </c>
      <c r="M435" s="7">
        <f>SUM(Table3253[[#This Row],[5]:[15]])</f>
        <v>97</v>
      </c>
      <c r="N435" s="7">
        <f>SUM(Table3253[[#This Row],[16]:[24]])</f>
        <v>255</v>
      </c>
      <c r="O435" s="7">
        <f>SUM(Table3253[[#This Row],[25]:[49]])</f>
        <v>310</v>
      </c>
      <c r="P435" s="7">
        <f>SUM(Table3253[[#This Row],[50]:[64]])</f>
        <v>135</v>
      </c>
      <c r="Q435" s="7">
        <f>SUM(Table3253[[#This Row],[65]:[74]])</f>
        <v>62</v>
      </c>
      <c r="R435" s="7">
        <f>SUM(Table3253[[#This Row],[75]:[84]])</f>
        <v>35</v>
      </c>
      <c r="S435" s="8">
        <f>SUM(Table3253[[#This Row],[5]:[9]])</f>
        <v>33</v>
      </c>
      <c r="T435" s="7">
        <f>SUM(Table3253[[#This Row],[10]:[14]])</f>
        <v>50</v>
      </c>
      <c r="U435" s="7">
        <f>SUM(Table3253[[#This Row],[15]:[19]])</f>
        <v>63</v>
      </c>
      <c r="V435" s="7">
        <f>SUM(Table3253[[#This Row],[20]:[24]])</f>
        <v>206</v>
      </c>
      <c r="W435" s="7">
        <f>SUM(Table3253[[#This Row],[25]:[29]])</f>
        <v>109</v>
      </c>
      <c r="X435" s="7">
        <f>SUM(Table3253[[#This Row],[30]:[34]])</f>
        <v>73</v>
      </c>
      <c r="Y435" s="7">
        <f>SUM(Table3253[[#This Row],[35]:[39]])</f>
        <v>43</v>
      </c>
      <c r="Z435" s="7">
        <f>SUM(Table3253[[#This Row],[40]:[44]])</f>
        <v>49</v>
      </c>
      <c r="AA435" s="7">
        <f>SUM(Table3253[[#This Row],[45]:[49]])</f>
        <v>36</v>
      </c>
      <c r="AB435" s="7">
        <f>SUM(Table3253[[#This Row],[50]:[54]])</f>
        <v>48</v>
      </c>
      <c r="AC435" s="7">
        <f>SUM(Table3253[[#This Row],[55]:[59]])</f>
        <v>41</v>
      </c>
      <c r="AD435" s="7">
        <f>SUM(Table3253[[#This Row],[60]:[64]])</f>
        <v>46</v>
      </c>
      <c r="AE435" s="7">
        <f>SUM(Table3253[[#This Row],[65]:[69]])</f>
        <v>26</v>
      </c>
      <c r="AF435" s="7">
        <f>SUM(Table3253[[#This Row],[70]:[74]])</f>
        <v>36</v>
      </c>
      <c r="AG435" s="7">
        <f>SUM(Table3253[[#This Row],[75]:[79]])</f>
        <v>26</v>
      </c>
      <c r="AH435" s="7">
        <f>SUM(Table3253[[#This Row],[80]:[84]])</f>
        <v>9</v>
      </c>
      <c r="AI435" s="7">
        <f>SUM(Table3253[[#This Row],[85]:[89]])</f>
        <v>5</v>
      </c>
      <c r="AJ435" s="7">
        <f>Table3253[[#This Row],[90]]</f>
        <v>2</v>
      </c>
      <c r="AK435" s="8">
        <v>6</v>
      </c>
      <c r="AL435" s="8">
        <v>3</v>
      </c>
      <c r="AM435" s="8">
        <v>6</v>
      </c>
      <c r="AN435" s="8">
        <v>8</v>
      </c>
      <c r="AO435" s="8">
        <v>9</v>
      </c>
      <c r="AP435" s="8">
        <v>1</v>
      </c>
      <c r="AQ435" s="8">
        <v>5</v>
      </c>
      <c r="AR435" s="8">
        <v>10</v>
      </c>
      <c r="AS435" s="8">
        <v>7</v>
      </c>
      <c r="AT435" s="8">
        <v>10</v>
      </c>
      <c r="AU435" s="8">
        <v>6</v>
      </c>
      <c r="AV435" s="8">
        <v>12</v>
      </c>
      <c r="AW435" s="8">
        <v>15</v>
      </c>
      <c r="AX435" s="8">
        <v>7</v>
      </c>
      <c r="AY435" s="8">
        <v>10</v>
      </c>
      <c r="AZ435" s="8">
        <v>14</v>
      </c>
      <c r="BA435" s="8">
        <v>11</v>
      </c>
      <c r="BB435" s="8">
        <v>14</v>
      </c>
      <c r="BC435" s="8">
        <v>13</v>
      </c>
      <c r="BD435" s="8">
        <v>11</v>
      </c>
      <c r="BE435" s="8">
        <v>21</v>
      </c>
      <c r="BF435" s="8">
        <v>48</v>
      </c>
      <c r="BG435" s="8">
        <v>41</v>
      </c>
      <c r="BH435" s="8">
        <v>39</v>
      </c>
      <c r="BI435" s="8">
        <v>57</v>
      </c>
      <c r="BJ435" s="8">
        <v>22</v>
      </c>
      <c r="BK435" s="8">
        <v>25</v>
      </c>
      <c r="BL435" s="8">
        <v>20</v>
      </c>
      <c r="BM435" s="8">
        <v>24</v>
      </c>
      <c r="BN435" s="8">
        <v>18</v>
      </c>
      <c r="BO435" s="8">
        <v>21</v>
      </c>
      <c r="BP435" s="8">
        <v>14</v>
      </c>
      <c r="BQ435" s="8">
        <v>15</v>
      </c>
      <c r="BR435" s="8">
        <v>10</v>
      </c>
      <c r="BS435" s="8">
        <v>13</v>
      </c>
      <c r="BT435" s="8">
        <v>11</v>
      </c>
      <c r="BU435" s="8">
        <v>11</v>
      </c>
      <c r="BV435" s="8">
        <v>6</v>
      </c>
      <c r="BW435" s="8">
        <v>8</v>
      </c>
      <c r="BX435" s="8">
        <v>7</v>
      </c>
      <c r="BY435" s="8">
        <v>12</v>
      </c>
      <c r="BZ435" s="8">
        <v>15</v>
      </c>
      <c r="CA435" s="8">
        <v>7</v>
      </c>
      <c r="CB435" s="8">
        <v>9</v>
      </c>
      <c r="CC435" s="8">
        <v>6</v>
      </c>
      <c r="CD435" s="8">
        <v>8</v>
      </c>
      <c r="CE435" s="8">
        <v>6</v>
      </c>
      <c r="CF435" s="8">
        <v>5</v>
      </c>
      <c r="CG435" s="8">
        <v>8</v>
      </c>
      <c r="CH435" s="8">
        <v>9</v>
      </c>
      <c r="CI435" s="8">
        <v>7</v>
      </c>
      <c r="CJ435" s="8">
        <v>13</v>
      </c>
      <c r="CK435" s="8">
        <v>8</v>
      </c>
      <c r="CL435" s="8">
        <v>13</v>
      </c>
      <c r="CM435" s="8">
        <v>7</v>
      </c>
      <c r="CN435" s="8">
        <v>7</v>
      </c>
      <c r="CO435" s="8">
        <v>10</v>
      </c>
      <c r="CP435" s="8">
        <v>7</v>
      </c>
      <c r="CQ435" s="8">
        <v>8</v>
      </c>
      <c r="CR435" s="8">
        <v>9</v>
      </c>
      <c r="CS435" s="8">
        <v>18</v>
      </c>
      <c r="CT435" s="8">
        <v>9</v>
      </c>
      <c r="CU435" s="8">
        <v>7</v>
      </c>
      <c r="CV435" s="8">
        <v>10</v>
      </c>
      <c r="CW435" s="8">
        <v>2</v>
      </c>
      <c r="CX435" s="8">
        <v>8</v>
      </c>
      <c r="CY435" s="8">
        <v>6</v>
      </c>
      <c r="CZ435" s="8">
        <v>3</v>
      </c>
      <c r="DA435" s="8">
        <v>9</v>
      </c>
      <c r="DB435" s="8">
        <v>0</v>
      </c>
      <c r="DC435" s="8">
        <v>5</v>
      </c>
      <c r="DD435" s="8">
        <v>9</v>
      </c>
      <c r="DE435" s="8">
        <v>10</v>
      </c>
      <c r="DF435" s="8">
        <v>6</v>
      </c>
      <c r="DG435" s="8">
        <v>6</v>
      </c>
      <c r="DH435" s="8">
        <v>6</v>
      </c>
      <c r="DI435" s="8">
        <v>5</v>
      </c>
      <c r="DJ435" s="8">
        <v>6</v>
      </c>
      <c r="DK435" s="8">
        <v>2</v>
      </c>
      <c r="DL435" s="8">
        <v>7</v>
      </c>
      <c r="DM435" s="8">
        <v>2</v>
      </c>
      <c r="DN435" s="8">
        <v>2</v>
      </c>
      <c r="DO435" s="8">
        <v>2</v>
      </c>
      <c r="DP435" s="8">
        <v>1</v>
      </c>
      <c r="DQ435" s="8">
        <v>2</v>
      </c>
      <c r="DR435" s="8">
        <v>1</v>
      </c>
      <c r="DS435" s="8">
        <v>0</v>
      </c>
      <c r="DT435" s="8">
        <v>2</v>
      </c>
      <c r="DU435" s="8">
        <v>1</v>
      </c>
      <c r="DV435" s="8">
        <v>1</v>
      </c>
      <c r="DW435" s="8">
        <v>2</v>
      </c>
      <c r="DX435" s="7">
        <f t="shared" si="33"/>
        <v>700</v>
      </c>
      <c r="DY435" s="7">
        <f t="shared" si="34"/>
        <v>230</v>
      </c>
      <c r="DZ435" s="7">
        <f t="shared" si="35"/>
        <v>310</v>
      </c>
      <c r="EA435" s="7">
        <f t="shared" si="36"/>
        <v>135</v>
      </c>
    </row>
    <row r="436" spans="1:131" x14ac:dyDescent="0.35">
      <c r="A436" s="7">
        <v>13</v>
      </c>
      <c r="B436" s="10" t="s">
        <v>1020</v>
      </c>
      <c r="C436" s="10" t="s">
        <v>990</v>
      </c>
      <c r="D436" s="10" t="s">
        <v>991</v>
      </c>
      <c r="E436" s="7">
        <f>SUM(Table3253[[#This Row],[0]:[90]])</f>
        <v>738</v>
      </c>
      <c r="F436" s="8">
        <f>SUM(Table3253[[#This Row],[0]:[15]])</f>
        <v>115</v>
      </c>
      <c r="G436" s="7">
        <f>SUM(Table3253[[#This Row],[16]:[64]])</f>
        <v>506</v>
      </c>
      <c r="H436" s="7">
        <f>SUM(Table3253[[#This Row],[65]:[90]])</f>
        <v>117</v>
      </c>
      <c r="I436" s="7">
        <f>SUM(Table3253[[#This Row],[85]:[90]])</f>
        <v>3</v>
      </c>
      <c r="J436" s="8">
        <f>SUM(Table3253[[#This Row],[0]:[17]])</f>
        <v>124</v>
      </c>
      <c r="K436" s="7">
        <f>SUM(Table3253[[#This Row],[18]:[64]])</f>
        <v>497</v>
      </c>
      <c r="L436" s="8">
        <f>SUM(Table3253[[#This Row],[0]:[4]])</f>
        <v>24</v>
      </c>
      <c r="M436" s="7">
        <f>SUM(Table3253[[#This Row],[5]:[15]])</f>
        <v>91</v>
      </c>
      <c r="N436" s="7">
        <f>SUM(Table3253[[#This Row],[16]:[24]])</f>
        <v>57</v>
      </c>
      <c r="O436" s="7">
        <f>SUM(Table3253[[#This Row],[25]:[49]])</f>
        <v>261</v>
      </c>
      <c r="P436" s="7">
        <f>SUM(Table3253[[#This Row],[50]:[64]])</f>
        <v>188</v>
      </c>
      <c r="Q436" s="7">
        <f>SUM(Table3253[[#This Row],[65]:[74]])</f>
        <v>70</v>
      </c>
      <c r="R436" s="7">
        <f>SUM(Table3253[[#This Row],[75]:[84]])</f>
        <v>44</v>
      </c>
      <c r="S436" s="8">
        <f>SUM(Table3253[[#This Row],[5]:[9]])</f>
        <v>47</v>
      </c>
      <c r="T436" s="7">
        <f>SUM(Table3253[[#This Row],[10]:[14]])</f>
        <v>37</v>
      </c>
      <c r="U436" s="7">
        <f>SUM(Table3253[[#This Row],[15]:[19]])</f>
        <v>31</v>
      </c>
      <c r="V436" s="7">
        <f>SUM(Table3253[[#This Row],[20]:[24]])</f>
        <v>33</v>
      </c>
      <c r="W436" s="7">
        <f>SUM(Table3253[[#This Row],[25]:[29]])</f>
        <v>45</v>
      </c>
      <c r="X436" s="7">
        <f>SUM(Table3253[[#This Row],[30]:[34]])</f>
        <v>46</v>
      </c>
      <c r="Y436" s="7">
        <f>SUM(Table3253[[#This Row],[35]:[39]])</f>
        <v>51</v>
      </c>
      <c r="Z436" s="7">
        <f>SUM(Table3253[[#This Row],[40]:[44]])</f>
        <v>65</v>
      </c>
      <c r="AA436" s="7">
        <f>SUM(Table3253[[#This Row],[45]:[49]])</f>
        <v>54</v>
      </c>
      <c r="AB436" s="7">
        <f>SUM(Table3253[[#This Row],[50]:[54]])</f>
        <v>68</v>
      </c>
      <c r="AC436" s="7">
        <f>SUM(Table3253[[#This Row],[55]:[59]])</f>
        <v>60</v>
      </c>
      <c r="AD436" s="7">
        <f>SUM(Table3253[[#This Row],[60]:[64]])</f>
        <v>60</v>
      </c>
      <c r="AE436" s="7">
        <f>SUM(Table3253[[#This Row],[65]:[69]])</f>
        <v>38</v>
      </c>
      <c r="AF436" s="7">
        <f>SUM(Table3253[[#This Row],[70]:[74]])</f>
        <v>32</v>
      </c>
      <c r="AG436" s="7">
        <f>SUM(Table3253[[#This Row],[75]:[79]])</f>
        <v>33</v>
      </c>
      <c r="AH436" s="7">
        <f>SUM(Table3253[[#This Row],[80]:[84]])</f>
        <v>11</v>
      </c>
      <c r="AI436" s="7">
        <f>SUM(Table3253[[#This Row],[85]:[89]])</f>
        <v>1</v>
      </c>
      <c r="AJ436" s="7">
        <f>Table3253[[#This Row],[90]]</f>
        <v>2</v>
      </c>
      <c r="AK436" s="8">
        <v>1</v>
      </c>
      <c r="AL436" s="8">
        <v>5</v>
      </c>
      <c r="AM436" s="8">
        <v>6</v>
      </c>
      <c r="AN436" s="8">
        <v>7</v>
      </c>
      <c r="AO436" s="8">
        <v>5</v>
      </c>
      <c r="AP436" s="8">
        <v>4</v>
      </c>
      <c r="AQ436" s="8">
        <v>10</v>
      </c>
      <c r="AR436" s="8">
        <v>7</v>
      </c>
      <c r="AS436" s="8">
        <v>17</v>
      </c>
      <c r="AT436" s="8">
        <v>9</v>
      </c>
      <c r="AU436" s="8">
        <v>3</v>
      </c>
      <c r="AV436" s="8">
        <v>10</v>
      </c>
      <c r="AW436" s="8">
        <v>9</v>
      </c>
      <c r="AX436" s="8">
        <v>10</v>
      </c>
      <c r="AY436" s="8">
        <v>5</v>
      </c>
      <c r="AZ436" s="8">
        <v>7</v>
      </c>
      <c r="BA436" s="8">
        <v>6</v>
      </c>
      <c r="BB436" s="8">
        <v>3</v>
      </c>
      <c r="BC436" s="8">
        <v>11</v>
      </c>
      <c r="BD436" s="8">
        <v>4</v>
      </c>
      <c r="BE436" s="8">
        <v>7</v>
      </c>
      <c r="BF436" s="8">
        <v>8</v>
      </c>
      <c r="BG436" s="8">
        <v>8</v>
      </c>
      <c r="BH436" s="8">
        <v>6</v>
      </c>
      <c r="BI436" s="8">
        <v>4</v>
      </c>
      <c r="BJ436" s="8">
        <v>7</v>
      </c>
      <c r="BK436" s="8">
        <v>8</v>
      </c>
      <c r="BL436" s="8">
        <v>12</v>
      </c>
      <c r="BM436" s="8">
        <v>11</v>
      </c>
      <c r="BN436" s="8">
        <v>7</v>
      </c>
      <c r="BO436" s="8">
        <v>7</v>
      </c>
      <c r="BP436" s="8">
        <v>8</v>
      </c>
      <c r="BQ436" s="8">
        <v>14</v>
      </c>
      <c r="BR436" s="8">
        <v>9</v>
      </c>
      <c r="BS436" s="8">
        <v>8</v>
      </c>
      <c r="BT436" s="8">
        <v>7</v>
      </c>
      <c r="BU436" s="8">
        <v>12</v>
      </c>
      <c r="BV436" s="8">
        <v>14</v>
      </c>
      <c r="BW436" s="8">
        <v>9</v>
      </c>
      <c r="BX436" s="8">
        <v>9</v>
      </c>
      <c r="BY436" s="8">
        <v>17</v>
      </c>
      <c r="BZ436" s="8">
        <v>13</v>
      </c>
      <c r="CA436" s="8">
        <v>16</v>
      </c>
      <c r="CB436" s="8">
        <v>11</v>
      </c>
      <c r="CC436" s="8">
        <v>8</v>
      </c>
      <c r="CD436" s="8">
        <v>16</v>
      </c>
      <c r="CE436" s="8">
        <v>10</v>
      </c>
      <c r="CF436" s="8">
        <v>10</v>
      </c>
      <c r="CG436" s="8">
        <v>5</v>
      </c>
      <c r="CH436" s="8">
        <v>13</v>
      </c>
      <c r="CI436" s="8">
        <v>8</v>
      </c>
      <c r="CJ436" s="8">
        <v>20</v>
      </c>
      <c r="CK436" s="8">
        <v>13</v>
      </c>
      <c r="CL436" s="8">
        <v>15</v>
      </c>
      <c r="CM436" s="8">
        <v>12</v>
      </c>
      <c r="CN436" s="8">
        <v>14</v>
      </c>
      <c r="CO436" s="8">
        <v>9</v>
      </c>
      <c r="CP436" s="8">
        <v>12</v>
      </c>
      <c r="CQ436" s="8">
        <v>12</v>
      </c>
      <c r="CR436" s="8">
        <v>13</v>
      </c>
      <c r="CS436" s="8">
        <v>18</v>
      </c>
      <c r="CT436" s="8">
        <v>12</v>
      </c>
      <c r="CU436" s="8">
        <v>13</v>
      </c>
      <c r="CV436" s="8">
        <v>5</v>
      </c>
      <c r="CW436" s="8">
        <v>12</v>
      </c>
      <c r="CX436" s="8">
        <v>5</v>
      </c>
      <c r="CY436" s="8">
        <v>7</v>
      </c>
      <c r="CZ436" s="8">
        <v>18</v>
      </c>
      <c r="DA436" s="8">
        <v>6</v>
      </c>
      <c r="DB436" s="8">
        <v>2</v>
      </c>
      <c r="DC436" s="8">
        <v>7</v>
      </c>
      <c r="DD436" s="8">
        <v>9</v>
      </c>
      <c r="DE436" s="8">
        <v>4</v>
      </c>
      <c r="DF436" s="8">
        <v>5</v>
      </c>
      <c r="DG436" s="8">
        <v>7</v>
      </c>
      <c r="DH436" s="8">
        <v>12</v>
      </c>
      <c r="DI436" s="8">
        <v>11</v>
      </c>
      <c r="DJ436" s="8">
        <v>5</v>
      </c>
      <c r="DK436" s="8">
        <v>2</v>
      </c>
      <c r="DL436" s="8">
        <v>3</v>
      </c>
      <c r="DM436" s="8">
        <v>1</v>
      </c>
      <c r="DN436" s="8">
        <v>2</v>
      </c>
      <c r="DO436" s="8">
        <v>2</v>
      </c>
      <c r="DP436" s="8">
        <v>3</v>
      </c>
      <c r="DQ436" s="8">
        <v>3</v>
      </c>
      <c r="DR436" s="8">
        <v>0</v>
      </c>
      <c r="DS436" s="8">
        <v>0</v>
      </c>
      <c r="DT436" s="8">
        <v>1</v>
      </c>
      <c r="DU436" s="8">
        <v>0</v>
      </c>
      <c r="DV436" s="8">
        <v>0</v>
      </c>
      <c r="DW436" s="8">
        <v>2</v>
      </c>
      <c r="DX436" s="7">
        <f t="shared" si="33"/>
        <v>506</v>
      </c>
      <c r="DY436" s="7">
        <f t="shared" si="34"/>
        <v>48</v>
      </c>
      <c r="DZ436" s="7">
        <f t="shared" si="35"/>
        <v>261</v>
      </c>
      <c r="EA436" s="7">
        <f t="shared" si="36"/>
        <v>188</v>
      </c>
    </row>
    <row r="437" spans="1:131" x14ac:dyDescent="0.35">
      <c r="A437" s="7">
        <v>13</v>
      </c>
      <c r="B437" s="10" t="s">
        <v>1020</v>
      </c>
      <c r="C437" s="10" t="s">
        <v>992</v>
      </c>
      <c r="D437" s="10" t="s">
        <v>993</v>
      </c>
      <c r="E437" s="7">
        <f>SUM(Table3253[[#This Row],[0]:[90]])</f>
        <v>1478</v>
      </c>
      <c r="F437" s="8">
        <f>SUM(Table3253[[#This Row],[0]:[15]])</f>
        <v>187</v>
      </c>
      <c r="G437" s="7">
        <f>SUM(Table3253[[#This Row],[16]:[64]])</f>
        <v>1175</v>
      </c>
      <c r="H437" s="7">
        <f>SUM(Table3253[[#This Row],[65]:[90]])</f>
        <v>116</v>
      </c>
      <c r="I437" s="7">
        <f>SUM(Table3253[[#This Row],[85]:[90]])</f>
        <v>5</v>
      </c>
      <c r="J437" s="8">
        <f>SUM(Table3253[[#This Row],[0]:[17]])</f>
        <v>215</v>
      </c>
      <c r="K437" s="7">
        <f>SUM(Table3253[[#This Row],[18]:[64]])</f>
        <v>1147</v>
      </c>
      <c r="L437" s="8">
        <f>SUM(Table3253[[#This Row],[0]:[4]])</f>
        <v>47</v>
      </c>
      <c r="M437" s="7">
        <f>SUM(Table3253[[#This Row],[5]:[15]])</f>
        <v>140</v>
      </c>
      <c r="N437" s="7">
        <f>SUM(Table3253[[#This Row],[16]:[24]])</f>
        <v>778</v>
      </c>
      <c r="O437" s="7">
        <f>SUM(Table3253[[#This Row],[25]:[49]])</f>
        <v>279</v>
      </c>
      <c r="P437" s="7">
        <f>SUM(Table3253[[#This Row],[50]:[64]])</f>
        <v>118</v>
      </c>
      <c r="Q437" s="7">
        <f>SUM(Table3253[[#This Row],[65]:[74]])</f>
        <v>70</v>
      </c>
      <c r="R437" s="7">
        <f>SUM(Table3253[[#This Row],[75]:[84]])</f>
        <v>41</v>
      </c>
      <c r="S437" s="8">
        <f>SUM(Table3253[[#This Row],[5]:[9]])</f>
        <v>57</v>
      </c>
      <c r="T437" s="7">
        <f>SUM(Table3253[[#This Row],[10]:[14]])</f>
        <v>62</v>
      </c>
      <c r="U437" s="7">
        <f>SUM(Table3253[[#This Row],[15]:[19]])</f>
        <v>243</v>
      </c>
      <c r="V437" s="7">
        <f>SUM(Table3253[[#This Row],[20]:[24]])</f>
        <v>556</v>
      </c>
      <c r="W437" s="7">
        <f>SUM(Table3253[[#This Row],[25]:[29]])</f>
        <v>79</v>
      </c>
      <c r="X437" s="7">
        <f>SUM(Table3253[[#This Row],[30]:[34]])</f>
        <v>23</v>
      </c>
      <c r="Y437" s="7">
        <f>SUM(Table3253[[#This Row],[35]:[39]])</f>
        <v>62</v>
      </c>
      <c r="Z437" s="7">
        <f>SUM(Table3253[[#This Row],[40]:[44]])</f>
        <v>62</v>
      </c>
      <c r="AA437" s="7">
        <f>SUM(Table3253[[#This Row],[45]:[49]])</f>
        <v>53</v>
      </c>
      <c r="AB437" s="7">
        <f>SUM(Table3253[[#This Row],[50]:[54]])</f>
        <v>51</v>
      </c>
      <c r="AC437" s="7">
        <f>SUM(Table3253[[#This Row],[55]:[59]])</f>
        <v>22</v>
      </c>
      <c r="AD437" s="7">
        <f>SUM(Table3253[[#This Row],[60]:[64]])</f>
        <v>45</v>
      </c>
      <c r="AE437" s="7">
        <f>SUM(Table3253[[#This Row],[65]:[69]])</f>
        <v>39</v>
      </c>
      <c r="AF437" s="7">
        <f>SUM(Table3253[[#This Row],[70]:[74]])</f>
        <v>31</v>
      </c>
      <c r="AG437" s="7">
        <f>SUM(Table3253[[#This Row],[75]:[79]])</f>
        <v>35</v>
      </c>
      <c r="AH437" s="7">
        <f>SUM(Table3253[[#This Row],[80]:[84]])</f>
        <v>6</v>
      </c>
      <c r="AI437" s="7">
        <f>SUM(Table3253[[#This Row],[85]:[89]])</f>
        <v>2</v>
      </c>
      <c r="AJ437" s="7">
        <f>Table3253[[#This Row],[90]]</f>
        <v>3</v>
      </c>
      <c r="AK437" s="8">
        <v>5</v>
      </c>
      <c r="AL437" s="8">
        <v>12</v>
      </c>
      <c r="AM437" s="8">
        <v>12</v>
      </c>
      <c r="AN437" s="8">
        <v>6</v>
      </c>
      <c r="AO437" s="8">
        <v>12</v>
      </c>
      <c r="AP437" s="8">
        <v>10</v>
      </c>
      <c r="AQ437" s="8">
        <v>12</v>
      </c>
      <c r="AR437" s="8">
        <v>11</v>
      </c>
      <c r="AS437" s="8">
        <v>11</v>
      </c>
      <c r="AT437" s="8">
        <v>13</v>
      </c>
      <c r="AU437" s="8">
        <v>16</v>
      </c>
      <c r="AV437" s="8">
        <v>16</v>
      </c>
      <c r="AW437" s="8">
        <v>13</v>
      </c>
      <c r="AX437" s="8">
        <v>6</v>
      </c>
      <c r="AY437" s="8">
        <v>11</v>
      </c>
      <c r="AZ437" s="8">
        <v>21</v>
      </c>
      <c r="BA437" s="8">
        <v>14</v>
      </c>
      <c r="BB437" s="8">
        <v>14</v>
      </c>
      <c r="BC437" s="8">
        <v>37</v>
      </c>
      <c r="BD437" s="8">
        <v>157</v>
      </c>
      <c r="BE437" s="8">
        <v>154</v>
      </c>
      <c r="BF437" s="8">
        <v>185</v>
      </c>
      <c r="BG437" s="8">
        <v>134</v>
      </c>
      <c r="BH437" s="8">
        <v>50</v>
      </c>
      <c r="BI437" s="8">
        <v>33</v>
      </c>
      <c r="BJ437" s="8">
        <v>25</v>
      </c>
      <c r="BK437" s="8">
        <v>24</v>
      </c>
      <c r="BL437" s="8">
        <v>13</v>
      </c>
      <c r="BM437" s="8">
        <v>8</v>
      </c>
      <c r="BN437" s="8">
        <v>9</v>
      </c>
      <c r="BO437" s="8">
        <v>3</v>
      </c>
      <c r="BP437" s="8">
        <v>2</v>
      </c>
      <c r="BQ437" s="8">
        <v>6</v>
      </c>
      <c r="BR437" s="8">
        <v>7</v>
      </c>
      <c r="BS437" s="8">
        <v>5</v>
      </c>
      <c r="BT437" s="8">
        <v>14</v>
      </c>
      <c r="BU437" s="8">
        <v>10</v>
      </c>
      <c r="BV437" s="8">
        <v>5</v>
      </c>
      <c r="BW437" s="8">
        <v>16</v>
      </c>
      <c r="BX437" s="8">
        <v>17</v>
      </c>
      <c r="BY437" s="8">
        <v>19</v>
      </c>
      <c r="BZ437" s="8">
        <v>13</v>
      </c>
      <c r="CA437" s="8">
        <v>12</v>
      </c>
      <c r="CB437" s="8">
        <v>10</v>
      </c>
      <c r="CC437" s="8">
        <v>8</v>
      </c>
      <c r="CD437" s="8">
        <v>9</v>
      </c>
      <c r="CE437" s="8">
        <v>12</v>
      </c>
      <c r="CF437" s="8">
        <v>11</v>
      </c>
      <c r="CG437" s="8">
        <v>10</v>
      </c>
      <c r="CH437" s="8">
        <v>11</v>
      </c>
      <c r="CI437" s="8">
        <v>11</v>
      </c>
      <c r="CJ437" s="8">
        <v>8</v>
      </c>
      <c r="CK437" s="8">
        <v>13</v>
      </c>
      <c r="CL437" s="8">
        <v>13</v>
      </c>
      <c r="CM437" s="8">
        <v>6</v>
      </c>
      <c r="CN437" s="8">
        <v>5</v>
      </c>
      <c r="CO437" s="8">
        <v>5</v>
      </c>
      <c r="CP437" s="8">
        <v>3</v>
      </c>
      <c r="CQ437" s="8">
        <v>5</v>
      </c>
      <c r="CR437" s="8">
        <v>4</v>
      </c>
      <c r="CS437" s="8">
        <v>7</v>
      </c>
      <c r="CT437" s="8">
        <v>12</v>
      </c>
      <c r="CU437" s="8">
        <v>10</v>
      </c>
      <c r="CV437" s="8">
        <v>7</v>
      </c>
      <c r="CW437" s="8">
        <v>9</v>
      </c>
      <c r="CX437" s="8">
        <v>3</v>
      </c>
      <c r="CY437" s="8">
        <v>11</v>
      </c>
      <c r="CZ437" s="8">
        <v>7</v>
      </c>
      <c r="DA437" s="8">
        <v>12</v>
      </c>
      <c r="DB437" s="8">
        <v>6</v>
      </c>
      <c r="DC437" s="8">
        <v>6</v>
      </c>
      <c r="DD437" s="8">
        <v>3</v>
      </c>
      <c r="DE437" s="8">
        <v>8</v>
      </c>
      <c r="DF437" s="8">
        <v>6</v>
      </c>
      <c r="DG437" s="8">
        <v>8</v>
      </c>
      <c r="DH437" s="8">
        <v>7</v>
      </c>
      <c r="DI437" s="8">
        <v>4</v>
      </c>
      <c r="DJ437" s="8">
        <v>12</v>
      </c>
      <c r="DK437" s="8">
        <v>6</v>
      </c>
      <c r="DL437" s="8">
        <v>6</v>
      </c>
      <c r="DM437" s="8">
        <v>3</v>
      </c>
      <c r="DN437" s="8">
        <v>1</v>
      </c>
      <c r="DO437" s="8">
        <v>1</v>
      </c>
      <c r="DP437" s="8">
        <v>0</v>
      </c>
      <c r="DQ437" s="8">
        <v>1</v>
      </c>
      <c r="DR437" s="8">
        <v>0</v>
      </c>
      <c r="DS437" s="8">
        <v>1</v>
      </c>
      <c r="DT437" s="8">
        <v>0</v>
      </c>
      <c r="DU437" s="8">
        <v>0</v>
      </c>
      <c r="DV437" s="8">
        <v>1</v>
      </c>
      <c r="DW437" s="8">
        <v>3</v>
      </c>
      <c r="DX437" s="7">
        <f t="shared" si="33"/>
        <v>1175</v>
      </c>
      <c r="DY437" s="7">
        <f t="shared" si="34"/>
        <v>750</v>
      </c>
      <c r="DZ437" s="7">
        <f t="shared" si="35"/>
        <v>279</v>
      </c>
      <c r="EA437" s="7">
        <f t="shared" si="36"/>
        <v>118</v>
      </c>
    </row>
    <row r="438" spans="1:131" x14ac:dyDescent="0.35">
      <c r="A438" s="7">
        <v>13</v>
      </c>
      <c r="B438" s="10" t="s">
        <v>1020</v>
      </c>
      <c r="C438" s="10" t="s">
        <v>994</v>
      </c>
      <c r="D438" s="10" t="s">
        <v>995</v>
      </c>
      <c r="E438" s="7">
        <f>SUM(Table3253[[#This Row],[0]:[90]])</f>
        <v>1001</v>
      </c>
      <c r="F438" s="8">
        <f>SUM(Table3253[[#This Row],[0]:[15]])</f>
        <v>219</v>
      </c>
      <c r="G438" s="7">
        <f>SUM(Table3253[[#This Row],[16]:[64]])</f>
        <v>694</v>
      </c>
      <c r="H438" s="7">
        <f>SUM(Table3253[[#This Row],[65]:[90]])</f>
        <v>88</v>
      </c>
      <c r="I438" s="7">
        <f>SUM(Table3253[[#This Row],[85]:[90]])</f>
        <v>8</v>
      </c>
      <c r="J438" s="8">
        <f>SUM(Table3253[[#This Row],[0]:[17]])</f>
        <v>256</v>
      </c>
      <c r="K438" s="7">
        <f>SUM(Table3253[[#This Row],[18]:[64]])</f>
        <v>657</v>
      </c>
      <c r="L438" s="8">
        <f>SUM(Table3253[[#This Row],[0]:[4]])</f>
        <v>73</v>
      </c>
      <c r="M438" s="7">
        <f>SUM(Table3253[[#This Row],[5]:[15]])</f>
        <v>146</v>
      </c>
      <c r="N438" s="7">
        <f>SUM(Table3253[[#This Row],[16]:[24]])</f>
        <v>114</v>
      </c>
      <c r="O438" s="7">
        <f>SUM(Table3253[[#This Row],[25]:[49]])</f>
        <v>425</v>
      </c>
      <c r="P438" s="7">
        <f>SUM(Table3253[[#This Row],[50]:[64]])</f>
        <v>155</v>
      </c>
      <c r="Q438" s="7">
        <f>SUM(Table3253[[#This Row],[65]:[74]])</f>
        <v>49</v>
      </c>
      <c r="R438" s="7">
        <f>SUM(Table3253[[#This Row],[75]:[84]])</f>
        <v>31</v>
      </c>
      <c r="S438" s="8">
        <f>SUM(Table3253[[#This Row],[5]:[9]])</f>
        <v>64</v>
      </c>
      <c r="T438" s="7">
        <f>SUM(Table3253[[#This Row],[10]:[14]])</f>
        <v>75</v>
      </c>
      <c r="U438" s="7">
        <f>SUM(Table3253[[#This Row],[15]:[19]])</f>
        <v>63</v>
      </c>
      <c r="V438" s="7">
        <f>SUM(Table3253[[#This Row],[20]:[24]])</f>
        <v>58</v>
      </c>
      <c r="W438" s="7">
        <f>SUM(Table3253[[#This Row],[25]:[29]])</f>
        <v>86</v>
      </c>
      <c r="X438" s="7">
        <f>SUM(Table3253[[#This Row],[30]:[34]])</f>
        <v>84</v>
      </c>
      <c r="Y438" s="7">
        <f>SUM(Table3253[[#This Row],[35]:[39]])</f>
        <v>103</v>
      </c>
      <c r="Z438" s="7">
        <f>SUM(Table3253[[#This Row],[40]:[44]])</f>
        <v>84</v>
      </c>
      <c r="AA438" s="7">
        <f>SUM(Table3253[[#This Row],[45]:[49]])</f>
        <v>68</v>
      </c>
      <c r="AB438" s="7">
        <f>SUM(Table3253[[#This Row],[50]:[54]])</f>
        <v>65</v>
      </c>
      <c r="AC438" s="7">
        <f>SUM(Table3253[[#This Row],[55]:[59]])</f>
        <v>45</v>
      </c>
      <c r="AD438" s="7">
        <f>SUM(Table3253[[#This Row],[60]:[64]])</f>
        <v>45</v>
      </c>
      <c r="AE438" s="7">
        <f>SUM(Table3253[[#This Row],[65]:[69]])</f>
        <v>23</v>
      </c>
      <c r="AF438" s="7">
        <f>SUM(Table3253[[#This Row],[70]:[74]])</f>
        <v>26</v>
      </c>
      <c r="AG438" s="7">
        <f>SUM(Table3253[[#This Row],[75]:[79]])</f>
        <v>22</v>
      </c>
      <c r="AH438" s="7">
        <f>SUM(Table3253[[#This Row],[80]:[84]])</f>
        <v>9</v>
      </c>
      <c r="AI438" s="7">
        <f>SUM(Table3253[[#This Row],[85]:[89]])</f>
        <v>7</v>
      </c>
      <c r="AJ438" s="7">
        <f>Table3253[[#This Row],[90]]</f>
        <v>1</v>
      </c>
      <c r="AK438" s="8">
        <v>15</v>
      </c>
      <c r="AL438" s="8">
        <v>14</v>
      </c>
      <c r="AM438" s="8">
        <v>9</v>
      </c>
      <c r="AN438" s="8">
        <v>18</v>
      </c>
      <c r="AO438" s="8">
        <v>17</v>
      </c>
      <c r="AP438" s="8">
        <v>12</v>
      </c>
      <c r="AQ438" s="8">
        <v>9</v>
      </c>
      <c r="AR438" s="8">
        <v>19</v>
      </c>
      <c r="AS438" s="8">
        <v>10</v>
      </c>
      <c r="AT438" s="8">
        <v>14</v>
      </c>
      <c r="AU438" s="8">
        <v>15</v>
      </c>
      <c r="AV438" s="8">
        <v>12</v>
      </c>
      <c r="AW438" s="8">
        <v>16</v>
      </c>
      <c r="AX438" s="8">
        <v>18</v>
      </c>
      <c r="AY438" s="8">
        <v>14</v>
      </c>
      <c r="AZ438" s="8">
        <v>7</v>
      </c>
      <c r="BA438" s="8">
        <v>17</v>
      </c>
      <c r="BB438" s="8">
        <v>20</v>
      </c>
      <c r="BC438" s="8">
        <v>8</v>
      </c>
      <c r="BD438" s="8">
        <v>11</v>
      </c>
      <c r="BE438" s="8">
        <v>17</v>
      </c>
      <c r="BF438" s="8">
        <v>15</v>
      </c>
      <c r="BG438" s="8">
        <v>12</v>
      </c>
      <c r="BH438" s="8">
        <v>5</v>
      </c>
      <c r="BI438" s="8">
        <v>9</v>
      </c>
      <c r="BJ438" s="8">
        <v>17</v>
      </c>
      <c r="BK438" s="8">
        <v>19</v>
      </c>
      <c r="BL438" s="8">
        <v>19</v>
      </c>
      <c r="BM438" s="8">
        <v>12</v>
      </c>
      <c r="BN438" s="8">
        <v>19</v>
      </c>
      <c r="BO438" s="8">
        <v>15</v>
      </c>
      <c r="BP438" s="8">
        <v>12</v>
      </c>
      <c r="BQ438" s="8">
        <v>19</v>
      </c>
      <c r="BR438" s="8">
        <v>16</v>
      </c>
      <c r="BS438" s="8">
        <v>22</v>
      </c>
      <c r="BT438" s="8">
        <v>25</v>
      </c>
      <c r="BU438" s="8">
        <v>21</v>
      </c>
      <c r="BV438" s="8">
        <v>21</v>
      </c>
      <c r="BW438" s="8">
        <v>16</v>
      </c>
      <c r="BX438" s="8">
        <v>20</v>
      </c>
      <c r="BY438" s="8">
        <v>21</v>
      </c>
      <c r="BZ438" s="8">
        <v>13</v>
      </c>
      <c r="CA438" s="8">
        <v>17</v>
      </c>
      <c r="CB438" s="8">
        <v>20</v>
      </c>
      <c r="CC438" s="8">
        <v>13</v>
      </c>
      <c r="CD438" s="8">
        <v>15</v>
      </c>
      <c r="CE438" s="8">
        <v>17</v>
      </c>
      <c r="CF438" s="8">
        <v>15</v>
      </c>
      <c r="CG438" s="8">
        <v>16</v>
      </c>
      <c r="CH438" s="8">
        <v>5</v>
      </c>
      <c r="CI438" s="8">
        <v>13</v>
      </c>
      <c r="CJ438" s="8">
        <v>10</v>
      </c>
      <c r="CK438" s="8">
        <v>18</v>
      </c>
      <c r="CL438" s="8">
        <v>12</v>
      </c>
      <c r="CM438" s="8">
        <v>12</v>
      </c>
      <c r="CN438" s="8">
        <v>12</v>
      </c>
      <c r="CO438" s="8">
        <v>7</v>
      </c>
      <c r="CP438" s="8">
        <v>11</v>
      </c>
      <c r="CQ438" s="8">
        <v>9</v>
      </c>
      <c r="CR438" s="8">
        <v>6</v>
      </c>
      <c r="CS438" s="8">
        <v>9</v>
      </c>
      <c r="CT438" s="8">
        <v>10</v>
      </c>
      <c r="CU438" s="8">
        <v>9</v>
      </c>
      <c r="CV438" s="8">
        <v>10</v>
      </c>
      <c r="CW438" s="8">
        <v>7</v>
      </c>
      <c r="CX438" s="8">
        <v>5</v>
      </c>
      <c r="CY438" s="8">
        <v>3</v>
      </c>
      <c r="CZ438" s="8">
        <v>4</v>
      </c>
      <c r="DA438" s="8">
        <v>7</v>
      </c>
      <c r="DB438" s="8">
        <v>4</v>
      </c>
      <c r="DC438" s="8">
        <v>6</v>
      </c>
      <c r="DD438" s="8">
        <v>4</v>
      </c>
      <c r="DE438" s="8">
        <v>4</v>
      </c>
      <c r="DF438" s="8">
        <v>7</v>
      </c>
      <c r="DG438" s="8">
        <v>5</v>
      </c>
      <c r="DH438" s="8">
        <v>5</v>
      </c>
      <c r="DI438" s="8">
        <v>4</v>
      </c>
      <c r="DJ438" s="8">
        <v>5</v>
      </c>
      <c r="DK438" s="8">
        <v>5</v>
      </c>
      <c r="DL438" s="8">
        <v>3</v>
      </c>
      <c r="DM438" s="8">
        <v>2</v>
      </c>
      <c r="DN438" s="8">
        <v>4</v>
      </c>
      <c r="DO438" s="8">
        <v>0</v>
      </c>
      <c r="DP438" s="8">
        <v>3</v>
      </c>
      <c r="DQ438" s="8">
        <v>0</v>
      </c>
      <c r="DR438" s="8">
        <v>2</v>
      </c>
      <c r="DS438" s="8">
        <v>0</v>
      </c>
      <c r="DT438" s="8">
        <v>2</v>
      </c>
      <c r="DU438" s="8">
        <v>2</v>
      </c>
      <c r="DV438" s="8">
        <v>1</v>
      </c>
      <c r="DW438" s="8">
        <v>1</v>
      </c>
      <c r="DX438" s="7">
        <f t="shared" si="33"/>
        <v>694</v>
      </c>
      <c r="DY438" s="7">
        <f t="shared" si="34"/>
        <v>77</v>
      </c>
      <c r="DZ438" s="7">
        <f t="shared" si="35"/>
        <v>425</v>
      </c>
      <c r="EA438" s="7">
        <f t="shared" si="36"/>
        <v>155</v>
      </c>
    </row>
    <row r="439" spans="1:131" x14ac:dyDescent="0.35">
      <c r="A439" s="7">
        <v>13</v>
      </c>
      <c r="B439" s="10" t="s">
        <v>1020</v>
      </c>
      <c r="C439" s="10" t="s">
        <v>996</v>
      </c>
      <c r="D439" s="10" t="s">
        <v>997</v>
      </c>
      <c r="E439" s="7">
        <f>SUM(Table3253[[#This Row],[0]:[90]])</f>
        <v>1060</v>
      </c>
      <c r="F439" s="8">
        <f>SUM(Table3253[[#This Row],[0]:[15]])</f>
        <v>142</v>
      </c>
      <c r="G439" s="7">
        <f>SUM(Table3253[[#This Row],[16]:[64]])</f>
        <v>630</v>
      </c>
      <c r="H439" s="7">
        <f>SUM(Table3253[[#This Row],[65]:[90]])</f>
        <v>288</v>
      </c>
      <c r="I439" s="7">
        <f>SUM(Table3253[[#This Row],[85]:[90]])</f>
        <v>15</v>
      </c>
      <c r="J439" s="8">
        <f>SUM(Table3253[[#This Row],[0]:[17]])</f>
        <v>162</v>
      </c>
      <c r="K439" s="7">
        <f>SUM(Table3253[[#This Row],[18]:[64]])</f>
        <v>610</v>
      </c>
      <c r="L439" s="8">
        <f>SUM(Table3253[[#This Row],[0]:[4]])</f>
        <v>47</v>
      </c>
      <c r="M439" s="7">
        <f>SUM(Table3253[[#This Row],[5]:[15]])</f>
        <v>95</v>
      </c>
      <c r="N439" s="7">
        <f>SUM(Table3253[[#This Row],[16]:[24]])</f>
        <v>92</v>
      </c>
      <c r="O439" s="7">
        <f>SUM(Table3253[[#This Row],[25]:[49]])</f>
        <v>250</v>
      </c>
      <c r="P439" s="7">
        <f>SUM(Table3253[[#This Row],[50]:[64]])</f>
        <v>288</v>
      </c>
      <c r="Q439" s="7">
        <f>SUM(Table3253[[#This Row],[65]:[74]])</f>
        <v>187</v>
      </c>
      <c r="R439" s="7">
        <f>SUM(Table3253[[#This Row],[75]:[84]])</f>
        <v>86</v>
      </c>
      <c r="S439" s="8">
        <f>SUM(Table3253[[#This Row],[5]:[9]])</f>
        <v>45</v>
      </c>
      <c r="T439" s="7">
        <f>SUM(Table3253[[#This Row],[10]:[14]])</f>
        <v>43</v>
      </c>
      <c r="U439" s="7">
        <f>SUM(Table3253[[#This Row],[15]:[19]])</f>
        <v>43</v>
      </c>
      <c r="V439" s="7">
        <f>SUM(Table3253[[#This Row],[20]:[24]])</f>
        <v>56</v>
      </c>
      <c r="W439" s="7">
        <f>SUM(Table3253[[#This Row],[25]:[29]])</f>
        <v>45</v>
      </c>
      <c r="X439" s="7">
        <f>SUM(Table3253[[#This Row],[30]:[34]])</f>
        <v>44</v>
      </c>
      <c r="Y439" s="7">
        <f>SUM(Table3253[[#This Row],[35]:[39]])</f>
        <v>58</v>
      </c>
      <c r="Z439" s="7">
        <f>SUM(Table3253[[#This Row],[40]:[44]])</f>
        <v>50</v>
      </c>
      <c r="AA439" s="7">
        <f>SUM(Table3253[[#This Row],[45]:[49]])</f>
        <v>53</v>
      </c>
      <c r="AB439" s="7">
        <f>SUM(Table3253[[#This Row],[50]:[54]])</f>
        <v>93</v>
      </c>
      <c r="AC439" s="7">
        <f>SUM(Table3253[[#This Row],[55]:[59]])</f>
        <v>103</v>
      </c>
      <c r="AD439" s="7">
        <f>SUM(Table3253[[#This Row],[60]:[64]])</f>
        <v>92</v>
      </c>
      <c r="AE439" s="7">
        <f>SUM(Table3253[[#This Row],[65]:[69]])</f>
        <v>108</v>
      </c>
      <c r="AF439" s="7">
        <f>SUM(Table3253[[#This Row],[70]:[74]])</f>
        <v>79</v>
      </c>
      <c r="AG439" s="7">
        <f>SUM(Table3253[[#This Row],[75]:[79]])</f>
        <v>57</v>
      </c>
      <c r="AH439" s="7">
        <f>SUM(Table3253[[#This Row],[80]:[84]])</f>
        <v>29</v>
      </c>
      <c r="AI439" s="7">
        <f>SUM(Table3253[[#This Row],[85]:[89]])</f>
        <v>11</v>
      </c>
      <c r="AJ439" s="7">
        <f>Table3253[[#This Row],[90]]</f>
        <v>4</v>
      </c>
      <c r="AK439" s="8">
        <v>14</v>
      </c>
      <c r="AL439" s="8">
        <v>16</v>
      </c>
      <c r="AM439" s="8">
        <v>8</v>
      </c>
      <c r="AN439" s="8">
        <v>7</v>
      </c>
      <c r="AO439" s="8">
        <v>2</v>
      </c>
      <c r="AP439" s="8">
        <v>7</v>
      </c>
      <c r="AQ439" s="8">
        <v>10</v>
      </c>
      <c r="AR439" s="8">
        <v>9</v>
      </c>
      <c r="AS439" s="8">
        <v>14</v>
      </c>
      <c r="AT439" s="8">
        <v>5</v>
      </c>
      <c r="AU439" s="8">
        <v>10</v>
      </c>
      <c r="AV439" s="8">
        <v>11</v>
      </c>
      <c r="AW439" s="8">
        <v>5</v>
      </c>
      <c r="AX439" s="8">
        <v>11</v>
      </c>
      <c r="AY439" s="8">
        <v>6</v>
      </c>
      <c r="AZ439" s="8">
        <v>7</v>
      </c>
      <c r="BA439" s="8">
        <v>11</v>
      </c>
      <c r="BB439" s="8">
        <v>9</v>
      </c>
      <c r="BC439" s="8">
        <v>11</v>
      </c>
      <c r="BD439" s="8">
        <v>5</v>
      </c>
      <c r="BE439" s="8">
        <v>7</v>
      </c>
      <c r="BF439" s="8">
        <v>13</v>
      </c>
      <c r="BG439" s="8">
        <v>12</v>
      </c>
      <c r="BH439" s="8">
        <v>10</v>
      </c>
      <c r="BI439" s="8">
        <v>14</v>
      </c>
      <c r="BJ439" s="8">
        <v>8</v>
      </c>
      <c r="BK439" s="8">
        <v>3</v>
      </c>
      <c r="BL439" s="8">
        <v>13</v>
      </c>
      <c r="BM439" s="8">
        <v>16</v>
      </c>
      <c r="BN439" s="8">
        <v>5</v>
      </c>
      <c r="BO439" s="8">
        <v>7</v>
      </c>
      <c r="BP439" s="8">
        <v>8</v>
      </c>
      <c r="BQ439" s="8">
        <v>12</v>
      </c>
      <c r="BR439" s="8">
        <v>6</v>
      </c>
      <c r="BS439" s="8">
        <v>11</v>
      </c>
      <c r="BT439" s="8">
        <v>11</v>
      </c>
      <c r="BU439" s="8">
        <v>6</v>
      </c>
      <c r="BV439" s="8">
        <v>9</v>
      </c>
      <c r="BW439" s="8">
        <v>21</v>
      </c>
      <c r="BX439" s="8">
        <v>11</v>
      </c>
      <c r="BY439" s="8">
        <v>8</v>
      </c>
      <c r="BZ439" s="8">
        <v>6</v>
      </c>
      <c r="CA439" s="8">
        <v>7</v>
      </c>
      <c r="CB439" s="8">
        <v>13</v>
      </c>
      <c r="CC439" s="8">
        <v>16</v>
      </c>
      <c r="CD439" s="8">
        <v>10</v>
      </c>
      <c r="CE439" s="8">
        <v>5</v>
      </c>
      <c r="CF439" s="8">
        <v>16</v>
      </c>
      <c r="CG439" s="8">
        <v>12</v>
      </c>
      <c r="CH439" s="8">
        <v>10</v>
      </c>
      <c r="CI439" s="8">
        <v>14</v>
      </c>
      <c r="CJ439" s="8">
        <v>19</v>
      </c>
      <c r="CK439" s="8">
        <v>16</v>
      </c>
      <c r="CL439" s="8">
        <v>25</v>
      </c>
      <c r="CM439" s="8">
        <v>19</v>
      </c>
      <c r="CN439" s="8">
        <v>24</v>
      </c>
      <c r="CO439" s="8">
        <v>20</v>
      </c>
      <c r="CP439" s="8">
        <v>21</v>
      </c>
      <c r="CQ439" s="8">
        <v>20</v>
      </c>
      <c r="CR439" s="8">
        <v>18</v>
      </c>
      <c r="CS439" s="8">
        <v>15</v>
      </c>
      <c r="CT439" s="8">
        <v>18</v>
      </c>
      <c r="CU439" s="8">
        <v>22</v>
      </c>
      <c r="CV439" s="8">
        <v>15</v>
      </c>
      <c r="CW439" s="8">
        <v>22</v>
      </c>
      <c r="CX439" s="8">
        <v>29</v>
      </c>
      <c r="CY439" s="8">
        <v>17</v>
      </c>
      <c r="CZ439" s="8">
        <v>19</v>
      </c>
      <c r="DA439" s="8">
        <v>23</v>
      </c>
      <c r="DB439" s="8">
        <v>20</v>
      </c>
      <c r="DC439" s="8">
        <v>18</v>
      </c>
      <c r="DD439" s="8">
        <v>16</v>
      </c>
      <c r="DE439" s="8">
        <v>20</v>
      </c>
      <c r="DF439" s="8">
        <v>13</v>
      </c>
      <c r="DG439" s="8">
        <v>12</v>
      </c>
      <c r="DH439" s="8">
        <v>18</v>
      </c>
      <c r="DI439" s="8">
        <v>19</v>
      </c>
      <c r="DJ439" s="8">
        <v>8</v>
      </c>
      <c r="DK439" s="8">
        <v>8</v>
      </c>
      <c r="DL439" s="8">
        <v>4</v>
      </c>
      <c r="DM439" s="8">
        <v>15</v>
      </c>
      <c r="DN439" s="8">
        <v>5</v>
      </c>
      <c r="DO439" s="8">
        <v>5</v>
      </c>
      <c r="DP439" s="8">
        <v>3</v>
      </c>
      <c r="DQ439" s="8">
        <v>1</v>
      </c>
      <c r="DR439" s="8">
        <v>5</v>
      </c>
      <c r="DS439" s="8">
        <v>2</v>
      </c>
      <c r="DT439" s="8">
        <v>2</v>
      </c>
      <c r="DU439" s="8">
        <v>2</v>
      </c>
      <c r="DV439" s="8">
        <v>0</v>
      </c>
      <c r="DW439" s="8">
        <v>4</v>
      </c>
      <c r="DX439" s="7">
        <f t="shared" si="33"/>
        <v>630</v>
      </c>
      <c r="DY439" s="7">
        <f t="shared" si="34"/>
        <v>72</v>
      </c>
      <c r="DZ439" s="7">
        <f t="shared" si="35"/>
        <v>250</v>
      </c>
      <c r="EA439" s="7">
        <f t="shared" si="36"/>
        <v>288</v>
      </c>
    </row>
    <row r="440" spans="1:131" x14ac:dyDescent="0.35">
      <c r="A440" s="7">
        <v>13</v>
      </c>
      <c r="B440" s="10" t="s">
        <v>1020</v>
      </c>
      <c r="C440" s="10" t="s">
        <v>998</v>
      </c>
      <c r="D440" s="10" t="s">
        <v>999</v>
      </c>
      <c r="E440" s="7">
        <f>SUM(Table3253[[#This Row],[0]:[90]])</f>
        <v>893</v>
      </c>
      <c r="F440" s="8">
        <f>SUM(Table3253[[#This Row],[0]:[15]])</f>
        <v>219</v>
      </c>
      <c r="G440" s="7">
        <f>SUM(Table3253[[#This Row],[16]:[64]])</f>
        <v>516</v>
      </c>
      <c r="H440" s="7">
        <f>SUM(Table3253[[#This Row],[65]:[90]])</f>
        <v>158</v>
      </c>
      <c r="I440" s="7">
        <f>SUM(Table3253[[#This Row],[85]:[90]])</f>
        <v>6</v>
      </c>
      <c r="J440" s="8">
        <f>SUM(Table3253[[#This Row],[0]:[17]])</f>
        <v>243</v>
      </c>
      <c r="K440" s="7">
        <f>SUM(Table3253[[#This Row],[18]:[64]])</f>
        <v>492</v>
      </c>
      <c r="L440" s="8">
        <f>SUM(Table3253[[#This Row],[0]:[4]])</f>
        <v>68</v>
      </c>
      <c r="M440" s="7">
        <f>SUM(Table3253[[#This Row],[5]:[15]])</f>
        <v>151</v>
      </c>
      <c r="N440" s="7">
        <f>SUM(Table3253[[#This Row],[16]:[24]])</f>
        <v>92</v>
      </c>
      <c r="O440" s="7">
        <f>SUM(Table3253[[#This Row],[25]:[49]])</f>
        <v>266</v>
      </c>
      <c r="P440" s="7">
        <f>SUM(Table3253[[#This Row],[50]:[64]])</f>
        <v>158</v>
      </c>
      <c r="Q440" s="7">
        <f>SUM(Table3253[[#This Row],[65]:[74]])</f>
        <v>93</v>
      </c>
      <c r="R440" s="7">
        <f>SUM(Table3253[[#This Row],[75]:[84]])</f>
        <v>59</v>
      </c>
      <c r="S440" s="8">
        <f>SUM(Table3253[[#This Row],[5]:[9]])</f>
        <v>68</v>
      </c>
      <c r="T440" s="7">
        <f>SUM(Table3253[[#This Row],[10]:[14]])</f>
        <v>71</v>
      </c>
      <c r="U440" s="7">
        <f>SUM(Table3253[[#This Row],[15]:[19]])</f>
        <v>54</v>
      </c>
      <c r="V440" s="7">
        <f>SUM(Table3253[[#This Row],[20]:[24]])</f>
        <v>50</v>
      </c>
      <c r="W440" s="7">
        <f>SUM(Table3253[[#This Row],[25]:[29]])</f>
        <v>38</v>
      </c>
      <c r="X440" s="7">
        <f>SUM(Table3253[[#This Row],[30]:[34]])</f>
        <v>76</v>
      </c>
      <c r="Y440" s="7">
        <f>SUM(Table3253[[#This Row],[35]:[39]])</f>
        <v>72</v>
      </c>
      <c r="Z440" s="7">
        <f>SUM(Table3253[[#This Row],[40]:[44]])</f>
        <v>35</v>
      </c>
      <c r="AA440" s="7">
        <f>SUM(Table3253[[#This Row],[45]:[49]])</f>
        <v>45</v>
      </c>
      <c r="AB440" s="7">
        <f>SUM(Table3253[[#This Row],[50]:[54]])</f>
        <v>51</v>
      </c>
      <c r="AC440" s="7">
        <f>SUM(Table3253[[#This Row],[55]:[59]])</f>
        <v>52</v>
      </c>
      <c r="AD440" s="7">
        <f>SUM(Table3253[[#This Row],[60]:[64]])</f>
        <v>55</v>
      </c>
      <c r="AE440" s="7">
        <f>SUM(Table3253[[#This Row],[65]:[69]])</f>
        <v>44</v>
      </c>
      <c r="AF440" s="7">
        <f>SUM(Table3253[[#This Row],[70]:[74]])</f>
        <v>49</v>
      </c>
      <c r="AG440" s="7">
        <f>SUM(Table3253[[#This Row],[75]:[79]])</f>
        <v>34</v>
      </c>
      <c r="AH440" s="7">
        <f>SUM(Table3253[[#This Row],[80]:[84]])</f>
        <v>25</v>
      </c>
      <c r="AI440" s="7">
        <f>SUM(Table3253[[#This Row],[85]:[89]])</f>
        <v>1</v>
      </c>
      <c r="AJ440" s="7">
        <f>Table3253[[#This Row],[90]]</f>
        <v>5</v>
      </c>
      <c r="AK440" s="8">
        <v>12</v>
      </c>
      <c r="AL440" s="8">
        <v>19</v>
      </c>
      <c r="AM440" s="8">
        <v>7</v>
      </c>
      <c r="AN440" s="8">
        <v>21</v>
      </c>
      <c r="AO440" s="8">
        <v>9</v>
      </c>
      <c r="AP440" s="8">
        <v>17</v>
      </c>
      <c r="AQ440" s="8">
        <v>12</v>
      </c>
      <c r="AR440" s="8">
        <v>15</v>
      </c>
      <c r="AS440" s="8">
        <v>10</v>
      </c>
      <c r="AT440" s="8">
        <v>14</v>
      </c>
      <c r="AU440" s="8">
        <v>6</v>
      </c>
      <c r="AV440" s="8">
        <v>17</v>
      </c>
      <c r="AW440" s="8">
        <v>18</v>
      </c>
      <c r="AX440" s="8">
        <v>12</v>
      </c>
      <c r="AY440" s="8">
        <v>18</v>
      </c>
      <c r="AZ440" s="8">
        <v>12</v>
      </c>
      <c r="BA440" s="8">
        <v>9</v>
      </c>
      <c r="BB440" s="8">
        <v>15</v>
      </c>
      <c r="BC440" s="8">
        <v>9</v>
      </c>
      <c r="BD440" s="8">
        <v>9</v>
      </c>
      <c r="BE440" s="8">
        <v>18</v>
      </c>
      <c r="BF440" s="8">
        <v>13</v>
      </c>
      <c r="BG440" s="8">
        <v>10</v>
      </c>
      <c r="BH440" s="8">
        <v>2</v>
      </c>
      <c r="BI440" s="8">
        <v>7</v>
      </c>
      <c r="BJ440" s="8">
        <v>6</v>
      </c>
      <c r="BK440" s="8">
        <v>5</v>
      </c>
      <c r="BL440" s="8">
        <v>10</v>
      </c>
      <c r="BM440" s="8">
        <v>6</v>
      </c>
      <c r="BN440" s="8">
        <v>11</v>
      </c>
      <c r="BO440" s="8">
        <v>9</v>
      </c>
      <c r="BP440" s="8">
        <v>20</v>
      </c>
      <c r="BQ440" s="8">
        <v>16</v>
      </c>
      <c r="BR440" s="8">
        <v>18</v>
      </c>
      <c r="BS440" s="8">
        <v>13</v>
      </c>
      <c r="BT440" s="8">
        <v>18</v>
      </c>
      <c r="BU440" s="8">
        <v>16</v>
      </c>
      <c r="BV440" s="8">
        <v>12</v>
      </c>
      <c r="BW440" s="8">
        <v>9</v>
      </c>
      <c r="BX440" s="8">
        <v>17</v>
      </c>
      <c r="BY440" s="8">
        <v>6</v>
      </c>
      <c r="BZ440" s="8">
        <v>5</v>
      </c>
      <c r="CA440" s="8">
        <v>8</v>
      </c>
      <c r="CB440" s="8">
        <v>8</v>
      </c>
      <c r="CC440" s="8">
        <v>8</v>
      </c>
      <c r="CD440" s="8">
        <v>14</v>
      </c>
      <c r="CE440" s="8">
        <v>11</v>
      </c>
      <c r="CF440" s="8">
        <v>8</v>
      </c>
      <c r="CG440" s="8">
        <v>9</v>
      </c>
      <c r="CH440" s="8">
        <v>3</v>
      </c>
      <c r="CI440" s="8">
        <v>4</v>
      </c>
      <c r="CJ440" s="8">
        <v>9</v>
      </c>
      <c r="CK440" s="8">
        <v>15</v>
      </c>
      <c r="CL440" s="8">
        <v>12</v>
      </c>
      <c r="CM440" s="8">
        <v>11</v>
      </c>
      <c r="CN440" s="8">
        <v>8</v>
      </c>
      <c r="CO440" s="8">
        <v>11</v>
      </c>
      <c r="CP440" s="8">
        <v>16</v>
      </c>
      <c r="CQ440" s="8">
        <v>7</v>
      </c>
      <c r="CR440" s="8">
        <v>10</v>
      </c>
      <c r="CS440" s="8">
        <v>9</v>
      </c>
      <c r="CT440" s="8">
        <v>10</v>
      </c>
      <c r="CU440" s="8">
        <v>10</v>
      </c>
      <c r="CV440" s="8">
        <v>15</v>
      </c>
      <c r="CW440" s="8">
        <v>11</v>
      </c>
      <c r="CX440" s="8">
        <v>14</v>
      </c>
      <c r="CY440" s="8">
        <v>8</v>
      </c>
      <c r="CZ440" s="8">
        <v>7</v>
      </c>
      <c r="DA440" s="8">
        <v>5</v>
      </c>
      <c r="DB440" s="8">
        <v>10</v>
      </c>
      <c r="DC440" s="8">
        <v>13</v>
      </c>
      <c r="DD440" s="8">
        <v>9</v>
      </c>
      <c r="DE440" s="8">
        <v>10</v>
      </c>
      <c r="DF440" s="8">
        <v>12</v>
      </c>
      <c r="DG440" s="8">
        <v>5</v>
      </c>
      <c r="DH440" s="8">
        <v>9</v>
      </c>
      <c r="DI440" s="8">
        <v>6</v>
      </c>
      <c r="DJ440" s="8">
        <v>9</v>
      </c>
      <c r="DK440" s="8">
        <v>5</v>
      </c>
      <c r="DL440" s="8">
        <v>5</v>
      </c>
      <c r="DM440" s="8">
        <v>6</v>
      </c>
      <c r="DN440" s="8">
        <v>7</v>
      </c>
      <c r="DO440" s="8">
        <v>5</v>
      </c>
      <c r="DP440" s="8">
        <v>3</v>
      </c>
      <c r="DQ440" s="8">
        <v>4</v>
      </c>
      <c r="DR440" s="8">
        <v>0</v>
      </c>
      <c r="DS440" s="8">
        <v>0</v>
      </c>
      <c r="DT440" s="8">
        <v>1</v>
      </c>
      <c r="DU440" s="8">
        <v>0</v>
      </c>
      <c r="DV440" s="8">
        <v>0</v>
      </c>
      <c r="DW440" s="8">
        <v>5</v>
      </c>
      <c r="DX440" s="7">
        <f t="shared" si="33"/>
        <v>516</v>
      </c>
      <c r="DY440" s="7">
        <f t="shared" si="34"/>
        <v>68</v>
      </c>
      <c r="DZ440" s="7">
        <f t="shared" si="35"/>
        <v>266</v>
      </c>
      <c r="EA440" s="7">
        <f t="shared" si="36"/>
        <v>158</v>
      </c>
    </row>
    <row r="441" spans="1:131" x14ac:dyDescent="0.35">
      <c r="A441" s="7">
        <v>13</v>
      </c>
      <c r="B441" s="10" t="s">
        <v>1020</v>
      </c>
      <c r="C441" s="10" t="s">
        <v>1000</v>
      </c>
      <c r="D441" s="10" t="s">
        <v>1001</v>
      </c>
      <c r="E441" s="7">
        <f>SUM(Table3253[[#This Row],[0]:[90]])</f>
        <v>811</v>
      </c>
      <c r="F441" s="8">
        <f>SUM(Table3253[[#This Row],[0]:[15]])</f>
        <v>208</v>
      </c>
      <c r="G441" s="7">
        <f>SUM(Table3253[[#This Row],[16]:[64]])</f>
        <v>549</v>
      </c>
      <c r="H441" s="7">
        <f>SUM(Table3253[[#This Row],[65]:[90]])</f>
        <v>54</v>
      </c>
      <c r="I441" s="7">
        <f>SUM(Table3253[[#This Row],[85]:[90]])</f>
        <v>8</v>
      </c>
      <c r="J441" s="8">
        <f>SUM(Table3253[[#This Row],[0]:[17]])</f>
        <v>224</v>
      </c>
      <c r="K441" s="7">
        <f>SUM(Table3253[[#This Row],[18]:[64]])</f>
        <v>533</v>
      </c>
      <c r="L441" s="8">
        <f>SUM(Table3253[[#This Row],[0]:[4]])</f>
        <v>75</v>
      </c>
      <c r="M441" s="7">
        <f>SUM(Table3253[[#This Row],[5]:[15]])</f>
        <v>133</v>
      </c>
      <c r="N441" s="7">
        <f>SUM(Table3253[[#This Row],[16]:[24]])</f>
        <v>43</v>
      </c>
      <c r="O441" s="7">
        <f>SUM(Table3253[[#This Row],[25]:[49]])</f>
        <v>367</v>
      </c>
      <c r="P441" s="7">
        <f>SUM(Table3253[[#This Row],[50]:[64]])</f>
        <v>139</v>
      </c>
      <c r="Q441" s="7">
        <f>SUM(Table3253[[#This Row],[65]:[74]])</f>
        <v>39</v>
      </c>
      <c r="R441" s="7">
        <f>SUM(Table3253[[#This Row],[75]:[84]])</f>
        <v>7</v>
      </c>
      <c r="S441" s="8">
        <f>SUM(Table3253[[#This Row],[5]:[9]])</f>
        <v>73</v>
      </c>
      <c r="T441" s="7">
        <f>SUM(Table3253[[#This Row],[10]:[14]])</f>
        <v>51</v>
      </c>
      <c r="U441" s="7">
        <f>SUM(Table3253[[#This Row],[15]:[19]])</f>
        <v>31</v>
      </c>
      <c r="V441" s="7">
        <f>SUM(Table3253[[#This Row],[20]:[24]])</f>
        <v>21</v>
      </c>
      <c r="W441" s="7">
        <f>SUM(Table3253[[#This Row],[25]:[29]])</f>
        <v>52</v>
      </c>
      <c r="X441" s="7">
        <f>SUM(Table3253[[#This Row],[30]:[34]])</f>
        <v>100</v>
      </c>
      <c r="Y441" s="7">
        <f>SUM(Table3253[[#This Row],[35]:[39]])</f>
        <v>108</v>
      </c>
      <c r="Z441" s="7">
        <f>SUM(Table3253[[#This Row],[40]:[44]])</f>
        <v>57</v>
      </c>
      <c r="AA441" s="7">
        <f>SUM(Table3253[[#This Row],[45]:[49]])</f>
        <v>50</v>
      </c>
      <c r="AB441" s="7">
        <f>SUM(Table3253[[#This Row],[50]:[54]])</f>
        <v>56</v>
      </c>
      <c r="AC441" s="7">
        <f>SUM(Table3253[[#This Row],[55]:[59]])</f>
        <v>47</v>
      </c>
      <c r="AD441" s="7">
        <f>SUM(Table3253[[#This Row],[60]:[64]])</f>
        <v>36</v>
      </c>
      <c r="AE441" s="7">
        <f>SUM(Table3253[[#This Row],[65]:[69]])</f>
        <v>23</v>
      </c>
      <c r="AF441" s="7">
        <f>SUM(Table3253[[#This Row],[70]:[74]])</f>
        <v>16</v>
      </c>
      <c r="AG441" s="7">
        <f>SUM(Table3253[[#This Row],[75]:[79]])</f>
        <v>3</v>
      </c>
      <c r="AH441" s="7">
        <f>SUM(Table3253[[#This Row],[80]:[84]])</f>
        <v>4</v>
      </c>
      <c r="AI441" s="7">
        <f>SUM(Table3253[[#This Row],[85]:[89]])</f>
        <v>5</v>
      </c>
      <c r="AJ441" s="7">
        <f>Table3253[[#This Row],[90]]</f>
        <v>3</v>
      </c>
      <c r="AK441" s="8">
        <v>12</v>
      </c>
      <c r="AL441" s="8">
        <v>16</v>
      </c>
      <c r="AM441" s="8">
        <v>20</v>
      </c>
      <c r="AN441" s="8">
        <v>11</v>
      </c>
      <c r="AO441" s="8">
        <v>16</v>
      </c>
      <c r="AP441" s="8">
        <v>21</v>
      </c>
      <c r="AQ441" s="8">
        <v>15</v>
      </c>
      <c r="AR441" s="8">
        <v>9</v>
      </c>
      <c r="AS441" s="8">
        <v>10</v>
      </c>
      <c r="AT441" s="8">
        <v>18</v>
      </c>
      <c r="AU441" s="8">
        <v>11</v>
      </c>
      <c r="AV441" s="8">
        <v>12</v>
      </c>
      <c r="AW441" s="8">
        <v>8</v>
      </c>
      <c r="AX441" s="8">
        <v>9</v>
      </c>
      <c r="AY441" s="8">
        <v>11</v>
      </c>
      <c r="AZ441" s="8">
        <v>9</v>
      </c>
      <c r="BA441" s="8">
        <v>5</v>
      </c>
      <c r="BB441" s="8">
        <v>11</v>
      </c>
      <c r="BC441" s="8">
        <v>2</v>
      </c>
      <c r="BD441" s="8">
        <v>4</v>
      </c>
      <c r="BE441" s="8">
        <v>5</v>
      </c>
      <c r="BF441" s="8">
        <v>4</v>
      </c>
      <c r="BG441" s="8">
        <v>3</v>
      </c>
      <c r="BH441" s="8">
        <v>4</v>
      </c>
      <c r="BI441" s="8">
        <v>5</v>
      </c>
      <c r="BJ441" s="8">
        <v>9</v>
      </c>
      <c r="BK441" s="8">
        <v>10</v>
      </c>
      <c r="BL441" s="8">
        <v>11</v>
      </c>
      <c r="BM441" s="8">
        <v>11</v>
      </c>
      <c r="BN441" s="8">
        <v>11</v>
      </c>
      <c r="BO441" s="8">
        <v>15</v>
      </c>
      <c r="BP441" s="8">
        <v>20</v>
      </c>
      <c r="BQ441" s="8">
        <v>28</v>
      </c>
      <c r="BR441" s="8">
        <v>25</v>
      </c>
      <c r="BS441" s="8">
        <v>12</v>
      </c>
      <c r="BT441" s="8">
        <v>23</v>
      </c>
      <c r="BU441" s="8">
        <v>20</v>
      </c>
      <c r="BV441" s="8">
        <v>20</v>
      </c>
      <c r="BW441" s="8">
        <v>21</v>
      </c>
      <c r="BX441" s="8">
        <v>24</v>
      </c>
      <c r="BY441" s="8">
        <v>12</v>
      </c>
      <c r="BZ441" s="8">
        <v>13</v>
      </c>
      <c r="CA441" s="8">
        <v>12</v>
      </c>
      <c r="CB441" s="8">
        <v>10</v>
      </c>
      <c r="CC441" s="8">
        <v>10</v>
      </c>
      <c r="CD441" s="8">
        <v>8</v>
      </c>
      <c r="CE441" s="8">
        <v>8</v>
      </c>
      <c r="CF441" s="8">
        <v>12</v>
      </c>
      <c r="CG441" s="8">
        <v>9</v>
      </c>
      <c r="CH441" s="8">
        <v>13</v>
      </c>
      <c r="CI441" s="8">
        <v>8</v>
      </c>
      <c r="CJ441" s="8">
        <v>15</v>
      </c>
      <c r="CK441" s="8">
        <v>15</v>
      </c>
      <c r="CL441" s="8">
        <v>8</v>
      </c>
      <c r="CM441" s="8">
        <v>10</v>
      </c>
      <c r="CN441" s="8">
        <v>13</v>
      </c>
      <c r="CO441" s="8">
        <v>14</v>
      </c>
      <c r="CP441" s="8">
        <v>8</v>
      </c>
      <c r="CQ441" s="8">
        <v>5</v>
      </c>
      <c r="CR441" s="8">
        <v>7</v>
      </c>
      <c r="CS441" s="8">
        <v>6</v>
      </c>
      <c r="CT441" s="8">
        <v>9</v>
      </c>
      <c r="CU441" s="8">
        <v>5</v>
      </c>
      <c r="CV441" s="8">
        <v>8</v>
      </c>
      <c r="CW441" s="8">
        <v>8</v>
      </c>
      <c r="CX441" s="8">
        <v>4</v>
      </c>
      <c r="CY441" s="8">
        <v>3</v>
      </c>
      <c r="CZ441" s="8">
        <v>4</v>
      </c>
      <c r="DA441" s="8">
        <v>5</v>
      </c>
      <c r="DB441" s="8">
        <v>7</v>
      </c>
      <c r="DC441" s="8">
        <v>3</v>
      </c>
      <c r="DD441" s="8">
        <v>3</v>
      </c>
      <c r="DE441" s="8">
        <v>5</v>
      </c>
      <c r="DF441" s="8">
        <v>2</v>
      </c>
      <c r="DG441" s="8">
        <v>3</v>
      </c>
      <c r="DH441" s="8">
        <v>1</v>
      </c>
      <c r="DI441" s="8">
        <v>0</v>
      </c>
      <c r="DJ441" s="8">
        <v>0</v>
      </c>
      <c r="DK441" s="8">
        <v>1</v>
      </c>
      <c r="DL441" s="8">
        <v>1</v>
      </c>
      <c r="DM441" s="8">
        <v>1</v>
      </c>
      <c r="DN441" s="8">
        <v>1</v>
      </c>
      <c r="DO441" s="8">
        <v>1</v>
      </c>
      <c r="DP441" s="8">
        <v>1</v>
      </c>
      <c r="DQ441" s="8">
        <v>0</v>
      </c>
      <c r="DR441" s="8">
        <v>2</v>
      </c>
      <c r="DS441" s="8">
        <v>2</v>
      </c>
      <c r="DT441" s="8">
        <v>0</v>
      </c>
      <c r="DU441" s="8">
        <v>0</v>
      </c>
      <c r="DV441" s="8">
        <v>1</v>
      </c>
      <c r="DW441" s="8">
        <v>3</v>
      </c>
      <c r="DX441" s="7">
        <f t="shared" si="33"/>
        <v>549</v>
      </c>
      <c r="DY441" s="7">
        <f t="shared" si="34"/>
        <v>27</v>
      </c>
      <c r="DZ441" s="7">
        <f t="shared" si="35"/>
        <v>367</v>
      </c>
      <c r="EA441" s="7">
        <f t="shared" si="36"/>
        <v>139</v>
      </c>
    </row>
    <row r="442" spans="1:131" x14ac:dyDescent="0.35">
      <c r="A442" s="7">
        <v>13</v>
      </c>
      <c r="B442" s="10" t="s">
        <v>1020</v>
      </c>
      <c r="C442" s="10" t="s">
        <v>1002</v>
      </c>
      <c r="D442" s="10" t="s">
        <v>1003</v>
      </c>
      <c r="E442" s="7">
        <f>SUM(Table3253[[#This Row],[0]:[90]])</f>
        <v>917</v>
      </c>
      <c r="F442" s="8">
        <f>SUM(Table3253[[#This Row],[0]:[15]])</f>
        <v>208</v>
      </c>
      <c r="G442" s="7">
        <f>SUM(Table3253[[#This Row],[16]:[64]])</f>
        <v>611</v>
      </c>
      <c r="H442" s="7">
        <f>SUM(Table3253[[#This Row],[65]:[90]])</f>
        <v>98</v>
      </c>
      <c r="I442" s="7">
        <f>SUM(Table3253[[#This Row],[85]:[90]])</f>
        <v>11</v>
      </c>
      <c r="J442" s="8">
        <f>SUM(Table3253[[#This Row],[0]:[17]])</f>
        <v>260</v>
      </c>
      <c r="K442" s="7">
        <f>SUM(Table3253[[#This Row],[18]:[64]])</f>
        <v>559</v>
      </c>
      <c r="L442" s="8">
        <f>SUM(Table3253[[#This Row],[0]:[4]])</f>
        <v>77</v>
      </c>
      <c r="M442" s="7">
        <f>SUM(Table3253[[#This Row],[5]:[15]])</f>
        <v>131</v>
      </c>
      <c r="N442" s="7">
        <f>SUM(Table3253[[#This Row],[16]:[24]])</f>
        <v>112</v>
      </c>
      <c r="O442" s="7">
        <f>SUM(Table3253[[#This Row],[25]:[49]])</f>
        <v>324</v>
      </c>
      <c r="P442" s="7">
        <f>SUM(Table3253[[#This Row],[50]:[64]])</f>
        <v>175</v>
      </c>
      <c r="Q442" s="7">
        <f>SUM(Table3253[[#This Row],[65]:[74]])</f>
        <v>53</v>
      </c>
      <c r="R442" s="7">
        <f>SUM(Table3253[[#This Row],[75]:[84]])</f>
        <v>34</v>
      </c>
      <c r="S442" s="8">
        <f>SUM(Table3253[[#This Row],[5]:[9]])</f>
        <v>47</v>
      </c>
      <c r="T442" s="7">
        <f>SUM(Table3253[[#This Row],[10]:[14]])</f>
        <v>62</v>
      </c>
      <c r="U442" s="7">
        <f>SUM(Table3253[[#This Row],[15]:[19]])</f>
        <v>93</v>
      </c>
      <c r="V442" s="7">
        <f>SUM(Table3253[[#This Row],[20]:[24]])</f>
        <v>41</v>
      </c>
      <c r="W442" s="7">
        <f>SUM(Table3253[[#This Row],[25]:[29]])</f>
        <v>52</v>
      </c>
      <c r="X442" s="7">
        <f>SUM(Table3253[[#This Row],[30]:[34]])</f>
        <v>70</v>
      </c>
      <c r="Y442" s="7">
        <f>SUM(Table3253[[#This Row],[35]:[39]])</f>
        <v>69</v>
      </c>
      <c r="Z442" s="7">
        <f>SUM(Table3253[[#This Row],[40]:[44]])</f>
        <v>58</v>
      </c>
      <c r="AA442" s="7">
        <f>SUM(Table3253[[#This Row],[45]:[49]])</f>
        <v>75</v>
      </c>
      <c r="AB442" s="7">
        <f>SUM(Table3253[[#This Row],[50]:[54]])</f>
        <v>68</v>
      </c>
      <c r="AC442" s="7">
        <f>SUM(Table3253[[#This Row],[55]:[59]])</f>
        <v>56</v>
      </c>
      <c r="AD442" s="7">
        <f>SUM(Table3253[[#This Row],[60]:[64]])</f>
        <v>51</v>
      </c>
      <c r="AE442" s="7">
        <f>SUM(Table3253[[#This Row],[65]:[69]])</f>
        <v>31</v>
      </c>
      <c r="AF442" s="7">
        <f>SUM(Table3253[[#This Row],[70]:[74]])</f>
        <v>22</v>
      </c>
      <c r="AG442" s="7">
        <f>SUM(Table3253[[#This Row],[75]:[79]])</f>
        <v>21</v>
      </c>
      <c r="AH442" s="7">
        <f>SUM(Table3253[[#This Row],[80]:[84]])</f>
        <v>13</v>
      </c>
      <c r="AI442" s="7">
        <f>SUM(Table3253[[#This Row],[85]:[89]])</f>
        <v>10</v>
      </c>
      <c r="AJ442" s="7">
        <f>Table3253[[#This Row],[90]]</f>
        <v>1</v>
      </c>
      <c r="AK442" s="8">
        <v>20</v>
      </c>
      <c r="AL442" s="8">
        <v>17</v>
      </c>
      <c r="AM442" s="8">
        <v>11</v>
      </c>
      <c r="AN442" s="8">
        <v>18</v>
      </c>
      <c r="AO442" s="8">
        <v>11</v>
      </c>
      <c r="AP442" s="8">
        <v>12</v>
      </c>
      <c r="AQ442" s="8">
        <v>6</v>
      </c>
      <c r="AR442" s="8">
        <v>10</v>
      </c>
      <c r="AS442" s="8">
        <v>7</v>
      </c>
      <c r="AT442" s="8">
        <v>12</v>
      </c>
      <c r="AU442" s="8">
        <v>12</v>
      </c>
      <c r="AV442" s="8">
        <v>14</v>
      </c>
      <c r="AW442" s="8">
        <v>14</v>
      </c>
      <c r="AX442" s="8">
        <v>8</v>
      </c>
      <c r="AY442" s="8">
        <v>14</v>
      </c>
      <c r="AZ442" s="8">
        <v>22</v>
      </c>
      <c r="BA442" s="8">
        <v>25</v>
      </c>
      <c r="BB442" s="8">
        <v>27</v>
      </c>
      <c r="BC442" s="8">
        <v>12</v>
      </c>
      <c r="BD442" s="8">
        <v>7</v>
      </c>
      <c r="BE442" s="8">
        <v>6</v>
      </c>
      <c r="BF442" s="8">
        <v>11</v>
      </c>
      <c r="BG442" s="8">
        <v>5</v>
      </c>
      <c r="BH442" s="8">
        <v>15</v>
      </c>
      <c r="BI442" s="8">
        <v>4</v>
      </c>
      <c r="BJ442" s="8">
        <v>9</v>
      </c>
      <c r="BK442" s="8">
        <v>8</v>
      </c>
      <c r="BL442" s="8">
        <v>10</v>
      </c>
      <c r="BM442" s="8">
        <v>11</v>
      </c>
      <c r="BN442" s="8">
        <v>14</v>
      </c>
      <c r="BO442" s="8">
        <v>17</v>
      </c>
      <c r="BP442" s="8">
        <v>12</v>
      </c>
      <c r="BQ442" s="8">
        <v>14</v>
      </c>
      <c r="BR442" s="8">
        <v>7</v>
      </c>
      <c r="BS442" s="8">
        <v>20</v>
      </c>
      <c r="BT442" s="8">
        <v>11</v>
      </c>
      <c r="BU442" s="8">
        <v>11</v>
      </c>
      <c r="BV442" s="8">
        <v>14</v>
      </c>
      <c r="BW442" s="8">
        <v>16</v>
      </c>
      <c r="BX442" s="8">
        <v>17</v>
      </c>
      <c r="BY442" s="8">
        <v>7</v>
      </c>
      <c r="BZ442" s="8">
        <v>12</v>
      </c>
      <c r="CA442" s="8">
        <v>15</v>
      </c>
      <c r="CB442" s="8">
        <v>11</v>
      </c>
      <c r="CC442" s="8">
        <v>13</v>
      </c>
      <c r="CD442" s="8">
        <v>17</v>
      </c>
      <c r="CE442" s="8">
        <v>11</v>
      </c>
      <c r="CF442" s="8">
        <v>19</v>
      </c>
      <c r="CG442" s="8">
        <v>13</v>
      </c>
      <c r="CH442" s="8">
        <v>15</v>
      </c>
      <c r="CI442" s="8">
        <v>13</v>
      </c>
      <c r="CJ442" s="8">
        <v>12</v>
      </c>
      <c r="CK442" s="8">
        <v>14</v>
      </c>
      <c r="CL442" s="8">
        <v>17</v>
      </c>
      <c r="CM442" s="8">
        <v>12</v>
      </c>
      <c r="CN442" s="8">
        <v>14</v>
      </c>
      <c r="CO442" s="8">
        <v>14</v>
      </c>
      <c r="CP442" s="8">
        <v>10</v>
      </c>
      <c r="CQ442" s="8">
        <v>8</v>
      </c>
      <c r="CR442" s="8">
        <v>10</v>
      </c>
      <c r="CS442" s="8">
        <v>7</v>
      </c>
      <c r="CT442" s="8">
        <v>9</v>
      </c>
      <c r="CU442" s="8">
        <v>17</v>
      </c>
      <c r="CV442" s="8">
        <v>10</v>
      </c>
      <c r="CW442" s="8">
        <v>8</v>
      </c>
      <c r="CX442" s="8">
        <v>5</v>
      </c>
      <c r="CY442" s="8">
        <v>9</v>
      </c>
      <c r="CZ442" s="8">
        <v>6</v>
      </c>
      <c r="DA442" s="8">
        <v>6</v>
      </c>
      <c r="DB442" s="8">
        <v>5</v>
      </c>
      <c r="DC442" s="8">
        <v>8</v>
      </c>
      <c r="DD442" s="8">
        <v>1</v>
      </c>
      <c r="DE442" s="8">
        <v>2</v>
      </c>
      <c r="DF442" s="8">
        <v>7</v>
      </c>
      <c r="DG442" s="8">
        <v>4</v>
      </c>
      <c r="DH442" s="8">
        <v>6</v>
      </c>
      <c r="DI442" s="8">
        <v>7</v>
      </c>
      <c r="DJ442" s="8">
        <v>5</v>
      </c>
      <c r="DK442" s="8">
        <v>2</v>
      </c>
      <c r="DL442" s="8">
        <v>1</v>
      </c>
      <c r="DM442" s="8">
        <v>1</v>
      </c>
      <c r="DN442" s="8">
        <v>6</v>
      </c>
      <c r="DO442" s="8">
        <v>1</v>
      </c>
      <c r="DP442" s="8">
        <v>2</v>
      </c>
      <c r="DQ442" s="8">
        <v>3</v>
      </c>
      <c r="DR442" s="8">
        <v>5</v>
      </c>
      <c r="DS442" s="8">
        <v>0</v>
      </c>
      <c r="DT442" s="8">
        <v>4</v>
      </c>
      <c r="DU442" s="8">
        <v>0</v>
      </c>
      <c r="DV442" s="8">
        <v>1</v>
      </c>
      <c r="DW442" s="8">
        <v>1</v>
      </c>
      <c r="DX442" s="7">
        <f t="shared" si="33"/>
        <v>611</v>
      </c>
      <c r="DY442" s="7">
        <f t="shared" si="34"/>
        <v>60</v>
      </c>
      <c r="DZ442" s="7">
        <f t="shared" si="35"/>
        <v>324</v>
      </c>
      <c r="EA442" s="7">
        <f t="shared" si="36"/>
        <v>175</v>
      </c>
    </row>
    <row r="443" spans="1:131" x14ac:dyDescent="0.35">
      <c r="A443" s="7">
        <v>13</v>
      </c>
      <c r="B443" s="10" t="s">
        <v>1020</v>
      </c>
      <c r="C443" s="10" t="s">
        <v>1004</v>
      </c>
      <c r="D443" s="10" t="s">
        <v>1005</v>
      </c>
      <c r="E443" s="7">
        <f>SUM(Table3253[[#This Row],[0]:[90]])</f>
        <v>709</v>
      </c>
      <c r="F443" s="8">
        <f>SUM(Table3253[[#This Row],[0]:[15]])</f>
        <v>152</v>
      </c>
      <c r="G443" s="7">
        <f>SUM(Table3253[[#This Row],[16]:[64]])</f>
        <v>447</v>
      </c>
      <c r="H443" s="7">
        <f>SUM(Table3253[[#This Row],[65]:[90]])</f>
        <v>110</v>
      </c>
      <c r="I443" s="7">
        <f>SUM(Table3253[[#This Row],[85]:[90]])</f>
        <v>9</v>
      </c>
      <c r="J443" s="8">
        <f>SUM(Table3253[[#This Row],[0]:[17]])</f>
        <v>167</v>
      </c>
      <c r="K443" s="7">
        <f>SUM(Table3253[[#This Row],[18]:[64]])</f>
        <v>432</v>
      </c>
      <c r="L443" s="8">
        <f>SUM(Table3253[[#This Row],[0]:[4]])</f>
        <v>45</v>
      </c>
      <c r="M443" s="7">
        <f>SUM(Table3253[[#This Row],[5]:[15]])</f>
        <v>107</v>
      </c>
      <c r="N443" s="7">
        <f>SUM(Table3253[[#This Row],[16]:[24]])</f>
        <v>77</v>
      </c>
      <c r="O443" s="7">
        <f>SUM(Table3253[[#This Row],[25]:[49]])</f>
        <v>245</v>
      </c>
      <c r="P443" s="7">
        <f>SUM(Table3253[[#This Row],[50]:[64]])</f>
        <v>125</v>
      </c>
      <c r="Q443" s="7">
        <f>SUM(Table3253[[#This Row],[65]:[74]])</f>
        <v>52</v>
      </c>
      <c r="R443" s="7">
        <f>SUM(Table3253[[#This Row],[75]:[84]])</f>
        <v>49</v>
      </c>
      <c r="S443" s="8">
        <f>SUM(Table3253[[#This Row],[5]:[9]])</f>
        <v>44</v>
      </c>
      <c r="T443" s="7">
        <f>SUM(Table3253[[#This Row],[10]:[14]])</f>
        <v>49</v>
      </c>
      <c r="U443" s="7">
        <f>SUM(Table3253[[#This Row],[15]:[19]])</f>
        <v>50</v>
      </c>
      <c r="V443" s="7">
        <f>SUM(Table3253[[#This Row],[20]:[24]])</f>
        <v>41</v>
      </c>
      <c r="W443" s="7">
        <f>SUM(Table3253[[#This Row],[25]:[29]])</f>
        <v>40</v>
      </c>
      <c r="X443" s="7">
        <f>SUM(Table3253[[#This Row],[30]:[34]])</f>
        <v>50</v>
      </c>
      <c r="Y443" s="7">
        <f>SUM(Table3253[[#This Row],[35]:[39]])</f>
        <v>47</v>
      </c>
      <c r="Z443" s="7">
        <f>SUM(Table3253[[#This Row],[40]:[44]])</f>
        <v>68</v>
      </c>
      <c r="AA443" s="7">
        <f>SUM(Table3253[[#This Row],[45]:[49]])</f>
        <v>40</v>
      </c>
      <c r="AB443" s="7">
        <f>SUM(Table3253[[#This Row],[50]:[54]])</f>
        <v>51</v>
      </c>
      <c r="AC443" s="7">
        <f>SUM(Table3253[[#This Row],[55]:[59]])</f>
        <v>44</v>
      </c>
      <c r="AD443" s="7">
        <f>SUM(Table3253[[#This Row],[60]:[64]])</f>
        <v>30</v>
      </c>
      <c r="AE443" s="7">
        <f>SUM(Table3253[[#This Row],[65]:[69]])</f>
        <v>25</v>
      </c>
      <c r="AF443" s="7">
        <f>SUM(Table3253[[#This Row],[70]:[74]])</f>
        <v>27</v>
      </c>
      <c r="AG443" s="7">
        <f>SUM(Table3253[[#This Row],[75]:[79]])</f>
        <v>33</v>
      </c>
      <c r="AH443" s="7">
        <f>SUM(Table3253[[#This Row],[80]:[84]])</f>
        <v>16</v>
      </c>
      <c r="AI443" s="7">
        <f>SUM(Table3253[[#This Row],[85]:[89]])</f>
        <v>4</v>
      </c>
      <c r="AJ443" s="7">
        <f>Table3253[[#This Row],[90]]</f>
        <v>5</v>
      </c>
      <c r="AK443" s="8">
        <v>11</v>
      </c>
      <c r="AL443" s="8">
        <v>5</v>
      </c>
      <c r="AM443" s="8">
        <v>10</v>
      </c>
      <c r="AN443" s="8">
        <v>8</v>
      </c>
      <c r="AO443" s="8">
        <v>11</v>
      </c>
      <c r="AP443" s="8">
        <v>8</v>
      </c>
      <c r="AQ443" s="8">
        <v>5</v>
      </c>
      <c r="AR443" s="8">
        <v>10</v>
      </c>
      <c r="AS443" s="8">
        <v>8</v>
      </c>
      <c r="AT443" s="8">
        <v>13</v>
      </c>
      <c r="AU443" s="8">
        <v>4</v>
      </c>
      <c r="AV443" s="8">
        <v>7</v>
      </c>
      <c r="AW443" s="8">
        <v>14</v>
      </c>
      <c r="AX443" s="8">
        <v>8</v>
      </c>
      <c r="AY443" s="8">
        <v>16</v>
      </c>
      <c r="AZ443" s="8">
        <v>14</v>
      </c>
      <c r="BA443" s="8">
        <v>7</v>
      </c>
      <c r="BB443" s="8">
        <v>8</v>
      </c>
      <c r="BC443" s="8">
        <v>13</v>
      </c>
      <c r="BD443" s="8">
        <v>8</v>
      </c>
      <c r="BE443" s="8">
        <v>7</v>
      </c>
      <c r="BF443" s="8">
        <v>7</v>
      </c>
      <c r="BG443" s="8">
        <v>11</v>
      </c>
      <c r="BH443" s="8">
        <v>8</v>
      </c>
      <c r="BI443" s="8">
        <v>8</v>
      </c>
      <c r="BJ443" s="8">
        <v>6</v>
      </c>
      <c r="BK443" s="8">
        <v>7</v>
      </c>
      <c r="BL443" s="8">
        <v>11</v>
      </c>
      <c r="BM443" s="8">
        <v>7</v>
      </c>
      <c r="BN443" s="8">
        <v>9</v>
      </c>
      <c r="BO443" s="8">
        <v>14</v>
      </c>
      <c r="BP443" s="8">
        <v>13</v>
      </c>
      <c r="BQ443" s="8">
        <v>9</v>
      </c>
      <c r="BR443" s="8">
        <v>7</v>
      </c>
      <c r="BS443" s="8">
        <v>7</v>
      </c>
      <c r="BT443" s="8">
        <v>6</v>
      </c>
      <c r="BU443" s="8">
        <v>9</v>
      </c>
      <c r="BV443" s="8">
        <v>9</v>
      </c>
      <c r="BW443" s="8">
        <v>10</v>
      </c>
      <c r="BX443" s="8">
        <v>13</v>
      </c>
      <c r="BY443" s="8">
        <v>12</v>
      </c>
      <c r="BZ443" s="8">
        <v>10</v>
      </c>
      <c r="CA443" s="8">
        <v>15</v>
      </c>
      <c r="CB443" s="8">
        <v>16</v>
      </c>
      <c r="CC443" s="8">
        <v>15</v>
      </c>
      <c r="CD443" s="8">
        <v>14</v>
      </c>
      <c r="CE443" s="8">
        <v>9</v>
      </c>
      <c r="CF443" s="8">
        <v>6</v>
      </c>
      <c r="CG443" s="8">
        <v>6</v>
      </c>
      <c r="CH443" s="8">
        <v>5</v>
      </c>
      <c r="CI443" s="8">
        <v>8</v>
      </c>
      <c r="CJ443" s="8">
        <v>9</v>
      </c>
      <c r="CK443" s="8">
        <v>9</v>
      </c>
      <c r="CL443" s="8">
        <v>13</v>
      </c>
      <c r="CM443" s="8">
        <v>12</v>
      </c>
      <c r="CN443" s="8">
        <v>9</v>
      </c>
      <c r="CO443" s="8">
        <v>8</v>
      </c>
      <c r="CP443" s="8">
        <v>8</v>
      </c>
      <c r="CQ443" s="8">
        <v>8</v>
      </c>
      <c r="CR443" s="8">
        <v>11</v>
      </c>
      <c r="CS443" s="8">
        <v>4</v>
      </c>
      <c r="CT443" s="8">
        <v>9</v>
      </c>
      <c r="CU443" s="8">
        <v>7</v>
      </c>
      <c r="CV443" s="8">
        <v>5</v>
      </c>
      <c r="CW443" s="8">
        <v>5</v>
      </c>
      <c r="CX443" s="8">
        <v>2</v>
      </c>
      <c r="CY443" s="8">
        <v>10</v>
      </c>
      <c r="CZ443" s="8">
        <v>3</v>
      </c>
      <c r="DA443" s="8">
        <v>5</v>
      </c>
      <c r="DB443" s="8">
        <v>5</v>
      </c>
      <c r="DC443" s="8">
        <v>6</v>
      </c>
      <c r="DD443" s="8">
        <v>3</v>
      </c>
      <c r="DE443" s="8">
        <v>3</v>
      </c>
      <c r="DF443" s="8">
        <v>4</v>
      </c>
      <c r="DG443" s="8">
        <v>11</v>
      </c>
      <c r="DH443" s="8">
        <v>10</v>
      </c>
      <c r="DI443" s="8">
        <v>7</v>
      </c>
      <c r="DJ443" s="8">
        <v>8</v>
      </c>
      <c r="DK443" s="8">
        <v>8</v>
      </c>
      <c r="DL443" s="8">
        <v>0</v>
      </c>
      <c r="DM443" s="8">
        <v>5</v>
      </c>
      <c r="DN443" s="8">
        <v>3</v>
      </c>
      <c r="DO443" s="8">
        <v>3</v>
      </c>
      <c r="DP443" s="8">
        <v>1</v>
      </c>
      <c r="DQ443" s="8">
        <v>4</v>
      </c>
      <c r="DR443" s="8">
        <v>1</v>
      </c>
      <c r="DS443" s="8">
        <v>1</v>
      </c>
      <c r="DT443" s="8">
        <v>1</v>
      </c>
      <c r="DU443" s="8">
        <v>1</v>
      </c>
      <c r="DV443" s="8">
        <v>0</v>
      </c>
      <c r="DW443" s="8">
        <v>5</v>
      </c>
      <c r="DX443" s="7">
        <f t="shared" si="33"/>
        <v>447</v>
      </c>
      <c r="DY443" s="7">
        <f t="shared" si="34"/>
        <v>62</v>
      </c>
      <c r="DZ443" s="7">
        <f t="shared" si="35"/>
        <v>245</v>
      </c>
      <c r="EA443" s="7">
        <f t="shared" si="36"/>
        <v>125</v>
      </c>
    </row>
    <row r="444" spans="1:131" x14ac:dyDescent="0.35">
      <c r="A444" s="7">
        <v>13</v>
      </c>
      <c r="B444" s="10" t="s">
        <v>1020</v>
      </c>
      <c r="C444" s="10" t="s">
        <v>1006</v>
      </c>
      <c r="D444" s="10" t="s">
        <v>1007</v>
      </c>
      <c r="E444" s="7">
        <f>SUM(Table3253[[#This Row],[0]:[90]])</f>
        <v>731</v>
      </c>
      <c r="F444" s="8">
        <f>SUM(Table3253[[#This Row],[0]:[15]])</f>
        <v>131</v>
      </c>
      <c r="G444" s="7">
        <f>SUM(Table3253[[#This Row],[16]:[64]])</f>
        <v>458</v>
      </c>
      <c r="H444" s="7">
        <f>SUM(Table3253[[#This Row],[65]:[90]])</f>
        <v>142</v>
      </c>
      <c r="I444" s="7">
        <f>SUM(Table3253[[#This Row],[85]:[90]])</f>
        <v>1</v>
      </c>
      <c r="J444" s="8">
        <f>SUM(Table3253[[#This Row],[0]:[17]])</f>
        <v>148</v>
      </c>
      <c r="K444" s="7">
        <f>SUM(Table3253[[#This Row],[18]:[64]])</f>
        <v>441</v>
      </c>
      <c r="L444" s="8">
        <f>SUM(Table3253[[#This Row],[0]:[4]])</f>
        <v>43</v>
      </c>
      <c r="M444" s="7">
        <f>SUM(Table3253[[#This Row],[5]:[15]])</f>
        <v>88</v>
      </c>
      <c r="N444" s="7">
        <f>SUM(Table3253[[#This Row],[16]:[24]])</f>
        <v>70</v>
      </c>
      <c r="O444" s="7">
        <f>SUM(Table3253[[#This Row],[25]:[49]])</f>
        <v>220</v>
      </c>
      <c r="P444" s="7">
        <f>SUM(Table3253[[#This Row],[50]:[64]])</f>
        <v>168</v>
      </c>
      <c r="Q444" s="7">
        <f>SUM(Table3253[[#This Row],[65]:[74]])</f>
        <v>84</v>
      </c>
      <c r="R444" s="7">
        <f>SUM(Table3253[[#This Row],[75]:[84]])</f>
        <v>57</v>
      </c>
      <c r="S444" s="8">
        <f>SUM(Table3253[[#This Row],[5]:[9]])</f>
        <v>42</v>
      </c>
      <c r="T444" s="7">
        <f>SUM(Table3253[[#This Row],[10]:[14]])</f>
        <v>41</v>
      </c>
      <c r="U444" s="7">
        <f>SUM(Table3253[[#This Row],[15]:[19]])</f>
        <v>33</v>
      </c>
      <c r="V444" s="7">
        <f>SUM(Table3253[[#This Row],[20]:[24]])</f>
        <v>42</v>
      </c>
      <c r="W444" s="7">
        <f>SUM(Table3253[[#This Row],[25]:[29]])</f>
        <v>57</v>
      </c>
      <c r="X444" s="7">
        <f>SUM(Table3253[[#This Row],[30]:[34]])</f>
        <v>60</v>
      </c>
      <c r="Y444" s="7">
        <f>SUM(Table3253[[#This Row],[35]:[39]])</f>
        <v>34</v>
      </c>
      <c r="Z444" s="7">
        <f>SUM(Table3253[[#This Row],[40]:[44]])</f>
        <v>32</v>
      </c>
      <c r="AA444" s="7">
        <f>SUM(Table3253[[#This Row],[45]:[49]])</f>
        <v>37</v>
      </c>
      <c r="AB444" s="7">
        <f>SUM(Table3253[[#This Row],[50]:[54]])</f>
        <v>61</v>
      </c>
      <c r="AC444" s="7">
        <f>SUM(Table3253[[#This Row],[55]:[59]])</f>
        <v>51</v>
      </c>
      <c r="AD444" s="7">
        <f>SUM(Table3253[[#This Row],[60]:[64]])</f>
        <v>56</v>
      </c>
      <c r="AE444" s="7">
        <f>SUM(Table3253[[#This Row],[65]:[69]])</f>
        <v>51</v>
      </c>
      <c r="AF444" s="7">
        <f>SUM(Table3253[[#This Row],[70]:[74]])</f>
        <v>33</v>
      </c>
      <c r="AG444" s="7">
        <f>SUM(Table3253[[#This Row],[75]:[79]])</f>
        <v>34</v>
      </c>
      <c r="AH444" s="7">
        <f>SUM(Table3253[[#This Row],[80]:[84]])</f>
        <v>23</v>
      </c>
      <c r="AI444" s="7">
        <f>SUM(Table3253[[#This Row],[85]:[89]])</f>
        <v>1</v>
      </c>
      <c r="AJ444" s="7">
        <f>Table3253[[#This Row],[90]]</f>
        <v>0</v>
      </c>
      <c r="AK444" s="8">
        <v>5</v>
      </c>
      <c r="AL444" s="8">
        <v>12</v>
      </c>
      <c r="AM444" s="8">
        <v>8</v>
      </c>
      <c r="AN444" s="8">
        <v>9</v>
      </c>
      <c r="AO444" s="8">
        <v>9</v>
      </c>
      <c r="AP444" s="8">
        <v>8</v>
      </c>
      <c r="AQ444" s="8">
        <v>7</v>
      </c>
      <c r="AR444" s="8">
        <v>6</v>
      </c>
      <c r="AS444" s="8">
        <v>8</v>
      </c>
      <c r="AT444" s="8">
        <v>13</v>
      </c>
      <c r="AU444" s="8">
        <v>15</v>
      </c>
      <c r="AV444" s="8">
        <v>8</v>
      </c>
      <c r="AW444" s="8">
        <v>3</v>
      </c>
      <c r="AX444" s="8">
        <v>6</v>
      </c>
      <c r="AY444" s="8">
        <v>9</v>
      </c>
      <c r="AZ444" s="8">
        <v>5</v>
      </c>
      <c r="BA444" s="8">
        <v>10</v>
      </c>
      <c r="BB444" s="8">
        <v>7</v>
      </c>
      <c r="BC444" s="8">
        <v>3</v>
      </c>
      <c r="BD444" s="8">
        <v>8</v>
      </c>
      <c r="BE444" s="8">
        <v>10</v>
      </c>
      <c r="BF444" s="8">
        <v>8</v>
      </c>
      <c r="BG444" s="8">
        <v>11</v>
      </c>
      <c r="BH444" s="8">
        <v>6</v>
      </c>
      <c r="BI444" s="8">
        <v>7</v>
      </c>
      <c r="BJ444" s="8">
        <v>11</v>
      </c>
      <c r="BK444" s="8">
        <v>16</v>
      </c>
      <c r="BL444" s="8">
        <v>4</v>
      </c>
      <c r="BM444" s="8">
        <v>12</v>
      </c>
      <c r="BN444" s="8">
        <v>14</v>
      </c>
      <c r="BO444" s="8">
        <v>11</v>
      </c>
      <c r="BP444" s="8">
        <v>10</v>
      </c>
      <c r="BQ444" s="8">
        <v>9</v>
      </c>
      <c r="BR444" s="8">
        <v>11</v>
      </c>
      <c r="BS444" s="8">
        <v>19</v>
      </c>
      <c r="BT444" s="8">
        <v>8</v>
      </c>
      <c r="BU444" s="8">
        <v>5</v>
      </c>
      <c r="BV444" s="8">
        <v>7</v>
      </c>
      <c r="BW444" s="8">
        <v>5</v>
      </c>
      <c r="BX444" s="8">
        <v>9</v>
      </c>
      <c r="BY444" s="8">
        <v>10</v>
      </c>
      <c r="BZ444" s="8">
        <v>5</v>
      </c>
      <c r="CA444" s="8">
        <v>5</v>
      </c>
      <c r="CB444" s="8">
        <v>6</v>
      </c>
      <c r="CC444" s="8">
        <v>6</v>
      </c>
      <c r="CD444" s="8">
        <v>10</v>
      </c>
      <c r="CE444" s="8">
        <v>7</v>
      </c>
      <c r="CF444" s="8">
        <v>5</v>
      </c>
      <c r="CG444" s="8">
        <v>9</v>
      </c>
      <c r="CH444" s="8">
        <v>6</v>
      </c>
      <c r="CI444" s="8">
        <v>9</v>
      </c>
      <c r="CJ444" s="8">
        <v>12</v>
      </c>
      <c r="CK444" s="8">
        <v>12</v>
      </c>
      <c r="CL444" s="8">
        <v>9</v>
      </c>
      <c r="CM444" s="8">
        <v>19</v>
      </c>
      <c r="CN444" s="8">
        <v>12</v>
      </c>
      <c r="CO444" s="8">
        <v>8</v>
      </c>
      <c r="CP444" s="8">
        <v>9</v>
      </c>
      <c r="CQ444" s="8">
        <v>9</v>
      </c>
      <c r="CR444" s="8">
        <v>13</v>
      </c>
      <c r="CS444" s="8">
        <v>13</v>
      </c>
      <c r="CT444" s="8">
        <v>12</v>
      </c>
      <c r="CU444" s="8">
        <v>9</v>
      </c>
      <c r="CV444" s="8">
        <v>13</v>
      </c>
      <c r="CW444" s="8">
        <v>9</v>
      </c>
      <c r="CX444" s="8">
        <v>11</v>
      </c>
      <c r="CY444" s="8">
        <v>8</v>
      </c>
      <c r="CZ444" s="8">
        <v>7</v>
      </c>
      <c r="DA444" s="8">
        <v>15</v>
      </c>
      <c r="DB444" s="8">
        <v>10</v>
      </c>
      <c r="DC444" s="8">
        <v>2</v>
      </c>
      <c r="DD444" s="8">
        <v>7</v>
      </c>
      <c r="DE444" s="8">
        <v>10</v>
      </c>
      <c r="DF444" s="8">
        <v>5</v>
      </c>
      <c r="DG444" s="8">
        <v>9</v>
      </c>
      <c r="DH444" s="8">
        <v>10</v>
      </c>
      <c r="DI444" s="8">
        <v>5</v>
      </c>
      <c r="DJ444" s="8">
        <v>11</v>
      </c>
      <c r="DK444" s="8">
        <v>4</v>
      </c>
      <c r="DL444" s="8">
        <v>4</v>
      </c>
      <c r="DM444" s="8">
        <v>10</v>
      </c>
      <c r="DN444" s="8">
        <v>5</v>
      </c>
      <c r="DO444" s="8">
        <v>2</v>
      </c>
      <c r="DP444" s="8">
        <v>4</v>
      </c>
      <c r="DQ444" s="8">
        <v>2</v>
      </c>
      <c r="DR444" s="8">
        <v>1</v>
      </c>
      <c r="DS444" s="8">
        <v>0</v>
      </c>
      <c r="DT444" s="8">
        <v>0</v>
      </c>
      <c r="DU444" s="8">
        <v>0</v>
      </c>
      <c r="DV444" s="8">
        <v>0</v>
      </c>
      <c r="DW444" s="8">
        <v>0</v>
      </c>
      <c r="DX444" s="7">
        <f t="shared" si="33"/>
        <v>458</v>
      </c>
      <c r="DY444" s="7">
        <f t="shared" si="34"/>
        <v>53</v>
      </c>
      <c r="DZ444" s="7">
        <f t="shared" si="35"/>
        <v>220</v>
      </c>
      <c r="EA444" s="7">
        <f t="shared" si="36"/>
        <v>168</v>
      </c>
    </row>
    <row r="445" spans="1:131" x14ac:dyDescent="0.35">
      <c r="A445" s="7">
        <v>13</v>
      </c>
      <c r="B445" s="10" t="s">
        <v>1020</v>
      </c>
      <c r="C445" s="10" t="s">
        <v>1008</v>
      </c>
      <c r="D445" s="10" t="s">
        <v>1009</v>
      </c>
      <c r="E445" s="7">
        <f>SUM(Table3253[[#This Row],[0]:[90]])</f>
        <v>589</v>
      </c>
      <c r="F445" s="8">
        <f>SUM(Table3253[[#This Row],[0]:[15]])</f>
        <v>127</v>
      </c>
      <c r="G445" s="7">
        <f>SUM(Table3253[[#This Row],[16]:[64]])</f>
        <v>357</v>
      </c>
      <c r="H445" s="7">
        <f>SUM(Table3253[[#This Row],[65]:[90]])</f>
        <v>105</v>
      </c>
      <c r="I445" s="7">
        <f>SUM(Table3253[[#This Row],[85]:[90]])</f>
        <v>2</v>
      </c>
      <c r="J445" s="8">
        <f>SUM(Table3253[[#This Row],[0]:[17]])</f>
        <v>149</v>
      </c>
      <c r="K445" s="7">
        <f>SUM(Table3253[[#This Row],[18]:[64]])</f>
        <v>335</v>
      </c>
      <c r="L445" s="8">
        <f>SUM(Table3253[[#This Row],[0]:[4]])</f>
        <v>26</v>
      </c>
      <c r="M445" s="7">
        <f>SUM(Table3253[[#This Row],[5]:[15]])</f>
        <v>101</v>
      </c>
      <c r="N445" s="7">
        <f>SUM(Table3253[[#This Row],[16]:[24]])</f>
        <v>73</v>
      </c>
      <c r="O445" s="7">
        <f>SUM(Table3253[[#This Row],[25]:[49]])</f>
        <v>170</v>
      </c>
      <c r="P445" s="7">
        <f>SUM(Table3253[[#This Row],[50]:[64]])</f>
        <v>114</v>
      </c>
      <c r="Q445" s="7">
        <f>SUM(Table3253[[#This Row],[65]:[74]])</f>
        <v>73</v>
      </c>
      <c r="R445" s="7">
        <f>SUM(Table3253[[#This Row],[75]:[84]])</f>
        <v>30</v>
      </c>
      <c r="S445" s="8">
        <f>SUM(Table3253[[#This Row],[5]:[9]])</f>
        <v>42</v>
      </c>
      <c r="T445" s="7">
        <f>SUM(Table3253[[#This Row],[10]:[14]])</f>
        <v>48</v>
      </c>
      <c r="U445" s="7">
        <f>SUM(Table3253[[#This Row],[15]:[19]])</f>
        <v>56</v>
      </c>
      <c r="V445" s="7">
        <f>SUM(Table3253[[#This Row],[20]:[24]])</f>
        <v>28</v>
      </c>
      <c r="W445" s="7">
        <f>SUM(Table3253[[#This Row],[25]:[29]])</f>
        <v>27</v>
      </c>
      <c r="X445" s="7">
        <f>SUM(Table3253[[#This Row],[30]:[34]])</f>
        <v>43</v>
      </c>
      <c r="Y445" s="7">
        <f>SUM(Table3253[[#This Row],[35]:[39]])</f>
        <v>34</v>
      </c>
      <c r="Z445" s="7">
        <f>SUM(Table3253[[#This Row],[40]:[44]])</f>
        <v>25</v>
      </c>
      <c r="AA445" s="7">
        <f>SUM(Table3253[[#This Row],[45]:[49]])</f>
        <v>41</v>
      </c>
      <c r="AB445" s="7">
        <f>SUM(Table3253[[#This Row],[50]:[54]])</f>
        <v>27</v>
      </c>
      <c r="AC445" s="7">
        <f>SUM(Table3253[[#This Row],[55]:[59]])</f>
        <v>58</v>
      </c>
      <c r="AD445" s="7">
        <f>SUM(Table3253[[#This Row],[60]:[64]])</f>
        <v>29</v>
      </c>
      <c r="AE445" s="7">
        <f>SUM(Table3253[[#This Row],[65]:[69]])</f>
        <v>37</v>
      </c>
      <c r="AF445" s="7">
        <f>SUM(Table3253[[#This Row],[70]:[74]])</f>
        <v>36</v>
      </c>
      <c r="AG445" s="7">
        <f>SUM(Table3253[[#This Row],[75]:[79]])</f>
        <v>16</v>
      </c>
      <c r="AH445" s="7">
        <f>SUM(Table3253[[#This Row],[80]:[84]])</f>
        <v>14</v>
      </c>
      <c r="AI445" s="7">
        <f>SUM(Table3253[[#This Row],[85]:[89]])</f>
        <v>1</v>
      </c>
      <c r="AJ445" s="7">
        <f>Table3253[[#This Row],[90]]</f>
        <v>1</v>
      </c>
      <c r="AK445" s="8">
        <v>2</v>
      </c>
      <c r="AL445" s="8">
        <v>6</v>
      </c>
      <c r="AM445" s="8">
        <v>8</v>
      </c>
      <c r="AN445" s="8">
        <v>6</v>
      </c>
      <c r="AO445" s="8">
        <v>4</v>
      </c>
      <c r="AP445" s="8">
        <v>6</v>
      </c>
      <c r="AQ445" s="8">
        <v>13</v>
      </c>
      <c r="AR445" s="8">
        <v>11</v>
      </c>
      <c r="AS445" s="8">
        <v>7</v>
      </c>
      <c r="AT445" s="8">
        <v>5</v>
      </c>
      <c r="AU445" s="8">
        <v>8</v>
      </c>
      <c r="AV445" s="8">
        <v>7</v>
      </c>
      <c r="AW445" s="8">
        <v>8</v>
      </c>
      <c r="AX445" s="8">
        <v>17</v>
      </c>
      <c r="AY445" s="8">
        <v>8</v>
      </c>
      <c r="AZ445" s="8">
        <v>11</v>
      </c>
      <c r="BA445" s="8">
        <v>17</v>
      </c>
      <c r="BB445" s="8">
        <v>5</v>
      </c>
      <c r="BC445" s="8">
        <v>12</v>
      </c>
      <c r="BD445" s="8">
        <v>11</v>
      </c>
      <c r="BE445" s="8">
        <v>4</v>
      </c>
      <c r="BF445" s="8">
        <v>7</v>
      </c>
      <c r="BG445" s="8">
        <v>10</v>
      </c>
      <c r="BH445" s="8">
        <v>4</v>
      </c>
      <c r="BI445" s="8">
        <v>3</v>
      </c>
      <c r="BJ445" s="8">
        <v>5</v>
      </c>
      <c r="BK445" s="8">
        <v>5</v>
      </c>
      <c r="BL445" s="8">
        <v>6</v>
      </c>
      <c r="BM445" s="8">
        <v>4</v>
      </c>
      <c r="BN445" s="8">
        <v>7</v>
      </c>
      <c r="BO445" s="8">
        <v>10</v>
      </c>
      <c r="BP445" s="8">
        <v>13</v>
      </c>
      <c r="BQ445" s="8">
        <v>6</v>
      </c>
      <c r="BR445" s="8">
        <v>10</v>
      </c>
      <c r="BS445" s="8">
        <v>4</v>
      </c>
      <c r="BT445" s="8">
        <v>7</v>
      </c>
      <c r="BU445" s="8">
        <v>8</v>
      </c>
      <c r="BV445" s="8">
        <v>9</v>
      </c>
      <c r="BW445" s="8">
        <v>5</v>
      </c>
      <c r="BX445" s="8">
        <v>5</v>
      </c>
      <c r="BY445" s="8">
        <v>3</v>
      </c>
      <c r="BZ445" s="8">
        <v>4</v>
      </c>
      <c r="CA445" s="8">
        <v>5</v>
      </c>
      <c r="CB445" s="8">
        <v>7</v>
      </c>
      <c r="CC445" s="8">
        <v>6</v>
      </c>
      <c r="CD445" s="8">
        <v>11</v>
      </c>
      <c r="CE445" s="8">
        <v>7</v>
      </c>
      <c r="CF445" s="8">
        <v>6</v>
      </c>
      <c r="CG445" s="8">
        <v>9</v>
      </c>
      <c r="CH445" s="8">
        <v>8</v>
      </c>
      <c r="CI445" s="8">
        <v>2</v>
      </c>
      <c r="CJ445" s="8">
        <v>3</v>
      </c>
      <c r="CK445" s="8">
        <v>9</v>
      </c>
      <c r="CL445" s="8">
        <v>5</v>
      </c>
      <c r="CM445" s="8">
        <v>8</v>
      </c>
      <c r="CN445" s="8">
        <v>6</v>
      </c>
      <c r="CO445" s="8">
        <v>16</v>
      </c>
      <c r="CP445" s="8">
        <v>18</v>
      </c>
      <c r="CQ445" s="8">
        <v>7</v>
      </c>
      <c r="CR445" s="8">
        <v>11</v>
      </c>
      <c r="CS445" s="8">
        <v>8</v>
      </c>
      <c r="CT445" s="8">
        <v>6</v>
      </c>
      <c r="CU445" s="8">
        <v>6</v>
      </c>
      <c r="CV445" s="8">
        <v>3</v>
      </c>
      <c r="CW445" s="8">
        <v>6</v>
      </c>
      <c r="CX445" s="8">
        <v>8</v>
      </c>
      <c r="CY445" s="8">
        <v>10</v>
      </c>
      <c r="CZ445" s="8">
        <v>6</v>
      </c>
      <c r="DA445" s="8">
        <v>8</v>
      </c>
      <c r="DB445" s="8">
        <v>5</v>
      </c>
      <c r="DC445" s="8">
        <v>7</v>
      </c>
      <c r="DD445" s="8">
        <v>6</v>
      </c>
      <c r="DE445" s="8">
        <v>7</v>
      </c>
      <c r="DF445" s="8">
        <v>8</v>
      </c>
      <c r="DG445" s="8">
        <v>8</v>
      </c>
      <c r="DH445" s="8">
        <v>4</v>
      </c>
      <c r="DI445" s="8">
        <v>2</v>
      </c>
      <c r="DJ445" s="8">
        <v>4</v>
      </c>
      <c r="DK445" s="8">
        <v>3</v>
      </c>
      <c r="DL445" s="8">
        <v>3</v>
      </c>
      <c r="DM445" s="8">
        <v>7</v>
      </c>
      <c r="DN445" s="8">
        <v>1</v>
      </c>
      <c r="DO445" s="8">
        <v>2</v>
      </c>
      <c r="DP445" s="8">
        <v>2</v>
      </c>
      <c r="DQ445" s="8">
        <v>2</v>
      </c>
      <c r="DR445" s="8">
        <v>0</v>
      </c>
      <c r="DS445" s="8">
        <v>1</v>
      </c>
      <c r="DT445" s="8">
        <v>0</v>
      </c>
      <c r="DU445" s="8">
        <v>0</v>
      </c>
      <c r="DV445" s="8">
        <v>0</v>
      </c>
      <c r="DW445" s="8">
        <v>1</v>
      </c>
      <c r="DX445" s="7">
        <f t="shared" si="33"/>
        <v>357</v>
      </c>
      <c r="DY445" s="7">
        <f t="shared" si="34"/>
        <v>51</v>
      </c>
      <c r="DZ445" s="7">
        <f t="shared" si="35"/>
        <v>170</v>
      </c>
      <c r="EA445" s="7">
        <f t="shared" si="36"/>
        <v>114</v>
      </c>
    </row>
    <row r="446" spans="1:131" x14ac:dyDescent="0.35">
      <c r="A446" s="7">
        <v>13</v>
      </c>
      <c r="B446" s="10" t="s">
        <v>1020</v>
      </c>
      <c r="C446" s="10" t="s">
        <v>1010</v>
      </c>
      <c r="D446" s="10" t="s">
        <v>1011</v>
      </c>
      <c r="E446" s="7">
        <f>SUM(Table3253[[#This Row],[0]:[90]])</f>
        <v>648</v>
      </c>
      <c r="F446" s="8">
        <f>SUM(Table3253[[#This Row],[0]:[15]])</f>
        <v>105</v>
      </c>
      <c r="G446" s="7">
        <f>SUM(Table3253[[#This Row],[16]:[64]])</f>
        <v>440</v>
      </c>
      <c r="H446" s="7">
        <f>SUM(Table3253[[#This Row],[65]:[90]])</f>
        <v>103</v>
      </c>
      <c r="I446" s="7">
        <f>SUM(Table3253[[#This Row],[85]:[90]])</f>
        <v>6</v>
      </c>
      <c r="J446" s="8">
        <f>SUM(Table3253[[#This Row],[0]:[17]])</f>
        <v>122</v>
      </c>
      <c r="K446" s="7">
        <f>SUM(Table3253[[#This Row],[18]:[64]])</f>
        <v>423</v>
      </c>
      <c r="L446" s="8">
        <f>SUM(Table3253[[#This Row],[0]:[4]])</f>
        <v>37</v>
      </c>
      <c r="M446" s="7">
        <f>SUM(Table3253[[#This Row],[5]:[15]])</f>
        <v>68</v>
      </c>
      <c r="N446" s="7">
        <f>SUM(Table3253[[#This Row],[16]:[24]])</f>
        <v>63</v>
      </c>
      <c r="O446" s="7">
        <f>SUM(Table3253[[#This Row],[25]:[49]])</f>
        <v>248</v>
      </c>
      <c r="P446" s="7">
        <f>SUM(Table3253[[#This Row],[50]:[64]])</f>
        <v>129</v>
      </c>
      <c r="Q446" s="7">
        <f>SUM(Table3253[[#This Row],[65]:[74]])</f>
        <v>70</v>
      </c>
      <c r="R446" s="7">
        <f>SUM(Table3253[[#This Row],[75]:[84]])</f>
        <v>27</v>
      </c>
      <c r="S446" s="8">
        <f>SUM(Table3253[[#This Row],[5]:[9]])</f>
        <v>26</v>
      </c>
      <c r="T446" s="7">
        <f>SUM(Table3253[[#This Row],[10]:[14]])</f>
        <v>33</v>
      </c>
      <c r="U446" s="7">
        <f>SUM(Table3253[[#This Row],[15]:[19]])</f>
        <v>40</v>
      </c>
      <c r="V446" s="7">
        <f>SUM(Table3253[[#This Row],[20]:[24]])</f>
        <v>32</v>
      </c>
      <c r="W446" s="7">
        <f>SUM(Table3253[[#This Row],[25]:[29]])</f>
        <v>58</v>
      </c>
      <c r="X446" s="7">
        <f>SUM(Table3253[[#This Row],[30]:[34]])</f>
        <v>57</v>
      </c>
      <c r="Y446" s="7">
        <f>SUM(Table3253[[#This Row],[35]:[39]])</f>
        <v>50</v>
      </c>
      <c r="Z446" s="7">
        <f>SUM(Table3253[[#This Row],[40]:[44]])</f>
        <v>50</v>
      </c>
      <c r="AA446" s="7">
        <f>SUM(Table3253[[#This Row],[45]:[49]])</f>
        <v>33</v>
      </c>
      <c r="AB446" s="7">
        <f>SUM(Table3253[[#This Row],[50]:[54]])</f>
        <v>44</v>
      </c>
      <c r="AC446" s="7">
        <f>SUM(Table3253[[#This Row],[55]:[59]])</f>
        <v>38</v>
      </c>
      <c r="AD446" s="7">
        <f>SUM(Table3253[[#This Row],[60]:[64]])</f>
        <v>47</v>
      </c>
      <c r="AE446" s="7">
        <f>SUM(Table3253[[#This Row],[65]:[69]])</f>
        <v>36</v>
      </c>
      <c r="AF446" s="7">
        <f>SUM(Table3253[[#This Row],[70]:[74]])</f>
        <v>34</v>
      </c>
      <c r="AG446" s="7">
        <f>SUM(Table3253[[#This Row],[75]:[79]])</f>
        <v>22</v>
      </c>
      <c r="AH446" s="7">
        <f>SUM(Table3253[[#This Row],[80]:[84]])</f>
        <v>5</v>
      </c>
      <c r="AI446" s="7">
        <f>SUM(Table3253[[#This Row],[85]:[89]])</f>
        <v>5</v>
      </c>
      <c r="AJ446" s="7">
        <f>Table3253[[#This Row],[90]]</f>
        <v>1</v>
      </c>
      <c r="AK446" s="8">
        <v>6</v>
      </c>
      <c r="AL446" s="8">
        <v>11</v>
      </c>
      <c r="AM446" s="8">
        <v>9</v>
      </c>
      <c r="AN446" s="8">
        <v>7</v>
      </c>
      <c r="AO446" s="8">
        <v>4</v>
      </c>
      <c r="AP446" s="8">
        <v>7</v>
      </c>
      <c r="AQ446" s="8">
        <v>6</v>
      </c>
      <c r="AR446" s="8">
        <v>6</v>
      </c>
      <c r="AS446" s="8">
        <v>5</v>
      </c>
      <c r="AT446" s="8">
        <v>2</v>
      </c>
      <c r="AU446" s="8">
        <v>6</v>
      </c>
      <c r="AV446" s="8">
        <v>6</v>
      </c>
      <c r="AW446" s="8">
        <v>7</v>
      </c>
      <c r="AX446" s="8">
        <v>8</v>
      </c>
      <c r="AY446" s="8">
        <v>6</v>
      </c>
      <c r="AZ446" s="8">
        <v>9</v>
      </c>
      <c r="BA446" s="8">
        <v>8</v>
      </c>
      <c r="BB446" s="8">
        <v>9</v>
      </c>
      <c r="BC446" s="8">
        <v>6</v>
      </c>
      <c r="BD446" s="8">
        <v>8</v>
      </c>
      <c r="BE446" s="8">
        <v>7</v>
      </c>
      <c r="BF446" s="8">
        <v>6</v>
      </c>
      <c r="BG446" s="8">
        <v>5</v>
      </c>
      <c r="BH446" s="8">
        <v>11</v>
      </c>
      <c r="BI446" s="8">
        <v>3</v>
      </c>
      <c r="BJ446" s="8">
        <v>8</v>
      </c>
      <c r="BK446" s="8">
        <v>11</v>
      </c>
      <c r="BL446" s="8">
        <v>14</v>
      </c>
      <c r="BM446" s="8">
        <v>12</v>
      </c>
      <c r="BN446" s="8">
        <v>13</v>
      </c>
      <c r="BO446" s="8">
        <v>14</v>
      </c>
      <c r="BP446" s="8">
        <v>15</v>
      </c>
      <c r="BQ446" s="8">
        <v>3</v>
      </c>
      <c r="BR446" s="8">
        <v>12</v>
      </c>
      <c r="BS446" s="8">
        <v>13</v>
      </c>
      <c r="BT446" s="8">
        <v>9</v>
      </c>
      <c r="BU446" s="8">
        <v>11</v>
      </c>
      <c r="BV446" s="8">
        <v>7</v>
      </c>
      <c r="BW446" s="8">
        <v>12</v>
      </c>
      <c r="BX446" s="8">
        <v>11</v>
      </c>
      <c r="BY446" s="8">
        <v>14</v>
      </c>
      <c r="BZ446" s="8">
        <v>6</v>
      </c>
      <c r="CA446" s="8">
        <v>10</v>
      </c>
      <c r="CB446" s="8">
        <v>7</v>
      </c>
      <c r="CC446" s="8">
        <v>13</v>
      </c>
      <c r="CD446" s="8">
        <v>9</v>
      </c>
      <c r="CE446" s="8">
        <v>4</v>
      </c>
      <c r="CF446" s="8">
        <v>4</v>
      </c>
      <c r="CG446" s="8">
        <v>8</v>
      </c>
      <c r="CH446" s="8">
        <v>8</v>
      </c>
      <c r="CI446" s="8">
        <v>9</v>
      </c>
      <c r="CJ446" s="8">
        <v>7</v>
      </c>
      <c r="CK446" s="8">
        <v>9</v>
      </c>
      <c r="CL446" s="8">
        <v>9</v>
      </c>
      <c r="CM446" s="8">
        <v>10</v>
      </c>
      <c r="CN446" s="8">
        <v>6</v>
      </c>
      <c r="CO446" s="8">
        <v>14</v>
      </c>
      <c r="CP446" s="8">
        <v>3</v>
      </c>
      <c r="CQ446" s="8">
        <v>6</v>
      </c>
      <c r="CR446" s="8">
        <v>9</v>
      </c>
      <c r="CS446" s="8">
        <v>3</v>
      </c>
      <c r="CT446" s="8">
        <v>17</v>
      </c>
      <c r="CU446" s="8">
        <v>9</v>
      </c>
      <c r="CV446" s="8">
        <v>12</v>
      </c>
      <c r="CW446" s="8">
        <v>6</v>
      </c>
      <c r="CX446" s="8">
        <v>9</v>
      </c>
      <c r="CY446" s="8">
        <v>9</v>
      </c>
      <c r="CZ446" s="8">
        <v>5</v>
      </c>
      <c r="DA446" s="8">
        <v>11</v>
      </c>
      <c r="DB446" s="8">
        <v>2</v>
      </c>
      <c r="DC446" s="8">
        <v>7</v>
      </c>
      <c r="DD446" s="8">
        <v>6</v>
      </c>
      <c r="DE446" s="8">
        <v>8</v>
      </c>
      <c r="DF446" s="8">
        <v>10</v>
      </c>
      <c r="DG446" s="8">
        <v>3</v>
      </c>
      <c r="DH446" s="8">
        <v>1</v>
      </c>
      <c r="DI446" s="8">
        <v>8</v>
      </c>
      <c r="DJ446" s="8">
        <v>4</v>
      </c>
      <c r="DK446" s="8">
        <v>4</v>
      </c>
      <c r="DL446" s="8">
        <v>5</v>
      </c>
      <c r="DM446" s="8">
        <v>3</v>
      </c>
      <c r="DN446" s="8">
        <v>0</v>
      </c>
      <c r="DO446" s="8">
        <v>1</v>
      </c>
      <c r="DP446" s="8">
        <v>0</v>
      </c>
      <c r="DQ446" s="8">
        <v>1</v>
      </c>
      <c r="DR446" s="8">
        <v>1</v>
      </c>
      <c r="DS446" s="8">
        <v>1</v>
      </c>
      <c r="DT446" s="8">
        <v>1</v>
      </c>
      <c r="DU446" s="8">
        <v>0</v>
      </c>
      <c r="DV446" s="8">
        <v>2</v>
      </c>
      <c r="DW446" s="8">
        <v>1</v>
      </c>
      <c r="DX446" s="7">
        <f t="shared" si="33"/>
        <v>440</v>
      </c>
      <c r="DY446" s="7">
        <f t="shared" si="34"/>
        <v>46</v>
      </c>
      <c r="DZ446" s="7">
        <f t="shared" si="35"/>
        <v>248</v>
      </c>
      <c r="EA446" s="7">
        <f t="shared" si="36"/>
        <v>129</v>
      </c>
    </row>
    <row r="447" spans="1:131" x14ac:dyDescent="0.35">
      <c r="A447" s="7">
        <v>13</v>
      </c>
      <c r="B447" s="10" t="s">
        <v>1020</v>
      </c>
      <c r="C447" s="10" t="s">
        <v>1012</v>
      </c>
      <c r="D447" s="10" t="s">
        <v>1013</v>
      </c>
      <c r="E447" s="7">
        <f>SUM(Table3253[[#This Row],[0]:[90]])</f>
        <v>806</v>
      </c>
      <c r="F447" s="8">
        <f>SUM(Table3253[[#This Row],[0]:[15]])</f>
        <v>119</v>
      </c>
      <c r="G447" s="7">
        <f>SUM(Table3253[[#This Row],[16]:[64]])</f>
        <v>567</v>
      </c>
      <c r="H447" s="7">
        <f>SUM(Table3253[[#This Row],[65]:[90]])</f>
        <v>120</v>
      </c>
      <c r="I447" s="7">
        <f>SUM(Table3253[[#This Row],[85]:[90]])</f>
        <v>9</v>
      </c>
      <c r="J447" s="8">
        <f>SUM(Table3253[[#This Row],[0]:[17]])</f>
        <v>130</v>
      </c>
      <c r="K447" s="7">
        <f>SUM(Table3253[[#This Row],[18]:[64]])</f>
        <v>556</v>
      </c>
      <c r="L447" s="8">
        <f>SUM(Table3253[[#This Row],[0]:[4]])</f>
        <v>33</v>
      </c>
      <c r="M447" s="7">
        <f>SUM(Table3253[[#This Row],[5]:[15]])</f>
        <v>86</v>
      </c>
      <c r="N447" s="7">
        <f>SUM(Table3253[[#This Row],[16]:[24]])</f>
        <v>102</v>
      </c>
      <c r="O447" s="7">
        <f>SUM(Table3253[[#This Row],[25]:[49]])</f>
        <v>279</v>
      </c>
      <c r="P447" s="7">
        <f>SUM(Table3253[[#This Row],[50]:[64]])</f>
        <v>186</v>
      </c>
      <c r="Q447" s="7">
        <f>SUM(Table3253[[#This Row],[65]:[74]])</f>
        <v>69</v>
      </c>
      <c r="R447" s="7">
        <f>SUM(Table3253[[#This Row],[75]:[84]])</f>
        <v>42</v>
      </c>
      <c r="S447" s="8">
        <f>SUM(Table3253[[#This Row],[5]:[9]])</f>
        <v>34</v>
      </c>
      <c r="T447" s="7">
        <f>SUM(Table3253[[#This Row],[10]:[14]])</f>
        <v>45</v>
      </c>
      <c r="U447" s="7">
        <f>SUM(Table3253[[#This Row],[15]:[19]])</f>
        <v>35</v>
      </c>
      <c r="V447" s="7">
        <f>SUM(Table3253[[#This Row],[20]:[24]])</f>
        <v>74</v>
      </c>
      <c r="W447" s="7">
        <f>SUM(Table3253[[#This Row],[25]:[29]])</f>
        <v>57</v>
      </c>
      <c r="X447" s="7">
        <f>SUM(Table3253[[#This Row],[30]:[34]])</f>
        <v>47</v>
      </c>
      <c r="Y447" s="7">
        <f>SUM(Table3253[[#This Row],[35]:[39]])</f>
        <v>71</v>
      </c>
      <c r="Z447" s="7">
        <f>SUM(Table3253[[#This Row],[40]:[44]])</f>
        <v>59</v>
      </c>
      <c r="AA447" s="7">
        <f>SUM(Table3253[[#This Row],[45]:[49]])</f>
        <v>45</v>
      </c>
      <c r="AB447" s="7">
        <f>SUM(Table3253[[#This Row],[50]:[54]])</f>
        <v>47</v>
      </c>
      <c r="AC447" s="7">
        <f>SUM(Table3253[[#This Row],[55]:[59]])</f>
        <v>76</v>
      </c>
      <c r="AD447" s="7">
        <f>SUM(Table3253[[#This Row],[60]:[64]])</f>
        <v>63</v>
      </c>
      <c r="AE447" s="7">
        <f>SUM(Table3253[[#This Row],[65]:[69]])</f>
        <v>30</v>
      </c>
      <c r="AF447" s="7">
        <f>SUM(Table3253[[#This Row],[70]:[74]])</f>
        <v>39</v>
      </c>
      <c r="AG447" s="7">
        <f>SUM(Table3253[[#This Row],[75]:[79]])</f>
        <v>32</v>
      </c>
      <c r="AH447" s="7">
        <f>SUM(Table3253[[#This Row],[80]:[84]])</f>
        <v>10</v>
      </c>
      <c r="AI447" s="7">
        <f>SUM(Table3253[[#This Row],[85]:[89]])</f>
        <v>8</v>
      </c>
      <c r="AJ447" s="7">
        <f>Table3253[[#This Row],[90]]</f>
        <v>1</v>
      </c>
      <c r="AK447" s="8">
        <v>9</v>
      </c>
      <c r="AL447" s="8">
        <v>10</v>
      </c>
      <c r="AM447" s="8">
        <v>5</v>
      </c>
      <c r="AN447" s="8">
        <v>3</v>
      </c>
      <c r="AO447" s="8">
        <v>6</v>
      </c>
      <c r="AP447" s="8">
        <v>9</v>
      </c>
      <c r="AQ447" s="8">
        <v>7</v>
      </c>
      <c r="AR447" s="8">
        <v>2</v>
      </c>
      <c r="AS447" s="8">
        <v>4</v>
      </c>
      <c r="AT447" s="8">
        <v>12</v>
      </c>
      <c r="AU447" s="8">
        <v>7</v>
      </c>
      <c r="AV447" s="8">
        <v>6</v>
      </c>
      <c r="AW447" s="8">
        <v>13</v>
      </c>
      <c r="AX447" s="8">
        <v>10</v>
      </c>
      <c r="AY447" s="8">
        <v>9</v>
      </c>
      <c r="AZ447" s="8">
        <v>7</v>
      </c>
      <c r="BA447" s="8">
        <v>6</v>
      </c>
      <c r="BB447" s="8">
        <v>5</v>
      </c>
      <c r="BC447" s="8">
        <v>10</v>
      </c>
      <c r="BD447" s="8">
        <v>7</v>
      </c>
      <c r="BE447" s="8">
        <v>22</v>
      </c>
      <c r="BF447" s="8">
        <v>13</v>
      </c>
      <c r="BG447" s="8">
        <v>16</v>
      </c>
      <c r="BH447" s="8">
        <v>12</v>
      </c>
      <c r="BI447" s="8">
        <v>11</v>
      </c>
      <c r="BJ447" s="8">
        <v>10</v>
      </c>
      <c r="BK447" s="8">
        <v>10</v>
      </c>
      <c r="BL447" s="8">
        <v>13</v>
      </c>
      <c r="BM447" s="8">
        <v>11</v>
      </c>
      <c r="BN447" s="8">
        <v>13</v>
      </c>
      <c r="BO447" s="8">
        <v>6</v>
      </c>
      <c r="BP447" s="8">
        <v>7</v>
      </c>
      <c r="BQ447" s="8">
        <v>15</v>
      </c>
      <c r="BR447" s="8">
        <v>8</v>
      </c>
      <c r="BS447" s="8">
        <v>11</v>
      </c>
      <c r="BT447" s="8">
        <v>14</v>
      </c>
      <c r="BU447" s="8">
        <v>12</v>
      </c>
      <c r="BV447" s="8">
        <v>20</v>
      </c>
      <c r="BW447" s="8">
        <v>8</v>
      </c>
      <c r="BX447" s="8">
        <v>17</v>
      </c>
      <c r="BY447" s="8">
        <v>10</v>
      </c>
      <c r="BZ447" s="8">
        <v>12</v>
      </c>
      <c r="CA447" s="8">
        <v>17</v>
      </c>
      <c r="CB447" s="8">
        <v>8</v>
      </c>
      <c r="CC447" s="8">
        <v>12</v>
      </c>
      <c r="CD447" s="8">
        <v>10</v>
      </c>
      <c r="CE447" s="8">
        <v>4</v>
      </c>
      <c r="CF447" s="8">
        <v>6</v>
      </c>
      <c r="CG447" s="8">
        <v>12</v>
      </c>
      <c r="CH447" s="8">
        <v>13</v>
      </c>
      <c r="CI447" s="8">
        <v>6</v>
      </c>
      <c r="CJ447" s="8">
        <v>9</v>
      </c>
      <c r="CK447" s="8">
        <v>15</v>
      </c>
      <c r="CL447" s="8">
        <v>6</v>
      </c>
      <c r="CM447" s="8">
        <v>11</v>
      </c>
      <c r="CN447" s="8">
        <v>12</v>
      </c>
      <c r="CO447" s="8">
        <v>15</v>
      </c>
      <c r="CP447" s="8">
        <v>19</v>
      </c>
      <c r="CQ447" s="8">
        <v>14</v>
      </c>
      <c r="CR447" s="8">
        <v>16</v>
      </c>
      <c r="CS447" s="8">
        <v>15</v>
      </c>
      <c r="CT447" s="8">
        <v>9</v>
      </c>
      <c r="CU447" s="8">
        <v>9</v>
      </c>
      <c r="CV447" s="8">
        <v>20</v>
      </c>
      <c r="CW447" s="8">
        <v>10</v>
      </c>
      <c r="CX447" s="8">
        <v>5</v>
      </c>
      <c r="CY447" s="8">
        <v>10</v>
      </c>
      <c r="CZ447" s="8">
        <v>8</v>
      </c>
      <c r="DA447" s="8">
        <v>0</v>
      </c>
      <c r="DB447" s="8">
        <v>7</v>
      </c>
      <c r="DC447" s="8">
        <v>10</v>
      </c>
      <c r="DD447" s="8">
        <v>8</v>
      </c>
      <c r="DE447" s="8">
        <v>5</v>
      </c>
      <c r="DF447" s="8">
        <v>7</v>
      </c>
      <c r="DG447" s="8">
        <v>9</v>
      </c>
      <c r="DH447" s="8">
        <v>5</v>
      </c>
      <c r="DI447" s="8">
        <v>4</v>
      </c>
      <c r="DJ447" s="8">
        <v>12</v>
      </c>
      <c r="DK447" s="8">
        <v>7</v>
      </c>
      <c r="DL447" s="8">
        <v>4</v>
      </c>
      <c r="DM447" s="8">
        <v>4</v>
      </c>
      <c r="DN447" s="8">
        <v>2</v>
      </c>
      <c r="DO447" s="8">
        <v>1</v>
      </c>
      <c r="DP447" s="8">
        <v>2</v>
      </c>
      <c r="DQ447" s="8">
        <v>1</v>
      </c>
      <c r="DR447" s="8">
        <v>3</v>
      </c>
      <c r="DS447" s="8">
        <v>2</v>
      </c>
      <c r="DT447" s="8">
        <v>2</v>
      </c>
      <c r="DU447" s="8">
        <v>1</v>
      </c>
      <c r="DV447" s="8">
        <v>0</v>
      </c>
      <c r="DW447" s="8">
        <v>1</v>
      </c>
      <c r="DX447" s="7">
        <f t="shared" si="33"/>
        <v>567</v>
      </c>
      <c r="DY447" s="7">
        <f t="shared" si="34"/>
        <v>91</v>
      </c>
      <c r="DZ447" s="7">
        <f t="shared" si="35"/>
        <v>279</v>
      </c>
      <c r="EA447" s="7">
        <f t="shared" si="36"/>
        <v>186</v>
      </c>
    </row>
    <row r="448" spans="1:131" x14ac:dyDescent="0.35">
      <c r="A448" s="7">
        <v>13</v>
      </c>
      <c r="B448" s="10" t="s">
        <v>1020</v>
      </c>
      <c r="C448" s="10" t="s">
        <v>1014</v>
      </c>
      <c r="D448" s="10" t="s">
        <v>1015</v>
      </c>
      <c r="E448" s="7">
        <f>SUM(Table3253[[#This Row],[0]:[90]])</f>
        <v>951</v>
      </c>
      <c r="F448" s="8">
        <f>SUM(Table3253[[#This Row],[0]:[15]])</f>
        <v>235</v>
      </c>
      <c r="G448" s="7">
        <f>SUM(Table3253[[#This Row],[16]:[64]])</f>
        <v>562</v>
      </c>
      <c r="H448" s="7">
        <f>SUM(Table3253[[#This Row],[65]:[90]])</f>
        <v>154</v>
      </c>
      <c r="I448" s="7">
        <f>SUM(Table3253[[#This Row],[85]:[90]])</f>
        <v>5</v>
      </c>
      <c r="J448" s="8">
        <f>SUM(Table3253[[#This Row],[0]:[17]])</f>
        <v>260</v>
      </c>
      <c r="K448" s="7">
        <f>SUM(Table3253[[#This Row],[18]:[64]])</f>
        <v>537</v>
      </c>
      <c r="L448" s="8">
        <f>SUM(Table3253[[#This Row],[0]:[4]])</f>
        <v>66</v>
      </c>
      <c r="M448" s="7">
        <f>SUM(Table3253[[#This Row],[5]:[15]])</f>
        <v>169</v>
      </c>
      <c r="N448" s="7">
        <f>SUM(Table3253[[#This Row],[16]:[24]])</f>
        <v>93</v>
      </c>
      <c r="O448" s="7">
        <f>SUM(Table3253[[#This Row],[25]:[49]])</f>
        <v>308</v>
      </c>
      <c r="P448" s="7">
        <f>SUM(Table3253[[#This Row],[50]:[64]])</f>
        <v>161</v>
      </c>
      <c r="Q448" s="7">
        <f>SUM(Table3253[[#This Row],[65]:[74]])</f>
        <v>91</v>
      </c>
      <c r="R448" s="7">
        <f>SUM(Table3253[[#This Row],[75]:[84]])</f>
        <v>58</v>
      </c>
      <c r="S448" s="8">
        <f>SUM(Table3253[[#This Row],[5]:[9]])</f>
        <v>86</v>
      </c>
      <c r="T448" s="7">
        <f>SUM(Table3253[[#This Row],[10]:[14]])</f>
        <v>65</v>
      </c>
      <c r="U448" s="7">
        <f>SUM(Table3253[[#This Row],[15]:[19]])</f>
        <v>66</v>
      </c>
      <c r="V448" s="7">
        <f>SUM(Table3253[[#This Row],[20]:[24]])</f>
        <v>45</v>
      </c>
      <c r="W448" s="7">
        <f>SUM(Table3253[[#This Row],[25]:[29]])</f>
        <v>64</v>
      </c>
      <c r="X448" s="7">
        <f>SUM(Table3253[[#This Row],[30]:[34]])</f>
        <v>42</v>
      </c>
      <c r="Y448" s="7">
        <f>SUM(Table3253[[#This Row],[35]:[39]])</f>
        <v>88</v>
      </c>
      <c r="Z448" s="7">
        <f>SUM(Table3253[[#This Row],[40]:[44]])</f>
        <v>67</v>
      </c>
      <c r="AA448" s="7">
        <f>SUM(Table3253[[#This Row],[45]:[49]])</f>
        <v>47</v>
      </c>
      <c r="AB448" s="7">
        <f>SUM(Table3253[[#This Row],[50]:[54]])</f>
        <v>59</v>
      </c>
      <c r="AC448" s="7">
        <f>SUM(Table3253[[#This Row],[55]:[59]])</f>
        <v>54</v>
      </c>
      <c r="AD448" s="7">
        <f>SUM(Table3253[[#This Row],[60]:[64]])</f>
        <v>48</v>
      </c>
      <c r="AE448" s="7">
        <f>SUM(Table3253[[#This Row],[65]:[69]])</f>
        <v>59</v>
      </c>
      <c r="AF448" s="7">
        <f>SUM(Table3253[[#This Row],[70]:[74]])</f>
        <v>32</v>
      </c>
      <c r="AG448" s="7">
        <f>SUM(Table3253[[#This Row],[75]:[79]])</f>
        <v>44</v>
      </c>
      <c r="AH448" s="7">
        <f>SUM(Table3253[[#This Row],[80]:[84]])</f>
        <v>14</v>
      </c>
      <c r="AI448" s="7">
        <f>SUM(Table3253[[#This Row],[85]:[89]])</f>
        <v>1</v>
      </c>
      <c r="AJ448" s="7">
        <f>Table3253[[#This Row],[90]]</f>
        <v>4</v>
      </c>
      <c r="AK448" s="8">
        <v>14</v>
      </c>
      <c r="AL448" s="8">
        <v>10</v>
      </c>
      <c r="AM448" s="8">
        <v>20</v>
      </c>
      <c r="AN448" s="8">
        <v>13</v>
      </c>
      <c r="AO448" s="8">
        <v>9</v>
      </c>
      <c r="AP448" s="8">
        <v>15</v>
      </c>
      <c r="AQ448" s="8">
        <v>15</v>
      </c>
      <c r="AR448" s="8">
        <v>22</v>
      </c>
      <c r="AS448" s="8">
        <v>16</v>
      </c>
      <c r="AT448" s="8">
        <v>18</v>
      </c>
      <c r="AU448" s="8">
        <v>12</v>
      </c>
      <c r="AV448" s="8">
        <v>18</v>
      </c>
      <c r="AW448" s="8">
        <v>12</v>
      </c>
      <c r="AX448" s="8">
        <v>13</v>
      </c>
      <c r="AY448" s="8">
        <v>10</v>
      </c>
      <c r="AZ448" s="8">
        <v>18</v>
      </c>
      <c r="BA448" s="8">
        <v>10</v>
      </c>
      <c r="BB448" s="8">
        <v>15</v>
      </c>
      <c r="BC448" s="8">
        <v>11</v>
      </c>
      <c r="BD448" s="8">
        <v>12</v>
      </c>
      <c r="BE448" s="8">
        <v>9</v>
      </c>
      <c r="BF448" s="8">
        <v>11</v>
      </c>
      <c r="BG448" s="8">
        <v>8</v>
      </c>
      <c r="BH448" s="8">
        <v>8</v>
      </c>
      <c r="BI448" s="8">
        <v>9</v>
      </c>
      <c r="BJ448" s="8">
        <v>9</v>
      </c>
      <c r="BK448" s="8">
        <v>16</v>
      </c>
      <c r="BL448" s="8">
        <v>18</v>
      </c>
      <c r="BM448" s="8">
        <v>9</v>
      </c>
      <c r="BN448" s="8">
        <v>12</v>
      </c>
      <c r="BO448" s="8">
        <v>7</v>
      </c>
      <c r="BP448" s="8">
        <v>7</v>
      </c>
      <c r="BQ448" s="8">
        <v>10</v>
      </c>
      <c r="BR448" s="8">
        <v>10</v>
      </c>
      <c r="BS448" s="8">
        <v>8</v>
      </c>
      <c r="BT448" s="8">
        <v>10</v>
      </c>
      <c r="BU448" s="8">
        <v>20</v>
      </c>
      <c r="BV448" s="8">
        <v>15</v>
      </c>
      <c r="BW448" s="8">
        <v>22</v>
      </c>
      <c r="BX448" s="8">
        <v>21</v>
      </c>
      <c r="BY448" s="8">
        <v>19</v>
      </c>
      <c r="BZ448" s="8">
        <v>11</v>
      </c>
      <c r="CA448" s="8">
        <v>9</v>
      </c>
      <c r="CB448" s="8">
        <v>12</v>
      </c>
      <c r="CC448" s="8">
        <v>16</v>
      </c>
      <c r="CD448" s="8">
        <v>10</v>
      </c>
      <c r="CE448" s="8">
        <v>6</v>
      </c>
      <c r="CF448" s="8">
        <v>8</v>
      </c>
      <c r="CG448" s="8">
        <v>14</v>
      </c>
      <c r="CH448" s="8">
        <v>9</v>
      </c>
      <c r="CI448" s="8">
        <v>4</v>
      </c>
      <c r="CJ448" s="8">
        <v>13</v>
      </c>
      <c r="CK448" s="8">
        <v>21</v>
      </c>
      <c r="CL448" s="8">
        <v>8</v>
      </c>
      <c r="CM448" s="8">
        <v>13</v>
      </c>
      <c r="CN448" s="8">
        <v>8</v>
      </c>
      <c r="CO448" s="8">
        <v>11</v>
      </c>
      <c r="CP448" s="8">
        <v>9</v>
      </c>
      <c r="CQ448" s="8">
        <v>11</v>
      </c>
      <c r="CR448" s="8">
        <v>15</v>
      </c>
      <c r="CS448" s="8">
        <v>10</v>
      </c>
      <c r="CT448" s="8">
        <v>10</v>
      </c>
      <c r="CU448" s="8">
        <v>15</v>
      </c>
      <c r="CV448" s="8">
        <v>7</v>
      </c>
      <c r="CW448" s="8">
        <v>6</v>
      </c>
      <c r="CX448" s="8">
        <v>8</v>
      </c>
      <c r="CY448" s="8">
        <v>13</v>
      </c>
      <c r="CZ448" s="8">
        <v>13</v>
      </c>
      <c r="DA448" s="8">
        <v>11</v>
      </c>
      <c r="DB448" s="8">
        <v>14</v>
      </c>
      <c r="DC448" s="8">
        <v>5</v>
      </c>
      <c r="DD448" s="8">
        <v>4</v>
      </c>
      <c r="DE448" s="8">
        <v>10</v>
      </c>
      <c r="DF448" s="8">
        <v>8</v>
      </c>
      <c r="DG448" s="8">
        <v>5</v>
      </c>
      <c r="DH448" s="8">
        <v>9</v>
      </c>
      <c r="DI448" s="8">
        <v>7</v>
      </c>
      <c r="DJ448" s="8">
        <v>15</v>
      </c>
      <c r="DK448" s="8">
        <v>9</v>
      </c>
      <c r="DL448" s="8">
        <v>4</v>
      </c>
      <c r="DM448" s="8">
        <v>5</v>
      </c>
      <c r="DN448" s="8">
        <v>1</v>
      </c>
      <c r="DO448" s="8">
        <v>3</v>
      </c>
      <c r="DP448" s="8">
        <v>2</v>
      </c>
      <c r="DQ448" s="8">
        <v>3</v>
      </c>
      <c r="DR448" s="8">
        <v>0</v>
      </c>
      <c r="DS448" s="8">
        <v>1</v>
      </c>
      <c r="DT448" s="8">
        <v>0</v>
      </c>
      <c r="DU448" s="8">
        <v>0</v>
      </c>
      <c r="DV448" s="8">
        <v>0</v>
      </c>
      <c r="DW448" s="8">
        <v>4</v>
      </c>
      <c r="DX448" s="7">
        <f t="shared" si="33"/>
        <v>562</v>
      </c>
      <c r="DY448" s="7">
        <f t="shared" si="34"/>
        <v>68</v>
      </c>
      <c r="DZ448" s="7">
        <f t="shared" si="35"/>
        <v>308</v>
      </c>
      <c r="EA448" s="7">
        <f t="shared" si="36"/>
        <v>161</v>
      </c>
    </row>
    <row r="449" spans="1:131" x14ac:dyDescent="0.35">
      <c r="A449" s="7">
        <v>13</v>
      </c>
      <c r="B449" s="10" t="s">
        <v>1020</v>
      </c>
      <c r="C449" s="10" t="s">
        <v>1016</v>
      </c>
      <c r="D449" s="10" t="s">
        <v>1017</v>
      </c>
      <c r="E449" s="7">
        <f>SUM(Table3253[[#This Row],[0]:[90]])</f>
        <v>613</v>
      </c>
      <c r="F449" s="8">
        <f>SUM(Table3253[[#This Row],[0]:[15]])</f>
        <v>157</v>
      </c>
      <c r="G449" s="7">
        <f>SUM(Table3253[[#This Row],[16]:[64]])</f>
        <v>339</v>
      </c>
      <c r="H449" s="7">
        <f>SUM(Table3253[[#This Row],[65]:[90]])</f>
        <v>117</v>
      </c>
      <c r="I449" s="7">
        <f>SUM(Table3253[[#This Row],[85]:[90]])</f>
        <v>6</v>
      </c>
      <c r="J449" s="8">
        <f>SUM(Table3253[[#This Row],[0]:[17]])</f>
        <v>171</v>
      </c>
      <c r="K449" s="7">
        <f>SUM(Table3253[[#This Row],[18]:[64]])</f>
        <v>325</v>
      </c>
      <c r="L449" s="8">
        <f>SUM(Table3253[[#This Row],[0]:[4]])</f>
        <v>53</v>
      </c>
      <c r="M449" s="7">
        <f>SUM(Table3253[[#This Row],[5]:[15]])</f>
        <v>104</v>
      </c>
      <c r="N449" s="7">
        <f>SUM(Table3253[[#This Row],[16]:[24]])</f>
        <v>59</v>
      </c>
      <c r="O449" s="7">
        <f>SUM(Table3253[[#This Row],[25]:[49]])</f>
        <v>183</v>
      </c>
      <c r="P449" s="7">
        <f>SUM(Table3253[[#This Row],[50]:[64]])</f>
        <v>97</v>
      </c>
      <c r="Q449" s="7">
        <f>SUM(Table3253[[#This Row],[65]:[74]])</f>
        <v>72</v>
      </c>
      <c r="R449" s="7">
        <f>SUM(Table3253[[#This Row],[75]:[84]])</f>
        <v>39</v>
      </c>
      <c r="S449" s="8">
        <f>SUM(Table3253[[#This Row],[5]:[9]])</f>
        <v>29</v>
      </c>
      <c r="T449" s="7">
        <f>SUM(Table3253[[#This Row],[10]:[14]])</f>
        <v>62</v>
      </c>
      <c r="U449" s="7">
        <f>SUM(Table3253[[#This Row],[15]:[19]])</f>
        <v>48</v>
      </c>
      <c r="V449" s="7">
        <f>SUM(Table3253[[#This Row],[20]:[24]])</f>
        <v>24</v>
      </c>
      <c r="W449" s="7">
        <f>SUM(Table3253[[#This Row],[25]:[29]])</f>
        <v>26</v>
      </c>
      <c r="X449" s="7">
        <f>SUM(Table3253[[#This Row],[30]:[34]])</f>
        <v>40</v>
      </c>
      <c r="Y449" s="7">
        <f>SUM(Table3253[[#This Row],[35]:[39]])</f>
        <v>38</v>
      </c>
      <c r="Z449" s="7">
        <f>SUM(Table3253[[#This Row],[40]:[44]])</f>
        <v>52</v>
      </c>
      <c r="AA449" s="7">
        <f>SUM(Table3253[[#This Row],[45]:[49]])</f>
        <v>27</v>
      </c>
      <c r="AB449" s="7">
        <f>SUM(Table3253[[#This Row],[50]:[54]])</f>
        <v>29</v>
      </c>
      <c r="AC449" s="7">
        <f>SUM(Table3253[[#This Row],[55]:[59]])</f>
        <v>37</v>
      </c>
      <c r="AD449" s="7">
        <f>SUM(Table3253[[#This Row],[60]:[64]])</f>
        <v>31</v>
      </c>
      <c r="AE449" s="7">
        <f>SUM(Table3253[[#This Row],[65]:[69]])</f>
        <v>40</v>
      </c>
      <c r="AF449" s="7">
        <f>SUM(Table3253[[#This Row],[70]:[74]])</f>
        <v>32</v>
      </c>
      <c r="AG449" s="7">
        <f>SUM(Table3253[[#This Row],[75]:[79]])</f>
        <v>24</v>
      </c>
      <c r="AH449" s="7">
        <f>SUM(Table3253[[#This Row],[80]:[84]])</f>
        <v>15</v>
      </c>
      <c r="AI449" s="7">
        <f>SUM(Table3253[[#This Row],[85]:[89]])</f>
        <v>3</v>
      </c>
      <c r="AJ449" s="7">
        <f>Table3253[[#This Row],[90]]</f>
        <v>3</v>
      </c>
      <c r="AK449" s="8">
        <v>10</v>
      </c>
      <c r="AL449" s="8">
        <v>8</v>
      </c>
      <c r="AM449" s="8">
        <v>16</v>
      </c>
      <c r="AN449" s="8">
        <v>9</v>
      </c>
      <c r="AO449" s="8">
        <v>10</v>
      </c>
      <c r="AP449" s="8">
        <v>8</v>
      </c>
      <c r="AQ449" s="8">
        <v>5</v>
      </c>
      <c r="AR449" s="8">
        <v>5</v>
      </c>
      <c r="AS449" s="8">
        <v>3</v>
      </c>
      <c r="AT449" s="8">
        <v>8</v>
      </c>
      <c r="AU449" s="8">
        <v>14</v>
      </c>
      <c r="AV449" s="8">
        <v>15</v>
      </c>
      <c r="AW449" s="8">
        <v>12</v>
      </c>
      <c r="AX449" s="8">
        <v>11</v>
      </c>
      <c r="AY449" s="8">
        <v>10</v>
      </c>
      <c r="AZ449" s="8">
        <v>13</v>
      </c>
      <c r="BA449" s="8">
        <v>8</v>
      </c>
      <c r="BB449" s="8">
        <v>6</v>
      </c>
      <c r="BC449" s="8">
        <v>9</v>
      </c>
      <c r="BD449" s="8">
        <v>12</v>
      </c>
      <c r="BE449" s="8">
        <v>9</v>
      </c>
      <c r="BF449" s="8">
        <v>3</v>
      </c>
      <c r="BG449" s="8">
        <v>3</v>
      </c>
      <c r="BH449" s="8">
        <v>4</v>
      </c>
      <c r="BI449" s="8">
        <v>5</v>
      </c>
      <c r="BJ449" s="8">
        <v>8</v>
      </c>
      <c r="BK449" s="8">
        <v>5</v>
      </c>
      <c r="BL449" s="8">
        <v>6</v>
      </c>
      <c r="BM449" s="8">
        <v>5</v>
      </c>
      <c r="BN449" s="8">
        <v>2</v>
      </c>
      <c r="BO449" s="8">
        <v>8</v>
      </c>
      <c r="BP449" s="8">
        <v>7</v>
      </c>
      <c r="BQ449" s="8">
        <v>6</v>
      </c>
      <c r="BR449" s="8">
        <v>13</v>
      </c>
      <c r="BS449" s="8">
        <v>6</v>
      </c>
      <c r="BT449" s="8">
        <v>3</v>
      </c>
      <c r="BU449" s="8">
        <v>8</v>
      </c>
      <c r="BV449" s="8">
        <v>7</v>
      </c>
      <c r="BW449" s="8">
        <v>10</v>
      </c>
      <c r="BX449" s="8">
        <v>10</v>
      </c>
      <c r="BY449" s="8">
        <v>14</v>
      </c>
      <c r="BZ449" s="8">
        <v>13</v>
      </c>
      <c r="CA449" s="8">
        <v>7</v>
      </c>
      <c r="CB449" s="8">
        <v>13</v>
      </c>
      <c r="CC449" s="8">
        <v>5</v>
      </c>
      <c r="CD449" s="8">
        <v>6</v>
      </c>
      <c r="CE449" s="8">
        <v>3</v>
      </c>
      <c r="CF449" s="8">
        <v>4</v>
      </c>
      <c r="CG449" s="8">
        <v>8</v>
      </c>
      <c r="CH449" s="8">
        <v>6</v>
      </c>
      <c r="CI449" s="8">
        <v>5</v>
      </c>
      <c r="CJ449" s="8">
        <v>4</v>
      </c>
      <c r="CK449" s="8">
        <v>5</v>
      </c>
      <c r="CL449" s="8">
        <v>10</v>
      </c>
      <c r="CM449" s="8">
        <v>5</v>
      </c>
      <c r="CN449" s="8">
        <v>9</v>
      </c>
      <c r="CO449" s="8">
        <v>6</v>
      </c>
      <c r="CP449" s="8">
        <v>7</v>
      </c>
      <c r="CQ449" s="8">
        <v>7</v>
      </c>
      <c r="CR449" s="8">
        <v>8</v>
      </c>
      <c r="CS449" s="8">
        <v>7</v>
      </c>
      <c r="CT449" s="8">
        <v>7</v>
      </c>
      <c r="CU449" s="8">
        <v>7</v>
      </c>
      <c r="CV449" s="8">
        <v>5</v>
      </c>
      <c r="CW449" s="8">
        <v>5</v>
      </c>
      <c r="CX449" s="8">
        <v>9</v>
      </c>
      <c r="CY449" s="8">
        <v>6</v>
      </c>
      <c r="CZ449" s="8">
        <v>9</v>
      </c>
      <c r="DA449" s="8">
        <v>2</v>
      </c>
      <c r="DB449" s="8">
        <v>14</v>
      </c>
      <c r="DC449" s="8">
        <v>7</v>
      </c>
      <c r="DD449" s="8">
        <v>8</v>
      </c>
      <c r="DE449" s="8">
        <v>8</v>
      </c>
      <c r="DF449" s="8">
        <v>5</v>
      </c>
      <c r="DG449" s="8">
        <v>4</v>
      </c>
      <c r="DH449" s="8">
        <v>10</v>
      </c>
      <c r="DI449" s="8">
        <v>2</v>
      </c>
      <c r="DJ449" s="8">
        <v>6</v>
      </c>
      <c r="DK449" s="8">
        <v>5</v>
      </c>
      <c r="DL449" s="8">
        <v>1</v>
      </c>
      <c r="DM449" s="8">
        <v>3</v>
      </c>
      <c r="DN449" s="8">
        <v>3</v>
      </c>
      <c r="DO449" s="8">
        <v>3</v>
      </c>
      <c r="DP449" s="8">
        <v>4</v>
      </c>
      <c r="DQ449" s="8">
        <v>2</v>
      </c>
      <c r="DR449" s="8">
        <v>0</v>
      </c>
      <c r="DS449" s="8">
        <v>0</v>
      </c>
      <c r="DT449" s="8">
        <v>0</v>
      </c>
      <c r="DU449" s="8">
        <v>1</v>
      </c>
      <c r="DV449" s="8">
        <v>2</v>
      </c>
      <c r="DW449" s="8">
        <v>3</v>
      </c>
      <c r="DX449" s="7">
        <f t="shared" si="33"/>
        <v>339</v>
      </c>
      <c r="DY449" s="7">
        <f t="shared" si="34"/>
        <v>45</v>
      </c>
      <c r="DZ449" s="7">
        <f t="shared" si="35"/>
        <v>183</v>
      </c>
      <c r="EA449" s="7">
        <f t="shared" si="36"/>
        <v>97</v>
      </c>
    </row>
    <row r="450" spans="1:131" x14ac:dyDescent="0.35">
      <c r="A450" s="7">
        <v>13</v>
      </c>
      <c r="B450" s="10" t="s">
        <v>1020</v>
      </c>
      <c r="C450" s="10" t="s">
        <v>1018</v>
      </c>
      <c r="D450" s="10" t="s">
        <v>1019</v>
      </c>
      <c r="E450" s="7">
        <f>SUM(Table3253[[#This Row],[0]:[90]])</f>
        <v>1057</v>
      </c>
      <c r="F450" s="8">
        <f>SUM(Table3253[[#This Row],[0]:[15]])</f>
        <v>133</v>
      </c>
      <c r="G450" s="7">
        <f>SUM(Table3253[[#This Row],[16]:[64]])</f>
        <v>583</v>
      </c>
      <c r="H450" s="7">
        <f>SUM(Table3253[[#This Row],[65]:[90]])</f>
        <v>341</v>
      </c>
      <c r="I450" s="7">
        <f>SUM(Table3253[[#This Row],[85]:[90]])</f>
        <v>34</v>
      </c>
      <c r="J450" s="8">
        <f>SUM(Table3253[[#This Row],[0]:[17]])</f>
        <v>155</v>
      </c>
      <c r="K450" s="7">
        <f>SUM(Table3253[[#This Row],[18]:[64]])</f>
        <v>561</v>
      </c>
      <c r="L450" s="8">
        <f>SUM(Table3253[[#This Row],[0]:[4]])</f>
        <v>23</v>
      </c>
      <c r="M450" s="7">
        <f>SUM(Table3253[[#This Row],[5]:[15]])</f>
        <v>110</v>
      </c>
      <c r="N450" s="7">
        <f>SUM(Table3253[[#This Row],[16]:[24]])</f>
        <v>83</v>
      </c>
      <c r="O450" s="7">
        <f>SUM(Table3253[[#This Row],[25]:[49]])</f>
        <v>204</v>
      </c>
      <c r="P450" s="7">
        <f>SUM(Table3253[[#This Row],[50]:[64]])</f>
        <v>296</v>
      </c>
      <c r="Q450" s="7">
        <f>SUM(Table3253[[#This Row],[65]:[74]])</f>
        <v>173</v>
      </c>
      <c r="R450" s="7">
        <f>SUM(Table3253[[#This Row],[75]:[84]])</f>
        <v>134</v>
      </c>
      <c r="S450" s="8">
        <f>SUM(Table3253[[#This Row],[5]:[9]])</f>
        <v>42</v>
      </c>
      <c r="T450" s="7">
        <f>SUM(Table3253[[#This Row],[10]:[14]])</f>
        <v>56</v>
      </c>
      <c r="U450" s="7">
        <f>SUM(Table3253[[#This Row],[15]:[19]])</f>
        <v>53</v>
      </c>
      <c r="V450" s="7">
        <f>SUM(Table3253[[#This Row],[20]:[24]])</f>
        <v>42</v>
      </c>
      <c r="W450" s="7">
        <f>SUM(Table3253[[#This Row],[25]:[29]])</f>
        <v>18</v>
      </c>
      <c r="X450" s="7">
        <f>SUM(Table3253[[#This Row],[30]:[34]])</f>
        <v>31</v>
      </c>
      <c r="Y450" s="7">
        <f>SUM(Table3253[[#This Row],[35]:[39]])</f>
        <v>40</v>
      </c>
      <c r="Z450" s="7">
        <f>SUM(Table3253[[#This Row],[40]:[44]])</f>
        <v>67</v>
      </c>
      <c r="AA450" s="7">
        <f>SUM(Table3253[[#This Row],[45]:[49]])</f>
        <v>48</v>
      </c>
      <c r="AB450" s="7">
        <f>SUM(Table3253[[#This Row],[50]:[54]])</f>
        <v>58</v>
      </c>
      <c r="AC450" s="7">
        <f>SUM(Table3253[[#This Row],[55]:[59]])</f>
        <v>105</v>
      </c>
      <c r="AD450" s="7">
        <f>SUM(Table3253[[#This Row],[60]:[64]])</f>
        <v>133</v>
      </c>
      <c r="AE450" s="7">
        <f>SUM(Table3253[[#This Row],[65]:[69]])</f>
        <v>93</v>
      </c>
      <c r="AF450" s="7">
        <f>SUM(Table3253[[#This Row],[70]:[74]])</f>
        <v>80</v>
      </c>
      <c r="AG450" s="7">
        <f>SUM(Table3253[[#This Row],[75]:[79]])</f>
        <v>95</v>
      </c>
      <c r="AH450" s="7">
        <f>SUM(Table3253[[#This Row],[80]:[84]])</f>
        <v>39</v>
      </c>
      <c r="AI450" s="7">
        <f>SUM(Table3253[[#This Row],[85]:[89]])</f>
        <v>29</v>
      </c>
      <c r="AJ450" s="7">
        <f>Table3253[[#This Row],[90]]</f>
        <v>5</v>
      </c>
      <c r="AK450" s="8">
        <v>2</v>
      </c>
      <c r="AL450" s="8">
        <v>2</v>
      </c>
      <c r="AM450" s="8">
        <v>7</v>
      </c>
      <c r="AN450" s="8">
        <v>3</v>
      </c>
      <c r="AO450" s="8">
        <v>9</v>
      </c>
      <c r="AP450" s="8">
        <v>8</v>
      </c>
      <c r="AQ450" s="8">
        <v>8</v>
      </c>
      <c r="AR450" s="8">
        <v>11</v>
      </c>
      <c r="AS450" s="8">
        <v>5</v>
      </c>
      <c r="AT450" s="8">
        <v>10</v>
      </c>
      <c r="AU450" s="8">
        <v>10</v>
      </c>
      <c r="AV450" s="8">
        <v>18</v>
      </c>
      <c r="AW450" s="8">
        <v>9</v>
      </c>
      <c r="AX450" s="8">
        <v>8</v>
      </c>
      <c r="AY450" s="8">
        <v>11</v>
      </c>
      <c r="AZ450" s="8">
        <v>12</v>
      </c>
      <c r="BA450" s="8">
        <v>14</v>
      </c>
      <c r="BB450" s="8">
        <v>8</v>
      </c>
      <c r="BC450" s="8">
        <v>6</v>
      </c>
      <c r="BD450" s="8">
        <v>13</v>
      </c>
      <c r="BE450" s="8">
        <v>13</v>
      </c>
      <c r="BF450" s="8">
        <v>12</v>
      </c>
      <c r="BG450" s="8">
        <v>7</v>
      </c>
      <c r="BH450" s="8">
        <v>5</v>
      </c>
      <c r="BI450" s="8">
        <v>5</v>
      </c>
      <c r="BJ450" s="8">
        <v>3</v>
      </c>
      <c r="BK450" s="8">
        <v>5</v>
      </c>
      <c r="BL450" s="8">
        <v>2</v>
      </c>
      <c r="BM450" s="8">
        <v>3</v>
      </c>
      <c r="BN450" s="8">
        <v>5</v>
      </c>
      <c r="BO450" s="8">
        <v>7</v>
      </c>
      <c r="BP450" s="8">
        <v>5</v>
      </c>
      <c r="BQ450" s="8">
        <v>5</v>
      </c>
      <c r="BR450" s="8">
        <v>9</v>
      </c>
      <c r="BS450" s="8">
        <v>5</v>
      </c>
      <c r="BT450" s="8">
        <v>6</v>
      </c>
      <c r="BU450" s="8">
        <v>8</v>
      </c>
      <c r="BV450" s="8">
        <v>9</v>
      </c>
      <c r="BW450" s="8">
        <v>9</v>
      </c>
      <c r="BX450" s="8">
        <v>8</v>
      </c>
      <c r="BY450" s="8">
        <v>15</v>
      </c>
      <c r="BZ450" s="8">
        <v>10</v>
      </c>
      <c r="CA450" s="8">
        <v>19</v>
      </c>
      <c r="CB450" s="8">
        <v>12</v>
      </c>
      <c r="CC450" s="8">
        <v>11</v>
      </c>
      <c r="CD450" s="8">
        <v>12</v>
      </c>
      <c r="CE450" s="8">
        <v>6</v>
      </c>
      <c r="CF450" s="8">
        <v>11</v>
      </c>
      <c r="CG450" s="8">
        <v>10</v>
      </c>
      <c r="CH450" s="8">
        <v>9</v>
      </c>
      <c r="CI450" s="8">
        <v>9</v>
      </c>
      <c r="CJ450" s="8">
        <v>12</v>
      </c>
      <c r="CK450" s="8">
        <v>16</v>
      </c>
      <c r="CL450" s="8">
        <v>11</v>
      </c>
      <c r="CM450" s="8">
        <v>10</v>
      </c>
      <c r="CN450" s="8">
        <v>17</v>
      </c>
      <c r="CO450" s="8">
        <v>19</v>
      </c>
      <c r="CP450" s="8">
        <v>25</v>
      </c>
      <c r="CQ450" s="8">
        <v>24</v>
      </c>
      <c r="CR450" s="8">
        <v>20</v>
      </c>
      <c r="CS450" s="8">
        <v>30</v>
      </c>
      <c r="CT450" s="8">
        <v>40</v>
      </c>
      <c r="CU450" s="8">
        <v>22</v>
      </c>
      <c r="CV450" s="8">
        <v>22</v>
      </c>
      <c r="CW450" s="8">
        <v>19</v>
      </c>
      <c r="CX450" s="8">
        <v>28</v>
      </c>
      <c r="CY450" s="8">
        <v>14</v>
      </c>
      <c r="CZ450" s="8">
        <v>20</v>
      </c>
      <c r="DA450" s="8">
        <v>14</v>
      </c>
      <c r="DB450" s="8">
        <v>17</v>
      </c>
      <c r="DC450" s="8">
        <v>16</v>
      </c>
      <c r="DD450" s="8">
        <v>15</v>
      </c>
      <c r="DE450" s="8">
        <v>14</v>
      </c>
      <c r="DF450" s="8">
        <v>20</v>
      </c>
      <c r="DG450" s="8">
        <v>15</v>
      </c>
      <c r="DH450" s="8">
        <v>22</v>
      </c>
      <c r="DI450" s="8">
        <v>20</v>
      </c>
      <c r="DJ450" s="8">
        <v>18</v>
      </c>
      <c r="DK450" s="8">
        <v>21</v>
      </c>
      <c r="DL450" s="8">
        <v>14</v>
      </c>
      <c r="DM450" s="8">
        <v>8</v>
      </c>
      <c r="DN450" s="8">
        <v>10</v>
      </c>
      <c r="DO450" s="8">
        <v>9</v>
      </c>
      <c r="DP450" s="8">
        <v>5</v>
      </c>
      <c r="DQ450" s="8">
        <v>7</v>
      </c>
      <c r="DR450" s="8">
        <v>5</v>
      </c>
      <c r="DS450" s="8">
        <v>9</v>
      </c>
      <c r="DT450" s="8">
        <v>8</v>
      </c>
      <c r="DU450" s="8">
        <v>5</v>
      </c>
      <c r="DV450" s="8">
        <v>2</v>
      </c>
      <c r="DW450" s="8">
        <v>5</v>
      </c>
      <c r="DX450" s="7">
        <f t="shared" si="33"/>
        <v>583</v>
      </c>
      <c r="DY450" s="7">
        <f t="shared" si="34"/>
        <v>61</v>
      </c>
      <c r="DZ450" s="7">
        <f t="shared" si="35"/>
        <v>204</v>
      </c>
      <c r="EA450" s="7">
        <f t="shared" si="36"/>
        <v>296</v>
      </c>
    </row>
    <row r="451" spans="1:131" x14ac:dyDescent="0.35">
      <c r="A451" s="7">
        <v>14</v>
      </c>
      <c r="B451" s="10" t="s">
        <v>1146</v>
      </c>
      <c r="C451" s="10" t="s">
        <v>1021</v>
      </c>
      <c r="D451" s="7" t="s">
        <v>1022</v>
      </c>
      <c r="E451" s="7">
        <f>SUM(Table3253[[#This Row],[0]:[90]])</f>
        <v>2831</v>
      </c>
      <c r="F451" s="8">
        <f>SUM(Table3253[[#This Row],[0]:[15]])</f>
        <v>410</v>
      </c>
      <c r="G451" s="7">
        <f>SUM(Table3253[[#This Row],[16]:[64]])</f>
        <v>1677</v>
      </c>
      <c r="H451" s="7">
        <f>SUM(Table3253[[#This Row],[65]:[90]])</f>
        <v>744</v>
      </c>
      <c r="I451" s="7">
        <f>SUM(Table3253[[#This Row],[85]:[90]])</f>
        <v>81</v>
      </c>
      <c r="J451" s="8">
        <f>SUM(Table3253[[#This Row],[0]:[17]])</f>
        <v>469</v>
      </c>
      <c r="K451" s="7">
        <f>SUM(Table3253[[#This Row],[18]:[64]])</f>
        <v>1618</v>
      </c>
      <c r="L451" s="8">
        <f>SUM(Table3253[[#This Row],[0]:[4]])</f>
        <v>139</v>
      </c>
      <c r="M451" s="7">
        <f>SUM(Table3253[[#This Row],[5]:[15]])</f>
        <v>271</v>
      </c>
      <c r="N451" s="7">
        <f>SUM(Table3253[[#This Row],[16]:[24]])</f>
        <v>238</v>
      </c>
      <c r="O451" s="7">
        <f>SUM(Table3253[[#This Row],[25]:[49]])</f>
        <v>780</v>
      </c>
      <c r="P451" s="7">
        <f>SUM(Table3253[[#This Row],[50]:[64]])</f>
        <v>659</v>
      </c>
      <c r="Q451" s="7">
        <f>SUM(Table3253[[#This Row],[65]:[74]])</f>
        <v>400</v>
      </c>
      <c r="R451" s="7">
        <f>SUM(Table3253[[#This Row],[75]:[84]])</f>
        <v>263</v>
      </c>
      <c r="S451" s="8">
        <f>SUM(Table3253[[#This Row],[5]:[9]])</f>
        <v>116</v>
      </c>
      <c r="T451" s="7">
        <f>SUM(Table3253[[#This Row],[10]:[14]])</f>
        <v>137</v>
      </c>
      <c r="U451" s="7">
        <f>SUM(Table3253[[#This Row],[15]:[19]])</f>
        <v>129</v>
      </c>
      <c r="V451" s="7">
        <f>SUM(Table3253[[#This Row],[20]:[24]])</f>
        <v>127</v>
      </c>
      <c r="W451" s="7">
        <f>SUM(Table3253[[#This Row],[25]:[29]])</f>
        <v>150</v>
      </c>
      <c r="X451" s="7">
        <f>SUM(Table3253[[#This Row],[30]:[34]])</f>
        <v>159</v>
      </c>
      <c r="Y451" s="7">
        <f>SUM(Table3253[[#This Row],[35]:[39]])</f>
        <v>149</v>
      </c>
      <c r="Z451" s="7">
        <f>SUM(Table3253[[#This Row],[40]:[44]])</f>
        <v>174</v>
      </c>
      <c r="AA451" s="7">
        <f>SUM(Table3253[[#This Row],[45]:[49]])</f>
        <v>148</v>
      </c>
      <c r="AB451" s="7">
        <f>SUM(Table3253[[#This Row],[50]:[54]])</f>
        <v>193</v>
      </c>
      <c r="AC451" s="7">
        <f>SUM(Table3253[[#This Row],[55]:[59]])</f>
        <v>246</v>
      </c>
      <c r="AD451" s="7">
        <f>SUM(Table3253[[#This Row],[60]:[64]])</f>
        <v>220</v>
      </c>
      <c r="AE451" s="7">
        <f>SUM(Table3253[[#This Row],[65]:[69]])</f>
        <v>209</v>
      </c>
      <c r="AF451" s="7">
        <f>SUM(Table3253[[#This Row],[70]:[74]])</f>
        <v>191</v>
      </c>
      <c r="AG451" s="7">
        <f>SUM(Table3253[[#This Row],[75]:[79]])</f>
        <v>167</v>
      </c>
      <c r="AH451" s="7">
        <f>SUM(Table3253[[#This Row],[80]:[84]])</f>
        <v>96</v>
      </c>
      <c r="AI451" s="7">
        <f>SUM(Table3253[[#This Row],[85]:[89]])</f>
        <v>63</v>
      </c>
      <c r="AJ451" s="7">
        <f>Table3253[[#This Row],[90]]</f>
        <v>18</v>
      </c>
      <c r="AK451" s="8">
        <v>22</v>
      </c>
      <c r="AL451" s="8">
        <v>26</v>
      </c>
      <c r="AM451" s="8">
        <v>30</v>
      </c>
      <c r="AN451" s="8">
        <v>23</v>
      </c>
      <c r="AO451" s="8">
        <v>38</v>
      </c>
      <c r="AP451" s="8">
        <v>20</v>
      </c>
      <c r="AQ451" s="8">
        <v>21</v>
      </c>
      <c r="AR451" s="8">
        <v>19</v>
      </c>
      <c r="AS451" s="8">
        <v>32</v>
      </c>
      <c r="AT451" s="8">
        <v>24</v>
      </c>
      <c r="AU451" s="8">
        <v>33</v>
      </c>
      <c r="AV451" s="8">
        <v>22</v>
      </c>
      <c r="AW451" s="8">
        <v>36</v>
      </c>
      <c r="AX451" s="8">
        <v>25</v>
      </c>
      <c r="AY451" s="8">
        <v>21</v>
      </c>
      <c r="AZ451" s="8">
        <v>18</v>
      </c>
      <c r="BA451" s="8">
        <v>33</v>
      </c>
      <c r="BB451" s="8">
        <v>26</v>
      </c>
      <c r="BC451" s="8">
        <v>28</v>
      </c>
      <c r="BD451" s="8">
        <v>24</v>
      </c>
      <c r="BE451" s="8">
        <v>35</v>
      </c>
      <c r="BF451" s="8">
        <v>22</v>
      </c>
      <c r="BG451" s="8">
        <v>29</v>
      </c>
      <c r="BH451" s="8">
        <v>22</v>
      </c>
      <c r="BI451" s="8">
        <v>19</v>
      </c>
      <c r="BJ451" s="8">
        <v>28</v>
      </c>
      <c r="BK451" s="8">
        <v>27</v>
      </c>
      <c r="BL451" s="8">
        <v>20</v>
      </c>
      <c r="BM451" s="8">
        <v>36</v>
      </c>
      <c r="BN451" s="8">
        <v>39</v>
      </c>
      <c r="BO451" s="8">
        <v>26</v>
      </c>
      <c r="BP451" s="8">
        <v>31</v>
      </c>
      <c r="BQ451" s="8">
        <v>38</v>
      </c>
      <c r="BR451" s="8">
        <v>32</v>
      </c>
      <c r="BS451" s="8">
        <v>32</v>
      </c>
      <c r="BT451" s="8">
        <v>34</v>
      </c>
      <c r="BU451" s="8">
        <v>36</v>
      </c>
      <c r="BV451" s="8">
        <v>31</v>
      </c>
      <c r="BW451" s="8">
        <v>25</v>
      </c>
      <c r="BX451" s="8">
        <v>23</v>
      </c>
      <c r="BY451" s="8">
        <v>34</v>
      </c>
      <c r="BZ451" s="8">
        <v>35</v>
      </c>
      <c r="CA451" s="8">
        <v>29</v>
      </c>
      <c r="CB451" s="8">
        <v>39</v>
      </c>
      <c r="CC451" s="8">
        <v>37</v>
      </c>
      <c r="CD451" s="8">
        <v>29</v>
      </c>
      <c r="CE451" s="8">
        <v>37</v>
      </c>
      <c r="CF451" s="8">
        <v>25</v>
      </c>
      <c r="CG451" s="8">
        <v>31</v>
      </c>
      <c r="CH451" s="8">
        <v>26</v>
      </c>
      <c r="CI451" s="8">
        <v>36</v>
      </c>
      <c r="CJ451" s="8">
        <v>33</v>
      </c>
      <c r="CK451" s="8">
        <v>37</v>
      </c>
      <c r="CL451" s="8">
        <v>46</v>
      </c>
      <c r="CM451" s="8">
        <v>41</v>
      </c>
      <c r="CN451" s="8">
        <v>42</v>
      </c>
      <c r="CO451" s="8">
        <v>55</v>
      </c>
      <c r="CP451" s="8">
        <v>44</v>
      </c>
      <c r="CQ451" s="8">
        <v>48</v>
      </c>
      <c r="CR451" s="8">
        <v>57</v>
      </c>
      <c r="CS451" s="8">
        <v>49</v>
      </c>
      <c r="CT451" s="8">
        <v>49</v>
      </c>
      <c r="CU451" s="8">
        <v>49</v>
      </c>
      <c r="CV451" s="8">
        <v>42</v>
      </c>
      <c r="CW451" s="8">
        <v>31</v>
      </c>
      <c r="CX451" s="8">
        <v>45</v>
      </c>
      <c r="CY451" s="8">
        <v>39</v>
      </c>
      <c r="CZ451" s="8">
        <v>52</v>
      </c>
      <c r="DA451" s="8">
        <v>35</v>
      </c>
      <c r="DB451" s="8">
        <v>38</v>
      </c>
      <c r="DC451" s="8">
        <v>50</v>
      </c>
      <c r="DD451" s="8">
        <v>40</v>
      </c>
      <c r="DE451" s="8">
        <v>30</v>
      </c>
      <c r="DF451" s="8">
        <v>32</v>
      </c>
      <c r="DG451" s="8">
        <v>39</v>
      </c>
      <c r="DH451" s="8">
        <v>41</v>
      </c>
      <c r="DI451" s="8">
        <v>33</v>
      </c>
      <c r="DJ451" s="8">
        <v>38</v>
      </c>
      <c r="DK451" s="8">
        <v>23</v>
      </c>
      <c r="DL451" s="8">
        <v>32</v>
      </c>
      <c r="DM451" s="8">
        <v>26</v>
      </c>
      <c r="DN451" s="8">
        <v>23</v>
      </c>
      <c r="DO451" s="8">
        <v>16</v>
      </c>
      <c r="DP451" s="8">
        <v>11</v>
      </c>
      <c r="DQ451" s="8">
        <v>20</v>
      </c>
      <c r="DR451" s="8">
        <v>13</v>
      </c>
      <c r="DS451" s="8">
        <v>17</v>
      </c>
      <c r="DT451" s="8">
        <v>15</v>
      </c>
      <c r="DU451" s="8">
        <v>11</v>
      </c>
      <c r="DV451" s="8">
        <v>7</v>
      </c>
      <c r="DW451" s="8">
        <v>18</v>
      </c>
      <c r="DX451" s="7">
        <f t="shared" si="33"/>
        <v>1677</v>
      </c>
      <c r="DY451" s="7">
        <f t="shared" si="34"/>
        <v>179</v>
      </c>
      <c r="DZ451" s="7">
        <f t="shared" si="35"/>
        <v>780</v>
      </c>
      <c r="EA451" s="7">
        <f t="shared" si="36"/>
        <v>659</v>
      </c>
    </row>
    <row r="452" spans="1:131" x14ac:dyDescent="0.35">
      <c r="A452" s="7">
        <v>14</v>
      </c>
      <c r="B452" s="10" t="s">
        <v>1146</v>
      </c>
      <c r="C452" s="10" t="s">
        <v>1023</v>
      </c>
      <c r="D452" s="7" t="s">
        <v>1024</v>
      </c>
      <c r="E452" s="7">
        <f>SUM(Table3253[[#This Row],[0]:[90]])</f>
        <v>3620</v>
      </c>
      <c r="F452" s="8">
        <f>SUM(Table3253[[#This Row],[0]:[15]])</f>
        <v>696</v>
      </c>
      <c r="G452" s="7">
        <f>SUM(Table3253[[#This Row],[16]:[64]])</f>
        <v>2301</v>
      </c>
      <c r="H452" s="7">
        <f>SUM(Table3253[[#This Row],[65]:[90]])</f>
        <v>623</v>
      </c>
      <c r="I452" s="7">
        <f>SUM(Table3253[[#This Row],[85]:[90]])</f>
        <v>43</v>
      </c>
      <c r="J452" s="8">
        <f>SUM(Table3253[[#This Row],[0]:[17]])</f>
        <v>783</v>
      </c>
      <c r="K452" s="7">
        <f>SUM(Table3253[[#This Row],[18]:[64]])</f>
        <v>2214</v>
      </c>
      <c r="L452" s="8">
        <f>SUM(Table3253[[#This Row],[0]:[4]])</f>
        <v>209</v>
      </c>
      <c r="M452" s="7">
        <f>SUM(Table3253[[#This Row],[5]:[15]])</f>
        <v>487</v>
      </c>
      <c r="N452" s="7">
        <f>SUM(Table3253[[#This Row],[16]:[24]])</f>
        <v>349</v>
      </c>
      <c r="O452" s="7">
        <f>SUM(Table3253[[#This Row],[25]:[49]])</f>
        <v>1153</v>
      </c>
      <c r="P452" s="7">
        <f>SUM(Table3253[[#This Row],[50]:[64]])</f>
        <v>799</v>
      </c>
      <c r="Q452" s="7">
        <f>SUM(Table3253[[#This Row],[65]:[74]])</f>
        <v>357</v>
      </c>
      <c r="R452" s="7">
        <f>SUM(Table3253[[#This Row],[75]:[84]])</f>
        <v>223</v>
      </c>
      <c r="S452" s="8">
        <f>SUM(Table3253[[#This Row],[5]:[9]])</f>
        <v>215</v>
      </c>
      <c r="T452" s="7">
        <f>SUM(Table3253[[#This Row],[10]:[14]])</f>
        <v>247</v>
      </c>
      <c r="U452" s="7">
        <f>SUM(Table3253[[#This Row],[15]:[19]])</f>
        <v>182</v>
      </c>
      <c r="V452" s="7">
        <f>SUM(Table3253[[#This Row],[20]:[24]])</f>
        <v>192</v>
      </c>
      <c r="W452" s="7">
        <f>SUM(Table3253[[#This Row],[25]:[29]])</f>
        <v>243</v>
      </c>
      <c r="X452" s="7">
        <f>SUM(Table3253[[#This Row],[30]:[34]])</f>
        <v>249</v>
      </c>
      <c r="Y452" s="7">
        <f>SUM(Table3253[[#This Row],[35]:[39]])</f>
        <v>233</v>
      </c>
      <c r="Z452" s="7">
        <f>SUM(Table3253[[#This Row],[40]:[44]])</f>
        <v>240</v>
      </c>
      <c r="AA452" s="7">
        <f>SUM(Table3253[[#This Row],[45]:[49]])</f>
        <v>188</v>
      </c>
      <c r="AB452" s="7">
        <f>SUM(Table3253[[#This Row],[50]:[54]])</f>
        <v>243</v>
      </c>
      <c r="AC452" s="7">
        <f>SUM(Table3253[[#This Row],[55]:[59]])</f>
        <v>269</v>
      </c>
      <c r="AD452" s="7">
        <f>SUM(Table3253[[#This Row],[60]:[64]])</f>
        <v>287</v>
      </c>
      <c r="AE452" s="7">
        <f>SUM(Table3253[[#This Row],[65]:[69]])</f>
        <v>198</v>
      </c>
      <c r="AF452" s="7">
        <f>SUM(Table3253[[#This Row],[70]:[74]])</f>
        <v>159</v>
      </c>
      <c r="AG452" s="7">
        <f>SUM(Table3253[[#This Row],[75]:[79]])</f>
        <v>148</v>
      </c>
      <c r="AH452" s="7">
        <f>SUM(Table3253[[#This Row],[80]:[84]])</f>
        <v>75</v>
      </c>
      <c r="AI452" s="7">
        <f>SUM(Table3253[[#This Row],[85]:[89]])</f>
        <v>38</v>
      </c>
      <c r="AJ452" s="7">
        <f>Table3253[[#This Row],[90]]</f>
        <v>5</v>
      </c>
      <c r="AK452" s="8">
        <v>46</v>
      </c>
      <c r="AL452" s="8">
        <v>42</v>
      </c>
      <c r="AM452" s="8">
        <v>45</v>
      </c>
      <c r="AN452" s="8">
        <v>36</v>
      </c>
      <c r="AO452" s="8">
        <v>40</v>
      </c>
      <c r="AP452" s="8">
        <v>45</v>
      </c>
      <c r="AQ452" s="8">
        <v>43</v>
      </c>
      <c r="AR452" s="8">
        <v>46</v>
      </c>
      <c r="AS452" s="8">
        <v>39</v>
      </c>
      <c r="AT452" s="8">
        <v>42</v>
      </c>
      <c r="AU452" s="8">
        <v>44</v>
      </c>
      <c r="AV452" s="8">
        <v>62</v>
      </c>
      <c r="AW452" s="8">
        <v>51</v>
      </c>
      <c r="AX452" s="8">
        <v>41</v>
      </c>
      <c r="AY452" s="8">
        <v>49</v>
      </c>
      <c r="AZ452" s="8">
        <v>25</v>
      </c>
      <c r="BA452" s="8">
        <v>36</v>
      </c>
      <c r="BB452" s="8">
        <v>51</v>
      </c>
      <c r="BC452" s="8">
        <v>31</v>
      </c>
      <c r="BD452" s="8">
        <v>39</v>
      </c>
      <c r="BE452" s="8">
        <v>46</v>
      </c>
      <c r="BF452" s="8">
        <v>42</v>
      </c>
      <c r="BG452" s="8">
        <v>50</v>
      </c>
      <c r="BH452" s="8">
        <v>23</v>
      </c>
      <c r="BI452" s="8">
        <v>31</v>
      </c>
      <c r="BJ452" s="8">
        <v>49</v>
      </c>
      <c r="BK452" s="8">
        <v>36</v>
      </c>
      <c r="BL452" s="8">
        <v>55</v>
      </c>
      <c r="BM452" s="8">
        <v>53</v>
      </c>
      <c r="BN452" s="8">
        <v>50</v>
      </c>
      <c r="BO452" s="8">
        <v>42</v>
      </c>
      <c r="BP452" s="8">
        <v>53</v>
      </c>
      <c r="BQ452" s="8">
        <v>45</v>
      </c>
      <c r="BR452" s="8">
        <v>46</v>
      </c>
      <c r="BS452" s="8">
        <v>63</v>
      </c>
      <c r="BT452" s="8">
        <v>36</v>
      </c>
      <c r="BU452" s="8">
        <v>48</v>
      </c>
      <c r="BV452" s="8">
        <v>46</v>
      </c>
      <c r="BW452" s="8">
        <v>50</v>
      </c>
      <c r="BX452" s="8">
        <v>53</v>
      </c>
      <c r="BY452" s="8">
        <v>46</v>
      </c>
      <c r="BZ452" s="8">
        <v>51</v>
      </c>
      <c r="CA452" s="8">
        <v>46</v>
      </c>
      <c r="CB452" s="8">
        <v>51</v>
      </c>
      <c r="CC452" s="8">
        <v>46</v>
      </c>
      <c r="CD452" s="8">
        <v>40</v>
      </c>
      <c r="CE452" s="8">
        <v>42</v>
      </c>
      <c r="CF452" s="8">
        <v>39</v>
      </c>
      <c r="CG452" s="8">
        <v>35</v>
      </c>
      <c r="CH452" s="8">
        <v>32</v>
      </c>
      <c r="CI452" s="8">
        <v>40</v>
      </c>
      <c r="CJ452" s="8">
        <v>50</v>
      </c>
      <c r="CK452" s="8">
        <v>42</v>
      </c>
      <c r="CL452" s="8">
        <v>61</v>
      </c>
      <c r="CM452" s="8">
        <v>50</v>
      </c>
      <c r="CN452" s="8">
        <v>38</v>
      </c>
      <c r="CO452" s="8">
        <v>61</v>
      </c>
      <c r="CP452" s="8">
        <v>51</v>
      </c>
      <c r="CQ452" s="8">
        <v>58</v>
      </c>
      <c r="CR452" s="8">
        <v>61</v>
      </c>
      <c r="CS452" s="8">
        <v>60</v>
      </c>
      <c r="CT452" s="8">
        <v>62</v>
      </c>
      <c r="CU452" s="8">
        <v>51</v>
      </c>
      <c r="CV452" s="8">
        <v>55</v>
      </c>
      <c r="CW452" s="8">
        <v>59</v>
      </c>
      <c r="CX452" s="8">
        <v>46</v>
      </c>
      <c r="CY452" s="8">
        <v>34</v>
      </c>
      <c r="CZ452" s="8">
        <v>42</v>
      </c>
      <c r="DA452" s="8">
        <v>35</v>
      </c>
      <c r="DB452" s="8">
        <v>41</v>
      </c>
      <c r="DC452" s="8">
        <v>33</v>
      </c>
      <c r="DD452" s="8">
        <v>27</v>
      </c>
      <c r="DE452" s="8">
        <v>38</v>
      </c>
      <c r="DF452" s="8">
        <v>34</v>
      </c>
      <c r="DG452" s="8">
        <v>27</v>
      </c>
      <c r="DH452" s="8">
        <v>33</v>
      </c>
      <c r="DI452" s="8">
        <v>38</v>
      </c>
      <c r="DJ452" s="8">
        <v>34</v>
      </c>
      <c r="DK452" s="8">
        <v>17</v>
      </c>
      <c r="DL452" s="8">
        <v>26</v>
      </c>
      <c r="DM452" s="8">
        <v>20</v>
      </c>
      <c r="DN452" s="8">
        <v>20</v>
      </c>
      <c r="DO452" s="8">
        <v>13</v>
      </c>
      <c r="DP452" s="8">
        <v>10</v>
      </c>
      <c r="DQ452" s="8">
        <v>12</v>
      </c>
      <c r="DR452" s="8">
        <v>11</v>
      </c>
      <c r="DS452" s="8">
        <v>7</v>
      </c>
      <c r="DT452" s="8">
        <v>9</v>
      </c>
      <c r="DU452" s="8">
        <v>5</v>
      </c>
      <c r="DV452" s="8">
        <v>6</v>
      </c>
      <c r="DW452" s="8">
        <v>5</v>
      </c>
      <c r="DX452" s="7">
        <f t="shared" si="33"/>
        <v>2301</v>
      </c>
      <c r="DY452" s="7">
        <f t="shared" si="34"/>
        <v>262</v>
      </c>
      <c r="DZ452" s="7">
        <f t="shared" si="35"/>
        <v>1153</v>
      </c>
      <c r="EA452" s="7">
        <f t="shared" si="36"/>
        <v>799</v>
      </c>
    </row>
    <row r="453" spans="1:131" x14ac:dyDescent="0.35">
      <c r="A453" s="7">
        <v>14</v>
      </c>
      <c r="B453" s="10" t="s">
        <v>1146</v>
      </c>
      <c r="C453" s="10" t="s">
        <v>1025</v>
      </c>
      <c r="D453" s="7" t="s">
        <v>238</v>
      </c>
      <c r="E453" s="7">
        <f>SUM(Table3253[[#This Row],[0]:[90]])</f>
        <v>3941</v>
      </c>
      <c r="F453" s="8">
        <f>SUM(Table3253[[#This Row],[0]:[15]])</f>
        <v>553</v>
      </c>
      <c r="G453" s="7">
        <f>SUM(Table3253[[#This Row],[16]:[64]])</f>
        <v>2302</v>
      </c>
      <c r="H453" s="7">
        <f>SUM(Table3253[[#This Row],[65]:[90]])</f>
        <v>1086</v>
      </c>
      <c r="I453" s="7">
        <f>SUM(Table3253[[#This Row],[85]:[90]])</f>
        <v>184</v>
      </c>
      <c r="J453" s="8">
        <f>SUM(Table3253[[#This Row],[0]:[17]])</f>
        <v>633</v>
      </c>
      <c r="K453" s="7">
        <f>SUM(Table3253[[#This Row],[18]:[64]])</f>
        <v>2222</v>
      </c>
      <c r="L453" s="8">
        <f>SUM(Table3253[[#This Row],[0]:[4]])</f>
        <v>154</v>
      </c>
      <c r="M453" s="7">
        <f>SUM(Table3253[[#This Row],[5]:[15]])</f>
        <v>399</v>
      </c>
      <c r="N453" s="7">
        <f>SUM(Table3253[[#This Row],[16]:[24]])</f>
        <v>366</v>
      </c>
      <c r="O453" s="7">
        <f>SUM(Table3253[[#This Row],[25]:[49]])</f>
        <v>1053</v>
      </c>
      <c r="P453" s="7">
        <f>SUM(Table3253[[#This Row],[50]:[64]])</f>
        <v>883</v>
      </c>
      <c r="Q453" s="7">
        <f>SUM(Table3253[[#This Row],[65]:[74]])</f>
        <v>477</v>
      </c>
      <c r="R453" s="7">
        <f>SUM(Table3253[[#This Row],[75]:[84]])</f>
        <v>425</v>
      </c>
      <c r="S453" s="8">
        <f>SUM(Table3253[[#This Row],[5]:[9]])</f>
        <v>167</v>
      </c>
      <c r="T453" s="7">
        <f>SUM(Table3253[[#This Row],[10]:[14]])</f>
        <v>185</v>
      </c>
      <c r="U453" s="7">
        <f>SUM(Table3253[[#This Row],[15]:[19]])</f>
        <v>221</v>
      </c>
      <c r="V453" s="7">
        <f>SUM(Table3253[[#This Row],[20]:[24]])</f>
        <v>192</v>
      </c>
      <c r="W453" s="7">
        <f>SUM(Table3253[[#This Row],[25]:[29]])</f>
        <v>222</v>
      </c>
      <c r="X453" s="7">
        <f>SUM(Table3253[[#This Row],[30]:[34]])</f>
        <v>231</v>
      </c>
      <c r="Y453" s="7">
        <f>SUM(Table3253[[#This Row],[35]:[39]])</f>
        <v>204</v>
      </c>
      <c r="Z453" s="7">
        <f>SUM(Table3253[[#This Row],[40]:[44]])</f>
        <v>179</v>
      </c>
      <c r="AA453" s="7">
        <f>SUM(Table3253[[#This Row],[45]:[49]])</f>
        <v>217</v>
      </c>
      <c r="AB453" s="7">
        <f>SUM(Table3253[[#This Row],[50]:[54]])</f>
        <v>272</v>
      </c>
      <c r="AC453" s="7">
        <f>SUM(Table3253[[#This Row],[55]:[59]])</f>
        <v>268</v>
      </c>
      <c r="AD453" s="7">
        <f>SUM(Table3253[[#This Row],[60]:[64]])</f>
        <v>343</v>
      </c>
      <c r="AE453" s="7">
        <f>SUM(Table3253[[#This Row],[65]:[69]])</f>
        <v>258</v>
      </c>
      <c r="AF453" s="7">
        <f>SUM(Table3253[[#This Row],[70]:[74]])</f>
        <v>219</v>
      </c>
      <c r="AG453" s="7">
        <f>SUM(Table3253[[#This Row],[75]:[79]])</f>
        <v>255</v>
      </c>
      <c r="AH453" s="7">
        <f>SUM(Table3253[[#This Row],[80]:[84]])</f>
        <v>170</v>
      </c>
      <c r="AI453" s="7">
        <f>SUM(Table3253[[#This Row],[85]:[89]])</f>
        <v>141</v>
      </c>
      <c r="AJ453" s="7">
        <f>Table3253[[#This Row],[90]]</f>
        <v>43</v>
      </c>
      <c r="AK453" s="8">
        <v>35</v>
      </c>
      <c r="AL453" s="8">
        <v>40</v>
      </c>
      <c r="AM453" s="8">
        <v>28</v>
      </c>
      <c r="AN453" s="8">
        <v>27</v>
      </c>
      <c r="AO453" s="8">
        <v>24</v>
      </c>
      <c r="AP453" s="8">
        <v>28</v>
      </c>
      <c r="AQ453" s="8">
        <v>44</v>
      </c>
      <c r="AR453" s="8">
        <v>37</v>
      </c>
      <c r="AS453" s="8">
        <v>24</v>
      </c>
      <c r="AT453" s="8">
        <v>34</v>
      </c>
      <c r="AU453" s="8">
        <v>40</v>
      </c>
      <c r="AV453" s="8">
        <v>38</v>
      </c>
      <c r="AW453" s="8">
        <v>35</v>
      </c>
      <c r="AX453" s="8">
        <v>33</v>
      </c>
      <c r="AY453" s="8">
        <v>39</v>
      </c>
      <c r="AZ453" s="8">
        <v>47</v>
      </c>
      <c r="BA453" s="8">
        <v>35</v>
      </c>
      <c r="BB453" s="8">
        <v>45</v>
      </c>
      <c r="BC453" s="8">
        <v>55</v>
      </c>
      <c r="BD453" s="8">
        <v>39</v>
      </c>
      <c r="BE453" s="8">
        <v>51</v>
      </c>
      <c r="BF453" s="8">
        <v>48</v>
      </c>
      <c r="BG453" s="8">
        <v>32</v>
      </c>
      <c r="BH453" s="8">
        <v>37</v>
      </c>
      <c r="BI453" s="8">
        <v>24</v>
      </c>
      <c r="BJ453" s="8">
        <v>42</v>
      </c>
      <c r="BK453" s="8">
        <v>38</v>
      </c>
      <c r="BL453" s="8">
        <v>43</v>
      </c>
      <c r="BM453" s="8">
        <v>41</v>
      </c>
      <c r="BN453" s="8">
        <v>58</v>
      </c>
      <c r="BO453" s="8">
        <v>43</v>
      </c>
      <c r="BP453" s="8">
        <v>42</v>
      </c>
      <c r="BQ453" s="8">
        <v>49</v>
      </c>
      <c r="BR453" s="8">
        <v>50</v>
      </c>
      <c r="BS453" s="8">
        <v>47</v>
      </c>
      <c r="BT453" s="8">
        <v>38</v>
      </c>
      <c r="BU453" s="8">
        <v>44</v>
      </c>
      <c r="BV453" s="8">
        <v>45</v>
      </c>
      <c r="BW453" s="8">
        <v>31</v>
      </c>
      <c r="BX453" s="8">
        <v>46</v>
      </c>
      <c r="BY453" s="8">
        <v>30</v>
      </c>
      <c r="BZ453" s="8">
        <v>29</v>
      </c>
      <c r="CA453" s="8">
        <v>37</v>
      </c>
      <c r="CB453" s="8">
        <v>43</v>
      </c>
      <c r="CC453" s="8">
        <v>40</v>
      </c>
      <c r="CD453" s="8">
        <v>35</v>
      </c>
      <c r="CE453" s="8">
        <v>45</v>
      </c>
      <c r="CF453" s="8">
        <v>38</v>
      </c>
      <c r="CG453" s="8">
        <v>45</v>
      </c>
      <c r="CH453" s="8">
        <v>54</v>
      </c>
      <c r="CI453" s="8">
        <v>39</v>
      </c>
      <c r="CJ453" s="8">
        <v>48</v>
      </c>
      <c r="CK453" s="8">
        <v>52</v>
      </c>
      <c r="CL453" s="8">
        <v>67</v>
      </c>
      <c r="CM453" s="8">
        <v>66</v>
      </c>
      <c r="CN453" s="8">
        <v>49</v>
      </c>
      <c r="CO453" s="8">
        <v>53</v>
      </c>
      <c r="CP453" s="8">
        <v>56</v>
      </c>
      <c r="CQ453" s="8">
        <v>59</v>
      </c>
      <c r="CR453" s="8">
        <v>51</v>
      </c>
      <c r="CS453" s="8">
        <v>74</v>
      </c>
      <c r="CT453" s="8">
        <v>80</v>
      </c>
      <c r="CU453" s="8">
        <v>78</v>
      </c>
      <c r="CV453" s="8">
        <v>63</v>
      </c>
      <c r="CW453" s="8">
        <v>48</v>
      </c>
      <c r="CX453" s="8">
        <v>64</v>
      </c>
      <c r="CY453" s="8">
        <v>56</v>
      </c>
      <c r="CZ453" s="8">
        <v>49</v>
      </c>
      <c r="DA453" s="8">
        <v>46</v>
      </c>
      <c r="DB453" s="8">
        <v>43</v>
      </c>
      <c r="DC453" s="8">
        <v>55</v>
      </c>
      <c r="DD453" s="8">
        <v>44</v>
      </c>
      <c r="DE453" s="8">
        <v>45</v>
      </c>
      <c r="DF453" s="8">
        <v>41</v>
      </c>
      <c r="DG453" s="8">
        <v>34</v>
      </c>
      <c r="DH453" s="8">
        <v>49</v>
      </c>
      <c r="DI453" s="8">
        <v>60</v>
      </c>
      <c r="DJ453" s="8">
        <v>49</v>
      </c>
      <c r="DK453" s="8">
        <v>45</v>
      </c>
      <c r="DL453" s="8">
        <v>52</v>
      </c>
      <c r="DM453" s="8">
        <v>50</v>
      </c>
      <c r="DN453" s="8">
        <v>35</v>
      </c>
      <c r="DO453" s="8">
        <v>30</v>
      </c>
      <c r="DP453" s="8">
        <v>36</v>
      </c>
      <c r="DQ453" s="8">
        <v>19</v>
      </c>
      <c r="DR453" s="8">
        <v>26</v>
      </c>
      <c r="DS453" s="8">
        <v>45</v>
      </c>
      <c r="DT453" s="8">
        <v>27</v>
      </c>
      <c r="DU453" s="8">
        <v>21</v>
      </c>
      <c r="DV453" s="8">
        <v>22</v>
      </c>
      <c r="DW453" s="8">
        <v>43</v>
      </c>
      <c r="DX453" s="7">
        <f t="shared" si="33"/>
        <v>2302</v>
      </c>
      <c r="DY453" s="7">
        <f t="shared" si="34"/>
        <v>286</v>
      </c>
      <c r="DZ453" s="7">
        <f t="shared" si="35"/>
        <v>1053</v>
      </c>
      <c r="EA453" s="7">
        <f t="shared" si="36"/>
        <v>883</v>
      </c>
    </row>
    <row r="454" spans="1:131" x14ac:dyDescent="0.35">
      <c r="A454" s="7">
        <v>14</v>
      </c>
      <c r="B454" s="10" t="s">
        <v>1146</v>
      </c>
      <c r="C454" s="10" t="s">
        <v>1026</v>
      </c>
      <c r="D454" s="7" t="s">
        <v>1027</v>
      </c>
      <c r="E454" s="7">
        <f>SUM(Table3253[[#This Row],[0]:[90]])</f>
        <v>5028</v>
      </c>
      <c r="F454" s="8">
        <f>SUM(Table3253[[#This Row],[0]:[15]])</f>
        <v>975</v>
      </c>
      <c r="G454" s="7">
        <f>SUM(Table3253[[#This Row],[16]:[64]])</f>
        <v>3229</v>
      </c>
      <c r="H454" s="7">
        <f>SUM(Table3253[[#This Row],[65]:[90]])</f>
        <v>824</v>
      </c>
      <c r="I454" s="7">
        <f>SUM(Table3253[[#This Row],[85]:[90]])</f>
        <v>124</v>
      </c>
      <c r="J454" s="8">
        <f>SUM(Table3253[[#This Row],[0]:[17]])</f>
        <v>1109</v>
      </c>
      <c r="K454" s="7">
        <f>SUM(Table3253[[#This Row],[18]:[64]])</f>
        <v>3095</v>
      </c>
      <c r="L454" s="8">
        <f>SUM(Table3253[[#This Row],[0]:[4]])</f>
        <v>276</v>
      </c>
      <c r="M454" s="7">
        <f>SUM(Table3253[[#This Row],[5]:[15]])</f>
        <v>699</v>
      </c>
      <c r="N454" s="7">
        <f>SUM(Table3253[[#This Row],[16]:[24]])</f>
        <v>528</v>
      </c>
      <c r="O454" s="7">
        <f>SUM(Table3253[[#This Row],[25]:[49]])</f>
        <v>1653</v>
      </c>
      <c r="P454" s="7">
        <f>SUM(Table3253[[#This Row],[50]:[64]])</f>
        <v>1048</v>
      </c>
      <c r="Q454" s="7">
        <f>SUM(Table3253[[#This Row],[65]:[74]])</f>
        <v>422</v>
      </c>
      <c r="R454" s="7">
        <f>SUM(Table3253[[#This Row],[75]:[84]])</f>
        <v>278</v>
      </c>
      <c r="S454" s="8">
        <f>SUM(Table3253[[#This Row],[5]:[9]])</f>
        <v>343</v>
      </c>
      <c r="T454" s="7">
        <f>SUM(Table3253[[#This Row],[10]:[14]])</f>
        <v>293</v>
      </c>
      <c r="U454" s="7">
        <f>SUM(Table3253[[#This Row],[15]:[19]])</f>
        <v>340</v>
      </c>
      <c r="V454" s="7">
        <f>SUM(Table3253[[#This Row],[20]:[24]])</f>
        <v>251</v>
      </c>
      <c r="W454" s="7">
        <f>SUM(Table3253[[#This Row],[25]:[29]])</f>
        <v>411</v>
      </c>
      <c r="X454" s="7">
        <f>SUM(Table3253[[#This Row],[30]:[34]])</f>
        <v>332</v>
      </c>
      <c r="Y454" s="7">
        <f>SUM(Table3253[[#This Row],[35]:[39]])</f>
        <v>376</v>
      </c>
      <c r="Z454" s="7">
        <f>SUM(Table3253[[#This Row],[40]:[44]])</f>
        <v>322</v>
      </c>
      <c r="AA454" s="7">
        <f>SUM(Table3253[[#This Row],[45]:[49]])</f>
        <v>212</v>
      </c>
      <c r="AB454" s="7">
        <f>SUM(Table3253[[#This Row],[50]:[54]])</f>
        <v>330</v>
      </c>
      <c r="AC454" s="7">
        <f>SUM(Table3253[[#This Row],[55]:[59]])</f>
        <v>375</v>
      </c>
      <c r="AD454" s="7">
        <f>SUM(Table3253[[#This Row],[60]:[64]])</f>
        <v>343</v>
      </c>
      <c r="AE454" s="7">
        <f>SUM(Table3253[[#This Row],[65]:[69]])</f>
        <v>230</v>
      </c>
      <c r="AF454" s="7">
        <f>SUM(Table3253[[#This Row],[70]:[74]])</f>
        <v>192</v>
      </c>
      <c r="AG454" s="7">
        <f>SUM(Table3253[[#This Row],[75]:[79]])</f>
        <v>174</v>
      </c>
      <c r="AH454" s="7">
        <f>SUM(Table3253[[#This Row],[80]:[84]])</f>
        <v>104</v>
      </c>
      <c r="AI454" s="7">
        <f>SUM(Table3253[[#This Row],[85]:[89]])</f>
        <v>97</v>
      </c>
      <c r="AJ454" s="7">
        <f>Table3253[[#This Row],[90]]</f>
        <v>27</v>
      </c>
      <c r="AK454" s="8">
        <v>54</v>
      </c>
      <c r="AL454" s="8">
        <v>60</v>
      </c>
      <c r="AM454" s="8">
        <v>52</v>
      </c>
      <c r="AN454" s="8">
        <v>55</v>
      </c>
      <c r="AO454" s="8">
        <v>55</v>
      </c>
      <c r="AP454" s="8">
        <v>74</v>
      </c>
      <c r="AQ454" s="8">
        <v>63</v>
      </c>
      <c r="AR454" s="8">
        <v>70</v>
      </c>
      <c r="AS454" s="8">
        <v>65</v>
      </c>
      <c r="AT454" s="8">
        <v>71</v>
      </c>
      <c r="AU454" s="8">
        <v>66</v>
      </c>
      <c r="AV454" s="8">
        <v>48</v>
      </c>
      <c r="AW454" s="8">
        <v>58</v>
      </c>
      <c r="AX454" s="8">
        <v>51</v>
      </c>
      <c r="AY454" s="8">
        <v>70</v>
      </c>
      <c r="AZ454" s="8">
        <v>63</v>
      </c>
      <c r="BA454" s="8">
        <v>68</v>
      </c>
      <c r="BB454" s="8">
        <v>66</v>
      </c>
      <c r="BC454" s="8">
        <v>72</v>
      </c>
      <c r="BD454" s="8">
        <v>71</v>
      </c>
      <c r="BE454" s="8">
        <v>53</v>
      </c>
      <c r="BF454" s="8">
        <v>50</v>
      </c>
      <c r="BG454" s="8">
        <v>61</v>
      </c>
      <c r="BH454" s="8">
        <v>46</v>
      </c>
      <c r="BI454" s="8">
        <v>41</v>
      </c>
      <c r="BJ454" s="8">
        <v>80</v>
      </c>
      <c r="BK454" s="8">
        <v>81</v>
      </c>
      <c r="BL454" s="8">
        <v>78</v>
      </c>
      <c r="BM454" s="8">
        <v>76</v>
      </c>
      <c r="BN454" s="8">
        <v>96</v>
      </c>
      <c r="BO454" s="8">
        <v>49</v>
      </c>
      <c r="BP454" s="8">
        <v>64</v>
      </c>
      <c r="BQ454" s="8">
        <v>85</v>
      </c>
      <c r="BR454" s="8">
        <v>69</v>
      </c>
      <c r="BS454" s="8">
        <v>65</v>
      </c>
      <c r="BT454" s="8">
        <v>66</v>
      </c>
      <c r="BU454" s="8">
        <v>87</v>
      </c>
      <c r="BV454" s="8">
        <v>64</v>
      </c>
      <c r="BW454" s="8">
        <v>79</v>
      </c>
      <c r="BX454" s="8">
        <v>80</v>
      </c>
      <c r="BY454" s="8">
        <v>69</v>
      </c>
      <c r="BZ454" s="8">
        <v>63</v>
      </c>
      <c r="CA454" s="8">
        <v>65</v>
      </c>
      <c r="CB454" s="8">
        <v>56</v>
      </c>
      <c r="CC454" s="8">
        <v>69</v>
      </c>
      <c r="CD454" s="8">
        <v>45</v>
      </c>
      <c r="CE454" s="8">
        <v>31</v>
      </c>
      <c r="CF454" s="8">
        <v>49</v>
      </c>
      <c r="CG454" s="8">
        <v>45</v>
      </c>
      <c r="CH454" s="8">
        <v>42</v>
      </c>
      <c r="CI454" s="8">
        <v>63</v>
      </c>
      <c r="CJ454" s="8">
        <v>61</v>
      </c>
      <c r="CK454" s="8">
        <v>66</v>
      </c>
      <c r="CL454" s="8">
        <v>73</v>
      </c>
      <c r="CM454" s="8">
        <v>67</v>
      </c>
      <c r="CN454" s="8">
        <v>64</v>
      </c>
      <c r="CO454" s="8">
        <v>78</v>
      </c>
      <c r="CP454" s="8">
        <v>81</v>
      </c>
      <c r="CQ454" s="8">
        <v>85</v>
      </c>
      <c r="CR454" s="8">
        <v>67</v>
      </c>
      <c r="CS454" s="8">
        <v>85</v>
      </c>
      <c r="CT454" s="8">
        <v>62</v>
      </c>
      <c r="CU454" s="8">
        <v>72</v>
      </c>
      <c r="CV454" s="8">
        <v>66</v>
      </c>
      <c r="CW454" s="8">
        <v>58</v>
      </c>
      <c r="CX454" s="8">
        <v>49</v>
      </c>
      <c r="CY454" s="8">
        <v>50</v>
      </c>
      <c r="CZ454" s="8">
        <v>39</v>
      </c>
      <c r="DA454" s="8">
        <v>41</v>
      </c>
      <c r="DB454" s="8">
        <v>51</v>
      </c>
      <c r="DC454" s="8">
        <v>53</v>
      </c>
      <c r="DD454" s="8">
        <v>34</v>
      </c>
      <c r="DE454" s="8">
        <v>42</v>
      </c>
      <c r="DF454" s="8">
        <v>34</v>
      </c>
      <c r="DG454" s="8">
        <v>29</v>
      </c>
      <c r="DH454" s="8">
        <v>27</v>
      </c>
      <c r="DI454" s="8">
        <v>31</v>
      </c>
      <c r="DJ454" s="8">
        <v>47</v>
      </c>
      <c r="DK454" s="8">
        <v>37</v>
      </c>
      <c r="DL454" s="8">
        <v>32</v>
      </c>
      <c r="DM454" s="8">
        <v>28</v>
      </c>
      <c r="DN454" s="8">
        <v>26</v>
      </c>
      <c r="DO454" s="8">
        <v>14</v>
      </c>
      <c r="DP454" s="8">
        <v>19</v>
      </c>
      <c r="DQ454" s="8">
        <v>17</v>
      </c>
      <c r="DR454" s="8">
        <v>34</v>
      </c>
      <c r="DS454" s="8">
        <v>23</v>
      </c>
      <c r="DT454" s="8">
        <v>19</v>
      </c>
      <c r="DU454" s="8">
        <v>13</v>
      </c>
      <c r="DV454" s="8">
        <v>8</v>
      </c>
      <c r="DW454" s="8">
        <v>27</v>
      </c>
      <c r="DX454" s="7">
        <f t="shared" si="33"/>
        <v>3229</v>
      </c>
      <c r="DY454" s="7">
        <f t="shared" si="34"/>
        <v>394</v>
      </c>
      <c r="DZ454" s="7">
        <f t="shared" si="35"/>
        <v>1653</v>
      </c>
      <c r="EA454" s="7">
        <f t="shared" si="36"/>
        <v>1048</v>
      </c>
    </row>
    <row r="455" spans="1:131" x14ac:dyDescent="0.35">
      <c r="A455" s="7">
        <v>14</v>
      </c>
      <c r="B455" s="10" t="s">
        <v>1146</v>
      </c>
      <c r="C455" s="10" t="s">
        <v>1028</v>
      </c>
      <c r="D455" s="7" t="s">
        <v>240</v>
      </c>
      <c r="E455" s="7">
        <f>SUM(Table3253[[#This Row],[0]:[90]])</f>
        <v>3780</v>
      </c>
      <c r="F455" s="8">
        <f>SUM(Table3253[[#This Row],[0]:[15]])</f>
        <v>499</v>
      </c>
      <c r="G455" s="7">
        <f>SUM(Table3253[[#This Row],[16]:[64]])</f>
        <v>2251</v>
      </c>
      <c r="H455" s="7">
        <f>SUM(Table3253[[#This Row],[65]:[90]])</f>
        <v>1030</v>
      </c>
      <c r="I455" s="7">
        <f>SUM(Table3253[[#This Row],[85]:[90]])</f>
        <v>94</v>
      </c>
      <c r="J455" s="8">
        <f>SUM(Table3253[[#This Row],[0]:[17]])</f>
        <v>602</v>
      </c>
      <c r="K455" s="7">
        <f>SUM(Table3253[[#This Row],[18]:[64]])</f>
        <v>2148</v>
      </c>
      <c r="L455" s="8">
        <f>SUM(Table3253[[#This Row],[0]:[4]])</f>
        <v>124</v>
      </c>
      <c r="M455" s="7">
        <f>SUM(Table3253[[#This Row],[5]:[15]])</f>
        <v>375</v>
      </c>
      <c r="N455" s="7">
        <f>SUM(Table3253[[#This Row],[16]:[24]])</f>
        <v>379</v>
      </c>
      <c r="O455" s="7">
        <f>SUM(Table3253[[#This Row],[25]:[49]])</f>
        <v>886</v>
      </c>
      <c r="P455" s="7">
        <f>SUM(Table3253[[#This Row],[50]:[64]])</f>
        <v>986</v>
      </c>
      <c r="Q455" s="7">
        <f>SUM(Table3253[[#This Row],[65]:[74]])</f>
        <v>569</v>
      </c>
      <c r="R455" s="7">
        <f>SUM(Table3253[[#This Row],[75]:[84]])</f>
        <v>367</v>
      </c>
      <c r="S455" s="8">
        <f>SUM(Table3253[[#This Row],[5]:[9]])</f>
        <v>156</v>
      </c>
      <c r="T455" s="7">
        <f>SUM(Table3253[[#This Row],[10]:[14]])</f>
        <v>180</v>
      </c>
      <c r="U455" s="7">
        <f>SUM(Table3253[[#This Row],[15]:[19]])</f>
        <v>224</v>
      </c>
      <c r="V455" s="7">
        <f>SUM(Table3253[[#This Row],[20]:[24]])</f>
        <v>194</v>
      </c>
      <c r="W455" s="7">
        <f>SUM(Table3253[[#This Row],[25]:[29]])</f>
        <v>130</v>
      </c>
      <c r="X455" s="7">
        <f>SUM(Table3253[[#This Row],[30]:[34]])</f>
        <v>174</v>
      </c>
      <c r="Y455" s="7">
        <f>SUM(Table3253[[#This Row],[35]:[39]])</f>
        <v>185</v>
      </c>
      <c r="Z455" s="7">
        <f>SUM(Table3253[[#This Row],[40]:[44]])</f>
        <v>205</v>
      </c>
      <c r="AA455" s="7">
        <f>SUM(Table3253[[#This Row],[45]:[49]])</f>
        <v>192</v>
      </c>
      <c r="AB455" s="7">
        <f>SUM(Table3253[[#This Row],[50]:[54]])</f>
        <v>317</v>
      </c>
      <c r="AC455" s="7">
        <f>SUM(Table3253[[#This Row],[55]:[59]])</f>
        <v>354</v>
      </c>
      <c r="AD455" s="7">
        <f>SUM(Table3253[[#This Row],[60]:[64]])</f>
        <v>315</v>
      </c>
      <c r="AE455" s="7">
        <f>SUM(Table3253[[#This Row],[65]:[69]])</f>
        <v>313</v>
      </c>
      <c r="AF455" s="7">
        <f>SUM(Table3253[[#This Row],[70]:[74]])</f>
        <v>256</v>
      </c>
      <c r="AG455" s="7">
        <f>SUM(Table3253[[#This Row],[75]:[79]])</f>
        <v>233</v>
      </c>
      <c r="AH455" s="7">
        <f>SUM(Table3253[[#This Row],[80]:[84]])</f>
        <v>134</v>
      </c>
      <c r="AI455" s="7">
        <f>SUM(Table3253[[#This Row],[85]:[89]])</f>
        <v>79</v>
      </c>
      <c r="AJ455" s="7">
        <f>Table3253[[#This Row],[90]]</f>
        <v>15</v>
      </c>
      <c r="AK455" s="8">
        <v>13</v>
      </c>
      <c r="AL455" s="8">
        <v>16</v>
      </c>
      <c r="AM455" s="8">
        <v>32</v>
      </c>
      <c r="AN455" s="8">
        <v>34</v>
      </c>
      <c r="AO455" s="8">
        <v>29</v>
      </c>
      <c r="AP455" s="8">
        <v>35</v>
      </c>
      <c r="AQ455" s="8">
        <v>24</v>
      </c>
      <c r="AR455" s="8">
        <v>32</v>
      </c>
      <c r="AS455" s="8">
        <v>35</v>
      </c>
      <c r="AT455" s="8">
        <v>30</v>
      </c>
      <c r="AU455" s="8">
        <v>27</v>
      </c>
      <c r="AV455" s="8">
        <v>28</v>
      </c>
      <c r="AW455" s="8">
        <v>43</v>
      </c>
      <c r="AX455" s="8">
        <v>51</v>
      </c>
      <c r="AY455" s="8">
        <v>31</v>
      </c>
      <c r="AZ455" s="8">
        <v>39</v>
      </c>
      <c r="BA455" s="8">
        <v>54</v>
      </c>
      <c r="BB455" s="8">
        <v>49</v>
      </c>
      <c r="BC455" s="8">
        <v>40</v>
      </c>
      <c r="BD455" s="8">
        <v>42</v>
      </c>
      <c r="BE455" s="8">
        <v>37</v>
      </c>
      <c r="BF455" s="8">
        <v>56</v>
      </c>
      <c r="BG455" s="8">
        <v>38</v>
      </c>
      <c r="BH455" s="8">
        <v>36</v>
      </c>
      <c r="BI455" s="8">
        <v>27</v>
      </c>
      <c r="BJ455" s="8">
        <v>27</v>
      </c>
      <c r="BK455" s="8">
        <v>28</v>
      </c>
      <c r="BL455" s="8">
        <v>28</v>
      </c>
      <c r="BM455" s="8">
        <v>24</v>
      </c>
      <c r="BN455" s="8">
        <v>23</v>
      </c>
      <c r="BO455" s="8">
        <v>37</v>
      </c>
      <c r="BP455" s="8">
        <v>34</v>
      </c>
      <c r="BQ455" s="8">
        <v>27</v>
      </c>
      <c r="BR455" s="8">
        <v>33</v>
      </c>
      <c r="BS455" s="8">
        <v>43</v>
      </c>
      <c r="BT455" s="8">
        <v>37</v>
      </c>
      <c r="BU455" s="8">
        <v>37</v>
      </c>
      <c r="BV455" s="8">
        <v>43</v>
      </c>
      <c r="BW455" s="8">
        <v>37</v>
      </c>
      <c r="BX455" s="8">
        <v>31</v>
      </c>
      <c r="BY455" s="8">
        <v>35</v>
      </c>
      <c r="BZ455" s="8">
        <v>47</v>
      </c>
      <c r="CA455" s="8">
        <v>38</v>
      </c>
      <c r="CB455" s="8">
        <v>44</v>
      </c>
      <c r="CC455" s="8">
        <v>41</v>
      </c>
      <c r="CD455" s="8">
        <v>42</v>
      </c>
      <c r="CE455" s="8">
        <v>44</v>
      </c>
      <c r="CF455" s="8">
        <v>28</v>
      </c>
      <c r="CG455" s="8">
        <v>35</v>
      </c>
      <c r="CH455" s="8">
        <v>43</v>
      </c>
      <c r="CI455" s="8">
        <v>44</v>
      </c>
      <c r="CJ455" s="8">
        <v>69</v>
      </c>
      <c r="CK455" s="8">
        <v>66</v>
      </c>
      <c r="CL455" s="8">
        <v>71</v>
      </c>
      <c r="CM455" s="8">
        <v>67</v>
      </c>
      <c r="CN455" s="8">
        <v>70</v>
      </c>
      <c r="CO455" s="8">
        <v>57</v>
      </c>
      <c r="CP455" s="8">
        <v>66</v>
      </c>
      <c r="CQ455" s="8">
        <v>80</v>
      </c>
      <c r="CR455" s="8">
        <v>81</v>
      </c>
      <c r="CS455" s="8">
        <v>73</v>
      </c>
      <c r="CT455" s="8">
        <v>61</v>
      </c>
      <c r="CU455" s="8">
        <v>73</v>
      </c>
      <c r="CV455" s="8">
        <v>55</v>
      </c>
      <c r="CW455" s="8">
        <v>53</v>
      </c>
      <c r="CX455" s="8">
        <v>68</v>
      </c>
      <c r="CY455" s="8">
        <v>66</v>
      </c>
      <c r="CZ455" s="8">
        <v>51</v>
      </c>
      <c r="DA455" s="8">
        <v>63</v>
      </c>
      <c r="DB455" s="8">
        <v>65</v>
      </c>
      <c r="DC455" s="8">
        <v>63</v>
      </c>
      <c r="DD455" s="8">
        <v>54</v>
      </c>
      <c r="DE455" s="8">
        <v>44</v>
      </c>
      <c r="DF455" s="8">
        <v>42</v>
      </c>
      <c r="DG455" s="8">
        <v>53</v>
      </c>
      <c r="DH455" s="8">
        <v>49</v>
      </c>
      <c r="DI455" s="8">
        <v>50</v>
      </c>
      <c r="DJ455" s="8">
        <v>53</v>
      </c>
      <c r="DK455" s="8">
        <v>39</v>
      </c>
      <c r="DL455" s="8">
        <v>42</v>
      </c>
      <c r="DM455" s="8">
        <v>32</v>
      </c>
      <c r="DN455" s="8">
        <v>34</v>
      </c>
      <c r="DO455" s="8">
        <v>26</v>
      </c>
      <c r="DP455" s="8">
        <v>28</v>
      </c>
      <c r="DQ455" s="8">
        <v>14</v>
      </c>
      <c r="DR455" s="8">
        <v>19</v>
      </c>
      <c r="DS455" s="8">
        <v>21</v>
      </c>
      <c r="DT455" s="8">
        <v>11</v>
      </c>
      <c r="DU455" s="8">
        <v>16</v>
      </c>
      <c r="DV455" s="8">
        <v>12</v>
      </c>
      <c r="DW455" s="8">
        <v>15</v>
      </c>
      <c r="DX455" s="7">
        <f t="shared" si="33"/>
        <v>2251</v>
      </c>
      <c r="DY455" s="7">
        <f t="shared" si="34"/>
        <v>276</v>
      </c>
      <c r="DZ455" s="7">
        <f t="shared" si="35"/>
        <v>886</v>
      </c>
      <c r="EA455" s="7">
        <f t="shared" si="36"/>
        <v>986</v>
      </c>
    </row>
    <row r="456" spans="1:131" x14ac:dyDescent="0.35">
      <c r="A456" s="7">
        <v>14</v>
      </c>
      <c r="B456" s="10" t="s">
        <v>1146</v>
      </c>
      <c r="C456" s="10" t="s">
        <v>1029</v>
      </c>
      <c r="D456" s="7" t="s">
        <v>1030</v>
      </c>
      <c r="E456" s="7">
        <f>SUM(Table3253[[#This Row],[0]:[90]])</f>
        <v>3675</v>
      </c>
      <c r="F456" s="8">
        <f>SUM(Table3253[[#This Row],[0]:[15]])</f>
        <v>597</v>
      </c>
      <c r="G456" s="7">
        <f>SUM(Table3253[[#This Row],[16]:[64]])</f>
        <v>2148</v>
      </c>
      <c r="H456" s="7">
        <f>SUM(Table3253[[#This Row],[65]:[90]])</f>
        <v>930</v>
      </c>
      <c r="I456" s="7">
        <f>SUM(Table3253[[#This Row],[85]:[90]])</f>
        <v>118</v>
      </c>
      <c r="J456" s="8">
        <f>SUM(Table3253[[#This Row],[0]:[17]])</f>
        <v>710</v>
      </c>
      <c r="K456" s="7">
        <f>SUM(Table3253[[#This Row],[18]:[64]])</f>
        <v>2035</v>
      </c>
      <c r="L456" s="8">
        <f>SUM(Table3253[[#This Row],[0]:[4]])</f>
        <v>156</v>
      </c>
      <c r="M456" s="7">
        <f>SUM(Table3253[[#This Row],[5]:[15]])</f>
        <v>441</v>
      </c>
      <c r="N456" s="7">
        <f>SUM(Table3253[[#This Row],[16]:[24]])</f>
        <v>375</v>
      </c>
      <c r="O456" s="7">
        <f>SUM(Table3253[[#This Row],[25]:[49]])</f>
        <v>942</v>
      </c>
      <c r="P456" s="7">
        <f>SUM(Table3253[[#This Row],[50]:[64]])</f>
        <v>831</v>
      </c>
      <c r="Q456" s="7">
        <f>SUM(Table3253[[#This Row],[65]:[74]])</f>
        <v>506</v>
      </c>
      <c r="R456" s="7">
        <f>SUM(Table3253[[#This Row],[75]:[84]])</f>
        <v>306</v>
      </c>
      <c r="S456" s="8">
        <f>SUM(Table3253[[#This Row],[5]:[9]])</f>
        <v>181</v>
      </c>
      <c r="T456" s="7">
        <f>SUM(Table3253[[#This Row],[10]:[14]])</f>
        <v>221</v>
      </c>
      <c r="U456" s="7">
        <f>SUM(Table3253[[#This Row],[15]:[19]])</f>
        <v>239</v>
      </c>
      <c r="V456" s="7">
        <f>SUM(Table3253[[#This Row],[20]:[24]])</f>
        <v>175</v>
      </c>
      <c r="W456" s="7">
        <f>SUM(Table3253[[#This Row],[25]:[29]])</f>
        <v>205</v>
      </c>
      <c r="X456" s="7">
        <f>SUM(Table3253[[#This Row],[30]:[34]])</f>
        <v>170</v>
      </c>
      <c r="Y456" s="7">
        <f>SUM(Table3253[[#This Row],[35]:[39]])</f>
        <v>167</v>
      </c>
      <c r="Z456" s="7">
        <f>SUM(Table3253[[#This Row],[40]:[44]])</f>
        <v>187</v>
      </c>
      <c r="AA456" s="7">
        <f>SUM(Table3253[[#This Row],[45]:[49]])</f>
        <v>213</v>
      </c>
      <c r="AB456" s="7">
        <f>SUM(Table3253[[#This Row],[50]:[54]])</f>
        <v>269</v>
      </c>
      <c r="AC456" s="7">
        <f>SUM(Table3253[[#This Row],[55]:[59]])</f>
        <v>289</v>
      </c>
      <c r="AD456" s="7">
        <f>SUM(Table3253[[#This Row],[60]:[64]])</f>
        <v>273</v>
      </c>
      <c r="AE456" s="7">
        <f>SUM(Table3253[[#This Row],[65]:[69]])</f>
        <v>252</v>
      </c>
      <c r="AF456" s="7">
        <f>SUM(Table3253[[#This Row],[70]:[74]])</f>
        <v>254</v>
      </c>
      <c r="AG456" s="7">
        <f>SUM(Table3253[[#This Row],[75]:[79]])</f>
        <v>188</v>
      </c>
      <c r="AH456" s="7">
        <f>SUM(Table3253[[#This Row],[80]:[84]])</f>
        <v>118</v>
      </c>
      <c r="AI456" s="7">
        <f>SUM(Table3253[[#This Row],[85]:[89]])</f>
        <v>73</v>
      </c>
      <c r="AJ456" s="7">
        <f>Table3253[[#This Row],[90]]</f>
        <v>45</v>
      </c>
      <c r="AK456" s="8">
        <v>36</v>
      </c>
      <c r="AL456" s="8">
        <v>28</v>
      </c>
      <c r="AM456" s="8">
        <v>23</v>
      </c>
      <c r="AN456" s="8">
        <v>27</v>
      </c>
      <c r="AO456" s="8">
        <v>42</v>
      </c>
      <c r="AP456" s="8">
        <v>30</v>
      </c>
      <c r="AQ456" s="8">
        <v>41</v>
      </c>
      <c r="AR456" s="8">
        <v>42</v>
      </c>
      <c r="AS456" s="8">
        <v>39</v>
      </c>
      <c r="AT456" s="8">
        <v>29</v>
      </c>
      <c r="AU456" s="8">
        <v>42</v>
      </c>
      <c r="AV456" s="8">
        <v>47</v>
      </c>
      <c r="AW456" s="8">
        <v>46</v>
      </c>
      <c r="AX456" s="8">
        <v>34</v>
      </c>
      <c r="AY456" s="8">
        <v>52</v>
      </c>
      <c r="AZ456" s="8">
        <v>39</v>
      </c>
      <c r="BA456" s="8">
        <v>49</v>
      </c>
      <c r="BB456" s="8">
        <v>64</v>
      </c>
      <c r="BC456" s="8">
        <v>53</v>
      </c>
      <c r="BD456" s="8">
        <v>34</v>
      </c>
      <c r="BE456" s="8">
        <v>43</v>
      </c>
      <c r="BF456" s="8">
        <v>35</v>
      </c>
      <c r="BG456" s="8">
        <v>34</v>
      </c>
      <c r="BH456" s="8">
        <v>39</v>
      </c>
      <c r="BI456" s="8">
        <v>24</v>
      </c>
      <c r="BJ456" s="8">
        <v>33</v>
      </c>
      <c r="BK456" s="8">
        <v>51</v>
      </c>
      <c r="BL456" s="8">
        <v>40</v>
      </c>
      <c r="BM456" s="8">
        <v>44</v>
      </c>
      <c r="BN456" s="8">
        <v>37</v>
      </c>
      <c r="BO456" s="8">
        <v>29</v>
      </c>
      <c r="BP456" s="8">
        <v>46</v>
      </c>
      <c r="BQ456" s="8">
        <v>25</v>
      </c>
      <c r="BR456" s="8">
        <v>44</v>
      </c>
      <c r="BS456" s="8">
        <v>26</v>
      </c>
      <c r="BT456" s="8">
        <v>33</v>
      </c>
      <c r="BU456" s="8">
        <v>25</v>
      </c>
      <c r="BV456" s="8">
        <v>46</v>
      </c>
      <c r="BW456" s="8">
        <v>32</v>
      </c>
      <c r="BX456" s="8">
        <v>31</v>
      </c>
      <c r="BY456" s="8">
        <v>35</v>
      </c>
      <c r="BZ456" s="8">
        <v>41</v>
      </c>
      <c r="CA456" s="8">
        <v>37</v>
      </c>
      <c r="CB456" s="8">
        <v>38</v>
      </c>
      <c r="CC456" s="8">
        <v>36</v>
      </c>
      <c r="CD456" s="8">
        <v>42</v>
      </c>
      <c r="CE456" s="8">
        <v>38</v>
      </c>
      <c r="CF456" s="8">
        <v>36</v>
      </c>
      <c r="CG456" s="8">
        <v>51</v>
      </c>
      <c r="CH456" s="8">
        <v>46</v>
      </c>
      <c r="CI456" s="8">
        <v>49</v>
      </c>
      <c r="CJ456" s="8">
        <v>49</v>
      </c>
      <c r="CK456" s="8">
        <v>62</v>
      </c>
      <c r="CL456" s="8">
        <v>54</v>
      </c>
      <c r="CM456" s="8">
        <v>55</v>
      </c>
      <c r="CN456" s="8">
        <v>62</v>
      </c>
      <c r="CO456" s="8">
        <v>46</v>
      </c>
      <c r="CP456" s="8">
        <v>57</v>
      </c>
      <c r="CQ456" s="8">
        <v>55</v>
      </c>
      <c r="CR456" s="8">
        <v>69</v>
      </c>
      <c r="CS456" s="8">
        <v>56</v>
      </c>
      <c r="CT456" s="8">
        <v>70</v>
      </c>
      <c r="CU456" s="8">
        <v>61</v>
      </c>
      <c r="CV456" s="8">
        <v>44</v>
      </c>
      <c r="CW456" s="8">
        <v>42</v>
      </c>
      <c r="CX456" s="8">
        <v>54</v>
      </c>
      <c r="CY456" s="8">
        <v>48</v>
      </c>
      <c r="CZ456" s="8">
        <v>60</v>
      </c>
      <c r="DA456" s="8">
        <v>43</v>
      </c>
      <c r="DB456" s="8">
        <v>47</v>
      </c>
      <c r="DC456" s="8">
        <v>53</v>
      </c>
      <c r="DD456" s="8">
        <v>54</v>
      </c>
      <c r="DE456" s="8">
        <v>56</v>
      </c>
      <c r="DF456" s="8">
        <v>46</v>
      </c>
      <c r="DG456" s="8">
        <v>45</v>
      </c>
      <c r="DH456" s="8">
        <v>39</v>
      </c>
      <c r="DI456" s="8">
        <v>40</v>
      </c>
      <c r="DJ456" s="8">
        <v>51</v>
      </c>
      <c r="DK456" s="8">
        <v>30</v>
      </c>
      <c r="DL456" s="8">
        <v>28</v>
      </c>
      <c r="DM456" s="8">
        <v>28</v>
      </c>
      <c r="DN456" s="8">
        <v>24</v>
      </c>
      <c r="DO456" s="8">
        <v>26</v>
      </c>
      <c r="DP456" s="8">
        <v>19</v>
      </c>
      <c r="DQ456" s="8">
        <v>21</v>
      </c>
      <c r="DR456" s="8">
        <v>14</v>
      </c>
      <c r="DS456" s="8">
        <v>18</v>
      </c>
      <c r="DT456" s="8">
        <v>21</v>
      </c>
      <c r="DU456" s="8">
        <v>11</v>
      </c>
      <c r="DV456" s="8">
        <v>9</v>
      </c>
      <c r="DW456" s="8">
        <v>45</v>
      </c>
      <c r="DX456" s="7">
        <f t="shared" si="33"/>
        <v>2148</v>
      </c>
      <c r="DY456" s="7">
        <f t="shared" si="34"/>
        <v>262</v>
      </c>
      <c r="DZ456" s="7">
        <f t="shared" si="35"/>
        <v>942</v>
      </c>
      <c r="EA456" s="7">
        <f t="shared" si="36"/>
        <v>831</v>
      </c>
    </row>
    <row r="457" spans="1:131" x14ac:dyDescent="0.35">
      <c r="A457" s="7">
        <v>14</v>
      </c>
      <c r="B457" s="10" t="s">
        <v>1146</v>
      </c>
      <c r="C457" s="10" t="s">
        <v>1031</v>
      </c>
      <c r="D457" s="7" t="s">
        <v>1032</v>
      </c>
      <c r="E457" s="7">
        <f>SUM(Table3253[[#This Row],[0]:[90]])</f>
        <v>4315</v>
      </c>
      <c r="F457" s="8">
        <f>SUM(Table3253[[#This Row],[0]:[15]])</f>
        <v>730</v>
      </c>
      <c r="G457" s="7">
        <f>SUM(Table3253[[#This Row],[16]:[64]])</f>
        <v>2675</v>
      </c>
      <c r="H457" s="7">
        <f>SUM(Table3253[[#This Row],[65]:[90]])</f>
        <v>910</v>
      </c>
      <c r="I457" s="7">
        <f>SUM(Table3253[[#This Row],[85]:[90]])</f>
        <v>78</v>
      </c>
      <c r="J457" s="8">
        <f>SUM(Table3253[[#This Row],[0]:[17]])</f>
        <v>827</v>
      </c>
      <c r="K457" s="7">
        <f>SUM(Table3253[[#This Row],[18]:[64]])</f>
        <v>2578</v>
      </c>
      <c r="L457" s="8">
        <f>SUM(Table3253[[#This Row],[0]:[4]])</f>
        <v>213</v>
      </c>
      <c r="M457" s="7">
        <f>SUM(Table3253[[#This Row],[5]:[15]])</f>
        <v>517</v>
      </c>
      <c r="N457" s="7">
        <f>SUM(Table3253[[#This Row],[16]:[24]])</f>
        <v>434</v>
      </c>
      <c r="O457" s="7">
        <f>SUM(Table3253[[#This Row],[25]:[49]])</f>
        <v>1276</v>
      </c>
      <c r="P457" s="7">
        <f>SUM(Table3253[[#This Row],[50]:[64]])</f>
        <v>965</v>
      </c>
      <c r="Q457" s="7">
        <f>SUM(Table3253[[#This Row],[65]:[74]])</f>
        <v>527</v>
      </c>
      <c r="R457" s="7">
        <f>SUM(Table3253[[#This Row],[75]:[84]])</f>
        <v>305</v>
      </c>
      <c r="S457" s="8">
        <f>SUM(Table3253[[#This Row],[5]:[9]])</f>
        <v>237</v>
      </c>
      <c r="T457" s="7">
        <f>SUM(Table3253[[#This Row],[10]:[14]])</f>
        <v>232</v>
      </c>
      <c r="U457" s="7">
        <f>SUM(Table3253[[#This Row],[15]:[19]])</f>
        <v>233</v>
      </c>
      <c r="V457" s="7">
        <f>SUM(Table3253[[#This Row],[20]:[24]])</f>
        <v>249</v>
      </c>
      <c r="W457" s="7">
        <f>SUM(Table3253[[#This Row],[25]:[29]])</f>
        <v>243</v>
      </c>
      <c r="X457" s="7">
        <f>SUM(Table3253[[#This Row],[30]:[34]])</f>
        <v>255</v>
      </c>
      <c r="Y457" s="7">
        <f>SUM(Table3253[[#This Row],[35]:[39]])</f>
        <v>256</v>
      </c>
      <c r="Z457" s="7">
        <f>SUM(Table3253[[#This Row],[40]:[44]])</f>
        <v>303</v>
      </c>
      <c r="AA457" s="7">
        <f>SUM(Table3253[[#This Row],[45]:[49]])</f>
        <v>219</v>
      </c>
      <c r="AB457" s="7">
        <f>SUM(Table3253[[#This Row],[50]:[54]])</f>
        <v>311</v>
      </c>
      <c r="AC457" s="7">
        <f>SUM(Table3253[[#This Row],[55]:[59]])</f>
        <v>336</v>
      </c>
      <c r="AD457" s="7">
        <f>SUM(Table3253[[#This Row],[60]:[64]])</f>
        <v>318</v>
      </c>
      <c r="AE457" s="7">
        <f>SUM(Table3253[[#This Row],[65]:[69]])</f>
        <v>290</v>
      </c>
      <c r="AF457" s="7">
        <f>SUM(Table3253[[#This Row],[70]:[74]])</f>
        <v>237</v>
      </c>
      <c r="AG457" s="7">
        <f>SUM(Table3253[[#This Row],[75]:[79]])</f>
        <v>197</v>
      </c>
      <c r="AH457" s="7">
        <f>SUM(Table3253[[#This Row],[80]:[84]])</f>
        <v>108</v>
      </c>
      <c r="AI457" s="7">
        <f>SUM(Table3253[[#This Row],[85]:[89]])</f>
        <v>61</v>
      </c>
      <c r="AJ457" s="7">
        <f>Table3253[[#This Row],[90]]</f>
        <v>17</v>
      </c>
      <c r="AK457" s="8">
        <v>42</v>
      </c>
      <c r="AL457" s="8">
        <v>49</v>
      </c>
      <c r="AM457" s="8">
        <v>42</v>
      </c>
      <c r="AN457" s="8">
        <v>38</v>
      </c>
      <c r="AO457" s="8">
        <v>42</v>
      </c>
      <c r="AP457" s="8">
        <v>54</v>
      </c>
      <c r="AQ457" s="8">
        <v>40</v>
      </c>
      <c r="AR457" s="8">
        <v>50</v>
      </c>
      <c r="AS457" s="8">
        <v>43</v>
      </c>
      <c r="AT457" s="8">
        <v>50</v>
      </c>
      <c r="AU457" s="8">
        <v>48</v>
      </c>
      <c r="AV457" s="8">
        <v>36</v>
      </c>
      <c r="AW457" s="8">
        <v>55</v>
      </c>
      <c r="AX457" s="8">
        <v>45</v>
      </c>
      <c r="AY457" s="8">
        <v>48</v>
      </c>
      <c r="AZ457" s="8">
        <v>48</v>
      </c>
      <c r="BA457" s="8">
        <v>39</v>
      </c>
      <c r="BB457" s="8">
        <v>58</v>
      </c>
      <c r="BC457" s="8">
        <v>48</v>
      </c>
      <c r="BD457" s="8">
        <v>40</v>
      </c>
      <c r="BE457" s="8">
        <v>56</v>
      </c>
      <c r="BF457" s="8">
        <v>64</v>
      </c>
      <c r="BG457" s="8">
        <v>56</v>
      </c>
      <c r="BH457" s="8">
        <v>43</v>
      </c>
      <c r="BI457" s="8">
        <v>30</v>
      </c>
      <c r="BJ457" s="8">
        <v>46</v>
      </c>
      <c r="BK457" s="8">
        <v>43</v>
      </c>
      <c r="BL457" s="8">
        <v>50</v>
      </c>
      <c r="BM457" s="8">
        <v>48</v>
      </c>
      <c r="BN457" s="8">
        <v>56</v>
      </c>
      <c r="BO457" s="8">
        <v>46</v>
      </c>
      <c r="BP457" s="8">
        <v>49</v>
      </c>
      <c r="BQ457" s="8">
        <v>48</v>
      </c>
      <c r="BR457" s="8">
        <v>53</v>
      </c>
      <c r="BS457" s="8">
        <v>59</v>
      </c>
      <c r="BT457" s="8">
        <v>43</v>
      </c>
      <c r="BU457" s="8">
        <v>55</v>
      </c>
      <c r="BV457" s="8">
        <v>59</v>
      </c>
      <c r="BW457" s="8">
        <v>52</v>
      </c>
      <c r="BX457" s="8">
        <v>47</v>
      </c>
      <c r="BY457" s="8">
        <v>56</v>
      </c>
      <c r="BZ457" s="8">
        <v>59</v>
      </c>
      <c r="CA457" s="8">
        <v>62</v>
      </c>
      <c r="CB457" s="8">
        <v>61</v>
      </c>
      <c r="CC457" s="8">
        <v>65</v>
      </c>
      <c r="CD457" s="8">
        <v>44</v>
      </c>
      <c r="CE457" s="8">
        <v>42</v>
      </c>
      <c r="CF457" s="8">
        <v>39</v>
      </c>
      <c r="CG457" s="8">
        <v>55</v>
      </c>
      <c r="CH457" s="8">
        <v>39</v>
      </c>
      <c r="CI457" s="8">
        <v>50</v>
      </c>
      <c r="CJ457" s="8">
        <v>63</v>
      </c>
      <c r="CK457" s="8">
        <v>63</v>
      </c>
      <c r="CL457" s="8">
        <v>79</v>
      </c>
      <c r="CM457" s="8">
        <v>56</v>
      </c>
      <c r="CN457" s="8">
        <v>75</v>
      </c>
      <c r="CO457" s="8">
        <v>64</v>
      </c>
      <c r="CP457" s="8">
        <v>63</v>
      </c>
      <c r="CQ457" s="8">
        <v>61</v>
      </c>
      <c r="CR457" s="8">
        <v>73</v>
      </c>
      <c r="CS457" s="8">
        <v>76</v>
      </c>
      <c r="CT457" s="8">
        <v>76</v>
      </c>
      <c r="CU457" s="8">
        <v>53</v>
      </c>
      <c r="CV457" s="8">
        <v>60</v>
      </c>
      <c r="CW457" s="8">
        <v>53</v>
      </c>
      <c r="CX457" s="8">
        <v>72</v>
      </c>
      <c r="CY457" s="8">
        <v>55</v>
      </c>
      <c r="CZ457" s="8">
        <v>55</v>
      </c>
      <c r="DA457" s="8">
        <v>49</v>
      </c>
      <c r="DB457" s="8">
        <v>59</v>
      </c>
      <c r="DC457" s="8">
        <v>45</v>
      </c>
      <c r="DD457" s="8">
        <v>42</v>
      </c>
      <c r="DE457" s="8">
        <v>41</v>
      </c>
      <c r="DF457" s="8">
        <v>49</v>
      </c>
      <c r="DG457" s="8">
        <v>60</v>
      </c>
      <c r="DH457" s="8">
        <v>47</v>
      </c>
      <c r="DI457" s="8">
        <v>52</v>
      </c>
      <c r="DJ457" s="8">
        <v>43</v>
      </c>
      <c r="DK457" s="8">
        <v>31</v>
      </c>
      <c r="DL457" s="8">
        <v>24</v>
      </c>
      <c r="DM457" s="8">
        <v>25</v>
      </c>
      <c r="DN457" s="8">
        <v>22</v>
      </c>
      <c r="DO457" s="8">
        <v>23</v>
      </c>
      <c r="DP457" s="8">
        <v>25</v>
      </c>
      <c r="DQ457" s="8">
        <v>13</v>
      </c>
      <c r="DR457" s="8">
        <v>13</v>
      </c>
      <c r="DS457" s="8">
        <v>16</v>
      </c>
      <c r="DT457" s="8">
        <v>10</v>
      </c>
      <c r="DU457" s="8">
        <v>11</v>
      </c>
      <c r="DV457" s="8">
        <v>11</v>
      </c>
      <c r="DW457" s="8">
        <v>17</v>
      </c>
      <c r="DX457" s="7">
        <f t="shared" si="33"/>
        <v>2675</v>
      </c>
      <c r="DY457" s="7">
        <f t="shared" si="34"/>
        <v>337</v>
      </c>
      <c r="DZ457" s="7">
        <f t="shared" si="35"/>
        <v>1276</v>
      </c>
      <c r="EA457" s="7">
        <f t="shared" si="36"/>
        <v>965</v>
      </c>
    </row>
    <row r="458" spans="1:131" x14ac:dyDescent="0.35">
      <c r="A458" s="7">
        <v>14</v>
      </c>
      <c r="B458" s="10" t="s">
        <v>1146</v>
      </c>
      <c r="C458" s="10" t="s">
        <v>1033</v>
      </c>
      <c r="D458" s="7" t="s">
        <v>1034</v>
      </c>
      <c r="E458" s="7">
        <f>SUM(Table3253[[#This Row],[0]:[90]])</f>
        <v>3907</v>
      </c>
      <c r="F458" s="8">
        <f>SUM(Table3253[[#This Row],[0]:[15]])</f>
        <v>627</v>
      </c>
      <c r="G458" s="7">
        <f>SUM(Table3253[[#This Row],[16]:[64]])</f>
        <v>2356</v>
      </c>
      <c r="H458" s="7">
        <f>SUM(Table3253[[#This Row],[65]:[90]])</f>
        <v>924</v>
      </c>
      <c r="I458" s="7">
        <f>SUM(Table3253[[#This Row],[85]:[90]])</f>
        <v>121</v>
      </c>
      <c r="J458" s="8">
        <f>SUM(Table3253[[#This Row],[0]:[17]])</f>
        <v>710</v>
      </c>
      <c r="K458" s="7">
        <f>SUM(Table3253[[#This Row],[18]:[64]])</f>
        <v>2273</v>
      </c>
      <c r="L458" s="8">
        <f>SUM(Table3253[[#This Row],[0]:[4]])</f>
        <v>175</v>
      </c>
      <c r="M458" s="7">
        <f>SUM(Table3253[[#This Row],[5]:[15]])</f>
        <v>452</v>
      </c>
      <c r="N458" s="7">
        <f>SUM(Table3253[[#This Row],[16]:[24]])</f>
        <v>299</v>
      </c>
      <c r="O458" s="7">
        <f>SUM(Table3253[[#This Row],[25]:[49]])</f>
        <v>1141</v>
      </c>
      <c r="P458" s="7">
        <f>SUM(Table3253[[#This Row],[50]:[64]])</f>
        <v>916</v>
      </c>
      <c r="Q458" s="7">
        <f>SUM(Table3253[[#This Row],[65]:[74]])</f>
        <v>476</v>
      </c>
      <c r="R458" s="7">
        <f>SUM(Table3253[[#This Row],[75]:[84]])</f>
        <v>327</v>
      </c>
      <c r="S458" s="8">
        <f>SUM(Table3253[[#This Row],[5]:[9]])</f>
        <v>177</v>
      </c>
      <c r="T458" s="7">
        <f>SUM(Table3253[[#This Row],[10]:[14]])</f>
        <v>229</v>
      </c>
      <c r="U458" s="7">
        <f>SUM(Table3253[[#This Row],[15]:[19]])</f>
        <v>199</v>
      </c>
      <c r="V458" s="7">
        <f>SUM(Table3253[[#This Row],[20]:[24]])</f>
        <v>146</v>
      </c>
      <c r="W458" s="7">
        <f>SUM(Table3253[[#This Row],[25]:[29]])</f>
        <v>209</v>
      </c>
      <c r="X458" s="7">
        <f>SUM(Table3253[[#This Row],[30]:[34]])</f>
        <v>231</v>
      </c>
      <c r="Y458" s="7">
        <f>SUM(Table3253[[#This Row],[35]:[39]])</f>
        <v>235</v>
      </c>
      <c r="Z458" s="7">
        <f>SUM(Table3253[[#This Row],[40]:[44]])</f>
        <v>246</v>
      </c>
      <c r="AA458" s="7">
        <f>SUM(Table3253[[#This Row],[45]:[49]])</f>
        <v>220</v>
      </c>
      <c r="AB458" s="7">
        <f>SUM(Table3253[[#This Row],[50]:[54]])</f>
        <v>253</v>
      </c>
      <c r="AC458" s="7">
        <f>SUM(Table3253[[#This Row],[55]:[59]])</f>
        <v>342</v>
      </c>
      <c r="AD458" s="7">
        <f>SUM(Table3253[[#This Row],[60]:[64]])</f>
        <v>321</v>
      </c>
      <c r="AE458" s="7">
        <f>SUM(Table3253[[#This Row],[65]:[69]])</f>
        <v>255</v>
      </c>
      <c r="AF458" s="7">
        <f>SUM(Table3253[[#This Row],[70]:[74]])</f>
        <v>221</v>
      </c>
      <c r="AG458" s="7">
        <f>SUM(Table3253[[#This Row],[75]:[79]])</f>
        <v>182</v>
      </c>
      <c r="AH458" s="7">
        <f>SUM(Table3253[[#This Row],[80]:[84]])</f>
        <v>145</v>
      </c>
      <c r="AI458" s="7">
        <f>SUM(Table3253[[#This Row],[85]:[89]])</f>
        <v>82</v>
      </c>
      <c r="AJ458" s="7">
        <f>Table3253[[#This Row],[90]]</f>
        <v>39</v>
      </c>
      <c r="AK458" s="8">
        <v>37</v>
      </c>
      <c r="AL458" s="8">
        <v>37</v>
      </c>
      <c r="AM458" s="8">
        <v>30</v>
      </c>
      <c r="AN458" s="8">
        <v>38</v>
      </c>
      <c r="AO458" s="8">
        <v>33</v>
      </c>
      <c r="AP458" s="8">
        <v>32</v>
      </c>
      <c r="AQ458" s="8">
        <v>38</v>
      </c>
      <c r="AR458" s="8">
        <v>31</v>
      </c>
      <c r="AS458" s="8">
        <v>31</v>
      </c>
      <c r="AT458" s="8">
        <v>45</v>
      </c>
      <c r="AU458" s="8">
        <v>39</v>
      </c>
      <c r="AV458" s="8">
        <v>51</v>
      </c>
      <c r="AW458" s="8">
        <v>42</v>
      </c>
      <c r="AX458" s="8">
        <v>58</v>
      </c>
      <c r="AY458" s="8">
        <v>39</v>
      </c>
      <c r="AZ458" s="8">
        <v>46</v>
      </c>
      <c r="BA458" s="8">
        <v>40</v>
      </c>
      <c r="BB458" s="8">
        <v>43</v>
      </c>
      <c r="BC458" s="8">
        <v>36</v>
      </c>
      <c r="BD458" s="8">
        <v>34</v>
      </c>
      <c r="BE458" s="8">
        <v>42</v>
      </c>
      <c r="BF458" s="8">
        <v>36</v>
      </c>
      <c r="BG458" s="8">
        <v>28</v>
      </c>
      <c r="BH458" s="8">
        <v>18</v>
      </c>
      <c r="BI458" s="8">
        <v>22</v>
      </c>
      <c r="BJ458" s="8">
        <v>33</v>
      </c>
      <c r="BK458" s="8">
        <v>47</v>
      </c>
      <c r="BL458" s="8">
        <v>48</v>
      </c>
      <c r="BM458" s="8">
        <v>54</v>
      </c>
      <c r="BN458" s="8">
        <v>27</v>
      </c>
      <c r="BO458" s="8">
        <v>43</v>
      </c>
      <c r="BP458" s="8">
        <v>40</v>
      </c>
      <c r="BQ458" s="8">
        <v>48</v>
      </c>
      <c r="BR458" s="8">
        <v>53</v>
      </c>
      <c r="BS458" s="8">
        <v>47</v>
      </c>
      <c r="BT458" s="8">
        <v>50</v>
      </c>
      <c r="BU458" s="8">
        <v>49</v>
      </c>
      <c r="BV458" s="8">
        <v>46</v>
      </c>
      <c r="BW458" s="8">
        <v>49</v>
      </c>
      <c r="BX458" s="8">
        <v>41</v>
      </c>
      <c r="BY458" s="8">
        <v>49</v>
      </c>
      <c r="BZ458" s="8">
        <v>55</v>
      </c>
      <c r="CA458" s="8">
        <v>55</v>
      </c>
      <c r="CB458" s="8">
        <v>42</v>
      </c>
      <c r="CC458" s="8">
        <v>45</v>
      </c>
      <c r="CD458" s="8">
        <v>48</v>
      </c>
      <c r="CE458" s="8">
        <v>48</v>
      </c>
      <c r="CF458" s="8">
        <v>30</v>
      </c>
      <c r="CG458" s="8">
        <v>40</v>
      </c>
      <c r="CH458" s="8">
        <v>54</v>
      </c>
      <c r="CI458" s="8">
        <v>52</v>
      </c>
      <c r="CJ458" s="8">
        <v>48</v>
      </c>
      <c r="CK458" s="8">
        <v>47</v>
      </c>
      <c r="CL458" s="8">
        <v>52</v>
      </c>
      <c r="CM458" s="8">
        <v>54</v>
      </c>
      <c r="CN458" s="8">
        <v>62</v>
      </c>
      <c r="CO458" s="8">
        <v>61</v>
      </c>
      <c r="CP458" s="8">
        <v>79</v>
      </c>
      <c r="CQ458" s="8">
        <v>64</v>
      </c>
      <c r="CR458" s="8">
        <v>76</v>
      </c>
      <c r="CS458" s="8">
        <v>62</v>
      </c>
      <c r="CT458" s="8">
        <v>62</v>
      </c>
      <c r="CU458" s="8">
        <v>78</v>
      </c>
      <c r="CV458" s="8">
        <v>64</v>
      </c>
      <c r="CW458" s="8">
        <v>55</v>
      </c>
      <c r="CX458" s="8">
        <v>57</v>
      </c>
      <c r="CY458" s="8">
        <v>49</v>
      </c>
      <c r="CZ458" s="8">
        <v>55</v>
      </c>
      <c r="DA458" s="8">
        <v>37</v>
      </c>
      <c r="DB458" s="8">
        <v>57</v>
      </c>
      <c r="DC458" s="8">
        <v>33</v>
      </c>
      <c r="DD458" s="8">
        <v>52</v>
      </c>
      <c r="DE458" s="8">
        <v>51</v>
      </c>
      <c r="DF458" s="8">
        <v>46</v>
      </c>
      <c r="DG458" s="8">
        <v>39</v>
      </c>
      <c r="DH458" s="8">
        <v>32</v>
      </c>
      <c r="DI458" s="8">
        <v>46</v>
      </c>
      <c r="DJ458" s="8">
        <v>40</v>
      </c>
      <c r="DK458" s="8">
        <v>34</v>
      </c>
      <c r="DL458" s="8">
        <v>30</v>
      </c>
      <c r="DM458" s="8">
        <v>40</v>
      </c>
      <c r="DN458" s="8">
        <v>30</v>
      </c>
      <c r="DO458" s="8">
        <v>30</v>
      </c>
      <c r="DP458" s="8">
        <v>20</v>
      </c>
      <c r="DQ458" s="8">
        <v>25</v>
      </c>
      <c r="DR458" s="8">
        <v>30</v>
      </c>
      <c r="DS458" s="8">
        <v>16</v>
      </c>
      <c r="DT458" s="8">
        <v>19</v>
      </c>
      <c r="DU458" s="8">
        <v>13</v>
      </c>
      <c r="DV458" s="8">
        <v>4</v>
      </c>
      <c r="DW458" s="8">
        <v>39</v>
      </c>
      <c r="DX458" s="7">
        <f t="shared" si="33"/>
        <v>2356</v>
      </c>
      <c r="DY458" s="7">
        <f t="shared" si="34"/>
        <v>216</v>
      </c>
      <c r="DZ458" s="7">
        <f t="shared" si="35"/>
        <v>1141</v>
      </c>
      <c r="EA458" s="7">
        <f t="shared" si="36"/>
        <v>916</v>
      </c>
    </row>
    <row r="459" spans="1:131" x14ac:dyDescent="0.35">
      <c r="A459" s="7">
        <v>14</v>
      </c>
      <c r="B459" s="10" t="s">
        <v>1146</v>
      </c>
      <c r="C459" s="10" t="s">
        <v>1035</v>
      </c>
      <c r="D459" s="7" t="s">
        <v>1036</v>
      </c>
      <c r="E459" s="7">
        <f>SUM(Table3253[[#This Row],[0]:[90]])</f>
        <v>4922</v>
      </c>
      <c r="F459" s="8">
        <f>SUM(Table3253[[#This Row],[0]:[15]])</f>
        <v>754</v>
      </c>
      <c r="G459" s="7">
        <f>SUM(Table3253[[#This Row],[16]:[64]])</f>
        <v>2892</v>
      </c>
      <c r="H459" s="7">
        <f>SUM(Table3253[[#This Row],[65]:[90]])</f>
        <v>1276</v>
      </c>
      <c r="I459" s="7">
        <f>SUM(Table3253[[#This Row],[85]:[90]])</f>
        <v>137</v>
      </c>
      <c r="J459" s="8">
        <f>SUM(Table3253[[#This Row],[0]:[17]])</f>
        <v>875</v>
      </c>
      <c r="K459" s="7">
        <f>SUM(Table3253[[#This Row],[18]:[64]])</f>
        <v>2771</v>
      </c>
      <c r="L459" s="8">
        <f>SUM(Table3253[[#This Row],[0]:[4]])</f>
        <v>189</v>
      </c>
      <c r="M459" s="7">
        <f>SUM(Table3253[[#This Row],[5]:[15]])</f>
        <v>565</v>
      </c>
      <c r="N459" s="7">
        <f>SUM(Table3253[[#This Row],[16]:[24]])</f>
        <v>449</v>
      </c>
      <c r="O459" s="7">
        <f>SUM(Table3253[[#This Row],[25]:[49]])</f>
        <v>1312</v>
      </c>
      <c r="P459" s="7">
        <f>SUM(Table3253[[#This Row],[50]:[64]])</f>
        <v>1131</v>
      </c>
      <c r="Q459" s="7">
        <f>SUM(Table3253[[#This Row],[65]:[74]])</f>
        <v>663</v>
      </c>
      <c r="R459" s="7">
        <f>SUM(Table3253[[#This Row],[75]:[84]])</f>
        <v>476</v>
      </c>
      <c r="S459" s="8">
        <f>SUM(Table3253[[#This Row],[5]:[9]])</f>
        <v>271</v>
      </c>
      <c r="T459" s="7">
        <f>SUM(Table3253[[#This Row],[10]:[14]])</f>
        <v>236</v>
      </c>
      <c r="U459" s="7">
        <f>SUM(Table3253[[#This Row],[15]:[19]])</f>
        <v>276</v>
      </c>
      <c r="V459" s="7">
        <f>SUM(Table3253[[#This Row],[20]:[24]])</f>
        <v>231</v>
      </c>
      <c r="W459" s="7">
        <f>SUM(Table3253[[#This Row],[25]:[29]])</f>
        <v>208</v>
      </c>
      <c r="X459" s="7">
        <f>SUM(Table3253[[#This Row],[30]:[34]])</f>
        <v>253</v>
      </c>
      <c r="Y459" s="7">
        <f>SUM(Table3253[[#This Row],[35]:[39]])</f>
        <v>269</v>
      </c>
      <c r="Z459" s="7">
        <f>SUM(Table3253[[#This Row],[40]:[44]])</f>
        <v>300</v>
      </c>
      <c r="AA459" s="7">
        <f>SUM(Table3253[[#This Row],[45]:[49]])</f>
        <v>282</v>
      </c>
      <c r="AB459" s="7">
        <f>SUM(Table3253[[#This Row],[50]:[54]])</f>
        <v>334</v>
      </c>
      <c r="AC459" s="7">
        <f>SUM(Table3253[[#This Row],[55]:[59]])</f>
        <v>405</v>
      </c>
      <c r="AD459" s="7">
        <f>SUM(Table3253[[#This Row],[60]:[64]])</f>
        <v>392</v>
      </c>
      <c r="AE459" s="7">
        <f>SUM(Table3253[[#This Row],[65]:[69]])</f>
        <v>358</v>
      </c>
      <c r="AF459" s="7">
        <f>SUM(Table3253[[#This Row],[70]:[74]])</f>
        <v>305</v>
      </c>
      <c r="AG459" s="7">
        <f>SUM(Table3253[[#This Row],[75]:[79]])</f>
        <v>291</v>
      </c>
      <c r="AH459" s="7">
        <f>SUM(Table3253[[#This Row],[80]:[84]])</f>
        <v>185</v>
      </c>
      <c r="AI459" s="7">
        <f>SUM(Table3253[[#This Row],[85]:[89]])</f>
        <v>101</v>
      </c>
      <c r="AJ459" s="7">
        <f>Table3253[[#This Row],[90]]</f>
        <v>36</v>
      </c>
      <c r="AK459" s="8">
        <v>28</v>
      </c>
      <c r="AL459" s="8">
        <v>33</v>
      </c>
      <c r="AM459" s="8">
        <v>36</v>
      </c>
      <c r="AN459" s="8">
        <v>48</v>
      </c>
      <c r="AO459" s="8">
        <v>44</v>
      </c>
      <c r="AP459" s="8">
        <v>45</v>
      </c>
      <c r="AQ459" s="8">
        <v>51</v>
      </c>
      <c r="AR459" s="8">
        <v>62</v>
      </c>
      <c r="AS459" s="8">
        <v>49</v>
      </c>
      <c r="AT459" s="8">
        <v>64</v>
      </c>
      <c r="AU459" s="8">
        <v>46</v>
      </c>
      <c r="AV459" s="8">
        <v>47</v>
      </c>
      <c r="AW459" s="8">
        <v>59</v>
      </c>
      <c r="AX459" s="8">
        <v>38</v>
      </c>
      <c r="AY459" s="8">
        <v>46</v>
      </c>
      <c r="AZ459" s="8">
        <v>58</v>
      </c>
      <c r="BA459" s="8">
        <v>57</v>
      </c>
      <c r="BB459" s="8">
        <v>64</v>
      </c>
      <c r="BC459" s="8">
        <v>54</v>
      </c>
      <c r="BD459" s="8">
        <v>43</v>
      </c>
      <c r="BE459" s="8">
        <v>60</v>
      </c>
      <c r="BF459" s="8">
        <v>66</v>
      </c>
      <c r="BG459" s="8">
        <v>38</v>
      </c>
      <c r="BH459" s="8">
        <v>34</v>
      </c>
      <c r="BI459" s="8">
        <v>33</v>
      </c>
      <c r="BJ459" s="8">
        <v>46</v>
      </c>
      <c r="BK459" s="8">
        <v>47</v>
      </c>
      <c r="BL459" s="8">
        <v>39</v>
      </c>
      <c r="BM459" s="8">
        <v>38</v>
      </c>
      <c r="BN459" s="8">
        <v>38</v>
      </c>
      <c r="BO459" s="8">
        <v>46</v>
      </c>
      <c r="BP459" s="8">
        <v>61</v>
      </c>
      <c r="BQ459" s="8">
        <v>44</v>
      </c>
      <c r="BR459" s="8">
        <v>57</v>
      </c>
      <c r="BS459" s="8">
        <v>45</v>
      </c>
      <c r="BT459" s="8">
        <v>47</v>
      </c>
      <c r="BU459" s="8">
        <v>44</v>
      </c>
      <c r="BV459" s="8">
        <v>62</v>
      </c>
      <c r="BW459" s="8">
        <v>55</v>
      </c>
      <c r="BX459" s="8">
        <v>61</v>
      </c>
      <c r="BY459" s="8">
        <v>60</v>
      </c>
      <c r="BZ459" s="8">
        <v>60</v>
      </c>
      <c r="CA459" s="8">
        <v>61</v>
      </c>
      <c r="CB459" s="8">
        <v>59</v>
      </c>
      <c r="CC459" s="8">
        <v>60</v>
      </c>
      <c r="CD459" s="8">
        <v>59</v>
      </c>
      <c r="CE459" s="8">
        <v>57</v>
      </c>
      <c r="CF459" s="8">
        <v>53</v>
      </c>
      <c r="CG459" s="8">
        <v>51</v>
      </c>
      <c r="CH459" s="8">
        <v>62</v>
      </c>
      <c r="CI459" s="8">
        <v>61</v>
      </c>
      <c r="CJ459" s="8">
        <v>73</v>
      </c>
      <c r="CK459" s="8">
        <v>63</v>
      </c>
      <c r="CL459" s="8">
        <v>71</v>
      </c>
      <c r="CM459" s="8">
        <v>66</v>
      </c>
      <c r="CN459" s="8">
        <v>75</v>
      </c>
      <c r="CO459" s="8">
        <v>71</v>
      </c>
      <c r="CP459" s="8">
        <v>84</v>
      </c>
      <c r="CQ459" s="8">
        <v>81</v>
      </c>
      <c r="CR459" s="8">
        <v>94</v>
      </c>
      <c r="CS459" s="8">
        <v>70</v>
      </c>
      <c r="CT459" s="8">
        <v>88</v>
      </c>
      <c r="CU459" s="8">
        <v>87</v>
      </c>
      <c r="CV459" s="8">
        <v>72</v>
      </c>
      <c r="CW459" s="8">
        <v>75</v>
      </c>
      <c r="CX459" s="8">
        <v>64</v>
      </c>
      <c r="CY459" s="8">
        <v>70</v>
      </c>
      <c r="CZ459" s="8">
        <v>71</v>
      </c>
      <c r="DA459" s="8">
        <v>73</v>
      </c>
      <c r="DB459" s="8">
        <v>80</v>
      </c>
      <c r="DC459" s="8">
        <v>58</v>
      </c>
      <c r="DD459" s="8">
        <v>78</v>
      </c>
      <c r="DE459" s="8">
        <v>61</v>
      </c>
      <c r="DF459" s="8">
        <v>57</v>
      </c>
      <c r="DG459" s="8">
        <v>51</v>
      </c>
      <c r="DH459" s="8">
        <v>66</v>
      </c>
      <c r="DI459" s="8">
        <v>53</v>
      </c>
      <c r="DJ459" s="8">
        <v>69</v>
      </c>
      <c r="DK459" s="8">
        <v>64</v>
      </c>
      <c r="DL459" s="8">
        <v>39</v>
      </c>
      <c r="DM459" s="8">
        <v>43</v>
      </c>
      <c r="DN459" s="8">
        <v>47</v>
      </c>
      <c r="DO459" s="8">
        <v>29</v>
      </c>
      <c r="DP459" s="8">
        <v>33</v>
      </c>
      <c r="DQ459" s="8">
        <v>33</v>
      </c>
      <c r="DR459" s="8">
        <v>27</v>
      </c>
      <c r="DS459" s="8">
        <v>28</v>
      </c>
      <c r="DT459" s="8">
        <v>20</v>
      </c>
      <c r="DU459" s="8">
        <v>12</v>
      </c>
      <c r="DV459" s="8">
        <v>14</v>
      </c>
      <c r="DW459" s="8">
        <v>36</v>
      </c>
      <c r="DX459" s="7">
        <f t="shared" si="33"/>
        <v>2892</v>
      </c>
      <c r="DY459" s="7">
        <f t="shared" si="34"/>
        <v>328</v>
      </c>
      <c r="DZ459" s="7">
        <f t="shared" si="35"/>
        <v>1312</v>
      </c>
      <c r="EA459" s="7">
        <f t="shared" si="36"/>
        <v>1131</v>
      </c>
    </row>
    <row r="460" spans="1:131" x14ac:dyDescent="0.35">
      <c r="A460" s="7">
        <v>14</v>
      </c>
      <c r="B460" s="10" t="s">
        <v>1146</v>
      </c>
      <c r="C460" s="10" t="s">
        <v>1037</v>
      </c>
      <c r="D460" s="7" t="s">
        <v>1038</v>
      </c>
      <c r="E460" s="7">
        <f>SUM(Table3253[[#This Row],[0]:[90]])</f>
        <v>4029</v>
      </c>
      <c r="F460" s="8">
        <f>SUM(Table3253[[#This Row],[0]:[15]])</f>
        <v>734</v>
      </c>
      <c r="G460" s="7">
        <f>SUM(Table3253[[#This Row],[16]:[64]])</f>
        <v>2336</v>
      </c>
      <c r="H460" s="7">
        <f>SUM(Table3253[[#This Row],[65]:[90]])</f>
        <v>959</v>
      </c>
      <c r="I460" s="7">
        <f>SUM(Table3253[[#This Row],[85]:[90]])</f>
        <v>74</v>
      </c>
      <c r="J460" s="8">
        <f>SUM(Table3253[[#This Row],[0]:[17]])</f>
        <v>836</v>
      </c>
      <c r="K460" s="7">
        <f>SUM(Table3253[[#This Row],[18]:[64]])</f>
        <v>2234</v>
      </c>
      <c r="L460" s="8">
        <f>SUM(Table3253[[#This Row],[0]:[4]])</f>
        <v>173</v>
      </c>
      <c r="M460" s="7">
        <f>SUM(Table3253[[#This Row],[5]:[15]])</f>
        <v>561</v>
      </c>
      <c r="N460" s="7">
        <f>SUM(Table3253[[#This Row],[16]:[24]])</f>
        <v>397</v>
      </c>
      <c r="O460" s="7">
        <f>SUM(Table3253[[#This Row],[25]:[49]])</f>
        <v>1143</v>
      </c>
      <c r="P460" s="7">
        <f>SUM(Table3253[[#This Row],[50]:[64]])</f>
        <v>796</v>
      </c>
      <c r="Q460" s="7">
        <f>SUM(Table3253[[#This Row],[65]:[74]])</f>
        <v>546</v>
      </c>
      <c r="R460" s="7">
        <f>SUM(Table3253[[#This Row],[75]:[84]])</f>
        <v>339</v>
      </c>
      <c r="S460" s="8">
        <f>SUM(Table3253[[#This Row],[5]:[9]])</f>
        <v>234</v>
      </c>
      <c r="T460" s="7">
        <f>SUM(Table3253[[#This Row],[10]:[14]])</f>
        <v>272</v>
      </c>
      <c r="U460" s="7">
        <f>SUM(Table3253[[#This Row],[15]:[19]])</f>
        <v>240</v>
      </c>
      <c r="V460" s="7">
        <f>SUM(Table3253[[#This Row],[20]:[24]])</f>
        <v>212</v>
      </c>
      <c r="W460" s="7">
        <f>SUM(Table3253[[#This Row],[25]:[29]])</f>
        <v>203</v>
      </c>
      <c r="X460" s="7">
        <f>SUM(Table3253[[#This Row],[30]:[34]])</f>
        <v>217</v>
      </c>
      <c r="Y460" s="7">
        <f>SUM(Table3253[[#This Row],[35]:[39]])</f>
        <v>256</v>
      </c>
      <c r="Z460" s="7">
        <f>SUM(Table3253[[#This Row],[40]:[44]])</f>
        <v>215</v>
      </c>
      <c r="AA460" s="7">
        <f>SUM(Table3253[[#This Row],[45]:[49]])</f>
        <v>252</v>
      </c>
      <c r="AB460" s="7">
        <f>SUM(Table3253[[#This Row],[50]:[54]])</f>
        <v>232</v>
      </c>
      <c r="AC460" s="7">
        <f>SUM(Table3253[[#This Row],[55]:[59]])</f>
        <v>298</v>
      </c>
      <c r="AD460" s="7">
        <f>SUM(Table3253[[#This Row],[60]:[64]])</f>
        <v>266</v>
      </c>
      <c r="AE460" s="7">
        <f>SUM(Table3253[[#This Row],[65]:[69]])</f>
        <v>303</v>
      </c>
      <c r="AF460" s="7">
        <f>SUM(Table3253[[#This Row],[70]:[74]])</f>
        <v>243</v>
      </c>
      <c r="AG460" s="7">
        <f>SUM(Table3253[[#This Row],[75]:[79]])</f>
        <v>235</v>
      </c>
      <c r="AH460" s="7">
        <f>SUM(Table3253[[#This Row],[80]:[84]])</f>
        <v>104</v>
      </c>
      <c r="AI460" s="7">
        <f>SUM(Table3253[[#This Row],[85]:[89]])</f>
        <v>54</v>
      </c>
      <c r="AJ460" s="7">
        <f>Table3253[[#This Row],[90]]</f>
        <v>20</v>
      </c>
      <c r="AK460" s="8">
        <v>29</v>
      </c>
      <c r="AL460" s="8">
        <v>31</v>
      </c>
      <c r="AM460" s="8">
        <v>46</v>
      </c>
      <c r="AN460" s="8">
        <v>27</v>
      </c>
      <c r="AO460" s="8">
        <v>40</v>
      </c>
      <c r="AP460" s="8">
        <v>45</v>
      </c>
      <c r="AQ460" s="8">
        <v>41</v>
      </c>
      <c r="AR460" s="8">
        <v>47</v>
      </c>
      <c r="AS460" s="8">
        <v>52</v>
      </c>
      <c r="AT460" s="8">
        <v>49</v>
      </c>
      <c r="AU460" s="8">
        <v>49</v>
      </c>
      <c r="AV460" s="8">
        <v>50</v>
      </c>
      <c r="AW460" s="8">
        <v>51</v>
      </c>
      <c r="AX460" s="8">
        <v>66</v>
      </c>
      <c r="AY460" s="8">
        <v>56</v>
      </c>
      <c r="AZ460" s="8">
        <v>55</v>
      </c>
      <c r="BA460" s="8">
        <v>51</v>
      </c>
      <c r="BB460" s="8">
        <v>51</v>
      </c>
      <c r="BC460" s="8">
        <v>47</v>
      </c>
      <c r="BD460" s="8">
        <v>36</v>
      </c>
      <c r="BE460" s="8">
        <v>55</v>
      </c>
      <c r="BF460" s="8">
        <v>53</v>
      </c>
      <c r="BG460" s="8">
        <v>37</v>
      </c>
      <c r="BH460" s="8">
        <v>43</v>
      </c>
      <c r="BI460" s="8">
        <v>24</v>
      </c>
      <c r="BJ460" s="8">
        <v>30</v>
      </c>
      <c r="BK460" s="8">
        <v>40</v>
      </c>
      <c r="BL460" s="8">
        <v>48</v>
      </c>
      <c r="BM460" s="8">
        <v>43</v>
      </c>
      <c r="BN460" s="8">
        <v>42</v>
      </c>
      <c r="BO460" s="8">
        <v>43</v>
      </c>
      <c r="BP460" s="8">
        <v>53</v>
      </c>
      <c r="BQ460" s="8">
        <v>41</v>
      </c>
      <c r="BR460" s="8">
        <v>45</v>
      </c>
      <c r="BS460" s="8">
        <v>35</v>
      </c>
      <c r="BT460" s="8">
        <v>48</v>
      </c>
      <c r="BU460" s="8">
        <v>49</v>
      </c>
      <c r="BV460" s="8">
        <v>51</v>
      </c>
      <c r="BW460" s="8">
        <v>62</v>
      </c>
      <c r="BX460" s="8">
        <v>46</v>
      </c>
      <c r="BY460" s="8">
        <v>43</v>
      </c>
      <c r="BZ460" s="8">
        <v>47</v>
      </c>
      <c r="CA460" s="8">
        <v>40</v>
      </c>
      <c r="CB460" s="8">
        <v>46</v>
      </c>
      <c r="CC460" s="8">
        <v>39</v>
      </c>
      <c r="CD460" s="8">
        <v>59</v>
      </c>
      <c r="CE460" s="8">
        <v>58</v>
      </c>
      <c r="CF460" s="8">
        <v>37</v>
      </c>
      <c r="CG460" s="8">
        <v>51</v>
      </c>
      <c r="CH460" s="8">
        <v>47</v>
      </c>
      <c r="CI460" s="8">
        <v>36</v>
      </c>
      <c r="CJ460" s="8">
        <v>40</v>
      </c>
      <c r="CK460" s="8">
        <v>61</v>
      </c>
      <c r="CL460" s="8">
        <v>48</v>
      </c>
      <c r="CM460" s="8">
        <v>47</v>
      </c>
      <c r="CN460" s="8">
        <v>57</v>
      </c>
      <c r="CO460" s="8">
        <v>55</v>
      </c>
      <c r="CP460" s="8">
        <v>64</v>
      </c>
      <c r="CQ460" s="8">
        <v>64</v>
      </c>
      <c r="CR460" s="8">
        <v>58</v>
      </c>
      <c r="CS460" s="8">
        <v>56</v>
      </c>
      <c r="CT460" s="8">
        <v>58</v>
      </c>
      <c r="CU460" s="8">
        <v>51</v>
      </c>
      <c r="CV460" s="8">
        <v>55</v>
      </c>
      <c r="CW460" s="8">
        <v>46</v>
      </c>
      <c r="CX460" s="8">
        <v>81</v>
      </c>
      <c r="CY460" s="8">
        <v>73</v>
      </c>
      <c r="CZ460" s="8">
        <v>50</v>
      </c>
      <c r="DA460" s="8">
        <v>48</v>
      </c>
      <c r="DB460" s="8">
        <v>51</v>
      </c>
      <c r="DC460" s="8">
        <v>50</v>
      </c>
      <c r="DD460" s="8">
        <v>47</v>
      </c>
      <c r="DE460" s="8">
        <v>46</v>
      </c>
      <c r="DF460" s="8">
        <v>56</v>
      </c>
      <c r="DG460" s="8">
        <v>44</v>
      </c>
      <c r="DH460" s="8">
        <v>56</v>
      </c>
      <c r="DI460" s="8">
        <v>61</v>
      </c>
      <c r="DJ460" s="8">
        <v>47</v>
      </c>
      <c r="DK460" s="8">
        <v>38</v>
      </c>
      <c r="DL460" s="8">
        <v>33</v>
      </c>
      <c r="DM460" s="8">
        <v>27</v>
      </c>
      <c r="DN460" s="8">
        <v>24</v>
      </c>
      <c r="DO460" s="8">
        <v>25</v>
      </c>
      <c r="DP460" s="8">
        <v>15</v>
      </c>
      <c r="DQ460" s="8">
        <v>13</v>
      </c>
      <c r="DR460" s="8">
        <v>19</v>
      </c>
      <c r="DS460" s="8">
        <v>14</v>
      </c>
      <c r="DT460" s="8">
        <v>5</v>
      </c>
      <c r="DU460" s="8">
        <v>11</v>
      </c>
      <c r="DV460" s="8">
        <v>5</v>
      </c>
      <c r="DW460" s="8">
        <v>20</v>
      </c>
      <c r="DX460" s="7">
        <f t="shared" si="33"/>
        <v>2336</v>
      </c>
      <c r="DY460" s="7">
        <f t="shared" si="34"/>
        <v>295</v>
      </c>
      <c r="DZ460" s="7">
        <f t="shared" si="35"/>
        <v>1143</v>
      </c>
      <c r="EA460" s="7">
        <f t="shared" si="36"/>
        <v>796</v>
      </c>
    </row>
    <row r="461" spans="1:131" x14ac:dyDescent="0.35">
      <c r="A461" s="7">
        <v>14</v>
      </c>
      <c r="B461" s="10" t="s">
        <v>1146</v>
      </c>
      <c r="C461" s="10" t="s">
        <v>1039</v>
      </c>
      <c r="D461" s="7" t="s">
        <v>1040</v>
      </c>
      <c r="E461" s="7">
        <f>SUM(Table3253[[#This Row],[0]:[90]])</f>
        <v>3694</v>
      </c>
      <c r="F461" s="8">
        <f>SUM(Table3253[[#This Row],[0]:[15]])</f>
        <v>717</v>
      </c>
      <c r="G461" s="7">
        <f>SUM(Table3253[[#This Row],[16]:[64]])</f>
        <v>2170</v>
      </c>
      <c r="H461" s="7">
        <f>SUM(Table3253[[#This Row],[65]:[90]])</f>
        <v>807</v>
      </c>
      <c r="I461" s="7">
        <f>SUM(Table3253[[#This Row],[85]:[90]])</f>
        <v>98</v>
      </c>
      <c r="J461" s="8">
        <f>SUM(Table3253[[#This Row],[0]:[17]])</f>
        <v>824</v>
      </c>
      <c r="K461" s="7">
        <f>SUM(Table3253[[#This Row],[18]:[64]])</f>
        <v>2063</v>
      </c>
      <c r="L461" s="8">
        <f>SUM(Table3253[[#This Row],[0]:[4]])</f>
        <v>207</v>
      </c>
      <c r="M461" s="7">
        <f>SUM(Table3253[[#This Row],[5]:[15]])</f>
        <v>510</v>
      </c>
      <c r="N461" s="7">
        <f>SUM(Table3253[[#This Row],[16]:[24]])</f>
        <v>407</v>
      </c>
      <c r="O461" s="7">
        <f>SUM(Table3253[[#This Row],[25]:[49]])</f>
        <v>1017</v>
      </c>
      <c r="P461" s="7">
        <f>SUM(Table3253[[#This Row],[50]:[64]])</f>
        <v>746</v>
      </c>
      <c r="Q461" s="7">
        <f>SUM(Table3253[[#This Row],[65]:[74]])</f>
        <v>424</v>
      </c>
      <c r="R461" s="7">
        <f>SUM(Table3253[[#This Row],[75]:[84]])</f>
        <v>285</v>
      </c>
      <c r="S461" s="8">
        <f>SUM(Table3253[[#This Row],[5]:[9]])</f>
        <v>237</v>
      </c>
      <c r="T461" s="7">
        <f>SUM(Table3253[[#This Row],[10]:[14]])</f>
        <v>227</v>
      </c>
      <c r="U461" s="7">
        <f>SUM(Table3253[[#This Row],[15]:[19]])</f>
        <v>230</v>
      </c>
      <c r="V461" s="7">
        <f>SUM(Table3253[[#This Row],[20]:[24]])</f>
        <v>223</v>
      </c>
      <c r="W461" s="7">
        <f>SUM(Table3253[[#This Row],[25]:[29]])</f>
        <v>200</v>
      </c>
      <c r="X461" s="7">
        <f>SUM(Table3253[[#This Row],[30]:[34]])</f>
        <v>176</v>
      </c>
      <c r="Y461" s="7">
        <f>SUM(Table3253[[#This Row],[35]:[39]])</f>
        <v>214</v>
      </c>
      <c r="Z461" s="7">
        <f>SUM(Table3253[[#This Row],[40]:[44]])</f>
        <v>243</v>
      </c>
      <c r="AA461" s="7">
        <f>SUM(Table3253[[#This Row],[45]:[49]])</f>
        <v>184</v>
      </c>
      <c r="AB461" s="7">
        <f>SUM(Table3253[[#This Row],[50]:[54]])</f>
        <v>229</v>
      </c>
      <c r="AC461" s="7">
        <f>SUM(Table3253[[#This Row],[55]:[59]])</f>
        <v>257</v>
      </c>
      <c r="AD461" s="7">
        <f>SUM(Table3253[[#This Row],[60]:[64]])</f>
        <v>260</v>
      </c>
      <c r="AE461" s="7">
        <f>SUM(Table3253[[#This Row],[65]:[69]])</f>
        <v>247</v>
      </c>
      <c r="AF461" s="7">
        <f>SUM(Table3253[[#This Row],[70]:[74]])</f>
        <v>177</v>
      </c>
      <c r="AG461" s="7">
        <f>SUM(Table3253[[#This Row],[75]:[79]])</f>
        <v>182</v>
      </c>
      <c r="AH461" s="7">
        <f>SUM(Table3253[[#This Row],[80]:[84]])</f>
        <v>103</v>
      </c>
      <c r="AI461" s="7">
        <f>SUM(Table3253[[#This Row],[85]:[89]])</f>
        <v>64</v>
      </c>
      <c r="AJ461" s="7">
        <f>Table3253[[#This Row],[90]]</f>
        <v>34</v>
      </c>
      <c r="AK461" s="8">
        <v>24</v>
      </c>
      <c r="AL461" s="8">
        <v>37</v>
      </c>
      <c r="AM461" s="8">
        <v>47</v>
      </c>
      <c r="AN461" s="8">
        <v>49</v>
      </c>
      <c r="AO461" s="8">
        <v>50</v>
      </c>
      <c r="AP461" s="8">
        <v>38</v>
      </c>
      <c r="AQ461" s="8">
        <v>50</v>
      </c>
      <c r="AR461" s="8">
        <v>40</v>
      </c>
      <c r="AS461" s="8">
        <v>54</v>
      </c>
      <c r="AT461" s="8">
        <v>55</v>
      </c>
      <c r="AU461" s="8">
        <v>51</v>
      </c>
      <c r="AV461" s="8">
        <v>50</v>
      </c>
      <c r="AW461" s="8">
        <v>36</v>
      </c>
      <c r="AX461" s="8">
        <v>44</v>
      </c>
      <c r="AY461" s="8">
        <v>46</v>
      </c>
      <c r="AZ461" s="8">
        <v>46</v>
      </c>
      <c r="BA461" s="8">
        <v>56</v>
      </c>
      <c r="BB461" s="8">
        <v>51</v>
      </c>
      <c r="BC461" s="8">
        <v>44</v>
      </c>
      <c r="BD461" s="8">
        <v>33</v>
      </c>
      <c r="BE461" s="8">
        <v>56</v>
      </c>
      <c r="BF461" s="8">
        <v>44</v>
      </c>
      <c r="BG461" s="8">
        <v>41</v>
      </c>
      <c r="BH461" s="8">
        <v>39</v>
      </c>
      <c r="BI461" s="8">
        <v>43</v>
      </c>
      <c r="BJ461" s="8">
        <v>33</v>
      </c>
      <c r="BK461" s="8">
        <v>39</v>
      </c>
      <c r="BL461" s="8">
        <v>44</v>
      </c>
      <c r="BM461" s="8">
        <v>45</v>
      </c>
      <c r="BN461" s="8">
        <v>39</v>
      </c>
      <c r="BO461" s="8">
        <v>36</v>
      </c>
      <c r="BP461" s="8">
        <v>34</v>
      </c>
      <c r="BQ461" s="8">
        <v>31</v>
      </c>
      <c r="BR461" s="8">
        <v>43</v>
      </c>
      <c r="BS461" s="8">
        <v>32</v>
      </c>
      <c r="BT461" s="8">
        <v>46</v>
      </c>
      <c r="BU461" s="8">
        <v>42</v>
      </c>
      <c r="BV461" s="8">
        <v>48</v>
      </c>
      <c r="BW461" s="8">
        <v>43</v>
      </c>
      <c r="BX461" s="8">
        <v>35</v>
      </c>
      <c r="BY461" s="8">
        <v>53</v>
      </c>
      <c r="BZ461" s="8">
        <v>54</v>
      </c>
      <c r="CA461" s="8">
        <v>60</v>
      </c>
      <c r="CB461" s="8">
        <v>39</v>
      </c>
      <c r="CC461" s="8">
        <v>37</v>
      </c>
      <c r="CD461" s="8">
        <v>46</v>
      </c>
      <c r="CE461" s="8">
        <v>37</v>
      </c>
      <c r="CF461" s="8">
        <v>33</v>
      </c>
      <c r="CG461" s="8">
        <v>23</v>
      </c>
      <c r="CH461" s="8">
        <v>45</v>
      </c>
      <c r="CI461" s="8">
        <v>35</v>
      </c>
      <c r="CJ461" s="8">
        <v>48</v>
      </c>
      <c r="CK461" s="8">
        <v>39</v>
      </c>
      <c r="CL461" s="8">
        <v>56</v>
      </c>
      <c r="CM461" s="8">
        <v>51</v>
      </c>
      <c r="CN461" s="8">
        <v>42</v>
      </c>
      <c r="CO461" s="8">
        <v>44</v>
      </c>
      <c r="CP461" s="8">
        <v>57</v>
      </c>
      <c r="CQ461" s="8">
        <v>55</v>
      </c>
      <c r="CR461" s="8">
        <v>59</v>
      </c>
      <c r="CS461" s="8">
        <v>51</v>
      </c>
      <c r="CT461" s="8">
        <v>71</v>
      </c>
      <c r="CU461" s="8">
        <v>55</v>
      </c>
      <c r="CV461" s="8">
        <v>45</v>
      </c>
      <c r="CW461" s="8">
        <v>38</v>
      </c>
      <c r="CX461" s="8">
        <v>57</v>
      </c>
      <c r="CY461" s="8">
        <v>50</v>
      </c>
      <c r="CZ461" s="8">
        <v>48</v>
      </c>
      <c r="DA461" s="8">
        <v>43</v>
      </c>
      <c r="DB461" s="8">
        <v>49</v>
      </c>
      <c r="DC461" s="8">
        <v>34</v>
      </c>
      <c r="DD461" s="8">
        <v>45</v>
      </c>
      <c r="DE461" s="8">
        <v>30</v>
      </c>
      <c r="DF461" s="8">
        <v>33</v>
      </c>
      <c r="DG461" s="8">
        <v>35</v>
      </c>
      <c r="DH461" s="8">
        <v>39</v>
      </c>
      <c r="DI461" s="8">
        <v>32</v>
      </c>
      <c r="DJ461" s="8">
        <v>61</v>
      </c>
      <c r="DK461" s="8">
        <v>32</v>
      </c>
      <c r="DL461" s="8">
        <v>18</v>
      </c>
      <c r="DM461" s="8">
        <v>28</v>
      </c>
      <c r="DN461" s="8">
        <v>25</v>
      </c>
      <c r="DO461" s="8">
        <v>22</v>
      </c>
      <c r="DP461" s="8">
        <v>13</v>
      </c>
      <c r="DQ461" s="8">
        <v>15</v>
      </c>
      <c r="DR461" s="8">
        <v>16</v>
      </c>
      <c r="DS461" s="8">
        <v>17</v>
      </c>
      <c r="DT461" s="8">
        <v>11</v>
      </c>
      <c r="DU461" s="8">
        <v>14</v>
      </c>
      <c r="DV461" s="8">
        <v>6</v>
      </c>
      <c r="DW461" s="8">
        <v>34</v>
      </c>
      <c r="DX461" s="7">
        <f t="shared" si="33"/>
        <v>2170</v>
      </c>
      <c r="DY461" s="7">
        <f t="shared" si="34"/>
        <v>300</v>
      </c>
      <c r="DZ461" s="7">
        <f t="shared" si="35"/>
        <v>1017</v>
      </c>
      <c r="EA461" s="7">
        <f t="shared" si="36"/>
        <v>746</v>
      </c>
    </row>
    <row r="462" spans="1:131" x14ac:dyDescent="0.35">
      <c r="A462" s="7">
        <v>14</v>
      </c>
      <c r="B462" s="10" t="s">
        <v>1146</v>
      </c>
      <c r="C462" s="10" t="s">
        <v>1041</v>
      </c>
      <c r="D462" s="7" t="s">
        <v>1042</v>
      </c>
      <c r="E462" s="7">
        <f>SUM(Table3253[[#This Row],[0]:[90]])</f>
        <v>4823</v>
      </c>
      <c r="F462" s="8">
        <f>SUM(Table3253[[#This Row],[0]:[15]])</f>
        <v>1051</v>
      </c>
      <c r="G462" s="7">
        <f>SUM(Table3253[[#This Row],[16]:[64]])</f>
        <v>3006</v>
      </c>
      <c r="H462" s="7">
        <f>SUM(Table3253[[#This Row],[65]:[90]])</f>
        <v>766</v>
      </c>
      <c r="I462" s="7">
        <f>SUM(Table3253[[#This Row],[85]:[90]])</f>
        <v>56</v>
      </c>
      <c r="J462" s="8">
        <f>SUM(Table3253[[#This Row],[0]:[17]])</f>
        <v>1181</v>
      </c>
      <c r="K462" s="7">
        <f>SUM(Table3253[[#This Row],[18]:[64]])</f>
        <v>2876</v>
      </c>
      <c r="L462" s="8">
        <f>SUM(Table3253[[#This Row],[0]:[4]])</f>
        <v>271</v>
      </c>
      <c r="M462" s="7">
        <f>SUM(Table3253[[#This Row],[5]:[15]])</f>
        <v>780</v>
      </c>
      <c r="N462" s="7">
        <f>SUM(Table3253[[#This Row],[16]:[24]])</f>
        <v>502</v>
      </c>
      <c r="O462" s="7">
        <f>SUM(Table3253[[#This Row],[25]:[49]])</f>
        <v>1518</v>
      </c>
      <c r="P462" s="7">
        <f>SUM(Table3253[[#This Row],[50]:[64]])</f>
        <v>986</v>
      </c>
      <c r="Q462" s="7">
        <f>SUM(Table3253[[#This Row],[65]:[74]])</f>
        <v>452</v>
      </c>
      <c r="R462" s="7">
        <f>SUM(Table3253[[#This Row],[75]:[84]])</f>
        <v>258</v>
      </c>
      <c r="S462" s="8">
        <f>SUM(Table3253[[#This Row],[5]:[9]])</f>
        <v>316</v>
      </c>
      <c r="T462" s="7">
        <f>SUM(Table3253[[#This Row],[10]:[14]])</f>
        <v>388</v>
      </c>
      <c r="U462" s="7">
        <f>SUM(Table3253[[#This Row],[15]:[19]])</f>
        <v>330</v>
      </c>
      <c r="V462" s="7">
        <f>SUM(Table3253[[#This Row],[20]:[24]])</f>
        <v>248</v>
      </c>
      <c r="W462" s="7">
        <f>SUM(Table3253[[#This Row],[25]:[29]])</f>
        <v>305</v>
      </c>
      <c r="X462" s="7">
        <f>SUM(Table3253[[#This Row],[30]:[34]])</f>
        <v>384</v>
      </c>
      <c r="Y462" s="7">
        <f>SUM(Table3253[[#This Row],[35]:[39]])</f>
        <v>299</v>
      </c>
      <c r="Z462" s="7">
        <f>SUM(Table3253[[#This Row],[40]:[44]])</f>
        <v>299</v>
      </c>
      <c r="AA462" s="7">
        <f>SUM(Table3253[[#This Row],[45]:[49]])</f>
        <v>231</v>
      </c>
      <c r="AB462" s="7">
        <f>SUM(Table3253[[#This Row],[50]:[54]])</f>
        <v>350</v>
      </c>
      <c r="AC462" s="7">
        <f>SUM(Table3253[[#This Row],[55]:[59]])</f>
        <v>354</v>
      </c>
      <c r="AD462" s="7">
        <f>SUM(Table3253[[#This Row],[60]:[64]])</f>
        <v>282</v>
      </c>
      <c r="AE462" s="7">
        <f>SUM(Table3253[[#This Row],[65]:[69]])</f>
        <v>256</v>
      </c>
      <c r="AF462" s="7">
        <f>SUM(Table3253[[#This Row],[70]:[74]])</f>
        <v>196</v>
      </c>
      <c r="AG462" s="7">
        <f>SUM(Table3253[[#This Row],[75]:[79]])</f>
        <v>172</v>
      </c>
      <c r="AH462" s="7">
        <f>SUM(Table3253[[#This Row],[80]:[84]])</f>
        <v>86</v>
      </c>
      <c r="AI462" s="7">
        <f>SUM(Table3253[[#This Row],[85]:[89]])</f>
        <v>40</v>
      </c>
      <c r="AJ462" s="7">
        <f>Table3253[[#This Row],[90]]</f>
        <v>16</v>
      </c>
      <c r="AK462" s="8">
        <v>45</v>
      </c>
      <c r="AL462" s="8">
        <v>60</v>
      </c>
      <c r="AM462" s="8">
        <v>58</v>
      </c>
      <c r="AN462" s="8">
        <v>54</v>
      </c>
      <c r="AO462" s="8">
        <v>54</v>
      </c>
      <c r="AP462" s="8">
        <v>60</v>
      </c>
      <c r="AQ462" s="8">
        <v>63</v>
      </c>
      <c r="AR462" s="8">
        <v>60</v>
      </c>
      <c r="AS462" s="8">
        <v>71</v>
      </c>
      <c r="AT462" s="8">
        <v>62</v>
      </c>
      <c r="AU462" s="8">
        <v>86</v>
      </c>
      <c r="AV462" s="8">
        <v>79</v>
      </c>
      <c r="AW462" s="8">
        <v>84</v>
      </c>
      <c r="AX462" s="8">
        <v>49</v>
      </c>
      <c r="AY462" s="8">
        <v>90</v>
      </c>
      <c r="AZ462" s="8">
        <v>76</v>
      </c>
      <c r="BA462" s="8">
        <v>69</v>
      </c>
      <c r="BB462" s="8">
        <v>61</v>
      </c>
      <c r="BC462" s="8">
        <v>67</v>
      </c>
      <c r="BD462" s="8">
        <v>57</v>
      </c>
      <c r="BE462" s="8">
        <v>55</v>
      </c>
      <c r="BF462" s="8">
        <v>73</v>
      </c>
      <c r="BG462" s="8">
        <v>47</v>
      </c>
      <c r="BH462" s="8">
        <v>46</v>
      </c>
      <c r="BI462" s="8">
        <v>27</v>
      </c>
      <c r="BJ462" s="8">
        <v>53</v>
      </c>
      <c r="BK462" s="8">
        <v>55</v>
      </c>
      <c r="BL462" s="8">
        <v>70</v>
      </c>
      <c r="BM462" s="8">
        <v>66</v>
      </c>
      <c r="BN462" s="8">
        <v>61</v>
      </c>
      <c r="BO462" s="8">
        <v>56</v>
      </c>
      <c r="BP462" s="8">
        <v>84</v>
      </c>
      <c r="BQ462" s="8">
        <v>83</v>
      </c>
      <c r="BR462" s="8">
        <v>92</v>
      </c>
      <c r="BS462" s="8">
        <v>69</v>
      </c>
      <c r="BT462" s="8">
        <v>52</v>
      </c>
      <c r="BU462" s="8">
        <v>69</v>
      </c>
      <c r="BV462" s="8">
        <v>53</v>
      </c>
      <c r="BW462" s="8">
        <v>56</v>
      </c>
      <c r="BX462" s="8">
        <v>69</v>
      </c>
      <c r="BY462" s="8">
        <v>59</v>
      </c>
      <c r="BZ462" s="8">
        <v>67</v>
      </c>
      <c r="CA462" s="8">
        <v>51</v>
      </c>
      <c r="CB462" s="8">
        <v>47</v>
      </c>
      <c r="CC462" s="8">
        <v>75</v>
      </c>
      <c r="CD462" s="8">
        <v>56</v>
      </c>
      <c r="CE462" s="8">
        <v>42</v>
      </c>
      <c r="CF462" s="8">
        <v>35</v>
      </c>
      <c r="CG462" s="8">
        <v>51</v>
      </c>
      <c r="CH462" s="8">
        <v>47</v>
      </c>
      <c r="CI462" s="8">
        <v>60</v>
      </c>
      <c r="CJ462" s="8">
        <v>64</v>
      </c>
      <c r="CK462" s="8">
        <v>65</v>
      </c>
      <c r="CL462" s="8">
        <v>92</v>
      </c>
      <c r="CM462" s="8">
        <v>69</v>
      </c>
      <c r="CN462" s="8">
        <v>60</v>
      </c>
      <c r="CO462" s="8">
        <v>67</v>
      </c>
      <c r="CP462" s="8">
        <v>60</v>
      </c>
      <c r="CQ462" s="8">
        <v>84</v>
      </c>
      <c r="CR462" s="8">
        <v>83</v>
      </c>
      <c r="CS462" s="8">
        <v>64</v>
      </c>
      <c r="CT462" s="8">
        <v>47</v>
      </c>
      <c r="CU462" s="8">
        <v>57</v>
      </c>
      <c r="CV462" s="8">
        <v>60</v>
      </c>
      <c r="CW462" s="8">
        <v>54</v>
      </c>
      <c r="CX462" s="8">
        <v>51</v>
      </c>
      <c r="CY462" s="8">
        <v>52</v>
      </c>
      <c r="CZ462" s="8">
        <v>63</v>
      </c>
      <c r="DA462" s="8">
        <v>48</v>
      </c>
      <c r="DB462" s="8">
        <v>42</v>
      </c>
      <c r="DC462" s="8">
        <v>32</v>
      </c>
      <c r="DD462" s="8">
        <v>38</v>
      </c>
      <c r="DE462" s="8">
        <v>48</v>
      </c>
      <c r="DF462" s="8">
        <v>40</v>
      </c>
      <c r="DG462" s="8">
        <v>38</v>
      </c>
      <c r="DH462" s="8">
        <v>38</v>
      </c>
      <c r="DI462" s="8">
        <v>35</v>
      </c>
      <c r="DJ462" s="8">
        <v>38</v>
      </c>
      <c r="DK462" s="8">
        <v>25</v>
      </c>
      <c r="DL462" s="8">
        <v>36</v>
      </c>
      <c r="DM462" s="8">
        <v>24</v>
      </c>
      <c r="DN462" s="8">
        <v>18</v>
      </c>
      <c r="DO462" s="8">
        <v>16</v>
      </c>
      <c r="DP462" s="8">
        <v>15</v>
      </c>
      <c r="DQ462" s="8">
        <v>13</v>
      </c>
      <c r="DR462" s="8">
        <v>8</v>
      </c>
      <c r="DS462" s="8">
        <v>7</v>
      </c>
      <c r="DT462" s="8">
        <v>14</v>
      </c>
      <c r="DU462" s="8">
        <v>7</v>
      </c>
      <c r="DV462" s="8">
        <v>4</v>
      </c>
      <c r="DW462" s="8">
        <v>16</v>
      </c>
      <c r="DX462" s="7">
        <f t="shared" si="33"/>
        <v>3006</v>
      </c>
      <c r="DY462" s="7">
        <f t="shared" si="34"/>
        <v>372</v>
      </c>
      <c r="DZ462" s="7">
        <f t="shared" si="35"/>
        <v>1518</v>
      </c>
      <c r="EA462" s="7">
        <f t="shared" si="36"/>
        <v>986</v>
      </c>
    </row>
    <row r="463" spans="1:131" x14ac:dyDescent="0.35">
      <c r="A463" s="7">
        <v>14</v>
      </c>
      <c r="B463" s="10" t="s">
        <v>1146</v>
      </c>
      <c r="C463" s="10" t="s">
        <v>1043</v>
      </c>
      <c r="D463" s="7" t="s">
        <v>1044</v>
      </c>
      <c r="E463" s="7">
        <f>SUM(Table3253[[#This Row],[0]:[90]])</f>
        <v>4028</v>
      </c>
      <c r="F463" s="8">
        <f>SUM(Table3253[[#This Row],[0]:[15]])</f>
        <v>722</v>
      </c>
      <c r="G463" s="7">
        <f>SUM(Table3253[[#This Row],[16]:[64]])</f>
        <v>2603</v>
      </c>
      <c r="H463" s="7">
        <f>SUM(Table3253[[#This Row],[65]:[90]])</f>
        <v>703</v>
      </c>
      <c r="I463" s="7">
        <f>SUM(Table3253[[#This Row],[85]:[90]])</f>
        <v>33</v>
      </c>
      <c r="J463" s="8">
        <f>SUM(Table3253[[#This Row],[0]:[17]])</f>
        <v>838</v>
      </c>
      <c r="K463" s="7">
        <f>SUM(Table3253[[#This Row],[18]:[64]])</f>
        <v>2487</v>
      </c>
      <c r="L463" s="8">
        <f>SUM(Table3253[[#This Row],[0]:[4]])</f>
        <v>178</v>
      </c>
      <c r="M463" s="7">
        <f>SUM(Table3253[[#This Row],[5]:[15]])</f>
        <v>544</v>
      </c>
      <c r="N463" s="7">
        <f>SUM(Table3253[[#This Row],[16]:[24]])</f>
        <v>437</v>
      </c>
      <c r="O463" s="7">
        <f>SUM(Table3253[[#This Row],[25]:[49]])</f>
        <v>1283</v>
      </c>
      <c r="P463" s="7">
        <f>SUM(Table3253[[#This Row],[50]:[64]])</f>
        <v>883</v>
      </c>
      <c r="Q463" s="7">
        <f>SUM(Table3253[[#This Row],[65]:[74]])</f>
        <v>427</v>
      </c>
      <c r="R463" s="7">
        <f>SUM(Table3253[[#This Row],[75]:[84]])</f>
        <v>243</v>
      </c>
      <c r="S463" s="8">
        <f>SUM(Table3253[[#This Row],[5]:[9]])</f>
        <v>246</v>
      </c>
      <c r="T463" s="7">
        <f>SUM(Table3253[[#This Row],[10]:[14]])</f>
        <v>268</v>
      </c>
      <c r="U463" s="7">
        <f>SUM(Table3253[[#This Row],[15]:[19]])</f>
        <v>247</v>
      </c>
      <c r="V463" s="7">
        <f>SUM(Table3253[[#This Row],[20]:[24]])</f>
        <v>220</v>
      </c>
      <c r="W463" s="7">
        <f>SUM(Table3253[[#This Row],[25]:[29]])</f>
        <v>268</v>
      </c>
      <c r="X463" s="7">
        <f>SUM(Table3253[[#This Row],[30]:[34]])</f>
        <v>296</v>
      </c>
      <c r="Y463" s="7">
        <f>SUM(Table3253[[#This Row],[35]:[39]])</f>
        <v>268</v>
      </c>
      <c r="Z463" s="7">
        <f>SUM(Table3253[[#This Row],[40]:[44]])</f>
        <v>244</v>
      </c>
      <c r="AA463" s="7">
        <f>SUM(Table3253[[#This Row],[45]:[49]])</f>
        <v>207</v>
      </c>
      <c r="AB463" s="7">
        <f>SUM(Table3253[[#This Row],[50]:[54]])</f>
        <v>284</v>
      </c>
      <c r="AC463" s="7">
        <f>SUM(Table3253[[#This Row],[55]:[59]])</f>
        <v>280</v>
      </c>
      <c r="AD463" s="7">
        <f>SUM(Table3253[[#This Row],[60]:[64]])</f>
        <v>319</v>
      </c>
      <c r="AE463" s="7">
        <f>SUM(Table3253[[#This Row],[65]:[69]])</f>
        <v>224</v>
      </c>
      <c r="AF463" s="7">
        <f>SUM(Table3253[[#This Row],[70]:[74]])</f>
        <v>203</v>
      </c>
      <c r="AG463" s="7">
        <f>SUM(Table3253[[#This Row],[75]:[79]])</f>
        <v>152</v>
      </c>
      <c r="AH463" s="7">
        <f>SUM(Table3253[[#This Row],[80]:[84]])</f>
        <v>91</v>
      </c>
      <c r="AI463" s="7">
        <f>SUM(Table3253[[#This Row],[85]:[89]])</f>
        <v>22</v>
      </c>
      <c r="AJ463" s="7">
        <f>Table3253[[#This Row],[90]]</f>
        <v>11</v>
      </c>
      <c r="AK463" s="8">
        <v>38</v>
      </c>
      <c r="AL463" s="8">
        <v>35</v>
      </c>
      <c r="AM463" s="8">
        <v>38</v>
      </c>
      <c r="AN463" s="8">
        <v>40</v>
      </c>
      <c r="AO463" s="8">
        <v>27</v>
      </c>
      <c r="AP463" s="8">
        <v>54</v>
      </c>
      <c r="AQ463" s="8">
        <v>48</v>
      </c>
      <c r="AR463" s="8">
        <v>41</v>
      </c>
      <c r="AS463" s="8">
        <v>50</v>
      </c>
      <c r="AT463" s="8">
        <v>53</v>
      </c>
      <c r="AU463" s="8">
        <v>50</v>
      </c>
      <c r="AV463" s="8">
        <v>55</v>
      </c>
      <c r="AW463" s="8">
        <v>49</v>
      </c>
      <c r="AX463" s="8">
        <v>58</v>
      </c>
      <c r="AY463" s="8">
        <v>56</v>
      </c>
      <c r="AZ463" s="8">
        <v>30</v>
      </c>
      <c r="BA463" s="8">
        <v>60</v>
      </c>
      <c r="BB463" s="8">
        <v>56</v>
      </c>
      <c r="BC463" s="8">
        <v>55</v>
      </c>
      <c r="BD463" s="8">
        <v>46</v>
      </c>
      <c r="BE463" s="8">
        <v>53</v>
      </c>
      <c r="BF463" s="8">
        <v>41</v>
      </c>
      <c r="BG463" s="8">
        <v>47</v>
      </c>
      <c r="BH463" s="8">
        <v>44</v>
      </c>
      <c r="BI463" s="8">
        <v>35</v>
      </c>
      <c r="BJ463" s="8">
        <v>43</v>
      </c>
      <c r="BK463" s="8">
        <v>50</v>
      </c>
      <c r="BL463" s="8">
        <v>58</v>
      </c>
      <c r="BM463" s="8">
        <v>62</v>
      </c>
      <c r="BN463" s="8">
        <v>55</v>
      </c>
      <c r="BO463" s="8">
        <v>54</v>
      </c>
      <c r="BP463" s="8">
        <v>57</v>
      </c>
      <c r="BQ463" s="8">
        <v>62</v>
      </c>
      <c r="BR463" s="8">
        <v>57</v>
      </c>
      <c r="BS463" s="8">
        <v>66</v>
      </c>
      <c r="BT463" s="8">
        <v>48</v>
      </c>
      <c r="BU463" s="8">
        <v>57</v>
      </c>
      <c r="BV463" s="8">
        <v>56</v>
      </c>
      <c r="BW463" s="8">
        <v>56</v>
      </c>
      <c r="BX463" s="8">
        <v>51</v>
      </c>
      <c r="BY463" s="8">
        <v>51</v>
      </c>
      <c r="BZ463" s="8">
        <v>45</v>
      </c>
      <c r="CA463" s="8">
        <v>50</v>
      </c>
      <c r="CB463" s="8">
        <v>47</v>
      </c>
      <c r="CC463" s="8">
        <v>51</v>
      </c>
      <c r="CD463" s="8">
        <v>39</v>
      </c>
      <c r="CE463" s="8">
        <v>46</v>
      </c>
      <c r="CF463" s="8">
        <v>29</v>
      </c>
      <c r="CG463" s="8">
        <v>42</v>
      </c>
      <c r="CH463" s="8">
        <v>51</v>
      </c>
      <c r="CI463" s="8">
        <v>52</v>
      </c>
      <c r="CJ463" s="8">
        <v>56</v>
      </c>
      <c r="CK463" s="8">
        <v>56</v>
      </c>
      <c r="CL463" s="8">
        <v>55</v>
      </c>
      <c r="CM463" s="8">
        <v>65</v>
      </c>
      <c r="CN463" s="8">
        <v>65</v>
      </c>
      <c r="CO463" s="8">
        <v>49</v>
      </c>
      <c r="CP463" s="8">
        <v>61</v>
      </c>
      <c r="CQ463" s="8">
        <v>46</v>
      </c>
      <c r="CR463" s="8">
        <v>59</v>
      </c>
      <c r="CS463" s="8">
        <v>83</v>
      </c>
      <c r="CT463" s="8">
        <v>66</v>
      </c>
      <c r="CU463" s="8">
        <v>59</v>
      </c>
      <c r="CV463" s="8">
        <v>65</v>
      </c>
      <c r="CW463" s="8">
        <v>46</v>
      </c>
      <c r="CX463" s="8">
        <v>49</v>
      </c>
      <c r="CY463" s="8">
        <v>43</v>
      </c>
      <c r="CZ463" s="8">
        <v>50</v>
      </c>
      <c r="DA463" s="8">
        <v>44</v>
      </c>
      <c r="DB463" s="8">
        <v>38</v>
      </c>
      <c r="DC463" s="8">
        <v>29</v>
      </c>
      <c r="DD463" s="8">
        <v>44</v>
      </c>
      <c r="DE463" s="8">
        <v>47</v>
      </c>
      <c r="DF463" s="8">
        <v>42</v>
      </c>
      <c r="DG463" s="8">
        <v>41</v>
      </c>
      <c r="DH463" s="8">
        <v>32</v>
      </c>
      <c r="DI463" s="8">
        <v>30</v>
      </c>
      <c r="DJ463" s="8">
        <v>37</v>
      </c>
      <c r="DK463" s="8">
        <v>27</v>
      </c>
      <c r="DL463" s="8">
        <v>26</v>
      </c>
      <c r="DM463" s="8">
        <v>26</v>
      </c>
      <c r="DN463" s="8">
        <v>26</v>
      </c>
      <c r="DO463" s="8">
        <v>18</v>
      </c>
      <c r="DP463" s="8">
        <v>13</v>
      </c>
      <c r="DQ463" s="8">
        <v>8</v>
      </c>
      <c r="DR463" s="8">
        <v>5</v>
      </c>
      <c r="DS463" s="8">
        <v>6</v>
      </c>
      <c r="DT463" s="8">
        <v>4</v>
      </c>
      <c r="DU463" s="8">
        <v>5</v>
      </c>
      <c r="DV463" s="8">
        <v>2</v>
      </c>
      <c r="DW463" s="8">
        <v>11</v>
      </c>
      <c r="DX463" s="7">
        <f t="shared" si="33"/>
        <v>2603</v>
      </c>
      <c r="DY463" s="7">
        <f t="shared" si="34"/>
        <v>321</v>
      </c>
      <c r="DZ463" s="7">
        <f t="shared" si="35"/>
        <v>1283</v>
      </c>
      <c r="EA463" s="7">
        <f t="shared" si="36"/>
        <v>883</v>
      </c>
    </row>
    <row r="464" spans="1:131" x14ac:dyDescent="0.35">
      <c r="A464" s="7">
        <v>14</v>
      </c>
      <c r="B464" s="10" t="s">
        <v>1146</v>
      </c>
      <c r="C464" s="10" t="s">
        <v>1045</v>
      </c>
      <c r="D464" s="7" t="s">
        <v>1046</v>
      </c>
      <c r="E464" s="7">
        <f>SUM(Table3253[[#This Row],[0]:[90]])</f>
        <v>5600</v>
      </c>
      <c r="F464" s="8">
        <f>SUM(Table3253[[#This Row],[0]:[15]])</f>
        <v>824</v>
      </c>
      <c r="G464" s="7">
        <f>SUM(Table3253[[#This Row],[16]:[64]])</f>
        <v>3633</v>
      </c>
      <c r="H464" s="7">
        <f>SUM(Table3253[[#This Row],[65]:[90]])</f>
        <v>1143</v>
      </c>
      <c r="I464" s="7">
        <f>SUM(Table3253[[#This Row],[85]:[90]])</f>
        <v>133</v>
      </c>
      <c r="J464" s="8">
        <f>SUM(Table3253[[#This Row],[0]:[17]])</f>
        <v>953</v>
      </c>
      <c r="K464" s="7">
        <f>SUM(Table3253[[#This Row],[18]:[64]])</f>
        <v>3504</v>
      </c>
      <c r="L464" s="8">
        <f>SUM(Table3253[[#This Row],[0]:[4]])</f>
        <v>249</v>
      </c>
      <c r="M464" s="7">
        <f>SUM(Table3253[[#This Row],[5]:[15]])</f>
        <v>575</v>
      </c>
      <c r="N464" s="7">
        <f>SUM(Table3253[[#This Row],[16]:[24]])</f>
        <v>576</v>
      </c>
      <c r="O464" s="7">
        <f>SUM(Table3253[[#This Row],[25]:[49]])</f>
        <v>1767</v>
      </c>
      <c r="P464" s="7">
        <f>SUM(Table3253[[#This Row],[50]:[64]])</f>
        <v>1290</v>
      </c>
      <c r="Q464" s="7">
        <f>SUM(Table3253[[#This Row],[65]:[74]])</f>
        <v>623</v>
      </c>
      <c r="R464" s="7">
        <f>SUM(Table3253[[#This Row],[75]:[84]])</f>
        <v>387</v>
      </c>
      <c r="S464" s="8">
        <f>SUM(Table3253[[#This Row],[5]:[9]])</f>
        <v>242</v>
      </c>
      <c r="T464" s="7">
        <f>SUM(Table3253[[#This Row],[10]:[14]])</f>
        <v>271</v>
      </c>
      <c r="U464" s="7">
        <f>SUM(Table3253[[#This Row],[15]:[19]])</f>
        <v>335</v>
      </c>
      <c r="V464" s="7">
        <f>SUM(Table3253[[#This Row],[20]:[24]])</f>
        <v>303</v>
      </c>
      <c r="W464" s="7">
        <f>SUM(Table3253[[#This Row],[25]:[29]])</f>
        <v>347</v>
      </c>
      <c r="X464" s="7">
        <f>SUM(Table3253[[#This Row],[30]:[34]])</f>
        <v>339</v>
      </c>
      <c r="Y464" s="7">
        <f>SUM(Table3253[[#This Row],[35]:[39]])</f>
        <v>338</v>
      </c>
      <c r="Z464" s="7">
        <f>SUM(Table3253[[#This Row],[40]:[44]])</f>
        <v>420</v>
      </c>
      <c r="AA464" s="7">
        <f>SUM(Table3253[[#This Row],[45]:[49]])</f>
        <v>323</v>
      </c>
      <c r="AB464" s="7">
        <f>SUM(Table3253[[#This Row],[50]:[54]])</f>
        <v>425</v>
      </c>
      <c r="AC464" s="7">
        <f>SUM(Table3253[[#This Row],[55]:[59]])</f>
        <v>451</v>
      </c>
      <c r="AD464" s="7">
        <f>SUM(Table3253[[#This Row],[60]:[64]])</f>
        <v>414</v>
      </c>
      <c r="AE464" s="7">
        <f>SUM(Table3253[[#This Row],[65]:[69]])</f>
        <v>326</v>
      </c>
      <c r="AF464" s="7">
        <f>SUM(Table3253[[#This Row],[70]:[74]])</f>
        <v>297</v>
      </c>
      <c r="AG464" s="7">
        <f>SUM(Table3253[[#This Row],[75]:[79]])</f>
        <v>247</v>
      </c>
      <c r="AH464" s="7">
        <f>SUM(Table3253[[#This Row],[80]:[84]])</f>
        <v>140</v>
      </c>
      <c r="AI464" s="7">
        <f>SUM(Table3253[[#This Row],[85]:[89]])</f>
        <v>99</v>
      </c>
      <c r="AJ464" s="7">
        <f>Table3253[[#This Row],[90]]</f>
        <v>34</v>
      </c>
      <c r="AK464" s="8">
        <v>53</v>
      </c>
      <c r="AL464" s="8">
        <v>48</v>
      </c>
      <c r="AM464" s="8">
        <v>50</v>
      </c>
      <c r="AN464" s="8">
        <v>54</v>
      </c>
      <c r="AO464" s="8">
        <v>44</v>
      </c>
      <c r="AP464" s="8">
        <v>39</v>
      </c>
      <c r="AQ464" s="8">
        <v>47</v>
      </c>
      <c r="AR464" s="8">
        <v>41</v>
      </c>
      <c r="AS464" s="8">
        <v>58</v>
      </c>
      <c r="AT464" s="8">
        <v>57</v>
      </c>
      <c r="AU464" s="8">
        <v>45</v>
      </c>
      <c r="AV464" s="8">
        <v>55</v>
      </c>
      <c r="AW464" s="8">
        <v>53</v>
      </c>
      <c r="AX464" s="8">
        <v>57</v>
      </c>
      <c r="AY464" s="8">
        <v>61</v>
      </c>
      <c r="AZ464" s="8">
        <v>62</v>
      </c>
      <c r="BA464" s="8">
        <v>51</v>
      </c>
      <c r="BB464" s="8">
        <v>78</v>
      </c>
      <c r="BC464" s="8">
        <v>65</v>
      </c>
      <c r="BD464" s="8">
        <v>79</v>
      </c>
      <c r="BE464" s="8">
        <v>67</v>
      </c>
      <c r="BF464" s="8">
        <v>73</v>
      </c>
      <c r="BG464" s="8">
        <v>67</v>
      </c>
      <c r="BH464" s="8">
        <v>48</v>
      </c>
      <c r="BI464" s="8">
        <v>48</v>
      </c>
      <c r="BJ464" s="8">
        <v>75</v>
      </c>
      <c r="BK464" s="8">
        <v>72</v>
      </c>
      <c r="BL464" s="8">
        <v>74</v>
      </c>
      <c r="BM464" s="8">
        <v>63</v>
      </c>
      <c r="BN464" s="8">
        <v>63</v>
      </c>
      <c r="BO464" s="8">
        <v>83</v>
      </c>
      <c r="BP464" s="8">
        <v>63</v>
      </c>
      <c r="BQ464" s="8">
        <v>66</v>
      </c>
      <c r="BR464" s="8">
        <v>61</v>
      </c>
      <c r="BS464" s="8">
        <v>66</v>
      </c>
      <c r="BT464" s="8">
        <v>69</v>
      </c>
      <c r="BU464" s="8">
        <v>60</v>
      </c>
      <c r="BV464" s="8">
        <v>59</v>
      </c>
      <c r="BW464" s="8">
        <v>71</v>
      </c>
      <c r="BX464" s="8">
        <v>79</v>
      </c>
      <c r="BY464" s="8">
        <v>88</v>
      </c>
      <c r="BZ464" s="8">
        <v>91</v>
      </c>
      <c r="CA464" s="8">
        <v>80</v>
      </c>
      <c r="CB464" s="8">
        <v>81</v>
      </c>
      <c r="CC464" s="8">
        <v>80</v>
      </c>
      <c r="CD464" s="8">
        <v>61</v>
      </c>
      <c r="CE464" s="8">
        <v>50</v>
      </c>
      <c r="CF464" s="8">
        <v>56</v>
      </c>
      <c r="CG464" s="8">
        <v>70</v>
      </c>
      <c r="CH464" s="8">
        <v>86</v>
      </c>
      <c r="CI464" s="8">
        <v>85</v>
      </c>
      <c r="CJ464" s="8">
        <v>80</v>
      </c>
      <c r="CK464" s="8">
        <v>82</v>
      </c>
      <c r="CL464" s="8">
        <v>97</v>
      </c>
      <c r="CM464" s="8">
        <v>81</v>
      </c>
      <c r="CN464" s="8">
        <v>83</v>
      </c>
      <c r="CO464" s="8">
        <v>85</v>
      </c>
      <c r="CP464" s="8">
        <v>93</v>
      </c>
      <c r="CQ464" s="8">
        <v>92</v>
      </c>
      <c r="CR464" s="8">
        <v>98</v>
      </c>
      <c r="CS464" s="8">
        <v>86</v>
      </c>
      <c r="CT464" s="8">
        <v>85</v>
      </c>
      <c r="CU464" s="8">
        <v>97</v>
      </c>
      <c r="CV464" s="8">
        <v>80</v>
      </c>
      <c r="CW464" s="8">
        <v>66</v>
      </c>
      <c r="CX464" s="8">
        <v>65</v>
      </c>
      <c r="CY464" s="8">
        <v>67</v>
      </c>
      <c r="CZ464" s="8">
        <v>60</v>
      </c>
      <c r="DA464" s="8">
        <v>65</v>
      </c>
      <c r="DB464" s="8">
        <v>69</v>
      </c>
      <c r="DC464" s="8">
        <v>72</v>
      </c>
      <c r="DD464" s="8">
        <v>59</v>
      </c>
      <c r="DE464" s="8">
        <v>52</v>
      </c>
      <c r="DF464" s="8">
        <v>62</v>
      </c>
      <c r="DG464" s="8">
        <v>52</v>
      </c>
      <c r="DH464" s="8">
        <v>53</v>
      </c>
      <c r="DI464" s="8">
        <v>53</v>
      </c>
      <c r="DJ464" s="8">
        <v>56</v>
      </c>
      <c r="DK464" s="8">
        <v>48</v>
      </c>
      <c r="DL464" s="8">
        <v>37</v>
      </c>
      <c r="DM464" s="8">
        <v>35</v>
      </c>
      <c r="DN464" s="8">
        <v>30</v>
      </c>
      <c r="DO464" s="8">
        <v>25</v>
      </c>
      <c r="DP464" s="8">
        <v>24</v>
      </c>
      <c r="DQ464" s="8">
        <v>26</v>
      </c>
      <c r="DR464" s="8">
        <v>22</v>
      </c>
      <c r="DS464" s="8">
        <v>26</v>
      </c>
      <c r="DT464" s="8">
        <v>18</v>
      </c>
      <c r="DU464" s="8">
        <v>13</v>
      </c>
      <c r="DV464" s="8">
        <v>20</v>
      </c>
      <c r="DW464" s="8">
        <v>34</v>
      </c>
      <c r="DX464" s="7">
        <f t="shared" si="33"/>
        <v>3633</v>
      </c>
      <c r="DY464" s="7">
        <f t="shared" si="34"/>
        <v>447</v>
      </c>
      <c r="DZ464" s="7">
        <f t="shared" si="35"/>
        <v>1767</v>
      </c>
      <c r="EA464" s="7">
        <f t="shared" si="36"/>
        <v>1290</v>
      </c>
    </row>
    <row r="465" spans="1:131" x14ac:dyDescent="0.35">
      <c r="A465" s="7">
        <v>14</v>
      </c>
      <c r="B465" s="10" t="s">
        <v>1146</v>
      </c>
      <c r="C465" s="10" t="s">
        <v>1047</v>
      </c>
      <c r="D465" s="7" t="s">
        <v>1048</v>
      </c>
      <c r="E465" s="7">
        <f>SUM(Table3253[[#This Row],[0]:[90]])</f>
        <v>4404</v>
      </c>
      <c r="F465" s="8">
        <f>SUM(Table3253[[#This Row],[0]:[15]])</f>
        <v>919</v>
      </c>
      <c r="G465" s="7">
        <f>SUM(Table3253[[#This Row],[16]:[64]])</f>
        <v>2670</v>
      </c>
      <c r="H465" s="7">
        <f>SUM(Table3253[[#This Row],[65]:[90]])</f>
        <v>815</v>
      </c>
      <c r="I465" s="7">
        <f>SUM(Table3253[[#This Row],[85]:[90]])</f>
        <v>73</v>
      </c>
      <c r="J465" s="8">
        <f>SUM(Table3253[[#This Row],[0]:[17]])</f>
        <v>1031</v>
      </c>
      <c r="K465" s="7">
        <f>SUM(Table3253[[#This Row],[18]:[64]])</f>
        <v>2558</v>
      </c>
      <c r="L465" s="8">
        <f>SUM(Table3253[[#This Row],[0]:[4]])</f>
        <v>224</v>
      </c>
      <c r="M465" s="7">
        <f>SUM(Table3253[[#This Row],[5]:[15]])</f>
        <v>695</v>
      </c>
      <c r="N465" s="7">
        <f>SUM(Table3253[[#This Row],[16]:[24]])</f>
        <v>459</v>
      </c>
      <c r="O465" s="7">
        <f>SUM(Table3253[[#This Row],[25]:[49]])</f>
        <v>1305</v>
      </c>
      <c r="P465" s="7">
        <f>SUM(Table3253[[#This Row],[50]:[64]])</f>
        <v>906</v>
      </c>
      <c r="Q465" s="7">
        <f>SUM(Table3253[[#This Row],[65]:[74]])</f>
        <v>462</v>
      </c>
      <c r="R465" s="7">
        <f>SUM(Table3253[[#This Row],[75]:[84]])</f>
        <v>280</v>
      </c>
      <c r="S465" s="8">
        <f>SUM(Table3253[[#This Row],[5]:[9]])</f>
        <v>278</v>
      </c>
      <c r="T465" s="7">
        <f>SUM(Table3253[[#This Row],[10]:[14]])</f>
        <v>356</v>
      </c>
      <c r="U465" s="7">
        <f>SUM(Table3253[[#This Row],[15]:[19]])</f>
        <v>257</v>
      </c>
      <c r="V465" s="7">
        <f>SUM(Table3253[[#This Row],[20]:[24]])</f>
        <v>263</v>
      </c>
      <c r="W465" s="7">
        <f>SUM(Table3253[[#This Row],[25]:[29]])</f>
        <v>195</v>
      </c>
      <c r="X465" s="7">
        <f>SUM(Table3253[[#This Row],[30]:[34]])</f>
        <v>250</v>
      </c>
      <c r="Y465" s="7">
        <f>SUM(Table3253[[#This Row],[35]:[39]])</f>
        <v>295</v>
      </c>
      <c r="Z465" s="7">
        <f>SUM(Table3253[[#This Row],[40]:[44]])</f>
        <v>320</v>
      </c>
      <c r="AA465" s="7">
        <f>SUM(Table3253[[#This Row],[45]:[49]])</f>
        <v>245</v>
      </c>
      <c r="AB465" s="7">
        <f>SUM(Table3253[[#This Row],[50]:[54]])</f>
        <v>295</v>
      </c>
      <c r="AC465" s="7">
        <f>SUM(Table3253[[#This Row],[55]:[59]])</f>
        <v>321</v>
      </c>
      <c r="AD465" s="7">
        <f>SUM(Table3253[[#This Row],[60]:[64]])</f>
        <v>290</v>
      </c>
      <c r="AE465" s="7">
        <f>SUM(Table3253[[#This Row],[65]:[69]])</f>
        <v>276</v>
      </c>
      <c r="AF465" s="7">
        <f>SUM(Table3253[[#This Row],[70]:[74]])</f>
        <v>186</v>
      </c>
      <c r="AG465" s="7">
        <f>SUM(Table3253[[#This Row],[75]:[79]])</f>
        <v>187</v>
      </c>
      <c r="AH465" s="7">
        <f>SUM(Table3253[[#This Row],[80]:[84]])</f>
        <v>93</v>
      </c>
      <c r="AI465" s="7">
        <f>SUM(Table3253[[#This Row],[85]:[89]])</f>
        <v>57</v>
      </c>
      <c r="AJ465" s="7">
        <f>Table3253[[#This Row],[90]]</f>
        <v>16</v>
      </c>
      <c r="AK465" s="8">
        <v>45</v>
      </c>
      <c r="AL465" s="8">
        <v>41</v>
      </c>
      <c r="AM465" s="8">
        <v>35</v>
      </c>
      <c r="AN465" s="8">
        <v>39</v>
      </c>
      <c r="AO465" s="8">
        <v>64</v>
      </c>
      <c r="AP465" s="8">
        <v>67</v>
      </c>
      <c r="AQ465" s="8">
        <v>45</v>
      </c>
      <c r="AR465" s="8">
        <v>55</v>
      </c>
      <c r="AS465" s="8">
        <v>57</v>
      </c>
      <c r="AT465" s="8">
        <v>54</v>
      </c>
      <c r="AU465" s="8">
        <v>75</v>
      </c>
      <c r="AV465" s="8">
        <v>80</v>
      </c>
      <c r="AW465" s="8">
        <v>77</v>
      </c>
      <c r="AX465" s="8">
        <v>63</v>
      </c>
      <c r="AY465" s="8">
        <v>61</v>
      </c>
      <c r="AZ465" s="8">
        <v>61</v>
      </c>
      <c r="BA465" s="8">
        <v>65</v>
      </c>
      <c r="BB465" s="8">
        <v>47</v>
      </c>
      <c r="BC465" s="8">
        <v>37</v>
      </c>
      <c r="BD465" s="8">
        <v>47</v>
      </c>
      <c r="BE465" s="8">
        <v>62</v>
      </c>
      <c r="BF465" s="8">
        <v>64</v>
      </c>
      <c r="BG465" s="8">
        <v>57</v>
      </c>
      <c r="BH465" s="8">
        <v>39</v>
      </c>
      <c r="BI465" s="8">
        <v>41</v>
      </c>
      <c r="BJ465" s="8">
        <v>44</v>
      </c>
      <c r="BK465" s="8">
        <v>26</v>
      </c>
      <c r="BL465" s="8">
        <v>47</v>
      </c>
      <c r="BM465" s="8">
        <v>50</v>
      </c>
      <c r="BN465" s="8">
        <v>28</v>
      </c>
      <c r="BO465" s="8">
        <v>62</v>
      </c>
      <c r="BP465" s="8">
        <v>43</v>
      </c>
      <c r="BQ465" s="8">
        <v>51</v>
      </c>
      <c r="BR465" s="8">
        <v>54</v>
      </c>
      <c r="BS465" s="8">
        <v>40</v>
      </c>
      <c r="BT465" s="8">
        <v>61</v>
      </c>
      <c r="BU465" s="8">
        <v>57</v>
      </c>
      <c r="BV465" s="8">
        <v>60</v>
      </c>
      <c r="BW465" s="8">
        <v>59</v>
      </c>
      <c r="BX465" s="8">
        <v>58</v>
      </c>
      <c r="BY465" s="8">
        <v>71</v>
      </c>
      <c r="BZ465" s="8">
        <v>71</v>
      </c>
      <c r="CA465" s="8">
        <v>53</v>
      </c>
      <c r="CB465" s="8">
        <v>58</v>
      </c>
      <c r="CC465" s="8">
        <v>67</v>
      </c>
      <c r="CD465" s="8">
        <v>49</v>
      </c>
      <c r="CE465" s="8">
        <v>49</v>
      </c>
      <c r="CF465" s="8">
        <v>42</v>
      </c>
      <c r="CG465" s="8">
        <v>48</v>
      </c>
      <c r="CH465" s="8">
        <v>57</v>
      </c>
      <c r="CI465" s="8">
        <v>55</v>
      </c>
      <c r="CJ465" s="8">
        <v>50</v>
      </c>
      <c r="CK465" s="8">
        <v>62</v>
      </c>
      <c r="CL465" s="8">
        <v>70</v>
      </c>
      <c r="CM465" s="8">
        <v>58</v>
      </c>
      <c r="CN465" s="8">
        <v>59</v>
      </c>
      <c r="CO465" s="8">
        <v>66</v>
      </c>
      <c r="CP465" s="8">
        <v>66</v>
      </c>
      <c r="CQ465" s="8">
        <v>61</v>
      </c>
      <c r="CR465" s="8">
        <v>69</v>
      </c>
      <c r="CS465" s="8">
        <v>71</v>
      </c>
      <c r="CT465" s="8">
        <v>59</v>
      </c>
      <c r="CU465" s="8">
        <v>63</v>
      </c>
      <c r="CV465" s="8">
        <v>56</v>
      </c>
      <c r="CW465" s="8">
        <v>41</v>
      </c>
      <c r="CX465" s="8">
        <v>57</v>
      </c>
      <c r="CY465" s="8">
        <v>64</v>
      </c>
      <c r="CZ465" s="8">
        <v>54</v>
      </c>
      <c r="DA465" s="8">
        <v>50</v>
      </c>
      <c r="DB465" s="8">
        <v>51</v>
      </c>
      <c r="DC465" s="8">
        <v>37</v>
      </c>
      <c r="DD465" s="8">
        <v>43</v>
      </c>
      <c r="DE465" s="8">
        <v>32</v>
      </c>
      <c r="DF465" s="8">
        <v>38</v>
      </c>
      <c r="DG465" s="8">
        <v>36</v>
      </c>
      <c r="DH465" s="8">
        <v>43</v>
      </c>
      <c r="DI465" s="8">
        <v>37</v>
      </c>
      <c r="DJ465" s="8">
        <v>46</v>
      </c>
      <c r="DK465" s="8">
        <v>30</v>
      </c>
      <c r="DL465" s="8">
        <v>31</v>
      </c>
      <c r="DM465" s="8">
        <v>25</v>
      </c>
      <c r="DN465" s="8">
        <v>21</v>
      </c>
      <c r="DO465" s="8">
        <v>13</v>
      </c>
      <c r="DP465" s="8">
        <v>19</v>
      </c>
      <c r="DQ465" s="8">
        <v>15</v>
      </c>
      <c r="DR465" s="8">
        <v>18</v>
      </c>
      <c r="DS465" s="8">
        <v>12</v>
      </c>
      <c r="DT465" s="8">
        <v>10</v>
      </c>
      <c r="DU465" s="8">
        <v>10</v>
      </c>
      <c r="DV465" s="8">
        <v>7</v>
      </c>
      <c r="DW465" s="8">
        <v>16</v>
      </c>
      <c r="DX465" s="7">
        <f t="shared" si="33"/>
        <v>2670</v>
      </c>
      <c r="DY465" s="7">
        <f t="shared" si="34"/>
        <v>347</v>
      </c>
      <c r="DZ465" s="7">
        <f t="shared" si="35"/>
        <v>1305</v>
      </c>
      <c r="EA465" s="7">
        <f t="shared" si="36"/>
        <v>906</v>
      </c>
    </row>
    <row r="466" spans="1:131" x14ac:dyDescent="0.35">
      <c r="A466" s="7">
        <v>14</v>
      </c>
      <c r="B466" s="10" t="s">
        <v>1146</v>
      </c>
      <c r="C466" s="10" t="s">
        <v>1049</v>
      </c>
      <c r="D466" s="7" t="s">
        <v>1050</v>
      </c>
      <c r="E466" s="7">
        <f>SUM(Table3253[[#This Row],[0]:[90]])</f>
        <v>5167</v>
      </c>
      <c r="F466" s="8">
        <f>SUM(Table3253[[#This Row],[0]:[15]])</f>
        <v>1087</v>
      </c>
      <c r="G466" s="7">
        <f>SUM(Table3253[[#This Row],[16]:[64]])</f>
        <v>3241</v>
      </c>
      <c r="H466" s="7">
        <f>SUM(Table3253[[#This Row],[65]:[90]])</f>
        <v>839</v>
      </c>
      <c r="I466" s="7">
        <f>SUM(Table3253[[#This Row],[85]:[90]])</f>
        <v>60</v>
      </c>
      <c r="J466" s="8">
        <f>SUM(Table3253[[#This Row],[0]:[17]])</f>
        <v>1253</v>
      </c>
      <c r="K466" s="7">
        <f>SUM(Table3253[[#This Row],[18]:[64]])</f>
        <v>3075</v>
      </c>
      <c r="L466" s="8">
        <f>SUM(Table3253[[#This Row],[0]:[4]])</f>
        <v>308</v>
      </c>
      <c r="M466" s="7">
        <f>SUM(Table3253[[#This Row],[5]:[15]])</f>
        <v>779</v>
      </c>
      <c r="N466" s="7">
        <f>SUM(Table3253[[#This Row],[16]:[24]])</f>
        <v>564</v>
      </c>
      <c r="O466" s="7">
        <f>SUM(Table3253[[#This Row],[25]:[49]])</f>
        <v>1682</v>
      </c>
      <c r="P466" s="7">
        <f>SUM(Table3253[[#This Row],[50]:[64]])</f>
        <v>995</v>
      </c>
      <c r="Q466" s="7">
        <f>SUM(Table3253[[#This Row],[65]:[74]])</f>
        <v>507</v>
      </c>
      <c r="R466" s="7">
        <f>SUM(Table3253[[#This Row],[75]:[84]])</f>
        <v>272</v>
      </c>
      <c r="S466" s="8">
        <f>SUM(Table3253[[#This Row],[5]:[9]])</f>
        <v>344</v>
      </c>
      <c r="T466" s="7">
        <f>SUM(Table3253[[#This Row],[10]:[14]])</f>
        <v>361</v>
      </c>
      <c r="U466" s="7">
        <f>SUM(Table3253[[#This Row],[15]:[19]])</f>
        <v>355</v>
      </c>
      <c r="V466" s="7">
        <f>SUM(Table3253[[#This Row],[20]:[24]])</f>
        <v>283</v>
      </c>
      <c r="W466" s="7">
        <f>SUM(Table3253[[#This Row],[25]:[29]])</f>
        <v>312</v>
      </c>
      <c r="X466" s="7">
        <f>SUM(Table3253[[#This Row],[30]:[34]])</f>
        <v>369</v>
      </c>
      <c r="Y466" s="7">
        <f>SUM(Table3253[[#This Row],[35]:[39]])</f>
        <v>335</v>
      </c>
      <c r="Z466" s="7">
        <f>SUM(Table3253[[#This Row],[40]:[44]])</f>
        <v>356</v>
      </c>
      <c r="AA466" s="7">
        <f>SUM(Table3253[[#This Row],[45]:[49]])</f>
        <v>310</v>
      </c>
      <c r="AB466" s="7">
        <f>SUM(Table3253[[#This Row],[50]:[54]])</f>
        <v>305</v>
      </c>
      <c r="AC466" s="7">
        <f>SUM(Table3253[[#This Row],[55]:[59]])</f>
        <v>373</v>
      </c>
      <c r="AD466" s="7">
        <f>SUM(Table3253[[#This Row],[60]:[64]])</f>
        <v>317</v>
      </c>
      <c r="AE466" s="7">
        <f>SUM(Table3253[[#This Row],[65]:[69]])</f>
        <v>260</v>
      </c>
      <c r="AF466" s="7">
        <f>SUM(Table3253[[#This Row],[70]:[74]])</f>
        <v>247</v>
      </c>
      <c r="AG466" s="7">
        <f>SUM(Table3253[[#This Row],[75]:[79]])</f>
        <v>168</v>
      </c>
      <c r="AH466" s="7">
        <f>SUM(Table3253[[#This Row],[80]:[84]])</f>
        <v>104</v>
      </c>
      <c r="AI466" s="7">
        <f>SUM(Table3253[[#This Row],[85]:[89]])</f>
        <v>47</v>
      </c>
      <c r="AJ466" s="7">
        <f>Table3253[[#This Row],[90]]</f>
        <v>13</v>
      </c>
      <c r="AK466" s="8">
        <v>53</v>
      </c>
      <c r="AL466" s="8">
        <v>54</v>
      </c>
      <c r="AM466" s="8">
        <v>70</v>
      </c>
      <c r="AN466" s="8">
        <v>56</v>
      </c>
      <c r="AO466" s="8">
        <v>75</v>
      </c>
      <c r="AP466" s="8">
        <v>62</v>
      </c>
      <c r="AQ466" s="8">
        <v>73</v>
      </c>
      <c r="AR466" s="8">
        <v>63</v>
      </c>
      <c r="AS466" s="8">
        <v>86</v>
      </c>
      <c r="AT466" s="8">
        <v>60</v>
      </c>
      <c r="AU466" s="8">
        <v>74</v>
      </c>
      <c r="AV466" s="8">
        <v>62</v>
      </c>
      <c r="AW466" s="8">
        <v>61</v>
      </c>
      <c r="AX466" s="8">
        <v>83</v>
      </c>
      <c r="AY466" s="8">
        <v>81</v>
      </c>
      <c r="AZ466" s="8">
        <v>74</v>
      </c>
      <c r="BA466" s="8">
        <v>76</v>
      </c>
      <c r="BB466" s="8">
        <v>90</v>
      </c>
      <c r="BC466" s="8">
        <v>54</v>
      </c>
      <c r="BD466" s="8">
        <v>61</v>
      </c>
      <c r="BE466" s="8">
        <v>68</v>
      </c>
      <c r="BF466" s="8">
        <v>65</v>
      </c>
      <c r="BG466" s="8">
        <v>44</v>
      </c>
      <c r="BH466" s="8">
        <v>53</v>
      </c>
      <c r="BI466" s="8">
        <v>53</v>
      </c>
      <c r="BJ466" s="8">
        <v>58</v>
      </c>
      <c r="BK466" s="8">
        <v>62</v>
      </c>
      <c r="BL466" s="8">
        <v>62</v>
      </c>
      <c r="BM466" s="8">
        <v>61</v>
      </c>
      <c r="BN466" s="8">
        <v>69</v>
      </c>
      <c r="BO466" s="8">
        <v>68</v>
      </c>
      <c r="BP466" s="8">
        <v>75</v>
      </c>
      <c r="BQ466" s="8">
        <v>86</v>
      </c>
      <c r="BR466" s="8">
        <v>73</v>
      </c>
      <c r="BS466" s="8">
        <v>67</v>
      </c>
      <c r="BT466" s="8">
        <v>60</v>
      </c>
      <c r="BU466" s="8">
        <v>54</v>
      </c>
      <c r="BV466" s="8">
        <v>75</v>
      </c>
      <c r="BW466" s="8">
        <v>72</v>
      </c>
      <c r="BX466" s="8">
        <v>74</v>
      </c>
      <c r="BY466" s="8">
        <v>74</v>
      </c>
      <c r="BZ466" s="8">
        <v>69</v>
      </c>
      <c r="CA466" s="8">
        <v>79</v>
      </c>
      <c r="CB466" s="8">
        <v>71</v>
      </c>
      <c r="CC466" s="8">
        <v>63</v>
      </c>
      <c r="CD466" s="8">
        <v>66</v>
      </c>
      <c r="CE466" s="8">
        <v>60</v>
      </c>
      <c r="CF466" s="8">
        <v>64</v>
      </c>
      <c r="CG466" s="8">
        <v>62</v>
      </c>
      <c r="CH466" s="8">
        <v>58</v>
      </c>
      <c r="CI466" s="8">
        <v>47</v>
      </c>
      <c r="CJ466" s="8">
        <v>64</v>
      </c>
      <c r="CK466" s="8">
        <v>79</v>
      </c>
      <c r="CL466" s="8">
        <v>64</v>
      </c>
      <c r="CM466" s="8">
        <v>51</v>
      </c>
      <c r="CN466" s="8">
        <v>75</v>
      </c>
      <c r="CO466" s="8">
        <v>70</v>
      </c>
      <c r="CP466" s="8">
        <v>86</v>
      </c>
      <c r="CQ466" s="8">
        <v>73</v>
      </c>
      <c r="CR466" s="8">
        <v>69</v>
      </c>
      <c r="CS466" s="8">
        <v>71</v>
      </c>
      <c r="CT466" s="8">
        <v>72</v>
      </c>
      <c r="CU466" s="8">
        <v>68</v>
      </c>
      <c r="CV466" s="8">
        <v>52</v>
      </c>
      <c r="CW466" s="8">
        <v>54</v>
      </c>
      <c r="CX466" s="8">
        <v>65</v>
      </c>
      <c r="CY466" s="8">
        <v>49</v>
      </c>
      <c r="CZ466" s="8">
        <v>49</v>
      </c>
      <c r="DA466" s="8">
        <v>49</v>
      </c>
      <c r="DB466" s="8">
        <v>48</v>
      </c>
      <c r="DC466" s="8">
        <v>50</v>
      </c>
      <c r="DD466" s="8">
        <v>50</v>
      </c>
      <c r="DE466" s="8">
        <v>52</v>
      </c>
      <c r="DF466" s="8">
        <v>44</v>
      </c>
      <c r="DG466" s="8">
        <v>51</v>
      </c>
      <c r="DH466" s="8">
        <v>36</v>
      </c>
      <c r="DI466" s="8">
        <v>38</v>
      </c>
      <c r="DJ466" s="8">
        <v>39</v>
      </c>
      <c r="DK466" s="8">
        <v>29</v>
      </c>
      <c r="DL466" s="8">
        <v>26</v>
      </c>
      <c r="DM466" s="8">
        <v>28</v>
      </c>
      <c r="DN466" s="8">
        <v>18</v>
      </c>
      <c r="DO466" s="8">
        <v>11</v>
      </c>
      <c r="DP466" s="8">
        <v>22</v>
      </c>
      <c r="DQ466" s="8">
        <v>25</v>
      </c>
      <c r="DR466" s="8">
        <v>7</v>
      </c>
      <c r="DS466" s="8">
        <v>10</v>
      </c>
      <c r="DT466" s="8">
        <v>11</v>
      </c>
      <c r="DU466" s="8">
        <v>9</v>
      </c>
      <c r="DV466" s="8">
        <v>10</v>
      </c>
      <c r="DW466" s="8">
        <v>13</v>
      </c>
      <c r="DX466" s="7">
        <f t="shared" si="33"/>
        <v>3241</v>
      </c>
      <c r="DY466" s="7">
        <f t="shared" si="34"/>
        <v>398</v>
      </c>
      <c r="DZ466" s="7">
        <f t="shared" si="35"/>
        <v>1682</v>
      </c>
      <c r="EA466" s="7">
        <f t="shared" si="36"/>
        <v>995</v>
      </c>
    </row>
    <row r="467" spans="1:131" x14ac:dyDescent="0.35">
      <c r="A467" s="7">
        <v>14</v>
      </c>
      <c r="B467" s="10" t="s">
        <v>1146</v>
      </c>
      <c r="C467" s="10" t="s">
        <v>1051</v>
      </c>
      <c r="D467" s="7" t="s">
        <v>1052</v>
      </c>
      <c r="E467" s="7">
        <f>SUM(Table3253[[#This Row],[0]:[90]])</f>
        <v>2920</v>
      </c>
      <c r="F467" s="8">
        <f>SUM(Table3253[[#This Row],[0]:[15]])</f>
        <v>535</v>
      </c>
      <c r="G467" s="7">
        <f>SUM(Table3253[[#This Row],[16]:[64]])</f>
        <v>1571</v>
      </c>
      <c r="H467" s="7">
        <f>SUM(Table3253[[#This Row],[65]:[90]])</f>
        <v>814</v>
      </c>
      <c r="I467" s="7">
        <f>SUM(Table3253[[#This Row],[85]:[90]])</f>
        <v>108</v>
      </c>
      <c r="J467" s="8">
        <f>SUM(Table3253[[#This Row],[0]:[17]])</f>
        <v>600</v>
      </c>
      <c r="K467" s="7">
        <f>SUM(Table3253[[#This Row],[18]:[64]])</f>
        <v>1506</v>
      </c>
      <c r="L467" s="8">
        <f>SUM(Table3253[[#This Row],[0]:[4]])</f>
        <v>120</v>
      </c>
      <c r="M467" s="7">
        <f>SUM(Table3253[[#This Row],[5]:[15]])</f>
        <v>415</v>
      </c>
      <c r="N467" s="7">
        <f>SUM(Table3253[[#This Row],[16]:[24]])</f>
        <v>241</v>
      </c>
      <c r="O467" s="7">
        <f>SUM(Table3253[[#This Row],[25]:[49]])</f>
        <v>699</v>
      </c>
      <c r="P467" s="7">
        <f>SUM(Table3253[[#This Row],[50]:[64]])</f>
        <v>631</v>
      </c>
      <c r="Q467" s="7">
        <f>SUM(Table3253[[#This Row],[65]:[74]])</f>
        <v>417</v>
      </c>
      <c r="R467" s="7">
        <f>SUM(Table3253[[#This Row],[75]:[84]])</f>
        <v>289</v>
      </c>
      <c r="S467" s="8">
        <f>SUM(Table3253[[#This Row],[5]:[9]])</f>
        <v>203</v>
      </c>
      <c r="T467" s="7">
        <f>SUM(Table3253[[#This Row],[10]:[14]])</f>
        <v>189</v>
      </c>
      <c r="U467" s="7">
        <f>SUM(Table3253[[#This Row],[15]:[19]])</f>
        <v>142</v>
      </c>
      <c r="V467" s="7">
        <f>SUM(Table3253[[#This Row],[20]:[24]])</f>
        <v>122</v>
      </c>
      <c r="W467" s="7">
        <f>SUM(Table3253[[#This Row],[25]:[29]])</f>
        <v>87</v>
      </c>
      <c r="X467" s="7">
        <f>SUM(Table3253[[#This Row],[30]:[34]])</f>
        <v>129</v>
      </c>
      <c r="Y467" s="7">
        <f>SUM(Table3253[[#This Row],[35]:[39]])</f>
        <v>151</v>
      </c>
      <c r="Z467" s="7">
        <f>SUM(Table3253[[#This Row],[40]:[44]])</f>
        <v>176</v>
      </c>
      <c r="AA467" s="7">
        <f>SUM(Table3253[[#This Row],[45]:[49]])</f>
        <v>156</v>
      </c>
      <c r="AB467" s="7">
        <f>SUM(Table3253[[#This Row],[50]:[54]])</f>
        <v>189</v>
      </c>
      <c r="AC467" s="7">
        <f>SUM(Table3253[[#This Row],[55]:[59]])</f>
        <v>222</v>
      </c>
      <c r="AD467" s="7">
        <f>SUM(Table3253[[#This Row],[60]:[64]])</f>
        <v>220</v>
      </c>
      <c r="AE467" s="7">
        <f>SUM(Table3253[[#This Row],[65]:[69]])</f>
        <v>213</v>
      </c>
      <c r="AF467" s="7">
        <f>SUM(Table3253[[#This Row],[70]:[74]])</f>
        <v>204</v>
      </c>
      <c r="AG467" s="7">
        <f>SUM(Table3253[[#This Row],[75]:[79]])</f>
        <v>183</v>
      </c>
      <c r="AH467" s="7">
        <f>SUM(Table3253[[#This Row],[80]:[84]])</f>
        <v>106</v>
      </c>
      <c r="AI467" s="7">
        <f>SUM(Table3253[[#This Row],[85]:[89]])</f>
        <v>85</v>
      </c>
      <c r="AJ467" s="7">
        <f>Table3253[[#This Row],[90]]</f>
        <v>23</v>
      </c>
      <c r="AK467" s="8">
        <v>17</v>
      </c>
      <c r="AL467" s="8">
        <v>21</v>
      </c>
      <c r="AM467" s="8">
        <v>25</v>
      </c>
      <c r="AN467" s="8">
        <v>29</v>
      </c>
      <c r="AO467" s="8">
        <v>28</v>
      </c>
      <c r="AP467" s="8">
        <v>34</v>
      </c>
      <c r="AQ467" s="8">
        <v>41</v>
      </c>
      <c r="AR467" s="8">
        <v>37</v>
      </c>
      <c r="AS467" s="8">
        <v>44</v>
      </c>
      <c r="AT467" s="8">
        <v>47</v>
      </c>
      <c r="AU467" s="8">
        <v>34</v>
      </c>
      <c r="AV467" s="8">
        <v>37</v>
      </c>
      <c r="AW467" s="8">
        <v>36</v>
      </c>
      <c r="AX467" s="8">
        <v>36</v>
      </c>
      <c r="AY467" s="8">
        <v>46</v>
      </c>
      <c r="AZ467" s="8">
        <v>23</v>
      </c>
      <c r="BA467" s="8">
        <v>33</v>
      </c>
      <c r="BB467" s="8">
        <v>32</v>
      </c>
      <c r="BC467" s="8">
        <v>27</v>
      </c>
      <c r="BD467" s="8">
        <v>27</v>
      </c>
      <c r="BE467" s="8">
        <v>21</v>
      </c>
      <c r="BF467" s="8">
        <v>28</v>
      </c>
      <c r="BG467" s="8">
        <v>32</v>
      </c>
      <c r="BH467" s="8">
        <v>21</v>
      </c>
      <c r="BI467" s="8">
        <v>20</v>
      </c>
      <c r="BJ467" s="8">
        <v>20</v>
      </c>
      <c r="BK467" s="8">
        <v>17</v>
      </c>
      <c r="BL467" s="8">
        <v>19</v>
      </c>
      <c r="BM467" s="8">
        <v>12</v>
      </c>
      <c r="BN467" s="8">
        <v>19</v>
      </c>
      <c r="BO467" s="8">
        <v>21</v>
      </c>
      <c r="BP467" s="8">
        <v>20</v>
      </c>
      <c r="BQ467" s="8">
        <v>32</v>
      </c>
      <c r="BR467" s="8">
        <v>33</v>
      </c>
      <c r="BS467" s="8">
        <v>23</v>
      </c>
      <c r="BT467" s="8">
        <v>23</v>
      </c>
      <c r="BU467" s="8">
        <v>25</v>
      </c>
      <c r="BV467" s="8">
        <v>35</v>
      </c>
      <c r="BW467" s="8">
        <v>32</v>
      </c>
      <c r="BX467" s="8">
        <v>36</v>
      </c>
      <c r="BY467" s="8">
        <v>34</v>
      </c>
      <c r="BZ467" s="8">
        <v>35</v>
      </c>
      <c r="CA467" s="8">
        <v>36</v>
      </c>
      <c r="CB467" s="8">
        <v>39</v>
      </c>
      <c r="CC467" s="8">
        <v>32</v>
      </c>
      <c r="CD467" s="8">
        <v>31</v>
      </c>
      <c r="CE467" s="8">
        <v>20</v>
      </c>
      <c r="CF467" s="8">
        <v>36</v>
      </c>
      <c r="CG467" s="8">
        <v>33</v>
      </c>
      <c r="CH467" s="8">
        <v>36</v>
      </c>
      <c r="CI467" s="8">
        <v>33</v>
      </c>
      <c r="CJ467" s="8">
        <v>37</v>
      </c>
      <c r="CK467" s="8">
        <v>35</v>
      </c>
      <c r="CL467" s="8">
        <v>45</v>
      </c>
      <c r="CM467" s="8">
        <v>39</v>
      </c>
      <c r="CN467" s="8">
        <v>47</v>
      </c>
      <c r="CO467" s="8">
        <v>39</v>
      </c>
      <c r="CP467" s="8">
        <v>43</v>
      </c>
      <c r="CQ467" s="8">
        <v>45</v>
      </c>
      <c r="CR467" s="8">
        <v>48</v>
      </c>
      <c r="CS467" s="8">
        <v>43</v>
      </c>
      <c r="CT467" s="8">
        <v>44</v>
      </c>
      <c r="CU467" s="8">
        <v>47</v>
      </c>
      <c r="CV467" s="8">
        <v>44</v>
      </c>
      <c r="CW467" s="8">
        <v>42</v>
      </c>
      <c r="CX467" s="8">
        <v>46</v>
      </c>
      <c r="CY467" s="8">
        <v>33</v>
      </c>
      <c r="CZ467" s="8">
        <v>41</v>
      </c>
      <c r="DA467" s="8">
        <v>47</v>
      </c>
      <c r="DB467" s="8">
        <v>46</v>
      </c>
      <c r="DC467" s="8">
        <v>54</v>
      </c>
      <c r="DD467" s="8">
        <v>37</v>
      </c>
      <c r="DE467" s="8">
        <v>40</v>
      </c>
      <c r="DF467" s="8">
        <v>35</v>
      </c>
      <c r="DG467" s="8">
        <v>38</v>
      </c>
      <c r="DH467" s="8">
        <v>31</v>
      </c>
      <c r="DI467" s="8">
        <v>30</v>
      </c>
      <c r="DJ467" s="8">
        <v>47</v>
      </c>
      <c r="DK467" s="8">
        <v>36</v>
      </c>
      <c r="DL467" s="8">
        <v>39</v>
      </c>
      <c r="DM467" s="8">
        <v>35</v>
      </c>
      <c r="DN467" s="8">
        <v>26</v>
      </c>
      <c r="DO467" s="8">
        <v>17</v>
      </c>
      <c r="DP467" s="8">
        <v>10</v>
      </c>
      <c r="DQ467" s="8">
        <v>18</v>
      </c>
      <c r="DR467" s="8">
        <v>19</v>
      </c>
      <c r="DS467" s="8">
        <v>18</v>
      </c>
      <c r="DT467" s="8">
        <v>21</v>
      </c>
      <c r="DU467" s="8">
        <v>16</v>
      </c>
      <c r="DV467" s="8">
        <v>11</v>
      </c>
      <c r="DW467" s="8">
        <v>23</v>
      </c>
      <c r="DX467" s="7">
        <f t="shared" si="33"/>
        <v>1571</v>
      </c>
      <c r="DY467" s="7">
        <f t="shared" si="34"/>
        <v>176</v>
      </c>
      <c r="DZ467" s="7">
        <f t="shared" si="35"/>
        <v>699</v>
      </c>
      <c r="EA467" s="7">
        <f t="shared" si="36"/>
        <v>631</v>
      </c>
    </row>
    <row r="468" spans="1:131" x14ac:dyDescent="0.35">
      <c r="A468" s="7">
        <v>14</v>
      </c>
      <c r="B468" s="10" t="s">
        <v>1146</v>
      </c>
      <c r="C468" s="10" t="s">
        <v>1053</v>
      </c>
      <c r="D468" s="7" t="s">
        <v>1054</v>
      </c>
      <c r="E468" s="7">
        <f>SUM(Table3253[[#This Row],[0]:[90]])</f>
        <v>3059</v>
      </c>
      <c r="F468" s="8">
        <f>SUM(Table3253[[#This Row],[0]:[15]])</f>
        <v>526</v>
      </c>
      <c r="G468" s="7">
        <f>SUM(Table3253[[#This Row],[16]:[64]])</f>
        <v>1837</v>
      </c>
      <c r="H468" s="7">
        <f>SUM(Table3253[[#This Row],[65]:[90]])</f>
        <v>696</v>
      </c>
      <c r="I468" s="7">
        <f>SUM(Table3253[[#This Row],[85]:[90]])</f>
        <v>50</v>
      </c>
      <c r="J468" s="8">
        <f>SUM(Table3253[[#This Row],[0]:[17]])</f>
        <v>583</v>
      </c>
      <c r="K468" s="7">
        <f>SUM(Table3253[[#This Row],[18]:[64]])</f>
        <v>1780</v>
      </c>
      <c r="L468" s="8">
        <f>SUM(Table3253[[#This Row],[0]:[4]])</f>
        <v>169</v>
      </c>
      <c r="M468" s="7">
        <f>SUM(Table3253[[#This Row],[5]:[15]])</f>
        <v>357</v>
      </c>
      <c r="N468" s="7">
        <f>SUM(Table3253[[#This Row],[16]:[24]])</f>
        <v>271</v>
      </c>
      <c r="O468" s="7">
        <f>SUM(Table3253[[#This Row],[25]:[49]])</f>
        <v>855</v>
      </c>
      <c r="P468" s="7">
        <f>SUM(Table3253[[#This Row],[50]:[64]])</f>
        <v>711</v>
      </c>
      <c r="Q468" s="7">
        <f>SUM(Table3253[[#This Row],[65]:[74]])</f>
        <v>403</v>
      </c>
      <c r="R468" s="7">
        <f>SUM(Table3253[[#This Row],[75]:[84]])</f>
        <v>243</v>
      </c>
      <c r="S468" s="8">
        <f>SUM(Table3253[[#This Row],[5]:[9]])</f>
        <v>158</v>
      </c>
      <c r="T468" s="7">
        <f>SUM(Table3253[[#This Row],[10]:[14]])</f>
        <v>168</v>
      </c>
      <c r="U468" s="7">
        <f>SUM(Table3253[[#This Row],[15]:[19]])</f>
        <v>142</v>
      </c>
      <c r="V468" s="7">
        <f>SUM(Table3253[[#This Row],[20]:[24]])</f>
        <v>160</v>
      </c>
      <c r="W468" s="7">
        <f>SUM(Table3253[[#This Row],[25]:[29]])</f>
        <v>144</v>
      </c>
      <c r="X468" s="7">
        <f>SUM(Table3253[[#This Row],[30]:[34]])</f>
        <v>177</v>
      </c>
      <c r="Y468" s="7">
        <f>SUM(Table3253[[#This Row],[35]:[39]])</f>
        <v>202</v>
      </c>
      <c r="Z468" s="7">
        <f>SUM(Table3253[[#This Row],[40]:[44]])</f>
        <v>169</v>
      </c>
      <c r="AA468" s="7">
        <f>SUM(Table3253[[#This Row],[45]:[49]])</f>
        <v>163</v>
      </c>
      <c r="AB468" s="7">
        <f>SUM(Table3253[[#This Row],[50]:[54]])</f>
        <v>209</v>
      </c>
      <c r="AC468" s="7">
        <f>SUM(Table3253[[#This Row],[55]:[59]])</f>
        <v>260</v>
      </c>
      <c r="AD468" s="7">
        <f>SUM(Table3253[[#This Row],[60]:[64]])</f>
        <v>242</v>
      </c>
      <c r="AE468" s="7">
        <f>SUM(Table3253[[#This Row],[65]:[69]])</f>
        <v>215</v>
      </c>
      <c r="AF468" s="7">
        <f>SUM(Table3253[[#This Row],[70]:[74]])</f>
        <v>188</v>
      </c>
      <c r="AG468" s="7">
        <f>SUM(Table3253[[#This Row],[75]:[79]])</f>
        <v>169</v>
      </c>
      <c r="AH468" s="7">
        <f>SUM(Table3253[[#This Row],[80]:[84]])</f>
        <v>74</v>
      </c>
      <c r="AI468" s="7">
        <f>SUM(Table3253[[#This Row],[85]:[89]])</f>
        <v>29</v>
      </c>
      <c r="AJ468" s="7">
        <f>Table3253[[#This Row],[90]]</f>
        <v>21</v>
      </c>
      <c r="AK468" s="8">
        <v>29</v>
      </c>
      <c r="AL468" s="8">
        <v>31</v>
      </c>
      <c r="AM468" s="8">
        <v>32</v>
      </c>
      <c r="AN468" s="8">
        <v>40</v>
      </c>
      <c r="AO468" s="8">
        <v>37</v>
      </c>
      <c r="AP468" s="8">
        <v>39</v>
      </c>
      <c r="AQ468" s="8">
        <v>27</v>
      </c>
      <c r="AR468" s="8">
        <v>25</v>
      </c>
      <c r="AS468" s="8">
        <v>32</v>
      </c>
      <c r="AT468" s="8">
        <v>35</v>
      </c>
      <c r="AU468" s="8">
        <v>33</v>
      </c>
      <c r="AV468" s="8">
        <v>32</v>
      </c>
      <c r="AW468" s="8">
        <v>37</v>
      </c>
      <c r="AX468" s="8">
        <v>30</v>
      </c>
      <c r="AY468" s="8">
        <v>36</v>
      </c>
      <c r="AZ468" s="8">
        <v>31</v>
      </c>
      <c r="BA468" s="8">
        <v>24</v>
      </c>
      <c r="BB468" s="8">
        <v>33</v>
      </c>
      <c r="BC468" s="8">
        <v>21</v>
      </c>
      <c r="BD468" s="8">
        <v>33</v>
      </c>
      <c r="BE468" s="8">
        <v>27</v>
      </c>
      <c r="BF468" s="8">
        <v>44</v>
      </c>
      <c r="BG468" s="8">
        <v>29</v>
      </c>
      <c r="BH468" s="8">
        <v>31</v>
      </c>
      <c r="BI468" s="8">
        <v>29</v>
      </c>
      <c r="BJ468" s="8">
        <v>24</v>
      </c>
      <c r="BK468" s="8">
        <v>35</v>
      </c>
      <c r="BL468" s="8">
        <v>24</v>
      </c>
      <c r="BM468" s="8">
        <v>33</v>
      </c>
      <c r="BN468" s="8">
        <v>28</v>
      </c>
      <c r="BO468" s="8">
        <v>36</v>
      </c>
      <c r="BP468" s="8">
        <v>35</v>
      </c>
      <c r="BQ468" s="8">
        <v>31</v>
      </c>
      <c r="BR468" s="8">
        <v>35</v>
      </c>
      <c r="BS468" s="8">
        <v>40</v>
      </c>
      <c r="BT468" s="8">
        <v>39</v>
      </c>
      <c r="BU468" s="8">
        <v>40</v>
      </c>
      <c r="BV468" s="8">
        <v>43</v>
      </c>
      <c r="BW468" s="8">
        <v>34</v>
      </c>
      <c r="BX468" s="8">
        <v>46</v>
      </c>
      <c r="BY468" s="8">
        <v>30</v>
      </c>
      <c r="BZ468" s="8">
        <v>42</v>
      </c>
      <c r="CA468" s="8">
        <v>39</v>
      </c>
      <c r="CB468" s="8">
        <v>29</v>
      </c>
      <c r="CC468" s="8">
        <v>29</v>
      </c>
      <c r="CD468" s="8">
        <v>41</v>
      </c>
      <c r="CE468" s="8">
        <v>44</v>
      </c>
      <c r="CF468" s="8">
        <v>34</v>
      </c>
      <c r="CG468" s="8">
        <v>21</v>
      </c>
      <c r="CH468" s="8">
        <v>23</v>
      </c>
      <c r="CI468" s="8">
        <v>45</v>
      </c>
      <c r="CJ468" s="8">
        <v>44</v>
      </c>
      <c r="CK468" s="8">
        <v>43</v>
      </c>
      <c r="CL468" s="8">
        <v>49</v>
      </c>
      <c r="CM468" s="8">
        <v>28</v>
      </c>
      <c r="CN468" s="8">
        <v>51</v>
      </c>
      <c r="CO468" s="8">
        <v>50</v>
      </c>
      <c r="CP468" s="8">
        <v>54</v>
      </c>
      <c r="CQ468" s="8">
        <v>57</v>
      </c>
      <c r="CR468" s="8">
        <v>48</v>
      </c>
      <c r="CS468" s="8">
        <v>58</v>
      </c>
      <c r="CT468" s="8">
        <v>48</v>
      </c>
      <c r="CU468" s="8">
        <v>39</v>
      </c>
      <c r="CV468" s="8">
        <v>47</v>
      </c>
      <c r="CW468" s="8">
        <v>50</v>
      </c>
      <c r="CX468" s="8">
        <v>54</v>
      </c>
      <c r="CY468" s="8">
        <v>50</v>
      </c>
      <c r="CZ468" s="8">
        <v>49</v>
      </c>
      <c r="DA468" s="8">
        <v>32</v>
      </c>
      <c r="DB468" s="8">
        <v>30</v>
      </c>
      <c r="DC468" s="8">
        <v>35</v>
      </c>
      <c r="DD468" s="8">
        <v>44</v>
      </c>
      <c r="DE468" s="8">
        <v>40</v>
      </c>
      <c r="DF468" s="8">
        <v>28</v>
      </c>
      <c r="DG468" s="8">
        <v>41</v>
      </c>
      <c r="DH468" s="8">
        <v>36</v>
      </c>
      <c r="DI468" s="8">
        <v>34</v>
      </c>
      <c r="DJ468" s="8">
        <v>41</v>
      </c>
      <c r="DK468" s="8">
        <v>35</v>
      </c>
      <c r="DL468" s="8">
        <v>23</v>
      </c>
      <c r="DM468" s="8">
        <v>25</v>
      </c>
      <c r="DN468" s="8">
        <v>18</v>
      </c>
      <c r="DO468" s="8">
        <v>12</v>
      </c>
      <c r="DP468" s="8">
        <v>11</v>
      </c>
      <c r="DQ468" s="8">
        <v>8</v>
      </c>
      <c r="DR468" s="8">
        <v>7</v>
      </c>
      <c r="DS468" s="8">
        <v>5</v>
      </c>
      <c r="DT468" s="8">
        <v>5</v>
      </c>
      <c r="DU468" s="8">
        <v>6</v>
      </c>
      <c r="DV468" s="8">
        <v>6</v>
      </c>
      <c r="DW468" s="8">
        <v>21</v>
      </c>
      <c r="DX468" s="7">
        <f t="shared" si="33"/>
        <v>1837</v>
      </c>
      <c r="DY468" s="7">
        <f t="shared" si="34"/>
        <v>214</v>
      </c>
      <c r="DZ468" s="7">
        <f t="shared" si="35"/>
        <v>855</v>
      </c>
      <c r="EA468" s="7">
        <f t="shared" si="36"/>
        <v>711</v>
      </c>
    </row>
    <row r="469" spans="1:131" x14ac:dyDescent="0.35">
      <c r="A469" s="7">
        <v>14</v>
      </c>
      <c r="B469" s="10" t="s">
        <v>1146</v>
      </c>
      <c r="C469" s="10" t="s">
        <v>1055</v>
      </c>
      <c r="D469" s="7" t="s">
        <v>1056</v>
      </c>
      <c r="E469" s="7">
        <f>SUM(Table3253[[#This Row],[0]:[90]])</f>
        <v>4053</v>
      </c>
      <c r="F469" s="8">
        <f>SUM(Table3253[[#This Row],[0]:[15]])</f>
        <v>544</v>
      </c>
      <c r="G469" s="7">
        <f>SUM(Table3253[[#This Row],[16]:[64]])</f>
        <v>2427</v>
      </c>
      <c r="H469" s="7">
        <f>SUM(Table3253[[#This Row],[65]:[90]])</f>
        <v>1082</v>
      </c>
      <c r="I469" s="7">
        <f>SUM(Table3253[[#This Row],[85]:[90]])</f>
        <v>74</v>
      </c>
      <c r="J469" s="8">
        <f>SUM(Table3253[[#This Row],[0]:[17]])</f>
        <v>619</v>
      </c>
      <c r="K469" s="7">
        <f>SUM(Table3253[[#This Row],[18]:[64]])</f>
        <v>2352</v>
      </c>
      <c r="L469" s="8">
        <f>SUM(Table3253[[#This Row],[0]:[4]])</f>
        <v>141</v>
      </c>
      <c r="M469" s="7">
        <f>SUM(Table3253[[#This Row],[5]:[15]])</f>
        <v>403</v>
      </c>
      <c r="N469" s="7">
        <f>SUM(Table3253[[#This Row],[16]:[24]])</f>
        <v>247</v>
      </c>
      <c r="O469" s="7">
        <f>SUM(Table3253[[#This Row],[25]:[49]])</f>
        <v>1232</v>
      </c>
      <c r="P469" s="7">
        <f>SUM(Table3253[[#This Row],[50]:[64]])</f>
        <v>948</v>
      </c>
      <c r="Q469" s="7">
        <f>SUM(Table3253[[#This Row],[65]:[74]])</f>
        <v>566</v>
      </c>
      <c r="R469" s="7">
        <f>SUM(Table3253[[#This Row],[75]:[84]])</f>
        <v>442</v>
      </c>
      <c r="S469" s="8">
        <f>SUM(Table3253[[#This Row],[5]:[9]])</f>
        <v>154</v>
      </c>
      <c r="T469" s="7">
        <f>SUM(Table3253[[#This Row],[10]:[14]])</f>
        <v>209</v>
      </c>
      <c r="U469" s="7">
        <f>SUM(Table3253[[#This Row],[15]:[19]])</f>
        <v>182</v>
      </c>
      <c r="V469" s="7">
        <f>SUM(Table3253[[#This Row],[20]:[24]])</f>
        <v>105</v>
      </c>
      <c r="W469" s="7">
        <f>SUM(Table3253[[#This Row],[25]:[29]])</f>
        <v>129</v>
      </c>
      <c r="X469" s="7">
        <f>SUM(Table3253[[#This Row],[30]:[34]])</f>
        <v>217</v>
      </c>
      <c r="Y469" s="7">
        <f>SUM(Table3253[[#This Row],[35]:[39]])</f>
        <v>280</v>
      </c>
      <c r="Z469" s="7">
        <f>SUM(Table3253[[#This Row],[40]:[44]])</f>
        <v>316</v>
      </c>
      <c r="AA469" s="7">
        <f>SUM(Table3253[[#This Row],[45]:[49]])</f>
        <v>290</v>
      </c>
      <c r="AB469" s="7">
        <f>SUM(Table3253[[#This Row],[50]:[54]])</f>
        <v>326</v>
      </c>
      <c r="AC469" s="7">
        <f>SUM(Table3253[[#This Row],[55]:[59]])</f>
        <v>304</v>
      </c>
      <c r="AD469" s="7">
        <f>SUM(Table3253[[#This Row],[60]:[64]])</f>
        <v>318</v>
      </c>
      <c r="AE469" s="7">
        <f>SUM(Table3253[[#This Row],[65]:[69]])</f>
        <v>288</v>
      </c>
      <c r="AF469" s="7">
        <f>SUM(Table3253[[#This Row],[70]:[74]])</f>
        <v>278</v>
      </c>
      <c r="AG469" s="7">
        <f>SUM(Table3253[[#This Row],[75]:[79]])</f>
        <v>305</v>
      </c>
      <c r="AH469" s="7">
        <f>SUM(Table3253[[#This Row],[80]:[84]])</f>
        <v>137</v>
      </c>
      <c r="AI469" s="7">
        <f>SUM(Table3253[[#This Row],[85]:[89]])</f>
        <v>52</v>
      </c>
      <c r="AJ469" s="7">
        <f>Table3253[[#This Row],[90]]</f>
        <v>22</v>
      </c>
      <c r="AK469" s="8">
        <v>19</v>
      </c>
      <c r="AL469" s="8">
        <v>33</v>
      </c>
      <c r="AM469" s="8">
        <v>27</v>
      </c>
      <c r="AN469" s="8">
        <v>32</v>
      </c>
      <c r="AO469" s="8">
        <v>30</v>
      </c>
      <c r="AP469" s="8">
        <v>28</v>
      </c>
      <c r="AQ469" s="8">
        <v>34</v>
      </c>
      <c r="AR469" s="8">
        <v>30</v>
      </c>
      <c r="AS469" s="8">
        <v>32</v>
      </c>
      <c r="AT469" s="8">
        <v>30</v>
      </c>
      <c r="AU469" s="8">
        <v>50</v>
      </c>
      <c r="AV469" s="8">
        <v>41</v>
      </c>
      <c r="AW469" s="8">
        <v>48</v>
      </c>
      <c r="AX469" s="8">
        <v>40</v>
      </c>
      <c r="AY469" s="8">
        <v>30</v>
      </c>
      <c r="AZ469" s="8">
        <v>40</v>
      </c>
      <c r="BA469" s="8">
        <v>30</v>
      </c>
      <c r="BB469" s="8">
        <v>45</v>
      </c>
      <c r="BC469" s="8">
        <v>29</v>
      </c>
      <c r="BD469" s="8">
        <v>38</v>
      </c>
      <c r="BE469" s="8">
        <v>27</v>
      </c>
      <c r="BF469" s="8">
        <v>16</v>
      </c>
      <c r="BG469" s="8">
        <v>21</v>
      </c>
      <c r="BH469" s="8">
        <v>22</v>
      </c>
      <c r="BI469" s="8">
        <v>19</v>
      </c>
      <c r="BJ469" s="8">
        <v>32</v>
      </c>
      <c r="BK469" s="8">
        <v>23</v>
      </c>
      <c r="BL469" s="8">
        <v>20</v>
      </c>
      <c r="BM469" s="8">
        <v>27</v>
      </c>
      <c r="BN469" s="8">
        <v>27</v>
      </c>
      <c r="BO469" s="8">
        <v>27</v>
      </c>
      <c r="BP469" s="8">
        <v>43</v>
      </c>
      <c r="BQ469" s="8">
        <v>51</v>
      </c>
      <c r="BR469" s="8">
        <v>54</v>
      </c>
      <c r="BS469" s="8">
        <v>42</v>
      </c>
      <c r="BT469" s="8">
        <v>50</v>
      </c>
      <c r="BU469" s="8">
        <v>55</v>
      </c>
      <c r="BV469" s="8">
        <v>44</v>
      </c>
      <c r="BW469" s="8">
        <v>61</v>
      </c>
      <c r="BX469" s="8">
        <v>70</v>
      </c>
      <c r="BY469" s="8">
        <v>60</v>
      </c>
      <c r="BZ469" s="8">
        <v>62</v>
      </c>
      <c r="CA469" s="8">
        <v>73</v>
      </c>
      <c r="CB469" s="8">
        <v>51</v>
      </c>
      <c r="CC469" s="8">
        <v>70</v>
      </c>
      <c r="CD469" s="8">
        <v>63</v>
      </c>
      <c r="CE469" s="8">
        <v>61</v>
      </c>
      <c r="CF469" s="8">
        <v>51</v>
      </c>
      <c r="CG469" s="8">
        <v>64</v>
      </c>
      <c r="CH469" s="8">
        <v>51</v>
      </c>
      <c r="CI469" s="8">
        <v>52</v>
      </c>
      <c r="CJ469" s="8">
        <v>74</v>
      </c>
      <c r="CK469" s="8">
        <v>59</v>
      </c>
      <c r="CL469" s="8">
        <v>69</v>
      </c>
      <c r="CM469" s="8">
        <v>72</v>
      </c>
      <c r="CN469" s="8">
        <v>50</v>
      </c>
      <c r="CO469" s="8">
        <v>72</v>
      </c>
      <c r="CP469" s="8">
        <v>57</v>
      </c>
      <c r="CQ469" s="8">
        <v>61</v>
      </c>
      <c r="CR469" s="8">
        <v>64</v>
      </c>
      <c r="CS469" s="8">
        <v>73</v>
      </c>
      <c r="CT469" s="8">
        <v>65</v>
      </c>
      <c r="CU469" s="8">
        <v>71</v>
      </c>
      <c r="CV469" s="8">
        <v>43</v>
      </c>
      <c r="CW469" s="8">
        <v>66</v>
      </c>
      <c r="CX469" s="8">
        <v>61</v>
      </c>
      <c r="CY469" s="8">
        <v>58</v>
      </c>
      <c r="CZ469" s="8">
        <v>56</v>
      </c>
      <c r="DA469" s="8">
        <v>64</v>
      </c>
      <c r="DB469" s="8">
        <v>49</v>
      </c>
      <c r="DC469" s="8">
        <v>53</v>
      </c>
      <c r="DD469" s="8">
        <v>62</v>
      </c>
      <c r="DE469" s="8">
        <v>41</v>
      </c>
      <c r="DF469" s="8">
        <v>71</v>
      </c>
      <c r="DG469" s="8">
        <v>51</v>
      </c>
      <c r="DH469" s="8">
        <v>65</v>
      </c>
      <c r="DI469" s="8">
        <v>64</v>
      </c>
      <c r="DJ469" s="8">
        <v>77</v>
      </c>
      <c r="DK469" s="8">
        <v>51</v>
      </c>
      <c r="DL469" s="8">
        <v>48</v>
      </c>
      <c r="DM469" s="8">
        <v>40</v>
      </c>
      <c r="DN469" s="8">
        <v>27</v>
      </c>
      <c r="DO469" s="8">
        <v>24</v>
      </c>
      <c r="DP469" s="8">
        <v>25</v>
      </c>
      <c r="DQ469" s="8">
        <v>21</v>
      </c>
      <c r="DR469" s="8">
        <v>12</v>
      </c>
      <c r="DS469" s="8">
        <v>17</v>
      </c>
      <c r="DT469" s="8">
        <v>11</v>
      </c>
      <c r="DU469" s="8">
        <v>9</v>
      </c>
      <c r="DV469" s="8">
        <v>3</v>
      </c>
      <c r="DW469" s="8">
        <v>22</v>
      </c>
      <c r="DX469" s="7">
        <f t="shared" si="33"/>
        <v>2427</v>
      </c>
      <c r="DY469" s="7">
        <f t="shared" si="34"/>
        <v>172</v>
      </c>
      <c r="DZ469" s="7">
        <f t="shared" si="35"/>
        <v>1232</v>
      </c>
      <c r="EA469" s="7">
        <f t="shared" si="36"/>
        <v>948</v>
      </c>
    </row>
    <row r="470" spans="1:131" x14ac:dyDescent="0.35">
      <c r="A470" s="7">
        <v>14</v>
      </c>
      <c r="B470" s="10" t="s">
        <v>1146</v>
      </c>
      <c r="C470" s="10" t="s">
        <v>1057</v>
      </c>
      <c r="D470" s="7" t="s">
        <v>1058</v>
      </c>
      <c r="E470" s="7">
        <f>SUM(Table3253[[#This Row],[0]:[90]])</f>
        <v>3081</v>
      </c>
      <c r="F470" s="8">
        <f>SUM(Table3253[[#This Row],[0]:[15]])</f>
        <v>562</v>
      </c>
      <c r="G470" s="7">
        <f>SUM(Table3253[[#This Row],[16]:[64]])</f>
        <v>1912</v>
      </c>
      <c r="H470" s="7">
        <f>SUM(Table3253[[#This Row],[65]:[90]])</f>
        <v>607</v>
      </c>
      <c r="I470" s="7">
        <f>SUM(Table3253[[#This Row],[85]:[90]])</f>
        <v>69</v>
      </c>
      <c r="J470" s="8">
        <f>SUM(Table3253[[#This Row],[0]:[17]])</f>
        <v>637</v>
      </c>
      <c r="K470" s="7">
        <f>SUM(Table3253[[#This Row],[18]:[64]])</f>
        <v>1837</v>
      </c>
      <c r="L470" s="8">
        <f>SUM(Table3253[[#This Row],[0]:[4]])</f>
        <v>158</v>
      </c>
      <c r="M470" s="7">
        <f>SUM(Table3253[[#This Row],[5]:[15]])</f>
        <v>404</v>
      </c>
      <c r="N470" s="7">
        <f>SUM(Table3253[[#This Row],[16]:[24]])</f>
        <v>330</v>
      </c>
      <c r="O470" s="7">
        <f>SUM(Table3253[[#This Row],[25]:[49]])</f>
        <v>960</v>
      </c>
      <c r="P470" s="7">
        <f>SUM(Table3253[[#This Row],[50]:[64]])</f>
        <v>622</v>
      </c>
      <c r="Q470" s="7">
        <f>SUM(Table3253[[#This Row],[65]:[74]])</f>
        <v>313</v>
      </c>
      <c r="R470" s="7">
        <f>SUM(Table3253[[#This Row],[75]:[84]])</f>
        <v>225</v>
      </c>
      <c r="S470" s="8">
        <f>SUM(Table3253[[#This Row],[5]:[9]])</f>
        <v>177</v>
      </c>
      <c r="T470" s="7">
        <f>SUM(Table3253[[#This Row],[10]:[14]])</f>
        <v>191</v>
      </c>
      <c r="U470" s="7">
        <f>SUM(Table3253[[#This Row],[15]:[19]])</f>
        <v>181</v>
      </c>
      <c r="V470" s="7">
        <f>SUM(Table3253[[#This Row],[20]:[24]])</f>
        <v>185</v>
      </c>
      <c r="W470" s="7">
        <f>SUM(Table3253[[#This Row],[25]:[29]])</f>
        <v>153</v>
      </c>
      <c r="X470" s="7">
        <f>SUM(Table3253[[#This Row],[30]:[34]])</f>
        <v>174</v>
      </c>
      <c r="Y470" s="7">
        <f>SUM(Table3253[[#This Row],[35]:[39]])</f>
        <v>224</v>
      </c>
      <c r="Z470" s="7">
        <f>SUM(Table3253[[#This Row],[40]:[44]])</f>
        <v>178</v>
      </c>
      <c r="AA470" s="7">
        <f>SUM(Table3253[[#This Row],[45]:[49]])</f>
        <v>231</v>
      </c>
      <c r="AB470" s="7">
        <f>SUM(Table3253[[#This Row],[50]:[54]])</f>
        <v>203</v>
      </c>
      <c r="AC470" s="7">
        <f>SUM(Table3253[[#This Row],[55]:[59]])</f>
        <v>230</v>
      </c>
      <c r="AD470" s="7">
        <f>SUM(Table3253[[#This Row],[60]:[64]])</f>
        <v>189</v>
      </c>
      <c r="AE470" s="7">
        <f>SUM(Table3253[[#This Row],[65]:[69]])</f>
        <v>161</v>
      </c>
      <c r="AF470" s="7">
        <f>SUM(Table3253[[#This Row],[70]:[74]])</f>
        <v>152</v>
      </c>
      <c r="AG470" s="7">
        <f>SUM(Table3253[[#This Row],[75]:[79]])</f>
        <v>131</v>
      </c>
      <c r="AH470" s="7">
        <f>SUM(Table3253[[#This Row],[80]:[84]])</f>
        <v>94</v>
      </c>
      <c r="AI470" s="7">
        <f>SUM(Table3253[[#This Row],[85]:[89]])</f>
        <v>48</v>
      </c>
      <c r="AJ470" s="7">
        <f>Table3253[[#This Row],[90]]</f>
        <v>21</v>
      </c>
      <c r="AK470" s="8">
        <v>33</v>
      </c>
      <c r="AL470" s="8">
        <v>30</v>
      </c>
      <c r="AM470" s="8">
        <v>25</v>
      </c>
      <c r="AN470" s="8">
        <v>33</v>
      </c>
      <c r="AO470" s="8">
        <v>37</v>
      </c>
      <c r="AP470" s="8">
        <v>35</v>
      </c>
      <c r="AQ470" s="8">
        <v>29</v>
      </c>
      <c r="AR470" s="8">
        <v>30</v>
      </c>
      <c r="AS470" s="8">
        <v>38</v>
      </c>
      <c r="AT470" s="8">
        <v>45</v>
      </c>
      <c r="AU470" s="8">
        <v>41</v>
      </c>
      <c r="AV470" s="8">
        <v>35</v>
      </c>
      <c r="AW470" s="8">
        <v>45</v>
      </c>
      <c r="AX470" s="8">
        <v>32</v>
      </c>
      <c r="AY470" s="8">
        <v>38</v>
      </c>
      <c r="AZ470" s="8">
        <v>36</v>
      </c>
      <c r="BA470" s="8">
        <v>41</v>
      </c>
      <c r="BB470" s="8">
        <v>34</v>
      </c>
      <c r="BC470" s="8">
        <v>34</v>
      </c>
      <c r="BD470" s="8">
        <v>36</v>
      </c>
      <c r="BE470" s="8">
        <v>42</v>
      </c>
      <c r="BF470" s="8">
        <v>45</v>
      </c>
      <c r="BG470" s="8">
        <v>36</v>
      </c>
      <c r="BH470" s="8">
        <v>32</v>
      </c>
      <c r="BI470" s="8">
        <v>30</v>
      </c>
      <c r="BJ470" s="8">
        <v>37</v>
      </c>
      <c r="BK470" s="8">
        <v>25</v>
      </c>
      <c r="BL470" s="8">
        <v>29</v>
      </c>
      <c r="BM470" s="8">
        <v>35</v>
      </c>
      <c r="BN470" s="8">
        <v>27</v>
      </c>
      <c r="BO470" s="8">
        <v>31</v>
      </c>
      <c r="BP470" s="8">
        <v>31</v>
      </c>
      <c r="BQ470" s="8">
        <v>35</v>
      </c>
      <c r="BR470" s="8">
        <v>36</v>
      </c>
      <c r="BS470" s="8">
        <v>41</v>
      </c>
      <c r="BT470" s="8">
        <v>52</v>
      </c>
      <c r="BU470" s="8">
        <v>40</v>
      </c>
      <c r="BV470" s="8">
        <v>39</v>
      </c>
      <c r="BW470" s="8">
        <v>54</v>
      </c>
      <c r="BX470" s="8">
        <v>39</v>
      </c>
      <c r="BY470" s="8">
        <v>39</v>
      </c>
      <c r="BZ470" s="8">
        <v>37</v>
      </c>
      <c r="CA470" s="8">
        <v>32</v>
      </c>
      <c r="CB470" s="8">
        <v>33</v>
      </c>
      <c r="CC470" s="8">
        <v>37</v>
      </c>
      <c r="CD470" s="8">
        <v>43</v>
      </c>
      <c r="CE470" s="8">
        <v>49</v>
      </c>
      <c r="CF470" s="8">
        <v>38</v>
      </c>
      <c r="CG470" s="8">
        <v>52</v>
      </c>
      <c r="CH470" s="8">
        <v>49</v>
      </c>
      <c r="CI470" s="8">
        <v>33</v>
      </c>
      <c r="CJ470" s="8">
        <v>39</v>
      </c>
      <c r="CK470" s="8">
        <v>56</v>
      </c>
      <c r="CL470" s="8">
        <v>39</v>
      </c>
      <c r="CM470" s="8">
        <v>36</v>
      </c>
      <c r="CN470" s="8">
        <v>48</v>
      </c>
      <c r="CO470" s="8">
        <v>38</v>
      </c>
      <c r="CP470" s="8">
        <v>57</v>
      </c>
      <c r="CQ470" s="8">
        <v>37</v>
      </c>
      <c r="CR470" s="8">
        <v>50</v>
      </c>
      <c r="CS470" s="8">
        <v>35</v>
      </c>
      <c r="CT470" s="8">
        <v>32</v>
      </c>
      <c r="CU470" s="8">
        <v>44</v>
      </c>
      <c r="CV470" s="8">
        <v>34</v>
      </c>
      <c r="CW470" s="8">
        <v>44</v>
      </c>
      <c r="CX470" s="8">
        <v>32</v>
      </c>
      <c r="CY470" s="8">
        <v>37</v>
      </c>
      <c r="CZ470" s="8">
        <v>27</v>
      </c>
      <c r="DA470" s="8">
        <v>34</v>
      </c>
      <c r="DB470" s="8">
        <v>31</v>
      </c>
      <c r="DC470" s="8">
        <v>32</v>
      </c>
      <c r="DD470" s="8">
        <v>28</v>
      </c>
      <c r="DE470" s="8">
        <v>33</v>
      </c>
      <c r="DF470" s="8">
        <v>28</v>
      </c>
      <c r="DG470" s="8">
        <v>31</v>
      </c>
      <c r="DH470" s="8">
        <v>30</v>
      </c>
      <c r="DI470" s="8">
        <v>30</v>
      </c>
      <c r="DJ470" s="8">
        <v>28</v>
      </c>
      <c r="DK470" s="8">
        <v>25</v>
      </c>
      <c r="DL470" s="8">
        <v>18</v>
      </c>
      <c r="DM470" s="8">
        <v>25</v>
      </c>
      <c r="DN470" s="8">
        <v>21</v>
      </c>
      <c r="DO470" s="8">
        <v>13</v>
      </c>
      <c r="DP470" s="8">
        <v>17</v>
      </c>
      <c r="DQ470" s="8">
        <v>18</v>
      </c>
      <c r="DR470" s="8">
        <v>13</v>
      </c>
      <c r="DS470" s="8">
        <v>14</v>
      </c>
      <c r="DT470" s="8">
        <v>6</v>
      </c>
      <c r="DU470" s="8">
        <v>9</v>
      </c>
      <c r="DV470" s="8">
        <v>6</v>
      </c>
      <c r="DW470" s="8">
        <v>21</v>
      </c>
      <c r="DX470" s="7">
        <f t="shared" si="33"/>
        <v>1912</v>
      </c>
      <c r="DY470" s="7">
        <f t="shared" si="34"/>
        <v>255</v>
      </c>
      <c r="DZ470" s="7">
        <f t="shared" si="35"/>
        <v>960</v>
      </c>
      <c r="EA470" s="7">
        <f t="shared" si="36"/>
        <v>622</v>
      </c>
    </row>
    <row r="471" spans="1:131" x14ac:dyDescent="0.35">
      <c r="A471" s="7">
        <v>14</v>
      </c>
      <c r="B471" s="10" t="s">
        <v>1146</v>
      </c>
      <c r="C471" s="10" t="s">
        <v>1059</v>
      </c>
      <c r="D471" s="7" t="s">
        <v>1060</v>
      </c>
      <c r="E471" s="7">
        <f>SUM(Table3253[[#This Row],[0]:[90]])</f>
        <v>3860</v>
      </c>
      <c r="F471" s="8">
        <f>SUM(Table3253[[#This Row],[0]:[15]])</f>
        <v>738</v>
      </c>
      <c r="G471" s="7">
        <f>SUM(Table3253[[#This Row],[16]:[64]])</f>
        <v>2310</v>
      </c>
      <c r="H471" s="7">
        <f>SUM(Table3253[[#This Row],[65]:[90]])</f>
        <v>812</v>
      </c>
      <c r="I471" s="7">
        <f>SUM(Table3253[[#This Row],[85]:[90]])</f>
        <v>66</v>
      </c>
      <c r="J471" s="8">
        <f>SUM(Table3253[[#This Row],[0]:[17]])</f>
        <v>837</v>
      </c>
      <c r="K471" s="7">
        <f>SUM(Table3253[[#This Row],[18]:[64]])</f>
        <v>2211</v>
      </c>
      <c r="L471" s="8">
        <f>SUM(Table3253[[#This Row],[0]:[4]])</f>
        <v>203</v>
      </c>
      <c r="M471" s="7">
        <f>SUM(Table3253[[#This Row],[5]:[15]])</f>
        <v>535</v>
      </c>
      <c r="N471" s="7">
        <f>SUM(Table3253[[#This Row],[16]:[24]])</f>
        <v>368</v>
      </c>
      <c r="O471" s="7">
        <f>SUM(Table3253[[#This Row],[25]:[49]])</f>
        <v>1159</v>
      </c>
      <c r="P471" s="7">
        <f>SUM(Table3253[[#This Row],[50]:[64]])</f>
        <v>783</v>
      </c>
      <c r="Q471" s="7">
        <f>SUM(Table3253[[#This Row],[65]:[74]])</f>
        <v>455</v>
      </c>
      <c r="R471" s="7">
        <f>SUM(Table3253[[#This Row],[75]:[84]])</f>
        <v>291</v>
      </c>
      <c r="S471" s="8">
        <f>SUM(Table3253[[#This Row],[5]:[9]])</f>
        <v>203</v>
      </c>
      <c r="T471" s="7">
        <f>SUM(Table3253[[#This Row],[10]:[14]])</f>
        <v>282</v>
      </c>
      <c r="U471" s="7">
        <f>SUM(Table3253[[#This Row],[15]:[19]])</f>
        <v>235</v>
      </c>
      <c r="V471" s="7">
        <f>SUM(Table3253[[#This Row],[20]:[24]])</f>
        <v>183</v>
      </c>
      <c r="W471" s="7">
        <f>SUM(Table3253[[#This Row],[25]:[29]])</f>
        <v>221</v>
      </c>
      <c r="X471" s="7">
        <f>SUM(Table3253[[#This Row],[30]:[34]])</f>
        <v>253</v>
      </c>
      <c r="Y471" s="7">
        <f>SUM(Table3253[[#This Row],[35]:[39]])</f>
        <v>225</v>
      </c>
      <c r="Z471" s="7">
        <f>SUM(Table3253[[#This Row],[40]:[44]])</f>
        <v>247</v>
      </c>
      <c r="AA471" s="7">
        <f>SUM(Table3253[[#This Row],[45]:[49]])</f>
        <v>213</v>
      </c>
      <c r="AB471" s="7">
        <f>SUM(Table3253[[#This Row],[50]:[54]])</f>
        <v>267</v>
      </c>
      <c r="AC471" s="7">
        <f>SUM(Table3253[[#This Row],[55]:[59]])</f>
        <v>278</v>
      </c>
      <c r="AD471" s="7">
        <f>SUM(Table3253[[#This Row],[60]:[64]])</f>
        <v>238</v>
      </c>
      <c r="AE471" s="7">
        <f>SUM(Table3253[[#This Row],[65]:[69]])</f>
        <v>240</v>
      </c>
      <c r="AF471" s="7">
        <f>SUM(Table3253[[#This Row],[70]:[74]])</f>
        <v>215</v>
      </c>
      <c r="AG471" s="7">
        <f>SUM(Table3253[[#This Row],[75]:[79]])</f>
        <v>178</v>
      </c>
      <c r="AH471" s="7">
        <f>SUM(Table3253[[#This Row],[80]:[84]])</f>
        <v>113</v>
      </c>
      <c r="AI471" s="7">
        <f>SUM(Table3253[[#This Row],[85]:[89]])</f>
        <v>47</v>
      </c>
      <c r="AJ471" s="7">
        <f>Table3253[[#This Row],[90]]</f>
        <v>19</v>
      </c>
      <c r="AK471" s="8">
        <v>37</v>
      </c>
      <c r="AL471" s="8">
        <v>35</v>
      </c>
      <c r="AM471" s="8">
        <v>42</v>
      </c>
      <c r="AN471" s="8">
        <v>41</v>
      </c>
      <c r="AO471" s="8">
        <v>48</v>
      </c>
      <c r="AP471" s="8">
        <v>54</v>
      </c>
      <c r="AQ471" s="8">
        <v>29</v>
      </c>
      <c r="AR471" s="8">
        <v>39</v>
      </c>
      <c r="AS471" s="8">
        <v>36</v>
      </c>
      <c r="AT471" s="8">
        <v>45</v>
      </c>
      <c r="AU471" s="8">
        <v>58</v>
      </c>
      <c r="AV471" s="8">
        <v>46</v>
      </c>
      <c r="AW471" s="8">
        <v>77</v>
      </c>
      <c r="AX471" s="8">
        <v>53</v>
      </c>
      <c r="AY471" s="8">
        <v>48</v>
      </c>
      <c r="AZ471" s="8">
        <v>50</v>
      </c>
      <c r="BA471" s="8">
        <v>44</v>
      </c>
      <c r="BB471" s="8">
        <v>55</v>
      </c>
      <c r="BC471" s="8">
        <v>36</v>
      </c>
      <c r="BD471" s="8">
        <v>50</v>
      </c>
      <c r="BE471" s="8">
        <v>46</v>
      </c>
      <c r="BF471" s="8">
        <v>45</v>
      </c>
      <c r="BG471" s="8">
        <v>37</v>
      </c>
      <c r="BH471" s="8">
        <v>28</v>
      </c>
      <c r="BI471" s="8">
        <v>27</v>
      </c>
      <c r="BJ471" s="8">
        <v>35</v>
      </c>
      <c r="BK471" s="8">
        <v>49</v>
      </c>
      <c r="BL471" s="8">
        <v>42</v>
      </c>
      <c r="BM471" s="8">
        <v>44</v>
      </c>
      <c r="BN471" s="8">
        <v>51</v>
      </c>
      <c r="BO471" s="8">
        <v>37</v>
      </c>
      <c r="BP471" s="8">
        <v>59</v>
      </c>
      <c r="BQ471" s="8">
        <v>48</v>
      </c>
      <c r="BR471" s="8">
        <v>53</v>
      </c>
      <c r="BS471" s="8">
        <v>56</v>
      </c>
      <c r="BT471" s="8">
        <v>42</v>
      </c>
      <c r="BU471" s="8">
        <v>52</v>
      </c>
      <c r="BV471" s="8">
        <v>36</v>
      </c>
      <c r="BW471" s="8">
        <v>47</v>
      </c>
      <c r="BX471" s="8">
        <v>48</v>
      </c>
      <c r="BY471" s="8">
        <v>45</v>
      </c>
      <c r="BZ471" s="8">
        <v>50</v>
      </c>
      <c r="CA471" s="8">
        <v>51</v>
      </c>
      <c r="CB471" s="8">
        <v>51</v>
      </c>
      <c r="CC471" s="8">
        <v>50</v>
      </c>
      <c r="CD471" s="8">
        <v>56</v>
      </c>
      <c r="CE471" s="8">
        <v>34</v>
      </c>
      <c r="CF471" s="8">
        <v>30</v>
      </c>
      <c r="CG471" s="8">
        <v>52</v>
      </c>
      <c r="CH471" s="8">
        <v>41</v>
      </c>
      <c r="CI471" s="8">
        <v>46</v>
      </c>
      <c r="CJ471" s="8">
        <v>44</v>
      </c>
      <c r="CK471" s="8">
        <v>53</v>
      </c>
      <c r="CL471" s="8">
        <v>76</v>
      </c>
      <c r="CM471" s="8">
        <v>48</v>
      </c>
      <c r="CN471" s="8">
        <v>55</v>
      </c>
      <c r="CO471" s="8">
        <v>66</v>
      </c>
      <c r="CP471" s="8">
        <v>55</v>
      </c>
      <c r="CQ471" s="8">
        <v>58</v>
      </c>
      <c r="CR471" s="8">
        <v>44</v>
      </c>
      <c r="CS471" s="8">
        <v>56</v>
      </c>
      <c r="CT471" s="8">
        <v>53</v>
      </c>
      <c r="CU471" s="8">
        <v>46</v>
      </c>
      <c r="CV471" s="8">
        <v>37</v>
      </c>
      <c r="CW471" s="8">
        <v>46</v>
      </c>
      <c r="CX471" s="8">
        <v>49</v>
      </c>
      <c r="CY471" s="8">
        <v>48</v>
      </c>
      <c r="CZ471" s="8">
        <v>54</v>
      </c>
      <c r="DA471" s="8">
        <v>49</v>
      </c>
      <c r="DB471" s="8">
        <v>40</v>
      </c>
      <c r="DC471" s="8">
        <v>41</v>
      </c>
      <c r="DD471" s="8">
        <v>40</v>
      </c>
      <c r="DE471" s="8">
        <v>50</v>
      </c>
      <c r="DF471" s="8">
        <v>47</v>
      </c>
      <c r="DG471" s="8">
        <v>37</v>
      </c>
      <c r="DH471" s="8">
        <v>41</v>
      </c>
      <c r="DI471" s="8">
        <v>37</v>
      </c>
      <c r="DJ471" s="8">
        <v>42</v>
      </c>
      <c r="DK471" s="8">
        <v>23</v>
      </c>
      <c r="DL471" s="8">
        <v>35</v>
      </c>
      <c r="DM471" s="8">
        <v>37</v>
      </c>
      <c r="DN471" s="8">
        <v>25</v>
      </c>
      <c r="DO471" s="8">
        <v>13</v>
      </c>
      <c r="DP471" s="8">
        <v>18</v>
      </c>
      <c r="DQ471" s="8">
        <v>20</v>
      </c>
      <c r="DR471" s="8">
        <v>15</v>
      </c>
      <c r="DS471" s="8">
        <v>11</v>
      </c>
      <c r="DT471" s="8">
        <v>6</v>
      </c>
      <c r="DU471" s="8">
        <v>10</v>
      </c>
      <c r="DV471" s="8">
        <v>5</v>
      </c>
      <c r="DW471" s="8">
        <v>19</v>
      </c>
      <c r="DX471" s="7">
        <f t="shared" si="33"/>
        <v>2310</v>
      </c>
      <c r="DY471" s="7">
        <f t="shared" si="34"/>
        <v>269</v>
      </c>
      <c r="DZ471" s="7">
        <f t="shared" si="35"/>
        <v>1159</v>
      </c>
      <c r="EA471" s="7">
        <f t="shared" si="36"/>
        <v>783</v>
      </c>
    </row>
    <row r="472" spans="1:131" x14ac:dyDescent="0.35">
      <c r="A472" s="7">
        <v>14</v>
      </c>
      <c r="B472" s="10" t="s">
        <v>1146</v>
      </c>
      <c r="C472" s="10" t="s">
        <v>1061</v>
      </c>
      <c r="D472" s="7" t="s">
        <v>1062</v>
      </c>
      <c r="E472" s="7">
        <f>SUM(Table3253[[#This Row],[0]:[90]])</f>
        <v>4623</v>
      </c>
      <c r="F472" s="8">
        <f>SUM(Table3253[[#This Row],[0]:[15]])</f>
        <v>783</v>
      </c>
      <c r="G472" s="7">
        <f>SUM(Table3253[[#This Row],[16]:[64]])</f>
        <v>2815</v>
      </c>
      <c r="H472" s="7">
        <f>SUM(Table3253[[#This Row],[65]:[90]])</f>
        <v>1025</v>
      </c>
      <c r="I472" s="7">
        <f>SUM(Table3253[[#This Row],[85]:[90]])</f>
        <v>68</v>
      </c>
      <c r="J472" s="8">
        <f>SUM(Table3253[[#This Row],[0]:[17]])</f>
        <v>886</v>
      </c>
      <c r="K472" s="7">
        <f>SUM(Table3253[[#This Row],[18]:[64]])</f>
        <v>2712</v>
      </c>
      <c r="L472" s="8">
        <f>SUM(Table3253[[#This Row],[0]:[4]])</f>
        <v>234</v>
      </c>
      <c r="M472" s="7">
        <f>SUM(Table3253[[#This Row],[5]:[15]])</f>
        <v>549</v>
      </c>
      <c r="N472" s="7">
        <f>SUM(Table3253[[#This Row],[16]:[24]])</f>
        <v>481</v>
      </c>
      <c r="O472" s="7">
        <f>SUM(Table3253[[#This Row],[25]:[49]])</f>
        <v>1335</v>
      </c>
      <c r="P472" s="7">
        <f>SUM(Table3253[[#This Row],[50]:[64]])</f>
        <v>999</v>
      </c>
      <c r="Q472" s="7">
        <f>SUM(Table3253[[#This Row],[65]:[74]])</f>
        <v>583</v>
      </c>
      <c r="R472" s="7">
        <f>SUM(Table3253[[#This Row],[75]:[84]])</f>
        <v>374</v>
      </c>
      <c r="S472" s="8">
        <f>SUM(Table3253[[#This Row],[5]:[9]])</f>
        <v>251</v>
      </c>
      <c r="T472" s="7">
        <f>SUM(Table3253[[#This Row],[10]:[14]])</f>
        <v>253</v>
      </c>
      <c r="U472" s="7">
        <f>SUM(Table3253[[#This Row],[15]:[19]])</f>
        <v>242</v>
      </c>
      <c r="V472" s="7">
        <f>SUM(Table3253[[#This Row],[20]:[24]])</f>
        <v>284</v>
      </c>
      <c r="W472" s="7">
        <f>SUM(Table3253[[#This Row],[25]:[29]])</f>
        <v>248</v>
      </c>
      <c r="X472" s="7">
        <f>SUM(Table3253[[#This Row],[30]:[34]])</f>
        <v>283</v>
      </c>
      <c r="Y472" s="7">
        <f>SUM(Table3253[[#This Row],[35]:[39]])</f>
        <v>271</v>
      </c>
      <c r="Z472" s="7">
        <f>SUM(Table3253[[#This Row],[40]:[44]])</f>
        <v>277</v>
      </c>
      <c r="AA472" s="7">
        <f>SUM(Table3253[[#This Row],[45]:[49]])</f>
        <v>256</v>
      </c>
      <c r="AB472" s="7">
        <f>SUM(Table3253[[#This Row],[50]:[54]])</f>
        <v>286</v>
      </c>
      <c r="AC472" s="7">
        <f>SUM(Table3253[[#This Row],[55]:[59]])</f>
        <v>359</v>
      </c>
      <c r="AD472" s="7">
        <f>SUM(Table3253[[#This Row],[60]:[64]])</f>
        <v>354</v>
      </c>
      <c r="AE472" s="7">
        <f>SUM(Table3253[[#This Row],[65]:[69]])</f>
        <v>324</v>
      </c>
      <c r="AF472" s="7">
        <f>SUM(Table3253[[#This Row],[70]:[74]])</f>
        <v>259</v>
      </c>
      <c r="AG472" s="7">
        <f>SUM(Table3253[[#This Row],[75]:[79]])</f>
        <v>247</v>
      </c>
      <c r="AH472" s="7">
        <f>SUM(Table3253[[#This Row],[80]:[84]])</f>
        <v>127</v>
      </c>
      <c r="AI472" s="7">
        <f>SUM(Table3253[[#This Row],[85]:[89]])</f>
        <v>40</v>
      </c>
      <c r="AJ472" s="7">
        <f>Table3253[[#This Row],[90]]</f>
        <v>28</v>
      </c>
      <c r="AK472" s="8">
        <v>44</v>
      </c>
      <c r="AL472" s="8">
        <v>44</v>
      </c>
      <c r="AM472" s="8">
        <v>45</v>
      </c>
      <c r="AN472" s="8">
        <v>54</v>
      </c>
      <c r="AO472" s="8">
        <v>47</v>
      </c>
      <c r="AP472" s="8">
        <v>40</v>
      </c>
      <c r="AQ472" s="8">
        <v>49</v>
      </c>
      <c r="AR472" s="8">
        <v>49</v>
      </c>
      <c r="AS472" s="8">
        <v>60</v>
      </c>
      <c r="AT472" s="8">
        <v>53</v>
      </c>
      <c r="AU472" s="8">
        <v>56</v>
      </c>
      <c r="AV472" s="8">
        <v>46</v>
      </c>
      <c r="AW472" s="8">
        <v>53</v>
      </c>
      <c r="AX472" s="8">
        <v>52</v>
      </c>
      <c r="AY472" s="8">
        <v>46</v>
      </c>
      <c r="AZ472" s="8">
        <v>45</v>
      </c>
      <c r="BA472" s="8">
        <v>50</v>
      </c>
      <c r="BB472" s="8">
        <v>53</v>
      </c>
      <c r="BC472" s="8">
        <v>50</v>
      </c>
      <c r="BD472" s="8">
        <v>44</v>
      </c>
      <c r="BE472" s="8">
        <v>66</v>
      </c>
      <c r="BF472" s="8">
        <v>74</v>
      </c>
      <c r="BG472" s="8">
        <v>39</v>
      </c>
      <c r="BH472" s="8">
        <v>55</v>
      </c>
      <c r="BI472" s="8">
        <v>50</v>
      </c>
      <c r="BJ472" s="8">
        <v>59</v>
      </c>
      <c r="BK472" s="8">
        <v>49</v>
      </c>
      <c r="BL472" s="8">
        <v>39</v>
      </c>
      <c r="BM472" s="8">
        <v>58</v>
      </c>
      <c r="BN472" s="8">
        <v>43</v>
      </c>
      <c r="BO472" s="8">
        <v>44</v>
      </c>
      <c r="BP472" s="8">
        <v>58</v>
      </c>
      <c r="BQ472" s="8">
        <v>76</v>
      </c>
      <c r="BR472" s="8">
        <v>52</v>
      </c>
      <c r="BS472" s="8">
        <v>53</v>
      </c>
      <c r="BT472" s="8">
        <v>45</v>
      </c>
      <c r="BU472" s="8">
        <v>63</v>
      </c>
      <c r="BV472" s="8">
        <v>51</v>
      </c>
      <c r="BW472" s="8">
        <v>56</v>
      </c>
      <c r="BX472" s="8">
        <v>56</v>
      </c>
      <c r="BY472" s="8">
        <v>67</v>
      </c>
      <c r="BZ472" s="8">
        <v>60</v>
      </c>
      <c r="CA472" s="8">
        <v>41</v>
      </c>
      <c r="CB472" s="8">
        <v>60</v>
      </c>
      <c r="CC472" s="8">
        <v>49</v>
      </c>
      <c r="CD472" s="8">
        <v>62</v>
      </c>
      <c r="CE472" s="8">
        <v>47</v>
      </c>
      <c r="CF472" s="8">
        <v>48</v>
      </c>
      <c r="CG472" s="8">
        <v>49</v>
      </c>
      <c r="CH472" s="8">
        <v>50</v>
      </c>
      <c r="CI472" s="8">
        <v>51</v>
      </c>
      <c r="CJ472" s="8">
        <v>44</v>
      </c>
      <c r="CK472" s="8">
        <v>58</v>
      </c>
      <c r="CL472" s="8">
        <v>59</v>
      </c>
      <c r="CM472" s="8">
        <v>74</v>
      </c>
      <c r="CN472" s="8">
        <v>74</v>
      </c>
      <c r="CO472" s="8">
        <v>81</v>
      </c>
      <c r="CP472" s="8">
        <v>66</v>
      </c>
      <c r="CQ472" s="8">
        <v>64</v>
      </c>
      <c r="CR472" s="8">
        <v>74</v>
      </c>
      <c r="CS472" s="8">
        <v>82</v>
      </c>
      <c r="CT472" s="8">
        <v>77</v>
      </c>
      <c r="CU472" s="8">
        <v>67</v>
      </c>
      <c r="CV472" s="8">
        <v>67</v>
      </c>
      <c r="CW472" s="8">
        <v>61</v>
      </c>
      <c r="CX472" s="8">
        <v>76</v>
      </c>
      <c r="CY472" s="8">
        <v>63</v>
      </c>
      <c r="CZ472" s="8">
        <v>66</v>
      </c>
      <c r="DA472" s="8">
        <v>52</v>
      </c>
      <c r="DB472" s="8">
        <v>67</v>
      </c>
      <c r="DC472" s="8">
        <v>51</v>
      </c>
      <c r="DD472" s="8">
        <v>48</v>
      </c>
      <c r="DE472" s="8">
        <v>59</v>
      </c>
      <c r="DF472" s="8">
        <v>54</v>
      </c>
      <c r="DG472" s="8">
        <v>47</v>
      </c>
      <c r="DH472" s="8">
        <v>62</v>
      </c>
      <c r="DI472" s="8">
        <v>54</v>
      </c>
      <c r="DJ472" s="8">
        <v>54</v>
      </c>
      <c r="DK472" s="8">
        <v>49</v>
      </c>
      <c r="DL472" s="8">
        <v>28</v>
      </c>
      <c r="DM472" s="8">
        <v>36</v>
      </c>
      <c r="DN472" s="8">
        <v>31</v>
      </c>
      <c r="DO472" s="8">
        <v>19</v>
      </c>
      <c r="DP472" s="8">
        <v>26</v>
      </c>
      <c r="DQ472" s="8">
        <v>15</v>
      </c>
      <c r="DR472" s="8">
        <v>11</v>
      </c>
      <c r="DS472" s="8">
        <v>9</v>
      </c>
      <c r="DT472" s="8">
        <v>7</v>
      </c>
      <c r="DU472" s="8">
        <v>5</v>
      </c>
      <c r="DV472" s="8">
        <v>8</v>
      </c>
      <c r="DW472" s="8">
        <v>28</v>
      </c>
      <c r="DX472" s="7">
        <f t="shared" si="33"/>
        <v>2815</v>
      </c>
      <c r="DY472" s="7">
        <f t="shared" si="34"/>
        <v>378</v>
      </c>
      <c r="DZ472" s="7">
        <f t="shared" si="35"/>
        <v>1335</v>
      </c>
      <c r="EA472" s="7">
        <f t="shared" si="36"/>
        <v>999</v>
      </c>
    </row>
    <row r="473" spans="1:131" x14ac:dyDescent="0.35">
      <c r="A473" s="7">
        <v>14</v>
      </c>
      <c r="B473" s="10" t="s">
        <v>1146</v>
      </c>
      <c r="C473" s="10" t="s">
        <v>1063</v>
      </c>
      <c r="D473" s="7" t="s">
        <v>1064</v>
      </c>
      <c r="E473" s="7">
        <f>SUM(Table3253[[#This Row],[0]:[90]])</f>
        <v>3633</v>
      </c>
      <c r="F473" s="8">
        <f>SUM(Table3253[[#This Row],[0]:[15]])</f>
        <v>560</v>
      </c>
      <c r="G473" s="7">
        <f>SUM(Table3253[[#This Row],[16]:[64]])</f>
        <v>1992</v>
      </c>
      <c r="H473" s="7">
        <f>SUM(Table3253[[#This Row],[65]:[90]])</f>
        <v>1081</v>
      </c>
      <c r="I473" s="7">
        <f>SUM(Table3253[[#This Row],[85]:[90]])</f>
        <v>146</v>
      </c>
      <c r="J473" s="8">
        <f>SUM(Table3253[[#This Row],[0]:[17]])</f>
        <v>627</v>
      </c>
      <c r="K473" s="7">
        <f>SUM(Table3253[[#This Row],[18]:[64]])</f>
        <v>1925</v>
      </c>
      <c r="L473" s="8">
        <f>SUM(Table3253[[#This Row],[0]:[4]])</f>
        <v>146</v>
      </c>
      <c r="M473" s="7">
        <f>SUM(Table3253[[#This Row],[5]:[15]])</f>
        <v>414</v>
      </c>
      <c r="N473" s="7">
        <f>SUM(Table3253[[#This Row],[16]:[24]])</f>
        <v>299</v>
      </c>
      <c r="O473" s="7">
        <f>SUM(Table3253[[#This Row],[25]:[49]])</f>
        <v>1016</v>
      </c>
      <c r="P473" s="7">
        <f>SUM(Table3253[[#This Row],[50]:[64]])</f>
        <v>677</v>
      </c>
      <c r="Q473" s="7">
        <f>SUM(Table3253[[#This Row],[65]:[74]])</f>
        <v>484</v>
      </c>
      <c r="R473" s="7">
        <f>SUM(Table3253[[#This Row],[75]:[84]])</f>
        <v>451</v>
      </c>
      <c r="S473" s="8">
        <f>SUM(Table3253[[#This Row],[5]:[9]])</f>
        <v>199</v>
      </c>
      <c r="T473" s="7">
        <f>SUM(Table3253[[#This Row],[10]:[14]])</f>
        <v>183</v>
      </c>
      <c r="U473" s="7">
        <f>SUM(Table3253[[#This Row],[15]:[19]])</f>
        <v>158</v>
      </c>
      <c r="V473" s="7">
        <f>SUM(Table3253[[#This Row],[20]:[24]])</f>
        <v>173</v>
      </c>
      <c r="W473" s="7">
        <f>SUM(Table3253[[#This Row],[25]:[29]])</f>
        <v>187</v>
      </c>
      <c r="X473" s="7">
        <f>SUM(Table3253[[#This Row],[30]:[34]])</f>
        <v>190</v>
      </c>
      <c r="Y473" s="7">
        <f>SUM(Table3253[[#This Row],[35]:[39]])</f>
        <v>212</v>
      </c>
      <c r="Z473" s="7">
        <f>SUM(Table3253[[#This Row],[40]:[44]])</f>
        <v>230</v>
      </c>
      <c r="AA473" s="7">
        <f>SUM(Table3253[[#This Row],[45]:[49]])</f>
        <v>197</v>
      </c>
      <c r="AB473" s="7">
        <f>SUM(Table3253[[#This Row],[50]:[54]])</f>
        <v>270</v>
      </c>
      <c r="AC473" s="7">
        <f>SUM(Table3253[[#This Row],[55]:[59]])</f>
        <v>223</v>
      </c>
      <c r="AD473" s="7">
        <f>SUM(Table3253[[#This Row],[60]:[64]])</f>
        <v>184</v>
      </c>
      <c r="AE473" s="7">
        <f>SUM(Table3253[[#This Row],[65]:[69]])</f>
        <v>249</v>
      </c>
      <c r="AF473" s="7">
        <f>SUM(Table3253[[#This Row],[70]:[74]])</f>
        <v>235</v>
      </c>
      <c r="AG473" s="7">
        <f>SUM(Table3253[[#This Row],[75]:[79]])</f>
        <v>266</v>
      </c>
      <c r="AH473" s="7">
        <f>SUM(Table3253[[#This Row],[80]:[84]])</f>
        <v>185</v>
      </c>
      <c r="AI473" s="7">
        <f>SUM(Table3253[[#This Row],[85]:[89]])</f>
        <v>97</v>
      </c>
      <c r="AJ473" s="7">
        <f>Table3253[[#This Row],[90]]</f>
        <v>49</v>
      </c>
      <c r="AK473" s="8">
        <v>33</v>
      </c>
      <c r="AL473" s="8">
        <v>25</v>
      </c>
      <c r="AM473" s="8">
        <v>31</v>
      </c>
      <c r="AN473" s="8">
        <v>22</v>
      </c>
      <c r="AO473" s="8">
        <v>35</v>
      </c>
      <c r="AP473" s="8">
        <v>32</v>
      </c>
      <c r="AQ473" s="8">
        <v>36</v>
      </c>
      <c r="AR473" s="8">
        <v>37</v>
      </c>
      <c r="AS473" s="8">
        <v>45</v>
      </c>
      <c r="AT473" s="8">
        <v>49</v>
      </c>
      <c r="AU473" s="8">
        <v>31</v>
      </c>
      <c r="AV473" s="8">
        <v>31</v>
      </c>
      <c r="AW473" s="8">
        <v>48</v>
      </c>
      <c r="AX473" s="8">
        <v>32</v>
      </c>
      <c r="AY473" s="8">
        <v>41</v>
      </c>
      <c r="AZ473" s="8">
        <v>32</v>
      </c>
      <c r="BA473" s="8">
        <v>32</v>
      </c>
      <c r="BB473" s="8">
        <v>35</v>
      </c>
      <c r="BC473" s="8">
        <v>30</v>
      </c>
      <c r="BD473" s="8">
        <v>29</v>
      </c>
      <c r="BE473" s="8">
        <v>40</v>
      </c>
      <c r="BF473" s="8">
        <v>43</v>
      </c>
      <c r="BG473" s="8">
        <v>35</v>
      </c>
      <c r="BH473" s="8">
        <v>25</v>
      </c>
      <c r="BI473" s="8">
        <v>30</v>
      </c>
      <c r="BJ473" s="8">
        <v>26</v>
      </c>
      <c r="BK473" s="8">
        <v>35</v>
      </c>
      <c r="BL473" s="8">
        <v>43</v>
      </c>
      <c r="BM473" s="8">
        <v>41</v>
      </c>
      <c r="BN473" s="8">
        <v>42</v>
      </c>
      <c r="BO473" s="8">
        <v>37</v>
      </c>
      <c r="BP473" s="8">
        <v>31</v>
      </c>
      <c r="BQ473" s="8">
        <v>34</v>
      </c>
      <c r="BR473" s="8">
        <v>49</v>
      </c>
      <c r="BS473" s="8">
        <v>39</v>
      </c>
      <c r="BT473" s="8">
        <v>34</v>
      </c>
      <c r="BU473" s="8">
        <v>48</v>
      </c>
      <c r="BV473" s="8">
        <v>36</v>
      </c>
      <c r="BW473" s="8">
        <v>53</v>
      </c>
      <c r="BX473" s="8">
        <v>41</v>
      </c>
      <c r="BY473" s="8">
        <v>46</v>
      </c>
      <c r="BZ473" s="8">
        <v>44</v>
      </c>
      <c r="CA473" s="8">
        <v>44</v>
      </c>
      <c r="CB473" s="8">
        <v>58</v>
      </c>
      <c r="CC473" s="8">
        <v>38</v>
      </c>
      <c r="CD473" s="8">
        <v>56</v>
      </c>
      <c r="CE473" s="8">
        <v>31</v>
      </c>
      <c r="CF473" s="8">
        <v>29</v>
      </c>
      <c r="CG473" s="8">
        <v>38</v>
      </c>
      <c r="CH473" s="8">
        <v>43</v>
      </c>
      <c r="CI473" s="8">
        <v>51</v>
      </c>
      <c r="CJ473" s="8">
        <v>55</v>
      </c>
      <c r="CK473" s="8">
        <v>52</v>
      </c>
      <c r="CL473" s="8">
        <v>52</v>
      </c>
      <c r="CM473" s="8">
        <v>60</v>
      </c>
      <c r="CN473" s="8">
        <v>45</v>
      </c>
      <c r="CO473" s="8">
        <v>47</v>
      </c>
      <c r="CP473" s="8">
        <v>38</v>
      </c>
      <c r="CQ473" s="8">
        <v>48</v>
      </c>
      <c r="CR473" s="8">
        <v>45</v>
      </c>
      <c r="CS473" s="8">
        <v>30</v>
      </c>
      <c r="CT473" s="8">
        <v>37</v>
      </c>
      <c r="CU473" s="8">
        <v>42</v>
      </c>
      <c r="CV473" s="8">
        <v>40</v>
      </c>
      <c r="CW473" s="8">
        <v>35</v>
      </c>
      <c r="CX473" s="8">
        <v>52</v>
      </c>
      <c r="CY473" s="8">
        <v>49</v>
      </c>
      <c r="CZ473" s="8">
        <v>39</v>
      </c>
      <c r="DA473" s="8">
        <v>54</v>
      </c>
      <c r="DB473" s="8">
        <v>55</v>
      </c>
      <c r="DC473" s="8">
        <v>40</v>
      </c>
      <c r="DD473" s="8">
        <v>37</v>
      </c>
      <c r="DE473" s="8">
        <v>56</v>
      </c>
      <c r="DF473" s="8">
        <v>53</v>
      </c>
      <c r="DG473" s="8">
        <v>49</v>
      </c>
      <c r="DH473" s="8">
        <v>54</v>
      </c>
      <c r="DI473" s="8">
        <v>57</v>
      </c>
      <c r="DJ473" s="8">
        <v>66</v>
      </c>
      <c r="DK473" s="8">
        <v>39</v>
      </c>
      <c r="DL473" s="8">
        <v>50</v>
      </c>
      <c r="DM473" s="8">
        <v>53</v>
      </c>
      <c r="DN473" s="8">
        <v>39</v>
      </c>
      <c r="DO473" s="8">
        <v>42</v>
      </c>
      <c r="DP473" s="8">
        <v>28</v>
      </c>
      <c r="DQ473" s="8">
        <v>23</v>
      </c>
      <c r="DR473" s="8">
        <v>33</v>
      </c>
      <c r="DS473" s="8">
        <v>21</v>
      </c>
      <c r="DT473" s="8">
        <v>21</v>
      </c>
      <c r="DU473" s="8">
        <v>11</v>
      </c>
      <c r="DV473" s="8">
        <v>11</v>
      </c>
      <c r="DW473" s="8">
        <v>49</v>
      </c>
      <c r="DX473" s="7">
        <f t="shared" si="33"/>
        <v>1992</v>
      </c>
      <c r="DY473" s="7">
        <f t="shared" si="34"/>
        <v>232</v>
      </c>
      <c r="DZ473" s="7">
        <f t="shared" si="35"/>
        <v>1016</v>
      </c>
      <c r="EA473" s="7">
        <f t="shared" si="36"/>
        <v>677</v>
      </c>
    </row>
    <row r="474" spans="1:131" x14ac:dyDescent="0.35">
      <c r="A474" s="7">
        <v>14</v>
      </c>
      <c r="B474" s="10" t="s">
        <v>1146</v>
      </c>
      <c r="C474" s="10" t="s">
        <v>1065</v>
      </c>
      <c r="D474" s="7" t="s">
        <v>1066</v>
      </c>
      <c r="E474" s="7">
        <f>SUM(Table3253[[#This Row],[0]:[90]])</f>
        <v>3369</v>
      </c>
      <c r="F474" s="8">
        <f>SUM(Table3253[[#This Row],[0]:[15]])</f>
        <v>480</v>
      </c>
      <c r="G474" s="7">
        <f>SUM(Table3253[[#This Row],[16]:[64]])</f>
        <v>2494</v>
      </c>
      <c r="H474" s="7">
        <f>SUM(Table3253[[#This Row],[65]:[90]])</f>
        <v>395</v>
      </c>
      <c r="I474" s="7">
        <f>SUM(Table3253[[#This Row],[85]:[90]])</f>
        <v>29</v>
      </c>
      <c r="J474" s="8">
        <f>SUM(Table3253[[#This Row],[0]:[17]])</f>
        <v>561</v>
      </c>
      <c r="K474" s="7">
        <f>SUM(Table3253[[#This Row],[18]:[64]])</f>
        <v>2413</v>
      </c>
      <c r="L474" s="8">
        <f>SUM(Table3253[[#This Row],[0]:[4]])</f>
        <v>148</v>
      </c>
      <c r="M474" s="7">
        <f>SUM(Table3253[[#This Row],[5]:[15]])</f>
        <v>332</v>
      </c>
      <c r="N474" s="7">
        <f>SUM(Table3253[[#This Row],[16]:[24]])</f>
        <v>936</v>
      </c>
      <c r="O474" s="7">
        <f>SUM(Table3253[[#This Row],[25]:[49]])</f>
        <v>1051</v>
      </c>
      <c r="P474" s="7">
        <f>SUM(Table3253[[#This Row],[50]:[64]])</f>
        <v>507</v>
      </c>
      <c r="Q474" s="7">
        <f>SUM(Table3253[[#This Row],[65]:[74]])</f>
        <v>213</v>
      </c>
      <c r="R474" s="7">
        <f>SUM(Table3253[[#This Row],[75]:[84]])</f>
        <v>153</v>
      </c>
      <c r="S474" s="8">
        <f>SUM(Table3253[[#This Row],[5]:[9]])</f>
        <v>138</v>
      </c>
      <c r="T474" s="7">
        <f>SUM(Table3253[[#This Row],[10]:[14]])</f>
        <v>149</v>
      </c>
      <c r="U474" s="7">
        <f>SUM(Table3253[[#This Row],[15]:[19]])</f>
        <v>237</v>
      </c>
      <c r="V474" s="7">
        <f>SUM(Table3253[[#This Row],[20]:[24]])</f>
        <v>744</v>
      </c>
      <c r="W474" s="7">
        <f>SUM(Table3253[[#This Row],[25]:[29]])</f>
        <v>258</v>
      </c>
      <c r="X474" s="7">
        <f>SUM(Table3253[[#This Row],[30]:[34]])</f>
        <v>248</v>
      </c>
      <c r="Y474" s="7">
        <f>SUM(Table3253[[#This Row],[35]:[39]])</f>
        <v>233</v>
      </c>
      <c r="Z474" s="7">
        <f>SUM(Table3253[[#This Row],[40]:[44]])</f>
        <v>195</v>
      </c>
      <c r="AA474" s="7">
        <f>SUM(Table3253[[#This Row],[45]:[49]])</f>
        <v>117</v>
      </c>
      <c r="AB474" s="7">
        <f>SUM(Table3253[[#This Row],[50]:[54]])</f>
        <v>152</v>
      </c>
      <c r="AC474" s="7">
        <f>SUM(Table3253[[#This Row],[55]:[59]])</f>
        <v>169</v>
      </c>
      <c r="AD474" s="7">
        <f>SUM(Table3253[[#This Row],[60]:[64]])</f>
        <v>186</v>
      </c>
      <c r="AE474" s="7">
        <f>SUM(Table3253[[#This Row],[65]:[69]])</f>
        <v>127</v>
      </c>
      <c r="AF474" s="7">
        <f>SUM(Table3253[[#This Row],[70]:[74]])</f>
        <v>86</v>
      </c>
      <c r="AG474" s="7">
        <f>SUM(Table3253[[#This Row],[75]:[79]])</f>
        <v>97</v>
      </c>
      <c r="AH474" s="7">
        <f>SUM(Table3253[[#This Row],[80]:[84]])</f>
        <v>56</v>
      </c>
      <c r="AI474" s="7">
        <f>SUM(Table3253[[#This Row],[85]:[89]])</f>
        <v>21</v>
      </c>
      <c r="AJ474" s="7">
        <f>Table3253[[#This Row],[90]]</f>
        <v>8</v>
      </c>
      <c r="AK474" s="8">
        <v>22</v>
      </c>
      <c r="AL474" s="8">
        <v>27</v>
      </c>
      <c r="AM474" s="8">
        <v>36</v>
      </c>
      <c r="AN474" s="8">
        <v>31</v>
      </c>
      <c r="AO474" s="8">
        <v>32</v>
      </c>
      <c r="AP474" s="8">
        <v>23</v>
      </c>
      <c r="AQ474" s="8">
        <v>28</v>
      </c>
      <c r="AR474" s="8">
        <v>29</v>
      </c>
      <c r="AS474" s="8">
        <v>33</v>
      </c>
      <c r="AT474" s="8">
        <v>25</v>
      </c>
      <c r="AU474" s="8">
        <v>29</v>
      </c>
      <c r="AV474" s="8">
        <v>27</v>
      </c>
      <c r="AW474" s="8">
        <v>32</v>
      </c>
      <c r="AX474" s="8">
        <v>33</v>
      </c>
      <c r="AY474" s="8">
        <v>28</v>
      </c>
      <c r="AZ474" s="8">
        <v>45</v>
      </c>
      <c r="BA474" s="8">
        <v>45</v>
      </c>
      <c r="BB474" s="8">
        <v>36</v>
      </c>
      <c r="BC474" s="8">
        <v>44</v>
      </c>
      <c r="BD474" s="8">
        <v>67</v>
      </c>
      <c r="BE474" s="8">
        <v>163</v>
      </c>
      <c r="BF474" s="8">
        <v>201</v>
      </c>
      <c r="BG474" s="8">
        <v>156</v>
      </c>
      <c r="BH474" s="8">
        <v>131</v>
      </c>
      <c r="BI474" s="8">
        <v>93</v>
      </c>
      <c r="BJ474" s="8">
        <v>55</v>
      </c>
      <c r="BK474" s="8">
        <v>56</v>
      </c>
      <c r="BL474" s="8">
        <v>55</v>
      </c>
      <c r="BM474" s="8">
        <v>48</v>
      </c>
      <c r="BN474" s="8">
        <v>44</v>
      </c>
      <c r="BO474" s="8">
        <v>44</v>
      </c>
      <c r="BP474" s="8">
        <v>56</v>
      </c>
      <c r="BQ474" s="8">
        <v>47</v>
      </c>
      <c r="BR474" s="8">
        <v>46</v>
      </c>
      <c r="BS474" s="8">
        <v>55</v>
      </c>
      <c r="BT474" s="8">
        <v>51</v>
      </c>
      <c r="BU474" s="8">
        <v>43</v>
      </c>
      <c r="BV474" s="8">
        <v>50</v>
      </c>
      <c r="BW474" s="8">
        <v>41</v>
      </c>
      <c r="BX474" s="8">
        <v>48</v>
      </c>
      <c r="BY474" s="8">
        <v>32</v>
      </c>
      <c r="BZ474" s="8">
        <v>43</v>
      </c>
      <c r="CA474" s="8">
        <v>40</v>
      </c>
      <c r="CB474" s="8">
        <v>42</v>
      </c>
      <c r="CC474" s="8">
        <v>38</v>
      </c>
      <c r="CD474" s="8">
        <v>29</v>
      </c>
      <c r="CE474" s="8">
        <v>22</v>
      </c>
      <c r="CF474" s="8">
        <v>26</v>
      </c>
      <c r="CG474" s="8">
        <v>19</v>
      </c>
      <c r="CH474" s="8">
        <v>21</v>
      </c>
      <c r="CI474" s="8">
        <v>29</v>
      </c>
      <c r="CJ474" s="8">
        <v>27</v>
      </c>
      <c r="CK474" s="8">
        <v>32</v>
      </c>
      <c r="CL474" s="8">
        <v>30</v>
      </c>
      <c r="CM474" s="8">
        <v>34</v>
      </c>
      <c r="CN474" s="8">
        <v>31</v>
      </c>
      <c r="CO474" s="8">
        <v>33</v>
      </c>
      <c r="CP474" s="8">
        <v>37</v>
      </c>
      <c r="CQ474" s="8">
        <v>35</v>
      </c>
      <c r="CR474" s="8">
        <v>33</v>
      </c>
      <c r="CS474" s="8">
        <v>36</v>
      </c>
      <c r="CT474" s="8">
        <v>40</v>
      </c>
      <c r="CU474" s="8">
        <v>39</v>
      </c>
      <c r="CV474" s="8">
        <v>35</v>
      </c>
      <c r="CW474" s="8">
        <v>36</v>
      </c>
      <c r="CX474" s="8">
        <v>24</v>
      </c>
      <c r="CY474" s="8">
        <v>20</v>
      </c>
      <c r="CZ474" s="8">
        <v>35</v>
      </c>
      <c r="DA474" s="8">
        <v>21</v>
      </c>
      <c r="DB474" s="8">
        <v>27</v>
      </c>
      <c r="DC474" s="8">
        <v>20</v>
      </c>
      <c r="DD474" s="8">
        <v>20</v>
      </c>
      <c r="DE474" s="8">
        <v>13</v>
      </c>
      <c r="DF474" s="8">
        <v>16</v>
      </c>
      <c r="DG474" s="8">
        <v>17</v>
      </c>
      <c r="DH474" s="8">
        <v>14</v>
      </c>
      <c r="DI474" s="8">
        <v>14</v>
      </c>
      <c r="DJ474" s="8">
        <v>31</v>
      </c>
      <c r="DK474" s="8">
        <v>21</v>
      </c>
      <c r="DL474" s="8">
        <v>17</v>
      </c>
      <c r="DM474" s="8">
        <v>12</v>
      </c>
      <c r="DN474" s="8">
        <v>8</v>
      </c>
      <c r="DO474" s="8">
        <v>8</v>
      </c>
      <c r="DP474" s="8">
        <v>14</v>
      </c>
      <c r="DQ474" s="8">
        <v>14</v>
      </c>
      <c r="DR474" s="8">
        <v>4</v>
      </c>
      <c r="DS474" s="8">
        <v>6</v>
      </c>
      <c r="DT474" s="8">
        <v>6</v>
      </c>
      <c r="DU474" s="8">
        <v>1</v>
      </c>
      <c r="DV474" s="8">
        <v>4</v>
      </c>
      <c r="DW474" s="8">
        <v>8</v>
      </c>
      <c r="DX474" s="7">
        <f t="shared" si="33"/>
        <v>2494</v>
      </c>
      <c r="DY474" s="7">
        <f t="shared" si="34"/>
        <v>855</v>
      </c>
      <c r="DZ474" s="7">
        <f t="shared" si="35"/>
        <v>1051</v>
      </c>
      <c r="EA474" s="7">
        <f t="shared" si="36"/>
        <v>507</v>
      </c>
    </row>
    <row r="475" spans="1:131" x14ac:dyDescent="0.35">
      <c r="A475" s="7">
        <v>14</v>
      </c>
      <c r="B475" s="10" t="s">
        <v>1146</v>
      </c>
      <c r="C475" s="10" t="s">
        <v>1067</v>
      </c>
      <c r="D475" s="7" t="s">
        <v>191</v>
      </c>
      <c r="E475" s="7">
        <f>SUM(Table3253[[#This Row],[0]:[90]])</f>
        <v>6166</v>
      </c>
      <c r="F475" s="8">
        <f>SUM(Table3253[[#This Row],[0]:[15]])</f>
        <v>89</v>
      </c>
      <c r="G475" s="7">
        <f>SUM(Table3253[[#This Row],[16]:[64]])</f>
        <v>5741</v>
      </c>
      <c r="H475" s="7">
        <f>SUM(Table3253[[#This Row],[65]:[90]])</f>
        <v>336</v>
      </c>
      <c r="I475" s="7">
        <f>SUM(Table3253[[#This Row],[85]:[90]])</f>
        <v>45</v>
      </c>
      <c r="J475" s="8">
        <f>SUM(Table3253[[#This Row],[0]:[17]])</f>
        <v>119</v>
      </c>
      <c r="K475" s="7">
        <f>SUM(Table3253[[#This Row],[18]:[64]])</f>
        <v>5711</v>
      </c>
      <c r="L475" s="8">
        <f>SUM(Table3253[[#This Row],[0]:[4]])</f>
        <v>10</v>
      </c>
      <c r="M475" s="7">
        <f>SUM(Table3253[[#This Row],[5]:[15]])</f>
        <v>79</v>
      </c>
      <c r="N475" s="7">
        <f>SUM(Table3253[[#This Row],[16]:[24]])</f>
        <v>4622</v>
      </c>
      <c r="O475" s="7">
        <f>SUM(Table3253[[#This Row],[25]:[49]])</f>
        <v>863</v>
      </c>
      <c r="P475" s="7">
        <f>SUM(Table3253[[#This Row],[50]:[64]])</f>
        <v>256</v>
      </c>
      <c r="Q475" s="7">
        <f>SUM(Table3253[[#This Row],[65]:[74]])</f>
        <v>175</v>
      </c>
      <c r="R475" s="7">
        <f>SUM(Table3253[[#This Row],[75]:[84]])</f>
        <v>116</v>
      </c>
      <c r="S475" s="8">
        <f>SUM(Table3253[[#This Row],[5]:[9]])</f>
        <v>9</v>
      </c>
      <c r="T475" s="7">
        <f>SUM(Table3253[[#This Row],[10]:[14]])</f>
        <v>61</v>
      </c>
      <c r="U475" s="7">
        <f>SUM(Table3253[[#This Row],[15]:[19]])</f>
        <v>1430</v>
      </c>
      <c r="V475" s="7">
        <f>SUM(Table3253[[#This Row],[20]:[24]])</f>
        <v>3201</v>
      </c>
      <c r="W475" s="7">
        <f>SUM(Table3253[[#This Row],[25]:[29]])</f>
        <v>296</v>
      </c>
      <c r="X475" s="7">
        <f>SUM(Table3253[[#This Row],[30]:[34]])</f>
        <v>202</v>
      </c>
      <c r="Y475" s="7">
        <f>SUM(Table3253[[#This Row],[35]:[39]])</f>
        <v>160</v>
      </c>
      <c r="Z475" s="7">
        <f>SUM(Table3253[[#This Row],[40]:[44]])</f>
        <v>104</v>
      </c>
      <c r="AA475" s="7">
        <f>SUM(Table3253[[#This Row],[45]:[49]])</f>
        <v>101</v>
      </c>
      <c r="AB475" s="7">
        <f>SUM(Table3253[[#This Row],[50]:[54]])</f>
        <v>89</v>
      </c>
      <c r="AC475" s="7">
        <f>SUM(Table3253[[#This Row],[55]:[59]])</f>
        <v>80</v>
      </c>
      <c r="AD475" s="7">
        <f>SUM(Table3253[[#This Row],[60]:[64]])</f>
        <v>87</v>
      </c>
      <c r="AE475" s="7">
        <f>SUM(Table3253[[#This Row],[65]:[69]])</f>
        <v>82</v>
      </c>
      <c r="AF475" s="7">
        <f>SUM(Table3253[[#This Row],[70]:[74]])</f>
        <v>93</v>
      </c>
      <c r="AG475" s="7">
        <f>SUM(Table3253[[#This Row],[75]:[79]])</f>
        <v>89</v>
      </c>
      <c r="AH475" s="7">
        <f>SUM(Table3253[[#This Row],[80]:[84]])</f>
        <v>27</v>
      </c>
      <c r="AI475" s="7">
        <f>SUM(Table3253[[#This Row],[85]:[89]])</f>
        <v>21</v>
      </c>
      <c r="AJ475" s="7">
        <f>Table3253[[#This Row],[90]]</f>
        <v>24</v>
      </c>
      <c r="AK475" s="8">
        <v>2</v>
      </c>
      <c r="AL475" s="8">
        <v>2</v>
      </c>
      <c r="AM475" s="8">
        <v>3</v>
      </c>
      <c r="AN475" s="8">
        <v>2</v>
      </c>
      <c r="AO475" s="8">
        <v>1</v>
      </c>
      <c r="AP475" s="8">
        <v>1</v>
      </c>
      <c r="AQ475" s="8">
        <v>3</v>
      </c>
      <c r="AR475" s="8">
        <v>2</v>
      </c>
      <c r="AS475" s="8">
        <v>1</v>
      </c>
      <c r="AT475" s="8">
        <v>2</v>
      </c>
      <c r="AU475" s="8">
        <v>17</v>
      </c>
      <c r="AV475" s="8">
        <v>11</v>
      </c>
      <c r="AW475" s="8">
        <v>8</v>
      </c>
      <c r="AX475" s="8">
        <v>12</v>
      </c>
      <c r="AY475" s="8">
        <v>13</v>
      </c>
      <c r="AZ475" s="8">
        <v>9</v>
      </c>
      <c r="BA475" s="8">
        <v>11</v>
      </c>
      <c r="BB475" s="8">
        <v>19</v>
      </c>
      <c r="BC475" s="8">
        <v>212</v>
      </c>
      <c r="BD475" s="8">
        <v>1179</v>
      </c>
      <c r="BE475" s="8">
        <v>807</v>
      </c>
      <c r="BF475" s="8">
        <v>995</v>
      </c>
      <c r="BG475" s="8">
        <v>657</v>
      </c>
      <c r="BH475" s="8">
        <v>396</v>
      </c>
      <c r="BI475" s="8">
        <v>346</v>
      </c>
      <c r="BJ475" s="8">
        <v>74</v>
      </c>
      <c r="BK475" s="8">
        <v>65</v>
      </c>
      <c r="BL475" s="8">
        <v>55</v>
      </c>
      <c r="BM475" s="8">
        <v>58</v>
      </c>
      <c r="BN475" s="8">
        <v>44</v>
      </c>
      <c r="BO475" s="8">
        <v>59</v>
      </c>
      <c r="BP475" s="8">
        <v>47</v>
      </c>
      <c r="BQ475" s="8">
        <v>31</v>
      </c>
      <c r="BR475" s="8">
        <v>35</v>
      </c>
      <c r="BS475" s="8">
        <v>30</v>
      </c>
      <c r="BT475" s="8">
        <v>41</v>
      </c>
      <c r="BU475" s="8">
        <v>34</v>
      </c>
      <c r="BV475" s="8">
        <v>32</v>
      </c>
      <c r="BW475" s="8">
        <v>27</v>
      </c>
      <c r="BX475" s="8">
        <v>26</v>
      </c>
      <c r="BY475" s="8">
        <v>18</v>
      </c>
      <c r="BZ475" s="8">
        <v>18</v>
      </c>
      <c r="CA475" s="8">
        <v>24</v>
      </c>
      <c r="CB475" s="8">
        <v>23</v>
      </c>
      <c r="CC475" s="8">
        <v>21</v>
      </c>
      <c r="CD475" s="8">
        <v>26</v>
      </c>
      <c r="CE475" s="8">
        <v>25</v>
      </c>
      <c r="CF475" s="8">
        <v>16</v>
      </c>
      <c r="CG475" s="8">
        <v>18</v>
      </c>
      <c r="CH475" s="8">
        <v>16</v>
      </c>
      <c r="CI475" s="8">
        <v>15</v>
      </c>
      <c r="CJ475" s="8">
        <v>17</v>
      </c>
      <c r="CK475" s="8">
        <v>19</v>
      </c>
      <c r="CL475" s="8">
        <v>23</v>
      </c>
      <c r="CM475" s="8">
        <v>15</v>
      </c>
      <c r="CN475" s="8">
        <v>19</v>
      </c>
      <c r="CO475" s="8">
        <v>13</v>
      </c>
      <c r="CP475" s="8">
        <v>19</v>
      </c>
      <c r="CQ475" s="8">
        <v>14</v>
      </c>
      <c r="CR475" s="8">
        <v>15</v>
      </c>
      <c r="CS475" s="8">
        <v>17</v>
      </c>
      <c r="CT475" s="8">
        <v>26</v>
      </c>
      <c r="CU475" s="8">
        <v>16</v>
      </c>
      <c r="CV475" s="8">
        <v>19</v>
      </c>
      <c r="CW475" s="8">
        <v>9</v>
      </c>
      <c r="CX475" s="8">
        <v>17</v>
      </c>
      <c r="CY475" s="8">
        <v>19</v>
      </c>
      <c r="CZ475" s="8">
        <v>22</v>
      </c>
      <c r="DA475" s="8">
        <v>13</v>
      </c>
      <c r="DB475" s="8">
        <v>11</v>
      </c>
      <c r="DC475" s="8">
        <v>18</v>
      </c>
      <c r="DD475" s="8">
        <v>16</v>
      </c>
      <c r="DE475" s="8">
        <v>24</v>
      </c>
      <c r="DF475" s="8">
        <v>21</v>
      </c>
      <c r="DG475" s="8">
        <v>14</v>
      </c>
      <c r="DH475" s="8">
        <v>20</v>
      </c>
      <c r="DI475" s="8">
        <v>14</v>
      </c>
      <c r="DJ475" s="8">
        <v>22</v>
      </c>
      <c r="DK475" s="8">
        <v>14</v>
      </c>
      <c r="DL475" s="8">
        <v>19</v>
      </c>
      <c r="DM475" s="8">
        <v>8</v>
      </c>
      <c r="DN475" s="8">
        <v>7</v>
      </c>
      <c r="DO475" s="8">
        <v>3</v>
      </c>
      <c r="DP475" s="8">
        <v>3</v>
      </c>
      <c r="DQ475" s="8">
        <v>6</v>
      </c>
      <c r="DR475" s="8">
        <v>6</v>
      </c>
      <c r="DS475" s="8">
        <v>4</v>
      </c>
      <c r="DT475" s="8">
        <v>6</v>
      </c>
      <c r="DU475" s="8">
        <v>4</v>
      </c>
      <c r="DV475" s="8">
        <v>1</v>
      </c>
      <c r="DW475" s="8">
        <v>24</v>
      </c>
      <c r="DX475" s="7">
        <f t="shared" si="33"/>
        <v>5741</v>
      </c>
      <c r="DY475" s="7">
        <f t="shared" si="34"/>
        <v>4592</v>
      </c>
      <c r="DZ475" s="7">
        <f t="shared" si="35"/>
        <v>863</v>
      </c>
      <c r="EA475" s="7">
        <f t="shared" si="36"/>
        <v>256</v>
      </c>
    </row>
    <row r="476" spans="1:131" x14ac:dyDescent="0.35">
      <c r="A476" s="7">
        <v>14</v>
      </c>
      <c r="B476" s="10" t="s">
        <v>1146</v>
      </c>
      <c r="C476" s="10" t="s">
        <v>1068</v>
      </c>
      <c r="D476" s="7" t="s">
        <v>1069</v>
      </c>
      <c r="E476" s="7">
        <f>SUM(Table3253[[#This Row],[0]:[90]])</f>
        <v>7546</v>
      </c>
      <c r="F476" s="8">
        <f>SUM(Table3253[[#This Row],[0]:[15]])</f>
        <v>1133</v>
      </c>
      <c r="G476" s="7">
        <f>SUM(Table3253[[#This Row],[16]:[64]])</f>
        <v>5511</v>
      </c>
      <c r="H476" s="7">
        <f>SUM(Table3253[[#This Row],[65]:[90]])</f>
        <v>902</v>
      </c>
      <c r="I476" s="7">
        <f>SUM(Table3253[[#This Row],[85]:[90]])</f>
        <v>87</v>
      </c>
      <c r="J476" s="8">
        <f>SUM(Table3253[[#This Row],[0]:[17]])</f>
        <v>1333</v>
      </c>
      <c r="K476" s="7">
        <f>SUM(Table3253[[#This Row],[18]:[64]])</f>
        <v>5311</v>
      </c>
      <c r="L476" s="8">
        <f>SUM(Table3253[[#This Row],[0]:[4]])</f>
        <v>280</v>
      </c>
      <c r="M476" s="7">
        <f>SUM(Table3253[[#This Row],[5]:[15]])</f>
        <v>853</v>
      </c>
      <c r="N476" s="7">
        <f>SUM(Table3253[[#This Row],[16]:[24]])</f>
        <v>2385</v>
      </c>
      <c r="O476" s="7">
        <f>SUM(Table3253[[#This Row],[25]:[49]])</f>
        <v>2048</v>
      </c>
      <c r="P476" s="7">
        <f>SUM(Table3253[[#This Row],[50]:[64]])</f>
        <v>1078</v>
      </c>
      <c r="Q476" s="7">
        <f>SUM(Table3253[[#This Row],[65]:[74]])</f>
        <v>480</v>
      </c>
      <c r="R476" s="7">
        <f>SUM(Table3253[[#This Row],[75]:[84]])</f>
        <v>335</v>
      </c>
      <c r="S476" s="8">
        <f>SUM(Table3253[[#This Row],[5]:[9]])</f>
        <v>343</v>
      </c>
      <c r="T476" s="7">
        <f>SUM(Table3253[[#This Row],[10]:[14]])</f>
        <v>421</v>
      </c>
      <c r="U476" s="7">
        <f>SUM(Table3253[[#This Row],[15]:[19]])</f>
        <v>633</v>
      </c>
      <c r="V476" s="7">
        <f>SUM(Table3253[[#This Row],[20]:[24]])</f>
        <v>1841</v>
      </c>
      <c r="W476" s="7">
        <f>SUM(Table3253[[#This Row],[25]:[29]])</f>
        <v>472</v>
      </c>
      <c r="X476" s="7">
        <f>SUM(Table3253[[#This Row],[30]:[34]])</f>
        <v>355</v>
      </c>
      <c r="Y476" s="7">
        <f>SUM(Table3253[[#This Row],[35]:[39]])</f>
        <v>426</v>
      </c>
      <c r="Z476" s="7">
        <f>SUM(Table3253[[#This Row],[40]:[44]])</f>
        <v>416</v>
      </c>
      <c r="AA476" s="7">
        <f>SUM(Table3253[[#This Row],[45]:[49]])</f>
        <v>379</v>
      </c>
      <c r="AB476" s="7">
        <f>SUM(Table3253[[#This Row],[50]:[54]])</f>
        <v>400</v>
      </c>
      <c r="AC476" s="7">
        <f>SUM(Table3253[[#This Row],[55]:[59]])</f>
        <v>319</v>
      </c>
      <c r="AD476" s="7">
        <f>SUM(Table3253[[#This Row],[60]:[64]])</f>
        <v>359</v>
      </c>
      <c r="AE476" s="7">
        <f>SUM(Table3253[[#This Row],[65]:[69]])</f>
        <v>231</v>
      </c>
      <c r="AF476" s="7">
        <f>SUM(Table3253[[#This Row],[70]:[74]])</f>
        <v>249</v>
      </c>
      <c r="AG476" s="7">
        <f>SUM(Table3253[[#This Row],[75]:[79]])</f>
        <v>213</v>
      </c>
      <c r="AH476" s="7">
        <f>SUM(Table3253[[#This Row],[80]:[84]])</f>
        <v>122</v>
      </c>
      <c r="AI476" s="7">
        <f>SUM(Table3253[[#This Row],[85]:[89]])</f>
        <v>64</v>
      </c>
      <c r="AJ476" s="7">
        <f>Table3253[[#This Row],[90]]</f>
        <v>23</v>
      </c>
      <c r="AK476" s="8">
        <v>44</v>
      </c>
      <c r="AL476" s="8">
        <v>56</v>
      </c>
      <c r="AM476" s="8">
        <v>60</v>
      </c>
      <c r="AN476" s="8">
        <v>60</v>
      </c>
      <c r="AO476" s="8">
        <v>60</v>
      </c>
      <c r="AP476" s="8">
        <v>48</v>
      </c>
      <c r="AQ476" s="8">
        <v>68</v>
      </c>
      <c r="AR476" s="8">
        <v>70</v>
      </c>
      <c r="AS476" s="8">
        <v>83</v>
      </c>
      <c r="AT476" s="8">
        <v>74</v>
      </c>
      <c r="AU476" s="8">
        <v>73</v>
      </c>
      <c r="AV476" s="8">
        <v>83</v>
      </c>
      <c r="AW476" s="8">
        <v>102</v>
      </c>
      <c r="AX476" s="8">
        <v>77</v>
      </c>
      <c r="AY476" s="8">
        <v>86</v>
      </c>
      <c r="AZ476" s="8">
        <v>89</v>
      </c>
      <c r="BA476" s="8">
        <v>101</v>
      </c>
      <c r="BB476" s="8">
        <v>99</v>
      </c>
      <c r="BC476" s="8">
        <v>117</v>
      </c>
      <c r="BD476" s="8">
        <v>227</v>
      </c>
      <c r="BE476" s="8">
        <v>400</v>
      </c>
      <c r="BF476" s="8">
        <v>532</v>
      </c>
      <c r="BG476" s="8">
        <v>403</v>
      </c>
      <c r="BH476" s="8">
        <v>265</v>
      </c>
      <c r="BI476" s="8">
        <v>241</v>
      </c>
      <c r="BJ476" s="8">
        <v>115</v>
      </c>
      <c r="BK476" s="8">
        <v>113</v>
      </c>
      <c r="BL476" s="8">
        <v>92</v>
      </c>
      <c r="BM476" s="8">
        <v>81</v>
      </c>
      <c r="BN476" s="8">
        <v>71</v>
      </c>
      <c r="BO476" s="8">
        <v>74</v>
      </c>
      <c r="BP476" s="8">
        <v>64</v>
      </c>
      <c r="BQ476" s="8">
        <v>78</v>
      </c>
      <c r="BR476" s="8">
        <v>69</v>
      </c>
      <c r="BS476" s="8">
        <v>70</v>
      </c>
      <c r="BT476" s="8">
        <v>92</v>
      </c>
      <c r="BU476" s="8">
        <v>89</v>
      </c>
      <c r="BV476" s="8">
        <v>80</v>
      </c>
      <c r="BW476" s="8">
        <v>79</v>
      </c>
      <c r="BX476" s="8">
        <v>86</v>
      </c>
      <c r="BY476" s="8">
        <v>97</v>
      </c>
      <c r="BZ476" s="8">
        <v>81</v>
      </c>
      <c r="CA476" s="8">
        <v>83</v>
      </c>
      <c r="CB476" s="8">
        <v>74</v>
      </c>
      <c r="CC476" s="8">
        <v>81</v>
      </c>
      <c r="CD476" s="8">
        <v>82</v>
      </c>
      <c r="CE476" s="8">
        <v>76</v>
      </c>
      <c r="CF476" s="8">
        <v>73</v>
      </c>
      <c r="CG476" s="8">
        <v>63</v>
      </c>
      <c r="CH476" s="8">
        <v>85</v>
      </c>
      <c r="CI476" s="8">
        <v>71</v>
      </c>
      <c r="CJ476" s="8">
        <v>89</v>
      </c>
      <c r="CK476" s="8">
        <v>81</v>
      </c>
      <c r="CL476" s="8">
        <v>86</v>
      </c>
      <c r="CM476" s="8">
        <v>73</v>
      </c>
      <c r="CN476" s="8">
        <v>68</v>
      </c>
      <c r="CO476" s="8">
        <v>63</v>
      </c>
      <c r="CP476" s="8">
        <v>65</v>
      </c>
      <c r="CQ476" s="8">
        <v>63</v>
      </c>
      <c r="CR476" s="8">
        <v>60</v>
      </c>
      <c r="CS476" s="8">
        <v>82</v>
      </c>
      <c r="CT476" s="8">
        <v>86</v>
      </c>
      <c r="CU476" s="8">
        <v>76</v>
      </c>
      <c r="CV476" s="8">
        <v>67</v>
      </c>
      <c r="CW476" s="8">
        <v>48</v>
      </c>
      <c r="CX476" s="8">
        <v>49</v>
      </c>
      <c r="CY476" s="8">
        <v>48</v>
      </c>
      <c r="CZ476" s="8">
        <v>51</v>
      </c>
      <c r="DA476" s="8">
        <v>53</v>
      </c>
      <c r="DB476" s="8">
        <v>30</v>
      </c>
      <c r="DC476" s="8">
        <v>53</v>
      </c>
      <c r="DD476" s="8">
        <v>56</v>
      </c>
      <c r="DE476" s="8">
        <v>52</v>
      </c>
      <c r="DF476" s="8">
        <v>44</v>
      </c>
      <c r="DG476" s="8">
        <v>44</v>
      </c>
      <c r="DH476" s="8">
        <v>47</v>
      </c>
      <c r="DI476" s="8">
        <v>44</v>
      </c>
      <c r="DJ476" s="8">
        <v>54</v>
      </c>
      <c r="DK476" s="8">
        <v>31</v>
      </c>
      <c r="DL476" s="8">
        <v>37</v>
      </c>
      <c r="DM476" s="8">
        <v>40</v>
      </c>
      <c r="DN476" s="8">
        <v>18</v>
      </c>
      <c r="DO476" s="8">
        <v>22</v>
      </c>
      <c r="DP476" s="8">
        <v>24</v>
      </c>
      <c r="DQ476" s="8">
        <v>18</v>
      </c>
      <c r="DR476" s="8">
        <v>12</v>
      </c>
      <c r="DS476" s="8">
        <v>9</v>
      </c>
      <c r="DT476" s="8">
        <v>22</v>
      </c>
      <c r="DU476" s="8">
        <v>12</v>
      </c>
      <c r="DV476" s="8">
        <v>9</v>
      </c>
      <c r="DW476" s="8">
        <v>23</v>
      </c>
      <c r="DX476" s="7">
        <f t="shared" ref="DX476:DX515" si="37">G476</f>
        <v>5511</v>
      </c>
      <c r="DY476" s="7">
        <f t="shared" ref="DY476:DY515" si="38">SUM(BC476:BI476)</f>
        <v>2185</v>
      </c>
      <c r="DZ476" s="7">
        <f t="shared" ref="DZ476:DZ515" si="39">SUM(BJ476:CH476)</f>
        <v>2048</v>
      </c>
      <c r="EA476" s="7">
        <f t="shared" ref="EA476:EA515" si="40">SUM(CI476:CW476)</f>
        <v>1078</v>
      </c>
    </row>
    <row r="477" spans="1:131" x14ac:dyDescent="0.35">
      <c r="A477" s="7">
        <v>14</v>
      </c>
      <c r="B477" s="10" t="s">
        <v>1146</v>
      </c>
      <c r="C477" s="10" t="s">
        <v>1070</v>
      </c>
      <c r="D477" s="7" t="s">
        <v>1071</v>
      </c>
      <c r="E477" s="7">
        <f>SUM(Table3253[[#This Row],[0]:[90]])</f>
        <v>3357</v>
      </c>
      <c r="F477" s="8">
        <f>SUM(Table3253[[#This Row],[0]:[15]])</f>
        <v>647</v>
      </c>
      <c r="G477" s="7">
        <f>SUM(Table3253[[#This Row],[16]:[64]])</f>
        <v>2120</v>
      </c>
      <c r="H477" s="7">
        <f>SUM(Table3253[[#This Row],[65]:[90]])</f>
        <v>590</v>
      </c>
      <c r="I477" s="7">
        <f>SUM(Table3253[[#This Row],[85]:[90]])</f>
        <v>30</v>
      </c>
      <c r="J477" s="8">
        <f>SUM(Table3253[[#This Row],[0]:[17]])</f>
        <v>724</v>
      </c>
      <c r="K477" s="7">
        <f>SUM(Table3253[[#This Row],[18]:[64]])</f>
        <v>2043</v>
      </c>
      <c r="L477" s="8">
        <f>SUM(Table3253[[#This Row],[0]:[4]])</f>
        <v>168</v>
      </c>
      <c r="M477" s="7">
        <f>SUM(Table3253[[#This Row],[5]:[15]])</f>
        <v>479</v>
      </c>
      <c r="N477" s="7">
        <f>SUM(Table3253[[#This Row],[16]:[24]])</f>
        <v>334</v>
      </c>
      <c r="O477" s="7">
        <f>SUM(Table3253[[#This Row],[25]:[49]])</f>
        <v>1088</v>
      </c>
      <c r="P477" s="7">
        <f>SUM(Table3253[[#This Row],[50]:[64]])</f>
        <v>698</v>
      </c>
      <c r="Q477" s="7">
        <f>SUM(Table3253[[#This Row],[65]:[74]])</f>
        <v>358</v>
      </c>
      <c r="R477" s="7">
        <f>SUM(Table3253[[#This Row],[75]:[84]])</f>
        <v>202</v>
      </c>
      <c r="S477" s="8">
        <f>SUM(Table3253[[#This Row],[5]:[9]])</f>
        <v>181</v>
      </c>
      <c r="T477" s="7">
        <f>SUM(Table3253[[#This Row],[10]:[14]])</f>
        <v>261</v>
      </c>
      <c r="U477" s="7">
        <f>SUM(Table3253[[#This Row],[15]:[19]])</f>
        <v>183</v>
      </c>
      <c r="V477" s="7">
        <f>SUM(Table3253[[#This Row],[20]:[24]])</f>
        <v>188</v>
      </c>
      <c r="W477" s="7">
        <f>SUM(Table3253[[#This Row],[25]:[29]])</f>
        <v>169</v>
      </c>
      <c r="X477" s="7">
        <f>SUM(Table3253[[#This Row],[30]:[34]])</f>
        <v>217</v>
      </c>
      <c r="Y477" s="7">
        <f>SUM(Table3253[[#This Row],[35]:[39]])</f>
        <v>279</v>
      </c>
      <c r="Z477" s="7">
        <f>SUM(Table3253[[#This Row],[40]:[44]])</f>
        <v>205</v>
      </c>
      <c r="AA477" s="7">
        <f>SUM(Table3253[[#This Row],[45]:[49]])</f>
        <v>218</v>
      </c>
      <c r="AB477" s="7">
        <f>SUM(Table3253[[#This Row],[50]:[54]])</f>
        <v>219</v>
      </c>
      <c r="AC477" s="7">
        <f>SUM(Table3253[[#This Row],[55]:[59]])</f>
        <v>239</v>
      </c>
      <c r="AD477" s="7">
        <f>SUM(Table3253[[#This Row],[60]:[64]])</f>
        <v>240</v>
      </c>
      <c r="AE477" s="7">
        <f>SUM(Table3253[[#This Row],[65]:[69]])</f>
        <v>199</v>
      </c>
      <c r="AF477" s="7">
        <f>SUM(Table3253[[#This Row],[70]:[74]])</f>
        <v>159</v>
      </c>
      <c r="AG477" s="7">
        <f>SUM(Table3253[[#This Row],[75]:[79]])</f>
        <v>133</v>
      </c>
      <c r="AH477" s="7">
        <f>SUM(Table3253[[#This Row],[80]:[84]])</f>
        <v>69</v>
      </c>
      <c r="AI477" s="7">
        <f>SUM(Table3253[[#This Row],[85]:[89]])</f>
        <v>23</v>
      </c>
      <c r="AJ477" s="7">
        <f>Table3253[[#This Row],[90]]</f>
        <v>7</v>
      </c>
      <c r="AK477" s="8">
        <v>41</v>
      </c>
      <c r="AL477" s="8">
        <v>36</v>
      </c>
      <c r="AM477" s="8">
        <v>29</v>
      </c>
      <c r="AN477" s="8">
        <v>30</v>
      </c>
      <c r="AO477" s="8">
        <v>32</v>
      </c>
      <c r="AP477" s="8">
        <v>35</v>
      </c>
      <c r="AQ477" s="8">
        <v>34</v>
      </c>
      <c r="AR477" s="8">
        <v>47</v>
      </c>
      <c r="AS477" s="8">
        <v>27</v>
      </c>
      <c r="AT477" s="8">
        <v>38</v>
      </c>
      <c r="AU477" s="8">
        <v>58</v>
      </c>
      <c r="AV477" s="8">
        <v>49</v>
      </c>
      <c r="AW477" s="8">
        <v>53</v>
      </c>
      <c r="AX477" s="8">
        <v>46</v>
      </c>
      <c r="AY477" s="8">
        <v>55</v>
      </c>
      <c r="AZ477" s="8">
        <v>37</v>
      </c>
      <c r="BA477" s="8">
        <v>35</v>
      </c>
      <c r="BB477" s="8">
        <v>42</v>
      </c>
      <c r="BC477" s="8">
        <v>31</v>
      </c>
      <c r="BD477" s="8">
        <v>38</v>
      </c>
      <c r="BE477" s="8">
        <v>46</v>
      </c>
      <c r="BF477" s="8">
        <v>43</v>
      </c>
      <c r="BG477" s="8">
        <v>37</v>
      </c>
      <c r="BH477" s="8">
        <v>31</v>
      </c>
      <c r="BI477" s="8">
        <v>31</v>
      </c>
      <c r="BJ477" s="8">
        <v>30</v>
      </c>
      <c r="BK477" s="8">
        <v>31</v>
      </c>
      <c r="BL477" s="8">
        <v>34</v>
      </c>
      <c r="BM477" s="8">
        <v>32</v>
      </c>
      <c r="BN477" s="8">
        <v>42</v>
      </c>
      <c r="BO477" s="8">
        <v>34</v>
      </c>
      <c r="BP477" s="8">
        <v>41</v>
      </c>
      <c r="BQ477" s="8">
        <v>46</v>
      </c>
      <c r="BR477" s="8">
        <v>54</v>
      </c>
      <c r="BS477" s="8">
        <v>42</v>
      </c>
      <c r="BT477" s="8">
        <v>53</v>
      </c>
      <c r="BU477" s="8">
        <v>60</v>
      </c>
      <c r="BV477" s="8">
        <v>55</v>
      </c>
      <c r="BW477" s="8">
        <v>65</v>
      </c>
      <c r="BX477" s="8">
        <v>46</v>
      </c>
      <c r="BY477" s="8">
        <v>39</v>
      </c>
      <c r="BZ477" s="8">
        <v>52</v>
      </c>
      <c r="CA477" s="8">
        <v>40</v>
      </c>
      <c r="CB477" s="8">
        <v>31</v>
      </c>
      <c r="CC477" s="8">
        <v>43</v>
      </c>
      <c r="CD477" s="8">
        <v>54</v>
      </c>
      <c r="CE477" s="8">
        <v>43</v>
      </c>
      <c r="CF477" s="8">
        <v>45</v>
      </c>
      <c r="CG477" s="8">
        <v>44</v>
      </c>
      <c r="CH477" s="8">
        <v>32</v>
      </c>
      <c r="CI477" s="8">
        <v>35</v>
      </c>
      <c r="CJ477" s="8">
        <v>50</v>
      </c>
      <c r="CK477" s="8">
        <v>46</v>
      </c>
      <c r="CL477" s="8">
        <v>52</v>
      </c>
      <c r="CM477" s="8">
        <v>36</v>
      </c>
      <c r="CN477" s="8">
        <v>46</v>
      </c>
      <c r="CO477" s="8">
        <v>44</v>
      </c>
      <c r="CP477" s="8">
        <v>55</v>
      </c>
      <c r="CQ477" s="8">
        <v>48</v>
      </c>
      <c r="CR477" s="8">
        <v>46</v>
      </c>
      <c r="CS477" s="8">
        <v>44</v>
      </c>
      <c r="CT477" s="8">
        <v>54</v>
      </c>
      <c r="CU477" s="8">
        <v>45</v>
      </c>
      <c r="CV477" s="8">
        <v>41</v>
      </c>
      <c r="CW477" s="8">
        <v>56</v>
      </c>
      <c r="CX477" s="8">
        <v>38</v>
      </c>
      <c r="CY477" s="8">
        <v>37</v>
      </c>
      <c r="CZ477" s="8">
        <v>45</v>
      </c>
      <c r="DA477" s="8">
        <v>36</v>
      </c>
      <c r="DB477" s="8">
        <v>43</v>
      </c>
      <c r="DC477" s="8">
        <v>32</v>
      </c>
      <c r="DD477" s="8">
        <v>40</v>
      </c>
      <c r="DE477" s="8">
        <v>26</v>
      </c>
      <c r="DF477" s="8">
        <v>27</v>
      </c>
      <c r="DG477" s="8">
        <v>34</v>
      </c>
      <c r="DH477" s="8">
        <v>33</v>
      </c>
      <c r="DI477" s="8">
        <v>46</v>
      </c>
      <c r="DJ477" s="8">
        <v>22</v>
      </c>
      <c r="DK477" s="8">
        <v>20</v>
      </c>
      <c r="DL477" s="8">
        <v>12</v>
      </c>
      <c r="DM477" s="8">
        <v>19</v>
      </c>
      <c r="DN477" s="8">
        <v>17</v>
      </c>
      <c r="DO477" s="8">
        <v>12</v>
      </c>
      <c r="DP477" s="8">
        <v>13</v>
      </c>
      <c r="DQ477" s="8">
        <v>8</v>
      </c>
      <c r="DR477" s="8">
        <v>10</v>
      </c>
      <c r="DS477" s="8">
        <v>4</v>
      </c>
      <c r="DT477" s="8">
        <v>3</v>
      </c>
      <c r="DU477" s="8">
        <v>3</v>
      </c>
      <c r="DV477" s="8">
        <v>3</v>
      </c>
      <c r="DW477" s="8">
        <v>7</v>
      </c>
      <c r="DX477" s="7">
        <f t="shared" si="37"/>
        <v>2120</v>
      </c>
      <c r="DY477" s="7">
        <f t="shared" si="38"/>
        <v>257</v>
      </c>
      <c r="DZ477" s="7">
        <f t="shared" si="39"/>
        <v>1088</v>
      </c>
      <c r="EA477" s="7">
        <f t="shared" si="40"/>
        <v>698</v>
      </c>
    </row>
    <row r="478" spans="1:131" x14ac:dyDescent="0.35">
      <c r="A478" s="7">
        <v>14</v>
      </c>
      <c r="B478" s="10" t="s">
        <v>1146</v>
      </c>
      <c r="C478" s="10" t="s">
        <v>1072</v>
      </c>
      <c r="D478" s="7" t="s">
        <v>234</v>
      </c>
      <c r="E478" s="7">
        <f>SUM(Table3253[[#This Row],[0]:[90]])</f>
        <v>3463</v>
      </c>
      <c r="F478" s="8">
        <f>SUM(Table3253[[#This Row],[0]:[15]])</f>
        <v>529</v>
      </c>
      <c r="G478" s="7">
        <f>SUM(Table3253[[#This Row],[16]:[64]])</f>
        <v>2134</v>
      </c>
      <c r="H478" s="7">
        <f>SUM(Table3253[[#This Row],[65]:[90]])</f>
        <v>800</v>
      </c>
      <c r="I478" s="7">
        <f>SUM(Table3253[[#This Row],[85]:[90]])</f>
        <v>62</v>
      </c>
      <c r="J478" s="8">
        <f>SUM(Table3253[[#This Row],[0]:[17]])</f>
        <v>603</v>
      </c>
      <c r="K478" s="7">
        <f>SUM(Table3253[[#This Row],[18]:[64]])</f>
        <v>2060</v>
      </c>
      <c r="L478" s="8">
        <f>SUM(Table3253[[#This Row],[0]:[4]])</f>
        <v>120</v>
      </c>
      <c r="M478" s="7">
        <f>SUM(Table3253[[#This Row],[5]:[15]])</f>
        <v>409</v>
      </c>
      <c r="N478" s="7">
        <f>SUM(Table3253[[#This Row],[16]:[24]])</f>
        <v>352</v>
      </c>
      <c r="O478" s="7">
        <f>SUM(Table3253[[#This Row],[25]:[49]])</f>
        <v>965</v>
      </c>
      <c r="P478" s="7">
        <f>SUM(Table3253[[#This Row],[50]:[64]])</f>
        <v>817</v>
      </c>
      <c r="Q478" s="7">
        <f>SUM(Table3253[[#This Row],[65]:[74]])</f>
        <v>458</v>
      </c>
      <c r="R478" s="7">
        <f>SUM(Table3253[[#This Row],[75]:[84]])</f>
        <v>280</v>
      </c>
      <c r="S478" s="8">
        <f>SUM(Table3253[[#This Row],[5]:[9]])</f>
        <v>147</v>
      </c>
      <c r="T478" s="7">
        <f>SUM(Table3253[[#This Row],[10]:[14]])</f>
        <v>224</v>
      </c>
      <c r="U478" s="7">
        <f>SUM(Table3253[[#This Row],[15]:[19]])</f>
        <v>196</v>
      </c>
      <c r="V478" s="7">
        <f>SUM(Table3253[[#This Row],[20]:[24]])</f>
        <v>194</v>
      </c>
      <c r="W478" s="7">
        <f>SUM(Table3253[[#This Row],[25]:[29]])</f>
        <v>168</v>
      </c>
      <c r="X478" s="7">
        <f>SUM(Table3253[[#This Row],[30]:[34]])</f>
        <v>177</v>
      </c>
      <c r="Y478" s="7">
        <f>SUM(Table3253[[#This Row],[35]:[39]])</f>
        <v>199</v>
      </c>
      <c r="Z478" s="7">
        <f>SUM(Table3253[[#This Row],[40]:[44]])</f>
        <v>241</v>
      </c>
      <c r="AA478" s="7">
        <f>SUM(Table3253[[#This Row],[45]:[49]])</f>
        <v>180</v>
      </c>
      <c r="AB478" s="7">
        <f>SUM(Table3253[[#This Row],[50]:[54]])</f>
        <v>265</v>
      </c>
      <c r="AC478" s="7">
        <f>SUM(Table3253[[#This Row],[55]:[59]])</f>
        <v>272</v>
      </c>
      <c r="AD478" s="7">
        <f>SUM(Table3253[[#This Row],[60]:[64]])</f>
        <v>280</v>
      </c>
      <c r="AE478" s="7">
        <f>SUM(Table3253[[#This Row],[65]:[69]])</f>
        <v>228</v>
      </c>
      <c r="AF478" s="7">
        <f>SUM(Table3253[[#This Row],[70]:[74]])</f>
        <v>230</v>
      </c>
      <c r="AG478" s="7">
        <f>SUM(Table3253[[#This Row],[75]:[79]])</f>
        <v>183</v>
      </c>
      <c r="AH478" s="7">
        <f>SUM(Table3253[[#This Row],[80]:[84]])</f>
        <v>97</v>
      </c>
      <c r="AI478" s="7">
        <f>SUM(Table3253[[#This Row],[85]:[89]])</f>
        <v>40</v>
      </c>
      <c r="AJ478" s="7">
        <f>Table3253[[#This Row],[90]]</f>
        <v>22</v>
      </c>
      <c r="AK478" s="8">
        <v>20</v>
      </c>
      <c r="AL478" s="8">
        <v>22</v>
      </c>
      <c r="AM478" s="8">
        <v>22</v>
      </c>
      <c r="AN478" s="8">
        <v>29</v>
      </c>
      <c r="AO478" s="8">
        <v>27</v>
      </c>
      <c r="AP478" s="8">
        <v>25</v>
      </c>
      <c r="AQ478" s="8">
        <v>30</v>
      </c>
      <c r="AR478" s="8">
        <v>26</v>
      </c>
      <c r="AS478" s="8">
        <v>36</v>
      </c>
      <c r="AT478" s="8">
        <v>30</v>
      </c>
      <c r="AU478" s="8">
        <v>41</v>
      </c>
      <c r="AV478" s="8">
        <v>44</v>
      </c>
      <c r="AW478" s="8">
        <v>55</v>
      </c>
      <c r="AX478" s="8">
        <v>45</v>
      </c>
      <c r="AY478" s="8">
        <v>39</v>
      </c>
      <c r="AZ478" s="8">
        <v>38</v>
      </c>
      <c r="BA478" s="8">
        <v>38</v>
      </c>
      <c r="BB478" s="8">
        <v>36</v>
      </c>
      <c r="BC478" s="8">
        <v>49</v>
      </c>
      <c r="BD478" s="8">
        <v>35</v>
      </c>
      <c r="BE478" s="8">
        <v>49</v>
      </c>
      <c r="BF478" s="8">
        <v>49</v>
      </c>
      <c r="BG478" s="8">
        <v>40</v>
      </c>
      <c r="BH478" s="8">
        <v>26</v>
      </c>
      <c r="BI478" s="8">
        <v>30</v>
      </c>
      <c r="BJ478" s="8">
        <v>42</v>
      </c>
      <c r="BK478" s="8">
        <v>31</v>
      </c>
      <c r="BL478" s="8">
        <v>42</v>
      </c>
      <c r="BM478" s="8">
        <v>28</v>
      </c>
      <c r="BN478" s="8">
        <v>25</v>
      </c>
      <c r="BO478" s="8">
        <v>39</v>
      </c>
      <c r="BP478" s="8">
        <v>30</v>
      </c>
      <c r="BQ478" s="8">
        <v>35</v>
      </c>
      <c r="BR478" s="8">
        <v>35</v>
      </c>
      <c r="BS478" s="8">
        <v>38</v>
      </c>
      <c r="BT478" s="8">
        <v>40</v>
      </c>
      <c r="BU478" s="8">
        <v>43</v>
      </c>
      <c r="BV478" s="8">
        <v>38</v>
      </c>
      <c r="BW478" s="8">
        <v>39</v>
      </c>
      <c r="BX478" s="8">
        <v>39</v>
      </c>
      <c r="BY478" s="8">
        <v>44</v>
      </c>
      <c r="BZ478" s="8">
        <v>48</v>
      </c>
      <c r="CA478" s="8">
        <v>56</v>
      </c>
      <c r="CB478" s="8">
        <v>53</v>
      </c>
      <c r="CC478" s="8">
        <v>40</v>
      </c>
      <c r="CD478" s="8">
        <v>51</v>
      </c>
      <c r="CE478" s="8">
        <v>26</v>
      </c>
      <c r="CF478" s="8">
        <v>35</v>
      </c>
      <c r="CG478" s="8">
        <v>27</v>
      </c>
      <c r="CH478" s="8">
        <v>41</v>
      </c>
      <c r="CI478" s="8">
        <v>39</v>
      </c>
      <c r="CJ478" s="8">
        <v>59</v>
      </c>
      <c r="CK478" s="8">
        <v>51</v>
      </c>
      <c r="CL478" s="8">
        <v>58</v>
      </c>
      <c r="CM478" s="8">
        <v>58</v>
      </c>
      <c r="CN478" s="8">
        <v>53</v>
      </c>
      <c r="CO478" s="8">
        <v>47</v>
      </c>
      <c r="CP478" s="8">
        <v>62</v>
      </c>
      <c r="CQ478" s="8">
        <v>53</v>
      </c>
      <c r="CR478" s="8">
        <v>57</v>
      </c>
      <c r="CS478" s="8">
        <v>54</v>
      </c>
      <c r="CT478" s="8">
        <v>53</v>
      </c>
      <c r="CU478" s="8">
        <v>52</v>
      </c>
      <c r="CV478" s="8">
        <v>69</v>
      </c>
      <c r="CW478" s="8">
        <v>52</v>
      </c>
      <c r="CX478" s="8">
        <v>54</v>
      </c>
      <c r="CY478" s="8">
        <v>45</v>
      </c>
      <c r="CZ478" s="8">
        <v>41</v>
      </c>
      <c r="DA478" s="8">
        <v>45</v>
      </c>
      <c r="DB478" s="8">
        <v>43</v>
      </c>
      <c r="DC478" s="8">
        <v>41</v>
      </c>
      <c r="DD478" s="8">
        <v>49</v>
      </c>
      <c r="DE478" s="8">
        <v>40</v>
      </c>
      <c r="DF478" s="8">
        <v>55</v>
      </c>
      <c r="DG478" s="8">
        <v>45</v>
      </c>
      <c r="DH478" s="8">
        <v>40</v>
      </c>
      <c r="DI478" s="8">
        <v>36</v>
      </c>
      <c r="DJ478" s="8">
        <v>44</v>
      </c>
      <c r="DK478" s="8">
        <v>36</v>
      </c>
      <c r="DL478" s="8">
        <v>27</v>
      </c>
      <c r="DM478" s="8">
        <v>21</v>
      </c>
      <c r="DN478" s="8">
        <v>20</v>
      </c>
      <c r="DO478" s="8">
        <v>22</v>
      </c>
      <c r="DP478" s="8">
        <v>17</v>
      </c>
      <c r="DQ478" s="8">
        <v>17</v>
      </c>
      <c r="DR478" s="8">
        <v>8</v>
      </c>
      <c r="DS478" s="8">
        <v>7</v>
      </c>
      <c r="DT478" s="8">
        <v>13</v>
      </c>
      <c r="DU478" s="8">
        <v>4</v>
      </c>
      <c r="DV478" s="8">
        <v>8</v>
      </c>
      <c r="DW478" s="8">
        <v>22</v>
      </c>
      <c r="DX478" s="7">
        <f t="shared" si="37"/>
        <v>2134</v>
      </c>
      <c r="DY478" s="7">
        <f t="shared" si="38"/>
        <v>278</v>
      </c>
      <c r="DZ478" s="7">
        <f t="shared" si="39"/>
        <v>965</v>
      </c>
      <c r="EA478" s="7">
        <f t="shared" si="40"/>
        <v>817</v>
      </c>
    </row>
    <row r="479" spans="1:131" x14ac:dyDescent="0.35">
      <c r="A479" s="7">
        <v>14</v>
      </c>
      <c r="B479" s="10" t="s">
        <v>1146</v>
      </c>
      <c r="C479" s="10" t="s">
        <v>1073</v>
      </c>
      <c r="D479" s="7" t="s">
        <v>1074</v>
      </c>
      <c r="E479" s="7">
        <f>SUM(Table3253[[#This Row],[0]:[90]])</f>
        <v>3411</v>
      </c>
      <c r="F479" s="8">
        <f>SUM(Table3253[[#This Row],[0]:[15]])</f>
        <v>605</v>
      </c>
      <c r="G479" s="7">
        <f>SUM(Table3253[[#This Row],[16]:[64]])</f>
        <v>2087</v>
      </c>
      <c r="H479" s="7">
        <f>SUM(Table3253[[#This Row],[65]:[90]])</f>
        <v>719</v>
      </c>
      <c r="I479" s="7">
        <f>SUM(Table3253[[#This Row],[85]:[90]])</f>
        <v>92</v>
      </c>
      <c r="J479" s="8">
        <f>SUM(Table3253[[#This Row],[0]:[17]])</f>
        <v>670</v>
      </c>
      <c r="K479" s="7">
        <f>SUM(Table3253[[#This Row],[18]:[64]])</f>
        <v>2022</v>
      </c>
      <c r="L479" s="8">
        <f>SUM(Table3253[[#This Row],[0]:[4]])</f>
        <v>197</v>
      </c>
      <c r="M479" s="7">
        <f>SUM(Table3253[[#This Row],[5]:[15]])</f>
        <v>408</v>
      </c>
      <c r="N479" s="7">
        <f>SUM(Table3253[[#This Row],[16]:[24]])</f>
        <v>293</v>
      </c>
      <c r="O479" s="7">
        <f>SUM(Table3253[[#This Row],[25]:[49]])</f>
        <v>1099</v>
      </c>
      <c r="P479" s="7">
        <f>SUM(Table3253[[#This Row],[50]:[64]])</f>
        <v>695</v>
      </c>
      <c r="Q479" s="7">
        <f>SUM(Table3253[[#This Row],[65]:[74]])</f>
        <v>364</v>
      </c>
      <c r="R479" s="7">
        <f>SUM(Table3253[[#This Row],[75]:[84]])</f>
        <v>263</v>
      </c>
      <c r="S479" s="8">
        <f>SUM(Table3253[[#This Row],[5]:[9]])</f>
        <v>190</v>
      </c>
      <c r="T479" s="7">
        <f>SUM(Table3253[[#This Row],[10]:[14]])</f>
        <v>191</v>
      </c>
      <c r="U479" s="7">
        <f>SUM(Table3253[[#This Row],[15]:[19]])</f>
        <v>150</v>
      </c>
      <c r="V479" s="7">
        <f>SUM(Table3253[[#This Row],[20]:[24]])</f>
        <v>170</v>
      </c>
      <c r="W479" s="7">
        <f>SUM(Table3253[[#This Row],[25]:[29]])</f>
        <v>252</v>
      </c>
      <c r="X479" s="7">
        <f>SUM(Table3253[[#This Row],[30]:[34]])</f>
        <v>211</v>
      </c>
      <c r="Y479" s="7">
        <f>SUM(Table3253[[#This Row],[35]:[39]])</f>
        <v>214</v>
      </c>
      <c r="Z479" s="7">
        <f>SUM(Table3253[[#This Row],[40]:[44]])</f>
        <v>211</v>
      </c>
      <c r="AA479" s="7">
        <f>SUM(Table3253[[#This Row],[45]:[49]])</f>
        <v>211</v>
      </c>
      <c r="AB479" s="7">
        <f>SUM(Table3253[[#This Row],[50]:[54]])</f>
        <v>193</v>
      </c>
      <c r="AC479" s="7">
        <f>SUM(Table3253[[#This Row],[55]:[59]])</f>
        <v>213</v>
      </c>
      <c r="AD479" s="7">
        <f>SUM(Table3253[[#This Row],[60]:[64]])</f>
        <v>289</v>
      </c>
      <c r="AE479" s="7">
        <f>SUM(Table3253[[#This Row],[65]:[69]])</f>
        <v>177</v>
      </c>
      <c r="AF479" s="7">
        <f>SUM(Table3253[[#This Row],[70]:[74]])</f>
        <v>187</v>
      </c>
      <c r="AG479" s="7">
        <f>SUM(Table3253[[#This Row],[75]:[79]])</f>
        <v>150</v>
      </c>
      <c r="AH479" s="7">
        <f>SUM(Table3253[[#This Row],[80]:[84]])</f>
        <v>113</v>
      </c>
      <c r="AI479" s="7">
        <f>SUM(Table3253[[#This Row],[85]:[89]])</f>
        <v>75</v>
      </c>
      <c r="AJ479" s="7">
        <f>Table3253[[#This Row],[90]]</f>
        <v>17</v>
      </c>
      <c r="AK479" s="8">
        <v>34</v>
      </c>
      <c r="AL479" s="8">
        <v>48</v>
      </c>
      <c r="AM479" s="8">
        <v>37</v>
      </c>
      <c r="AN479" s="8">
        <v>38</v>
      </c>
      <c r="AO479" s="8">
        <v>40</v>
      </c>
      <c r="AP479" s="8">
        <v>25</v>
      </c>
      <c r="AQ479" s="8">
        <v>48</v>
      </c>
      <c r="AR479" s="8">
        <v>36</v>
      </c>
      <c r="AS479" s="8">
        <v>46</v>
      </c>
      <c r="AT479" s="8">
        <v>35</v>
      </c>
      <c r="AU479" s="8">
        <v>39</v>
      </c>
      <c r="AV479" s="8">
        <v>41</v>
      </c>
      <c r="AW479" s="8">
        <v>31</v>
      </c>
      <c r="AX479" s="8">
        <v>50</v>
      </c>
      <c r="AY479" s="8">
        <v>30</v>
      </c>
      <c r="AZ479" s="8">
        <v>27</v>
      </c>
      <c r="BA479" s="8">
        <v>32</v>
      </c>
      <c r="BB479" s="8">
        <v>33</v>
      </c>
      <c r="BC479" s="8">
        <v>36</v>
      </c>
      <c r="BD479" s="8">
        <v>22</v>
      </c>
      <c r="BE479" s="8">
        <v>43</v>
      </c>
      <c r="BF479" s="8">
        <v>35</v>
      </c>
      <c r="BG479" s="8">
        <v>33</v>
      </c>
      <c r="BH479" s="8">
        <v>31</v>
      </c>
      <c r="BI479" s="8">
        <v>28</v>
      </c>
      <c r="BJ479" s="8">
        <v>54</v>
      </c>
      <c r="BK479" s="8">
        <v>43</v>
      </c>
      <c r="BL479" s="8">
        <v>53</v>
      </c>
      <c r="BM479" s="8">
        <v>55</v>
      </c>
      <c r="BN479" s="8">
        <v>47</v>
      </c>
      <c r="BO479" s="8">
        <v>32</v>
      </c>
      <c r="BP479" s="8">
        <v>43</v>
      </c>
      <c r="BQ479" s="8">
        <v>44</v>
      </c>
      <c r="BR479" s="8">
        <v>50</v>
      </c>
      <c r="BS479" s="8">
        <v>42</v>
      </c>
      <c r="BT479" s="8">
        <v>45</v>
      </c>
      <c r="BU479" s="8">
        <v>46</v>
      </c>
      <c r="BV479" s="8">
        <v>49</v>
      </c>
      <c r="BW479" s="8">
        <v>33</v>
      </c>
      <c r="BX479" s="8">
        <v>41</v>
      </c>
      <c r="BY479" s="8">
        <v>37</v>
      </c>
      <c r="BZ479" s="8">
        <v>41</v>
      </c>
      <c r="CA479" s="8">
        <v>41</v>
      </c>
      <c r="CB479" s="8">
        <v>38</v>
      </c>
      <c r="CC479" s="8">
        <v>54</v>
      </c>
      <c r="CD479" s="8">
        <v>40</v>
      </c>
      <c r="CE479" s="8">
        <v>47</v>
      </c>
      <c r="CF479" s="8">
        <v>43</v>
      </c>
      <c r="CG479" s="8">
        <v>37</v>
      </c>
      <c r="CH479" s="8">
        <v>44</v>
      </c>
      <c r="CI479" s="8">
        <v>36</v>
      </c>
      <c r="CJ479" s="8">
        <v>45</v>
      </c>
      <c r="CK479" s="8">
        <v>37</v>
      </c>
      <c r="CL479" s="8">
        <v>42</v>
      </c>
      <c r="CM479" s="8">
        <v>33</v>
      </c>
      <c r="CN479" s="8">
        <v>32</v>
      </c>
      <c r="CO479" s="8">
        <v>49</v>
      </c>
      <c r="CP479" s="8">
        <v>52</v>
      </c>
      <c r="CQ479" s="8">
        <v>44</v>
      </c>
      <c r="CR479" s="8">
        <v>36</v>
      </c>
      <c r="CS479" s="8">
        <v>50</v>
      </c>
      <c r="CT479" s="8">
        <v>60</v>
      </c>
      <c r="CU479" s="8">
        <v>65</v>
      </c>
      <c r="CV479" s="8">
        <v>61</v>
      </c>
      <c r="CW479" s="8">
        <v>53</v>
      </c>
      <c r="CX479" s="8">
        <v>36</v>
      </c>
      <c r="CY479" s="8">
        <v>40</v>
      </c>
      <c r="CZ479" s="8">
        <v>25</v>
      </c>
      <c r="DA479" s="8">
        <v>32</v>
      </c>
      <c r="DB479" s="8">
        <v>44</v>
      </c>
      <c r="DC479" s="8">
        <v>36</v>
      </c>
      <c r="DD479" s="8">
        <v>36</v>
      </c>
      <c r="DE479" s="8">
        <v>44</v>
      </c>
      <c r="DF479" s="8">
        <v>38</v>
      </c>
      <c r="DG479" s="8">
        <v>33</v>
      </c>
      <c r="DH479" s="8">
        <v>31</v>
      </c>
      <c r="DI479" s="8">
        <v>33</v>
      </c>
      <c r="DJ479" s="8">
        <v>29</v>
      </c>
      <c r="DK479" s="8">
        <v>32</v>
      </c>
      <c r="DL479" s="8">
        <v>25</v>
      </c>
      <c r="DM479" s="8">
        <v>31</v>
      </c>
      <c r="DN479" s="8">
        <v>31</v>
      </c>
      <c r="DO479" s="8">
        <v>21</v>
      </c>
      <c r="DP479" s="8">
        <v>14</v>
      </c>
      <c r="DQ479" s="8">
        <v>16</v>
      </c>
      <c r="DR479" s="8">
        <v>28</v>
      </c>
      <c r="DS479" s="8">
        <v>11</v>
      </c>
      <c r="DT479" s="8">
        <v>18</v>
      </c>
      <c r="DU479" s="8">
        <v>10</v>
      </c>
      <c r="DV479" s="8">
        <v>8</v>
      </c>
      <c r="DW479" s="8">
        <v>17</v>
      </c>
      <c r="DX479" s="7">
        <f t="shared" si="37"/>
        <v>2087</v>
      </c>
      <c r="DY479" s="7">
        <f t="shared" si="38"/>
        <v>228</v>
      </c>
      <c r="DZ479" s="7">
        <f t="shared" si="39"/>
        <v>1099</v>
      </c>
      <c r="EA479" s="7">
        <f t="shared" si="40"/>
        <v>695</v>
      </c>
    </row>
    <row r="480" spans="1:131" x14ac:dyDescent="0.35">
      <c r="A480" s="7">
        <v>14</v>
      </c>
      <c r="B480" s="10" t="s">
        <v>1146</v>
      </c>
      <c r="C480" s="10" t="s">
        <v>1075</v>
      </c>
      <c r="D480" s="7" t="s">
        <v>1076</v>
      </c>
      <c r="E480" s="7">
        <f>SUM(Table3253[[#This Row],[0]:[90]])</f>
        <v>4212</v>
      </c>
      <c r="F480" s="8">
        <f>SUM(Table3253[[#This Row],[0]:[15]])</f>
        <v>771</v>
      </c>
      <c r="G480" s="7">
        <f>SUM(Table3253[[#This Row],[16]:[64]])</f>
        <v>2679</v>
      </c>
      <c r="H480" s="7">
        <f>SUM(Table3253[[#This Row],[65]:[90]])</f>
        <v>762</v>
      </c>
      <c r="I480" s="7">
        <f>SUM(Table3253[[#This Row],[85]:[90]])</f>
        <v>75</v>
      </c>
      <c r="J480" s="8">
        <f>SUM(Table3253[[#This Row],[0]:[17]])</f>
        <v>848</v>
      </c>
      <c r="K480" s="7">
        <f>SUM(Table3253[[#This Row],[18]:[64]])</f>
        <v>2602</v>
      </c>
      <c r="L480" s="8">
        <f>SUM(Table3253[[#This Row],[0]:[4]])</f>
        <v>217</v>
      </c>
      <c r="M480" s="7">
        <f>SUM(Table3253[[#This Row],[5]:[15]])</f>
        <v>554</v>
      </c>
      <c r="N480" s="7">
        <f>SUM(Table3253[[#This Row],[16]:[24]])</f>
        <v>412</v>
      </c>
      <c r="O480" s="7">
        <f>SUM(Table3253[[#This Row],[25]:[49]])</f>
        <v>1341</v>
      </c>
      <c r="P480" s="7">
        <f>SUM(Table3253[[#This Row],[50]:[64]])</f>
        <v>926</v>
      </c>
      <c r="Q480" s="7">
        <f>SUM(Table3253[[#This Row],[65]:[74]])</f>
        <v>407</v>
      </c>
      <c r="R480" s="7">
        <f>SUM(Table3253[[#This Row],[75]:[84]])</f>
        <v>280</v>
      </c>
      <c r="S480" s="8">
        <f>SUM(Table3253[[#This Row],[5]:[9]])</f>
        <v>259</v>
      </c>
      <c r="T480" s="7">
        <f>SUM(Table3253[[#This Row],[10]:[14]])</f>
        <v>251</v>
      </c>
      <c r="U480" s="7">
        <f>SUM(Table3253[[#This Row],[15]:[19]])</f>
        <v>228</v>
      </c>
      <c r="V480" s="7">
        <f>SUM(Table3253[[#This Row],[20]:[24]])</f>
        <v>228</v>
      </c>
      <c r="W480" s="7">
        <f>SUM(Table3253[[#This Row],[25]:[29]])</f>
        <v>254</v>
      </c>
      <c r="X480" s="7">
        <f>SUM(Table3253[[#This Row],[30]:[34]])</f>
        <v>316</v>
      </c>
      <c r="Y480" s="7">
        <f>SUM(Table3253[[#This Row],[35]:[39]])</f>
        <v>300</v>
      </c>
      <c r="Z480" s="7">
        <f>SUM(Table3253[[#This Row],[40]:[44]])</f>
        <v>261</v>
      </c>
      <c r="AA480" s="7">
        <f>SUM(Table3253[[#This Row],[45]:[49]])</f>
        <v>210</v>
      </c>
      <c r="AB480" s="7">
        <f>SUM(Table3253[[#This Row],[50]:[54]])</f>
        <v>280</v>
      </c>
      <c r="AC480" s="7">
        <f>SUM(Table3253[[#This Row],[55]:[59]])</f>
        <v>335</v>
      </c>
      <c r="AD480" s="7">
        <f>SUM(Table3253[[#This Row],[60]:[64]])</f>
        <v>311</v>
      </c>
      <c r="AE480" s="7">
        <f>SUM(Table3253[[#This Row],[65]:[69]])</f>
        <v>220</v>
      </c>
      <c r="AF480" s="7">
        <f>SUM(Table3253[[#This Row],[70]:[74]])</f>
        <v>187</v>
      </c>
      <c r="AG480" s="7">
        <f>SUM(Table3253[[#This Row],[75]:[79]])</f>
        <v>168</v>
      </c>
      <c r="AH480" s="7">
        <f>SUM(Table3253[[#This Row],[80]:[84]])</f>
        <v>112</v>
      </c>
      <c r="AI480" s="7">
        <f>SUM(Table3253[[#This Row],[85]:[89]])</f>
        <v>62</v>
      </c>
      <c r="AJ480" s="7">
        <f>Table3253[[#This Row],[90]]</f>
        <v>13</v>
      </c>
      <c r="AK480" s="8">
        <v>36</v>
      </c>
      <c r="AL480" s="8">
        <v>36</v>
      </c>
      <c r="AM480" s="8">
        <v>50</v>
      </c>
      <c r="AN480" s="8">
        <v>44</v>
      </c>
      <c r="AO480" s="8">
        <v>51</v>
      </c>
      <c r="AP480" s="8">
        <v>49</v>
      </c>
      <c r="AQ480" s="8">
        <v>53</v>
      </c>
      <c r="AR480" s="8">
        <v>49</v>
      </c>
      <c r="AS480" s="8">
        <v>49</v>
      </c>
      <c r="AT480" s="8">
        <v>59</v>
      </c>
      <c r="AU480" s="8">
        <v>57</v>
      </c>
      <c r="AV480" s="8">
        <v>48</v>
      </c>
      <c r="AW480" s="8">
        <v>44</v>
      </c>
      <c r="AX480" s="8">
        <v>52</v>
      </c>
      <c r="AY480" s="8">
        <v>50</v>
      </c>
      <c r="AZ480" s="8">
        <v>44</v>
      </c>
      <c r="BA480" s="8">
        <v>41</v>
      </c>
      <c r="BB480" s="8">
        <v>36</v>
      </c>
      <c r="BC480" s="8">
        <v>54</v>
      </c>
      <c r="BD480" s="8">
        <v>53</v>
      </c>
      <c r="BE480" s="8">
        <v>51</v>
      </c>
      <c r="BF480" s="8">
        <v>68</v>
      </c>
      <c r="BG480" s="8">
        <v>40</v>
      </c>
      <c r="BH480" s="8">
        <v>31</v>
      </c>
      <c r="BI480" s="8">
        <v>38</v>
      </c>
      <c r="BJ480" s="8">
        <v>54</v>
      </c>
      <c r="BK480" s="8">
        <v>35</v>
      </c>
      <c r="BL480" s="8">
        <v>59</v>
      </c>
      <c r="BM480" s="8">
        <v>55</v>
      </c>
      <c r="BN480" s="8">
        <v>51</v>
      </c>
      <c r="BO480" s="8">
        <v>65</v>
      </c>
      <c r="BP480" s="8">
        <v>60</v>
      </c>
      <c r="BQ480" s="8">
        <v>69</v>
      </c>
      <c r="BR480" s="8">
        <v>55</v>
      </c>
      <c r="BS480" s="8">
        <v>67</v>
      </c>
      <c r="BT480" s="8">
        <v>73</v>
      </c>
      <c r="BU480" s="8">
        <v>53</v>
      </c>
      <c r="BV480" s="8">
        <v>61</v>
      </c>
      <c r="BW480" s="8">
        <v>55</v>
      </c>
      <c r="BX480" s="8">
        <v>58</v>
      </c>
      <c r="BY480" s="8">
        <v>38</v>
      </c>
      <c r="BZ480" s="8">
        <v>41</v>
      </c>
      <c r="CA480" s="8">
        <v>70</v>
      </c>
      <c r="CB480" s="8">
        <v>49</v>
      </c>
      <c r="CC480" s="8">
        <v>63</v>
      </c>
      <c r="CD480" s="8">
        <v>51</v>
      </c>
      <c r="CE480" s="8">
        <v>50</v>
      </c>
      <c r="CF480" s="8">
        <v>29</v>
      </c>
      <c r="CG480" s="8">
        <v>36</v>
      </c>
      <c r="CH480" s="8">
        <v>44</v>
      </c>
      <c r="CI480" s="8">
        <v>51</v>
      </c>
      <c r="CJ480" s="8">
        <v>41</v>
      </c>
      <c r="CK480" s="8">
        <v>50</v>
      </c>
      <c r="CL480" s="8">
        <v>66</v>
      </c>
      <c r="CM480" s="8">
        <v>72</v>
      </c>
      <c r="CN480" s="8">
        <v>63</v>
      </c>
      <c r="CO480" s="8">
        <v>67</v>
      </c>
      <c r="CP480" s="8">
        <v>72</v>
      </c>
      <c r="CQ480" s="8">
        <v>69</v>
      </c>
      <c r="CR480" s="8">
        <v>64</v>
      </c>
      <c r="CS480" s="8">
        <v>62</v>
      </c>
      <c r="CT480" s="8">
        <v>73</v>
      </c>
      <c r="CU480" s="8">
        <v>63</v>
      </c>
      <c r="CV480" s="8">
        <v>48</v>
      </c>
      <c r="CW480" s="8">
        <v>65</v>
      </c>
      <c r="CX480" s="8">
        <v>46</v>
      </c>
      <c r="CY480" s="8">
        <v>48</v>
      </c>
      <c r="CZ480" s="8">
        <v>36</v>
      </c>
      <c r="DA480" s="8">
        <v>46</v>
      </c>
      <c r="DB480" s="8">
        <v>44</v>
      </c>
      <c r="DC480" s="8">
        <v>38</v>
      </c>
      <c r="DD480" s="8">
        <v>37</v>
      </c>
      <c r="DE480" s="8">
        <v>34</v>
      </c>
      <c r="DF480" s="8">
        <v>47</v>
      </c>
      <c r="DG480" s="8">
        <v>31</v>
      </c>
      <c r="DH480" s="8">
        <v>31</v>
      </c>
      <c r="DI480" s="8">
        <v>36</v>
      </c>
      <c r="DJ480" s="8">
        <v>50</v>
      </c>
      <c r="DK480" s="8">
        <v>27</v>
      </c>
      <c r="DL480" s="8">
        <v>24</v>
      </c>
      <c r="DM480" s="8">
        <v>33</v>
      </c>
      <c r="DN480" s="8">
        <v>20</v>
      </c>
      <c r="DO480" s="8">
        <v>13</v>
      </c>
      <c r="DP480" s="8">
        <v>25</v>
      </c>
      <c r="DQ480" s="8">
        <v>21</v>
      </c>
      <c r="DR480" s="8">
        <v>21</v>
      </c>
      <c r="DS480" s="8">
        <v>9</v>
      </c>
      <c r="DT480" s="8">
        <v>17</v>
      </c>
      <c r="DU480" s="8">
        <v>12</v>
      </c>
      <c r="DV480" s="8">
        <v>3</v>
      </c>
      <c r="DW480" s="8">
        <v>13</v>
      </c>
      <c r="DX480" s="7">
        <f t="shared" si="37"/>
        <v>2679</v>
      </c>
      <c r="DY480" s="7">
        <f t="shared" si="38"/>
        <v>335</v>
      </c>
      <c r="DZ480" s="7">
        <f t="shared" si="39"/>
        <v>1341</v>
      </c>
      <c r="EA480" s="7">
        <f t="shared" si="40"/>
        <v>926</v>
      </c>
    </row>
    <row r="481" spans="1:131" x14ac:dyDescent="0.35">
      <c r="A481" s="7">
        <v>14</v>
      </c>
      <c r="B481" s="10" t="s">
        <v>1146</v>
      </c>
      <c r="C481" s="10" t="s">
        <v>1077</v>
      </c>
      <c r="D481" s="7" t="s">
        <v>1078</v>
      </c>
      <c r="E481" s="7">
        <f>SUM(Table3253[[#This Row],[0]:[90]])</f>
        <v>4238</v>
      </c>
      <c r="F481" s="8">
        <f>SUM(Table3253[[#This Row],[0]:[15]])</f>
        <v>715</v>
      </c>
      <c r="G481" s="7">
        <f>SUM(Table3253[[#This Row],[16]:[64]])</f>
        <v>2598</v>
      </c>
      <c r="H481" s="7">
        <f>SUM(Table3253[[#This Row],[65]:[90]])</f>
        <v>925</v>
      </c>
      <c r="I481" s="7">
        <f>SUM(Table3253[[#This Row],[85]:[90]])</f>
        <v>87</v>
      </c>
      <c r="J481" s="8">
        <f>SUM(Table3253[[#This Row],[0]:[17]])</f>
        <v>823</v>
      </c>
      <c r="K481" s="7">
        <f>SUM(Table3253[[#This Row],[18]:[64]])</f>
        <v>2490</v>
      </c>
      <c r="L481" s="8">
        <f>SUM(Table3253[[#This Row],[0]:[4]])</f>
        <v>187</v>
      </c>
      <c r="M481" s="7">
        <f>SUM(Table3253[[#This Row],[5]:[15]])</f>
        <v>528</v>
      </c>
      <c r="N481" s="7">
        <f>SUM(Table3253[[#This Row],[16]:[24]])</f>
        <v>450</v>
      </c>
      <c r="O481" s="7">
        <f>SUM(Table3253[[#This Row],[25]:[49]])</f>
        <v>1175</v>
      </c>
      <c r="P481" s="7">
        <f>SUM(Table3253[[#This Row],[50]:[64]])</f>
        <v>973</v>
      </c>
      <c r="Q481" s="7">
        <f>SUM(Table3253[[#This Row],[65]:[74]])</f>
        <v>550</v>
      </c>
      <c r="R481" s="7">
        <f>SUM(Table3253[[#This Row],[75]:[84]])</f>
        <v>288</v>
      </c>
      <c r="S481" s="8">
        <f>SUM(Table3253[[#This Row],[5]:[9]])</f>
        <v>224</v>
      </c>
      <c r="T481" s="7">
        <f>SUM(Table3253[[#This Row],[10]:[14]])</f>
        <v>257</v>
      </c>
      <c r="U481" s="7">
        <f>SUM(Table3253[[#This Row],[15]:[19]])</f>
        <v>261</v>
      </c>
      <c r="V481" s="7">
        <f>SUM(Table3253[[#This Row],[20]:[24]])</f>
        <v>236</v>
      </c>
      <c r="W481" s="7">
        <f>SUM(Table3253[[#This Row],[25]:[29]])</f>
        <v>191</v>
      </c>
      <c r="X481" s="7">
        <f>SUM(Table3253[[#This Row],[30]:[34]])</f>
        <v>237</v>
      </c>
      <c r="Y481" s="7">
        <f>SUM(Table3253[[#This Row],[35]:[39]])</f>
        <v>250</v>
      </c>
      <c r="Z481" s="7">
        <f>SUM(Table3253[[#This Row],[40]:[44]])</f>
        <v>272</v>
      </c>
      <c r="AA481" s="7">
        <f>SUM(Table3253[[#This Row],[45]:[49]])</f>
        <v>225</v>
      </c>
      <c r="AB481" s="7">
        <f>SUM(Table3253[[#This Row],[50]:[54]])</f>
        <v>301</v>
      </c>
      <c r="AC481" s="7">
        <f>SUM(Table3253[[#This Row],[55]:[59]])</f>
        <v>314</v>
      </c>
      <c r="AD481" s="7">
        <f>SUM(Table3253[[#This Row],[60]:[64]])</f>
        <v>358</v>
      </c>
      <c r="AE481" s="7">
        <f>SUM(Table3253[[#This Row],[65]:[69]])</f>
        <v>324</v>
      </c>
      <c r="AF481" s="7">
        <f>SUM(Table3253[[#This Row],[70]:[74]])</f>
        <v>226</v>
      </c>
      <c r="AG481" s="7">
        <f>SUM(Table3253[[#This Row],[75]:[79]])</f>
        <v>195</v>
      </c>
      <c r="AH481" s="7">
        <f>SUM(Table3253[[#This Row],[80]:[84]])</f>
        <v>93</v>
      </c>
      <c r="AI481" s="7">
        <f>SUM(Table3253[[#This Row],[85]:[89]])</f>
        <v>61</v>
      </c>
      <c r="AJ481" s="7">
        <f>Table3253[[#This Row],[90]]</f>
        <v>26</v>
      </c>
      <c r="AK481" s="8">
        <v>39</v>
      </c>
      <c r="AL481" s="8">
        <v>33</v>
      </c>
      <c r="AM481" s="8">
        <v>39</v>
      </c>
      <c r="AN481" s="8">
        <v>49</v>
      </c>
      <c r="AO481" s="8">
        <v>27</v>
      </c>
      <c r="AP481" s="8">
        <v>45</v>
      </c>
      <c r="AQ481" s="8">
        <v>36</v>
      </c>
      <c r="AR481" s="8">
        <v>39</v>
      </c>
      <c r="AS481" s="8">
        <v>58</v>
      </c>
      <c r="AT481" s="8">
        <v>46</v>
      </c>
      <c r="AU481" s="8">
        <v>46</v>
      </c>
      <c r="AV481" s="8">
        <v>59</v>
      </c>
      <c r="AW481" s="8">
        <v>46</v>
      </c>
      <c r="AX481" s="8">
        <v>55</v>
      </c>
      <c r="AY481" s="8">
        <v>51</v>
      </c>
      <c r="AZ481" s="8">
        <v>47</v>
      </c>
      <c r="BA481" s="8">
        <v>53</v>
      </c>
      <c r="BB481" s="8">
        <v>55</v>
      </c>
      <c r="BC481" s="8">
        <v>60</v>
      </c>
      <c r="BD481" s="8">
        <v>46</v>
      </c>
      <c r="BE481" s="8">
        <v>65</v>
      </c>
      <c r="BF481" s="8">
        <v>60</v>
      </c>
      <c r="BG481" s="8">
        <v>40</v>
      </c>
      <c r="BH481" s="8">
        <v>43</v>
      </c>
      <c r="BI481" s="8">
        <v>28</v>
      </c>
      <c r="BJ481" s="8">
        <v>38</v>
      </c>
      <c r="BK481" s="8">
        <v>33</v>
      </c>
      <c r="BL481" s="8">
        <v>39</v>
      </c>
      <c r="BM481" s="8">
        <v>38</v>
      </c>
      <c r="BN481" s="8">
        <v>43</v>
      </c>
      <c r="BO481" s="8">
        <v>40</v>
      </c>
      <c r="BP481" s="8">
        <v>56</v>
      </c>
      <c r="BQ481" s="8">
        <v>53</v>
      </c>
      <c r="BR481" s="8">
        <v>45</v>
      </c>
      <c r="BS481" s="8">
        <v>43</v>
      </c>
      <c r="BT481" s="8">
        <v>45</v>
      </c>
      <c r="BU481" s="8">
        <v>44</v>
      </c>
      <c r="BV481" s="8">
        <v>56</v>
      </c>
      <c r="BW481" s="8">
        <v>54</v>
      </c>
      <c r="BX481" s="8">
        <v>51</v>
      </c>
      <c r="BY481" s="8">
        <v>47</v>
      </c>
      <c r="BZ481" s="8">
        <v>53</v>
      </c>
      <c r="CA481" s="8">
        <v>63</v>
      </c>
      <c r="CB481" s="8">
        <v>52</v>
      </c>
      <c r="CC481" s="8">
        <v>57</v>
      </c>
      <c r="CD481" s="8">
        <v>47</v>
      </c>
      <c r="CE481" s="8">
        <v>48</v>
      </c>
      <c r="CF481" s="8">
        <v>40</v>
      </c>
      <c r="CG481" s="8">
        <v>46</v>
      </c>
      <c r="CH481" s="8">
        <v>44</v>
      </c>
      <c r="CI481" s="8">
        <v>54</v>
      </c>
      <c r="CJ481" s="8">
        <v>65</v>
      </c>
      <c r="CK481" s="8">
        <v>58</v>
      </c>
      <c r="CL481" s="8">
        <v>61</v>
      </c>
      <c r="CM481" s="8">
        <v>63</v>
      </c>
      <c r="CN481" s="8">
        <v>62</v>
      </c>
      <c r="CO481" s="8">
        <v>61</v>
      </c>
      <c r="CP481" s="8">
        <v>56</v>
      </c>
      <c r="CQ481" s="8">
        <v>67</v>
      </c>
      <c r="CR481" s="8">
        <v>68</v>
      </c>
      <c r="CS481" s="8">
        <v>71</v>
      </c>
      <c r="CT481" s="8">
        <v>57</v>
      </c>
      <c r="CU481" s="8">
        <v>83</v>
      </c>
      <c r="CV481" s="8">
        <v>80</v>
      </c>
      <c r="CW481" s="8">
        <v>67</v>
      </c>
      <c r="CX481" s="8">
        <v>63</v>
      </c>
      <c r="CY481" s="8">
        <v>70</v>
      </c>
      <c r="CZ481" s="8">
        <v>68</v>
      </c>
      <c r="DA481" s="8">
        <v>72</v>
      </c>
      <c r="DB481" s="8">
        <v>51</v>
      </c>
      <c r="DC481" s="8">
        <v>46</v>
      </c>
      <c r="DD481" s="8">
        <v>48</v>
      </c>
      <c r="DE481" s="8">
        <v>41</v>
      </c>
      <c r="DF481" s="8">
        <v>48</v>
      </c>
      <c r="DG481" s="8">
        <v>43</v>
      </c>
      <c r="DH481" s="8">
        <v>33</v>
      </c>
      <c r="DI481" s="8">
        <v>51</v>
      </c>
      <c r="DJ481" s="8">
        <v>44</v>
      </c>
      <c r="DK481" s="8">
        <v>35</v>
      </c>
      <c r="DL481" s="8">
        <v>32</v>
      </c>
      <c r="DM481" s="8">
        <v>28</v>
      </c>
      <c r="DN481" s="8">
        <v>14</v>
      </c>
      <c r="DO481" s="8">
        <v>20</v>
      </c>
      <c r="DP481" s="8">
        <v>15</v>
      </c>
      <c r="DQ481" s="8">
        <v>16</v>
      </c>
      <c r="DR481" s="8">
        <v>17</v>
      </c>
      <c r="DS481" s="8">
        <v>10</v>
      </c>
      <c r="DT481" s="8">
        <v>17</v>
      </c>
      <c r="DU481" s="8">
        <v>10</v>
      </c>
      <c r="DV481" s="8">
        <v>7</v>
      </c>
      <c r="DW481" s="8">
        <v>26</v>
      </c>
      <c r="DX481" s="7">
        <f t="shared" si="37"/>
        <v>2598</v>
      </c>
      <c r="DY481" s="7">
        <f t="shared" si="38"/>
        <v>342</v>
      </c>
      <c r="DZ481" s="7">
        <f t="shared" si="39"/>
        <v>1175</v>
      </c>
      <c r="EA481" s="7">
        <f t="shared" si="40"/>
        <v>973</v>
      </c>
    </row>
    <row r="482" spans="1:131" x14ac:dyDescent="0.35">
      <c r="A482" s="7">
        <v>14</v>
      </c>
      <c r="B482" s="10" t="s">
        <v>1146</v>
      </c>
      <c r="C482" s="10" t="s">
        <v>1079</v>
      </c>
      <c r="D482" s="7" t="s">
        <v>1080</v>
      </c>
      <c r="E482" s="7">
        <f>SUM(Table3253[[#This Row],[0]:[90]])</f>
        <v>3990</v>
      </c>
      <c r="F482" s="8">
        <f>SUM(Table3253[[#This Row],[0]:[15]])</f>
        <v>707</v>
      </c>
      <c r="G482" s="7">
        <f>SUM(Table3253[[#This Row],[16]:[64]])</f>
        <v>2448</v>
      </c>
      <c r="H482" s="7">
        <f>SUM(Table3253[[#This Row],[65]:[90]])</f>
        <v>835</v>
      </c>
      <c r="I482" s="7">
        <f>SUM(Table3253[[#This Row],[85]:[90]])</f>
        <v>104</v>
      </c>
      <c r="J482" s="8">
        <f>SUM(Table3253[[#This Row],[0]:[17]])</f>
        <v>807</v>
      </c>
      <c r="K482" s="7">
        <f>SUM(Table3253[[#This Row],[18]:[64]])</f>
        <v>2348</v>
      </c>
      <c r="L482" s="8">
        <f>SUM(Table3253[[#This Row],[0]:[4]])</f>
        <v>189</v>
      </c>
      <c r="M482" s="7">
        <f>SUM(Table3253[[#This Row],[5]:[15]])</f>
        <v>518</v>
      </c>
      <c r="N482" s="7">
        <f>SUM(Table3253[[#This Row],[16]:[24]])</f>
        <v>384</v>
      </c>
      <c r="O482" s="7">
        <f>SUM(Table3253[[#This Row],[25]:[49]])</f>
        <v>1179</v>
      </c>
      <c r="P482" s="7">
        <f>SUM(Table3253[[#This Row],[50]:[64]])</f>
        <v>885</v>
      </c>
      <c r="Q482" s="7">
        <f>SUM(Table3253[[#This Row],[65]:[74]])</f>
        <v>490</v>
      </c>
      <c r="R482" s="7">
        <f>SUM(Table3253[[#This Row],[75]:[84]])</f>
        <v>241</v>
      </c>
      <c r="S482" s="8">
        <f>SUM(Table3253[[#This Row],[5]:[9]])</f>
        <v>222</v>
      </c>
      <c r="T482" s="7">
        <f>SUM(Table3253[[#This Row],[10]:[14]])</f>
        <v>242</v>
      </c>
      <c r="U482" s="7">
        <f>SUM(Table3253[[#This Row],[15]:[19]])</f>
        <v>251</v>
      </c>
      <c r="V482" s="7">
        <f>SUM(Table3253[[#This Row],[20]:[24]])</f>
        <v>187</v>
      </c>
      <c r="W482" s="7">
        <f>SUM(Table3253[[#This Row],[25]:[29]])</f>
        <v>183</v>
      </c>
      <c r="X482" s="7">
        <f>SUM(Table3253[[#This Row],[30]:[34]])</f>
        <v>240</v>
      </c>
      <c r="Y482" s="7">
        <f>SUM(Table3253[[#This Row],[35]:[39]])</f>
        <v>286</v>
      </c>
      <c r="Z482" s="7">
        <f>SUM(Table3253[[#This Row],[40]:[44]])</f>
        <v>254</v>
      </c>
      <c r="AA482" s="7">
        <f>SUM(Table3253[[#This Row],[45]:[49]])</f>
        <v>216</v>
      </c>
      <c r="AB482" s="7">
        <f>SUM(Table3253[[#This Row],[50]:[54]])</f>
        <v>276</v>
      </c>
      <c r="AC482" s="7">
        <f>SUM(Table3253[[#This Row],[55]:[59]])</f>
        <v>291</v>
      </c>
      <c r="AD482" s="7">
        <f>SUM(Table3253[[#This Row],[60]:[64]])</f>
        <v>318</v>
      </c>
      <c r="AE482" s="7">
        <f>SUM(Table3253[[#This Row],[65]:[69]])</f>
        <v>287</v>
      </c>
      <c r="AF482" s="7">
        <f>SUM(Table3253[[#This Row],[70]:[74]])</f>
        <v>203</v>
      </c>
      <c r="AG482" s="7">
        <f>SUM(Table3253[[#This Row],[75]:[79]])</f>
        <v>154</v>
      </c>
      <c r="AH482" s="7">
        <f>SUM(Table3253[[#This Row],[80]:[84]])</f>
        <v>87</v>
      </c>
      <c r="AI482" s="7">
        <f>SUM(Table3253[[#This Row],[85]:[89]])</f>
        <v>65</v>
      </c>
      <c r="AJ482" s="7">
        <f>Table3253[[#This Row],[90]]</f>
        <v>39</v>
      </c>
      <c r="AK482" s="8">
        <v>31</v>
      </c>
      <c r="AL482" s="8">
        <v>39</v>
      </c>
      <c r="AM482" s="8">
        <v>41</v>
      </c>
      <c r="AN482" s="8">
        <v>37</v>
      </c>
      <c r="AO482" s="8">
        <v>41</v>
      </c>
      <c r="AP482" s="8">
        <v>50</v>
      </c>
      <c r="AQ482" s="8">
        <v>42</v>
      </c>
      <c r="AR482" s="8">
        <v>45</v>
      </c>
      <c r="AS482" s="8">
        <v>51</v>
      </c>
      <c r="AT482" s="8">
        <v>34</v>
      </c>
      <c r="AU482" s="8">
        <v>55</v>
      </c>
      <c r="AV482" s="8">
        <v>49</v>
      </c>
      <c r="AW482" s="8">
        <v>49</v>
      </c>
      <c r="AX482" s="8">
        <v>53</v>
      </c>
      <c r="AY482" s="8">
        <v>36</v>
      </c>
      <c r="AZ482" s="8">
        <v>54</v>
      </c>
      <c r="BA482" s="8">
        <v>51</v>
      </c>
      <c r="BB482" s="8">
        <v>49</v>
      </c>
      <c r="BC482" s="8">
        <v>43</v>
      </c>
      <c r="BD482" s="8">
        <v>54</v>
      </c>
      <c r="BE482" s="8">
        <v>44</v>
      </c>
      <c r="BF482" s="8">
        <v>50</v>
      </c>
      <c r="BG482" s="8">
        <v>35</v>
      </c>
      <c r="BH482" s="8">
        <v>28</v>
      </c>
      <c r="BI482" s="8">
        <v>30</v>
      </c>
      <c r="BJ482" s="8">
        <v>45</v>
      </c>
      <c r="BK482" s="8">
        <v>31</v>
      </c>
      <c r="BL482" s="8">
        <v>28</v>
      </c>
      <c r="BM482" s="8">
        <v>42</v>
      </c>
      <c r="BN482" s="8">
        <v>37</v>
      </c>
      <c r="BO482" s="8">
        <v>39</v>
      </c>
      <c r="BP482" s="8">
        <v>44</v>
      </c>
      <c r="BQ482" s="8">
        <v>36</v>
      </c>
      <c r="BR482" s="8">
        <v>67</v>
      </c>
      <c r="BS482" s="8">
        <v>54</v>
      </c>
      <c r="BT482" s="8">
        <v>44</v>
      </c>
      <c r="BU482" s="8">
        <v>64</v>
      </c>
      <c r="BV482" s="8">
        <v>70</v>
      </c>
      <c r="BW482" s="8">
        <v>50</v>
      </c>
      <c r="BX482" s="8">
        <v>58</v>
      </c>
      <c r="BY482" s="8">
        <v>52</v>
      </c>
      <c r="BZ482" s="8">
        <v>49</v>
      </c>
      <c r="CA482" s="8">
        <v>50</v>
      </c>
      <c r="CB482" s="8">
        <v>50</v>
      </c>
      <c r="CC482" s="8">
        <v>53</v>
      </c>
      <c r="CD482" s="8">
        <v>49</v>
      </c>
      <c r="CE482" s="8">
        <v>37</v>
      </c>
      <c r="CF482" s="8">
        <v>53</v>
      </c>
      <c r="CG482" s="8">
        <v>41</v>
      </c>
      <c r="CH482" s="8">
        <v>36</v>
      </c>
      <c r="CI482" s="8">
        <v>46</v>
      </c>
      <c r="CJ482" s="8">
        <v>47</v>
      </c>
      <c r="CK482" s="8">
        <v>54</v>
      </c>
      <c r="CL482" s="8">
        <v>69</v>
      </c>
      <c r="CM482" s="8">
        <v>60</v>
      </c>
      <c r="CN482" s="8">
        <v>56</v>
      </c>
      <c r="CO482" s="8">
        <v>54</v>
      </c>
      <c r="CP482" s="8">
        <v>62</v>
      </c>
      <c r="CQ482" s="8">
        <v>51</v>
      </c>
      <c r="CR482" s="8">
        <v>68</v>
      </c>
      <c r="CS482" s="8">
        <v>70</v>
      </c>
      <c r="CT482" s="8">
        <v>60</v>
      </c>
      <c r="CU482" s="8">
        <v>56</v>
      </c>
      <c r="CV482" s="8">
        <v>70</v>
      </c>
      <c r="CW482" s="8">
        <v>62</v>
      </c>
      <c r="CX482" s="8">
        <v>73</v>
      </c>
      <c r="CY482" s="8">
        <v>54</v>
      </c>
      <c r="CZ482" s="8">
        <v>53</v>
      </c>
      <c r="DA482" s="8">
        <v>52</v>
      </c>
      <c r="DB482" s="8">
        <v>55</v>
      </c>
      <c r="DC482" s="8">
        <v>51</v>
      </c>
      <c r="DD482" s="8">
        <v>48</v>
      </c>
      <c r="DE482" s="8">
        <v>28</v>
      </c>
      <c r="DF482" s="8">
        <v>39</v>
      </c>
      <c r="DG482" s="8">
        <v>37</v>
      </c>
      <c r="DH482" s="8">
        <v>30</v>
      </c>
      <c r="DI482" s="8">
        <v>37</v>
      </c>
      <c r="DJ482" s="8">
        <v>36</v>
      </c>
      <c r="DK482" s="8">
        <v>23</v>
      </c>
      <c r="DL482" s="8">
        <v>28</v>
      </c>
      <c r="DM482" s="8">
        <v>22</v>
      </c>
      <c r="DN482" s="8">
        <v>15</v>
      </c>
      <c r="DO482" s="8">
        <v>18</v>
      </c>
      <c r="DP482" s="8">
        <v>17</v>
      </c>
      <c r="DQ482" s="8">
        <v>15</v>
      </c>
      <c r="DR482" s="8">
        <v>16</v>
      </c>
      <c r="DS482" s="8">
        <v>18</v>
      </c>
      <c r="DT482" s="8">
        <v>11</v>
      </c>
      <c r="DU482" s="8">
        <v>9</v>
      </c>
      <c r="DV482" s="8">
        <v>11</v>
      </c>
      <c r="DW482" s="8">
        <v>39</v>
      </c>
      <c r="DX482" s="7">
        <f t="shared" si="37"/>
        <v>2448</v>
      </c>
      <c r="DY482" s="7">
        <f t="shared" si="38"/>
        <v>284</v>
      </c>
      <c r="DZ482" s="7">
        <f t="shared" si="39"/>
        <v>1179</v>
      </c>
      <c r="EA482" s="7">
        <f t="shared" si="40"/>
        <v>885</v>
      </c>
    </row>
    <row r="483" spans="1:131" x14ac:dyDescent="0.35">
      <c r="A483" s="7">
        <v>14</v>
      </c>
      <c r="B483" s="10" t="s">
        <v>1146</v>
      </c>
      <c r="C483" s="10" t="s">
        <v>1081</v>
      </c>
      <c r="D483" s="7" t="s">
        <v>1082</v>
      </c>
      <c r="E483" s="7">
        <f>SUM(Table3253[[#This Row],[0]:[90]])</f>
        <v>4299</v>
      </c>
      <c r="F483" s="8">
        <f>SUM(Table3253[[#This Row],[0]:[15]])</f>
        <v>929</v>
      </c>
      <c r="G483" s="7">
        <f>SUM(Table3253[[#This Row],[16]:[64]])</f>
        <v>2562</v>
      </c>
      <c r="H483" s="7">
        <f>SUM(Table3253[[#This Row],[65]:[90]])</f>
        <v>808</v>
      </c>
      <c r="I483" s="7">
        <f>SUM(Table3253[[#This Row],[85]:[90]])</f>
        <v>60</v>
      </c>
      <c r="J483" s="8">
        <f>SUM(Table3253[[#This Row],[0]:[17]])</f>
        <v>1048</v>
      </c>
      <c r="K483" s="7">
        <f>SUM(Table3253[[#This Row],[18]:[64]])</f>
        <v>2443</v>
      </c>
      <c r="L483" s="8">
        <f>SUM(Table3253[[#This Row],[0]:[4]])</f>
        <v>263</v>
      </c>
      <c r="M483" s="7">
        <f>SUM(Table3253[[#This Row],[5]:[15]])</f>
        <v>666</v>
      </c>
      <c r="N483" s="7">
        <f>SUM(Table3253[[#This Row],[16]:[24]])</f>
        <v>472</v>
      </c>
      <c r="O483" s="7">
        <f>SUM(Table3253[[#This Row],[25]:[49]])</f>
        <v>1269</v>
      </c>
      <c r="P483" s="7">
        <f>SUM(Table3253[[#This Row],[50]:[64]])</f>
        <v>821</v>
      </c>
      <c r="Q483" s="7">
        <f>SUM(Table3253[[#This Row],[65]:[74]])</f>
        <v>454</v>
      </c>
      <c r="R483" s="7">
        <f>SUM(Table3253[[#This Row],[75]:[84]])</f>
        <v>294</v>
      </c>
      <c r="S483" s="8">
        <f>SUM(Table3253[[#This Row],[5]:[9]])</f>
        <v>267</v>
      </c>
      <c r="T483" s="7">
        <f>SUM(Table3253[[#This Row],[10]:[14]])</f>
        <v>323</v>
      </c>
      <c r="U483" s="7">
        <f>SUM(Table3253[[#This Row],[15]:[19]])</f>
        <v>316</v>
      </c>
      <c r="V483" s="7">
        <f>SUM(Table3253[[#This Row],[20]:[24]])</f>
        <v>232</v>
      </c>
      <c r="W483" s="7">
        <f>SUM(Table3253[[#This Row],[25]:[29]])</f>
        <v>227</v>
      </c>
      <c r="X483" s="7">
        <f>SUM(Table3253[[#This Row],[30]:[34]])</f>
        <v>312</v>
      </c>
      <c r="Y483" s="7">
        <f>SUM(Table3253[[#This Row],[35]:[39]])</f>
        <v>264</v>
      </c>
      <c r="Z483" s="7">
        <f>SUM(Table3253[[#This Row],[40]:[44]])</f>
        <v>250</v>
      </c>
      <c r="AA483" s="7">
        <f>SUM(Table3253[[#This Row],[45]:[49]])</f>
        <v>216</v>
      </c>
      <c r="AB483" s="7">
        <f>SUM(Table3253[[#This Row],[50]:[54]])</f>
        <v>257</v>
      </c>
      <c r="AC483" s="7">
        <f>SUM(Table3253[[#This Row],[55]:[59]])</f>
        <v>314</v>
      </c>
      <c r="AD483" s="7">
        <f>SUM(Table3253[[#This Row],[60]:[64]])</f>
        <v>250</v>
      </c>
      <c r="AE483" s="7">
        <f>SUM(Table3253[[#This Row],[65]:[69]])</f>
        <v>240</v>
      </c>
      <c r="AF483" s="7">
        <f>SUM(Table3253[[#This Row],[70]:[74]])</f>
        <v>214</v>
      </c>
      <c r="AG483" s="7">
        <f>SUM(Table3253[[#This Row],[75]:[79]])</f>
        <v>210</v>
      </c>
      <c r="AH483" s="7">
        <f>SUM(Table3253[[#This Row],[80]:[84]])</f>
        <v>84</v>
      </c>
      <c r="AI483" s="7">
        <f>SUM(Table3253[[#This Row],[85]:[89]])</f>
        <v>45</v>
      </c>
      <c r="AJ483" s="7">
        <f>Table3253[[#This Row],[90]]</f>
        <v>15</v>
      </c>
      <c r="AK483" s="8">
        <v>65</v>
      </c>
      <c r="AL483" s="8">
        <v>45</v>
      </c>
      <c r="AM483" s="8">
        <v>47</v>
      </c>
      <c r="AN483" s="8">
        <v>48</v>
      </c>
      <c r="AO483" s="8">
        <v>58</v>
      </c>
      <c r="AP483" s="8">
        <v>61</v>
      </c>
      <c r="AQ483" s="8">
        <v>47</v>
      </c>
      <c r="AR483" s="8">
        <v>52</v>
      </c>
      <c r="AS483" s="8">
        <v>52</v>
      </c>
      <c r="AT483" s="8">
        <v>55</v>
      </c>
      <c r="AU483" s="8">
        <v>57</v>
      </c>
      <c r="AV483" s="8">
        <v>69</v>
      </c>
      <c r="AW483" s="8">
        <v>59</v>
      </c>
      <c r="AX483" s="8">
        <v>76</v>
      </c>
      <c r="AY483" s="8">
        <v>62</v>
      </c>
      <c r="AZ483" s="8">
        <v>76</v>
      </c>
      <c r="BA483" s="8">
        <v>63</v>
      </c>
      <c r="BB483" s="8">
        <v>56</v>
      </c>
      <c r="BC483" s="8">
        <v>52</v>
      </c>
      <c r="BD483" s="8">
        <v>69</v>
      </c>
      <c r="BE483" s="8">
        <v>58</v>
      </c>
      <c r="BF483" s="8">
        <v>46</v>
      </c>
      <c r="BG483" s="8">
        <v>52</v>
      </c>
      <c r="BH483" s="8">
        <v>43</v>
      </c>
      <c r="BI483" s="8">
        <v>33</v>
      </c>
      <c r="BJ483" s="8">
        <v>44</v>
      </c>
      <c r="BK483" s="8">
        <v>32</v>
      </c>
      <c r="BL483" s="8">
        <v>44</v>
      </c>
      <c r="BM483" s="8">
        <v>50</v>
      </c>
      <c r="BN483" s="8">
        <v>57</v>
      </c>
      <c r="BO483" s="8">
        <v>52</v>
      </c>
      <c r="BP483" s="8">
        <v>72</v>
      </c>
      <c r="BQ483" s="8">
        <v>62</v>
      </c>
      <c r="BR483" s="8">
        <v>69</v>
      </c>
      <c r="BS483" s="8">
        <v>57</v>
      </c>
      <c r="BT483" s="8">
        <v>55</v>
      </c>
      <c r="BU483" s="8">
        <v>63</v>
      </c>
      <c r="BV483" s="8">
        <v>48</v>
      </c>
      <c r="BW483" s="8">
        <v>54</v>
      </c>
      <c r="BX483" s="8">
        <v>44</v>
      </c>
      <c r="BY483" s="8">
        <v>58</v>
      </c>
      <c r="BZ483" s="8">
        <v>44</v>
      </c>
      <c r="CA483" s="8">
        <v>55</v>
      </c>
      <c r="CB483" s="8">
        <v>44</v>
      </c>
      <c r="CC483" s="8">
        <v>49</v>
      </c>
      <c r="CD483" s="8">
        <v>43</v>
      </c>
      <c r="CE483" s="8">
        <v>46</v>
      </c>
      <c r="CF483" s="8">
        <v>31</v>
      </c>
      <c r="CG483" s="8">
        <v>54</v>
      </c>
      <c r="CH483" s="8">
        <v>42</v>
      </c>
      <c r="CI483" s="8">
        <v>40</v>
      </c>
      <c r="CJ483" s="8">
        <v>51</v>
      </c>
      <c r="CK483" s="8">
        <v>60</v>
      </c>
      <c r="CL483" s="8">
        <v>49</v>
      </c>
      <c r="CM483" s="8">
        <v>57</v>
      </c>
      <c r="CN483" s="8">
        <v>60</v>
      </c>
      <c r="CO483" s="8">
        <v>50</v>
      </c>
      <c r="CP483" s="8">
        <v>68</v>
      </c>
      <c r="CQ483" s="8">
        <v>58</v>
      </c>
      <c r="CR483" s="8">
        <v>78</v>
      </c>
      <c r="CS483" s="8">
        <v>46</v>
      </c>
      <c r="CT483" s="8">
        <v>50</v>
      </c>
      <c r="CU483" s="8">
        <v>49</v>
      </c>
      <c r="CV483" s="8">
        <v>46</v>
      </c>
      <c r="CW483" s="8">
        <v>59</v>
      </c>
      <c r="CX483" s="8">
        <v>48</v>
      </c>
      <c r="CY483" s="8">
        <v>43</v>
      </c>
      <c r="CZ483" s="8">
        <v>48</v>
      </c>
      <c r="DA483" s="8">
        <v>44</v>
      </c>
      <c r="DB483" s="8">
        <v>57</v>
      </c>
      <c r="DC483" s="8">
        <v>49</v>
      </c>
      <c r="DD483" s="8">
        <v>50</v>
      </c>
      <c r="DE483" s="8">
        <v>28</v>
      </c>
      <c r="DF483" s="8">
        <v>48</v>
      </c>
      <c r="DG483" s="8">
        <v>39</v>
      </c>
      <c r="DH483" s="8">
        <v>55</v>
      </c>
      <c r="DI483" s="8">
        <v>44</v>
      </c>
      <c r="DJ483" s="8">
        <v>44</v>
      </c>
      <c r="DK483" s="8">
        <v>33</v>
      </c>
      <c r="DL483" s="8">
        <v>34</v>
      </c>
      <c r="DM483" s="8">
        <v>23</v>
      </c>
      <c r="DN483" s="8">
        <v>21</v>
      </c>
      <c r="DO483" s="8">
        <v>9</v>
      </c>
      <c r="DP483" s="8">
        <v>16</v>
      </c>
      <c r="DQ483" s="8">
        <v>15</v>
      </c>
      <c r="DR483" s="8">
        <v>6</v>
      </c>
      <c r="DS483" s="8">
        <v>13</v>
      </c>
      <c r="DT483" s="8">
        <v>12</v>
      </c>
      <c r="DU483" s="8">
        <v>6</v>
      </c>
      <c r="DV483" s="8">
        <v>8</v>
      </c>
      <c r="DW483" s="8">
        <v>15</v>
      </c>
      <c r="DX483" s="7">
        <f t="shared" si="37"/>
        <v>2562</v>
      </c>
      <c r="DY483" s="7">
        <f t="shared" si="38"/>
        <v>353</v>
      </c>
      <c r="DZ483" s="7">
        <f t="shared" si="39"/>
        <v>1269</v>
      </c>
      <c r="EA483" s="7">
        <f t="shared" si="40"/>
        <v>821</v>
      </c>
    </row>
    <row r="484" spans="1:131" x14ac:dyDescent="0.35">
      <c r="A484" s="7">
        <v>14</v>
      </c>
      <c r="B484" s="10" t="s">
        <v>1146</v>
      </c>
      <c r="C484" s="10" t="s">
        <v>1083</v>
      </c>
      <c r="D484" s="7" t="s">
        <v>1084</v>
      </c>
      <c r="E484" s="7">
        <f>SUM(Table3253[[#This Row],[0]:[90]])</f>
        <v>3769</v>
      </c>
      <c r="F484" s="8">
        <f>SUM(Table3253[[#This Row],[0]:[15]])</f>
        <v>652</v>
      </c>
      <c r="G484" s="7">
        <f>SUM(Table3253[[#This Row],[16]:[64]])</f>
        <v>2417</v>
      </c>
      <c r="H484" s="7">
        <f>SUM(Table3253[[#This Row],[65]:[90]])</f>
        <v>700</v>
      </c>
      <c r="I484" s="7">
        <f>SUM(Table3253[[#This Row],[85]:[90]])</f>
        <v>54</v>
      </c>
      <c r="J484" s="8">
        <f>SUM(Table3253[[#This Row],[0]:[17]])</f>
        <v>748</v>
      </c>
      <c r="K484" s="7">
        <f>SUM(Table3253[[#This Row],[18]:[64]])</f>
        <v>2321</v>
      </c>
      <c r="L484" s="8">
        <f>SUM(Table3253[[#This Row],[0]:[4]])</f>
        <v>187</v>
      </c>
      <c r="M484" s="7">
        <f>SUM(Table3253[[#This Row],[5]:[15]])</f>
        <v>465</v>
      </c>
      <c r="N484" s="7">
        <f>SUM(Table3253[[#This Row],[16]:[24]])</f>
        <v>387</v>
      </c>
      <c r="O484" s="7">
        <f>SUM(Table3253[[#This Row],[25]:[49]])</f>
        <v>1179</v>
      </c>
      <c r="P484" s="7">
        <f>SUM(Table3253[[#This Row],[50]:[64]])</f>
        <v>851</v>
      </c>
      <c r="Q484" s="7">
        <f>SUM(Table3253[[#This Row],[65]:[74]])</f>
        <v>389</v>
      </c>
      <c r="R484" s="7">
        <f>SUM(Table3253[[#This Row],[75]:[84]])</f>
        <v>257</v>
      </c>
      <c r="S484" s="8">
        <f>SUM(Table3253[[#This Row],[5]:[9]])</f>
        <v>175</v>
      </c>
      <c r="T484" s="7">
        <f>SUM(Table3253[[#This Row],[10]:[14]])</f>
        <v>241</v>
      </c>
      <c r="U484" s="7">
        <f>SUM(Table3253[[#This Row],[15]:[19]])</f>
        <v>239</v>
      </c>
      <c r="V484" s="7">
        <f>SUM(Table3253[[#This Row],[20]:[24]])</f>
        <v>197</v>
      </c>
      <c r="W484" s="7">
        <f>SUM(Table3253[[#This Row],[25]:[29]])</f>
        <v>221</v>
      </c>
      <c r="X484" s="7">
        <f>SUM(Table3253[[#This Row],[30]:[34]])</f>
        <v>236</v>
      </c>
      <c r="Y484" s="7">
        <f>SUM(Table3253[[#This Row],[35]:[39]])</f>
        <v>241</v>
      </c>
      <c r="Z484" s="7">
        <f>SUM(Table3253[[#This Row],[40]:[44]])</f>
        <v>280</v>
      </c>
      <c r="AA484" s="7">
        <f>SUM(Table3253[[#This Row],[45]:[49]])</f>
        <v>201</v>
      </c>
      <c r="AB484" s="7">
        <f>SUM(Table3253[[#This Row],[50]:[54]])</f>
        <v>271</v>
      </c>
      <c r="AC484" s="7">
        <f>SUM(Table3253[[#This Row],[55]:[59]])</f>
        <v>306</v>
      </c>
      <c r="AD484" s="7">
        <f>SUM(Table3253[[#This Row],[60]:[64]])</f>
        <v>274</v>
      </c>
      <c r="AE484" s="7">
        <f>SUM(Table3253[[#This Row],[65]:[69]])</f>
        <v>222</v>
      </c>
      <c r="AF484" s="7">
        <f>SUM(Table3253[[#This Row],[70]:[74]])</f>
        <v>167</v>
      </c>
      <c r="AG484" s="7">
        <f>SUM(Table3253[[#This Row],[75]:[79]])</f>
        <v>136</v>
      </c>
      <c r="AH484" s="7">
        <f>SUM(Table3253[[#This Row],[80]:[84]])</f>
        <v>121</v>
      </c>
      <c r="AI484" s="7">
        <f>SUM(Table3253[[#This Row],[85]:[89]])</f>
        <v>37</v>
      </c>
      <c r="AJ484" s="7">
        <f>Table3253[[#This Row],[90]]</f>
        <v>17</v>
      </c>
      <c r="AK484" s="8">
        <v>25</v>
      </c>
      <c r="AL484" s="8">
        <v>43</v>
      </c>
      <c r="AM484" s="8">
        <v>32</v>
      </c>
      <c r="AN484" s="8">
        <v>49</v>
      </c>
      <c r="AO484" s="8">
        <v>38</v>
      </c>
      <c r="AP484" s="8">
        <v>36</v>
      </c>
      <c r="AQ484" s="8">
        <v>28</v>
      </c>
      <c r="AR484" s="8">
        <v>31</v>
      </c>
      <c r="AS484" s="8">
        <v>36</v>
      </c>
      <c r="AT484" s="8">
        <v>44</v>
      </c>
      <c r="AU484" s="8">
        <v>38</v>
      </c>
      <c r="AV484" s="8">
        <v>55</v>
      </c>
      <c r="AW484" s="8">
        <v>47</v>
      </c>
      <c r="AX484" s="8">
        <v>51</v>
      </c>
      <c r="AY484" s="8">
        <v>50</v>
      </c>
      <c r="AZ484" s="8">
        <v>49</v>
      </c>
      <c r="BA484" s="8">
        <v>45</v>
      </c>
      <c r="BB484" s="8">
        <v>51</v>
      </c>
      <c r="BC484" s="8">
        <v>52</v>
      </c>
      <c r="BD484" s="8">
        <v>42</v>
      </c>
      <c r="BE484" s="8">
        <v>54</v>
      </c>
      <c r="BF484" s="8">
        <v>44</v>
      </c>
      <c r="BG484" s="8">
        <v>39</v>
      </c>
      <c r="BH484" s="8">
        <v>27</v>
      </c>
      <c r="BI484" s="8">
        <v>33</v>
      </c>
      <c r="BJ484" s="8">
        <v>40</v>
      </c>
      <c r="BK484" s="8">
        <v>46</v>
      </c>
      <c r="BL484" s="8">
        <v>35</v>
      </c>
      <c r="BM484" s="8">
        <v>40</v>
      </c>
      <c r="BN484" s="8">
        <v>60</v>
      </c>
      <c r="BO484" s="8">
        <v>43</v>
      </c>
      <c r="BP484" s="8">
        <v>48</v>
      </c>
      <c r="BQ484" s="8">
        <v>54</v>
      </c>
      <c r="BR484" s="8">
        <v>49</v>
      </c>
      <c r="BS484" s="8">
        <v>42</v>
      </c>
      <c r="BT484" s="8">
        <v>50</v>
      </c>
      <c r="BU484" s="8">
        <v>42</v>
      </c>
      <c r="BV484" s="8">
        <v>47</v>
      </c>
      <c r="BW484" s="8">
        <v>52</v>
      </c>
      <c r="BX484" s="8">
        <v>50</v>
      </c>
      <c r="BY484" s="8">
        <v>55</v>
      </c>
      <c r="BZ484" s="8">
        <v>57</v>
      </c>
      <c r="CA484" s="8">
        <v>45</v>
      </c>
      <c r="CB484" s="8">
        <v>64</v>
      </c>
      <c r="CC484" s="8">
        <v>59</v>
      </c>
      <c r="CD484" s="8">
        <v>52</v>
      </c>
      <c r="CE484" s="8">
        <v>39</v>
      </c>
      <c r="CF484" s="8">
        <v>34</v>
      </c>
      <c r="CG484" s="8">
        <v>33</v>
      </c>
      <c r="CH484" s="8">
        <v>43</v>
      </c>
      <c r="CI484" s="8">
        <v>59</v>
      </c>
      <c r="CJ484" s="8">
        <v>49</v>
      </c>
      <c r="CK484" s="8">
        <v>54</v>
      </c>
      <c r="CL484" s="8">
        <v>63</v>
      </c>
      <c r="CM484" s="8">
        <v>46</v>
      </c>
      <c r="CN484" s="8">
        <v>54</v>
      </c>
      <c r="CO484" s="8">
        <v>62</v>
      </c>
      <c r="CP484" s="8">
        <v>65</v>
      </c>
      <c r="CQ484" s="8">
        <v>61</v>
      </c>
      <c r="CR484" s="8">
        <v>64</v>
      </c>
      <c r="CS484" s="8">
        <v>48</v>
      </c>
      <c r="CT484" s="8">
        <v>58</v>
      </c>
      <c r="CU484" s="8">
        <v>59</v>
      </c>
      <c r="CV484" s="8">
        <v>58</v>
      </c>
      <c r="CW484" s="8">
        <v>51</v>
      </c>
      <c r="CX484" s="8">
        <v>46</v>
      </c>
      <c r="CY484" s="8">
        <v>50</v>
      </c>
      <c r="CZ484" s="8">
        <v>42</v>
      </c>
      <c r="DA484" s="8">
        <v>47</v>
      </c>
      <c r="DB484" s="8">
        <v>37</v>
      </c>
      <c r="DC484" s="8">
        <v>33</v>
      </c>
      <c r="DD484" s="8">
        <v>28</v>
      </c>
      <c r="DE484" s="8">
        <v>37</v>
      </c>
      <c r="DF484" s="8">
        <v>38</v>
      </c>
      <c r="DG484" s="8">
        <v>31</v>
      </c>
      <c r="DH484" s="8">
        <v>29</v>
      </c>
      <c r="DI484" s="8">
        <v>16</v>
      </c>
      <c r="DJ484" s="8">
        <v>32</v>
      </c>
      <c r="DK484" s="8">
        <v>28</v>
      </c>
      <c r="DL484" s="8">
        <v>31</v>
      </c>
      <c r="DM484" s="8">
        <v>35</v>
      </c>
      <c r="DN484" s="8">
        <v>24</v>
      </c>
      <c r="DO484" s="8">
        <v>30</v>
      </c>
      <c r="DP484" s="8">
        <v>20</v>
      </c>
      <c r="DQ484" s="8">
        <v>12</v>
      </c>
      <c r="DR484" s="8">
        <v>12</v>
      </c>
      <c r="DS484" s="8">
        <v>7</v>
      </c>
      <c r="DT484" s="8">
        <v>8</v>
      </c>
      <c r="DU484" s="8">
        <v>5</v>
      </c>
      <c r="DV484" s="8">
        <v>5</v>
      </c>
      <c r="DW484" s="8">
        <v>17</v>
      </c>
      <c r="DX484" s="7">
        <f t="shared" si="37"/>
        <v>2417</v>
      </c>
      <c r="DY484" s="7">
        <f t="shared" si="38"/>
        <v>291</v>
      </c>
      <c r="DZ484" s="7">
        <f t="shared" si="39"/>
        <v>1179</v>
      </c>
      <c r="EA484" s="7">
        <f t="shared" si="40"/>
        <v>851</v>
      </c>
    </row>
    <row r="485" spans="1:131" x14ac:dyDescent="0.35">
      <c r="A485" s="7">
        <v>14</v>
      </c>
      <c r="B485" s="10" t="s">
        <v>1146</v>
      </c>
      <c r="C485" s="10" t="s">
        <v>1085</v>
      </c>
      <c r="D485" s="7" t="s">
        <v>672</v>
      </c>
      <c r="E485" s="7">
        <f>SUM(Table3253[[#This Row],[0]:[90]])</f>
        <v>3039</v>
      </c>
      <c r="F485" s="8">
        <f>SUM(Table3253[[#This Row],[0]:[15]])</f>
        <v>544</v>
      </c>
      <c r="G485" s="7">
        <f>SUM(Table3253[[#This Row],[16]:[64]])</f>
        <v>1854</v>
      </c>
      <c r="H485" s="7">
        <f>SUM(Table3253[[#This Row],[65]:[90]])</f>
        <v>641</v>
      </c>
      <c r="I485" s="7">
        <f>SUM(Table3253[[#This Row],[85]:[90]])</f>
        <v>50</v>
      </c>
      <c r="J485" s="8">
        <f>SUM(Table3253[[#This Row],[0]:[17]])</f>
        <v>617</v>
      </c>
      <c r="K485" s="7">
        <f>SUM(Table3253[[#This Row],[18]:[64]])</f>
        <v>1781</v>
      </c>
      <c r="L485" s="8">
        <f>SUM(Table3253[[#This Row],[0]:[4]])</f>
        <v>158</v>
      </c>
      <c r="M485" s="7">
        <f>SUM(Table3253[[#This Row],[5]:[15]])</f>
        <v>386</v>
      </c>
      <c r="N485" s="7">
        <f>SUM(Table3253[[#This Row],[16]:[24]])</f>
        <v>291</v>
      </c>
      <c r="O485" s="7">
        <f>SUM(Table3253[[#This Row],[25]:[49]])</f>
        <v>934</v>
      </c>
      <c r="P485" s="7">
        <f>SUM(Table3253[[#This Row],[50]:[64]])</f>
        <v>629</v>
      </c>
      <c r="Q485" s="7">
        <f>SUM(Table3253[[#This Row],[65]:[74]])</f>
        <v>361</v>
      </c>
      <c r="R485" s="7">
        <f>SUM(Table3253[[#This Row],[75]:[84]])</f>
        <v>230</v>
      </c>
      <c r="S485" s="8">
        <f>SUM(Table3253[[#This Row],[5]:[9]])</f>
        <v>154</v>
      </c>
      <c r="T485" s="7">
        <f>SUM(Table3253[[#This Row],[10]:[14]])</f>
        <v>190</v>
      </c>
      <c r="U485" s="7">
        <f>SUM(Table3253[[#This Row],[15]:[19]])</f>
        <v>190</v>
      </c>
      <c r="V485" s="7">
        <f>SUM(Table3253[[#This Row],[20]:[24]])</f>
        <v>143</v>
      </c>
      <c r="W485" s="7">
        <f>SUM(Table3253[[#This Row],[25]:[29]])</f>
        <v>154</v>
      </c>
      <c r="X485" s="7">
        <f>SUM(Table3253[[#This Row],[30]:[34]])</f>
        <v>196</v>
      </c>
      <c r="Y485" s="7">
        <f>SUM(Table3253[[#This Row],[35]:[39]])</f>
        <v>216</v>
      </c>
      <c r="Z485" s="7">
        <f>SUM(Table3253[[#This Row],[40]:[44]])</f>
        <v>197</v>
      </c>
      <c r="AA485" s="7">
        <f>SUM(Table3253[[#This Row],[45]:[49]])</f>
        <v>171</v>
      </c>
      <c r="AB485" s="7">
        <f>SUM(Table3253[[#This Row],[50]:[54]])</f>
        <v>215</v>
      </c>
      <c r="AC485" s="7">
        <f>SUM(Table3253[[#This Row],[55]:[59]])</f>
        <v>207</v>
      </c>
      <c r="AD485" s="7">
        <f>SUM(Table3253[[#This Row],[60]:[64]])</f>
        <v>207</v>
      </c>
      <c r="AE485" s="7">
        <f>SUM(Table3253[[#This Row],[65]:[69]])</f>
        <v>219</v>
      </c>
      <c r="AF485" s="7">
        <f>SUM(Table3253[[#This Row],[70]:[74]])</f>
        <v>142</v>
      </c>
      <c r="AG485" s="7">
        <f>SUM(Table3253[[#This Row],[75]:[79]])</f>
        <v>149</v>
      </c>
      <c r="AH485" s="7">
        <f>SUM(Table3253[[#This Row],[80]:[84]])</f>
        <v>81</v>
      </c>
      <c r="AI485" s="7">
        <f>SUM(Table3253[[#This Row],[85]:[89]])</f>
        <v>29</v>
      </c>
      <c r="AJ485" s="7">
        <f>Table3253[[#This Row],[90]]</f>
        <v>21</v>
      </c>
      <c r="AK485" s="8">
        <v>33</v>
      </c>
      <c r="AL485" s="8">
        <v>23</v>
      </c>
      <c r="AM485" s="8">
        <v>26</v>
      </c>
      <c r="AN485" s="8">
        <v>45</v>
      </c>
      <c r="AO485" s="8">
        <v>31</v>
      </c>
      <c r="AP485" s="8">
        <v>35</v>
      </c>
      <c r="AQ485" s="8">
        <v>33</v>
      </c>
      <c r="AR485" s="8">
        <v>25</v>
      </c>
      <c r="AS485" s="8">
        <v>31</v>
      </c>
      <c r="AT485" s="8">
        <v>30</v>
      </c>
      <c r="AU485" s="8">
        <v>34</v>
      </c>
      <c r="AV485" s="8">
        <v>39</v>
      </c>
      <c r="AW485" s="8">
        <v>37</v>
      </c>
      <c r="AX485" s="8">
        <v>35</v>
      </c>
      <c r="AY485" s="8">
        <v>45</v>
      </c>
      <c r="AZ485" s="8">
        <v>42</v>
      </c>
      <c r="BA485" s="8">
        <v>33</v>
      </c>
      <c r="BB485" s="8">
        <v>40</v>
      </c>
      <c r="BC485" s="8">
        <v>36</v>
      </c>
      <c r="BD485" s="8">
        <v>39</v>
      </c>
      <c r="BE485" s="8">
        <v>30</v>
      </c>
      <c r="BF485" s="8">
        <v>38</v>
      </c>
      <c r="BG485" s="8">
        <v>28</v>
      </c>
      <c r="BH485" s="8">
        <v>27</v>
      </c>
      <c r="BI485" s="8">
        <v>20</v>
      </c>
      <c r="BJ485" s="8">
        <v>28</v>
      </c>
      <c r="BK485" s="8">
        <v>27</v>
      </c>
      <c r="BL485" s="8">
        <v>29</v>
      </c>
      <c r="BM485" s="8">
        <v>36</v>
      </c>
      <c r="BN485" s="8">
        <v>34</v>
      </c>
      <c r="BO485" s="8">
        <v>35</v>
      </c>
      <c r="BP485" s="8">
        <v>34</v>
      </c>
      <c r="BQ485" s="8">
        <v>45</v>
      </c>
      <c r="BR485" s="8">
        <v>35</v>
      </c>
      <c r="BS485" s="8">
        <v>47</v>
      </c>
      <c r="BT485" s="8">
        <v>28</v>
      </c>
      <c r="BU485" s="8">
        <v>48</v>
      </c>
      <c r="BV485" s="8">
        <v>44</v>
      </c>
      <c r="BW485" s="8">
        <v>51</v>
      </c>
      <c r="BX485" s="8">
        <v>45</v>
      </c>
      <c r="BY485" s="8">
        <v>38</v>
      </c>
      <c r="BZ485" s="8">
        <v>33</v>
      </c>
      <c r="CA485" s="8">
        <v>45</v>
      </c>
      <c r="CB485" s="8">
        <v>40</v>
      </c>
      <c r="CC485" s="8">
        <v>41</v>
      </c>
      <c r="CD485" s="8">
        <v>39</v>
      </c>
      <c r="CE485" s="8">
        <v>27</v>
      </c>
      <c r="CF485" s="8">
        <v>38</v>
      </c>
      <c r="CG485" s="8">
        <v>37</v>
      </c>
      <c r="CH485" s="8">
        <v>30</v>
      </c>
      <c r="CI485" s="8">
        <v>34</v>
      </c>
      <c r="CJ485" s="8">
        <v>47</v>
      </c>
      <c r="CK485" s="8">
        <v>49</v>
      </c>
      <c r="CL485" s="8">
        <v>37</v>
      </c>
      <c r="CM485" s="8">
        <v>48</v>
      </c>
      <c r="CN485" s="8">
        <v>45</v>
      </c>
      <c r="CO485" s="8">
        <v>40</v>
      </c>
      <c r="CP485" s="8">
        <v>44</v>
      </c>
      <c r="CQ485" s="8">
        <v>31</v>
      </c>
      <c r="CR485" s="8">
        <v>47</v>
      </c>
      <c r="CS485" s="8">
        <v>32</v>
      </c>
      <c r="CT485" s="8">
        <v>47</v>
      </c>
      <c r="CU485" s="8">
        <v>38</v>
      </c>
      <c r="CV485" s="8">
        <v>42</v>
      </c>
      <c r="CW485" s="8">
        <v>48</v>
      </c>
      <c r="CX485" s="8">
        <v>46</v>
      </c>
      <c r="CY485" s="8">
        <v>50</v>
      </c>
      <c r="CZ485" s="8">
        <v>45</v>
      </c>
      <c r="DA485" s="8">
        <v>33</v>
      </c>
      <c r="DB485" s="8">
        <v>45</v>
      </c>
      <c r="DC485" s="8">
        <v>27</v>
      </c>
      <c r="DD485" s="8">
        <v>27</v>
      </c>
      <c r="DE485" s="8">
        <v>26</v>
      </c>
      <c r="DF485" s="8">
        <v>27</v>
      </c>
      <c r="DG485" s="8">
        <v>35</v>
      </c>
      <c r="DH485" s="8">
        <v>29</v>
      </c>
      <c r="DI485" s="8">
        <v>28</v>
      </c>
      <c r="DJ485" s="8">
        <v>39</v>
      </c>
      <c r="DK485" s="8">
        <v>23</v>
      </c>
      <c r="DL485" s="8">
        <v>30</v>
      </c>
      <c r="DM485" s="8">
        <v>32</v>
      </c>
      <c r="DN485" s="8">
        <v>9</v>
      </c>
      <c r="DO485" s="8">
        <v>17</v>
      </c>
      <c r="DP485" s="8">
        <v>11</v>
      </c>
      <c r="DQ485" s="8">
        <v>12</v>
      </c>
      <c r="DR485" s="8">
        <v>8</v>
      </c>
      <c r="DS485" s="8">
        <v>6</v>
      </c>
      <c r="DT485" s="8">
        <v>10</v>
      </c>
      <c r="DU485" s="8">
        <v>2</v>
      </c>
      <c r="DV485" s="8">
        <v>3</v>
      </c>
      <c r="DW485" s="8">
        <v>21</v>
      </c>
      <c r="DX485" s="7">
        <f t="shared" si="37"/>
        <v>1854</v>
      </c>
      <c r="DY485" s="7">
        <f t="shared" si="38"/>
        <v>218</v>
      </c>
      <c r="DZ485" s="7">
        <f t="shared" si="39"/>
        <v>934</v>
      </c>
      <c r="EA485" s="7">
        <f t="shared" si="40"/>
        <v>629</v>
      </c>
    </row>
    <row r="486" spans="1:131" x14ac:dyDescent="0.35">
      <c r="A486" s="7">
        <v>14</v>
      </c>
      <c r="B486" s="10" t="s">
        <v>1146</v>
      </c>
      <c r="C486" s="10" t="s">
        <v>1086</v>
      </c>
      <c r="D486" s="7" t="s">
        <v>1087</v>
      </c>
      <c r="E486" s="7">
        <f>SUM(Table3253[[#This Row],[0]:[90]])</f>
        <v>4392</v>
      </c>
      <c r="F486" s="8">
        <f>SUM(Table3253[[#This Row],[0]:[15]])</f>
        <v>989</v>
      </c>
      <c r="G486" s="7">
        <f>SUM(Table3253[[#This Row],[16]:[64]])</f>
        <v>2698</v>
      </c>
      <c r="H486" s="7">
        <f>SUM(Table3253[[#This Row],[65]:[90]])</f>
        <v>705</v>
      </c>
      <c r="I486" s="7">
        <f>SUM(Table3253[[#This Row],[85]:[90]])</f>
        <v>69</v>
      </c>
      <c r="J486" s="8">
        <f>SUM(Table3253[[#This Row],[0]:[17]])</f>
        <v>1121</v>
      </c>
      <c r="K486" s="7">
        <f>SUM(Table3253[[#This Row],[18]:[64]])</f>
        <v>2566</v>
      </c>
      <c r="L486" s="8">
        <f>SUM(Table3253[[#This Row],[0]:[4]])</f>
        <v>259</v>
      </c>
      <c r="M486" s="7">
        <f>SUM(Table3253[[#This Row],[5]:[15]])</f>
        <v>730</v>
      </c>
      <c r="N486" s="7">
        <f>SUM(Table3253[[#This Row],[16]:[24]])</f>
        <v>502</v>
      </c>
      <c r="O486" s="7">
        <f>SUM(Table3253[[#This Row],[25]:[49]])</f>
        <v>1352</v>
      </c>
      <c r="P486" s="7">
        <f>SUM(Table3253[[#This Row],[50]:[64]])</f>
        <v>844</v>
      </c>
      <c r="Q486" s="7">
        <f>SUM(Table3253[[#This Row],[65]:[74]])</f>
        <v>433</v>
      </c>
      <c r="R486" s="7">
        <f>SUM(Table3253[[#This Row],[75]:[84]])</f>
        <v>203</v>
      </c>
      <c r="S486" s="8">
        <f>SUM(Table3253[[#This Row],[5]:[9]])</f>
        <v>350</v>
      </c>
      <c r="T486" s="7">
        <f>SUM(Table3253[[#This Row],[10]:[14]])</f>
        <v>311</v>
      </c>
      <c r="U486" s="7">
        <f>SUM(Table3253[[#This Row],[15]:[19]])</f>
        <v>319</v>
      </c>
      <c r="V486" s="7">
        <f>SUM(Table3253[[#This Row],[20]:[24]])</f>
        <v>252</v>
      </c>
      <c r="W486" s="7">
        <f>SUM(Table3253[[#This Row],[25]:[29]])</f>
        <v>291</v>
      </c>
      <c r="X486" s="7">
        <f>SUM(Table3253[[#This Row],[30]:[34]])</f>
        <v>282</v>
      </c>
      <c r="Y486" s="7">
        <f>SUM(Table3253[[#This Row],[35]:[39]])</f>
        <v>254</v>
      </c>
      <c r="Z486" s="7">
        <f>SUM(Table3253[[#This Row],[40]:[44]])</f>
        <v>287</v>
      </c>
      <c r="AA486" s="7">
        <f>SUM(Table3253[[#This Row],[45]:[49]])</f>
        <v>238</v>
      </c>
      <c r="AB486" s="7">
        <f>SUM(Table3253[[#This Row],[50]:[54]])</f>
        <v>266</v>
      </c>
      <c r="AC486" s="7">
        <f>SUM(Table3253[[#This Row],[55]:[59]])</f>
        <v>304</v>
      </c>
      <c r="AD486" s="7">
        <f>SUM(Table3253[[#This Row],[60]:[64]])</f>
        <v>274</v>
      </c>
      <c r="AE486" s="7">
        <f>SUM(Table3253[[#This Row],[65]:[69]])</f>
        <v>258</v>
      </c>
      <c r="AF486" s="7">
        <f>SUM(Table3253[[#This Row],[70]:[74]])</f>
        <v>175</v>
      </c>
      <c r="AG486" s="7">
        <f>SUM(Table3253[[#This Row],[75]:[79]])</f>
        <v>133</v>
      </c>
      <c r="AH486" s="7">
        <f>SUM(Table3253[[#This Row],[80]:[84]])</f>
        <v>70</v>
      </c>
      <c r="AI486" s="7">
        <f>SUM(Table3253[[#This Row],[85]:[89]])</f>
        <v>39</v>
      </c>
      <c r="AJ486" s="7">
        <f>Table3253[[#This Row],[90]]</f>
        <v>30</v>
      </c>
      <c r="AK486" s="8">
        <v>59</v>
      </c>
      <c r="AL486" s="8">
        <v>51</v>
      </c>
      <c r="AM486" s="8">
        <v>55</v>
      </c>
      <c r="AN486" s="8">
        <v>50</v>
      </c>
      <c r="AO486" s="8">
        <v>44</v>
      </c>
      <c r="AP486" s="8">
        <v>69</v>
      </c>
      <c r="AQ486" s="8">
        <v>83</v>
      </c>
      <c r="AR486" s="8">
        <v>69</v>
      </c>
      <c r="AS486" s="8">
        <v>64</v>
      </c>
      <c r="AT486" s="8">
        <v>65</v>
      </c>
      <c r="AU486" s="8">
        <v>50</v>
      </c>
      <c r="AV486" s="8">
        <v>67</v>
      </c>
      <c r="AW486" s="8">
        <v>54</v>
      </c>
      <c r="AX486" s="8">
        <v>77</v>
      </c>
      <c r="AY486" s="8">
        <v>63</v>
      </c>
      <c r="AZ486" s="8">
        <v>69</v>
      </c>
      <c r="BA486" s="8">
        <v>79</v>
      </c>
      <c r="BB486" s="8">
        <v>53</v>
      </c>
      <c r="BC486" s="8">
        <v>53</v>
      </c>
      <c r="BD486" s="8">
        <v>65</v>
      </c>
      <c r="BE486" s="8">
        <v>55</v>
      </c>
      <c r="BF486" s="8">
        <v>69</v>
      </c>
      <c r="BG486" s="8">
        <v>48</v>
      </c>
      <c r="BH486" s="8">
        <v>43</v>
      </c>
      <c r="BI486" s="8">
        <v>37</v>
      </c>
      <c r="BJ486" s="8">
        <v>61</v>
      </c>
      <c r="BK486" s="8">
        <v>63</v>
      </c>
      <c r="BL486" s="8">
        <v>46</v>
      </c>
      <c r="BM486" s="8">
        <v>60</v>
      </c>
      <c r="BN486" s="8">
        <v>61</v>
      </c>
      <c r="BO486" s="8">
        <v>45</v>
      </c>
      <c r="BP486" s="8">
        <v>56</v>
      </c>
      <c r="BQ486" s="8">
        <v>72</v>
      </c>
      <c r="BR486" s="8">
        <v>58</v>
      </c>
      <c r="BS486" s="8">
        <v>51</v>
      </c>
      <c r="BT486" s="8">
        <v>45</v>
      </c>
      <c r="BU486" s="8">
        <v>58</v>
      </c>
      <c r="BV486" s="8">
        <v>49</v>
      </c>
      <c r="BW486" s="8">
        <v>42</v>
      </c>
      <c r="BX486" s="8">
        <v>60</v>
      </c>
      <c r="BY486" s="8">
        <v>61</v>
      </c>
      <c r="BZ486" s="8">
        <v>53</v>
      </c>
      <c r="CA486" s="8">
        <v>57</v>
      </c>
      <c r="CB486" s="8">
        <v>53</v>
      </c>
      <c r="CC486" s="8">
        <v>63</v>
      </c>
      <c r="CD486" s="8">
        <v>46</v>
      </c>
      <c r="CE486" s="8">
        <v>50</v>
      </c>
      <c r="CF486" s="8">
        <v>45</v>
      </c>
      <c r="CG486" s="8">
        <v>50</v>
      </c>
      <c r="CH486" s="8">
        <v>47</v>
      </c>
      <c r="CI486" s="8">
        <v>43</v>
      </c>
      <c r="CJ486" s="8">
        <v>61</v>
      </c>
      <c r="CK486" s="8">
        <v>59</v>
      </c>
      <c r="CL486" s="8">
        <v>54</v>
      </c>
      <c r="CM486" s="8">
        <v>49</v>
      </c>
      <c r="CN486" s="8">
        <v>70</v>
      </c>
      <c r="CO486" s="8">
        <v>57</v>
      </c>
      <c r="CP486" s="8">
        <v>56</v>
      </c>
      <c r="CQ486" s="8">
        <v>58</v>
      </c>
      <c r="CR486" s="8">
        <v>63</v>
      </c>
      <c r="CS486" s="8">
        <v>64</v>
      </c>
      <c r="CT486" s="8">
        <v>64</v>
      </c>
      <c r="CU486" s="8">
        <v>53</v>
      </c>
      <c r="CV486" s="8">
        <v>48</v>
      </c>
      <c r="CW486" s="8">
        <v>45</v>
      </c>
      <c r="CX486" s="8">
        <v>63</v>
      </c>
      <c r="CY486" s="8">
        <v>53</v>
      </c>
      <c r="CZ486" s="8">
        <v>44</v>
      </c>
      <c r="DA486" s="8">
        <v>59</v>
      </c>
      <c r="DB486" s="8">
        <v>39</v>
      </c>
      <c r="DC486" s="8">
        <v>42</v>
      </c>
      <c r="DD486" s="8">
        <v>32</v>
      </c>
      <c r="DE486" s="8">
        <v>31</v>
      </c>
      <c r="DF486" s="8">
        <v>36</v>
      </c>
      <c r="DG486" s="8">
        <v>34</v>
      </c>
      <c r="DH486" s="8">
        <v>35</v>
      </c>
      <c r="DI486" s="8">
        <v>32</v>
      </c>
      <c r="DJ486" s="8">
        <v>36</v>
      </c>
      <c r="DK486" s="8">
        <v>18</v>
      </c>
      <c r="DL486" s="8">
        <v>12</v>
      </c>
      <c r="DM486" s="8">
        <v>16</v>
      </c>
      <c r="DN486" s="8">
        <v>20</v>
      </c>
      <c r="DO486" s="8">
        <v>15</v>
      </c>
      <c r="DP486" s="8">
        <v>13</v>
      </c>
      <c r="DQ486" s="8">
        <v>6</v>
      </c>
      <c r="DR486" s="8">
        <v>10</v>
      </c>
      <c r="DS486" s="8">
        <v>7</v>
      </c>
      <c r="DT486" s="8">
        <v>10</v>
      </c>
      <c r="DU486" s="8">
        <v>7</v>
      </c>
      <c r="DV486" s="8">
        <v>5</v>
      </c>
      <c r="DW486" s="8">
        <v>30</v>
      </c>
      <c r="DX486" s="7">
        <f t="shared" si="37"/>
        <v>2698</v>
      </c>
      <c r="DY486" s="7">
        <f t="shared" si="38"/>
        <v>370</v>
      </c>
      <c r="DZ486" s="7">
        <f t="shared" si="39"/>
        <v>1352</v>
      </c>
      <c r="EA486" s="7">
        <f t="shared" si="40"/>
        <v>844</v>
      </c>
    </row>
    <row r="487" spans="1:131" x14ac:dyDescent="0.35">
      <c r="A487" s="7">
        <v>14</v>
      </c>
      <c r="B487" s="10" t="s">
        <v>1146</v>
      </c>
      <c r="C487" s="10" t="s">
        <v>1088</v>
      </c>
      <c r="D487" s="7" t="s">
        <v>1089</v>
      </c>
      <c r="E487" s="7">
        <f>SUM(Table3253[[#This Row],[0]:[90]])</f>
        <v>3389</v>
      </c>
      <c r="F487" s="8">
        <f>SUM(Table3253[[#This Row],[0]:[15]])</f>
        <v>658</v>
      </c>
      <c r="G487" s="7">
        <f>SUM(Table3253[[#This Row],[16]:[64]])</f>
        <v>2132</v>
      </c>
      <c r="H487" s="7">
        <f>SUM(Table3253[[#This Row],[65]:[90]])</f>
        <v>599</v>
      </c>
      <c r="I487" s="7">
        <f>SUM(Table3253[[#This Row],[85]:[90]])</f>
        <v>57</v>
      </c>
      <c r="J487" s="8">
        <f>SUM(Table3253[[#This Row],[0]:[17]])</f>
        <v>746</v>
      </c>
      <c r="K487" s="7">
        <f>SUM(Table3253[[#This Row],[18]:[64]])</f>
        <v>2044</v>
      </c>
      <c r="L487" s="8">
        <f>SUM(Table3253[[#This Row],[0]:[4]])</f>
        <v>182</v>
      </c>
      <c r="M487" s="7">
        <f>SUM(Table3253[[#This Row],[5]:[15]])</f>
        <v>476</v>
      </c>
      <c r="N487" s="7">
        <f>SUM(Table3253[[#This Row],[16]:[24]])</f>
        <v>376</v>
      </c>
      <c r="O487" s="7">
        <f>SUM(Table3253[[#This Row],[25]:[49]])</f>
        <v>1016</v>
      </c>
      <c r="P487" s="7">
        <f>SUM(Table3253[[#This Row],[50]:[64]])</f>
        <v>740</v>
      </c>
      <c r="Q487" s="7">
        <f>SUM(Table3253[[#This Row],[65]:[74]])</f>
        <v>345</v>
      </c>
      <c r="R487" s="7">
        <f>SUM(Table3253[[#This Row],[75]:[84]])</f>
        <v>197</v>
      </c>
      <c r="S487" s="8">
        <f>SUM(Table3253[[#This Row],[5]:[9]])</f>
        <v>197</v>
      </c>
      <c r="T487" s="7">
        <f>SUM(Table3253[[#This Row],[10]:[14]])</f>
        <v>226</v>
      </c>
      <c r="U487" s="7">
        <f>SUM(Table3253[[#This Row],[15]:[19]])</f>
        <v>218</v>
      </c>
      <c r="V487" s="7">
        <f>SUM(Table3253[[#This Row],[20]:[24]])</f>
        <v>211</v>
      </c>
      <c r="W487" s="7">
        <f>SUM(Table3253[[#This Row],[25]:[29]])</f>
        <v>182</v>
      </c>
      <c r="X487" s="7">
        <f>SUM(Table3253[[#This Row],[30]:[34]])</f>
        <v>197</v>
      </c>
      <c r="Y487" s="7">
        <f>SUM(Table3253[[#This Row],[35]:[39]])</f>
        <v>253</v>
      </c>
      <c r="Z487" s="7">
        <f>SUM(Table3253[[#This Row],[40]:[44]])</f>
        <v>206</v>
      </c>
      <c r="AA487" s="7">
        <f>SUM(Table3253[[#This Row],[45]:[49]])</f>
        <v>178</v>
      </c>
      <c r="AB487" s="7">
        <f>SUM(Table3253[[#This Row],[50]:[54]])</f>
        <v>223</v>
      </c>
      <c r="AC487" s="7">
        <f>SUM(Table3253[[#This Row],[55]:[59]])</f>
        <v>270</v>
      </c>
      <c r="AD487" s="7">
        <f>SUM(Table3253[[#This Row],[60]:[64]])</f>
        <v>247</v>
      </c>
      <c r="AE487" s="7">
        <f>SUM(Table3253[[#This Row],[65]:[69]])</f>
        <v>195</v>
      </c>
      <c r="AF487" s="7">
        <f>SUM(Table3253[[#This Row],[70]:[74]])</f>
        <v>150</v>
      </c>
      <c r="AG487" s="7">
        <f>SUM(Table3253[[#This Row],[75]:[79]])</f>
        <v>125</v>
      </c>
      <c r="AH487" s="7">
        <f>SUM(Table3253[[#This Row],[80]:[84]])</f>
        <v>72</v>
      </c>
      <c r="AI487" s="7">
        <f>SUM(Table3253[[#This Row],[85]:[89]])</f>
        <v>43</v>
      </c>
      <c r="AJ487" s="7">
        <f>Table3253[[#This Row],[90]]</f>
        <v>14</v>
      </c>
      <c r="AK487" s="8">
        <v>37</v>
      </c>
      <c r="AL487" s="8">
        <v>30</v>
      </c>
      <c r="AM487" s="8">
        <v>38</v>
      </c>
      <c r="AN487" s="8">
        <v>32</v>
      </c>
      <c r="AO487" s="8">
        <v>45</v>
      </c>
      <c r="AP487" s="8">
        <v>42</v>
      </c>
      <c r="AQ487" s="8">
        <v>41</v>
      </c>
      <c r="AR487" s="8">
        <v>36</v>
      </c>
      <c r="AS487" s="8">
        <v>40</v>
      </c>
      <c r="AT487" s="8">
        <v>38</v>
      </c>
      <c r="AU487" s="8">
        <v>41</v>
      </c>
      <c r="AV487" s="8">
        <v>46</v>
      </c>
      <c r="AW487" s="8">
        <v>41</v>
      </c>
      <c r="AX487" s="8">
        <v>52</v>
      </c>
      <c r="AY487" s="8">
        <v>46</v>
      </c>
      <c r="AZ487" s="8">
        <v>53</v>
      </c>
      <c r="BA487" s="8">
        <v>49</v>
      </c>
      <c r="BB487" s="8">
        <v>39</v>
      </c>
      <c r="BC487" s="8">
        <v>32</v>
      </c>
      <c r="BD487" s="8">
        <v>45</v>
      </c>
      <c r="BE487" s="8">
        <v>47</v>
      </c>
      <c r="BF487" s="8">
        <v>54</v>
      </c>
      <c r="BG487" s="8">
        <v>40</v>
      </c>
      <c r="BH487" s="8">
        <v>28</v>
      </c>
      <c r="BI487" s="8">
        <v>42</v>
      </c>
      <c r="BJ487" s="8">
        <v>38</v>
      </c>
      <c r="BK487" s="8">
        <v>37</v>
      </c>
      <c r="BL487" s="8">
        <v>31</v>
      </c>
      <c r="BM487" s="8">
        <v>36</v>
      </c>
      <c r="BN487" s="8">
        <v>40</v>
      </c>
      <c r="BO487" s="8">
        <v>44</v>
      </c>
      <c r="BP487" s="8">
        <v>40</v>
      </c>
      <c r="BQ487" s="8">
        <v>40</v>
      </c>
      <c r="BR487" s="8">
        <v>29</v>
      </c>
      <c r="BS487" s="8">
        <v>44</v>
      </c>
      <c r="BT487" s="8">
        <v>51</v>
      </c>
      <c r="BU487" s="8">
        <v>51</v>
      </c>
      <c r="BV487" s="8">
        <v>60</v>
      </c>
      <c r="BW487" s="8">
        <v>47</v>
      </c>
      <c r="BX487" s="8">
        <v>44</v>
      </c>
      <c r="BY487" s="8">
        <v>39</v>
      </c>
      <c r="BZ487" s="8">
        <v>34</v>
      </c>
      <c r="CA487" s="8">
        <v>44</v>
      </c>
      <c r="CB487" s="8">
        <v>46</v>
      </c>
      <c r="CC487" s="8">
        <v>43</v>
      </c>
      <c r="CD487" s="8">
        <v>44</v>
      </c>
      <c r="CE487" s="8">
        <v>38</v>
      </c>
      <c r="CF487" s="8">
        <v>26</v>
      </c>
      <c r="CG487" s="8">
        <v>40</v>
      </c>
      <c r="CH487" s="8">
        <v>30</v>
      </c>
      <c r="CI487" s="8">
        <v>37</v>
      </c>
      <c r="CJ487" s="8">
        <v>48</v>
      </c>
      <c r="CK487" s="8">
        <v>42</v>
      </c>
      <c r="CL487" s="8">
        <v>46</v>
      </c>
      <c r="CM487" s="8">
        <v>50</v>
      </c>
      <c r="CN487" s="8">
        <v>54</v>
      </c>
      <c r="CO487" s="8">
        <v>48</v>
      </c>
      <c r="CP487" s="8">
        <v>61</v>
      </c>
      <c r="CQ487" s="8">
        <v>52</v>
      </c>
      <c r="CR487" s="8">
        <v>55</v>
      </c>
      <c r="CS487" s="8">
        <v>58</v>
      </c>
      <c r="CT487" s="8">
        <v>50</v>
      </c>
      <c r="CU487" s="8">
        <v>53</v>
      </c>
      <c r="CV487" s="8">
        <v>53</v>
      </c>
      <c r="CW487" s="8">
        <v>33</v>
      </c>
      <c r="CX487" s="8">
        <v>46</v>
      </c>
      <c r="CY487" s="8">
        <v>44</v>
      </c>
      <c r="CZ487" s="8">
        <v>30</v>
      </c>
      <c r="DA487" s="8">
        <v>44</v>
      </c>
      <c r="DB487" s="8">
        <v>31</v>
      </c>
      <c r="DC487" s="8">
        <v>35</v>
      </c>
      <c r="DD487" s="8">
        <v>30</v>
      </c>
      <c r="DE487" s="8">
        <v>25</v>
      </c>
      <c r="DF487" s="8">
        <v>37</v>
      </c>
      <c r="DG487" s="8">
        <v>23</v>
      </c>
      <c r="DH487" s="8">
        <v>24</v>
      </c>
      <c r="DI487" s="8">
        <v>30</v>
      </c>
      <c r="DJ487" s="8">
        <v>29</v>
      </c>
      <c r="DK487" s="8">
        <v>24</v>
      </c>
      <c r="DL487" s="8">
        <v>18</v>
      </c>
      <c r="DM487" s="8">
        <v>23</v>
      </c>
      <c r="DN487" s="8">
        <v>15</v>
      </c>
      <c r="DO487" s="8">
        <v>10</v>
      </c>
      <c r="DP487" s="8">
        <v>10</v>
      </c>
      <c r="DQ487" s="8">
        <v>14</v>
      </c>
      <c r="DR487" s="8">
        <v>15</v>
      </c>
      <c r="DS487" s="8">
        <v>13</v>
      </c>
      <c r="DT487" s="8">
        <v>6</v>
      </c>
      <c r="DU487" s="8">
        <v>5</v>
      </c>
      <c r="DV487" s="8">
        <v>4</v>
      </c>
      <c r="DW487" s="8">
        <v>14</v>
      </c>
      <c r="DX487" s="7">
        <f t="shared" si="37"/>
        <v>2132</v>
      </c>
      <c r="DY487" s="7">
        <f t="shared" si="38"/>
        <v>288</v>
      </c>
      <c r="DZ487" s="7">
        <f t="shared" si="39"/>
        <v>1016</v>
      </c>
      <c r="EA487" s="7">
        <f t="shared" si="40"/>
        <v>740</v>
      </c>
    </row>
    <row r="488" spans="1:131" x14ac:dyDescent="0.35">
      <c r="A488" s="7">
        <v>14</v>
      </c>
      <c r="B488" s="10" t="s">
        <v>1146</v>
      </c>
      <c r="C488" s="10" t="s">
        <v>1090</v>
      </c>
      <c r="D488" s="7" t="s">
        <v>1091</v>
      </c>
      <c r="E488" s="7">
        <f>SUM(Table3253[[#This Row],[0]:[90]])</f>
        <v>2772</v>
      </c>
      <c r="F488" s="8">
        <f>SUM(Table3253[[#This Row],[0]:[15]])</f>
        <v>499</v>
      </c>
      <c r="G488" s="7">
        <f>SUM(Table3253[[#This Row],[16]:[64]])</f>
        <v>1636</v>
      </c>
      <c r="H488" s="7">
        <f>SUM(Table3253[[#This Row],[65]:[90]])</f>
        <v>637</v>
      </c>
      <c r="I488" s="7">
        <f>SUM(Table3253[[#This Row],[85]:[90]])</f>
        <v>79</v>
      </c>
      <c r="J488" s="8">
        <f>SUM(Table3253[[#This Row],[0]:[17]])</f>
        <v>571</v>
      </c>
      <c r="K488" s="7">
        <f>SUM(Table3253[[#This Row],[18]:[64]])</f>
        <v>1564</v>
      </c>
      <c r="L488" s="8">
        <f>SUM(Table3253[[#This Row],[0]:[4]])</f>
        <v>147</v>
      </c>
      <c r="M488" s="7">
        <f>SUM(Table3253[[#This Row],[5]:[15]])</f>
        <v>352</v>
      </c>
      <c r="N488" s="7">
        <f>SUM(Table3253[[#This Row],[16]:[24]])</f>
        <v>280</v>
      </c>
      <c r="O488" s="7">
        <f>SUM(Table3253[[#This Row],[25]:[49]])</f>
        <v>747</v>
      </c>
      <c r="P488" s="7">
        <f>SUM(Table3253[[#This Row],[50]:[64]])</f>
        <v>609</v>
      </c>
      <c r="Q488" s="7">
        <f>SUM(Table3253[[#This Row],[65]:[74]])</f>
        <v>340</v>
      </c>
      <c r="R488" s="7">
        <f>SUM(Table3253[[#This Row],[75]:[84]])</f>
        <v>218</v>
      </c>
      <c r="S488" s="8">
        <f>SUM(Table3253[[#This Row],[5]:[9]])</f>
        <v>162</v>
      </c>
      <c r="T488" s="7">
        <f>SUM(Table3253[[#This Row],[10]:[14]])</f>
        <v>160</v>
      </c>
      <c r="U488" s="7">
        <f>SUM(Table3253[[#This Row],[15]:[19]])</f>
        <v>172</v>
      </c>
      <c r="V488" s="7">
        <f>SUM(Table3253[[#This Row],[20]:[24]])</f>
        <v>138</v>
      </c>
      <c r="W488" s="7">
        <f>SUM(Table3253[[#This Row],[25]:[29]])</f>
        <v>141</v>
      </c>
      <c r="X488" s="7">
        <f>SUM(Table3253[[#This Row],[30]:[34]])</f>
        <v>145</v>
      </c>
      <c r="Y488" s="7">
        <f>SUM(Table3253[[#This Row],[35]:[39]])</f>
        <v>143</v>
      </c>
      <c r="Z488" s="7">
        <f>SUM(Table3253[[#This Row],[40]:[44]])</f>
        <v>163</v>
      </c>
      <c r="AA488" s="7">
        <f>SUM(Table3253[[#This Row],[45]:[49]])</f>
        <v>155</v>
      </c>
      <c r="AB488" s="7">
        <f>SUM(Table3253[[#This Row],[50]:[54]])</f>
        <v>166</v>
      </c>
      <c r="AC488" s="7">
        <f>SUM(Table3253[[#This Row],[55]:[59]])</f>
        <v>216</v>
      </c>
      <c r="AD488" s="7">
        <f>SUM(Table3253[[#This Row],[60]:[64]])</f>
        <v>227</v>
      </c>
      <c r="AE488" s="7">
        <f>SUM(Table3253[[#This Row],[65]:[69]])</f>
        <v>198</v>
      </c>
      <c r="AF488" s="7">
        <f>SUM(Table3253[[#This Row],[70]:[74]])</f>
        <v>142</v>
      </c>
      <c r="AG488" s="7">
        <f>SUM(Table3253[[#This Row],[75]:[79]])</f>
        <v>134</v>
      </c>
      <c r="AH488" s="7">
        <f>SUM(Table3253[[#This Row],[80]:[84]])</f>
        <v>84</v>
      </c>
      <c r="AI488" s="7">
        <f>SUM(Table3253[[#This Row],[85]:[89]])</f>
        <v>53</v>
      </c>
      <c r="AJ488" s="7">
        <f>Table3253[[#This Row],[90]]</f>
        <v>26</v>
      </c>
      <c r="AK488" s="8">
        <v>30</v>
      </c>
      <c r="AL488" s="8">
        <v>27</v>
      </c>
      <c r="AM488" s="8">
        <v>28</v>
      </c>
      <c r="AN488" s="8">
        <v>28</v>
      </c>
      <c r="AO488" s="8">
        <v>34</v>
      </c>
      <c r="AP488" s="8">
        <v>34</v>
      </c>
      <c r="AQ488" s="8">
        <v>26</v>
      </c>
      <c r="AR488" s="8">
        <v>30</v>
      </c>
      <c r="AS488" s="8">
        <v>39</v>
      </c>
      <c r="AT488" s="8">
        <v>33</v>
      </c>
      <c r="AU488" s="8">
        <v>27</v>
      </c>
      <c r="AV488" s="8">
        <v>32</v>
      </c>
      <c r="AW488" s="8">
        <v>39</v>
      </c>
      <c r="AX488" s="8">
        <v>30</v>
      </c>
      <c r="AY488" s="8">
        <v>32</v>
      </c>
      <c r="AZ488" s="8">
        <v>30</v>
      </c>
      <c r="BA488" s="8">
        <v>39</v>
      </c>
      <c r="BB488" s="8">
        <v>33</v>
      </c>
      <c r="BC488" s="8">
        <v>32</v>
      </c>
      <c r="BD488" s="8">
        <v>38</v>
      </c>
      <c r="BE488" s="8">
        <v>22</v>
      </c>
      <c r="BF488" s="8">
        <v>32</v>
      </c>
      <c r="BG488" s="8">
        <v>32</v>
      </c>
      <c r="BH488" s="8">
        <v>31</v>
      </c>
      <c r="BI488" s="8">
        <v>21</v>
      </c>
      <c r="BJ488" s="8">
        <v>25</v>
      </c>
      <c r="BK488" s="8">
        <v>32</v>
      </c>
      <c r="BL488" s="8">
        <v>31</v>
      </c>
      <c r="BM488" s="8">
        <v>28</v>
      </c>
      <c r="BN488" s="8">
        <v>25</v>
      </c>
      <c r="BO488" s="8">
        <v>20</v>
      </c>
      <c r="BP488" s="8">
        <v>27</v>
      </c>
      <c r="BQ488" s="8">
        <v>35</v>
      </c>
      <c r="BR488" s="8">
        <v>33</v>
      </c>
      <c r="BS488" s="8">
        <v>30</v>
      </c>
      <c r="BT488" s="8">
        <v>31</v>
      </c>
      <c r="BU488" s="8">
        <v>28</v>
      </c>
      <c r="BV488" s="8">
        <v>20</v>
      </c>
      <c r="BW488" s="8">
        <v>31</v>
      </c>
      <c r="BX488" s="8">
        <v>33</v>
      </c>
      <c r="BY488" s="8">
        <v>39</v>
      </c>
      <c r="BZ488" s="8">
        <v>32</v>
      </c>
      <c r="CA488" s="8">
        <v>37</v>
      </c>
      <c r="CB488" s="8">
        <v>32</v>
      </c>
      <c r="CC488" s="8">
        <v>23</v>
      </c>
      <c r="CD488" s="8">
        <v>36</v>
      </c>
      <c r="CE488" s="8">
        <v>32</v>
      </c>
      <c r="CF488" s="8">
        <v>32</v>
      </c>
      <c r="CG488" s="8">
        <v>27</v>
      </c>
      <c r="CH488" s="8">
        <v>28</v>
      </c>
      <c r="CI488" s="8">
        <v>30</v>
      </c>
      <c r="CJ488" s="8">
        <v>30</v>
      </c>
      <c r="CK488" s="8">
        <v>33</v>
      </c>
      <c r="CL488" s="8">
        <v>35</v>
      </c>
      <c r="CM488" s="8">
        <v>38</v>
      </c>
      <c r="CN488" s="8">
        <v>43</v>
      </c>
      <c r="CO488" s="8">
        <v>45</v>
      </c>
      <c r="CP488" s="8">
        <v>43</v>
      </c>
      <c r="CQ488" s="8">
        <v>41</v>
      </c>
      <c r="CR488" s="8">
        <v>44</v>
      </c>
      <c r="CS488" s="8">
        <v>40</v>
      </c>
      <c r="CT488" s="8">
        <v>45</v>
      </c>
      <c r="CU488" s="8">
        <v>56</v>
      </c>
      <c r="CV488" s="8">
        <v>42</v>
      </c>
      <c r="CW488" s="8">
        <v>44</v>
      </c>
      <c r="CX488" s="8">
        <v>53</v>
      </c>
      <c r="CY488" s="8">
        <v>42</v>
      </c>
      <c r="CZ488" s="8">
        <v>35</v>
      </c>
      <c r="DA488" s="8">
        <v>38</v>
      </c>
      <c r="DB488" s="8">
        <v>30</v>
      </c>
      <c r="DC488" s="8">
        <v>35</v>
      </c>
      <c r="DD488" s="8">
        <v>25</v>
      </c>
      <c r="DE488" s="8">
        <v>27</v>
      </c>
      <c r="DF488" s="8">
        <v>29</v>
      </c>
      <c r="DG488" s="8">
        <v>26</v>
      </c>
      <c r="DH488" s="8">
        <v>29</v>
      </c>
      <c r="DI488" s="8">
        <v>28</v>
      </c>
      <c r="DJ488" s="8">
        <v>25</v>
      </c>
      <c r="DK488" s="8">
        <v>29</v>
      </c>
      <c r="DL488" s="8">
        <v>23</v>
      </c>
      <c r="DM488" s="8">
        <v>30</v>
      </c>
      <c r="DN488" s="8">
        <v>16</v>
      </c>
      <c r="DO488" s="8">
        <v>14</v>
      </c>
      <c r="DP488" s="8">
        <v>8</v>
      </c>
      <c r="DQ488" s="8">
        <v>16</v>
      </c>
      <c r="DR488" s="8">
        <v>13</v>
      </c>
      <c r="DS488" s="8">
        <v>8</v>
      </c>
      <c r="DT488" s="8">
        <v>13</v>
      </c>
      <c r="DU488" s="8">
        <v>9</v>
      </c>
      <c r="DV488" s="8">
        <v>10</v>
      </c>
      <c r="DW488" s="8">
        <v>26</v>
      </c>
      <c r="DX488" s="7">
        <f t="shared" si="37"/>
        <v>1636</v>
      </c>
      <c r="DY488" s="7">
        <f t="shared" si="38"/>
        <v>208</v>
      </c>
      <c r="DZ488" s="7">
        <f t="shared" si="39"/>
        <v>747</v>
      </c>
      <c r="EA488" s="7">
        <f t="shared" si="40"/>
        <v>609</v>
      </c>
    </row>
    <row r="489" spans="1:131" x14ac:dyDescent="0.35">
      <c r="A489" s="7">
        <v>14</v>
      </c>
      <c r="B489" s="10" t="s">
        <v>1146</v>
      </c>
      <c r="C489" s="10" t="s">
        <v>1092</v>
      </c>
      <c r="D489" s="7" t="s">
        <v>1093</v>
      </c>
      <c r="E489" s="7">
        <f>SUM(Table3253[[#This Row],[0]:[90]])</f>
        <v>3443</v>
      </c>
      <c r="F489" s="8">
        <f>SUM(Table3253[[#This Row],[0]:[15]])</f>
        <v>726</v>
      </c>
      <c r="G489" s="7">
        <f>SUM(Table3253[[#This Row],[16]:[64]])</f>
        <v>2143</v>
      </c>
      <c r="H489" s="7">
        <f>SUM(Table3253[[#This Row],[65]:[90]])</f>
        <v>574</v>
      </c>
      <c r="I489" s="7">
        <f>SUM(Table3253[[#This Row],[85]:[90]])</f>
        <v>62</v>
      </c>
      <c r="J489" s="8">
        <f>SUM(Table3253[[#This Row],[0]:[17]])</f>
        <v>819</v>
      </c>
      <c r="K489" s="7">
        <f>SUM(Table3253[[#This Row],[18]:[64]])</f>
        <v>2050</v>
      </c>
      <c r="L489" s="8">
        <f>SUM(Table3253[[#This Row],[0]:[4]])</f>
        <v>192</v>
      </c>
      <c r="M489" s="7">
        <f>SUM(Table3253[[#This Row],[5]:[15]])</f>
        <v>534</v>
      </c>
      <c r="N489" s="7">
        <f>SUM(Table3253[[#This Row],[16]:[24]])</f>
        <v>406</v>
      </c>
      <c r="O489" s="7">
        <f>SUM(Table3253[[#This Row],[25]:[49]])</f>
        <v>1032</v>
      </c>
      <c r="P489" s="7">
        <f>SUM(Table3253[[#This Row],[50]:[64]])</f>
        <v>705</v>
      </c>
      <c r="Q489" s="7">
        <f>SUM(Table3253[[#This Row],[65]:[74]])</f>
        <v>323</v>
      </c>
      <c r="R489" s="7">
        <f>SUM(Table3253[[#This Row],[75]:[84]])</f>
        <v>189</v>
      </c>
      <c r="S489" s="8">
        <f>SUM(Table3253[[#This Row],[5]:[9]])</f>
        <v>235</v>
      </c>
      <c r="T489" s="7">
        <f>SUM(Table3253[[#This Row],[10]:[14]])</f>
        <v>246</v>
      </c>
      <c r="U489" s="7">
        <f>SUM(Table3253[[#This Row],[15]:[19]])</f>
        <v>259</v>
      </c>
      <c r="V489" s="7">
        <f>SUM(Table3253[[#This Row],[20]:[24]])</f>
        <v>200</v>
      </c>
      <c r="W489" s="7">
        <f>SUM(Table3253[[#This Row],[25]:[29]])</f>
        <v>185</v>
      </c>
      <c r="X489" s="7">
        <f>SUM(Table3253[[#This Row],[30]:[34]])</f>
        <v>201</v>
      </c>
      <c r="Y489" s="7">
        <f>SUM(Table3253[[#This Row],[35]:[39]])</f>
        <v>225</v>
      </c>
      <c r="Z489" s="7">
        <f>SUM(Table3253[[#This Row],[40]:[44]])</f>
        <v>236</v>
      </c>
      <c r="AA489" s="7">
        <f>SUM(Table3253[[#This Row],[45]:[49]])</f>
        <v>185</v>
      </c>
      <c r="AB489" s="7">
        <f>SUM(Table3253[[#This Row],[50]:[54]])</f>
        <v>216</v>
      </c>
      <c r="AC489" s="7">
        <f>SUM(Table3253[[#This Row],[55]:[59]])</f>
        <v>265</v>
      </c>
      <c r="AD489" s="7">
        <f>SUM(Table3253[[#This Row],[60]:[64]])</f>
        <v>224</v>
      </c>
      <c r="AE489" s="7">
        <f>SUM(Table3253[[#This Row],[65]:[69]])</f>
        <v>173</v>
      </c>
      <c r="AF489" s="7">
        <f>SUM(Table3253[[#This Row],[70]:[74]])</f>
        <v>150</v>
      </c>
      <c r="AG489" s="7">
        <f>SUM(Table3253[[#This Row],[75]:[79]])</f>
        <v>114</v>
      </c>
      <c r="AH489" s="7">
        <f>SUM(Table3253[[#This Row],[80]:[84]])</f>
        <v>75</v>
      </c>
      <c r="AI489" s="7">
        <f>SUM(Table3253[[#This Row],[85]:[89]])</f>
        <v>49</v>
      </c>
      <c r="AJ489" s="7">
        <f>Table3253[[#This Row],[90]]</f>
        <v>13</v>
      </c>
      <c r="AK489" s="8">
        <v>35</v>
      </c>
      <c r="AL489" s="8">
        <v>31</v>
      </c>
      <c r="AM489" s="8">
        <v>34</v>
      </c>
      <c r="AN489" s="8">
        <v>48</v>
      </c>
      <c r="AO489" s="8">
        <v>44</v>
      </c>
      <c r="AP489" s="8">
        <v>36</v>
      </c>
      <c r="AQ489" s="8">
        <v>50</v>
      </c>
      <c r="AR489" s="8">
        <v>47</v>
      </c>
      <c r="AS489" s="8">
        <v>55</v>
      </c>
      <c r="AT489" s="8">
        <v>47</v>
      </c>
      <c r="AU489" s="8">
        <v>54</v>
      </c>
      <c r="AV489" s="8">
        <v>45</v>
      </c>
      <c r="AW489" s="8">
        <v>41</v>
      </c>
      <c r="AX489" s="8">
        <v>57</v>
      </c>
      <c r="AY489" s="8">
        <v>49</v>
      </c>
      <c r="AZ489" s="8">
        <v>53</v>
      </c>
      <c r="BA489" s="8">
        <v>31</v>
      </c>
      <c r="BB489" s="8">
        <v>62</v>
      </c>
      <c r="BC489" s="8">
        <v>54</v>
      </c>
      <c r="BD489" s="8">
        <v>59</v>
      </c>
      <c r="BE489" s="8">
        <v>53</v>
      </c>
      <c r="BF489" s="8">
        <v>46</v>
      </c>
      <c r="BG489" s="8">
        <v>36</v>
      </c>
      <c r="BH489" s="8">
        <v>36</v>
      </c>
      <c r="BI489" s="8">
        <v>29</v>
      </c>
      <c r="BJ489" s="8">
        <v>37</v>
      </c>
      <c r="BK489" s="8">
        <v>36</v>
      </c>
      <c r="BL489" s="8">
        <v>42</v>
      </c>
      <c r="BM489" s="8">
        <v>37</v>
      </c>
      <c r="BN489" s="8">
        <v>33</v>
      </c>
      <c r="BO489" s="8">
        <v>39</v>
      </c>
      <c r="BP489" s="8">
        <v>38</v>
      </c>
      <c r="BQ489" s="8">
        <v>41</v>
      </c>
      <c r="BR489" s="8">
        <v>51</v>
      </c>
      <c r="BS489" s="8">
        <v>32</v>
      </c>
      <c r="BT489" s="8">
        <v>37</v>
      </c>
      <c r="BU489" s="8">
        <v>53</v>
      </c>
      <c r="BV489" s="8">
        <v>43</v>
      </c>
      <c r="BW489" s="8">
        <v>47</v>
      </c>
      <c r="BX489" s="8">
        <v>45</v>
      </c>
      <c r="BY489" s="8">
        <v>50</v>
      </c>
      <c r="BZ489" s="8">
        <v>44</v>
      </c>
      <c r="CA489" s="8">
        <v>37</v>
      </c>
      <c r="CB489" s="8">
        <v>58</v>
      </c>
      <c r="CC489" s="8">
        <v>47</v>
      </c>
      <c r="CD489" s="8">
        <v>45</v>
      </c>
      <c r="CE489" s="8">
        <v>37</v>
      </c>
      <c r="CF489" s="8">
        <v>30</v>
      </c>
      <c r="CG489" s="8">
        <v>43</v>
      </c>
      <c r="CH489" s="8">
        <v>30</v>
      </c>
      <c r="CI489" s="8">
        <v>33</v>
      </c>
      <c r="CJ489" s="8">
        <v>39</v>
      </c>
      <c r="CK489" s="8">
        <v>36</v>
      </c>
      <c r="CL489" s="8">
        <v>59</v>
      </c>
      <c r="CM489" s="8">
        <v>49</v>
      </c>
      <c r="CN489" s="8">
        <v>48</v>
      </c>
      <c r="CO489" s="8">
        <v>46</v>
      </c>
      <c r="CP489" s="8">
        <v>62</v>
      </c>
      <c r="CQ489" s="8">
        <v>49</v>
      </c>
      <c r="CR489" s="8">
        <v>60</v>
      </c>
      <c r="CS489" s="8">
        <v>42</v>
      </c>
      <c r="CT489" s="8">
        <v>42</v>
      </c>
      <c r="CU489" s="8">
        <v>44</v>
      </c>
      <c r="CV489" s="8">
        <v>47</v>
      </c>
      <c r="CW489" s="8">
        <v>49</v>
      </c>
      <c r="CX489" s="8">
        <v>36</v>
      </c>
      <c r="CY489" s="8">
        <v>40</v>
      </c>
      <c r="CZ489" s="8">
        <v>46</v>
      </c>
      <c r="DA489" s="8">
        <v>26</v>
      </c>
      <c r="DB489" s="8">
        <v>25</v>
      </c>
      <c r="DC489" s="8">
        <v>39</v>
      </c>
      <c r="DD489" s="8">
        <v>31</v>
      </c>
      <c r="DE489" s="8">
        <v>25</v>
      </c>
      <c r="DF489" s="8">
        <v>31</v>
      </c>
      <c r="DG489" s="8">
        <v>24</v>
      </c>
      <c r="DH489" s="8">
        <v>28</v>
      </c>
      <c r="DI489" s="8">
        <v>17</v>
      </c>
      <c r="DJ489" s="8">
        <v>26</v>
      </c>
      <c r="DK489" s="8">
        <v>27</v>
      </c>
      <c r="DL489" s="8">
        <v>16</v>
      </c>
      <c r="DM489" s="8">
        <v>19</v>
      </c>
      <c r="DN489" s="8">
        <v>14</v>
      </c>
      <c r="DO489" s="8">
        <v>16</v>
      </c>
      <c r="DP489" s="8">
        <v>13</v>
      </c>
      <c r="DQ489" s="8">
        <v>13</v>
      </c>
      <c r="DR489" s="8">
        <v>17</v>
      </c>
      <c r="DS489" s="8">
        <v>7</v>
      </c>
      <c r="DT489" s="8">
        <v>12</v>
      </c>
      <c r="DU489" s="8">
        <v>7</v>
      </c>
      <c r="DV489" s="8">
        <v>6</v>
      </c>
      <c r="DW489" s="8">
        <v>13</v>
      </c>
      <c r="DX489" s="7">
        <f t="shared" si="37"/>
        <v>2143</v>
      </c>
      <c r="DY489" s="7">
        <f t="shared" si="38"/>
        <v>313</v>
      </c>
      <c r="DZ489" s="7">
        <f t="shared" si="39"/>
        <v>1032</v>
      </c>
      <c r="EA489" s="7">
        <f t="shared" si="40"/>
        <v>705</v>
      </c>
    </row>
    <row r="490" spans="1:131" x14ac:dyDescent="0.35">
      <c r="A490" s="7">
        <v>14</v>
      </c>
      <c r="B490" s="10" t="s">
        <v>1146</v>
      </c>
      <c r="C490" s="10" t="s">
        <v>1094</v>
      </c>
      <c r="D490" s="7" t="s">
        <v>1095</v>
      </c>
      <c r="E490" s="7">
        <f>SUM(Table3253[[#This Row],[0]:[90]])</f>
        <v>3230</v>
      </c>
      <c r="F490" s="8">
        <f>SUM(Table3253[[#This Row],[0]:[15]])</f>
        <v>487</v>
      </c>
      <c r="G490" s="7">
        <f>SUM(Table3253[[#This Row],[16]:[64]])</f>
        <v>1957</v>
      </c>
      <c r="H490" s="7">
        <f>SUM(Table3253[[#This Row],[65]:[90]])</f>
        <v>786</v>
      </c>
      <c r="I490" s="7">
        <f>SUM(Table3253[[#This Row],[85]:[90]])</f>
        <v>45</v>
      </c>
      <c r="J490" s="8">
        <f>SUM(Table3253[[#This Row],[0]:[17]])</f>
        <v>572</v>
      </c>
      <c r="K490" s="7">
        <f>SUM(Table3253[[#This Row],[18]:[64]])</f>
        <v>1872</v>
      </c>
      <c r="L490" s="8">
        <f>SUM(Table3253[[#This Row],[0]:[4]])</f>
        <v>124</v>
      </c>
      <c r="M490" s="7">
        <f>SUM(Table3253[[#This Row],[5]:[15]])</f>
        <v>363</v>
      </c>
      <c r="N490" s="7">
        <f>SUM(Table3253[[#This Row],[16]:[24]])</f>
        <v>373</v>
      </c>
      <c r="O490" s="7">
        <f>SUM(Table3253[[#This Row],[25]:[49]])</f>
        <v>876</v>
      </c>
      <c r="P490" s="7">
        <f>SUM(Table3253[[#This Row],[50]:[64]])</f>
        <v>708</v>
      </c>
      <c r="Q490" s="7">
        <f>SUM(Table3253[[#This Row],[65]:[74]])</f>
        <v>481</v>
      </c>
      <c r="R490" s="7">
        <f>SUM(Table3253[[#This Row],[75]:[84]])</f>
        <v>260</v>
      </c>
      <c r="S490" s="8">
        <f>SUM(Table3253[[#This Row],[5]:[9]])</f>
        <v>125</v>
      </c>
      <c r="T490" s="7">
        <f>SUM(Table3253[[#This Row],[10]:[14]])</f>
        <v>211</v>
      </c>
      <c r="U490" s="7">
        <f>SUM(Table3253[[#This Row],[15]:[19]])</f>
        <v>211</v>
      </c>
      <c r="V490" s="7">
        <f>SUM(Table3253[[#This Row],[20]:[24]])</f>
        <v>189</v>
      </c>
      <c r="W490" s="7">
        <f>SUM(Table3253[[#This Row],[25]:[29]])</f>
        <v>171</v>
      </c>
      <c r="X490" s="7">
        <f>SUM(Table3253[[#This Row],[30]:[34]])</f>
        <v>204</v>
      </c>
      <c r="Y490" s="7">
        <f>SUM(Table3253[[#This Row],[35]:[39]])</f>
        <v>170</v>
      </c>
      <c r="Z490" s="7">
        <f>SUM(Table3253[[#This Row],[40]:[44]])</f>
        <v>150</v>
      </c>
      <c r="AA490" s="7">
        <f>SUM(Table3253[[#This Row],[45]:[49]])</f>
        <v>181</v>
      </c>
      <c r="AB490" s="7">
        <f>SUM(Table3253[[#This Row],[50]:[54]])</f>
        <v>202</v>
      </c>
      <c r="AC490" s="7">
        <f>SUM(Table3253[[#This Row],[55]:[59]])</f>
        <v>239</v>
      </c>
      <c r="AD490" s="7">
        <f>SUM(Table3253[[#This Row],[60]:[64]])</f>
        <v>267</v>
      </c>
      <c r="AE490" s="7">
        <f>SUM(Table3253[[#This Row],[65]:[69]])</f>
        <v>245</v>
      </c>
      <c r="AF490" s="7">
        <f>SUM(Table3253[[#This Row],[70]:[74]])</f>
        <v>236</v>
      </c>
      <c r="AG490" s="7">
        <f>SUM(Table3253[[#This Row],[75]:[79]])</f>
        <v>163</v>
      </c>
      <c r="AH490" s="7">
        <f>SUM(Table3253[[#This Row],[80]:[84]])</f>
        <v>97</v>
      </c>
      <c r="AI490" s="7">
        <f>SUM(Table3253[[#This Row],[85]:[89]])</f>
        <v>32</v>
      </c>
      <c r="AJ490" s="7">
        <f>Table3253[[#This Row],[90]]</f>
        <v>13</v>
      </c>
      <c r="AK490" s="8">
        <v>16</v>
      </c>
      <c r="AL490" s="8">
        <v>17</v>
      </c>
      <c r="AM490" s="8">
        <v>30</v>
      </c>
      <c r="AN490" s="8">
        <v>24</v>
      </c>
      <c r="AO490" s="8">
        <v>37</v>
      </c>
      <c r="AP490" s="8">
        <v>27</v>
      </c>
      <c r="AQ490" s="8">
        <v>23</v>
      </c>
      <c r="AR490" s="8">
        <v>20</v>
      </c>
      <c r="AS490" s="8">
        <v>32</v>
      </c>
      <c r="AT490" s="8">
        <v>23</v>
      </c>
      <c r="AU490" s="8">
        <v>41</v>
      </c>
      <c r="AV490" s="8">
        <v>39</v>
      </c>
      <c r="AW490" s="8">
        <v>51</v>
      </c>
      <c r="AX490" s="8">
        <v>37</v>
      </c>
      <c r="AY490" s="8">
        <v>43</v>
      </c>
      <c r="AZ490" s="8">
        <v>27</v>
      </c>
      <c r="BA490" s="8">
        <v>47</v>
      </c>
      <c r="BB490" s="8">
        <v>38</v>
      </c>
      <c r="BC490" s="8">
        <v>45</v>
      </c>
      <c r="BD490" s="8">
        <v>54</v>
      </c>
      <c r="BE490" s="8">
        <v>41</v>
      </c>
      <c r="BF490" s="8">
        <v>44</v>
      </c>
      <c r="BG490" s="8">
        <v>47</v>
      </c>
      <c r="BH490" s="8">
        <v>26</v>
      </c>
      <c r="BI490" s="8">
        <v>31</v>
      </c>
      <c r="BJ490" s="8">
        <v>42</v>
      </c>
      <c r="BK490" s="8">
        <v>33</v>
      </c>
      <c r="BL490" s="8">
        <v>24</v>
      </c>
      <c r="BM490" s="8">
        <v>34</v>
      </c>
      <c r="BN490" s="8">
        <v>38</v>
      </c>
      <c r="BO490" s="8">
        <v>47</v>
      </c>
      <c r="BP490" s="8">
        <v>44</v>
      </c>
      <c r="BQ490" s="8">
        <v>33</v>
      </c>
      <c r="BR490" s="8">
        <v>40</v>
      </c>
      <c r="BS490" s="8">
        <v>40</v>
      </c>
      <c r="BT490" s="8">
        <v>34</v>
      </c>
      <c r="BU490" s="8">
        <v>29</v>
      </c>
      <c r="BV490" s="8">
        <v>33</v>
      </c>
      <c r="BW490" s="8">
        <v>40</v>
      </c>
      <c r="BX490" s="8">
        <v>34</v>
      </c>
      <c r="BY490" s="8">
        <v>35</v>
      </c>
      <c r="BZ490" s="8">
        <v>34</v>
      </c>
      <c r="CA490" s="8">
        <v>25</v>
      </c>
      <c r="CB490" s="8">
        <v>27</v>
      </c>
      <c r="CC490" s="8">
        <v>29</v>
      </c>
      <c r="CD490" s="8">
        <v>34</v>
      </c>
      <c r="CE490" s="8">
        <v>36</v>
      </c>
      <c r="CF490" s="8">
        <v>32</v>
      </c>
      <c r="CG490" s="8">
        <v>41</v>
      </c>
      <c r="CH490" s="8">
        <v>38</v>
      </c>
      <c r="CI490" s="8">
        <v>34</v>
      </c>
      <c r="CJ490" s="8">
        <v>33</v>
      </c>
      <c r="CK490" s="8">
        <v>35</v>
      </c>
      <c r="CL490" s="8">
        <v>54</v>
      </c>
      <c r="CM490" s="8">
        <v>46</v>
      </c>
      <c r="CN490" s="8">
        <v>39</v>
      </c>
      <c r="CO490" s="8">
        <v>50</v>
      </c>
      <c r="CP490" s="8">
        <v>60</v>
      </c>
      <c r="CQ490" s="8">
        <v>45</v>
      </c>
      <c r="CR490" s="8">
        <v>45</v>
      </c>
      <c r="CS490" s="8">
        <v>62</v>
      </c>
      <c r="CT490" s="8">
        <v>50</v>
      </c>
      <c r="CU490" s="8">
        <v>60</v>
      </c>
      <c r="CV490" s="8">
        <v>57</v>
      </c>
      <c r="CW490" s="8">
        <v>38</v>
      </c>
      <c r="CX490" s="8">
        <v>58</v>
      </c>
      <c r="CY490" s="8">
        <v>42</v>
      </c>
      <c r="CZ490" s="8">
        <v>48</v>
      </c>
      <c r="DA490" s="8">
        <v>46</v>
      </c>
      <c r="DB490" s="8">
        <v>51</v>
      </c>
      <c r="DC490" s="8">
        <v>57</v>
      </c>
      <c r="DD490" s="8">
        <v>55</v>
      </c>
      <c r="DE490" s="8">
        <v>44</v>
      </c>
      <c r="DF490" s="8">
        <v>46</v>
      </c>
      <c r="DG490" s="8">
        <v>34</v>
      </c>
      <c r="DH490" s="8">
        <v>49</v>
      </c>
      <c r="DI490" s="8">
        <v>34</v>
      </c>
      <c r="DJ490" s="8">
        <v>30</v>
      </c>
      <c r="DK490" s="8">
        <v>25</v>
      </c>
      <c r="DL490" s="8">
        <v>25</v>
      </c>
      <c r="DM490" s="8">
        <v>21</v>
      </c>
      <c r="DN490" s="8">
        <v>18</v>
      </c>
      <c r="DO490" s="8">
        <v>24</v>
      </c>
      <c r="DP490" s="8">
        <v>15</v>
      </c>
      <c r="DQ490" s="8">
        <v>19</v>
      </c>
      <c r="DR490" s="8">
        <v>9</v>
      </c>
      <c r="DS490" s="8">
        <v>6</v>
      </c>
      <c r="DT490" s="8">
        <v>4</v>
      </c>
      <c r="DU490" s="8">
        <v>7</v>
      </c>
      <c r="DV490" s="8">
        <v>6</v>
      </c>
      <c r="DW490" s="8">
        <v>13</v>
      </c>
      <c r="DX490" s="7">
        <f t="shared" si="37"/>
        <v>1957</v>
      </c>
      <c r="DY490" s="7">
        <f t="shared" si="38"/>
        <v>288</v>
      </c>
      <c r="DZ490" s="7">
        <f t="shared" si="39"/>
        <v>876</v>
      </c>
      <c r="EA490" s="7">
        <f t="shared" si="40"/>
        <v>708</v>
      </c>
    </row>
    <row r="491" spans="1:131" x14ac:dyDescent="0.35">
      <c r="A491" s="7">
        <v>14</v>
      </c>
      <c r="B491" s="10" t="s">
        <v>1146</v>
      </c>
      <c r="C491" s="10" t="s">
        <v>1096</v>
      </c>
      <c r="D491" s="7" t="s">
        <v>1097</v>
      </c>
      <c r="E491" s="7">
        <f>SUM(Table3253[[#This Row],[0]:[90]])</f>
        <v>2956</v>
      </c>
      <c r="F491" s="8">
        <f>SUM(Table3253[[#This Row],[0]:[15]])</f>
        <v>487</v>
      </c>
      <c r="G491" s="7">
        <f>SUM(Table3253[[#This Row],[16]:[64]])</f>
        <v>1702</v>
      </c>
      <c r="H491" s="7">
        <f>SUM(Table3253[[#This Row],[65]:[90]])</f>
        <v>767</v>
      </c>
      <c r="I491" s="7">
        <f>SUM(Table3253[[#This Row],[85]:[90]])</f>
        <v>76</v>
      </c>
      <c r="J491" s="8">
        <f>SUM(Table3253[[#This Row],[0]:[17]])</f>
        <v>539</v>
      </c>
      <c r="K491" s="7">
        <f>SUM(Table3253[[#This Row],[18]:[64]])</f>
        <v>1650</v>
      </c>
      <c r="L491" s="8">
        <f>SUM(Table3253[[#This Row],[0]:[4]])</f>
        <v>126</v>
      </c>
      <c r="M491" s="7">
        <f>SUM(Table3253[[#This Row],[5]:[15]])</f>
        <v>361</v>
      </c>
      <c r="N491" s="7">
        <f>SUM(Table3253[[#This Row],[16]:[24]])</f>
        <v>253</v>
      </c>
      <c r="O491" s="7">
        <f>SUM(Table3253[[#This Row],[25]:[49]])</f>
        <v>800</v>
      </c>
      <c r="P491" s="7">
        <f>SUM(Table3253[[#This Row],[50]:[64]])</f>
        <v>649</v>
      </c>
      <c r="Q491" s="7">
        <f>SUM(Table3253[[#This Row],[65]:[74]])</f>
        <v>439</v>
      </c>
      <c r="R491" s="7">
        <f>SUM(Table3253[[#This Row],[75]:[84]])</f>
        <v>252</v>
      </c>
      <c r="S491" s="8">
        <f>SUM(Table3253[[#This Row],[5]:[9]])</f>
        <v>177</v>
      </c>
      <c r="T491" s="7">
        <f>SUM(Table3253[[#This Row],[10]:[14]])</f>
        <v>166</v>
      </c>
      <c r="U491" s="7">
        <f>SUM(Table3253[[#This Row],[15]:[19]])</f>
        <v>119</v>
      </c>
      <c r="V491" s="7">
        <f>SUM(Table3253[[#This Row],[20]:[24]])</f>
        <v>152</v>
      </c>
      <c r="W491" s="7">
        <f>SUM(Table3253[[#This Row],[25]:[29]])</f>
        <v>129</v>
      </c>
      <c r="X491" s="7">
        <f>SUM(Table3253[[#This Row],[30]:[34]])</f>
        <v>145</v>
      </c>
      <c r="Y491" s="7">
        <f>SUM(Table3253[[#This Row],[35]:[39]])</f>
        <v>188</v>
      </c>
      <c r="Z491" s="7">
        <f>SUM(Table3253[[#This Row],[40]:[44]])</f>
        <v>168</v>
      </c>
      <c r="AA491" s="7">
        <f>SUM(Table3253[[#This Row],[45]:[49]])</f>
        <v>170</v>
      </c>
      <c r="AB491" s="7">
        <f>SUM(Table3253[[#This Row],[50]:[54]])</f>
        <v>190</v>
      </c>
      <c r="AC491" s="7">
        <f>SUM(Table3253[[#This Row],[55]:[59]])</f>
        <v>236</v>
      </c>
      <c r="AD491" s="7">
        <f>SUM(Table3253[[#This Row],[60]:[64]])</f>
        <v>223</v>
      </c>
      <c r="AE491" s="7">
        <f>SUM(Table3253[[#This Row],[65]:[69]])</f>
        <v>239</v>
      </c>
      <c r="AF491" s="7">
        <f>SUM(Table3253[[#This Row],[70]:[74]])</f>
        <v>200</v>
      </c>
      <c r="AG491" s="7">
        <f>SUM(Table3253[[#This Row],[75]:[79]])</f>
        <v>151</v>
      </c>
      <c r="AH491" s="7">
        <f>SUM(Table3253[[#This Row],[80]:[84]])</f>
        <v>101</v>
      </c>
      <c r="AI491" s="7">
        <f>SUM(Table3253[[#This Row],[85]:[89]])</f>
        <v>52</v>
      </c>
      <c r="AJ491" s="7">
        <f>Table3253[[#This Row],[90]]</f>
        <v>24</v>
      </c>
      <c r="AK491" s="8">
        <v>30</v>
      </c>
      <c r="AL491" s="8">
        <v>30</v>
      </c>
      <c r="AM491" s="8">
        <v>22</v>
      </c>
      <c r="AN491" s="8">
        <v>24</v>
      </c>
      <c r="AO491" s="8">
        <v>20</v>
      </c>
      <c r="AP491" s="8">
        <v>35</v>
      </c>
      <c r="AQ491" s="8">
        <v>36</v>
      </c>
      <c r="AR491" s="8">
        <v>37</v>
      </c>
      <c r="AS491" s="8">
        <v>39</v>
      </c>
      <c r="AT491" s="8">
        <v>30</v>
      </c>
      <c r="AU491" s="8">
        <v>36</v>
      </c>
      <c r="AV491" s="8">
        <v>41</v>
      </c>
      <c r="AW491" s="8">
        <v>28</v>
      </c>
      <c r="AX491" s="8">
        <v>37</v>
      </c>
      <c r="AY491" s="8">
        <v>24</v>
      </c>
      <c r="AZ491" s="8">
        <v>18</v>
      </c>
      <c r="BA491" s="8">
        <v>27</v>
      </c>
      <c r="BB491" s="8">
        <v>25</v>
      </c>
      <c r="BC491" s="8">
        <v>30</v>
      </c>
      <c r="BD491" s="8">
        <v>19</v>
      </c>
      <c r="BE491" s="8">
        <v>31</v>
      </c>
      <c r="BF491" s="8">
        <v>36</v>
      </c>
      <c r="BG491" s="8">
        <v>31</v>
      </c>
      <c r="BH491" s="8">
        <v>29</v>
      </c>
      <c r="BI491" s="8">
        <v>25</v>
      </c>
      <c r="BJ491" s="8">
        <v>27</v>
      </c>
      <c r="BK491" s="8">
        <v>20</v>
      </c>
      <c r="BL491" s="8">
        <v>28</v>
      </c>
      <c r="BM491" s="8">
        <v>37</v>
      </c>
      <c r="BN491" s="8">
        <v>17</v>
      </c>
      <c r="BO491" s="8">
        <v>23</v>
      </c>
      <c r="BP491" s="8">
        <v>30</v>
      </c>
      <c r="BQ491" s="8">
        <v>39</v>
      </c>
      <c r="BR491" s="8">
        <v>27</v>
      </c>
      <c r="BS491" s="8">
        <v>26</v>
      </c>
      <c r="BT491" s="8">
        <v>31</v>
      </c>
      <c r="BU491" s="8">
        <v>33</v>
      </c>
      <c r="BV491" s="8">
        <v>34</v>
      </c>
      <c r="BW491" s="8">
        <v>46</v>
      </c>
      <c r="BX491" s="8">
        <v>44</v>
      </c>
      <c r="BY491" s="8">
        <v>33</v>
      </c>
      <c r="BZ491" s="8">
        <v>27</v>
      </c>
      <c r="CA491" s="8">
        <v>31</v>
      </c>
      <c r="CB491" s="8">
        <v>36</v>
      </c>
      <c r="CC491" s="8">
        <v>41</v>
      </c>
      <c r="CD491" s="8">
        <v>40</v>
      </c>
      <c r="CE491" s="8">
        <v>31</v>
      </c>
      <c r="CF491" s="8">
        <v>37</v>
      </c>
      <c r="CG491" s="8">
        <v>31</v>
      </c>
      <c r="CH491" s="8">
        <v>31</v>
      </c>
      <c r="CI491" s="8">
        <v>29</v>
      </c>
      <c r="CJ491" s="8">
        <v>34</v>
      </c>
      <c r="CK491" s="8">
        <v>44</v>
      </c>
      <c r="CL491" s="8">
        <v>47</v>
      </c>
      <c r="CM491" s="8">
        <v>36</v>
      </c>
      <c r="CN491" s="8">
        <v>47</v>
      </c>
      <c r="CO491" s="8">
        <v>44</v>
      </c>
      <c r="CP491" s="8">
        <v>42</v>
      </c>
      <c r="CQ491" s="8">
        <v>54</v>
      </c>
      <c r="CR491" s="8">
        <v>49</v>
      </c>
      <c r="CS491" s="8">
        <v>48</v>
      </c>
      <c r="CT491" s="8">
        <v>45</v>
      </c>
      <c r="CU491" s="8">
        <v>42</v>
      </c>
      <c r="CV491" s="8">
        <v>44</v>
      </c>
      <c r="CW491" s="8">
        <v>44</v>
      </c>
      <c r="CX491" s="8">
        <v>62</v>
      </c>
      <c r="CY491" s="8">
        <v>48</v>
      </c>
      <c r="CZ491" s="8">
        <v>34</v>
      </c>
      <c r="DA491" s="8">
        <v>49</v>
      </c>
      <c r="DB491" s="8">
        <v>46</v>
      </c>
      <c r="DC491" s="8">
        <v>50</v>
      </c>
      <c r="DD491" s="8">
        <v>33</v>
      </c>
      <c r="DE491" s="8">
        <v>42</v>
      </c>
      <c r="DF491" s="8">
        <v>44</v>
      </c>
      <c r="DG491" s="8">
        <v>31</v>
      </c>
      <c r="DH491" s="8">
        <v>33</v>
      </c>
      <c r="DI491" s="8">
        <v>38</v>
      </c>
      <c r="DJ491" s="8">
        <v>34</v>
      </c>
      <c r="DK491" s="8">
        <v>24</v>
      </c>
      <c r="DL491" s="8">
        <v>22</v>
      </c>
      <c r="DM491" s="8">
        <v>35</v>
      </c>
      <c r="DN491" s="8">
        <v>25</v>
      </c>
      <c r="DO491" s="8">
        <v>19</v>
      </c>
      <c r="DP491" s="8">
        <v>12</v>
      </c>
      <c r="DQ491" s="8">
        <v>10</v>
      </c>
      <c r="DR491" s="8">
        <v>18</v>
      </c>
      <c r="DS491" s="8">
        <v>10</v>
      </c>
      <c r="DT491" s="8">
        <v>10</v>
      </c>
      <c r="DU491" s="8">
        <v>8</v>
      </c>
      <c r="DV491" s="8">
        <v>6</v>
      </c>
      <c r="DW491" s="8">
        <v>24</v>
      </c>
      <c r="DX491" s="7">
        <f t="shared" si="37"/>
        <v>1702</v>
      </c>
      <c r="DY491" s="7">
        <f t="shared" si="38"/>
        <v>201</v>
      </c>
      <c r="DZ491" s="7">
        <f t="shared" si="39"/>
        <v>800</v>
      </c>
      <c r="EA491" s="7">
        <f t="shared" si="40"/>
        <v>649</v>
      </c>
    </row>
    <row r="492" spans="1:131" x14ac:dyDescent="0.35">
      <c r="A492" s="7">
        <v>14</v>
      </c>
      <c r="B492" s="10" t="s">
        <v>1146</v>
      </c>
      <c r="C492" s="10" t="s">
        <v>1098</v>
      </c>
      <c r="D492" s="7" t="s">
        <v>1099</v>
      </c>
      <c r="E492" s="7">
        <f>SUM(Table3253[[#This Row],[0]:[90]])</f>
        <v>3635</v>
      </c>
      <c r="F492" s="8">
        <f>SUM(Table3253[[#This Row],[0]:[15]])</f>
        <v>642</v>
      </c>
      <c r="G492" s="7">
        <f>SUM(Table3253[[#This Row],[16]:[64]])</f>
        <v>2268</v>
      </c>
      <c r="H492" s="7">
        <f>SUM(Table3253[[#This Row],[65]:[90]])</f>
        <v>725</v>
      </c>
      <c r="I492" s="7">
        <f>SUM(Table3253[[#This Row],[85]:[90]])</f>
        <v>60</v>
      </c>
      <c r="J492" s="8">
        <f>SUM(Table3253[[#This Row],[0]:[17]])</f>
        <v>719</v>
      </c>
      <c r="K492" s="7">
        <f>SUM(Table3253[[#This Row],[18]:[64]])</f>
        <v>2191</v>
      </c>
      <c r="L492" s="8">
        <f>SUM(Table3253[[#This Row],[0]:[4]])</f>
        <v>232</v>
      </c>
      <c r="M492" s="7">
        <f>SUM(Table3253[[#This Row],[5]:[15]])</f>
        <v>410</v>
      </c>
      <c r="N492" s="7">
        <f>SUM(Table3253[[#This Row],[16]:[24]])</f>
        <v>344</v>
      </c>
      <c r="O492" s="7">
        <f>SUM(Table3253[[#This Row],[25]:[49]])</f>
        <v>1121</v>
      </c>
      <c r="P492" s="7">
        <f>SUM(Table3253[[#This Row],[50]:[64]])</f>
        <v>803</v>
      </c>
      <c r="Q492" s="7">
        <f>SUM(Table3253[[#This Row],[65]:[74]])</f>
        <v>392</v>
      </c>
      <c r="R492" s="7">
        <f>SUM(Table3253[[#This Row],[75]:[84]])</f>
        <v>273</v>
      </c>
      <c r="S492" s="8">
        <f>SUM(Table3253[[#This Row],[5]:[9]])</f>
        <v>172</v>
      </c>
      <c r="T492" s="7">
        <f>SUM(Table3253[[#This Row],[10]:[14]])</f>
        <v>206</v>
      </c>
      <c r="U492" s="7">
        <f>SUM(Table3253[[#This Row],[15]:[19]])</f>
        <v>184</v>
      </c>
      <c r="V492" s="7">
        <f>SUM(Table3253[[#This Row],[20]:[24]])</f>
        <v>192</v>
      </c>
      <c r="W492" s="7">
        <f>SUM(Table3253[[#This Row],[25]:[29]])</f>
        <v>241</v>
      </c>
      <c r="X492" s="7">
        <f>SUM(Table3253[[#This Row],[30]:[34]])</f>
        <v>236</v>
      </c>
      <c r="Y492" s="7">
        <f>SUM(Table3253[[#This Row],[35]:[39]])</f>
        <v>195</v>
      </c>
      <c r="Z492" s="7">
        <f>SUM(Table3253[[#This Row],[40]:[44]])</f>
        <v>226</v>
      </c>
      <c r="AA492" s="7">
        <f>SUM(Table3253[[#This Row],[45]:[49]])</f>
        <v>223</v>
      </c>
      <c r="AB492" s="7">
        <f>SUM(Table3253[[#This Row],[50]:[54]])</f>
        <v>218</v>
      </c>
      <c r="AC492" s="7">
        <f>SUM(Table3253[[#This Row],[55]:[59]])</f>
        <v>337</v>
      </c>
      <c r="AD492" s="7">
        <f>SUM(Table3253[[#This Row],[60]:[64]])</f>
        <v>248</v>
      </c>
      <c r="AE492" s="7">
        <f>SUM(Table3253[[#This Row],[65]:[69]])</f>
        <v>234</v>
      </c>
      <c r="AF492" s="7">
        <f>SUM(Table3253[[#This Row],[70]:[74]])</f>
        <v>158</v>
      </c>
      <c r="AG492" s="7">
        <f>SUM(Table3253[[#This Row],[75]:[79]])</f>
        <v>173</v>
      </c>
      <c r="AH492" s="7">
        <f>SUM(Table3253[[#This Row],[80]:[84]])</f>
        <v>100</v>
      </c>
      <c r="AI492" s="7">
        <f>SUM(Table3253[[#This Row],[85]:[89]])</f>
        <v>40</v>
      </c>
      <c r="AJ492" s="7">
        <f>Table3253[[#This Row],[90]]</f>
        <v>20</v>
      </c>
      <c r="AK492" s="8">
        <v>55</v>
      </c>
      <c r="AL492" s="8">
        <v>43</v>
      </c>
      <c r="AM492" s="8">
        <v>43</v>
      </c>
      <c r="AN492" s="8">
        <v>45</v>
      </c>
      <c r="AO492" s="8">
        <v>46</v>
      </c>
      <c r="AP492" s="8">
        <v>33</v>
      </c>
      <c r="AQ492" s="8">
        <v>31</v>
      </c>
      <c r="AR492" s="8">
        <v>46</v>
      </c>
      <c r="AS492" s="8">
        <v>33</v>
      </c>
      <c r="AT492" s="8">
        <v>29</v>
      </c>
      <c r="AU492" s="8">
        <v>35</v>
      </c>
      <c r="AV492" s="8">
        <v>42</v>
      </c>
      <c r="AW492" s="8">
        <v>51</v>
      </c>
      <c r="AX492" s="8">
        <v>43</v>
      </c>
      <c r="AY492" s="8">
        <v>35</v>
      </c>
      <c r="AZ492" s="8">
        <v>32</v>
      </c>
      <c r="BA492" s="8">
        <v>39</v>
      </c>
      <c r="BB492" s="8">
        <v>38</v>
      </c>
      <c r="BC492" s="8">
        <v>31</v>
      </c>
      <c r="BD492" s="8">
        <v>44</v>
      </c>
      <c r="BE492" s="8">
        <v>51</v>
      </c>
      <c r="BF492" s="8">
        <v>44</v>
      </c>
      <c r="BG492" s="8">
        <v>41</v>
      </c>
      <c r="BH492" s="8">
        <v>34</v>
      </c>
      <c r="BI492" s="8">
        <v>22</v>
      </c>
      <c r="BJ492" s="8">
        <v>39</v>
      </c>
      <c r="BK492" s="8">
        <v>47</v>
      </c>
      <c r="BL492" s="8">
        <v>59</v>
      </c>
      <c r="BM492" s="8">
        <v>46</v>
      </c>
      <c r="BN492" s="8">
        <v>50</v>
      </c>
      <c r="BO492" s="8">
        <v>44</v>
      </c>
      <c r="BP492" s="8">
        <v>41</v>
      </c>
      <c r="BQ492" s="8">
        <v>46</v>
      </c>
      <c r="BR492" s="8">
        <v>61</v>
      </c>
      <c r="BS492" s="8">
        <v>44</v>
      </c>
      <c r="BT492" s="8">
        <v>32</v>
      </c>
      <c r="BU492" s="8">
        <v>32</v>
      </c>
      <c r="BV492" s="8">
        <v>43</v>
      </c>
      <c r="BW492" s="8">
        <v>50</v>
      </c>
      <c r="BX492" s="8">
        <v>38</v>
      </c>
      <c r="BY492" s="8">
        <v>46</v>
      </c>
      <c r="BZ492" s="8">
        <v>54</v>
      </c>
      <c r="CA492" s="8">
        <v>39</v>
      </c>
      <c r="CB492" s="8">
        <v>46</v>
      </c>
      <c r="CC492" s="8">
        <v>41</v>
      </c>
      <c r="CD492" s="8">
        <v>41</v>
      </c>
      <c r="CE492" s="8">
        <v>41</v>
      </c>
      <c r="CF492" s="8">
        <v>43</v>
      </c>
      <c r="CG492" s="8">
        <v>54</v>
      </c>
      <c r="CH492" s="8">
        <v>44</v>
      </c>
      <c r="CI492" s="8">
        <v>39</v>
      </c>
      <c r="CJ492" s="8">
        <v>37</v>
      </c>
      <c r="CK492" s="8">
        <v>38</v>
      </c>
      <c r="CL492" s="8">
        <v>52</v>
      </c>
      <c r="CM492" s="8">
        <v>52</v>
      </c>
      <c r="CN492" s="8">
        <v>57</v>
      </c>
      <c r="CO492" s="8">
        <v>67</v>
      </c>
      <c r="CP492" s="8">
        <v>74</v>
      </c>
      <c r="CQ492" s="8">
        <v>55</v>
      </c>
      <c r="CR492" s="8">
        <v>84</v>
      </c>
      <c r="CS492" s="8">
        <v>47</v>
      </c>
      <c r="CT492" s="8">
        <v>43</v>
      </c>
      <c r="CU492" s="8">
        <v>69</v>
      </c>
      <c r="CV492" s="8">
        <v>43</v>
      </c>
      <c r="CW492" s="8">
        <v>46</v>
      </c>
      <c r="CX492" s="8">
        <v>58</v>
      </c>
      <c r="CY492" s="8">
        <v>43</v>
      </c>
      <c r="CZ492" s="8">
        <v>43</v>
      </c>
      <c r="DA492" s="8">
        <v>42</v>
      </c>
      <c r="DB492" s="8">
        <v>48</v>
      </c>
      <c r="DC492" s="8">
        <v>32</v>
      </c>
      <c r="DD492" s="8">
        <v>28</v>
      </c>
      <c r="DE492" s="8">
        <v>29</v>
      </c>
      <c r="DF492" s="8">
        <v>34</v>
      </c>
      <c r="DG492" s="8">
        <v>35</v>
      </c>
      <c r="DH492" s="8">
        <v>41</v>
      </c>
      <c r="DI492" s="8">
        <v>37</v>
      </c>
      <c r="DJ492" s="8">
        <v>28</v>
      </c>
      <c r="DK492" s="8">
        <v>40</v>
      </c>
      <c r="DL492" s="8">
        <v>27</v>
      </c>
      <c r="DM492" s="8">
        <v>24</v>
      </c>
      <c r="DN492" s="8">
        <v>25</v>
      </c>
      <c r="DO492" s="8">
        <v>26</v>
      </c>
      <c r="DP492" s="8">
        <v>17</v>
      </c>
      <c r="DQ492" s="8">
        <v>8</v>
      </c>
      <c r="DR492" s="8">
        <v>14</v>
      </c>
      <c r="DS492" s="8">
        <v>10</v>
      </c>
      <c r="DT492" s="8">
        <v>7</v>
      </c>
      <c r="DU492" s="8">
        <v>5</v>
      </c>
      <c r="DV492" s="8">
        <v>4</v>
      </c>
      <c r="DW492" s="8">
        <v>20</v>
      </c>
      <c r="DX492" s="7">
        <f t="shared" si="37"/>
        <v>2268</v>
      </c>
      <c r="DY492" s="7">
        <f t="shared" si="38"/>
        <v>267</v>
      </c>
      <c r="DZ492" s="7">
        <f t="shared" si="39"/>
        <v>1121</v>
      </c>
      <c r="EA492" s="7">
        <f t="shared" si="40"/>
        <v>803</v>
      </c>
    </row>
    <row r="493" spans="1:131" x14ac:dyDescent="0.35">
      <c r="A493" s="7">
        <v>14</v>
      </c>
      <c r="B493" s="10" t="s">
        <v>1146</v>
      </c>
      <c r="C493" s="10" t="s">
        <v>1100</v>
      </c>
      <c r="D493" s="7" t="s">
        <v>1101</v>
      </c>
      <c r="E493" s="7">
        <f>SUM(Table3253[[#This Row],[0]:[90]])</f>
        <v>3838</v>
      </c>
      <c r="F493" s="8">
        <f>SUM(Table3253[[#This Row],[0]:[15]])</f>
        <v>729</v>
      </c>
      <c r="G493" s="7">
        <f>SUM(Table3253[[#This Row],[16]:[64]])</f>
        <v>2386</v>
      </c>
      <c r="H493" s="7">
        <f>SUM(Table3253[[#This Row],[65]:[90]])</f>
        <v>723</v>
      </c>
      <c r="I493" s="7">
        <f>SUM(Table3253[[#This Row],[85]:[90]])</f>
        <v>57</v>
      </c>
      <c r="J493" s="8">
        <f>SUM(Table3253[[#This Row],[0]:[17]])</f>
        <v>845</v>
      </c>
      <c r="K493" s="7">
        <f>SUM(Table3253[[#This Row],[18]:[64]])</f>
        <v>2270</v>
      </c>
      <c r="L493" s="8">
        <f>SUM(Table3253[[#This Row],[0]:[4]])</f>
        <v>197</v>
      </c>
      <c r="M493" s="7">
        <f>SUM(Table3253[[#This Row],[5]:[15]])</f>
        <v>532</v>
      </c>
      <c r="N493" s="7">
        <f>SUM(Table3253[[#This Row],[16]:[24]])</f>
        <v>424</v>
      </c>
      <c r="O493" s="7">
        <f>SUM(Table3253[[#This Row],[25]:[49]])</f>
        <v>1133</v>
      </c>
      <c r="P493" s="7">
        <f>SUM(Table3253[[#This Row],[50]:[64]])</f>
        <v>829</v>
      </c>
      <c r="Q493" s="7">
        <f>SUM(Table3253[[#This Row],[65]:[74]])</f>
        <v>433</v>
      </c>
      <c r="R493" s="7">
        <f>SUM(Table3253[[#This Row],[75]:[84]])</f>
        <v>233</v>
      </c>
      <c r="S493" s="8">
        <f>SUM(Table3253[[#This Row],[5]:[9]])</f>
        <v>244</v>
      </c>
      <c r="T493" s="7">
        <f>SUM(Table3253[[#This Row],[10]:[14]])</f>
        <v>237</v>
      </c>
      <c r="U493" s="7">
        <f>SUM(Table3253[[#This Row],[15]:[19]])</f>
        <v>267</v>
      </c>
      <c r="V493" s="7">
        <f>SUM(Table3253[[#This Row],[20]:[24]])</f>
        <v>208</v>
      </c>
      <c r="W493" s="7">
        <f>SUM(Table3253[[#This Row],[25]:[29]])</f>
        <v>196</v>
      </c>
      <c r="X493" s="7">
        <f>SUM(Table3253[[#This Row],[30]:[34]])</f>
        <v>225</v>
      </c>
      <c r="Y493" s="7">
        <f>SUM(Table3253[[#This Row],[35]:[39]])</f>
        <v>241</v>
      </c>
      <c r="Z493" s="7">
        <f>SUM(Table3253[[#This Row],[40]:[44]])</f>
        <v>243</v>
      </c>
      <c r="AA493" s="7">
        <f>SUM(Table3253[[#This Row],[45]:[49]])</f>
        <v>228</v>
      </c>
      <c r="AB493" s="7">
        <f>SUM(Table3253[[#This Row],[50]:[54]])</f>
        <v>247</v>
      </c>
      <c r="AC493" s="7">
        <f>SUM(Table3253[[#This Row],[55]:[59]])</f>
        <v>302</v>
      </c>
      <c r="AD493" s="7">
        <f>SUM(Table3253[[#This Row],[60]:[64]])</f>
        <v>280</v>
      </c>
      <c r="AE493" s="7">
        <f>SUM(Table3253[[#This Row],[65]:[69]])</f>
        <v>269</v>
      </c>
      <c r="AF493" s="7">
        <f>SUM(Table3253[[#This Row],[70]:[74]])</f>
        <v>164</v>
      </c>
      <c r="AG493" s="7">
        <f>SUM(Table3253[[#This Row],[75]:[79]])</f>
        <v>144</v>
      </c>
      <c r="AH493" s="7">
        <f>SUM(Table3253[[#This Row],[80]:[84]])</f>
        <v>89</v>
      </c>
      <c r="AI493" s="7">
        <f>SUM(Table3253[[#This Row],[85]:[89]])</f>
        <v>49</v>
      </c>
      <c r="AJ493" s="7">
        <f>Table3253[[#This Row],[90]]</f>
        <v>8</v>
      </c>
      <c r="AK493" s="8">
        <v>46</v>
      </c>
      <c r="AL493" s="8">
        <v>26</v>
      </c>
      <c r="AM493" s="8">
        <v>47</v>
      </c>
      <c r="AN493" s="8">
        <v>38</v>
      </c>
      <c r="AO493" s="8">
        <v>40</v>
      </c>
      <c r="AP493" s="8">
        <v>49</v>
      </c>
      <c r="AQ493" s="8">
        <v>49</v>
      </c>
      <c r="AR493" s="8">
        <v>48</v>
      </c>
      <c r="AS493" s="8">
        <v>52</v>
      </c>
      <c r="AT493" s="8">
        <v>46</v>
      </c>
      <c r="AU493" s="8">
        <v>43</v>
      </c>
      <c r="AV493" s="8">
        <v>53</v>
      </c>
      <c r="AW493" s="8">
        <v>46</v>
      </c>
      <c r="AX493" s="8">
        <v>52</v>
      </c>
      <c r="AY493" s="8">
        <v>43</v>
      </c>
      <c r="AZ493" s="8">
        <v>51</v>
      </c>
      <c r="BA493" s="8">
        <v>67</v>
      </c>
      <c r="BB493" s="8">
        <v>49</v>
      </c>
      <c r="BC493" s="8">
        <v>51</v>
      </c>
      <c r="BD493" s="8">
        <v>49</v>
      </c>
      <c r="BE493" s="8">
        <v>46</v>
      </c>
      <c r="BF493" s="8">
        <v>52</v>
      </c>
      <c r="BG493" s="8">
        <v>41</v>
      </c>
      <c r="BH493" s="8">
        <v>35</v>
      </c>
      <c r="BI493" s="8">
        <v>34</v>
      </c>
      <c r="BJ493" s="8">
        <v>35</v>
      </c>
      <c r="BK493" s="8">
        <v>33</v>
      </c>
      <c r="BL493" s="8">
        <v>40</v>
      </c>
      <c r="BM493" s="8">
        <v>53</v>
      </c>
      <c r="BN493" s="8">
        <v>35</v>
      </c>
      <c r="BO493" s="8">
        <v>39</v>
      </c>
      <c r="BP493" s="8">
        <v>50</v>
      </c>
      <c r="BQ493" s="8">
        <v>36</v>
      </c>
      <c r="BR493" s="8">
        <v>54</v>
      </c>
      <c r="BS493" s="8">
        <v>46</v>
      </c>
      <c r="BT493" s="8">
        <v>51</v>
      </c>
      <c r="BU493" s="8">
        <v>55</v>
      </c>
      <c r="BV493" s="8">
        <v>45</v>
      </c>
      <c r="BW493" s="8">
        <v>48</v>
      </c>
      <c r="BX493" s="8">
        <v>42</v>
      </c>
      <c r="BY493" s="8">
        <v>45</v>
      </c>
      <c r="BZ493" s="8">
        <v>56</v>
      </c>
      <c r="CA493" s="8">
        <v>53</v>
      </c>
      <c r="CB493" s="8">
        <v>49</v>
      </c>
      <c r="CC493" s="8">
        <v>40</v>
      </c>
      <c r="CD493" s="8">
        <v>39</v>
      </c>
      <c r="CE493" s="8">
        <v>50</v>
      </c>
      <c r="CF493" s="8">
        <v>41</v>
      </c>
      <c r="CG493" s="8">
        <v>44</v>
      </c>
      <c r="CH493" s="8">
        <v>54</v>
      </c>
      <c r="CI493" s="8">
        <v>42</v>
      </c>
      <c r="CJ493" s="8">
        <v>47</v>
      </c>
      <c r="CK493" s="8">
        <v>56</v>
      </c>
      <c r="CL493" s="8">
        <v>57</v>
      </c>
      <c r="CM493" s="8">
        <v>45</v>
      </c>
      <c r="CN493" s="8">
        <v>60</v>
      </c>
      <c r="CO493" s="8">
        <v>63</v>
      </c>
      <c r="CP493" s="8">
        <v>63</v>
      </c>
      <c r="CQ493" s="8">
        <v>52</v>
      </c>
      <c r="CR493" s="8">
        <v>64</v>
      </c>
      <c r="CS493" s="8">
        <v>56</v>
      </c>
      <c r="CT493" s="8">
        <v>56</v>
      </c>
      <c r="CU493" s="8">
        <v>64</v>
      </c>
      <c r="CV493" s="8">
        <v>58</v>
      </c>
      <c r="CW493" s="8">
        <v>46</v>
      </c>
      <c r="CX493" s="8">
        <v>63</v>
      </c>
      <c r="CY493" s="8">
        <v>59</v>
      </c>
      <c r="CZ493" s="8">
        <v>65</v>
      </c>
      <c r="DA493" s="8">
        <v>32</v>
      </c>
      <c r="DB493" s="8">
        <v>50</v>
      </c>
      <c r="DC493" s="8">
        <v>42</v>
      </c>
      <c r="DD493" s="8">
        <v>33</v>
      </c>
      <c r="DE493" s="8">
        <v>30</v>
      </c>
      <c r="DF493" s="8">
        <v>33</v>
      </c>
      <c r="DG493" s="8">
        <v>26</v>
      </c>
      <c r="DH493" s="8">
        <v>24</v>
      </c>
      <c r="DI493" s="8">
        <v>36</v>
      </c>
      <c r="DJ493" s="8">
        <v>40</v>
      </c>
      <c r="DK493" s="8">
        <v>23</v>
      </c>
      <c r="DL493" s="8">
        <v>21</v>
      </c>
      <c r="DM493" s="8">
        <v>18</v>
      </c>
      <c r="DN493" s="8">
        <v>15</v>
      </c>
      <c r="DO493" s="8">
        <v>16</v>
      </c>
      <c r="DP493" s="8">
        <v>19</v>
      </c>
      <c r="DQ493" s="8">
        <v>21</v>
      </c>
      <c r="DR493" s="8">
        <v>13</v>
      </c>
      <c r="DS493" s="8">
        <v>13</v>
      </c>
      <c r="DT493" s="8">
        <v>10</v>
      </c>
      <c r="DU493" s="8">
        <v>10</v>
      </c>
      <c r="DV493" s="8">
        <v>3</v>
      </c>
      <c r="DW493" s="8">
        <v>8</v>
      </c>
      <c r="DX493" s="7">
        <f t="shared" si="37"/>
        <v>2386</v>
      </c>
      <c r="DY493" s="7">
        <f t="shared" si="38"/>
        <v>308</v>
      </c>
      <c r="DZ493" s="7">
        <f t="shared" si="39"/>
        <v>1133</v>
      </c>
      <c r="EA493" s="7">
        <f t="shared" si="40"/>
        <v>829</v>
      </c>
    </row>
    <row r="494" spans="1:131" x14ac:dyDescent="0.35">
      <c r="A494" s="7">
        <v>14</v>
      </c>
      <c r="B494" s="10" t="s">
        <v>1146</v>
      </c>
      <c r="C494" s="10" t="s">
        <v>1102</v>
      </c>
      <c r="D494" s="7" t="s">
        <v>1103</v>
      </c>
      <c r="E494" s="7">
        <f>SUM(Table3253[[#This Row],[0]:[90]])</f>
        <v>3297</v>
      </c>
      <c r="F494" s="8">
        <f>SUM(Table3253[[#This Row],[0]:[15]])</f>
        <v>491</v>
      </c>
      <c r="G494" s="7">
        <f>SUM(Table3253[[#This Row],[16]:[64]])</f>
        <v>1874</v>
      </c>
      <c r="H494" s="7">
        <f>SUM(Table3253[[#This Row],[65]:[90]])</f>
        <v>932</v>
      </c>
      <c r="I494" s="7">
        <f>SUM(Table3253[[#This Row],[85]:[90]])</f>
        <v>82</v>
      </c>
      <c r="J494" s="8">
        <f>SUM(Table3253[[#This Row],[0]:[17]])</f>
        <v>556</v>
      </c>
      <c r="K494" s="7">
        <f>SUM(Table3253[[#This Row],[18]:[64]])</f>
        <v>1809</v>
      </c>
      <c r="L494" s="8">
        <f>SUM(Table3253[[#This Row],[0]:[4]])</f>
        <v>143</v>
      </c>
      <c r="M494" s="7">
        <f>SUM(Table3253[[#This Row],[5]:[15]])</f>
        <v>348</v>
      </c>
      <c r="N494" s="7">
        <f>SUM(Table3253[[#This Row],[16]:[24]])</f>
        <v>297</v>
      </c>
      <c r="O494" s="7">
        <f>SUM(Table3253[[#This Row],[25]:[49]])</f>
        <v>879</v>
      </c>
      <c r="P494" s="7">
        <f>SUM(Table3253[[#This Row],[50]:[64]])</f>
        <v>698</v>
      </c>
      <c r="Q494" s="7">
        <f>SUM(Table3253[[#This Row],[65]:[74]])</f>
        <v>501</v>
      </c>
      <c r="R494" s="7">
        <f>SUM(Table3253[[#This Row],[75]:[84]])</f>
        <v>349</v>
      </c>
      <c r="S494" s="8">
        <f>SUM(Table3253[[#This Row],[5]:[9]])</f>
        <v>138</v>
      </c>
      <c r="T494" s="7">
        <f>SUM(Table3253[[#This Row],[10]:[14]])</f>
        <v>171</v>
      </c>
      <c r="U494" s="7">
        <f>SUM(Table3253[[#This Row],[15]:[19]])</f>
        <v>173</v>
      </c>
      <c r="V494" s="7">
        <f>SUM(Table3253[[#This Row],[20]:[24]])</f>
        <v>163</v>
      </c>
      <c r="W494" s="7">
        <f>SUM(Table3253[[#This Row],[25]:[29]])</f>
        <v>182</v>
      </c>
      <c r="X494" s="7">
        <f>SUM(Table3253[[#This Row],[30]:[34]])</f>
        <v>156</v>
      </c>
      <c r="Y494" s="7">
        <f>SUM(Table3253[[#This Row],[35]:[39]])</f>
        <v>174</v>
      </c>
      <c r="Z494" s="7">
        <f>SUM(Table3253[[#This Row],[40]:[44]])</f>
        <v>172</v>
      </c>
      <c r="AA494" s="7">
        <f>SUM(Table3253[[#This Row],[45]:[49]])</f>
        <v>195</v>
      </c>
      <c r="AB494" s="7">
        <f>SUM(Table3253[[#This Row],[50]:[54]])</f>
        <v>186</v>
      </c>
      <c r="AC494" s="7">
        <f>SUM(Table3253[[#This Row],[55]:[59]])</f>
        <v>277</v>
      </c>
      <c r="AD494" s="7">
        <f>SUM(Table3253[[#This Row],[60]:[64]])</f>
        <v>235</v>
      </c>
      <c r="AE494" s="7">
        <f>SUM(Table3253[[#This Row],[65]:[69]])</f>
        <v>246</v>
      </c>
      <c r="AF494" s="7">
        <f>SUM(Table3253[[#This Row],[70]:[74]])</f>
        <v>255</v>
      </c>
      <c r="AG494" s="7">
        <f>SUM(Table3253[[#This Row],[75]:[79]])</f>
        <v>223</v>
      </c>
      <c r="AH494" s="7">
        <f>SUM(Table3253[[#This Row],[80]:[84]])</f>
        <v>126</v>
      </c>
      <c r="AI494" s="7">
        <f>SUM(Table3253[[#This Row],[85]:[89]])</f>
        <v>55</v>
      </c>
      <c r="AJ494" s="7">
        <f>Table3253[[#This Row],[90]]</f>
        <v>27</v>
      </c>
      <c r="AK494" s="8">
        <v>26</v>
      </c>
      <c r="AL494" s="8">
        <v>24</v>
      </c>
      <c r="AM494" s="8">
        <v>35</v>
      </c>
      <c r="AN494" s="8">
        <v>34</v>
      </c>
      <c r="AO494" s="8">
        <v>24</v>
      </c>
      <c r="AP494" s="8">
        <v>27</v>
      </c>
      <c r="AQ494" s="8">
        <v>29</v>
      </c>
      <c r="AR494" s="8">
        <v>24</v>
      </c>
      <c r="AS494" s="8">
        <v>38</v>
      </c>
      <c r="AT494" s="8">
        <v>20</v>
      </c>
      <c r="AU494" s="8">
        <v>31</v>
      </c>
      <c r="AV494" s="8">
        <v>28</v>
      </c>
      <c r="AW494" s="8">
        <v>36</v>
      </c>
      <c r="AX494" s="8">
        <v>38</v>
      </c>
      <c r="AY494" s="8">
        <v>38</v>
      </c>
      <c r="AZ494" s="8">
        <v>39</v>
      </c>
      <c r="BA494" s="8">
        <v>37</v>
      </c>
      <c r="BB494" s="8">
        <v>28</v>
      </c>
      <c r="BC494" s="8">
        <v>30</v>
      </c>
      <c r="BD494" s="8">
        <v>39</v>
      </c>
      <c r="BE494" s="8">
        <v>36</v>
      </c>
      <c r="BF494" s="8">
        <v>51</v>
      </c>
      <c r="BG494" s="8">
        <v>32</v>
      </c>
      <c r="BH494" s="8">
        <v>22</v>
      </c>
      <c r="BI494" s="8">
        <v>22</v>
      </c>
      <c r="BJ494" s="8">
        <v>43</v>
      </c>
      <c r="BK494" s="8">
        <v>36</v>
      </c>
      <c r="BL494" s="8">
        <v>35</v>
      </c>
      <c r="BM494" s="8">
        <v>36</v>
      </c>
      <c r="BN494" s="8">
        <v>32</v>
      </c>
      <c r="BO494" s="8">
        <v>17</v>
      </c>
      <c r="BP494" s="8">
        <v>28</v>
      </c>
      <c r="BQ494" s="8">
        <v>35</v>
      </c>
      <c r="BR494" s="8">
        <v>42</v>
      </c>
      <c r="BS494" s="8">
        <v>34</v>
      </c>
      <c r="BT494" s="8">
        <v>33</v>
      </c>
      <c r="BU494" s="8">
        <v>33</v>
      </c>
      <c r="BV494" s="8">
        <v>30</v>
      </c>
      <c r="BW494" s="8">
        <v>39</v>
      </c>
      <c r="BX494" s="8">
        <v>39</v>
      </c>
      <c r="BY494" s="8">
        <v>35</v>
      </c>
      <c r="BZ494" s="8">
        <v>38</v>
      </c>
      <c r="CA494" s="8">
        <v>39</v>
      </c>
      <c r="CB494" s="8">
        <v>30</v>
      </c>
      <c r="CC494" s="8">
        <v>30</v>
      </c>
      <c r="CD494" s="8">
        <v>40</v>
      </c>
      <c r="CE494" s="8">
        <v>42</v>
      </c>
      <c r="CF494" s="8">
        <v>32</v>
      </c>
      <c r="CG494" s="8">
        <v>34</v>
      </c>
      <c r="CH494" s="8">
        <v>47</v>
      </c>
      <c r="CI494" s="8">
        <v>32</v>
      </c>
      <c r="CJ494" s="8">
        <v>43</v>
      </c>
      <c r="CK494" s="8">
        <v>37</v>
      </c>
      <c r="CL494" s="8">
        <v>40</v>
      </c>
      <c r="CM494" s="8">
        <v>34</v>
      </c>
      <c r="CN494" s="8">
        <v>50</v>
      </c>
      <c r="CO494" s="8">
        <v>53</v>
      </c>
      <c r="CP494" s="8">
        <v>52</v>
      </c>
      <c r="CQ494" s="8">
        <v>59</v>
      </c>
      <c r="CR494" s="8">
        <v>63</v>
      </c>
      <c r="CS494" s="8">
        <v>46</v>
      </c>
      <c r="CT494" s="8">
        <v>41</v>
      </c>
      <c r="CU494" s="8">
        <v>48</v>
      </c>
      <c r="CV494" s="8">
        <v>55</v>
      </c>
      <c r="CW494" s="8">
        <v>45</v>
      </c>
      <c r="CX494" s="8">
        <v>47</v>
      </c>
      <c r="CY494" s="8">
        <v>47</v>
      </c>
      <c r="CZ494" s="8">
        <v>46</v>
      </c>
      <c r="DA494" s="8">
        <v>51</v>
      </c>
      <c r="DB494" s="8">
        <v>55</v>
      </c>
      <c r="DC494" s="8">
        <v>57</v>
      </c>
      <c r="DD494" s="8">
        <v>55</v>
      </c>
      <c r="DE494" s="8">
        <v>43</v>
      </c>
      <c r="DF494" s="8">
        <v>49</v>
      </c>
      <c r="DG494" s="8">
        <v>51</v>
      </c>
      <c r="DH494" s="8">
        <v>46</v>
      </c>
      <c r="DI494" s="8">
        <v>48</v>
      </c>
      <c r="DJ494" s="8">
        <v>51</v>
      </c>
      <c r="DK494" s="8">
        <v>46</v>
      </c>
      <c r="DL494" s="8">
        <v>32</v>
      </c>
      <c r="DM494" s="8">
        <v>42</v>
      </c>
      <c r="DN494" s="8">
        <v>31</v>
      </c>
      <c r="DO494" s="8">
        <v>13</v>
      </c>
      <c r="DP494" s="8">
        <v>14</v>
      </c>
      <c r="DQ494" s="8">
        <v>26</v>
      </c>
      <c r="DR494" s="8">
        <v>12</v>
      </c>
      <c r="DS494" s="8">
        <v>8</v>
      </c>
      <c r="DT494" s="8">
        <v>13</v>
      </c>
      <c r="DU494" s="8">
        <v>12</v>
      </c>
      <c r="DV494" s="8">
        <v>10</v>
      </c>
      <c r="DW494" s="8">
        <v>27</v>
      </c>
      <c r="DX494" s="7">
        <f t="shared" si="37"/>
        <v>1874</v>
      </c>
      <c r="DY494" s="7">
        <f t="shared" si="38"/>
        <v>232</v>
      </c>
      <c r="DZ494" s="7">
        <f t="shared" si="39"/>
        <v>879</v>
      </c>
      <c r="EA494" s="7">
        <f t="shared" si="40"/>
        <v>698</v>
      </c>
    </row>
    <row r="495" spans="1:131" x14ac:dyDescent="0.35">
      <c r="A495" s="7">
        <v>14</v>
      </c>
      <c r="B495" s="10" t="s">
        <v>1146</v>
      </c>
      <c r="C495" s="10" t="s">
        <v>1104</v>
      </c>
      <c r="D495" s="7" t="s">
        <v>1105</v>
      </c>
      <c r="E495" s="7">
        <f>SUM(Table3253[[#This Row],[0]:[90]])</f>
        <v>3384</v>
      </c>
      <c r="F495" s="8">
        <f>SUM(Table3253[[#This Row],[0]:[15]])</f>
        <v>603</v>
      </c>
      <c r="G495" s="7">
        <f>SUM(Table3253[[#This Row],[16]:[64]])</f>
        <v>2083</v>
      </c>
      <c r="H495" s="7">
        <f>SUM(Table3253[[#This Row],[65]:[90]])</f>
        <v>698</v>
      </c>
      <c r="I495" s="7">
        <f>SUM(Table3253[[#This Row],[85]:[90]])</f>
        <v>62</v>
      </c>
      <c r="J495" s="8">
        <f>SUM(Table3253[[#This Row],[0]:[17]])</f>
        <v>674</v>
      </c>
      <c r="K495" s="7">
        <f>SUM(Table3253[[#This Row],[18]:[64]])</f>
        <v>2012</v>
      </c>
      <c r="L495" s="8">
        <f>SUM(Table3253[[#This Row],[0]:[4]])</f>
        <v>156</v>
      </c>
      <c r="M495" s="7">
        <f>SUM(Table3253[[#This Row],[5]:[15]])</f>
        <v>447</v>
      </c>
      <c r="N495" s="7">
        <f>SUM(Table3253[[#This Row],[16]:[24]])</f>
        <v>345</v>
      </c>
      <c r="O495" s="7">
        <f>SUM(Table3253[[#This Row],[25]:[49]])</f>
        <v>910</v>
      </c>
      <c r="P495" s="7">
        <f>SUM(Table3253[[#This Row],[50]:[64]])</f>
        <v>828</v>
      </c>
      <c r="Q495" s="7">
        <f>SUM(Table3253[[#This Row],[65]:[74]])</f>
        <v>405</v>
      </c>
      <c r="R495" s="7">
        <f>SUM(Table3253[[#This Row],[75]:[84]])</f>
        <v>231</v>
      </c>
      <c r="S495" s="8">
        <f>SUM(Table3253[[#This Row],[5]:[9]])</f>
        <v>191</v>
      </c>
      <c r="T495" s="7">
        <f>SUM(Table3253[[#This Row],[10]:[14]])</f>
        <v>215</v>
      </c>
      <c r="U495" s="7">
        <f>SUM(Table3253[[#This Row],[15]:[19]])</f>
        <v>195</v>
      </c>
      <c r="V495" s="7">
        <f>SUM(Table3253[[#This Row],[20]:[24]])</f>
        <v>191</v>
      </c>
      <c r="W495" s="7">
        <f>SUM(Table3253[[#This Row],[25]:[29]])</f>
        <v>192</v>
      </c>
      <c r="X495" s="7">
        <f>SUM(Table3253[[#This Row],[30]:[34]])</f>
        <v>190</v>
      </c>
      <c r="Y495" s="7">
        <f>SUM(Table3253[[#This Row],[35]:[39]])</f>
        <v>180</v>
      </c>
      <c r="Z495" s="7">
        <f>SUM(Table3253[[#This Row],[40]:[44]])</f>
        <v>179</v>
      </c>
      <c r="AA495" s="7">
        <f>SUM(Table3253[[#This Row],[45]:[49]])</f>
        <v>169</v>
      </c>
      <c r="AB495" s="7">
        <f>SUM(Table3253[[#This Row],[50]:[54]])</f>
        <v>253</v>
      </c>
      <c r="AC495" s="7">
        <f>SUM(Table3253[[#This Row],[55]:[59]])</f>
        <v>295</v>
      </c>
      <c r="AD495" s="7">
        <f>SUM(Table3253[[#This Row],[60]:[64]])</f>
        <v>280</v>
      </c>
      <c r="AE495" s="7">
        <f>SUM(Table3253[[#This Row],[65]:[69]])</f>
        <v>222</v>
      </c>
      <c r="AF495" s="7">
        <f>SUM(Table3253[[#This Row],[70]:[74]])</f>
        <v>183</v>
      </c>
      <c r="AG495" s="7">
        <f>SUM(Table3253[[#This Row],[75]:[79]])</f>
        <v>152</v>
      </c>
      <c r="AH495" s="7">
        <f>SUM(Table3253[[#This Row],[80]:[84]])</f>
        <v>79</v>
      </c>
      <c r="AI495" s="7">
        <f>SUM(Table3253[[#This Row],[85]:[89]])</f>
        <v>47</v>
      </c>
      <c r="AJ495" s="7">
        <f>Table3253[[#This Row],[90]]</f>
        <v>15</v>
      </c>
      <c r="AK495" s="8">
        <v>34</v>
      </c>
      <c r="AL495" s="8">
        <v>23</v>
      </c>
      <c r="AM495" s="8">
        <v>39</v>
      </c>
      <c r="AN495" s="8">
        <v>29</v>
      </c>
      <c r="AO495" s="8">
        <v>31</v>
      </c>
      <c r="AP495" s="8">
        <v>33</v>
      </c>
      <c r="AQ495" s="8">
        <v>31</v>
      </c>
      <c r="AR495" s="8">
        <v>43</v>
      </c>
      <c r="AS495" s="8">
        <v>43</v>
      </c>
      <c r="AT495" s="8">
        <v>41</v>
      </c>
      <c r="AU495" s="8">
        <v>40</v>
      </c>
      <c r="AV495" s="8">
        <v>45</v>
      </c>
      <c r="AW495" s="8">
        <v>54</v>
      </c>
      <c r="AX495" s="8">
        <v>38</v>
      </c>
      <c r="AY495" s="8">
        <v>38</v>
      </c>
      <c r="AZ495" s="8">
        <v>41</v>
      </c>
      <c r="BA495" s="8">
        <v>35</v>
      </c>
      <c r="BB495" s="8">
        <v>36</v>
      </c>
      <c r="BC495" s="8">
        <v>39</v>
      </c>
      <c r="BD495" s="8">
        <v>44</v>
      </c>
      <c r="BE495" s="8">
        <v>40</v>
      </c>
      <c r="BF495" s="8">
        <v>55</v>
      </c>
      <c r="BG495" s="8">
        <v>37</v>
      </c>
      <c r="BH495" s="8">
        <v>30</v>
      </c>
      <c r="BI495" s="8">
        <v>29</v>
      </c>
      <c r="BJ495" s="8">
        <v>37</v>
      </c>
      <c r="BK495" s="8">
        <v>36</v>
      </c>
      <c r="BL495" s="8">
        <v>32</v>
      </c>
      <c r="BM495" s="8">
        <v>50</v>
      </c>
      <c r="BN495" s="8">
        <v>37</v>
      </c>
      <c r="BO495" s="8">
        <v>36</v>
      </c>
      <c r="BP495" s="8">
        <v>31</v>
      </c>
      <c r="BQ495" s="8">
        <v>42</v>
      </c>
      <c r="BR495" s="8">
        <v>47</v>
      </c>
      <c r="BS495" s="8">
        <v>34</v>
      </c>
      <c r="BT495" s="8">
        <v>37</v>
      </c>
      <c r="BU495" s="8">
        <v>46</v>
      </c>
      <c r="BV495" s="8">
        <v>37</v>
      </c>
      <c r="BW495" s="8">
        <v>32</v>
      </c>
      <c r="BX495" s="8">
        <v>28</v>
      </c>
      <c r="BY495" s="8">
        <v>39</v>
      </c>
      <c r="BZ495" s="8">
        <v>35</v>
      </c>
      <c r="CA495" s="8">
        <v>45</v>
      </c>
      <c r="CB495" s="8">
        <v>32</v>
      </c>
      <c r="CC495" s="8">
        <v>28</v>
      </c>
      <c r="CD495" s="8">
        <v>34</v>
      </c>
      <c r="CE495" s="8">
        <v>31</v>
      </c>
      <c r="CF495" s="8">
        <v>33</v>
      </c>
      <c r="CG495" s="8">
        <v>25</v>
      </c>
      <c r="CH495" s="8">
        <v>46</v>
      </c>
      <c r="CI495" s="8">
        <v>55</v>
      </c>
      <c r="CJ495" s="8">
        <v>38</v>
      </c>
      <c r="CK495" s="8">
        <v>49</v>
      </c>
      <c r="CL495" s="8">
        <v>59</v>
      </c>
      <c r="CM495" s="8">
        <v>52</v>
      </c>
      <c r="CN495" s="8">
        <v>57</v>
      </c>
      <c r="CO495" s="8">
        <v>56</v>
      </c>
      <c r="CP495" s="8">
        <v>54</v>
      </c>
      <c r="CQ495" s="8">
        <v>68</v>
      </c>
      <c r="CR495" s="8">
        <v>60</v>
      </c>
      <c r="CS495" s="8">
        <v>55</v>
      </c>
      <c r="CT495" s="8">
        <v>71</v>
      </c>
      <c r="CU495" s="8">
        <v>48</v>
      </c>
      <c r="CV495" s="8">
        <v>54</v>
      </c>
      <c r="CW495" s="8">
        <v>52</v>
      </c>
      <c r="CX495" s="8">
        <v>50</v>
      </c>
      <c r="CY495" s="8">
        <v>47</v>
      </c>
      <c r="CZ495" s="8">
        <v>46</v>
      </c>
      <c r="DA495" s="8">
        <v>37</v>
      </c>
      <c r="DB495" s="8">
        <v>42</v>
      </c>
      <c r="DC495" s="8">
        <v>44</v>
      </c>
      <c r="DD495" s="8">
        <v>31</v>
      </c>
      <c r="DE495" s="8">
        <v>45</v>
      </c>
      <c r="DF495" s="8">
        <v>35</v>
      </c>
      <c r="DG495" s="8">
        <v>28</v>
      </c>
      <c r="DH495" s="8">
        <v>31</v>
      </c>
      <c r="DI495" s="8">
        <v>38</v>
      </c>
      <c r="DJ495" s="8">
        <v>27</v>
      </c>
      <c r="DK495" s="8">
        <v>22</v>
      </c>
      <c r="DL495" s="8">
        <v>34</v>
      </c>
      <c r="DM495" s="8">
        <v>22</v>
      </c>
      <c r="DN495" s="8">
        <v>18</v>
      </c>
      <c r="DO495" s="8">
        <v>21</v>
      </c>
      <c r="DP495" s="8">
        <v>7</v>
      </c>
      <c r="DQ495" s="8">
        <v>11</v>
      </c>
      <c r="DR495" s="8">
        <v>8</v>
      </c>
      <c r="DS495" s="8">
        <v>17</v>
      </c>
      <c r="DT495" s="8">
        <v>12</v>
      </c>
      <c r="DU495" s="8">
        <v>8</v>
      </c>
      <c r="DV495" s="8">
        <v>2</v>
      </c>
      <c r="DW495" s="8">
        <v>15</v>
      </c>
      <c r="DX495" s="7">
        <f t="shared" si="37"/>
        <v>2083</v>
      </c>
      <c r="DY495" s="7">
        <f t="shared" si="38"/>
        <v>274</v>
      </c>
      <c r="DZ495" s="7">
        <f t="shared" si="39"/>
        <v>910</v>
      </c>
      <c r="EA495" s="7">
        <f t="shared" si="40"/>
        <v>828</v>
      </c>
    </row>
    <row r="496" spans="1:131" x14ac:dyDescent="0.35">
      <c r="A496" s="7">
        <v>14</v>
      </c>
      <c r="B496" s="10" t="s">
        <v>1146</v>
      </c>
      <c r="C496" s="10" t="s">
        <v>1106</v>
      </c>
      <c r="D496" s="7" t="s">
        <v>1107</v>
      </c>
      <c r="E496" s="7">
        <f>SUM(Table3253[[#This Row],[0]:[90]])</f>
        <v>4023</v>
      </c>
      <c r="F496" s="8">
        <f>SUM(Table3253[[#This Row],[0]:[15]])</f>
        <v>947</v>
      </c>
      <c r="G496" s="7">
        <f>SUM(Table3253[[#This Row],[16]:[64]])</f>
        <v>2430</v>
      </c>
      <c r="H496" s="7">
        <f>SUM(Table3253[[#This Row],[65]:[90]])</f>
        <v>646</v>
      </c>
      <c r="I496" s="7">
        <f>SUM(Table3253[[#This Row],[85]:[90]])</f>
        <v>42</v>
      </c>
      <c r="J496" s="8">
        <f>SUM(Table3253[[#This Row],[0]:[17]])</f>
        <v>1040</v>
      </c>
      <c r="K496" s="7">
        <f>SUM(Table3253[[#This Row],[18]:[64]])</f>
        <v>2337</v>
      </c>
      <c r="L496" s="8">
        <f>SUM(Table3253[[#This Row],[0]:[4]])</f>
        <v>328</v>
      </c>
      <c r="M496" s="7">
        <f>SUM(Table3253[[#This Row],[5]:[15]])</f>
        <v>619</v>
      </c>
      <c r="N496" s="7">
        <f>SUM(Table3253[[#This Row],[16]:[24]])</f>
        <v>361</v>
      </c>
      <c r="O496" s="7">
        <f>SUM(Table3253[[#This Row],[25]:[49]])</f>
        <v>1327</v>
      </c>
      <c r="P496" s="7">
        <f>SUM(Table3253[[#This Row],[50]:[64]])</f>
        <v>742</v>
      </c>
      <c r="Q496" s="7">
        <f>SUM(Table3253[[#This Row],[65]:[74]])</f>
        <v>377</v>
      </c>
      <c r="R496" s="7">
        <f>SUM(Table3253[[#This Row],[75]:[84]])</f>
        <v>227</v>
      </c>
      <c r="S496" s="8">
        <f>SUM(Table3253[[#This Row],[5]:[9]])</f>
        <v>294</v>
      </c>
      <c r="T496" s="7">
        <f>SUM(Table3253[[#This Row],[10]:[14]])</f>
        <v>283</v>
      </c>
      <c r="U496" s="7">
        <f>SUM(Table3253[[#This Row],[15]:[19]])</f>
        <v>194</v>
      </c>
      <c r="V496" s="7">
        <f>SUM(Table3253[[#This Row],[20]:[24]])</f>
        <v>209</v>
      </c>
      <c r="W496" s="7">
        <f>SUM(Table3253[[#This Row],[25]:[29]])</f>
        <v>208</v>
      </c>
      <c r="X496" s="7">
        <f>SUM(Table3253[[#This Row],[30]:[34]])</f>
        <v>347</v>
      </c>
      <c r="Y496" s="7">
        <f>SUM(Table3253[[#This Row],[35]:[39]])</f>
        <v>303</v>
      </c>
      <c r="Z496" s="7">
        <f>SUM(Table3253[[#This Row],[40]:[44]])</f>
        <v>257</v>
      </c>
      <c r="AA496" s="7">
        <f>SUM(Table3253[[#This Row],[45]:[49]])</f>
        <v>212</v>
      </c>
      <c r="AB496" s="7">
        <f>SUM(Table3253[[#This Row],[50]:[54]])</f>
        <v>248</v>
      </c>
      <c r="AC496" s="7">
        <f>SUM(Table3253[[#This Row],[55]:[59]])</f>
        <v>274</v>
      </c>
      <c r="AD496" s="7">
        <f>SUM(Table3253[[#This Row],[60]:[64]])</f>
        <v>220</v>
      </c>
      <c r="AE496" s="7">
        <f>SUM(Table3253[[#This Row],[65]:[69]])</f>
        <v>183</v>
      </c>
      <c r="AF496" s="7">
        <f>SUM(Table3253[[#This Row],[70]:[74]])</f>
        <v>194</v>
      </c>
      <c r="AG496" s="7">
        <f>SUM(Table3253[[#This Row],[75]:[79]])</f>
        <v>146</v>
      </c>
      <c r="AH496" s="7">
        <f>SUM(Table3253[[#This Row],[80]:[84]])</f>
        <v>81</v>
      </c>
      <c r="AI496" s="7">
        <f>SUM(Table3253[[#This Row],[85]:[89]])</f>
        <v>20</v>
      </c>
      <c r="AJ496" s="7">
        <f>Table3253[[#This Row],[90]]</f>
        <v>22</v>
      </c>
      <c r="AK496" s="8">
        <v>66</v>
      </c>
      <c r="AL496" s="8">
        <v>68</v>
      </c>
      <c r="AM496" s="8">
        <v>64</v>
      </c>
      <c r="AN496" s="8">
        <v>61</v>
      </c>
      <c r="AO496" s="8">
        <v>69</v>
      </c>
      <c r="AP496" s="8">
        <v>68</v>
      </c>
      <c r="AQ496" s="8">
        <v>53</v>
      </c>
      <c r="AR496" s="8">
        <v>58</v>
      </c>
      <c r="AS496" s="8">
        <v>58</v>
      </c>
      <c r="AT496" s="8">
        <v>57</v>
      </c>
      <c r="AU496" s="8">
        <v>52</v>
      </c>
      <c r="AV496" s="8">
        <v>62</v>
      </c>
      <c r="AW496" s="8">
        <v>50</v>
      </c>
      <c r="AX496" s="8">
        <v>56</v>
      </c>
      <c r="AY496" s="8">
        <v>63</v>
      </c>
      <c r="AZ496" s="8">
        <v>42</v>
      </c>
      <c r="BA496" s="8">
        <v>36</v>
      </c>
      <c r="BB496" s="8">
        <v>57</v>
      </c>
      <c r="BC496" s="8">
        <v>29</v>
      </c>
      <c r="BD496" s="8">
        <v>30</v>
      </c>
      <c r="BE496" s="8">
        <v>61</v>
      </c>
      <c r="BF496" s="8">
        <v>42</v>
      </c>
      <c r="BG496" s="8">
        <v>33</v>
      </c>
      <c r="BH496" s="8">
        <v>34</v>
      </c>
      <c r="BI496" s="8">
        <v>39</v>
      </c>
      <c r="BJ496" s="8">
        <v>32</v>
      </c>
      <c r="BK496" s="8">
        <v>41</v>
      </c>
      <c r="BL496" s="8">
        <v>42</v>
      </c>
      <c r="BM496" s="8">
        <v>46</v>
      </c>
      <c r="BN496" s="8">
        <v>47</v>
      </c>
      <c r="BO496" s="8">
        <v>51</v>
      </c>
      <c r="BP496" s="8">
        <v>76</v>
      </c>
      <c r="BQ496" s="8">
        <v>86</v>
      </c>
      <c r="BR496" s="8">
        <v>71</v>
      </c>
      <c r="BS496" s="8">
        <v>63</v>
      </c>
      <c r="BT496" s="8">
        <v>58</v>
      </c>
      <c r="BU496" s="8">
        <v>63</v>
      </c>
      <c r="BV496" s="8">
        <v>57</v>
      </c>
      <c r="BW496" s="8">
        <v>59</v>
      </c>
      <c r="BX496" s="8">
        <v>66</v>
      </c>
      <c r="BY496" s="8">
        <v>45</v>
      </c>
      <c r="BZ496" s="8">
        <v>54</v>
      </c>
      <c r="CA496" s="8">
        <v>52</v>
      </c>
      <c r="CB496" s="8">
        <v>55</v>
      </c>
      <c r="CC496" s="8">
        <v>51</v>
      </c>
      <c r="CD496" s="8">
        <v>48</v>
      </c>
      <c r="CE496" s="8">
        <v>48</v>
      </c>
      <c r="CF496" s="8">
        <v>38</v>
      </c>
      <c r="CG496" s="8">
        <v>34</v>
      </c>
      <c r="CH496" s="8">
        <v>44</v>
      </c>
      <c r="CI496" s="8">
        <v>35</v>
      </c>
      <c r="CJ496" s="8">
        <v>50</v>
      </c>
      <c r="CK496" s="8">
        <v>61</v>
      </c>
      <c r="CL496" s="8">
        <v>48</v>
      </c>
      <c r="CM496" s="8">
        <v>54</v>
      </c>
      <c r="CN496" s="8">
        <v>56</v>
      </c>
      <c r="CO496" s="8">
        <v>48</v>
      </c>
      <c r="CP496" s="8">
        <v>60</v>
      </c>
      <c r="CQ496" s="8">
        <v>54</v>
      </c>
      <c r="CR496" s="8">
        <v>56</v>
      </c>
      <c r="CS496" s="8">
        <v>39</v>
      </c>
      <c r="CT496" s="8">
        <v>44</v>
      </c>
      <c r="CU496" s="8">
        <v>44</v>
      </c>
      <c r="CV496" s="8">
        <v>49</v>
      </c>
      <c r="CW496" s="8">
        <v>44</v>
      </c>
      <c r="CX496" s="8">
        <v>38</v>
      </c>
      <c r="CY496" s="8">
        <v>38</v>
      </c>
      <c r="CZ496" s="8">
        <v>36</v>
      </c>
      <c r="DA496" s="8">
        <v>37</v>
      </c>
      <c r="DB496" s="8">
        <v>34</v>
      </c>
      <c r="DC496" s="8">
        <v>42</v>
      </c>
      <c r="DD496" s="8">
        <v>44</v>
      </c>
      <c r="DE496" s="8">
        <v>45</v>
      </c>
      <c r="DF496" s="8">
        <v>39</v>
      </c>
      <c r="DG496" s="8">
        <v>24</v>
      </c>
      <c r="DH496" s="8">
        <v>34</v>
      </c>
      <c r="DI496" s="8">
        <v>33</v>
      </c>
      <c r="DJ496" s="8">
        <v>34</v>
      </c>
      <c r="DK496" s="8">
        <v>27</v>
      </c>
      <c r="DL496" s="8">
        <v>18</v>
      </c>
      <c r="DM496" s="8">
        <v>21</v>
      </c>
      <c r="DN496" s="8">
        <v>18</v>
      </c>
      <c r="DO496" s="8">
        <v>14</v>
      </c>
      <c r="DP496" s="8">
        <v>16</v>
      </c>
      <c r="DQ496" s="8">
        <v>12</v>
      </c>
      <c r="DR496" s="8">
        <v>4</v>
      </c>
      <c r="DS496" s="8">
        <v>5</v>
      </c>
      <c r="DT496" s="8">
        <v>3</v>
      </c>
      <c r="DU496" s="8">
        <v>5</v>
      </c>
      <c r="DV496" s="8">
        <v>3</v>
      </c>
      <c r="DW496" s="8">
        <v>22</v>
      </c>
      <c r="DX496" s="7">
        <f t="shared" si="37"/>
        <v>2430</v>
      </c>
      <c r="DY496" s="7">
        <f t="shared" si="38"/>
        <v>268</v>
      </c>
      <c r="DZ496" s="7">
        <f t="shared" si="39"/>
        <v>1327</v>
      </c>
      <c r="EA496" s="7">
        <f t="shared" si="40"/>
        <v>742</v>
      </c>
    </row>
    <row r="497" spans="1:131" x14ac:dyDescent="0.35">
      <c r="A497" s="7">
        <v>14</v>
      </c>
      <c r="B497" s="10" t="s">
        <v>1146</v>
      </c>
      <c r="C497" s="10" t="s">
        <v>1108</v>
      </c>
      <c r="D497" s="7" t="s">
        <v>1109</v>
      </c>
      <c r="E497" s="7">
        <f>SUM(Table3253[[#This Row],[0]:[90]])</f>
        <v>3334</v>
      </c>
      <c r="F497" s="8">
        <f>SUM(Table3253[[#This Row],[0]:[15]])</f>
        <v>585</v>
      </c>
      <c r="G497" s="7">
        <f>SUM(Table3253[[#This Row],[16]:[64]])</f>
        <v>1933</v>
      </c>
      <c r="H497" s="7">
        <f>SUM(Table3253[[#This Row],[65]:[90]])</f>
        <v>816</v>
      </c>
      <c r="I497" s="7">
        <f>SUM(Table3253[[#This Row],[85]:[90]])</f>
        <v>96</v>
      </c>
      <c r="J497" s="8">
        <f>SUM(Table3253[[#This Row],[0]:[17]])</f>
        <v>669</v>
      </c>
      <c r="K497" s="7">
        <f>SUM(Table3253[[#This Row],[18]:[64]])</f>
        <v>1849</v>
      </c>
      <c r="L497" s="8">
        <f>SUM(Table3253[[#This Row],[0]:[4]])</f>
        <v>185</v>
      </c>
      <c r="M497" s="7">
        <f>SUM(Table3253[[#This Row],[5]:[15]])</f>
        <v>400</v>
      </c>
      <c r="N497" s="7">
        <f>SUM(Table3253[[#This Row],[16]:[24]])</f>
        <v>320</v>
      </c>
      <c r="O497" s="7">
        <f>SUM(Table3253[[#This Row],[25]:[49]])</f>
        <v>905</v>
      </c>
      <c r="P497" s="7">
        <f>SUM(Table3253[[#This Row],[50]:[64]])</f>
        <v>708</v>
      </c>
      <c r="Q497" s="7">
        <f>SUM(Table3253[[#This Row],[65]:[74]])</f>
        <v>444</v>
      </c>
      <c r="R497" s="7">
        <f>SUM(Table3253[[#This Row],[75]:[84]])</f>
        <v>276</v>
      </c>
      <c r="S497" s="8">
        <f>SUM(Table3253[[#This Row],[5]:[9]])</f>
        <v>173</v>
      </c>
      <c r="T497" s="7">
        <f>SUM(Table3253[[#This Row],[10]:[14]])</f>
        <v>180</v>
      </c>
      <c r="U497" s="7">
        <f>SUM(Table3253[[#This Row],[15]:[19]])</f>
        <v>201</v>
      </c>
      <c r="V497" s="7">
        <f>SUM(Table3253[[#This Row],[20]:[24]])</f>
        <v>166</v>
      </c>
      <c r="W497" s="7">
        <f>SUM(Table3253[[#This Row],[25]:[29]])</f>
        <v>176</v>
      </c>
      <c r="X497" s="7">
        <f>SUM(Table3253[[#This Row],[30]:[34]])</f>
        <v>204</v>
      </c>
      <c r="Y497" s="7">
        <f>SUM(Table3253[[#This Row],[35]:[39]])</f>
        <v>189</v>
      </c>
      <c r="Z497" s="7">
        <f>SUM(Table3253[[#This Row],[40]:[44]])</f>
        <v>152</v>
      </c>
      <c r="AA497" s="7">
        <f>SUM(Table3253[[#This Row],[45]:[49]])</f>
        <v>184</v>
      </c>
      <c r="AB497" s="7">
        <f>SUM(Table3253[[#This Row],[50]:[54]])</f>
        <v>188</v>
      </c>
      <c r="AC497" s="7">
        <f>SUM(Table3253[[#This Row],[55]:[59]])</f>
        <v>262</v>
      </c>
      <c r="AD497" s="7">
        <f>SUM(Table3253[[#This Row],[60]:[64]])</f>
        <v>258</v>
      </c>
      <c r="AE497" s="7">
        <f>SUM(Table3253[[#This Row],[65]:[69]])</f>
        <v>232</v>
      </c>
      <c r="AF497" s="7">
        <f>SUM(Table3253[[#This Row],[70]:[74]])</f>
        <v>212</v>
      </c>
      <c r="AG497" s="7">
        <f>SUM(Table3253[[#This Row],[75]:[79]])</f>
        <v>165</v>
      </c>
      <c r="AH497" s="7">
        <f>SUM(Table3253[[#This Row],[80]:[84]])</f>
        <v>111</v>
      </c>
      <c r="AI497" s="7">
        <f>SUM(Table3253[[#This Row],[85]:[89]])</f>
        <v>75</v>
      </c>
      <c r="AJ497" s="7">
        <f>Table3253[[#This Row],[90]]</f>
        <v>21</v>
      </c>
      <c r="AK497" s="8">
        <v>44</v>
      </c>
      <c r="AL497" s="8">
        <v>31</v>
      </c>
      <c r="AM497" s="8">
        <v>36</v>
      </c>
      <c r="AN497" s="8">
        <v>39</v>
      </c>
      <c r="AO497" s="8">
        <v>35</v>
      </c>
      <c r="AP497" s="8">
        <v>35</v>
      </c>
      <c r="AQ497" s="8">
        <v>36</v>
      </c>
      <c r="AR497" s="8">
        <v>25</v>
      </c>
      <c r="AS497" s="8">
        <v>35</v>
      </c>
      <c r="AT497" s="8">
        <v>42</v>
      </c>
      <c r="AU497" s="8">
        <v>31</v>
      </c>
      <c r="AV497" s="8">
        <v>41</v>
      </c>
      <c r="AW497" s="8">
        <v>30</v>
      </c>
      <c r="AX497" s="8">
        <v>34</v>
      </c>
      <c r="AY497" s="8">
        <v>44</v>
      </c>
      <c r="AZ497" s="8">
        <v>47</v>
      </c>
      <c r="BA497" s="8">
        <v>42</v>
      </c>
      <c r="BB497" s="8">
        <v>42</v>
      </c>
      <c r="BC497" s="8">
        <v>33</v>
      </c>
      <c r="BD497" s="8">
        <v>37</v>
      </c>
      <c r="BE497" s="8">
        <v>51</v>
      </c>
      <c r="BF497" s="8">
        <v>35</v>
      </c>
      <c r="BG497" s="8">
        <v>28</v>
      </c>
      <c r="BH497" s="8">
        <v>25</v>
      </c>
      <c r="BI497" s="8">
        <v>27</v>
      </c>
      <c r="BJ497" s="8">
        <v>33</v>
      </c>
      <c r="BK497" s="8">
        <v>31</v>
      </c>
      <c r="BL497" s="8">
        <v>33</v>
      </c>
      <c r="BM497" s="8">
        <v>35</v>
      </c>
      <c r="BN497" s="8">
        <v>44</v>
      </c>
      <c r="BO497" s="8">
        <v>34</v>
      </c>
      <c r="BP497" s="8">
        <v>39</v>
      </c>
      <c r="BQ497" s="8">
        <v>36</v>
      </c>
      <c r="BR497" s="8">
        <v>51</v>
      </c>
      <c r="BS497" s="8">
        <v>44</v>
      </c>
      <c r="BT497" s="8">
        <v>31</v>
      </c>
      <c r="BU497" s="8">
        <v>39</v>
      </c>
      <c r="BV497" s="8">
        <v>37</v>
      </c>
      <c r="BW497" s="8">
        <v>42</v>
      </c>
      <c r="BX497" s="8">
        <v>40</v>
      </c>
      <c r="BY497" s="8">
        <v>31</v>
      </c>
      <c r="BZ497" s="8">
        <v>34</v>
      </c>
      <c r="CA497" s="8">
        <v>26</v>
      </c>
      <c r="CB497" s="8">
        <v>35</v>
      </c>
      <c r="CC497" s="8">
        <v>26</v>
      </c>
      <c r="CD497" s="8">
        <v>36</v>
      </c>
      <c r="CE497" s="8">
        <v>41</v>
      </c>
      <c r="CF497" s="8">
        <v>32</v>
      </c>
      <c r="CG497" s="8">
        <v>40</v>
      </c>
      <c r="CH497" s="8">
        <v>35</v>
      </c>
      <c r="CI497" s="8">
        <v>26</v>
      </c>
      <c r="CJ497" s="8">
        <v>38</v>
      </c>
      <c r="CK497" s="8">
        <v>43</v>
      </c>
      <c r="CL497" s="8">
        <v>48</v>
      </c>
      <c r="CM497" s="8">
        <v>33</v>
      </c>
      <c r="CN497" s="8">
        <v>51</v>
      </c>
      <c r="CO497" s="8">
        <v>58</v>
      </c>
      <c r="CP497" s="8">
        <v>56</v>
      </c>
      <c r="CQ497" s="8">
        <v>50</v>
      </c>
      <c r="CR497" s="8">
        <v>47</v>
      </c>
      <c r="CS497" s="8">
        <v>54</v>
      </c>
      <c r="CT497" s="8">
        <v>59</v>
      </c>
      <c r="CU497" s="8">
        <v>47</v>
      </c>
      <c r="CV497" s="8">
        <v>56</v>
      </c>
      <c r="CW497" s="8">
        <v>42</v>
      </c>
      <c r="CX497" s="8">
        <v>45</v>
      </c>
      <c r="CY497" s="8">
        <v>53</v>
      </c>
      <c r="CZ497" s="8">
        <v>50</v>
      </c>
      <c r="DA497" s="8">
        <v>45</v>
      </c>
      <c r="DB497" s="8">
        <v>39</v>
      </c>
      <c r="DC497" s="8">
        <v>48</v>
      </c>
      <c r="DD497" s="8">
        <v>53</v>
      </c>
      <c r="DE497" s="8">
        <v>44</v>
      </c>
      <c r="DF497" s="8">
        <v>37</v>
      </c>
      <c r="DG497" s="8">
        <v>30</v>
      </c>
      <c r="DH497" s="8">
        <v>38</v>
      </c>
      <c r="DI497" s="8">
        <v>29</v>
      </c>
      <c r="DJ497" s="8">
        <v>41</v>
      </c>
      <c r="DK497" s="8">
        <v>30</v>
      </c>
      <c r="DL497" s="8">
        <v>27</v>
      </c>
      <c r="DM497" s="8">
        <v>20</v>
      </c>
      <c r="DN497" s="8">
        <v>31</v>
      </c>
      <c r="DO497" s="8">
        <v>22</v>
      </c>
      <c r="DP497" s="8">
        <v>18</v>
      </c>
      <c r="DQ497" s="8">
        <v>20</v>
      </c>
      <c r="DR497" s="8">
        <v>23</v>
      </c>
      <c r="DS497" s="8">
        <v>19</v>
      </c>
      <c r="DT497" s="8">
        <v>11</v>
      </c>
      <c r="DU497" s="8">
        <v>15</v>
      </c>
      <c r="DV497" s="8">
        <v>7</v>
      </c>
      <c r="DW497" s="8">
        <v>21</v>
      </c>
      <c r="DX497" s="7">
        <f t="shared" si="37"/>
        <v>1933</v>
      </c>
      <c r="DY497" s="7">
        <f t="shared" si="38"/>
        <v>236</v>
      </c>
      <c r="DZ497" s="7">
        <f t="shared" si="39"/>
        <v>905</v>
      </c>
      <c r="EA497" s="7">
        <f t="shared" si="40"/>
        <v>708</v>
      </c>
    </row>
    <row r="498" spans="1:131" x14ac:dyDescent="0.35">
      <c r="A498" s="7">
        <v>14</v>
      </c>
      <c r="B498" s="10" t="s">
        <v>1146</v>
      </c>
      <c r="C498" s="10" t="s">
        <v>1110</v>
      </c>
      <c r="D498" s="7" t="s">
        <v>1111</v>
      </c>
      <c r="E498" s="7">
        <f>SUM(Table3253[[#This Row],[0]:[90]])</f>
        <v>5664</v>
      </c>
      <c r="F498" s="8">
        <f>SUM(Table3253[[#This Row],[0]:[15]])</f>
        <v>1028</v>
      </c>
      <c r="G498" s="7">
        <f>SUM(Table3253[[#This Row],[16]:[64]])</f>
        <v>3603</v>
      </c>
      <c r="H498" s="7">
        <f>SUM(Table3253[[#This Row],[65]:[90]])</f>
        <v>1033</v>
      </c>
      <c r="I498" s="7">
        <f>SUM(Table3253[[#This Row],[85]:[90]])</f>
        <v>79</v>
      </c>
      <c r="J498" s="8">
        <f>SUM(Table3253[[#This Row],[0]:[17]])</f>
        <v>1182</v>
      </c>
      <c r="K498" s="7">
        <f>SUM(Table3253[[#This Row],[18]:[64]])</f>
        <v>3449</v>
      </c>
      <c r="L498" s="8">
        <f>SUM(Table3253[[#This Row],[0]:[4]])</f>
        <v>308</v>
      </c>
      <c r="M498" s="7">
        <f>SUM(Table3253[[#This Row],[5]:[15]])</f>
        <v>720</v>
      </c>
      <c r="N498" s="7">
        <f>SUM(Table3253[[#This Row],[16]:[24]])</f>
        <v>691</v>
      </c>
      <c r="O498" s="7">
        <f>SUM(Table3253[[#This Row],[25]:[49]])</f>
        <v>1772</v>
      </c>
      <c r="P498" s="7">
        <f>SUM(Table3253[[#This Row],[50]:[64]])</f>
        <v>1140</v>
      </c>
      <c r="Q498" s="7">
        <f>SUM(Table3253[[#This Row],[65]:[74]])</f>
        <v>589</v>
      </c>
      <c r="R498" s="7">
        <f>SUM(Table3253[[#This Row],[75]:[84]])</f>
        <v>365</v>
      </c>
      <c r="S498" s="8">
        <f>SUM(Table3253[[#This Row],[5]:[9]])</f>
        <v>295</v>
      </c>
      <c r="T498" s="7">
        <f>SUM(Table3253[[#This Row],[10]:[14]])</f>
        <v>349</v>
      </c>
      <c r="U498" s="7">
        <f>SUM(Table3253[[#This Row],[15]:[19]])</f>
        <v>357</v>
      </c>
      <c r="V498" s="7">
        <f>SUM(Table3253[[#This Row],[20]:[24]])</f>
        <v>410</v>
      </c>
      <c r="W498" s="7">
        <f>SUM(Table3253[[#This Row],[25]:[29]])</f>
        <v>344</v>
      </c>
      <c r="X498" s="7">
        <f>SUM(Table3253[[#This Row],[30]:[34]])</f>
        <v>359</v>
      </c>
      <c r="Y498" s="7">
        <f>SUM(Table3253[[#This Row],[35]:[39]])</f>
        <v>345</v>
      </c>
      <c r="Z498" s="7">
        <f>SUM(Table3253[[#This Row],[40]:[44]])</f>
        <v>392</v>
      </c>
      <c r="AA498" s="7">
        <f>SUM(Table3253[[#This Row],[45]:[49]])</f>
        <v>332</v>
      </c>
      <c r="AB498" s="7">
        <f>SUM(Table3253[[#This Row],[50]:[54]])</f>
        <v>386</v>
      </c>
      <c r="AC498" s="7">
        <f>SUM(Table3253[[#This Row],[55]:[59]])</f>
        <v>387</v>
      </c>
      <c r="AD498" s="7">
        <f>SUM(Table3253[[#This Row],[60]:[64]])</f>
        <v>367</v>
      </c>
      <c r="AE498" s="7">
        <f>SUM(Table3253[[#This Row],[65]:[69]])</f>
        <v>308</v>
      </c>
      <c r="AF498" s="7">
        <f>SUM(Table3253[[#This Row],[70]:[74]])</f>
        <v>281</v>
      </c>
      <c r="AG498" s="7">
        <f>SUM(Table3253[[#This Row],[75]:[79]])</f>
        <v>237</v>
      </c>
      <c r="AH498" s="7">
        <f>SUM(Table3253[[#This Row],[80]:[84]])</f>
        <v>128</v>
      </c>
      <c r="AI498" s="7">
        <f>SUM(Table3253[[#This Row],[85]:[89]])</f>
        <v>57</v>
      </c>
      <c r="AJ498" s="7">
        <f>Table3253[[#This Row],[90]]</f>
        <v>22</v>
      </c>
      <c r="AK498" s="8">
        <v>63</v>
      </c>
      <c r="AL498" s="8">
        <v>54</v>
      </c>
      <c r="AM498" s="8">
        <v>63</v>
      </c>
      <c r="AN498" s="8">
        <v>67</v>
      </c>
      <c r="AO498" s="8">
        <v>61</v>
      </c>
      <c r="AP498" s="8">
        <v>65</v>
      </c>
      <c r="AQ498" s="8">
        <v>47</v>
      </c>
      <c r="AR498" s="8">
        <v>59</v>
      </c>
      <c r="AS498" s="8">
        <v>58</v>
      </c>
      <c r="AT498" s="8">
        <v>66</v>
      </c>
      <c r="AU498" s="8">
        <v>60</v>
      </c>
      <c r="AV498" s="8">
        <v>73</v>
      </c>
      <c r="AW498" s="8">
        <v>80</v>
      </c>
      <c r="AX498" s="8">
        <v>68</v>
      </c>
      <c r="AY498" s="8">
        <v>68</v>
      </c>
      <c r="AZ498" s="8">
        <v>76</v>
      </c>
      <c r="BA498" s="8">
        <v>81</v>
      </c>
      <c r="BB498" s="8">
        <v>73</v>
      </c>
      <c r="BC498" s="8">
        <v>73</v>
      </c>
      <c r="BD498" s="8">
        <v>54</v>
      </c>
      <c r="BE498" s="8">
        <v>87</v>
      </c>
      <c r="BF498" s="8">
        <v>85</v>
      </c>
      <c r="BG498" s="8">
        <v>101</v>
      </c>
      <c r="BH498" s="8">
        <v>67</v>
      </c>
      <c r="BI498" s="8">
        <v>70</v>
      </c>
      <c r="BJ498" s="8">
        <v>70</v>
      </c>
      <c r="BK498" s="8">
        <v>60</v>
      </c>
      <c r="BL498" s="8">
        <v>69</v>
      </c>
      <c r="BM498" s="8">
        <v>61</v>
      </c>
      <c r="BN498" s="8">
        <v>84</v>
      </c>
      <c r="BO498" s="8">
        <v>83</v>
      </c>
      <c r="BP498" s="8">
        <v>71</v>
      </c>
      <c r="BQ498" s="8">
        <v>73</v>
      </c>
      <c r="BR498" s="8">
        <v>59</v>
      </c>
      <c r="BS498" s="8">
        <v>73</v>
      </c>
      <c r="BT498" s="8">
        <v>70</v>
      </c>
      <c r="BU498" s="8">
        <v>63</v>
      </c>
      <c r="BV498" s="8">
        <v>68</v>
      </c>
      <c r="BW498" s="8">
        <v>70</v>
      </c>
      <c r="BX498" s="8">
        <v>74</v>
      </c>
      <c r="BY498" s="8">
        <v>80</v>
      </c>
      <c r="BZ498" s="8">
        <v>68</v>
      </c>
      <c r="CA498" s="8">
        <v>75</v>
      </c>
      <c r="CB498" s="8">
        <v>87</v>
      </c>
      <c r="CC498" s="8">
        <v>82</v>
      </c>
      <c r="CD498" s="8">
        <v>73</v>
      </c>
      <c r="CE498" s="8">
        <v>69</v>
      </c>
      <c r="CF498" s="8">
        <v>58</v>
      </c>
      <c r="CG498" s="8">
        <v>60</v>
      </c>
      <c r="CH498" s="8">
        <v>72</v>
      </c>
      <c r="CI498" s="8">
        <v>83</v>
      </c>
      <c r="CJ498" s="8">
        <v>61</v>
      </c>
      <c r="CK498" s="8">
        <v>81</v>
      </c>
      <c r="CL498" s="8">
        <v>85</v>
      </c>
      <c r="CM498" s="8">
        <v>76</v>
      </c>
      <c r="CN498" s="8">
        <v>90</v>
      </c>
      <c r="CO498" s="8">
        <v>77</v>
      </c>
      <c r="CP498" s="8">
        <v>71</v>
      </c>
      <c r="CQ498" s="8">
        <v>74</v>
      </c>
      <c r="CR498" s="8">
        <v>75</v>
      </c>
      <c r="CS498" s="8">
        <v>66</v>
      </c>
      <c r="CT498" s="8">
        <v>69</v>
      </c>
      <c r="CU498" s="8">
        <v>86</v>
      </c>
      <c r="CV498" s="8">
        <v>74</v>
      </c>
      <c r="CW498" s="8">
        <v>72</v>
      </c>
      <c r="CX498" s="8">
        <v>51</v>
      </c>
      <c r="CY498" s="8">
        <v>76</v>
      </c>
      <c r="CZ498" s="8">
        <v>67</v>
      </c>
      <c r="DA498" s="8">
        <v>51</v>
      </c>
      <c r="DB498" s="8">
        <v>63</v>
      </c>
      <c r="DC498" s="8">
        <v>78</v>
      </c>
      <c r="DD498" s="8">
        <v>40</v>
      </c>
      <c r="DE498" s="8">
        <v>45</v>
      </c>
      <c r="DF498" s="8">
        <v>53</v>
      </c>
      <c r="DG498" s="8">
        <v>65</v>
      </c>
      <c r="DH498" s="8">
        <v>54</v>
      </c>
      <c r="DI498" s="8">
        <v>56</v>
      </c>
      <c r="DJ498" s="8">
        <v>61</v>
      </c>
      <c r="DK498" s="8">
        <v>52</v>
      </c>
      <c r="DL498" s="8">
        <v>14</v>
      </c>
      <c r="DM498" s="8">
        <v>30</v>
      </c>
      <c r="DN498" s="8">
        <v>29</v>
      </c>
      <c r="DO498" s="8">
        <v>25</v>
      </c>
      <c r="DP498" s="8">
        <v>20</v>
      </c>
      <c r="DQ498" s="8">
        <v>24</v>
      </c>
      <c r="DR498" s="8">
        <v>21</v>
      </c>
      <c r="DS498" s="8">
        <v>7</v>
      </c>
      <c r="DT498" s="8">
        <v>14</v>
      </c>
      <c r="DU498" s="8">
        <v>7</v>
      </c>
      <c r="DV498" s="8">
        <v>8</v>
      </c>
      <c r="DW498" s="8">
        <v>22</v>
      </c>
      <c r="DX498" s="7">
        <f t="shared" si="37"/>
        <v>3603</v>
      </c>
      <c r="DY498" s="7">
        <f t="shared" si="38"/>
        <v>537</v>
      </c>
      <c r="DZ498" s="7">
        <f t="shared" si="39"/>
        <v>1772</v>
      </c>
      <c r="EA498" s="7">
        <f t="shared" si="40"/>
        <v>1140</v>
      </c>
    </row>
    <row r="499" spans="1:131" x14ac:dyDescent="0.35">
      <c r="A499" s="7">
        <v>14</v>
      </c>
      <c r="B499" s="10" t="s">
        <v>1146</v>
      </c>
      <c r="C499" s="10" t="s">
        <v>1112</v>
      </c>
      <c r="D499" s="7" t="s">
        <v>1113</v>
      </c>
      <c r="E499" s="7">
        <f>SUM(Table3253[[#This Row],[0]:[90]])</f>
        <v>3723</v>
      </c>
      <c r="F499" s="8">
        <f>SUM(Table3253[[#This Row],[0]:[15]])</f>
        <v>648</v>
      </c>
      <c r="G499" s="7">
        <f>SUM(Table3253[[#This Row],[16]:[64]])</f>
        <v>2378</v>
      </c>
      <c r="H499" s="7">
        <f>SUM(Table3253[[#This Row],[65]:[90]])</f>
        <v>697</v>
      </c>
      <c r="I499" s="7">
        <f>SUM(Table3253[[#This Row],[85]:[90]])</f>
        <v>45</v>
      </c>
      <c r="J499" s="8">
        <f>SUM(Table3253[[#This Row],[0]:[17]])</f>
        <v>741</v>
      </c>
      <c r="K499" s="7">
        <f>SUM(Table3253[[#This Row],[18]:[64]])</f>
        <v>2285</v>
      </c>
      <c r="L499" s="8">
        <f>SUM(Table3253[[#This Row],[0]:[4]])</f>
        <v>182</v>
      </c>
      <c r="M499" s="7">
        <f>SUM(Table3253[[#This Row],[5]:[15]])</f>
        <v>466</v>
      </c>
      <c r="N499" s="7">
        <f>SUM(Table3253[[#This Row],[16]:[24]])</f>
        <v>417</v>
      </c>
      <c r="O499" s="7">
        <f>SUM(Table3253[[#This Row],[25]:[49]])</f>
        <v>1161</v>
      </c>
      <c r="P499" s="7">
        <f>SUM(Table3253[[#This Row],[50]:[64]])</f>
        <v>800</v>
      </c>
      <c r="Q499" s="7">
        <f>SUM(Table3253[[#This Row],[65]:[74]])</f>
        <v>404</v>
      </c>
      <c r="R499" s="7">
        <f>SUM(Table3253[[#This Row],[75]:[84]])</f>
        <v>248</v>
      </c>
      <c r="S499" s="8">
        <f>SUM(Table3253[[#This Row],[5]:[9]])</f>
        <v>194</v>
      </c>
      <c r="T499" s="7">
        <f>SUM(Table3253[[#This Row],[10]:[14]])</f>
        <v>231</v>
      </c>
      <c r="U499" s="7">
        <f>SUM(Table3253[[#This Row],[15]:[19]])</f>
        <v>217</v>
      </c>
      <c r="V499" s="7">
        <f>SUM(Table3253[[#This Row],[20]:[24]])</f>
        <v>241</v>
      </c>
      <c r="W499" s="7">
        <f>SUM(Table3253[[#This Row],[25]:[29]])</f>
        <v>243</v>
      </c>
      <c r="X499" s="7">
        <f>SUM(Table3253[[#This Row],[30]:[34]])</f>
        <v>240</v>
      </c>
      <c r="Y499" s="7">
        <f>SUM(Table3253[[#This Row],[35]:[39]])</f>
        <v>239</v>
      </c>
      <c r="Z499" s="7">
        <f>SUM(Table3253[[#This Row],[40]:[44]])</f>
        <v>215</v>
      </c>
      <c r="AA499" s="7">
        <f>SUM(Table3253[[#This Row],[45]:[49]])</f>
        <v>224</v>
      </c>
      <c r="AB499" s="7">
        <f>SUM(Table3253[[#This Row],[50]:[54]])</f>
        <v>222</v>
      </c>
      <c r="AC499" s="7">
        <f>SUM(Table3253[[#This Row],[55]:[59]])</f>
        <v>302</v>
      </c>
      <c r="AD499" s="7">
        <f>SUM(Table3253[[#This Row],[60]:[64]])</f>
        <v>276</v>
      </c>
      <c r="AE499" s="7">
        <f>SUM(Table3253[[#This Row],[65]:[69]])</f>
        <v>206</v>
      </c>
      <c r="AF499" s="7">
        <f>SUM(Table3253[[#This Row],[70]:[74]])</f>
        <v>198</v>
      </c>
      <c r="AG499" s="7">
        <f>SUM(Table3253[[#This Row],[75]:[79]])</f>
        <v>161</v>
      </c>
      <c r="AH499" s="7">
        <f>SUM(Table3253[[#This Row],[80]:[84]])</f>
        <v>87</v>
      </c>
      <c r="AI499" s="7">
        <f>SUM(Table3253[[#This Row],[85]:[89]])</f>
        <v>38</v>
      </c>
      <c r="AJ499" s="7">
        <f>Table3253[[#This Row],[90]]</f>
        <v>7</v>
      </c>
      <c r="AK499" s="8">
        <v>33</v>
      </c>
      <c r="AL499" s="8">
        <v>48</v>
      </c>
      <c r="AM499" s="8">
        <v>30</v>
      </c>
      <c r="AN499" s="8">
        <v>34</v>
      </c>
      <c r="AO499" s="8">
        <v>37</v>
      </c>
      <c r="AP499" s="8">
        <v>42</v>
      </c>
      <c r="AQ499" s="8">
        <v>43</v>
      </c>
      <c r="AR499" s="8">
        <v>28</v>
      </c>
      <c r="AS499" s="8">
        <v>37</v>
      </c>
      <c r="AT499" s="8">
        <v>44</v>
      </c>
      <c r="AU499" s="8">
        <v>45</v>
      </c>
      <c r="AV499" s="8">
        <v>37</v>
      </c>
      <c r="AW499" s="8">
        <v>49</v>
      </c>
      <c r="AX499" s="8">
        <v>57</v>
      </c>
      <c r="AY499" s="8">
        <v>43</v>
      </c>
      <c r="AZ499" s="8">
        <v>41</v>
      </c>
      <c r="BA499" s="8">
        <v>57</v>
      </c>
      <c r="BB499" s="8">
        <v>36</v>
      </c>
      <c r="BC499" s="8">
        <v>44</v>
      </c>
      <c r="BD499" s="8">
        <v>39</v>
      </c>
      <c r="BE499" s="8">
        <v>63</v>
      </c>
      <c r="BF499" s="8">
        <v>51</v>
      </c>
      <c r="BG499" s="8">
        <v>52</v>
      </c>
      <c r="BH499" s="8">
        <v>41</v>
      </c>
      <c r="BI499" s="8">
        <v>34</v>
      </c>
      <c r="BJ499" s="8">
        <v>45</v>
      </c>
      <c r="BK499" s="8">
        <v>51</v>
      </c>
      <c r="BL499" s="8">
        <v>45</v>
      </c>
      <c r="BM499" s="8">
        <v>49</v>
      </c>
      <c r="BN499" s="8">
        <v>53</v>
      </c>
      <c r="BO499" s="8">
        <v>47</v>
      </c>
      <c r="BP499" s="8">
        <v>49</v>
      </c>
      <c r="BQ499" s="8">
        <v>41</v>
      </c>
      <c r="BR499" s="8">
        <v>49</v>
      </c>
      <c r="BS499" s="8">
        <v>54</v>
      </c>
      <c r="BT499" s="8">
        <v>47</v>
      </c>
      <c r="BU499" s="8">
        <v>47</v>
      </c>
      <c r="BV499" s="8">
        <v>51</v>
      </c>
      <c r="BW499" s="8">
        <v>43</v>
      </c>
      <c r="BX499" s="8">
        <v>51</v>
      </c>
      <c r="BY499" s="8">
        <v>46</v>
      </c>
      <c r="BZ499" s="8">
        <v>38</v>
      </c>
      <c r="CA499" s="8">
        <v>47</v>
      </c>
      <c r="CB499" s="8">
        <v>38</v>
      </c>
      <c r="CC499" s="8">
        <v>46</v>
      </c>
      <c r="CD499" s="8">
        <v>53</v>
      </c>
      <c r="CE499" s="8">
        <v>40</v>
      </c>
      <c r="CF499" s="8">
        <v>33</v>
      </c>
      <c r="CG499" s="8">
        <v>47</v>
      </c>
      <c r="CH499" s="8">
        <v>51</v>
      </c>
      <c r="CI499" s="8">
        <v>30</v>
      </c>
      <c r="CJ499" s="8">
        <v>43</v>
      </c>
      <c r="CK499" s="8">
        <v>55</v>
      </c>
      <c r="CL499" s="8">
        <v>37</v>
      </c>
      <c r="CM499" s="8">
        <v>57</v>
      </c>
      <c r="CN499" s="8">
        <v>53</v>
      </c>
      <c r="CO499" s="8">
        <v>72</v>
      </c>
      <c r="CP499" s="8">
        <v>65</v>
      </c>
      <c r="CQ499" s="8">
        <v>48</v>
      </c>
      <c r="CR499" s="8">
        <v>64</v>
      </c>
      <c r="CS499" s="8">
        <v>57</v>
      </c>
      <c r="CT499" s="8">
        <v>55</v>
      </c>
      <c r="CU499" s="8">
        <v>52</v>
      </c>
      <c r="CV499" s="8">
        <v>62</v>
      </c>
      <c r="CW499" s="8">
        <v>50</v>
      </c>
      <c r="CX499" s="8">
        <v>41</v>
      </c>
      <c r="CY499" s="8">
        <v>44</v>
      </c>
      <c r="CZ499" s="8">
        <v>37</v>
      </c>
      <c r="DA499" s="8">
        <v>47</v>
      </c>
      <c r="DB499" s="8">
        <v>37</v>
      </c>
      <c r="DC499" s="8">
        <v>35</v>
      </c>
      <c r="DD499" s="8">
        <v>38</v>
      </c>
      <c r="DE499" s="8">
        <v>41</v>
      </c>
      <c r="DF499" s="8">
        <v>45</v>
      </c>
      <c r="DG499" s="8">
        <v>39</v>
      </c>
      <c r="DH499" s="8">
        <v>34</v>
      </c>
      <c r="DI499" s="8">
        <v>36</v>
      </c>
      <c r="DJ499" s="8">
        <v>43</v>
      </c>
      <c r="DK499" s="8">
        <v>22</v>
      </c>
      <c r="DL499" s="8">
        <v>26</v>
      </c>
      <c r="DM499" s="8">
        <v>29</v>
      </c>
      <c r="DN499" s="8">
        <v>17</v>
      </c>
      <c r="DO499" s="8">
        <v>11</v>
      </c>
      <c r="DP499" s="8">
        <v>13</v>
      </c>
      <c r="DQ499" s="8">
        <v>17</v>
      </c>
      <c r="DR499" s="8">
        <v>11</v>
      </c>
      <c r="DS499" s="8">
        <v>10</v>
      </c>
      <c r="DT499" s="8">
        <v>10</v>
      </c>
      <c r="DU499" s="8">
        <v>4</v>
      </c>
      <c r="DV499" s="8">
        <v>3</v>
      </c>
      <c r="DW499" s="8">
        <v>7</v>
      </c>
      <c r="DX499" s="7">
        <f t="shared" si="37"/>
        <v>2378</v>
      </c>
      <c r="DY499" s="7">
        <f t="shared" si="38"/>
        <v>324</v>
      </c>
      <c r="DZ499" s="7">
        <f t="shared" si="39"/>
        <v>1161</v>
      </c>
      <c r="EA499" s="7">
        <f t="shared" si="40"/>
        <v>800</v>
      </c>
    </row>
    <row r="500" spans="1:131" x14ac:dyDescent="0.35">
      <c r="A500" s="7">
        <v>14</v>
      </c>
      <c r="B500" s="10" t="s">
        <v>1146</v>
      </c>
      <c r="C500" s="10" t="s">
        <v>1114</v>
      </c>
      <c r="D500" s="7" t="s">
        <v>1115</v>
      </c>
      <c r="E500" s="7">
        <f>SUM(Table3253[[#This Row],[0]:[90]])</f>
        <v>3706</v>
      </c>
      <c r="F500" s="8">
        <f>SUM(Table3253[[#This Row],[0]:[15]])</f>
        <v>626</v>
      </c>
      <c r="G500" s="7">
        <f>SUM(Table3253[[#This Row],[16]:[64]])</f>
        <v>2141</v>
      </c>
      <c r="H500" s="7">
        <f>SUM(Table3253[[#This Row],[65]:[90]])</f>
        <v>939</v>
      </c>
      <c r="I500" s="7">
        <f>SUM(Table3253[[#This Row],[85]:[90]])</f>
        <v>107</v>
      </c>
      <c r="J500" s="8">
        <f>SUM(Table3253[[#This Row],[0]:[17]])</f>
        <v>707</v>
      </c>
      <c r="K500" s="7">
        <f>SUM(Table3253[[#This Row],[18]:[64]])</f>
        <v>2060</v>
      </c>
      <c r="L500" s="8">
        <f>SUM(Table3253[[#This Row],[0]:[4]])</f>
        <v>163</v>
      </c>
      <c r="M500" s="7">
        <f>SUM(Table3253[[#This Row],[5]:[15]])</f>
        <v>463</v>
      </c>
      <c r="N500" s="7">
        <f>SUM(Table3253[[#This Row],[16]:[24]])</f>
        <v>326</v>
      </c>
      <c r="O500" s="7">
        <f>SUM(Table3253[[#This Row],[25]:[49]])</f>
        <v>1002</v>
      </c>
      <c r="P500" s="7">
        <f>SUM(Table3253[[#This Row],[50]:[64]])</f>
        <v>813</v>
      </c>
      <c r="Q500" s="7">
        <f>SUM(Table3253[[#This Row],[65]:[74]])</f>
        <v>458</v>
      </c>
      <c r="R500" s="7">
        <f>SUM(Table3253[[#This Row],[75]:[84]])</f>
        <v>374</v>
      </c>
      <c r="S500" s="8">
        <f>SUM(Table3253[[#This Row],[5]:[9]])</f>
        <v>173</v>
      </c>
      <c r="T500" s="7">
        <f>SUM(Table3253[[#This Row],[10]:[14]])</f>
        <v>252</v>
      </c>
      <c r="U500" s="7">
        <f>SUM(Table3253[[#This Row],[15]:[19]])</f>
        <v>207</v>
      </c>
      <c r="V500" s="7">
        <f>SUM(Table3253[[#This Row],[20]:[24]])</f>
        <v>157</v>
      </c>
      <c r="W500" s="7">
        <f>SUM(Table3253[[#This Row],[25]:[29]])</f>
        <v>159</v>
      </c>
      <c r="X500" s="7">
        <f>SUM(Table3253[[#This Row],[30]:[34]])</f>
        <v>161</v>
      </c>
      <c r="Y500" s="7">
        <f>SUM(Table3253[[#This Row],[35]:[39]])</f>
        <v>258</v>
      </c>
      <c r="Z500" s="7">
        <f>SUM(Table3253[[#This Row],[40]:[44]])</f>
        <v>216</v>
      </c>
      <c r="AA500" s="7">
        <f>SUM(Table3253[[#This Row],[45]:[49]])</f>
        <v>208</v>
      </c>
      <c r="AB500" s="7">
        <f>SUM(Table3253[[#This Row],[50]:[54]])</f>
        <v>287</v>
      </c>
      <c r="AC500" s="7">
        <f>SUM(Table3253[[#This Row],[55]:[59]])</f>
        <v>278</v>
      </c>
      <c r="AD500" s="7">
        <f>SUM(Table3253[[#This Row],[60]:[64]])</f>
        <v>248</v>
      </c>
      <c r="AE500" s="7">
        <f>SUM(Table3253[[#This Row],[65]:[69]])</f>
        <v>226</v>
      </c>
      <c r="AF500" s="7">
        <f>SUM(Table3253[[#This Row],[70]:[74]])</f>
        <v>232</v>
      </c>
      <c r="AG500" s="7">
        <f>SUM(Table3253[[#This Row],[75]:[79]])</f>
        <v>218</v>
      </c>
      <c r="AH500" s="7">
        <f>SUM(Table3253[[#This Row],[80]:[84]])</f>
        <v>156</v>
      </c>
      <c r="AI500" s="7">
        <f>SUM(Table3253[[#This Row],[85]:[89]])</f>
        <v>89</v>
      </c>
      <c r="AJ500" s="7">
        <f>Table3253[[#This Row],[90]]</f>
        <v>18</v>
      </c>
      <c r="AK500" s="8">
        <v>23</v>
      </c>
      <c r="AL500" s="8">
        <v>39</v>
      </c>
      <c r="AM500" s="8">
        <v>27</v>
      </c>
      <c r="AN500" s="8">
        <v>40</v>
      </c>
      <c r="AO500" s="8">
        <v>34</v>
      </c>
      <c r="AP500" s="8">
        <v>34</v>
      </c>
      <c r="AQ500" s="8">
        <v>27</v>
      </c>
      <c r="AR500" s="8">
        <v>36</v>
      </c>
      <c r="AS500" s="8">
        <v>44</v>
      </c>
      <c r="AT500" s="8">
        <v>32</v>
      </c>
      <c r="AU500" s="8">
        <v>56</v>
      </c>
      <c r="AV500" s="8">
        <v>49</v>
      </c>
      <c r="AW500" s="8">
        <v>52</v>
      </c>
      <c r="AX500" s="8">
        <v>53</v>
      </c>
      <c r="AY500" s="8">
        <v>42</v>
      </c>
      <c r="AZ500" s="8">
        <v>38</v>
      </c>
      <c r="BA500" s="8">
        <v>43</v>
      </c>
      <c r="BB500" s="8">
        <v>38</v>
      </c>
      <c r="BC500" s="8">
        <v>49</v>
      </c>
      <c r="BD500" s="8">
        <v>39</v>
      </c>
      <c r="BE500" s="8">
        <v>37</v>
      </c>
      <c r="BF500" s="8">
        <v>35</v>
      </c>
      <c r="BG500" s="8">
        <v>30</v>
      </c>
      <c r="BH500" s="8">
        <v>27</v>
      </c>
      <c r="BI500" s="8">
        <v>28</v>
      </c>
      <c r="BJ500" s="8">
        <v>31</v>
      </c>
      <c r="BK500" s="8">
        <v>30</v>
      </c>
      <c r="BL500" s="8">
        <v>30</v>
      </c>
      <c r="BM500" s="8">
        <v>41</v>
      </c>
      <c r="BN500" s="8">
        <v>27</v>
      </c>
      <c r="BO500" s="8">
        <v>31</v>
      </c>
      <c r="BP500" s="8">
        <v>34</v>
      </c>
      <c r="BQ500" s="8">
        <v>32</v>
      </c>
      <c r="BR500" s="8">
        <v>36</v>
      </c>
      <c r="BS500" s="8">
        <v>28</v>
      </c>
      <c r="BT500" s="8">
        <v>37</v>
      </c>
      <c r="BU500" s="8">
        <v>39</v>
      </c>
      <c r="BV500" s="8">
        <v>63</v>
      </c>
      <c r="BW500" s="8">
        <v>55</v>
      </c>
      <c r="BX500" s="8">
        <v>64</v>
      </c>
      <c r="BY500" s="8">
        <v>46</v>
      </c>
      <c r="BZ500" s="8">
        <v>35</v>
      </c>
      <c r="CA500" s="8">
        <v>47</v>
      </c>
      <c r="CB500" s="8">
        <v>44</v>
      </c>
      <c r="CC500" s="8">
        <v>44</v>
      </c>
      <c r="CD500" s="8">
        <v>44</v>
      </c>
      <c r="CE500" s="8">
        <v>46</v>
      </c>
      <c r="CF500" s="8">
        <v>44</v>
      </c>
      <c r="CG500" s="8">
        <v>33</v>
      </c>
      <c r="CH500" s="8">
        <v>41</v>
      </c>
      <c r="CI500" s="8">
        <v>60</v>
      </c>
      <c r="CJ500" s="8">
        <v>57</v>
      </c>
      <c r="CK500" s="8">
        <v>65</v>
      </c>
      <c r="CL500" s="8">
        <v>53</v>
      </c>
      <c r="CM500" s="8">
        <v>52</v>
      </c>
      <c r="CN500" s="8">
        <v>56</v>
      </c>
      <c r="CO500" s="8">
        <v>52</v>
      </c>
      <c r="CP500" s="8">
        <v>54</v>
      </c>
      <c r="CQ500" s="8">
        <v>58</v>
      </c>
      <c r="CR500" s="8">
        <v>58</v>
      </c>
      <c r="CS500" s="8">
        <v>53</v>
      </c>
      <c r="CT500" s="8">
        <v>53</v>
      </c>
      <c r="CU500" s="8">
        <v>47</v>
      </c>
      <c r="CV500" s="8">
        <v>45</v>
      </c>
      <c r="CW500" s="8">
        <v>50</v>
      </c>
      <c r="CX500" s="8">
        <v>34</v>
      </c>
      <c r="CY500" s="8">
        <v>48</v>
      </c>
      <c r="CZ500" s="8">
        <v>43</v>
      </c>
      <c r="DA500" s="8">
        <v>59</v>
      </c>
      <c r="DB500" s="8">
        <v>42</v>
      </c>
      <c r="DC500" s="8">
        <v>41</v>
      </c>
      <c r="DD500" s="8">
        <v>53</v>
      </c>
      <c r="DE500" s="8">
        <v>54</v>
      </c>
      <c r="DF500" s="8">
        <v>40</v>
      </c>
      <c r="DG500" s="8">
        <v>44</v>
      </c>
      <c r="DH500" s="8">
        <v>42</v>
      </c>
      <c r="DI500" s="8">
        <v>40</v>
      </c>
      <c r="DJ500" s="8">
        <v>51</v>
      </c>
      <c r="DK500" s="8">
        <v>38</v>
      </c>
      <c r="DL500" s="8">
        <v>47</v>
      </c>
      <c r="DM500" s="8">
        <v>44</v>
      </c>
      <c r="DN500" s="8">
        <v>44</v>
      </c>
      <c r="DO500" s="8">
        <v>34</v>
      </c>
      <c r="DP500" s="8">
        <v>24</v>
      </c>
      <c r="DQ500" s="8">
        <v>10</v>
      </c>
      <c r="DR500" s="8">
        <v>22</v>
      </c>
      <c r="DS500" s="8">
        <v>22</v>
      </c>
      <c r="DT500" s="8">
        <v>21</v>
      </c>
      <c r="DU500" s="8">
        <v>14</v>
      </c>
      <c r="DV500" s="8">
        <v>10</v>
      </c>
      <c r="DW500" s="8">
        <v>18</v>
      </c>
      <c r="DX500" s="7">
        <f t="shared" si="37"/>
        <v>2141</v>
      </c>
      <c r="DY500" s="7">
        <f t="shared" si="38"/>
        <v>245</v>
      </c>
      <c r="DZ500" s="7">
        <f t="shared" si="39"/>
        <v>1002</v>
      </c>
      <c r="EA500" s="7">
        <f t="shared" si="40"/>
        <v>813</v>
      </c>
    </row>
    <row r="501" spans="1:131" x14ac:dyDescent="0.35">
      <c r="A501" s="7">
        <v>14</v>
      </c>
      <c r="B501" s="10" t="s">
        <v>1146</v>
      </c>
      <c r="C501" s="10" t="s">
        <v>1116</v>
      </c>
      <c r="D501" s="7" t="s">
        <v>1117</v>
      </c>
      <c r="E501" s="7">
        <f>SUM(Table3253[[#This Row],[0]:[90]])</f>
        <v>5288</v>
      </c>
      <c r="F501" s="8">
        <f>SUM(Table3253[[#This Row],[0]:[15]])</f>
        <v>962</v>
      </c>
      <c r="G501" s="7">
        <f>SUM(Table3253[[#This Row],[16]:[64]])</f>
        <v>3182</v>
      </c>
      <c r="H501" s="7">
        <f>SUM(Table3253[[#This Row],[65]:[90]])</f>
        <v>1144</v>
      </c>
      <c r="I501" s="7">
        <f>SUM(Table3253[[#This Row],[85]:[90]])</f>
        <v>135</v>
      </c>
      <c r="J501" s="8">
        <f>SUM(Table3253[[#This Row],[0]:[17]])</f>
        <v>1102</v>
      </c>
      <c r="K501" s="7">
        <f>SUM(Table3253[[#This Row],[18]:[64]])</f>
        <v>3042</v>
      </c>
      <c r="L501" s="8">
        <f>SUM(Table3253[[#This Row],[0]:[4]])</f>
        <v>286</v>
      </c>
      <c r="M501" s="7">
        <f>SUM(Table3253[[#This Row],[5]:[15]])</f>
        <v>676</v>
      </c>
      <c r="N501" s="7">
        <f>SUM(Table3253[[#This Row],[16]:[24]])</f>
        <v>510</v>
      </c>
      <c r="O501" s="7">
        <f>SUM(Table3253[[#This Row],[25]:[49]])</f>
        <v>1580</v>
      </c>
      <c r="P501" s="7">
        <f>SUM(Table3253[[#This Row],[50]:[64]])</f>
        <v>1092</v>
      </c>
      <c r="Q501" s="7">
        <f>SUM(Table3253[[#This Row],[65]:[74]])</f>
        <v>658</v>
      </c>
      <c r="R501" s="7">
        <f>SUM(Table3253[[#This Row],[75]:[84]])</f>
        <v>351</v>
      </c>
      <c r="S501" s="8">
        <f>SUM(Table3253[[#This Row],[5]:[9]])</f>
        <v>295</v>
      </c>
      <c r="T501" s="7">
        <f>SUM(Table3253[[#This Row],[10]:[14]])</f>
        <v>312</v>
      </c>
      <c r="U501" s="7">
        <f>SUM(Table3253[[#This Row],[15]:[19]])</f>
        <v>333</v>
      </c>
      <c r="V501" s="7">
        <f>SUM(Table3253[[#This Row],[20]:[24]])</f>
        <v>246</v>
      </c>
      <c r="W501" s="7">
        <f>SUM(Table3253[[#This Row],[25]:[29]])</f>
        <v>252</v>
      </c>
      <c r="X501" s="7">
        <f>SUM(Table3253[[#This Row],[30]:[34]])</f>
        <v>368</v>
      </c>
      <c r="Y501" s="7">
        <f>SUM(Table3253[[#This Row],[35]:[39]])</f>
        <v>333</v>
      </c>
      <c r="Z501" s="7">
        <f>SUM(Table3253[[#This Row],[40]:[44]])</f>
        <v>319</v>
      </c>
      <c r="AA501" s="7">
        <f>SUM(Table3253[[#This Row],[45]:[49]])</f>
        <v>308</v>
      </c>
      <c r="AB501" s="7">
        <f>SUM(Table3253[[#This Row],[50]:[54]])</f>
        <v>344</v>
      </c>
      <c r="AC501" s="7">
        <f>SUM(Table3253[[#This Row],[55]:[59]])</f>
        <v>372</v>
      </c>
      <c r="AD501" s="7">
        <f>SUM(Table3253[[#This Row],[60]:[64]])</f>
        <v>376</v>
      </c>
      <c r="AE501" s="7">
        <f>SUM(Table3253[[#This Row],[65]:[69]])</f>
        <v>335</v>
      </c>
      <c r="AF501" s="7">
        <f>SUM(Table3253[[#This Row],[70]:[74]])</f>
        <v>323</v>
      </c>
      <c r="AG501" s="7">
        <f>SUM(Table3253[[#This Row],[75]:[79]])</f>
        <v>232</v>
      </c>
      <c r="AH501" s="7">
        <f>SUM(Table3253[[#This Row],[80]:[84]])</f>
        <v>119</v>
      </c>
      <c r="AI501" s="7">
        <f>SUM(Table3253[[#This Row],[85]:[89]])</f>
        <v>88</v>
      </c>
      <c r="AJ501" s="7">
        <f>Table3253[[#This Row],[90]]</f>
        <v>47</v>
      </c>
      <c r="AK501" s="8">
        <v>59</v>
      </c>
      <c r="AL501" s="8">
        <v>55</v>
      </c>
      <c r="AM501" s="8">
        <v>59</v>
      </c>
      <c r="AN501" s="8">
        <v>56</v>
      </c>
      <c r="AO501" s="8">
        <v>57</v>
      </c>
      <c r="AP501" s="8">
        <v>49</v>
      </c>
      <c r="AQ501" s="8">
        <v>61</v>
      </c>
      <c r="AR501" s="8">
        <v>69</v>
      </c>
      <c r="AS501" s="8">
        <v>60</v>
      </c>
      <c r="AT501" s="8">
        <v>56</v>
      </c>
      <c r="AU501" s="8">
        <v>61</v>
      </c>
      <c r="AV501" s="8">
        <v>59</v>
      </c>
      <c r="AW501" s="8">
        <v>54</v>
      </c>
      <c r="AX501" s="8">
        <v>66</v>
      </c>
      <c r="AY501" s="8">
        <v>72</v>
      </c>
      <c r="AZ501" s="8">
        <v>69</v>
      </c>
      <c r="BA501" s="8">
        <v>72</v>
      </c>
      <c r="BB501" s="8">
        <v>68</v>
      </c>
      <c r="BC501" s="8">
        <v>66</v>
      </c>
      <c r="BD501" s="8">
        <v>58</v>
      </c>
      <c r="BE501" s="8">
        <v>57</v>
      </c>
      <c r="BF501" s="8">
        <v>66</v>
      </c>
      <c r="BG501" s="8">
        <v>44</v>
      </c>
      <c r="BH501" s="8">
        <v>41</v>
      </c>
      <c r="BI501" s="8">
        <v>38</v>
      </c>
      <c r="BJ501" s="8">
        <v>56</v>
      </c>
      <c r="BK501" s="8">
        <v>46</v>
      </c>
      <c r="BL501" s="8">
        <v>54</v>
      </c>
      <c r="BM501" s="8">
        <v>41</v>
      </c>
      <c r="BN501" s="8">
        <v>55</v>
      </c>
      <c r="BO501" s="8">
        <v>72</v>
      </c>
      <c r="BP501" s="8">
        <v>67</v>
      </c>
      <c r="BQ501" s="8">
        <v>79</v>
      </c>
      <c r="BR501" s="8">
        <v>91</v>
      </c>
      <c r="BS501" s="8">
        <v>59</v>
      </c>
      <c r="BT501" s="8">
        <v>78</v>
      </c>
      <c r="BU501" s="8">
        <v>69</v>
      </c>
      <c r="BV501" s="8">
        <v>62</v>
      </c>
      <c r="BW501" s="8">
        <v>68</v>
      </c>
      <c r="BX501" s="8">
        <v>56</v>
      </c>
      <c r="BY501" s="8">
        <v>79</v>
      </c>
      <c r="BZ501" s="8">
        <v>65</v>
      </c>
      <c r="CA501" s="8">
        <v>63</v>
      </c>
      <c r="CB501" s="8">
        <v>54</v>
      </c>
      <c r="CC501" s="8">
        <v>58</v>
      </c>
      <c r="CD501" s="8">
        <v>64</v>
      </c>
      <c r="CE501" s="8">
        <v>57</v>
      </c>
      <c r="CF501" s="8">
        <v>63</v>
      </c>
      <c r="CG501" s="8">
        <v>60</v>
      </c>
      <c r="CH501" s="8">
        <v>64</v>
      </c>
      <c r="CI501" s="8">
        <v>54</v>
      </c>
      <c r="CJ501" s="8">
        <v>75</v>
      </c>
      <c r="CK501" s="8">
        <v>70</v>
      </c>
      <c r="CL501" s="8">
        <v>70</v>
      </c>
      <c r="CM501" s="8">
        <v>75</v>
      </c>
      <c r="CN501" s="8">
        <v>69</v>
      </c>
      <c r="CO501" s="8">
        <v>70</v>
      </c>
      <c r="CP501" s="8">
        <v>77</v>
      </c>
      <c r="CQ501" s="8">
        <v>85</v>
      </c>
      <c r="CR501" s="8">
        <v>71</v>
      </c>
      <c r="CS501" s="8">
        <v>82</v>
      </c>
      <c r="CT501" s="8">
        <v>88</v>
      </c>
      <c r="CU501" s="8">
        <v>82</v>
      </c>
      <c r="CV501" s="8">
        <v>70</v>
      </c>
      <c r="CW501" s="8">
        <v>54</v>
      </c>
      <c r="CX501" s="8">
        <v>82</v>
      </c>
      <c r="CY501" s="8">
        <v>61</v>
      </c>
      <c r="CZ501" s="8">
        <v>67</v>
      </c>
      <c r="DA501" s="8">
        <v>68</v>
      </c>
      <c r="DB501" s="8">
        <v>57</v>
      </c>
      <c r="DC501" s="8">
        <v>63</v>
      </c>
      <c r="DD501" s="8">
        <v>68</v>
      </c>
      <c r="DE501" s="8">
        <v>54</v>
      </c>
      <c r="DF501" s="8">
        <v>67</v>
      </c>
      <c r="DG501" s="8">
        <v>71</v>
      </c>
      <c r="DH501" s="8">
        <v>51</v>
      </c>
      <c r="DI501" s="8">
        <v>51</v>
      </c>
      <c r="DJ501" s="8">
        <v>58</v>
      </c>
      <c r="DK501" s="8">
        <v>38</v>
      </c>
      <c r="DL501" s="8">
        <v>34</v>
      </c>
      <c r="DM501" s="8">
        <v>30</v>
      </c>
      <c r="DN501" s="8">
        <v>27</v>
      </c>
      <c r="DO501" s="8">
        <v>25</v>
      </c>
      <c r="DP501" s="8">
        <v>21</v>
      </c>
      <c r="DQ501" s="8">
        <v>16</v>
      </c>
      <c r="DR501" s="8">
        <v>20</v>
      </c>
      <c r="DS501" s="8">
        <v>14</v>
      </c>
      <c r="DT501" s="8">
        <v>15</v>
      </c>
      <c r="DU501" s="8">
        <v>21</v>
      </c>
      <c r="DV501" s="8">
        <v>18</v>
      </c>
      <c r="DW501" s="8">
        <v>47</v>
      </c>
      <c r="DX501" s="7">
        <f t="shared" si="37"/>
        <v>3182</v>
      </c>
      <c r="DY501" s="7">
        <f t="shared" si="38"/>
        <v>370</v>
      </c>
      <c r="DZ501" s="7">
        <f t="shared" si="39"/>
        <v>1580</v>
      </c>
      <c r="EA501" s="7">
        <f t="shared" si="40"/>
        <v>1092</v>
      </c>
    </row>
    <row r="502" spans="1:131" x14ac:dyDescent="0.35">
      <c r="A502" s="7">
        <v>14</v>
      </c>
      <c r="B502" s="10" t="s">
        <v>1146</v>
      </c>
      <c r="C502" s="10" t="s">
        <v>1118</v>
      </c>
      <c r="D502" s="7" t="s">
        <v>1119</v>
      </c>
      <c r="E502" s="7">
        <f>SUM(Table3253[[#This Row],[0]:[90]])</f>
        <v>4546</v>
      </c>
      <c r="F502" s="8">
        <f>SUM(Table3253[[#This Row],[0]:[15]])</f>
        <v>734</v>
      </c>
      <c r="G502" s="7">
        <f>SUM(Table3253[[#This Row],[16]:[64]])</f>
        <v>2759</v>
      </c>
      <c r="H502" s="7">
        <f>SUM(Table3253[[#This Row],[65]:[90]])</f>
        <v>1053</v>
      </c>
      <c r="I502" s="7">
        <f>SUM(Table3253[[#This Row],[85]:[90]])</f>
        <v>101</v>
      </c>
      <c r="J502" s="8">
        <f>SUM(Table3253[[#This Row],[0]:[17]])</f>
        <v>852</v>
      </c>
      <c r="K502" s="7">
        <f>SUM(Table3253[[#This Row],[18]:[64]])</f>
        <v>2641</v>
      </c>
      <c r="L502" s="8">
        <f>SUM(Table3253[[#This Row],[0]:[4]])</f>
        <v>210</v>
      </c>
      <c r="M502" s="7">
        <f>SUM(Table3253[[#This Row],[5]:[15]])</f>
        <v>524</v>
      </c>
      <c r="N502" s="7">
        <f>SUM(Table3253[[#This Row],[16]:[24]])</f>
        <v>471</v>
      </c>
      <c r="O502" s="7">
        <f>SUM(Table3253[[#This Row],[25]:[49]])</f>
        <v>1201</v>
      </c>
      <c r="P502" s="7">
        <f>SUM(Table3253[[#This Row],[50]:[64]])</f>
        <v>1087</v>
      </c>
      <c r="Q502" s="7">
        <f>SUM(Table3253[[#This Row],[65]:[74]])</f>
        <v>569</v>
      </c>
      <c r="R502" s="7">
        <f>SUM(Table3253[[#This Row],[75]:[84]])</f>
        <v>383</v>
      </c>
      <c r="S502" s="8">
        <f>SUM(Table3253[[#This Row],[5]:[9]])</f>
        <v>226</v>
      </c>
      <c r="T502" s="7">
        <f>SUM(Table3253[[#This Row],[10]:[14]])</f>
        <v>243</v>
      </c>
      <c r="U502" s="7">
        <f>SUM(Table3253[[#This Row],[15]:[19]])</f>
        <v>296</v>
      </c>
      <c r="V502" s="7">
        <f>SUM(Table3253[[#This Row],[20]:[24]])</f>
        <v>230</v>
      </c>
      <c r="W502" s="7">
        <f>SUM(Table3253[[#This Row],[25]:[29]])</f>
        <v>267</v>
      </c>
      <c r="X502" s="7">
        <f>SUM(Table3253[[#This Row],[30]:[34]])</f>
        <v>251</v>
      </c>
      <c r="Y502" s="7">
        <f>SUM(Table3253[[#This Row],[35]:[39]])</f>
        <v>269</v>
      </c>
      <c r="Z502" s="7">
        <f>SUM(Table3253[[#This Row],[40]:[44]])</f>
        <v>206</v>
      </c>
      <c r="AA502" s="7">
        <f>SUM(Table3253[[#This Row],[45]:[49]])</f>
        <v>208</v>
      </c>
      <c r="AB502" s="7">
        <f>SUM(Table3253[[#This Row],[50]:[54]])</f>
        <v>298</v>
      </c>
      <c r="AC502" s="7">
        <f>SUM(Table3253[[#This Row],[55]:[59]])</f>
        <v>405</v>
      </c>
      <c r="AD502" s="7">
        <f>SUM(Table3253[[#This Row],[60]:[64]])</f>
        <v>384</v>
      </c>
      <c r="AE502" s="7">
        <f>SUM(Table3253[[#This Row],[65]:[69]])</f>
        <v>296</v>
      </c>
      <c r="AF502" s="7">
        <f>SUM(Table3253[[#This Row],[70]:[74]])</f>
        <v>273</v>
      </c>
      <c r="AG502" s="7">
        <f>SUM(Table3253[[#This Row],[75]:[79]])</f>
        <v>241</v>
      </c>
      <c r="AH502" s="7">
        <f>SUM(Table3253[[#This Row],[80]:[84]])</f>
        <v>142</v>
      </c>
      <c r="AI502" s="7">
        <f>SUM(Table3253[[#This Row],[85]:[89]])</f>
        <v>74</v>
      </c>
      <c r="AJ502" s="7">
        <f>Table3253[[#This Row],[90]]</f>
        <v>27</v>
      </c>
      <c r="AK502" s="8">
        <v>47</v>
      </c>
      <c r="AL502" s="8">
        <v>47</v>
      </c>
      <c r="AM502" s="8">
        <v>39</v>
      </c>
      <c r="AN502" s="8">
        <v>39</v>
      </c>
      <c r="AO502" s="8">
        <v>38</v>
      </c>
      <c r="AP502" s="8">
        <v>55</v>
      </c>
      <c r="AQ502" s="8">
        <v>45</v>
      </c>
      <c r="AR502" s="8">
        <v>43</v>
      </c>
      <c r="AS502" s="8">
        <v>46</v>
      </c>
      <c r="AT502" s="8">
        <v>37</v>
      </c>
      <c r="AU502" s="8">
        <v>47</v>
      </c>
      <c r="AV502" s="8">
        <v>40</v>
      </c>
      <c r="AW502" s="8">
        <v>49</v>
      </c>
      <c r="AX502" s="8">
        <v>53</v>
      </c>
      <c r="AY502" s="8">
        <v>54</v>
      </c>
      <c r="AZ502" s="8">
        <v>55</v>
      </c>
      <c r="BA502" s="8">
        <v>48</v>
      </c>
      <c r="BB502" s="8">
        <v>70</v>
      </c>
      <c r="BC502" s="8">
        <v>65</v>
      </c>
      <c r="BD502" s="8">
        <v>58</v>
      </c>
      <c r="BE502" s="8">
        <v>51</v>
      </c>
      <c r="BF502" s="8">
        <v>55</v>
      </c>
      <c r="BG502" s="8">
        <v>40</v>
      </c>
      <c r="BH502" s="8">
        <v>47</v>
      </c>
      <c r="BI502" s="8">
        <v>37</v>
      </c>
      <c r="BJ502" s="8">
        <v>47</v>
      </c>
      <c r="BK502" s="8">
        <v>45</v>
      </c>
      <c r="BL502" s="8">
        <v>51</v>
      </c>
      <c r="BM502" s="8">
        <v>65</v>
      </c>
      <c r="BN502" s="8">
        <v>59</v>
      </c>
      <c r="BO502" s="8">
        <v>43</v>
      </c>
      <c r="BP502" s="8">
        <v>54</v>
      </c>
      <c r="BQ502" s="8">
        <v>55</v>
      </c>
      <c r="BR502" s="8">
        <v>47</v>
      </c>
      <c r="BS502" s="8">
        <v>52</v>
      </c>
      <c r="BT502" s="8">
        <v>52</v>
      </c>
      <c r="BU502" s="8">
        <v>63</v>
      </c>
      <c r="BV502" s="8">
        <v>49</v>
      </c>
      <c r="BW502" s="8">
        <v>52</v>
      </c>
      <c r="BX502" s="8">
        <v>53</v>
      </c>
      <c r="BY502" s="8">
        <v>50</v>
      </c>
      <c r="BZ502" s="8">
        <v>41</v>
      </c>
      <c r="CA502" s="8">
        <v>45</v>
      </c>
      <c r="CB502" s="8">
        <v>36</v>
      </c>
      <c r="CC502" s="8">
        <v>34</v>
      </c>
      <c r="CD502" s="8">
        <v>46</v>
      </c>
      <c r="CE502" s="8">
        <v>36</v>
      </c>
      <c r="CF502" s="8">
        <v>47</v>
      </c>
      <c r="CG502" s="8">
        <v>44</v>
      </c>
      <c r="CH502" s="8">
        <v>35</v>
      </c>
      <c r="CI502" s="8">
        <v>45</v>
      </c>
      <c r="CJ502" s="8">
        <v>62</v>
      </c>
      <c r="CK502" s="8">
        <v>75</v>
      </c>
      <c r="CL502" s="8">
        <v>58</v>
      </c>
      <c r="CM502" s="8">
        <v>58</v>
      </c>
      <c r="CN502" s="8">
        <v>83</v>
      </c>
      <c r="CO502" s="8">
        <v>69</v>
      </c>
      <c r="CP502" s="8">
        <v>81</v>
      </c>
      <c r="CQ502" s="8">
        <v>88</v>
      </c>
      <c r="CR502" s="8">
        <v>84</v>
      </c>
      <c r="CS502" s="8">
        <v>79</v>
      </c>
      <c r="CT502" s="8">
        <v>83</v>
      </c>
      <c r="CU502" s="8">
        <v>88</v>
      </c>
      <c r="CV502" s="8">
        <v>67</v>
      </c>
      <c r="CW502" s="8">
        <v>67</v>
      </c>
      <c r="CX502" s="8">
        <v>57</v>
      </c>
      <c r="CY502" s="8">
        <v>69</v>
      </c>
      <c r="CZ502" s="8">
        <v>69</v>
      </c>
      <c r="DA502" s="8">
        <v>41</v>
      </c>
      <c r="DB502" s="8">
        <v>60</v>
      </c>
      <c r="DC502" s="8">
        <v>53</v>
      </c>
      <c r="DD502" s="8">
        <v>64</v>
      </c>
      <c r="DE502" s="8">
        <v>51</v>
      </c>
      <c r="DF502" s="8">
        <v>52</v>
      </c>
      <c r="DG502" s="8">
        <v>53</v>
      </c>
      <c r="DH502" s="8">
        <v>49</v>
      </c>
      <c r="DI502" s="8">
        <v>57</v>
      </c>
      <c r="DJ502" s="8">
        <v>66</v>
      </c>
      <c r="DK502" s="8">
        <v>34</v>
      </c>
      <c r="DL502" s="8">
        <v>35</v>
      </c>
      <c r="DM502" s="8">
        <v>42</v>
      </c>
      <c r="DN502" s="8">
        <v>34</v>
      </c>
      <c r="DO502" s="8">
        <v>24</v>
      </c>
      <c r="DP502" s="8">
        <v>25</v>
      </c>
      <c r="DQ502" s="8">
        <v>17</v>
      </c>
      <c r="DR502" s="8">
        <v>21</v>
      </c>
      <c r="DS502" s="8">
        <v>18</v>
      </c>
      <c r="DT502" s="8">
        <v>19</v>
      </c>
      <c r="DU502" s="8">
        <v>7</v>
      </c>
      <c r="DV502" s="8">
        <v>9</v>
      </c>
      <c r="DW502" s="8">
        <v>27</v>
      </c>
      <c r="DX502" s="7">
        <f t="shared" si="37"/>
        <v>2759</v>
      </c>
      <c r="DY502" s="7">
        <f t="shared" si="38"/>
        <v>353</v>
      </c>
      <c r="DZ502" s="7">
        <f t="shared" si="39"/>
        <v>1201</v>
      </c>
      <c r="EA502" s="7">
        <f t="shared" si="40"/>
        <v>1087</v>
      </c>
    </row>
    <row r="503" spans="1:131" x14ac:dyDescent="0.35">
      <c r="A503" s="7">
        <v>14</v>
      </c>
      <c r="B503" s="10" t="s">
        <v>1146</v>
      </c>
      <c r="C503" s="10" t="s">
        <v>1120</v>
      </c>
      <c r="D503" s="7" t="s">
        <v>1121</v>
      </c>
      <c r="E503" s="7">
        <f>SUM(Table3253[[#This Row],[0]:[90]])</f>
        <v>2685</v>
      </c>
      <c r="F503" s="8">
        <f>SUM(Table3253[[#This Row],[0]:[15]])</f>
        <v>683</v>
      </c>
      <c r="G503" s="7">
        <f>SUM(Table3253[[#This Row],[16]:[64]])</f>
        <v>1645</v>
      </c>
      <c r="H503" s="7">
        <f>SUM(Table3253[[#This Row],[65]:[90]])</f>
        <v>357</v>
      </c>
      <c r="I503" s="7">
        <f>SUM(Table3253[[#This Row],[85]:[90]])</f>
        <v>23</v>
      </c>
      <c r="J503" s="8">
        <f>SUM(Table3253[[#This Row],[0]:[17]])</f>
        <v>776</v>
      </c>
      <c r="K503" s="7">
        <f>SUM(Table3253[[#This Row],[18]:[64]])</f>
        <v>1552</v>
      </c>
      <c r="L503" s="8">
        <f>SUM(Table3253[[#This Row],[0]:[4]])</f>
        <v>181</v>
      </c>
      <c r="M503" s="7">
        <f>SUM(Table3253[[#This Row],[5]:[15]])</f>
        <v>502</v>
      </c>
      <c r="N503" s="7">
        <f>SUM(Table3253[[#This Row],[16]:[24]])</f>
        <v>355</v>
      </c>
      <c r="O503" s="7">
        <f>SUM(Table3253[[#This Row],[25]:[49]])</f>
        <v>864</v>
      </c>
      <c r="P503" s="7">
        <f>SUM(Table3253[[#This Row],[50]:[64]])</f>
        <v>426</v>
      </c>
      <c r="Q503" s="7">
        <f>SUM(Table3253[[#This Row],[65]:[74]])</f>
        <v>214</v>
      </c>
      <c r="R503" s="7">
        <f>SUM(Table3253[[#This Row],[75]:[84]])</f>
        <v>120</v>
      </c>
      <c r="S503" s="8">
        <f>SUM(Table3253[[#This Row],[5]:[9]])</f>
        <v>215</v>
      </c>
      <c r="T503" s="7">
        <f>SUM(Table3253[[#This Row],[10]:[14]])</f>
        <v>248</v>
      </c>
      <c r="U503" s="7">
        <f>SUM(Table3253[[#This Row],[15]:[19]])</f>
        <v>216</v>
      </c>
      <c r="V503" s="7">
        <f>SUM(Table3253[[#This Row],[20]:[24]])</f>
        <v>178</v>
      </c>
      <c r="W503" s="7">
        <f>SUM(Table3253[[#This Row],[25]:[29]])</f>
        <v>179</v>
      </c>
      <c r="X503" s="7">
        <f>SUM(Table3253[[#This Row],[30]:[34]])</f>
        <v>184</v>
      </c>
      <c r="Y503" s="7">
        <f>SUM(Table3253[[#This Row],[35]:[39]])</f>
        <v>157</v>
      </c>
      <c r="Z503" s="7">
        <f>SUM(Table3253[[#This Row],[40]:[44]])</f>
        <v>174</v>
      </c>
      <c r="AA503" s="7">
        <f>SUM(Table3253[[#This Row],[45]:[49]])</f>
        <v>170</v>
      </c>
      <c r="AB503" s="7">
        <f>SUM(Table3253[[#This Row],[50]:[54]])</f>
        <v>141</v>
      </c>
      <c r="AC503" s="7">
        <f>SUM(Table3253[[#This Row],[55]:[59]])</f>
        <v>154</v>
      </c>
      <c r="AD503" s="7">
        <f>SUM(Table3253[[#This Row],[60]:[64]])</f>
        <v>131</v>
      </c>
      <c r="AE503" s="7">
        <f>SUM(Table3253[[#This Row],[65]:[69]])</f>
        <v>124</v>
      </c>
      <c r="AF503" s="7">
        <f>SUM(Table3253[[#This Row],[70]:[74]])</f>
        <v>90</v>
      </c>
      <c r="AG503" s="7">
        <f>SUM(Table3253[[#This Row],[75]:[79]])</f>
        <v>72</v>
      </c>
      <c r="AH503" s="7">
        <f>SUM(Table3253[[#This Row],[80]:[84]])</f>
        <v>48</v>
      </c>
      <c r="AI503" s="7">
        <f>SUM(Table3253[[#This Row],[85]:[89]])</f>
        <v>13</v>
      </c>
      <c r="AJ503" s="7">
        <f>Table3253[[#This Row],[90]]</f>
        <v>10</v>
      </c>
      <c r="AK503" s="8">
        <v>35</v>
      </c>
      <c r="AL503" s="8">
        <v>31</v>
      </c>
      <c r="AM503" s="8">
        <v>38</v>
      </c>
      <c r="AN503" s="8">
        <v>33</v>
      </c>
      <c r="AO503" s="8">
        <v>44</v>
      </c>
      <c r="AP503" s="8">
        <v>35</v>
      </c>
      <c r="AQ503" s="8">
        <v>47</v>
      </c>
      <c r="AR503" s="8">
        <v>39</v>
      </c>
      <c r="AS503" s="8">
        <v>40</v>
      </c>
      <c r="AT503" s="8">
        <v>54</v>
      </c>
      <c r="AU503" s="8">
        <v>48</v>
      </c>
      <c r="AV503" s="8">
        <v>50</v>
      </c>
      <c r="AW503" s="8">
        <v>44</v>
      </c>
      <c r="AX503" s="8">
        <v>50</v>
      </c>
      <c r="AY503" s="8">
        <v>56</v>
      </c>
      <c r="AZ503" s="8">
        <v>39</v>
      </c>
      <c r="BA503" s="8">
        <v>41</v>
      </c>
      <c r="BB503" s="8">
        <v>52</v>
      </c>
      <c r="BC503" s="8">
        <v>44</v>
      </c>
      <c r="BD503" s="8">
        <v>40</v>
      </c>
      <c r="BE503" s="8">
        <v>46</v>
      </c>
      <c r="BF503" s="8">
        <v>39</v>
      </c>
      <c r="BG503" s="8">
        <v>40</v>
      </c>
      <c r="BH503" s="8">
        <v>34</v>
      </c>
      <c r="BI503" s="8">
        <v>19</v>
      </c>
      <c r="BJ503" s="8">
        <v>41</v>
      </c>
      <c r="BK503" s="8">
        <v>32</v>
      </c>
      <c r="BL503" s="8">
        <v>37</v>
      </c>
      <c r="BM503" s="8">
        <v>29</v>
      </c>
      <c r="BN503" s="8">
        <v>40</v>
      </c>
      <c r="BO503" s="8">
        <v>44</v>
      </c>
      <c r="BP503" s="8">
        <v>32</v>
      </c>
      <c r="BQ503" s="8">
        <v>44</v>
      </c>
      <c r="BR503" s="8">
        <v>33</v>
      </c>
      <c r="BS503" s="8">
        <v>31</v>
      </c>
      <c r="BT503" s="8">
        <v>25</v>
      </c>
      <c r="BU503" s="8">
        <v>26</v>
      </c>
      <c r="BV503" s="8">
        <v>41</v>
      </c>
      <c r="BW503" s="8">
        <v>31</v>
      </c>
      <c r="BX503" s="8">
        <v>34</v>
      </c>
      <c r="BY503" s="8">
        <v>39</v>
      </c>
      <c r="BZ503" s="8">
        <v>45</v>
      </c>
      <c r="CA503" s="8">
        <v>27</v>
      </c>
      <c r="CB503" s="8">
        <v>26</v>
      </c>
      <c r="CC503" s="8">
        <v>37</v>
      </c>
      <c r="CD503" s="8">
        <v>34</v>
      </c>
      <c r="CE503" s="8">
        <v>36</v>
      </c>
      <c r="CF503" s="8">
        <v>28</v>
      </c>
      <c r="CG503" s="8">
        <v>29</v>
      </c>
      <c r="CH503" s="8">
        <v>43</v>
      </c>
      <c r="CI503" s="8">
        <v>26</v>
      </c>
      <c r="CJ503" s="8">
        <v>30</v>
      </c>
      <c r="CK503" s="8">
        <v>28</v>
      </c>
      <c r="CL503" s="8">
        <v>25</v>
      </c>
      <c r="CM503" s="8">
        <v>32</v>
      </c>
      <c r="CN503" s="8">
        <v>32</v>
      </c>
      <c r="CO503" s="8">
        <v>30</v>
      </c>
      <c r="CP503" s="8">
        <v>24</v>
      </c>
      <c r="CQ503" s="8">
        <v>32</v>
      </c>
      <c r="CR503" s="8">
        <v>36</v>
      </c>
      <c r="CS503" s="8">
        <v>31</v>
      </c>
      <c r="CT503" s="8">
        <v>32</v>
      </c>
      <c r="CU503" s="8">
        <v>27</v>
      </c>
      <c r="CV503" s="8">
        <v>23</v>
      </c>
      <c r="CW503" s="8">
        <v>18</v>
      </c>
      <c r="CX503" s="8">
        <v>28</v>
      </c>
      <c r="CY503" s="8">
        <v>30</v>
      </c>
      <c r="CZ503" s="8">
        <v>18</v>
      </c>
      <c r="DA503" s="8">
        <v>21</v>
      </c>
      <c r="DB503" s="8">
        <v>27</v>
      </c>
      <c r="DC503" s="8">
        <v>17</v>
      </c>
      <c r="DD503" s="8">
        <v>20</v>
      </c>
      <c r="DE503" s="8">
        <v>20</v>
      </c>
      <c r="DF503" s="8">
        <v>20</v>
      </c>
      <c r="DG503" s="8">
        <v>13</v>
      </c>
      <c r="DH503" s="8">
        <v>11</v>
      </c>
      <c r="DI503" s="8">
        <v>12</v>
      </c>
      <c r="DJ503" s="8">
        <v>28</v>
      </c>
      <c r="DK503" s="8">
        <v>12</v>
      </c>
      <c r="DL503" s="8">
        <v>9</v>
      </c>
      <c r="DM503" s="8">
        <v>10</v>
      </c>
      <c r="DN503" s="8">
        <v>10</v>
      </c>
      <c r="DO503" s="8">
        <v>6</v>
      </c>
      <c r="DP503" s="8">
        <v>11</v>
      </c>
      <c r="DQ503" s="8">
        <v>11</v>
      </c>
      <c r="DR503" s="8">
        <v>5</v>
      </c>
      <c r="DS503" s="8">
        <v>3</v>
      </c>
      <c r="DT503" s="8">
        <v>3</v>
      </c>
      <c r="DU503" s="8">
        <v>1</v>
      </c>
      <c r="DV503" s="8">
        <v>1</v>
      </c>
      <c r="DW503" s="8">
        <v>10</v>
      </c>
      <c r="DX503" s="7">
        <f t="shared" si="37"/>
        <v>1645</v>
      </c>
      <c r="DY503" s="7">
        <f t="shared" si="38"/>
        <v>262</v>
      </c>
      <c r="DZ503" s="7">
        <f t="shared" si="39"/>
        <v>864</v>
      </c>
      <c r="EA503" s="7">
        <f t="shared" si="40"/>
        <v>426</v>
      </c>
    </row>
    <row r="504" spans="1:131" x14ac:dyDescent="0.35">
      <c r="A504" s="7">
        <v>14</v>
      </c>
      <c r="B504" s="10" t="s">
        <v>1146</v>
      </c>
      <c r="C504" s="10" t="s">
        <v>1122</v>
      </c>
      <c r="D504" s="7" t="s">
        <v>1123</v>
      </c>
      <c r="E504" s="7">
        <f>SUM(Table3253[[#This Row],[0]:[90]])</f>
        <v>2662</v>
      </c>
      <c r="F504" s="8">
        <f>SUM(Table3253[[#This Row],[0]:[15]])</f>
        <v>561</v>
      </c>
      <c r="G504" s="7">
        <f>SUM(Table3253[[#This Row],[16]:[64]])</f>
        <v>1616</v>
      </c>
      <c r="H504" s="7">
        <f>SUM(Table3253[[#This Row],[65]:[90]])</f>
        <v>485</v>
      </c>
      <c r="I504" s="7">
        <f>SUM(Table3253[[#This Row],[85]:[90]])</f>
        <v>54</v>
      </c>
      <c r="J504" s="8">
        <f>SUM(Table3253[[#This Row],[0]:[17]])</f>
        <v>642</v>
      </c>
      <c r="K504" s="7">
        <f>SUM(Table3253[[#This Row],[18]:[64]])</f>
        <v>1535</v>
      </c>
      <c r="L504" s="8">
        <f>SUM(Table3253[[#This Row],[0]:[4]])</f>
        <v>154</v>
      </c>
      <c r="M504" s="7">
        <f>SUM(Table3253[[#This Row],[5]:[15]])</f>
        <v>407</v>
      </c>
      <c r="N504" s="7">
        <f>SUM(Table3253[[#This Row],[16]:[24]])</f>
        <v>261</v>
      </c>
      <c r="O504" s="7">
        <f>SUM(Table3253[[#This Row],[25]:[49]])</f>
        <v>774</v>
      </c>
      <c r="P504" s="7">
        <f>SUM(Table3253[[#This Row],[50]:[64]])</f>
        <v>581</v>
      </c>
      <c r="Q504" s="7">
        <f>SUM(Table3253[[#This Row],[65]:[74]])</f>
        <v>267</v>
      </c>
      <c r="R504" s="7">
        <f>SUM(Table3253[[#This Row],[75]:[84]])</f>
        <v>164</v>
      </c>
      <c r="S504" s="8">
        <f>SUM(Table3253[[#This Row],[5]:[9]])</f>
        <v>152</v>
      </c>
      <c r="T504" s="7">
        <f>SUM(Table3253[[#This Row],[10]:[14]])</f>
        <v>219</v>
      </c>
      <c r="U504" s="7">
        <f>SUM(Table3253[[#This Row],[15]:[19]])</f>
        <v>177</v>
      </c>
      <c r="V504" s="7">
        <f>SUM(Table3253[[#This Row],[20]:[24]])</f>
        <v>120</v>
      </c>
      <c r="W504" s="7">
        <f>SUM(Table3253[[#This Row],[25]:[29]])</f>
        <v>140</v>
      </c>
      <c r="X504" s="7">
        <f>SUM(Table3253[[#This Row],[30]:[34]])</f>
        <v>170</v>
      </c>
      <c r="Y504" s="7">
        <f>SUM(Table3253[[#This Row],[35]:[39]])</f>
        <v>148</v>
      </c>
      <c r="Z504" s="7">
        <f>SUM(Table3253[[#This Row],[40]:[44]])</f>
        <v>158</v>
      </c>
      <c r="AA504" s="7">
        <f>SUM(Table3253[[#This Row],[45]:[49]])</f>
        <v>158</v>
      </c>
      <c r="AB504" s="7">
        <f>SUM(Table3253[[#This Row],[50]:[54]])</f>
        <v>170</v>
      </c>
      <c r="AC504" s="7">
        <f>SUM(Table3253[[#This Row],[55]:[59]])</f>
        <v>209</v>
      </c>
      <c r="AD504" s="7">
        <f>SUM(Table3253[[#This Row],[60]:[64]])</f>
        <v>202</v>
      </c>
      <c r="AE504" s="7">
        <f>SUM(Table3253[[#This Row],[65]:[69]])</f>
        <v>156</v>
      </c>
      <c r="AF504" s="7">
        <f>SUM(Table3253[[#This Row],[70]:[74]])</f>
        <v>111</v>
      </c>
      <c r="AG504" s="7">
        <f>SUM(Table3253[[#This Row],[75]:[79]])</f>
        <v>111</v>
      </c>
      <c r="AH504" s="7">
        <f>SUM(Table3253[[#This Row],[80]:[84]])</f>
        <v>53</v>
      </c>
      <c r="AI504" s="7">
        <f>SUM(Table3253[[#This Row],[85]:[89]])</f>
        <v>26</v>
      </c>
      <c r="AJ504" s="7">
        <f>Table3253[[#This Row],[90]]</f>
        <v>28</v>
      </c>
      <c r="AK504" s="8">
        <v>30</v>
      </c>
      <c r="AL504" s="8">
        <v>27</v>
      </c>
      <c r="AM504" s="8">
        <v>27</v>
      </c>
      <c r="AN504" s="8">
        <v>40</v>
      </c>
      <c r="AO504" s="8">
        <v>30</v>
      </c>
      <c r="AP504" s="8">
        <v>33</v>
      </c>
      <c r="AQ504" s="8">
        <v>26</v>
      </c>
      <c r="AR504" s="8">
        <v>32</v>
      </c>
      <c r="AS504" s="8">
        <v>33</v>
      </c>
      <c r="AT504" s="8">
        <v>28</v>
      </c>
      <c r="AU504" s="8">
        <v>43</v>
      </c>
      <c r="AV504" s="8">
        <v>41</v>
      </c>
      <c r="AW504" s="8">
        <v>39</v>
      </c>
      <c r="AX504" s="8">
        <v>41</v>
      </c>
      <c r="AY504" s="8">
        <v>55</v>
      </c>
      <c r="AZ504" s="8">
        <v>36</v>
      </c>
      <c r="BA504" s="8">
        <v>47</v>
      </c>
      <c r="BB504" s="8">
        <v>34</v>
      </c>
      <c r="BC504" s="8">
        <v>28</v>
      </c>
      <c r="BD504" s="8">
        <v>32</v>
      </c>
      <c r="BE504" s="8">
        <v>29</v>
      </c>
      <c r="BF504" s="8">
        <v>26</v>
      </c>
      <c r="BG504" s="8">
        <v>26</v>
      </c>
      <c r="BH504" s="8">
        <v>21</v>
      </c>
      <c r="BI504" s="8">
        <v>18</v>
      </c>
      <c r="BJ504" s="8">
        <v>23</v>
      </c>
      <c r="BK504" s="8">
        <v>32</v>
      </c>
      <c r="BL504" s="8">
        <v>27</v>
      </c>
      <c r="BM504" s="8">
        <v>23</v>
      </c>
      <c r="BN504" s="8">
        <v>35</v>
      </c>
      <c r="BO504" s="8">
        <v>35</v>
      </c>
      <c r="BP504" s="8">
        <v>31</v>
      </c>
      <c r="BQ504" s="8">
        <v>35</v>
      </c>
      <c r="BR504" s="8">
        <v>39</v>
      </c>
      <c r="BS504" s="8">
        <v>30</v>
      </c>
      <c r="BT504" s="8">
        <v>27</v>
      </c>
      <c r="BU504" s="8">
        <v>34</v>
      </c>
      <c r="BV504" s="8">
        <v>31</v>
      </c>
      <c r="BW504" s="8">
        <v>29</v>
      </c>
      <c r="BX504" s="8">
        <v>27</v>
      </c>
      <c r="BY504" s="8">
        <v>31</v>
      </c>
      <c r="BZ504" s="8">
        <v>28</v>
      </c>
      <c r="CA504" s="8">
        <v>29</v>
      </c>
      <c r="CB504" s="8">
        <v>32</v>
      </c>
      <c r="CC504" s="8">
        <v>38</v>
      </c>
      <c r="CD504" s="8">
        <v>35</v>
      </c>
      <c r="CE504" s="8">
        <v>28</v>
      </c>
      <c r="CF504" s="8">
        <v>36</v>
      </c>
      <c r="CG504" s="8">
        <v>34</v>
      </c>
      <c r="CH504" s="8">
        <v>25</v>
      </c>
      <c r="CI504" s="8">
        <v>27</v>
      </c>
      <c r="CJ504" s="8">
        <v>33</v>
      </c>
      <c r="CK504" s="8">
        <v>38</v>
      </c>
      <c r="CL504" s="8">
        <v>44</v>
      </c>
      <c r="CM504" s="8">
        <v>28</v>
      </c>
      <c r="CN504" s="8">
        <v>36</v>
      </c>
      <c r="CO504" s="8">
        <v>47</v>
      </c>
      <c r="CP504" s="8">
        <v>32</v>
      </c>
      <c r="CQ504" s="8">
        <v>52</v>
      </c>
      <c r="CR504" s="8">
        <v>42</v>
      </c>
      <c r="CS504" s="8">
        <v>34</v>
      </c>
      <c r="CT504" s="8">
        <v>53</v>
      </c>
      <c r="CU504" s="8">
        <v>35</v>
      </c>
      <c r="CV504" s="8">
        <v>38</v>
      </c>
      <c r="CW504" s="8">
        <v>42</v>
      </c>
      <c r="CX504" s="8">
        <v>22</v>
      </c>
      <c r="CY504" s="8">
        <v>33</v>
      </c>
      <c r="CZ504" s="8">
        <v>29</v>
      </c>
      <c r="DA504" s="8">
        <v>35</v>
      </c>
      <c r="DB504" s="8">
        <v>37</v>
      </c>
      <c r="DC504" s="8">
        <v>27</v>
      </c>
      <c r="DD504" s="8">
        <v>22</v>
      </c>
      <c r="DE504" s="8">
        <v>19</v>
      </c>
      <c r="DF504" s="8">
        <v>21</v>
      </c>
      <c r="DG504" s="8">
        <v>22</v>
      </c>
      <c r="DH504" s="8">
        <v>23</v>
      </c>
      <c r="DI504" s="8">
        <v>19</v>
      </c>
      <c r="DJ504" s="8">
        <v>31</v>
      </c>
      <c r="DK504" s="8">
        <v>23</v>
      </c>
      <c r="DL504" s="8">
        <v>15</v>
      </c>
      <c r="DM504" s="8">
        <v>14</v>
      </c>
      <c r="DN504" s="8">
        <v>11</v>
      </c>
      <c r="DO504" s="8">
        <v>6</v>
      </c>
      <c r="DP504" s="8">
        <v>9</v>
      </c>
      <c r="DQ504" s="8">
        <v>13</v>
      </c>
      <c r="DR504" s="8">
        <v>5</v>
      </c>
      <c r="DS504" s="8">
        <v>4</v>
      </c>
      <c r="DT504" s="8">
        <v>7</v>
      </c>
      <c r="DU504" s="8">
        <v>6</v>
      </c>
      <c r="DV504" s="8">
        <v>4</v>
      </c>
      <c r="DW504" s="8">
        <v>28</v>
      </c>
      <c r="DX504" s="7">
        <f t="shared" si="37"/>
        <v>1616</v>
      </c>
      <c r="DY504" s="7">
        <f t="shared" si="38"/>
        <v>180</v>
      </c>
      <c r="DZ504" s="7">
        <f t="shared" si="39"/>
        <v>774</v>
      </c>
      <c r="EA504" s="7">
        <f t="shared" si="40"/>
        <v>581</v>
      </c>
    </row>
    <row r="505" spans="1:131" x14ac:dyDescent="0.35">
      <c r="A505" s="7">
        <v>14</v>
      </c>
      <c r="B505" s="10" t="s">
        <v>1146</v>
      </c>
      <c r="C505" s="10" t="s">
        <v>1124</v>
      </c>
      <c r="D505" s="7" t="s">
        <v>1125</v>
      </c>
      <c r="E505" s="7">
        <f>SUM(Table3253[[#This Row],[0]:[90]])</f>
        <v>3401</v>
      </c>
      <c r="F505" s="8">
        <f>SUM(Table3253[[#This Row],[0]:[15]])</f>
        <v>660</v>
      </c>
      <c r="G505" s="7">
        <f>SUM(Table3253[[#This Row],[16]:[64]])</f>
        <v>1902</v>
      </c>
      <c r="H505" s="7">
        <f>SUM(Table3253[[#This Row],[65]:[90]])</f>
        <v>839</v>
      </c>
      <c r="I505" s="7">
        <f>SUM(Table3253[[#This Row],[85]:[90]])</f>
        <v>96</v>
      </c>
      <c r="J505" s="8">
        <f>SUM(Table3253[[#This Row],[0]:[17]])</f>
        <v>727</v>
      </c>
      <c r="K505" s="7">
        <f>SUM(Table3253[[#This Row],[18]:[64]])</f>
        <v>1835</v>
      </c>
      <c r="L505" s="8">
        <f>SUM(Table3253[[#This Row],[0]:[4]])</f>
        <v>158</v>
      </c>
      <c r="M505" s="7">
        <f>SUM(Table3253[[#This Row],[5]:[15]])</f>
        <v>502</v>
      </c>
      <c r="N505" s="7">
        <f>SUM(Table3253[[#This Row],[16]:[24]])</f>
        <v>341</v>
      </c>
      <c r="O505" s="7">
        <f>SUM(Table3253[[#This Row],[25]:[49]])</f>
        <v>834</v>
      </c>
      <c r="P505" s="7">
        <f>SUM(Table3253[[#This Row],[50]:[64]])</f>
        <v>727</v>
      </c>
      <c r="Q505" s="7">
        <f>SUM(Table3253[[#This Row],[65]:[74]])</f>
        <v>445</v>
      </c>
      <c r="R505" s="7">
        <f>SUM(Table3253[[#This Row],[75]:[84]])</f>
        <v>298</v>
      </c>
      <c r="S505" s="8">
        <f>SUM(Table3253[[#This Row],[5]:[9]])</f>
        <v>221</v>
      </c>
      <c r="T505" s="7">
        <f>SUM(Table3253[[#This Row],[10]:[14]])</f>
        <v>228</v>
      </c>
      <c r="U505" s="7">
        <f>SUM(Table3253[[#This Row],[15]:[19]])</f>
        <v>207</v>
      </c>
      <c r="V505" s="7">
        <f>SUM(Table3253[[#This Row],[20]:[24]])</f>
        <v>187</v>
      </c>
      <c r="W505" s="7">
        <f>SUM(Table3253[[#This Row],[25]:[29]])</f>
        <v>159</v>
      </c>
      <c r="X505" s="7">
        <f>SUM(Table3253[[#This Row],[30]:[34]])</f>
        <v>151</v>
      </c>
      <c r="Y505" s="7">
        <f>SUM(Table3253[[#This Row],[35]:[39]])</f>
        <v>185</v>
      </c>
      <c r="Z505" s="7">
        <f>SUM(Table3253[[#This Row],[40]:[44]])</f>
        <v>168</v>
      </c>
      <c r="AA505" s="7">
        <f>SUM(Table3253[[#This Row],[45]:[49]])</f>
        <v>171</v>
      </c>
      <c r="AB505" s="7">
        <f>SUM(Table3253[[#This Row],[50]:[54]])</f>
        <v>184</v>
      </c>
      <c r="AC505" s="7">
        <f>SUM(Table3253[[#This Row],[55]:[59]])</f>
        <v>253</v>
      </c>
      <c r="AD505" s="7">
        <f>SUM(Table3253[[#This Row],[60]:[64]])</f>
        <v>290</v>
      </c>
      <c r="AE505" s="7">
        <f>SUM(Table3253[[#This Row],[65]:[69]])</f>
        <v>244</v>
      </c>
      <c r="AF505" s="7">
        <f>SUM(Table3253[[#This Row],[70]:[74]])</f>
        <v>201</v>
      </c>
      <c r="AG505" s="7">
        <f>SUM(Table3253[[#This Row],[75]:[79]])</f>
        <v>196</v>
      </c>
      <c r="AH505" s="7">
        <f>SUM(Table3253[[#This Row],[80]:[84]])</f>
        <v>102</v>
      </c>
      <c r="AI505" s="7">
        <f>SUM(Table3253[[#This Row],[85]:[89]])</f>
        <v>62</v>
      </c>
      <c r="AJ505" s="7">
        <f>Table3253[[#This Row],[90]]</f>
        <v>34</v>
      </c>
      <c r="AK505" s="8">
        <v>37</v>
      </c>
      <c r="AL505" s="8">
        <v>34</v>
      </c>
      <c r="AM505" s="8">
        <v>28</v>
      </c>
      <c r="AN505" s="8">
        <v>25</v>
      </c>
      <c r="AO505" s="8">
        <v>34</v>
      </c>
      <c r="AP505" s="8">
        <v>43</v>
      </c>
      <c r="AQ505" s="8">
        <v>37</v>
      </c>
      <c r="AR505" s="8">
        <v>41</v>
      </c>
      <c r="AS505" s="8">
        <v>55</v>
      </c>
      <c r="AT505" s="8">
        <v>45</v>
      </c>
      <c r="AU505" s="8">
        <v>43</v>
      </c>
      <c r="AV505" s="8">
        <v>41</v>
      </c>
      <c r="AW505" s="8">
        <v>40</v>
      </c>
      <c r="AX505" s="8">
        <v>60</v>
      </c>
      <c r="AY505" s="8">
        <v>44</v>
      </c>
      <c r="AZ505" s="8">
        <v>53</v>
      </c>
      <c r="BA505" s="8">
        <v>36</v>
      </c>
      <c r="BB505" s="8">
        <v>31</v>
      </c>
      <c r="BC505" s="8">
        <v>41</v>
      </c>
      <c r="BD505" s="8">
        <v>46</v>
      </c>
      <c r="BE505" s="8">
        <v>48</v>
      </c>
      <c r="BF505" s="8">
        <v>58</v>
      </c>
      <c r="BG505" s="8">
        <v>21</v>
      </c>
      <c r="BH505" s="8">
        <v>33</v>
      </c>
      <c r="BI505" s="8">
        <v>27</v>
      </c>
      <c r="BJ505" s="8">
        <v>41</v>
      </c>
      <c r="BK505" s="8">
        <v>28</v>
      </c>
      <c r="BL505" s="8">
        <v>25</v>
      </c>
      <c r="BM505" s="8">
        <v>32</v>
      </c>
      <c r="BN505" s="8">
        <v>33</v>
      </c>
      <c r="BO505" s="8">
        <v>22</v>
      </c>
      <c r="BP505" s="8">
        <v>29</v>
      </c>
      <c r="BQ505" s="8">
        <v>29</v>
      </c>
      <c r="BR505" s="8">
        <v>34</v>
      </c>
      <c r="BS505" s="8">
        <v>37</v>
      </c>
      <c r="BT505" s="8">
        <v>42</v>
      </c>
      <c r="BU505" s="8">
        <v>37</v>
      </c>
      <c r="BV505" s="8">
        <v>45</v>
      </c>
      <c r="BW505" s="8">
        <v>29</v>
      </c>
      <c r="BX505" s="8">
        <v>32</v>
      </c>
      <c r="BY505" s="8">
        <v>28</v>
      </c>
      <c r="BZ505" s="8">
        <v>41</v>
      </c>
      <c r="CA505" s="8">
        <v>37</v>
      </c>
      <c r="CB505" s="8">
        <v>33</v>
      </c>
      <c r="CC505" s="8">
        <v>29</v>
      </c>
      <c r="CD505" s="8">
        <v>38</v>
      </c>
      <c r="CE505" s="8">
        <v>36</v>
      </c>
      <c r="CF505" s="8">
        <v>38</v>
      </c>
      <c r="CG505" s="8">
        <v>30</v>
      </c>
      <c r="CH505" s="8">
        <v>29</v>
      </c>
      <c r="CI505" s="8">
        <v>31</v>
      </c>
      <c r="CJ505" s="8">
        <v>54</v>
      </c>
      <c r="CK505" s="8">
        <v>25</v>
      </c>
      <c r="CL505" s="8">
        <v>31</v>
      </c>
      <c r="CM505" s="8">
        <v>43</v>
      </c>
      <c r="CN505" s="8">
        <v>51</v>
      </c>
      <c r="CO505" s="8">
        <v>39</v>
      </c>
      <c r="CP505" s="8">
        <v>51</v>
      </c>
      <c r="CQ505" s="8">
        <v>55</v>
      </c>
      <c r="CR505" s="8">
        <v>57</v>
      </c>
      <c r="CS505" s="8">
        <v>59</v>
      </c>
      <c r="CT505" s="8">
        <v>55</v>
      </c>
      <c r="CU505" s="8">
        <v>67</v>
      </c>
      <c r="CV505" s="8">
        <v>63</v>
      </c>
      <c r="CW505" s="8">
        <v>46</v>
      </c>
      <c r="CX505" s="8">
        <v>46</v>
      </c>
      <c r="CY505" s="8">
        <v>54</v>
      </c>
      <c r="CZ505" s="8">
        <v>53</v>
      </c>
      <c r="DA505" s="8">
        <v>38</v>
      </c>
      <c r="DB505" s="8">
        <v>53</v>
      </c>
      <c r="DC505" s="8">
        <v>43</v>
      </c>
      <c r="DD505" s="8">
        <v>45</v>
      </c>
      <c r="DE505" s="8">
        <v>45</v>
      </c>
      <c r="DF505" s="8">
        <v>33</v>
      </c>
      <c r="DG505" s="8">
        <v>35</v>
      </c>
      <c r="DH505" s="8">
        <v>42</v>
      </c>
      <c r="DI505" s="8">
        <v>47</v>
      </c>
      <c r="DJ505" s="8">
        <v>37</v>
      </c>
      <c r="DK505" s="8">
        <v>38</v>
      </c>
      <c r="DL505" s="8">
        <v>32</v>
      </c>
      <c r="DM505" s="8">
        <v>29</v>
      </c>
      <c r="DN505" s="8">
        <v>20</v>
      </c>
      <c r="DO505" s="8">
        <v>15</v>
      </c>
      <c r="DP505" s="8">
        <v>17</v>
      </c>
      <c r="DQ505" s="8">
        <v>21</v>
      </c>
      <c r="DR505" s="8">
        <v>17</v>
      </c>
      <c r="DS505" s="8">
        <v>24</v>
      </c>
      <c r="DT505" s="8">
        <v>5</v>
      </c>
      <c r="DU505" s="8">
        <v>8</v>
      </c>
      <c r="DV505" s="8">
        <v>8</v>
      </c>
      <c r="DW505" s="8">
        <v>34</v>
      </c>
      <c r="DX505" s="7">
        <f t="shared" si="37"/>
        <v>1902</v>
      </c>
      <c r="DY505" s="7">
        <f t="shared" si="38"/>
        <v>274</v>
      </c>
      <c r="DZ505" s="7">
        <f t="shared" si="39"/>
        <v>834</v>
      </c>
      <c r="EA505" s="7">
        <f t="shared" si="40"/>
        <v>727</v>
      </c>
    </row>
    <row r="506" spans="1:131" x14ac:dyDescent="0.35">
      <c r="A506" s="7">
        <v>14</v>
      </c>
      <c r="B506" s="10" t="s">
        <v>1146</v>
      </c>
      <c r="C506" s="10" t="s">
        <v>1126</v>
      </c>
      <c r="D506" s="7" t="s">
        <v>1127</v>
      </c>
      <c r="E506" s="7">
        <f>SUM(Table3253[[#This Row],[0]:[90]])</f>
        <v>6191</v>
      </c>
      <c r="F506" s="8">
        <f>SUM(Table3253[[#This Row],[0]:[15]])</f>
        <v>937</v>
      </c>
      <c r="G506" s="7">
        <f>SUM(Table3253[[#This Row],[16]:[64]])</f>
        <v>3492</v>
      </c>
      <c r="H506" s="7">
        <f>SUM(Table3253[[#This Row],[65]:[90]])</f>
        <v>1762</v>
      </c>
      <c r="I506" s="7">
        <f>SUM(Table3253[[#This Row],[85]:[90]])</f>
        <v>182</v>
      </c>
      <c r="J506" s="8">
        <f>SUM(Table3253[[#This Row],[0]:[17]])</f>
        <v>1060</v>
      </c>
      <c r="K506" s="7">
        <f>SUM(Table3253[[#This Row],[18]:[64]])</f>
        <v>3369</v>
      </c>
      <c r="L506" s="8">
        <f>SUM(Table3253[[#This Row],[0]:[4]])</f>
        <v>215</v>
      </c>
      <c r="M506" s="7">
        <f>SUM(Table3253[[#This Row],[5]:[15]])</f>
        <v>722</v>
      </c>
      <c r="N506" s="7">
        <f>SUM(Table3253[[#This Row],[16]:[24]])</f>
        <v>570</v>
      </c>
      <c r="O506" s="7">
        <f>SUM(Table3253[[#This Row],[25]:[49]])</f>
        <v>1358</v>
      </c>
      <c r="P506" s="7">
        <f>SUM(Table3253[[#This Row],[50]:[64]])</f>
        <v>1564</v>
      </c>
      <c r="Q506" s="7">
        <f>SUM(Table3253[[#This Row],[65]:[74]])</f>
        <v>913</v>
      </c>
      <c r="R506" s="7">
        <f>SUM(Table3253[[#This Row],[75]:[84]])</f>
        <v>667</v>
      </c>
      <c r="S506" s="8">
        <f>SUM(Table3253[[#This Row],[5]:[9]])</f>
        <v>299</v>
      </c>
      <c r="T506" s="7">
        <f>SUM(Table3253[[#This Row],[10]:[14]])</f>
        <v>352</v>
      </c>
      <c r="U506" s="7">
        <f>SUM(Table3253[[#This Row],[15]:[19]])</f>
        <v>326</v>
      </c>
      <c r="V506" s="7">
        <f>SUM(Table3253[[#This Row],[20]:[24]])</f>
        <v>315</v>
      </c>
      <c r="W506" s="7">
        <f>SUM(Table3253[[#This Row],[25]:[29]])</f>
        <v>264</v>
      </c>
      <c r="X506" s="7">
        <f>SUM(Table3253[[#This Row],[30]:[34]])</f>
        <v>225</v>
      </c>
      <c r="Y506" s="7">
        <f>SUM(Table3253[[#This Row],[35]:[39]])</f>
        <v>262</v>
      </c>
      <c r="Z506" s="7">
        <f>SUM(Table3253[[#This Row],[40]:[44]])</f>
        <v>295</v>
      </c>
      <c r="AA506" s="7">
        <f>SUM(Table3253[[#This Row],[45]:[49]])</f>
        <v>312</v>
      </c>
      <c r="AB506" s="7">
        <f>SUM(Table3253[[#This Row],[50]:[54]])</f>
        <v>462</v>
      </c>
      <c r="AC506" s="7">
        <f>SUM(Table3253[[#This Row],[55]:[59]])</f>
        <v>509</v>
      </c>
      <c r="AD506" s="7">
        <f>SUM(Table3253[[#This Row],[60]:[64]])</f>
        <v>593</v>
      </c>
      <c r="AE506" s="7">
        <f>SUM(Table3253[[#This Row],[65]:[69]])</f>
        <v>454</v>
      </c>
      <c r="AF506" s="7">
        <f>SUM(Table3253[[#This Row],[70]:[74]])</f>
        <v>459</v>
      </c>
      <c r="AG506" s="7">
        <f>SUM(Table3253[[#This Row],[75]:[79]])</f>
        <v>418</v>
      </c>
      <c r="AH506" s="7">
        <f>SUM(Table3253[[#This Row],[80]:[84]])</f>
        <v>249</v>
      </c>
      <c r="AI506" s="7">
        <f>SUM(Table3253[[#This Row],[85]:[89]])</f>
        <v>123</v>
      </c>
      <c r="AJ506" s="7">
        <f>Table3253[[#This Row],[90]]</f>
        <v>59</v>
      </c>
      <c r="AK506" s="8">
        <v>34</v>
      </c>
      <c r="AL506" s="8">
        <v>42</v>
      </c>
      <c r="AM506" s="8">
        <v>38</v>
      </c>
      <c r="AN506" s="8">
        <v>47</v>
      </c>
      <c r="AO506" s="8">
        <v>54</v>
      </c>
      <c r="AP506" s="8">
        <v>68</v>
      </c>
      <c r="AQ506" s="8">
        <v>60</v>
      </c>
      <c r="AR506" s="8">
        <v>59</v>
      </c>
      <c r="AS506" s="8">
        <v>64</v>
      </c>
      <c r="AT506" s="8">
        <v>48</v>
      </c>
      <c r="AU506" s="8">
        <v>63</v>
      </c>
      <c r="AV506" s="8">
        <v>60</v>
      </c>
      <c r="AW506" s="8">
        <v>75</v>
      </c>
      <c r="AX506" s="8">
        <v>80</v>
      </c>
      <c r="AY506" s="8">
        <v>74</v>
      </c>
      <c r="AZ506" s="8">
        <v>71</v>
      </c>
      <c r="BA506" s="8">
        <v>53</v>
      </c>
      <c r="BB506" s="8">
        <v>70</v>
      </c>
      <c r="BC506" s="8">
        <v>63</v>
      </c>
      <c r="BD506" s="8">
        <v>69</v>
      </c>
      <c r="BE506" s="8">
        <v>85</v>
      </c>
      <c r="BF506" s="8">
        <v>74</v>
      </c>
      <c r="BG506" s="8">
        <v>51</v>
      </c>
      <c r="BH506" s="8">
        <v>55</v>
      </c>
      <c r="BI506" s="8">
        <v>50</v>
      </c>
      <c r="BJ506" s="8">
        <v>55</v>
      </c>
      <c r="BK506" s="8">
        <v>49</v>
      </c>
      <c r="BL506" s="8">
        <v>49</v>
      </c>
      <c r="BM506" s="8">
        <v>55</v>
      </c>
      <c r="BN506" s="8">
        <v>56</v>
      </c>
      <c r="BO506" s="8">
        <v>57</v>
      </c>
      <c r="BP506" s="8">
        <v>39</v>
      </c>
      <c r="BQ506" s="8">
        <v>37</v>
      </c>
      <c r="BR506" s="8">
        <v>44</v>
      </c>
      <c r="BS506" s="8">
        <v>48</v>
      </c>
      <c r="BT506" s="8">
        <v>63</v>
      </c>
      <c r="BU506" s="8">
        <v>53</v>
      </c>
      <c r="BV506" s="8">
        <v>48</v>
      </c>
      <c r="BW506" s="8">
        <v>56</v>
      </c>
      <c r="BX506" s="8">
        <v>42</v>
      </c>
      <c r="BY506" s="8">
        <v>53</v>
      </c>
      <c r="BZ506" s="8">
        <v>68</v>
      </c>
      <c r="CA506" s="8">
        <v>54</v>
      </c>
      <c r="CB506" s="8">
        <v>61</v>
      </c>
      <c r="CC506" s="8">
        <v>59</v>
      </c>
      <c r="CD506" s="8">
        <v>68</v>
      </c>
      <c r="CE506" s="8">
        <v>62</v>
      </c>
      <c r="CF506" s="8">
        <v>55</v>
      </c>
      <c r="CG506" s="8">
        <v>67</v>
      </c>
      <c r="CH506" s="8">
        <v>60</v>
      </c>
      <c r="CI506" s="8">
        <v>64</v>
      </c>
      <c r="CJ506" s="8">
        <v>99</v>
      </c>
      <c r="CK506" s="8">
        <v>110</v>
      </c>
      <c r="CL506" s="8">
        <v>93</v>
      </c>
      <c r="CM506" s="8">
        <v>96</v>
      </c>
      <c r="CN506" s="8">
        <v>86</v>
      </c>
      <c r="CO506" s="8">
        <v>94</v>
      </c>
      <c r="CP506" s="8">
        <v>108</v>
      </c>
      <c r="CQ506" s="8">
        <v>111</v>
      </c>
      <c r="CR506" s="8">
        <v>110</v>
      </c>
      <c r="CS506" s="8">
        <v>112</v>
      </c>
      <c r="CT506" s="8">
        <v>114</v>
      </c>
      <c r="CU506" s="8">
        <v>120</v>
      </c>
      <c r="CV506" s="8">
        <v>128</v>
      </c>
      <c r="CW506" s="8">
        <v>119</v>
      </c>
      <c r="CX506" s="8">
        <v>89</v>
      </c>
      <c r="CY506" s="8">
        <v>80</v>
      </c>
      <c r="CZ506" s="8">
        <v>80</v>
      </c>
      <c r="DA506" s="8">
        <v>100</v>
      </c>
      <c r="DB506" s="8">
        <v>105</v>
      </c>
      <c r="DC506" s="8">
        <v>87</v>
      </c>
      <c r="DD506" s="8">
        <v>106</v>
      </c>
      <c r="DE506" s="8">
        <v>86</v>
      </c>
      <c r="DF506" s="8">
        <v>87</v>
      </c>
      <c r="DG506" s="8">
        <v>93</v>
      </c>
      <c r="DH506" s="8">
        <v>104</v>
      </c>
      <c r="DI506" s="8">
        <v>88</v>
      </c>
      <c r="DJ506" s="8">
        <v>86</v>
      </c>
      <c r="DK506" s="8">
        <v>64</v>
      </c>
      <c r="DL506" s="8">
        <v>76</v>
      </c>
      <c r="DM506" s="8">
        <v>63</v>
      </c>
      <c r="DN506" s="8">
        <v>58</v>
      </c>
      <c r="DO506" s="8">
        <v>50</v>
      </c>
      <c r="DP506" s="8">
        <v>44</v>
      </c>
      <c r="DQ506" s="8">
        <v>34</v>
      </c>
      <c r="DR506" s="8">
        <v>38</v>
      </c>
      <c r="DS506" s="8">
        <v>27</v>
      </c>
      <c r="DT506" s="8">
        <v>26</v>
      </c>
      <c r="DU506" s="8">
        <v>20</v>
      </c>
      <c r="DV506" s="8">
        <v>12</v>
      </c>
      <c r="DW506" s="8">
        <v>59</v>
      </c>
      <c r="DX506" s="7">
        <f t="shared" si="37"/>
        <v>3492</v>
      </c>
      <c r="DY506" s="7">
        <f t="shared" si="38"/>
        <v>447</v>
      </c>
      <c r="DZ506" s="7">
        <f t="shared" si="39"/>
        <v>1358</v>
      </c>
      <c r="EA506" s="7">
        <f t="shared" si="40"/>
        <v>1564</v>
      </c>
    </row>
    <row r="507" spans="1:131" x14ac:dyDescent="0.35">
      <c r="A507" s="7">
        <v>14</v>
      </c>
      <c r="B507" s="10" t="s">
        <v>1146</v>
      </c>
      <c r="C507" s="10" t="s">
        <v>1128</v>
      </c>
      <c r="D507" s="7" t="s">
        <v>1129</v>
      </c>
      <c r="E507" s="7">
        <f>SUM(Table3253[[#This Row],[0]:[90]])</f>
        <v>3862</v>
      </c>
      <c r="F507" s="8">
        <f>SUM(Table3253[[#This Row],[0]:[15]])</f>
        <v>505</v>
      </c>
      <c r="G507" s="7">
        <f>SUM(Table3253[[#This Row],[16]:[64]])</f>
        <v>2125</v>
      </c>
      <c r="H507" s="7">
        <f>SUM(Table3253[[#This Row],[65]:[90]])</f>
        <v>1232</v>
      </c>
      <c r="I507" s="7">
        <f>SUM(Table3253[[#This Row],[85]:[90]])</f>
        <v>135</v>
      </c>
      <c r="J507" s="8">
        <f>SUM(Table3253[[#This Row],[0]:[17]])</f>
        <v>590</v>
      </c>
      <c r="K507" s="7">
        <f>SUM(Table3253[[#This Row],[18]:[64]])</f>
        <v>2040</v>
      </c>
      <c r="L507" s="8">
        <f>SUM(Table3253[[#This Row],[0]:[4]])</f>
        <v>100</v>
      </c>
      <c r="M507" s="7">
        <f>SUM(Table3253[[#This Row],[5]:[15]])</f>
        <v>405</v>
      </c>
      <c r="N507" s="7">
        <f>SUM(Table3253[[#This Row],[16]:[24]])</f>
        <v>278</v>
      </c>
      <c r="O507" s="7">
        <f>SUM(Table3253[[#This Row],[25]:[49]])</f>
        <v>845</v>
      </c>
      <c r="P507" s="7">
        <f>SUM(Table3253[[#This Row],[50]:[64]])</f>
        <v>1002</v>
      </c>
      <c r="Q507" s="7">
        <f>SUM(Table3253[[#This Row],[65]:[74]])</f>
        <v>620</v>
      </c>
      <c r="R507" s="7">
        <f>SUM(Table3253[[#This Row],[75]:[84]])</f>
        <v>477</v>
      </c>
      <c r="S507" s="8">
        <f>SUM(Table3253[[#This Row],[5]:[9]])</f>
        <v>188</v>
      </c>
      <c r="T507" s="7">
        <f>SUM(Table3253[[#This Row],[10]:[14]])</f>
        <v>179</v>
      </c>
      <c r="U507" s="7">
        <f>SUM(Table3253[[#This Row],[15]:[19]])</f>
        <v>184</v>
      </c>
      <c r="V507" s="7">
        <f>SUM(Table3253[[#This Row],[20]:[24]])</f>
        <v>132</v>
      </c>
      <c r="W507" s="7">
        <f>SUM(Table3253[[#This Row],[25]:[29]])</f>
        <v>140</v>
      </c>
      <c r="X507" s="7">
        <f>SUM(Table3253[[#This Row],[30]:[34]])</f>
        <v>138</v>
      </c>
      <c r="Y507" s="7">
        <f>SUM(Table3253[[#This Row],[35]:[39]])</f>
        <v>195</v>
      </c>
      <c r="Z507" s="7">
        <f>SUM(Table3253[[#This Row],[40]:[44]])</f>
        <v>162</v>
      </c>
      <c r="AA507" s="7">
        <f>SUM(Table3253[[#This Row],[45]:[49]])</f>
        <v>210</v>
      </c>
      <c r="AB507" s="7">
        <f>SUM(Table3253[[#This Row],[50]:[54]])</f>
        <v>289</v>
      </c>
      <c r="AC507" s="7">
        <f>SUM(Table3253[[#This Row],[55]:[59]])</f>
        <v>369</v>
      </c>
      <c r="AD507" s="7">
        <f>SUM(Table3253[[#This Row],[60]:[64]])</f>
        <v>344</v>
      </c>
      <c r="AE507" s="7">
        <f>SUM(Table3253[[#This Row],[65]:[69]])</f>
        <v>328</v>
      </c>
      <c r="AF507" s="7">
        <f>SUM(Table3253[[#This Row],[70]:[74]])</f>
        <v>292</v>
      </c>
      <c r="AG507" s="7">
        <f>SUM(Table3253[[#This Row],[75]:[79]])</f>
        <v>308</v>
      </c>
      <c r="AH507" s="7">
        <f>SUM(Table3253[[#This Row],[80]:[84]])</f>
        <v>169</v>
      </c>
      <c r="AI507" s="7">
        <f>SUM(Table3253[[#This Row],[85]:[89]])</f>
        <v>102</v>
      </c>
      <c r="AJ507" s="7">
        <f>Table3253[[#This Row],[90]]</f>
        <v>33</v>
      </c>
      <c r="AK507" s="8">
        <v>16</v>
      </c>
      <c r="AL507" s="8">
        <v>16</v>
      </c>
      <c r="AM507" s="8">
        <v>18</v>
      </c>
      <c r="AN507" s="8">
        <v>28</v>
      </c>
      <c r="AO507" s="8">
        <v>22</v>
      </c>
      <c r="AP507" s="8">
        <v>32</v>
      </c>
      <c r="AQ507" s="8">
        <v>31</v>
      </c>
      <c r="AR507" s="8">
        <v>31</v>
      </c>
      <c r="AS507" s="8">
        <v>42</v>
      </c>
      <c r="AT507" s="8">
        <v>52</v>
      </c>
      <c r="AU507" s="8">
        <v>30</v>
      </c>
      <c r="AV507" s="8">
        <v>42</v>
      </c>
      <c r="AW507" s="8">
        <v>34</v>
      </c>
      <c r="AX507" s="8">
        <v>35</v>
      </c>
      <c r="AY507" s="8">
        <v>38</v>
      </c>
      <c r="AZ507" s="8">
        <v>38</v>
      </c>
      <c r="BA507" s="8">
        <v>37</v>
      </c>
      <c r="BB507" s="8">
        <v>48</v>
      </c>
      <c r="BC507" s="8">
        <v>33</v>
      </c>
      <c r="BD507" s="8">
        <v>28</v>
      </c>
      <c r="BE507" s="8">
        <v>36</v>
      </c>
      <c r="BF507" s="8">
        <v>30</v>
      </c>
      <c r="BG507" s="8">
        <v>30</v>
      </c>
      <c r="BH507" s="8">
        <v>16</v>
      </c>
      <c r="BI507" s="8">
        <v>20</v>
      </c>
      <c r="BJ507" s="8">
        <v>34</v>
      </c>
      <c r="BK507" s="8">
        <v>23</v>
      </c>
      <c r="BL507" s="8">
        <v>29</v>
      </c>
      <c r="BM507" s="8">
        <v>25</v>
      </c>
      <c r="BN507" s="8">
        <v>29</v>
      </c>
      <c r="BO507" s="8">
        <v>30</v>
      </c>
      <c r="BP507" s="8">
        <v>37</v>
      </c>
      <c r="BQ507" s="8">
        <v>32</v>
      </c>
      <c r="BR507" s="8">
        <v>24</v>
      </c>
      <c r="BS507" s="8">
        <v>15</v>
      </c>
      <c r="BT507" s="8">
        <v>35</v>
      </c>
      <c r="BU507" s="8">
        <v>26</v>
      </c>
      <c r="BV507" s="8">
        <v>49</v>
      </c>
      <c r="BW507" s="8">
        <v>43</v>
      </c>
      <c r="BX507" s="8">
        <v>42</v>
      </c>
      <c r="BY507" s="8">
        <v>30</v>
      </c>
      <c r="BZ507" s="8">
        <v>35</v>
      </c>
      <c r="CA507" s="8">
        <v>37</v>
      </c>
      <c r="CB507" s="8">
        <v>40</v>
      </c>
      <c r="CC507" s="8">
        <v>20</v>
      </c>
      <c r="CD507" s="8">
        <v>37</v>
      </c>
      <c r="CE507" s="8">
        <v>40</v>
      </c>
      <c r="CF507" s="8">
        <v>38</v>
      </c>
      <c r="CG507" s="8">
        <v>45</v>
      </c>
      <c r="CH507" s="8">
        <v>50</v>
      </c>
      <c r="CI507" s="8">
        <v>45</v>
      </c>
      <c r="CJ507" s="8">
        <v>44</v>
      </c>
      <c r="CK507" s="8">
        <v>66</v>
      </c>
      <c r="CL507" s="8">
        <v>79</v>
      </c>
      <c r="CM507" s="8">
        <v>55</v>
      </c>
      <c r="CN507" s="8">
        <v>66</v>
      </c>
      <c r="CO507" s="8">
        <v>69</v>
      </c>
      <c r="CP507" s="8">
        <v>77</v>
      </c>
      <c r="CQ507" s="8">
        <v>69</v>
      </c>
      <c r="CR507" s="8">
        <v>88</v>
      </c>
      <c r="CS507" s="8">
        <v>61</v>
      </c>
      <c r="CT507" s="8">
        <v>61</v>
      </c>
      <c r="CU507" s="8">
        <v>79</v>
      </c>
      <c r="CV507" s="8">
        <v>71</v>
      </c>
      <c r="CW507" s="8">
        <v>72</v>
      </c>
      <c r="CX507" s="8">
        <v>78</v>
      </c>
      <c r="CY507" s="8">
        <v>77</v>
      </c>
      <c r="CZ507" s="8">
        <v>72</v>
      </c>
      <c r="DA507" s="8">
        <v>59</v>
      </c>
      <c r="DB507" s="8">
        <v>42</v>
      </c>
      <c r="DC507" s="8">
        <v>59</v>
      </c>
      <c r="DD507" s="8">
        <v>65</v>
      </c>
      <c r="DE507" s="8">
        <v>55</v>
      </c>
      <c r="DF507" s="8">
        <v>49</v>
      </c>
      <c r="DG507" s="8">
        <v>64</v>
      </c>
      <c r="DH507" s="8">
        <v>67</v>
      </c>
      <c r="DI507" s="8">
        <v>63</v>
      </c>
      <c r="DJ507" s="8">
        <v>80</v>
      </c>
      <c r="DK507" s="8">
        <v>48</v>
      </c>
      <c r="DL507" s="8">
        <v>50</v>
      </c>
      <c r="DM507" s="8">
        <v>45</v>
      </c>
      <c r="DN507" s="8">
        <v>34</v>
      </c>
      <c r="DO507" s="8">
        <v>36</v>
      </c>
      <c r="DP507" s="8">
        <v>28</v>
      </c>
      <c r="DQ507" s="8">
        <v>26</v>
      </c>
      <c r="DR507" s="8">
        <v>24</v>
      </c>
      <c r="DS507" s="8">
        <v>23</v>
      </c>
      <c r="DT507" s="8">
        <v>22</v>
      </c>
      <c r="DU507" s="8">
        <v>19</v>
      </c>
      <c r="DV507" s="8">
        <v>14</v>
      </c>
      <c r="DW507" s="8">
        <v>33</v>
      </c>
      <c r="DX507" s="7">
        <f t="shared" si="37"/>
        <v>2125</v>
      </c>
      <c r="DY507" s="7">
        <f t="shared" si="38"/>
        <v>193</v>
      </c>
      <c r="DZ507" s="7">
        <f t="shared" si="39"/>
        <v>845</v>
      </c>
      <c r="EA507" s="7">
        <f t="shared" si="40"/>
        <v>1002</v>
      </c>
    </row>
    <row r="508" spans="1:131" x14ac:dyDescent="0.35">
      <c r="A508" s="7">
        <v>14</v>
      </c>
      <c r="B508" s="10" t="s">
        <v>1146</v>
      </c>
      <c r="C508" s="10" t="s">
        <v>1130</v>
      </c>
      <c r="D508" s="7" t="s">
        <v>1131</v>
      </c>
      <c r="E508" s="7">
        <f>SUM(Table3253[[#This Row],[0]:[90]])</f>
        <v>4527</v>
      </c>
      <c r="F508" s="8">
        <f>SUM(Table3253[[#This Row],[0]:[15]])</f>
        <v>898</v>
      </c>
      <c r="G508" s="7">
        <f>SUM(Table3253[[#This Row],[16]:[64]])</f>
        <v>2696</v>
      </c>
      <c r="H508" s="7">
        <f>SUM(Table3253[[#This Row],[65]:[90]])</f>
        <v>933</v>
      </c>
      <c r="I508" s="7">
        <f>SUM(Table3253[[#This Row],[85]:[90]])</f>
        <v>91</v>
      </c>
      <c r="J508" s="8">
        <f>SUM(Table3253[[#This Row],[0]:[17]])</f>
        <v>1025</v>
      </c>
      <c r="K508" s="7">
        <f>SUM(Table3253[[#This Row],[18]:[64]])</f>
        <v>2569</v>
      </c>
      <c r="L508" s="8">
        <f>SUM(Table3253[[#This Row],[0]:[4]])</f>
        <v>276</v>
      </c>
      <c r="M508" s="7">
        <f>SUM(Table3253[[#This Row],[5]:[15]])</f>
        <v>622</v>
      </c>
      <c r="N508" s="7">
        <f>SUM(Table3253[[#This Row],[16]:[24]])</f>
        <v>493</v>
      </c>
      <c r="O508" s="7">
        <f>SUM(Table3253[[#This Row],[25]:[49]])</f>
        <v>1242</v>
      </c>
      <c r="P508" s="7">
        <f>SUM(Table3253[[#This Row],[50]:[64]])</f>
        <v>961</v>
      </c>
      <c r="Q508" s="7">
        <f>SUM(Table3253[[#This Row],[65]:[74]])</f>
        <v>533</v>
      </c>
      <c r="R508" s="7">
        <f>SUM(Table3253[[#This Row],[75]:[84]])</f>
        <v>309</v>
      </c>
      <c r="S508" s="8">
        <f>SUM(Table3253[[#This Row],[5]:[9]])</f>
        <v>275</v>
      </c>
      <c r="T508" s="7">
        <f>SUM(Table3253[[#This Row],[10]:[14]])</f>
        <v>301</v>
      </c>
      <c r="U508" s="7">
        <f>SUM(Table3253[[#This Row],[15]:[19]])</f>
        <v>276</v>
      </c>
      <c r="V508" s="7">
        <f>SUM(Table3253[[#This Row],[20]:[24]])</f>
        <v>263</v>
      </c>
      <c r="W508" s="7">
        <f>SUM(Table3253[[#This Row],[25]:[29]])</f>
        <v>213</v>
      </c>
      <c r="X508" s="7">
        <f>SUM(Table3253[[#This Row],[30]:[34]])</f>
        <v>281</v>
      </c>
      <c r="Y508" s="7">
        <f>SUM(Table3253[[#This Row],[35]:[39]])</f>
        <v>271</v>
      </c>
      <c r="Z508" s="7">
        <f>SUM(Table3253[[#This Row],[40]:[44]])</f>
        <v>248</v>
      </c>
      <c r="AA508" s="7">
        <f>SUM(Table3253[[#This Row],[45]:[49]])</f>
        <v>229</v>
      </c>
      <c r="AB508" s="7">
        <f>SUM(Table3253[[#This Row],[50]:[54]])</f>
        <v>311</v>
      </c>
      <c r="AC508" s="7">
        <f>SUM(Table3253[[#This Row],[55]:[59]])</f>
        <v>348</v>
      </c>
      <c r="AD508" s="7">
        <f>SUM(Table3253[[#This Row],[60]:[64]])</f>
        <v>302</v>
      </c>
      <c r="AE508" s="7">
        <f>SUM(Table3253[[#This Row],[65]:[69]])</f>
        <v>279</v>
      </c>
      <c r="AF508" s="7">
        <f>SUM(Table3253[[#This Row],[70]:[74]])</f>
        <v>254</v>
      </c>
      <c r="AG508" s="7">
        <f>SUM(Table3253[[#This Row],[75]:[79]])</f>
        <v>206</v>
      </c>
      <c r="AH508" s="7">
        <f>SUM(Table3253[[#This Row],[80]:[84]])</f>
        <v>103</v>
      </c>
      <c r="AI508" s="7">
        <f>SUM(Table3253[[#This Row],[85]:[89]])</f>
        <v>71</v>
      </c>
      <c r="AJ508" s="7">
        <f>Table3253[[#This Row],[90]]</f>
        <v>20</v>
      </c>
      <c r="AK508" s="8">
        <v>48</v>
      </c>
      <c r="AL508" s="8">
        <v>55</v>
      </c>
      <c r="AM508" s="8">
        <v>45</v>
      </c>
      <c r="AN508" s="8">
        <v>64</v>
      </c>
      <c r="AO508" s="8">
        <v>64</v>
      </c>
      <c r="AP508" s="8">
        <v>61</v>
      </c>
      <c r="AQ508" s="8">
        <v>56</v>
      </c>
      <c r="AR508" s="8">
        <v>57</v>
      </c>
      <c r="AS508" s="8">
        <v>55</v>
      </c>
      <c r="AT508" s="8">
        <v>46</v>
      </c>
      <c r="AU508" s="8">
        <v>59</v>
      </c>
      <c r="AV508" s="8">
        <v>63</v>
      </c>
      <c r="AW508" s="8">
        <v>63</v>
      </c>
      <c r="AX508" s="8">
        <v>56</v>
      </c>
      <c r="AY508" s="8">
        <v>60</v>
      </c>
      <c r="AZ508" s="8">
        <v>46</v>
      </c>
      <c r="BA508" s="8">
        <v>63</v>
      </c>
      <c r="BB508" s="8">
        <v>64</v>
      </c>
      <c r="BC508" s="8">
        <v>43</v>
      </c>
      <c r="BD508" s="8">
        <v>60</v>
      </c>
      <c r="BE508" s="8">
        <v>53</v>
      </c>
      <c r="BF508" s="8">
        <v>68</v>
      </c>
      <c r="BG508" s="8">
        <v>52</v>
      </c>
      <c r="BH508" s="8">
        <v>46</v>
      </c>
      <c r="BI508" s="8">
        <v>44</v>
      </c>
      <c r="BJ508" s="8">
        <v>46</v>
      </c>
      <c r="BK508" s="8">
        <v>42</v>
      </c>
      <c r="BL508" s="8">
        <v>51</v>
      </c>
      <c r="BM508" s="8">
        <v>39</v>
      </c>
      <c r="BN508" s="8">
        <v>35</v>
      </c>
      <c r="BO508" s="8">
        <v>38</v>
      </c>
      <c r="BP508" s="8">
        <v>61</v>
      </c>
      <c r="BQ508" s="8">
        <v>57</v>
      </c>
      <c r="BR508" s="8">
        <v>62</v>
      </c>
      <c r="BS508" s="8">
        <v>63</v>
      </c>
      <c r="BT508" s="8">
        <v>46</v>
      </c>
      <c r="BU508" s="8">
        <v>55</v>
      </c>
      <c r="BV508" s="8">
        <v>57</v>
      </c>
      <c r="BW508" s="8">
        <v>63</v>
      </c>
      <c r="BX508" s="8">
        <v>50</v>
      </c>
      <c r="BY508" s="8">
        <v>56</v>
      </c>
      <c r="BZ508" s="8">
        <v>54</v>
      </c>
      <c r="CA508" s="8">
        <v>48</v>
      </c>
      <c r="CB508" s="8">
        <v>60</v>
      </c>
      <c r="CC508" s="8">
        <v>30</v>
      </c>
      <c r="CD508" s="8">
        <v>61</v>
      </c>
      <c r="CE508" s="8">
        <v>52</v>
      </c>
      <c r="CF508" s="8">
        <v>37</v>
      </c>
      <c r="CG508" s="8">
        <v>38</v>
      </c>
      <c r="CH508" s="8">
        <v>41</v>
      </c>
      <c r="CI508" s="8">
        <v>45</v>
      </c>
      <c r="CJ508" s="8">
        <v>66</v>
      </c>
      <c r="CK508" s="8">
        <v>69</v>
      </c>
      <c r="CL508" s="8">
        <v>67</v>
      </c>
      <c r="CM508" s="8">
        <v>64</v>
      </c>
      <c r="CN508" s="8">
        <v>62</v>
      </c>
      <c r="CO508" s="8">
        <v>70</v>
      </c>
      <c r="CP508" s="8">
        <v>69</v>
      </c>
      <c r="CQ508" s="8">
        <v>79</v>
      </c>
      <c r="CR508" s="8">
        <v>68</v>
      </c>
      <c r="CS508" s="8">
        <v>67</v>
      </c>
      <c r="CT508" s="8">
        <v>55</v>
      </c>
      <c r="CU508" s="8">
        <v>70</v>
      </c>
      <c r="CV508" s="8">
        <v>54</v>
      </c>
      <c r="CW508" s="8">
        <v>56</v>
      </c>
      <c r="CX508" s="8">
        <v>46</v>
      </c>
      <c r="CY508" s="8">
        <v>58</v>
      </c>
      <c r="CZ508" s="8">
        <v>53</v>
      </c>
      <c r="DA508" s="8">
        <v>59</v>
      </c>
      <c r="DB508" s="8">
        <v>63</v>
      </c>
      <c r="DC508" s="8">
        <v>56</v>
      </c>
      <c r="DD508" s="8">
        <v>51</v>
      </c>
      <c r="DE508" s="8">
        <v>54</v>
      </c>
      <c r="DF508" s="8">
        <v>45</v>
      </c>
      <c r="DG508" s="8">
        <v>48</v>
      </c>
      <c r="DH508" s="8">
        <v>43</v>
      </c>
      <c r="DI508" s="8">
        <v>43</v>
      </c>
      <c r="DJ508" s="8">
        <v>55</v>
      </c>
      <c r="DK508" s="8">
        <v>31</v>
      </c>
      <c r="DL508" s="8">
        <v>34</v>
      </c>
      <c r="DM508" s="8">
        <v>24</v>
      </c>
      <c r="DN508" s="8">
        <v>20</v>
      </c>
      <c r="DO508" s="8">
        <v>22</v>
      </c>
      <c r="DP508" s="8">
        <v>18</v>
      </c>
      <c r="DQ508" s="8">
        <v>19</v>
      </c>
      <c r="DR508" s="8">
        <v>16</v>
      </c>
      <c r="DS508" s="8">
        <v>23</v>
      </c>
      <c r="DT508" s="8">
        <v>12</v>
      </c>
      <c r="DU508" s="8">
        <v>9</v>
      </c>
      <c r="DV508" s="8">
        <v>11</v>
      </c>
      <c r="DW508" s="8">
        <v>20</v>
      </c>
      <c r="DX508" s="7">
        <f t="shared" si="37"/>
        <v>2696</v>
      </c>
      <c r="DY508" s="7">
        <f t="shared" si="38"/>
        <v>366</v>
      </c>
      <c r="DZ508" s="7">
        <f t="shared" si="39"/>
        <v>1242</v>
      </c>
      <c r="EA508" s="7">
        <f t="shared" si="40"/>
        <v>961</v>
      </c>
    </row>
    <row r="509" spans="1:131" x14ac:dyDescent="0.35">
      <c r="A509" s="7">
        <v>14</v>
      </c>
      <c r="B509" s="10" t="s">
        <v>1146</v>
      </c>
      <c r="C509" s="10" t="s">
        <v>1132</v>
      </c>
      <c r="D509" s="7" t="s">
        <v>1133</v>
      </c>
      <c r="E509" s="7">
        <f>SUM(Table3253[[#This Row],[0]:[90]])</f>
        <v>4902</v>
      </c>
      <c r="F509" s="8">
        <f>SUM(Table3253[[#This Row],[0]:[15]])</f>
        <v>812</v>
      </c>
      <c r="G509" s="7">
        <f>SUM(Table3253[[#This Row],[16]:[64]])</f>
        <v>2983</v>
      </c>
      <c r="H509" s="7">
        <f>SUM(Table3253[[#This Row],[65]:[90]])</f>
        <v>1107</v>
      </c>
      <c r="I509" s="7">
        <f>SUM(Table3253[[#This Row],[85]:[90]])</f>
        <v>92</v>
      </c>
      <c r="J509" s="8">
        <f>SUM(Table3253[[#This Row],[0]:[17]])</f>
        <v>920</v>
      </c>
      <c r="K509" s="7">
        <f>SUM(Table3253[[#This Row],[18]:[64]])</f>
        <v>2875</v>
      </c>
      <c r="L509" s="8">
        <f>SUM(Table3253[[#This Row],[0]:[4]])</f>
        <v>232</v>
      </c>
      <c r="M509" s="7">
        <f>SUM(Table3253[[#This Row],[5]:[15]])</f>
        <v>580</v>
      </c>
      <c r="N509" s="7">
        <f>SUM(Table3253[[#This Row],[16]:[24]])</f>
        <v>502</v>
      </c>
      <c r="O509" s="7">
        <f>SUM(Table3253[[#This Row],[25]:[49]])</f>
        <v>1433</v>
      </c>
      <c r="P509" s="7">
        <f>SUM(Table3253[[#This Row],[50]:[64]])</f>
        <v>1048</v>
      </c>
      <c r="Q509" s="7">
        <f>SUM(Table3253[[#This Row],[65]:[74]])</f>
        <v>632</v>
      </c>
      <c r="R509" s="7">
        <f>SUM(Table3253[[#This Row],[75]:[84]])</f>
        <v>383</v>
      </c>
      <c r="S509" s="8">
        <f>SUM(Table3253[[#This Row],[5]:[9]])</f>
        <v>223</v>
      </c>
      <c r="T509" s="7">
        <f>SUM(Table3253[[#This Row],[10]:[14]])</f>
        <v>306</v>
      </c>
      <c r="U509" s="7">
        <f>SUM(Table3253[[#This Row],[15]:[19]])</f>
        <v>256</v>
      </c>
      <c r="V509" s="7">
        <f>SUM(Table3253[[#This Row],[20]:[24]])</f>
        <v>297</v>
      </c>
      <c r="W509" s="7">
        <f>SUM(Table3253[[#This Row],[25]:[29]])</f>
        <v>204</v>
      </c>
      <c r="X509" s="7">
        <f>SUM(Table3253[[#This Row],[30]:[34]])</f>
        <v>248</v>
      </c>
      <c r="Y509" s="7">
        <f>SUM(Table3253[[#This Row],[35]:[39]])</f>
        <v>304</v>
      </c>
      <c r="Z509" s="7">
        <f>SUM(Table3253[[#This Row],[40]:[44]])</f>
        <v>354</v>
      </c>
      <c r="AA509" s="7">
        <f>SUM(Table3253[[#This Row],[45]:[49]])</f>
        <v>323</v>
      </c>
      <c r="AB509" s="7">
        <f>SUM(Table3253[[#This Row],[50]:[54]])</f>
        <v>320</v>
      </c>
      <c r="AC509" s="7">
        <f>SUM(Table3253[[#This Row],[55]:[59]])</f>
        <v>379</v>
      </c>
      <c r="AD509" s="7">
        <f>SUM(Table3253[[#This Row],[60]:[64]])</f>
        <v>349</v>
      </c>
      <c r="AE509" s="7">
        <f>SUM(Table3253[[#This Row],[65]:[69]])</f>
        <v>367</v>
      </c>
      <c r="AF509" s="7">
        <f>SUM(Table3253[[#This Row],[70]:[74]])</f>
        <v>265</v>
      </c>
      <c r="AG509" s="7">
        <f>SUM(Table3253[[#This Row],[75]:[79]])</f>
        <v>239</v>
      </c>
      <c r="AH509" s="7">
        <f>SUM(Table3253[[#This Row],[80]:[84]])</f>
        <v>144</v>
      </c>
      <c r="AI509" s="7">
        <f>SUM(Table3253[[#This Row],[85]:[89]])</f>
        <v>67</v>
      </c>
      <c r="AJ509" s="7">
        <f>Table3253[[#This Row],[90]]</f>
        <v>25</v>
      </c>
      <c r="AK509" s="8">
        <v>41</v>
      </c>
      <c r="AL509" s="8">
        <v>43</v>
      </c>
      <c r="AM509" s="8">
        <v>44</v>
      </c>
      <c r="AN509" s="8">
        <v>56</v>
      </c>
      <c r="AO509" s="8">
        <v>48</v>
      </c>
      <c r="AP509" s="8">
        <v>34</v>
      </c>
      <c r="AQ509" s="8">
        <v>40</v>
      </c>
      <c r="AR509" s="8">
        <v>52</v>
      </c>
      <c r="AS509" s="8">
        <v>48</v>
      </c>
      <c r="AT509" s="8">
        <v>49</v>
      </c>
      <c r="AU509" s="8">
        <v>69</v>
      </c>
      <c r="AV509" s="8">
        <v>67</v>
      </c>
      <c r="AW509" s="8">
        <v>59</v>
      </c>
      <c r="AX509" s="8">
        <v>58</v>
      </c>
      <c r="AY509" s="8">
        <v>53</v>
      </c>
      <c r="AZ509" s="8">
        <v>51</v>
      </c>
      <c r="BA509" s="8">
        <v>57</v>
      </c>
      <c r="BB509" s="8">
        <v>51</v>
      </c>
      <c r="BC509" s="8">
        <v>45</v>
      </c>
      <c r="BD509" s="8">
        <v>52</v>
      </c>
      <c r="BE509" s="8">
        <v>102</v>
      </c>
      <c r="BF509" s="8">
        <v>80</v>
      </c>
      <c r="BG509" s="8">
        <v>31</v>
      </c>
      <c r="BH509" s="8">
        <v>42</v>
      </c>
      <c r="BI509" s="8">
        <v>42</v>
      </c>
      <c r="BJ509" s="8">
        <v>48</v>
      </c>
      <c r="BK509" s="8">
        <v>38</v>
      </c>
      <c r="BL509" s="8">
        <v>38</v>
      </c>
      <c r="BM509" s="8">
        <v>44</v>
      </c>
      <c r="BN509" s="8">
        <v>36</v>
      </c>
      <c r="BO509" s="8">
        <v>48</v>
      </c>
      <c r="BP509" s="8">
        <v>38</v>
      </c>
      <c r="BQ509" s="8">
        <v>56</v>
      </c>
      <c r="BR509" s="8">
        <v>59</v>
      </c>
      <c r="BS509" s="8">
        <v>47</v>
      </c>
      <c r="BT509" s="8">
        <v>61</v>
      </c>
      <c r="BU509" s="8">
        <v>70</v>
      </c>
      <c r="BV509" s="8">
        <v>51</v>
      </c>
      <c r="BW509" s="8">
        <v>75</v>
      </c>
      <c r="BX509" s="8">
        <v>47</v>
      </c>
      <c r="BY509" s="8">
        <v>51</v>
      </c>
      <c r="BZ509" s="8">
        <v>59</v>
      </c>
      <c r="CA509" s="8">
        <v>74</v>
      </c>
      <c r="CB509" s="8">
        <v>86</v>
      </c>
      <c r="CC509" s="8">
        <v>84</v>
      </c>
      <c r="CD509" s="8">
        <v>64</v>
      </c>
      <c r="CE509" s="8">
        <v>56</v>
      </c>
      <c r="CF509" s="8">
        <v>56</v>
      </c>
      <c r="CG509" s="8">
        <v>74</v>
      </c>
      <c r="CH509" s="8">
        <v>73</v>
      </c>
      <c r="CI509" s="8">
        <v>51</v>
      </c>
      <c r="CJ509" s="8">
        <v>59</v>
      </c>
      <c r="CK509" s="8">
        <v>60</v>
      </c>
      <c r="CL509" s="8">
        <v>73</v>
      </c>
      <c r="CM509" s="8">
        <v>77</v>
      </c>
      <c r="CN509" s="8">
        <v>68</v>
      </c>
      <c r="CO509" s="8">
        <v>86</v>
      </c>
      <c r="CP509" s="8">
        <v>71</v>
      </c>
      <c r="CQ509" s="8">
        <v>73</v>
      </c>
      <c r="CR509" s="8">
        <v>81</v>
      </c>
      <c r="CS509" s="8">
        <v>73</v>
      </c>
      <c r="CT509" s="8">
        <v>71</v>
      </c>
      <c r="CU509" s="8">
        <v>69</v>
      </c>
      <c r="CV509" s="8">
        <v>67</v>
      </c>
      <c r="CW509" s="8">
        <v>69</v>
      </c>
      <c r="CX509" s="8">
        <v>70</v>
      </c>
      <c r="CY509" s="8">
        <v>75</v>
      </c>
      <c r="CZ509" s="8">
        <v>72</v>
      </c>
      <c r="DA509" s="8">
        <v>67</v>
      </c>
      <c r="DB509" s="8">
        <v>83</v>
      </c>
      <c r="DC509" s="8">
        <v>42</v>
      </c>
      <c r="DD509" s="8">
        <v>64</v>
      </c>
      <c r="DE509" s="8">
        <v>48</v>
      </c>
      <c r="DF509" s="8">
        <v>57</v>
      </c>
      <c r="DG509" s="8">
        <v>54</v>
      </c>
      <c r="DH509" s="8">
        <v>58</v>
      </c>
      <c r="DI509" s="8">
        <v>43</v>
      </c>
      <c r="DJ509" s="8">
        <v>54</v>
      </c>
      <c r="DK509" s="8">
        <v>42</v>
      </c>
      <c r="DL509" s="8">
        <v>42</v>
      </c>
      <c r="DM509" s="8">
        <v>39</v>
      </c>
      <c r="DN509" s="8">
        <v>26</v>
      </c>
      <c r="DO509" s="8">
        <v>26</v>
      </c>
      <c r="DP509" s="8">
        <v>26</v>
      </c>
      <c r="DQ509" s="8">
        <v>27</v>
      </c>
      <c r="DR509" s="8">
        <v>24</v>
      </c>
      <c r="DS509" s="8">
        <v>19</v>
      </c>
      <c r="DT509" s="8">
        <v>8</v>
      </c>
      <c r="DU509" s="8">
        <v>8</v>
      </c>
      <c r="DV509" s="8">
        <v>8</v>
      </c>
      <c r="DW509" s="8">
        <v>25</v>
      </c>
      <c r="DX509" s="7">
        <f t="shared" si="37"/>
        <v>2983</v>
      </c>
      <c r="DY509" s="7">
        <f t="shared" si="38"/>
        <v>394</v>
      </c>
      <c r="DZ509" s="7">
        <f t="shared" si="39"/>
        <v>1433</v>
      </c>
      <c r="EA509" s="7">
        <f t="shared" si="40"/>
        <v>1048</v>
      </c>
    </row>
    <row r="510" spans="1:131" x14ac:dyDescent="0.35">
      <c r="A510" s="7">
        <v>14</v>
      </c>
      <c r="B510" s="10" t="s">
        <v>1146</v>
      </c>
      <c r="C510" s="10" t="s">
        <v>1134</v>
      </c>
      <c r="D510" s="7" t="s">
        <v>1135</v>
      </c>
      <c r="E510" s="7">
        <f>SUM(Table3253[[#This Row],[0]:[90]])</f>
        <v>3756</v>
      </c>
      <c r="F510" s="8">
        <f>SUM(Table3253[[#This Row],[0]:[15]])</f>
        <v>734</v>
      </c>
      <c r="G510" s="7">
        <f>SUM(Table3253[[#This Row],[16]:[64]])</f>
        <v>2229</v>
      </c>
      <c r="H510" s="7">
        <f>SUM(Table3253[[#This Row],[65]:[90]])</f>
        <v>793</v>
      </c>
      <c r="I510" s="7">
        <f>SUM(Table3253[[#This Row],[85]:[90]])</f>
        <v>48</v>
      </c>
      <c r="J510" s="8">
        <f>SUM(Table3253[[#This Row],[0]:[17]])</f>
        <v>842</v>
      </c>
      <c r="K510" s="7">
        <f>SUM(Table3253[[#This Row],[18]:[64]])</f>
        <v>2121</v>
      </c>
      <c r="L510" s="8">
        <f>SUM(Table3253[[#This Row],[0]:[4]])</f>
        <v>219</v>
      </c>
      <c r="M510" s="7">
        <f>SUM(Table3253[[#This Row],[5]:[15]])</f>
        <v>515</v>
      </c>
      <c r="N510" s="7">
        <f>SUM(Table3253[[#This Row],[16]:[24]])</f>
        <v>385</v>
      </c>
      <c r="O510" s="7">
        <f>SUM(Table3253[[#This Row],[25]:[49]])</f>
        <v>1030</v>
      </c>
      <c r="P510" s="7">
        <f>SUM(Table3253[[#This Row],[50]:[64]])</f>
        <v>814</v>
      </c>
      <c r="Q510" s="7">
        <f>SUM(Table3253[[#This Row],[65]:[74]])</f>
        <v>469</v>
      </c>
      <c r="R510" s="7">
        <f>SUM(Table3253[[#This Row],[75]:[84]])</f>
        <v>276</v>
      </c>
      <c r="S510" s="8">
        <f>SUM(Table3253[[#This Row],[5]:[9]])</f>
        <v>216</v>
      </c>
      <c r="T510" s="7">
        <f>SUM(Table3253[[#This Row],[10]:[14]])</f>
        <v>255</v>
      </c>
      <c r="U510" s="7">
        <f>SUM(Table3253[[#This Row],[15]:[19]])</f>
        <v>238</v>
      </c>
      <c r="V510" s="7">
        <f>SUM(Table3253[[#This Row],[20]:[24]])</f>
        <v>191</v>
      </c>
      <c r="W510" s="7">
        <f>SUM(Table3253[[#This Row],[25]:[29]])</f>
        <v>208</v>
      </c>
      <c r="X510" s="7">
        <f>SUM(Table3253[[#This Row],[30]:[34]])</f>
        <v>183</v>
      </c>
      <c r="Y510" s="7">
        <f>SUM(Table3253[[#This Row],[35]:[39]])</f>
        <v>225</v>
      </c>
      <c r="Z510" s="7">
        <f>SUM(Table3253[[#This Row],[40]:[44]])</f>
        <v>195</v>
      </c>
      <c r="AA510" s="7">
        <f>SUM(Table3253[[#This Row],[45]:[49]])</f>
        <v>219</v>
      </c>
      <c r="AB510" s="7">
        <f>SUM(Table3253[[#This Row],[50]:[54]])</f>
        <v>216</v>
      </c>
      <c r="AC510" s="7">
        <f>SUM(Table3253[[#This Row],[55]:[59]])</f>
        <v>344</v>
      </c>
      <c r="AD510" s="7">
        <f>SUM(Table3253[[#This Row],[60]:[64]])</f>
        <v>254</v>
      </c>
      <c r="AE510" s="7">
        <f>SUM(Table3253[[#This Row],[65]:[69]])</f>
        <v>249</v>
      </c>
      <c r="AF510" s="7">
        <f>SUM(Table3253[[#This Row],[70]:[74]])</f>
        <v>220</v>
      </c>
      <c r="AG510" s="7">
        <f>SUM(Table3253[[#This Row],[75]:[79]])</f>
        <v>179</v>
      </c>
      <c r="AH510" s="7">
        <f>SUM(Table3253[[#This Row],[80]:[84]])</f>
        <v>97</v>
      </c>
      <c r="AI510" s="7">
        <f>SUM(Table3253[[#This Row],[85]:[89]])</f>
        <v>36</v>
      </c>
      <c r="AJ510" s="7">
        <f>Table3253[[#This Row],[90]]</f>
        <v>12</v>
      </c>
      <c r="AK510" s="8">
        <v>35</v>
      </c>
      <c r="AL510" s="8">
        <v>34</v>
      </c>
      <c r="AM510" s="8">
        <v>44</v>
      </c>
      <c r="AN510" s="8">
        <v>46</v>
      </c>
      <c r="AO510" s="8">
        <v>60</v>
      </c>
      <c r="AP510" s="8">
        <v>43</v>
      </c>
      <c r="AQ510" s="8">
        <v>33</v>
      </c>
      <c r="AR510" s="8">
        <v>42</v>
      </c>
      <c r="AS510" s="8">
        <v>50</v>
      </c>
      <c r="AT510" s="8">
        <v>48</v>
      </c>
      <c r="AU510" s="8">
        <v>53</v>
      </c>
      <c r="AV510" s="8">
        <v>54</v>
      </c>
      <c r="AW510" s="8">
        <v>45</v>
      </c>
      <c r="AX510" s="8">
        <v>47</v>
      </c>
      <c r="AY510" s="8">
        <v>56</v>
      </c>
      <c r="AZ510" s="8">
        <v>44</v>
      </c>
      <c r="BA510" s="8">
        <v>59</v>
      </c>
      <c r="BB510" s="8">
        <v>49</v>
      </c>
      <c r="BC510" s="8">
        <v>40</v>
      </c>
      <c r="BD510" s="8">
        <v>46</v>
      </c>
      <c r="BE510" s="8">
        <v>45</v>
      </c>
      <c r="BF510" s="8">
        <v>36</v>
      </c>
      <c r="BG510" s="8">
        <v>32</v>
      </c>
      <c r="BH510" s="8">
        <v>37</v>
      </c>
      <c r="BI510" s="8">
        <v>41</v>
      </c>
      <c r="BJ510" s="8">
        <v>34</v>
      </c>
      <c r="BK510" s="8">
        <v>41</v>
      </c>
      <c r="BL510" s="8">
        <v>45</v>
      </c>
      <c r="BM510" s="8">
        <v>42</v>
      </c>
      <c r="BN510" s="8">
        <v>46</v>
      </c>
      <c r="BO510" s="8">
        <v>31</v>
      </c>
      <c r="BP510" s="8">
        <v>41</v>
      </c>
      <c r="BQ510" s="8">
        <v>35</v>
      </c>
      <c r="BR510" s="8">
        <v>36</v>
      </c>
      <c r="BS510" s="8">
        <v>40</v>
      </c>
      <c r="BT510" s="8">
        <v>48</v>
      </c>
      <c r="BU510" s="8">
        <v>40</v>
      </c>
      <c r="BV510" s="8">
        <v>51</v>
      </c>
      <c r="BW510" s="8">
        <v>46</v>
      </c>
      <c r="BX510" s="8">
        <v>40</v>
      </c>
      <c r="BY510" s="8">
        <v>37</v>
      </c>
      <c r="BZ510" s="8">
        <v>54</v>
      </c>
      <c r="CA510" s="8">
        <v>30</v>
      </c>
      <c r="CB510" s="8">
        <v>42</v>
      </c>
      <c r="CC510" s="8">
        <v>32</v>
      </c>
      <c r="CD510" s="8">
        <v>43</v>
      </c>
      <c r="CE510" s="8">
        <v>43</v>
      </c>
      <c r="CF510" s="8">
        <v>39</v>
      </c>
      <c r="CG510" s="8">
        <v>43</v>
      </c>
      <c r="CH510" s="8">
        <v>51</v>
      </c>
      <c r="CI510" s="8">
        <v>25</v>
      </c>
      <c r="CJ510" s="8">
        <v>43</v>
      </c>
      <c r="CK510" s="8">
        <v>44</v>
      </c>
      <c r="CL510" s="8">
        <v>50</v>
      </c>
      <c r="CM510" s="8">
        <v>54</v>
      </c>
      <c r="CN510" s="8">
        <v>56</v>
      </c>
      <c r="CO510" s="8">
        <v>61</v>
      </c>
      <c r="CP510" s="8">
        <v>72</v>
      </c>
      <c r="CQ510" s="8">
        <v>91</v>
      </c>
      <c r="CR510" s="8">
        <v>64</v>
      </c>
      <c r="CS510" s="8">
        <v>49</v>
      </c>
      <c r="CT510" s="8">
        <v>57</v>
      </c>
      <c r="CU510" s="8">
        <v>57</v>
      </c>
      <c r="CV510" s="8">
        <v>42</v>
      </c>
      <c r="CW510" s="8">
        <v>49</v>
      </c>
      <c r="CX510" s="8">
        <v>60</v>
      </c>
      <c r="CY510" s="8">
        <v>55</v>
      </c>
      <c r="CZ510" s="8">
        <v>48</v>
      </c>
      <c r="DA510" s="8">
        <v>40</v>
      </c>
      <c r="DB510" s="8">
        <v>46</v>
      </c>
      <c r="DC510" s="8">
        <v>41</v>
      </c>
      <c r="DD510" s="8">
        <v>54</v>
      </c>
      <c r="DE510" s="8">
        <v>42</v>
      </c>
      <c r="DF510" s="8">
        <v>40</v>
      </c>
      <c r="DG510" s="8">
        <v>43</v>
      </c>
      <c r="DH510" s="8">
        <v>48</v>
      </c>
      <c r="DI510" s="8">
        <v>34</v>
      </c>
      <c r="DJ510" s="8">
        <v>44</v>
      </c>
      <c r="DK510" s="8">
        <v>26</v>
      </c>
      <c r="DL510" s="8">
        <v>27</v>
      </c>
      <c r="DM510" s="8">
        <v>27</v>
      </c>
      <c r="DN510" s="8">
        <v>19</v>
      </c>
      <c r="DO510" s="8">
        <v>23</v>
      </c>
      <c r="DP510" s="8">
        <v>14</v>
      </c>
      <c r="DQ510" s="8">
        <v>14</v>
      </c>
      <c r="DR510" s="8">
        <v>9</v>
      </c>
      <c r="DS510" s="8">
        <v>9</v>
      </c>
      <c r="DT510" s="8">
        <v>6</v>
      </c>
      <c r="DU510" s="8">
        <v>5</v>
      </c>
      <c r="DV510" s="8">
        <v>7</v>
      </c>
      <c r="DW510" s="8">
        <v>12</v>
      </c>
      <c r="DX510" s="7">
        <f t="shared" si="37"/>
        <v>2229</v>
      </c>
      <c r="DY510" s="7">
        <f t="shared" si="38"/>
        <v>277</v>
      </c>
      <c r="DZ510" s="7">
        <f t="shared" si="39"/>
        <v>1030</v>
      </c>
      <c r="EA510" s="7">
        <f t="shared" si="40"/>
        <v>814</v>
      </c>
    </row>
    <row r="511" spans="1:131" x14ac:dyDescent="0.35">
      <c r="A511" s="7">
        <v>14</v>
      </c>
      <c r="B511" s="10" t="s">
        <v>1146</v>
      </c>
      <c r="C511" s="10" t="s">
        <v>1136</v>
      </c>
      <c r="D511" s="7" t="s">
        <v>1137</v>
      </c>
      <c r="E511" s="7">
        <f>SUM(Table3253[[#This Row],[0]:[90]])</f>
        <v>4307</v>
      </c>
      <c r="F511" s="8">
        <f>SUM(Table3253[[#This Row],[0]:[15]])</f>
        <v>789</v>
      </c>
      <c r="G511" s="7">
        <f>SUM(Table3253[[#This Row],[16]:[64]])</f>
        <v>2639</v>
      </c>
      <c r="H511" s="7">
        <f>SUM(Table3253[[#This Row],[65]:[90]])</f>
        <v>879</v>
      </c>
      <c r="I511" s="7">
        <f>SUM(Table3253[[#This Row],[85]:[90]])</f>
        <v>74</v>
      </c>
      <c r="J511" s="8">
        <f>SUM(Table3253[[#This Row],[0]:[17]])</f>
        <v>895</v>
      </c>
      <c r="K511" s="7">
        <f>SUM(Table3253[[#This Row],[18]:[64]])</f>
        <v>2533</v>
      </c>
      <c r="L511" s="8">
        <f>SUM(Table3253[[#This Row],[0]:[4]])</f>
        <v>243</v>
      </c>
      <c r="M511" s="7">
        <f>SUM(Table3253[[#This Row],[5]:[15]])</f>
        <v>546</v>
      </c>
      <c r="N511" s="7">
        <f>SUM(Table3253[[#This Row],[16]:[24]])</f>
        <v>531</v>
      </c>
      <c r="O511" s="7">
        <f>SUM(Table3253[[#This Row],[25]:[49]])</f>
        <v>1200</v>
      </c>
      <c r="P511" s="7">
        <f>SUM(Table3253[[#This Row],[50]:[64]])</f>
        <v>908</v>
      </c>
      <c r="Q511" s="7">
        <f>SUM(Table3253[[#This Row],[65]:[74]])</f>
        <v>479</v>
      </c>
      <c r="R511" s="7">
        <f>SUM(Table3253[[#This Row],[75]:[84]])</f>
        <v>326</v>
      </c>
      <c r="S511" s="8">
        <f>SUM(Table3253[[#This Row],[5]:[9]])</f>
        <v>244</v>
      </c>
      <c r="T511" s="7">
        <f>SUM(Table3253[[#This Row],[10]:[14]])</f>
        <v>259</v>
      </c>
      <c r="U511" s="7">
        <f>SUM(Table3253[[#This Row],[15]:[19]])</f>
        <v>241</v>
      </c>
      <c r="V511" s="7">
        <f>SUM(Table3253[[#This Row],[20]:[24]])</f>
        <v>333</v>
      </c>
      <c r="W511" s="7">
        <f>SUM(Table3253[[#This Row],[25]:[29]])</f>
        <v>240</v>
      </c>
      <c r="X511" s="7">
        <f>SUM(Table3253[[#This Row],[30]:[34]])</f>
        <v>253</v>
      </c>
      <c r="Y511" s="7">
        <f>SUM(Table3253[[#This Row],[35]:[39]])</f>
        <v>218</v>
      </c>
      <c r="Z511" s="7">
        <f>SUM(Table3253[[#This Row],[40]:[44]])</f>
        <v>258</v>
      </c>
      <c r="AA511" s="7">
        <f>SUM(Table3253[[#This Row],[45]:[49]])</f>
        <v>231</v>
      </c>
      <c r="AB511" s="7">
        <f>SUM(Table3253[[#This Row],[50]:[54]])</f>
        <v>257</v>
      </c>
      <c r="AC511" s="7">
        <f>SUM(Table3253[[#This Row],[55]:[59]])</f>
        <v>369</v>
      </c>
      <c r="AD511" s="7">
        <f>SUM(Table3253[[#This Row],[60]:[64]])</f>
        <v>282</v>
      </c>
      <c r="AE511" s="7">
        <f>SUM(Table3253[[#This Row],[65]:[69]])</f>
        <v>240</v>
      </c>
      <c r="AF511" s="7">
        <f>SUM(Table3253[[#This Row],[70]:[74]])</f>
        <v>239</v>
      </c>
      <c r="AG511" s="7">
        <f>SUM(Table3253[[#This Row],[75]:[79]])</f>
        <v>243</v>
      </c>
      <c r="AH511" s="7">
        <f>SUM(Table3253[[#This Row],[80]:[84]])</f>
        <v>83</v>
      </c>
      <c r="AI511" s="7">
        <f>SUM(Table3253[[#This Row],[85]:[89]])</f>
        <v>45</v>
      </c>
      <c r="AJ511" s="7">
        <f>Table3253[[#This Row],[90]]</f>
        <v>29</v>
      </c>
      <c r="AK511" s="8">
        <v>50</v>
      </c>
      <c r="AL511" s="8">
        <v>41</v>
      </c>
      <c r="AM511" s="8">
        <v>37</v>
      </c>
      <c r="AN511" s="8">
        <v>50</v>
      </c>
      <c r="AO511" s="8">
        <v>65</v>
      </c>
      <c r="AP511" s="8">
        <v>40</v>
      </c>
      <c r="AQ511" s="8">
        <v>59</v>
      </c>
      <c r="AR511" s="8">
        <v>43</v>
      </c>
      <c r="AS511" s="8">
        <v>57</v>
      </c>
      <c r="AT511" s="8">
        <v>45</v>
      </c>
      <c r="AU511" s="8">
        <v>61</v>
      </c>
      <c r="AV511" s="8">
        <v>54</v>
      </c>
      <c r="AW511" s="8">
        <v>52</v>
      </c>
      <c r="AX511" s="8">
        <v>50</v>
      </c>
      <c r="AY511" s="8">
        <v>42</v>
      </c>
      <c r="AZ511" s="8">
        <v>43</v>
      </c>
      <c r="BA511" s="8">
        <v>55</v>
      </c>
      <c r="BB511" s="8">
        <v>51</v>
      </c>
      <c r="BC511" s="8">
        <v>44</v>
      </c>
      <c r="BD511" s="8">
        <v>48</v>
      </c>
      <c r="BE511" s="8">
        <v>83</v>
      </c>
      <c r="BF511" s="8">
        <v>76</v>
      </c>
      <c r="BG511" s="8">
        <v>66</v>
      </c>
      <c r="BH511" s="8">
        <v>55</v>
      </c>
      <c r="BI511" s="8">
        <v>53</v>
      </c>
      <c r="BJ511" s="8">
        <v>57</v>
      </c>
      <c r="BK511" s="8">
        <v>44</v>
      </c>
      <c r="BL511" s="8">
        <v>52</v>
      </c>
      <c r="BM511" s="8">
        <v>40</v>
      </c>
      <c r="BN511" s="8">
        <v>47</v>
      </c>
      <c r="BO511" s="8">
        <v>64</v>
      </c>
      <c r="BP511" s="8">
        <v>41</v>
      </c>
      <c r="BQ511" s="8">
        <v>52</v>
      </c>
      <c r="BR511" s="8">
        <v>45</v>
      </c>
      <c r="BS511" s="8">
        <v>51</v>
      </c>
      <c r="BT511" s="8">
        <v>35</v>
      </c>
      <c r="BU511" s="8">
        <v>51</v>
      </c>
      <c r="BV511" s="8">
        <v>42</v>
      </c>
      <c r="BW511" s="8">
        <v>38</v>
      </c>
      <c r="BX511" s="8">
        <v>52</v>
      </c>
      <c r="BY511" s="8">
        <v>48</v>
      </c>
      <c r="BZ511" s="8">
        <v>58</v>
      </c>
      <c r="CA511" s="8">
        <v>37</v>
      </c>
      <c r="CB511" s="8">
        <v>68</v>
      </c>
      <c r="CC511" s="8">
        <v>47</v>
      </c>
      <c r="CD511" s="8">
        <v>42</v>
      </c>
      <c r="CE511" s="8">
        <v>47</v>
      </c>
      <c r="CF511" s="8">
        <v>46</v>
      </c>
      <c r="CG511" s="8">
        <v>44</v>
      </c>
      <c r="CH511" s="8">
        <v>52</v>
      </c>
      <c r="CI511" s="8">
        <v>43</v>
      </c>
      <c r="CJ511" s="8">
        <v>53</v>
      </c>
      <c r="CK511" s="8">
        <v>50</v>
      </c>
      <c r="CL511" s="8">
        <v>55</v>
      </c>
      <c r="CM511" s="8">
        <v>56</v>
      </c>
      <c r="CN511" s="8">
        <v>76</v>
      </c>
      <c r="CO511" s="8">
        <v>88</v>
      </c>
      <c r="CP511" s="8">
        <v>73</v>
      </c>
      <c r="CQ511" s="8">
        <v>65</v>
      </c>
      <c r="CR511" s="8">
        <v>67</v>
      </c>
      <c r="CS511" s="8">
        <v>57</v>
      </c>
      <c r="CT511" s="8">
        <v>63</v>
      </c>
      <c r="CU511" s="8">
        <v>61</v>
      </c>
      <c r="CV511" s="8">
        <v>45</v>
      </c>
      <c r="CW511" s="8">
        <v>56</v>
      </c>
      <c r="CX511" s="8">
        <v>54</v>
      </c>
      <c r="CY511" s="8">
        <v>45</v>
      </c>
      <c r="CZ511" s="8">
        <v>43</v>
      </c>
      <c r="DA511" s="8">
        <v>48</v>
      </c>
      <c r="DB511" s="8">
        <v>50</v>
      </c>
      <c r="DC511" s="8">
        <v>63</v>
      </c>
      <c r="DD511" s="8">
        <v>48</v>
      </c>
      <c r="DE511" s="8">
        <v>45</v>
      </c>
      <c r="DF511" s="8">
        <v>40</v>
      </c>
      <c r="DG511" s="8">
        <v>43</v>
      </c>
      <c r="DH511" s="8">
        <v>52</v>
      </c>
      <c r="DI511" s="8">
        <v>51</v>
      </c>
      <c r="DJ511" s="8">
        <v>59</v>
      </c>
      <c r="DK511" s="8">
        <v>42</v>
      </c>
      <c r="DL511" s="8">
        <v>39</v>
      </c>
      <c r="DM511" s="8">
        <v>19</v>
      </c>
      <c r="DN511" s="8">
        <v>17</v>
      </c>
      <c r="DO511" s="8">
        <v>13</v>
      </c>
      <c r="DP511" s="8">
        <v>19</v>
      </c>
      <c r="DQ511" s="8">
        <v>15</v>
      </c>
      <c r="DR511" s="8">
        <v>14</v>
      </c>
      <c r="DS511" s="8">
        <v>11</v>
      </c>
      <c r="DT511" s="8">
        <v>10</v>
      </c>
      <c r="DU511" s="8">
        <v>6</v>
      </c>
      <c r="DV511" s="8">
        <v>4</v>
      </c>
      <c r="DW511" s="8">
        <v>29</v>
      </c>
      <c r="DX511" s="7">
        <f t="shared" si="37"/>
        <v>2639</v>
      </c>
      <c r="DY511" s="7">
        <f t="shared" si="38"/>
        <v>425</v>
      </c>
      <c r="DZ511" s="7">
        <f t="shared" si="39"/>
        <v>1200</v>
      </c>
      <c r="EA511" s="7">
        <f t="shared" si="40"/>
        <v>908</v>
      </c>
    </row>
    <row r="512" spans="1:131" x14ac:dyDescent="0.35">
      <c r="A512" s="7">
        <v>14</v>
      </c>
      <c r="B512" s="10" t="s">
        <v>1146</v>
      </c>
      <c r="C512" s="10" t="s">
        <v>1138</v>
      </c>
      <c r="D512" s="7" t="s">
        <v>1139</v>
      </c>
      <c r="E512" s="7">
        <f>SUM(Table3253[[#This Row],[0]:[90]])</f>
        <v>3568</v>
      </c>
      <c r="F512" s="8">
        <f>SUM(Table3253[[#This Row],[0]:[15]])</f>
        <v>559</v>
      </c>
      <c r="G512" s="7">
        <f>SUM(Table3253[[#This Row],[16]:[64]])</f>
        <v>2112</v>
      </c>
      <c r="H512" s="7">
        <f>SUM(Table3253[[#This Row],[65]:[90]])</f>
        <v>897</v>
      </c>
      <c r="I512" s="7">
        <f>SUM(Table3253[[#This Row],[85]:[90]])</f>
        <v>136</v>
      </c>
      <c r="J512" s="8">
        <f>SUM(Table3253[[#This Row],[0]:[17]])</f>
        <v>658</v>
      </c>
      <c r="K512" s="7">
        <f>SUM(Table3253[[#This Row],[18]:[64]])</f>
        <v>2013</v>
      </c>
      <c r="L512" s="8">
        <f>SUM(Table3253[[#This Row],[0]:[4]])</f>
        <v>140</v>
      </c>
      <c r="M512" s="7">
        <f>SUM(Table3253[[#This Row],[5]:[15]])</f>
        <v>419</v>
      </c>
      <c r="N512" s="7">
        <f>SUM(Table3253[[#This Row],[16]:[24]])</f>
        <v>353</v>
      </c>
      <c r="O512" s="7">
        <f>SUM(Table3253[[#This Row],[25]:[49]])</f>
        <v>961</v>
      </c>
      <c r="P512" s="7">
        <f>SUM(Table3253[[#This Row],[50]:[64]])</f>
        <v>798</v>
      </c>
      <c r="Q512" s="7">
        <f>SUM(Table3253[[#This Row],[65]:[74]])</f>
        <v>414</v>
      </c>
      <c r="R512" s="7">
        <f>SUM(Table3253[[#This Row],[75]:[84]])</f>
        <v>347</v>
      </c>
      <c r="S512" s="8">
        <f>SUM(Table3253[[#This Row],[5]:[9]])</f>
        <v>176</v>
      </c>
      <c r="T512" s="7">
        <f>SUM(Table3253[[#This Row],[10]:[14]])</f>
        <v>206</v>
      </c>
      <c r="U512" s="7">
        <f>SUM(Table3253[[#This Row],[15]:[19]])</f>
        <v>214</v>
      </c>
      <c r="V512" s="7">
        <f>SUM(Table3253[[#This Row],[20]:[24]])</f>
        <v>176</v>
      </c>
      <c r="W512" s="7">
        <f>SUM(Table3253[[#This Row],[25]:[29]])</f>
        <v>203</v>
      </c>
      <c r="X512" s="7">
        <f>SUM(Table3253[[#This Row],[30]:[34]])</f>
        <v>180</v>
      </c>
      <c r="Y512" s="7">
        <f>SUM(Table3253[[#This Row],[35]:[39]])</f>
        <v>170</v>
      </c>
      <c r="Z512" s="7">
        <f>SUM(Table3253[[#This Row],[40]:[44]])</f>
        <v>209</v>
      </c>
      <c r="AA512" s="7">
        <f>SUM(Table3253[[#This Row],[45]:[49]])</f>
        <v>199</v>
      </c>
      <c r="AB512" s="7">
        <f>SUM(Table3253[[#This Row],[50]:[54]])</f>
        <v>256</v>
      </c>
      <c r="AC512" s="7">
        <f>SUM(Table3253[[#This Row],[55]:[59]])</f>
        <v>289</v>
      </c>
      <c r="AD512" s="7">
        <f>SUM(Table3253[[#This Row],[60]:[64]])</f>
        <v>253</v>
      </c>
      <c r="AE512" s="7">
        <f>SUM(Table3253[[#This Row],[65]:[69]])</f>
        <v>232</v>
      </c>
      <c r="AF512" s="7">
        <f>SUM(Table3253[[#This Row],[70]:[74]])</f>
        <v>182</v>
      </c>
      <c r="AG512" s="7">
        <f>SUM(Table3253[[#This Row],[75]:[79]])</f>
        <v>205</v>
      </c>
      <c r="AH512" s="7">
        <f>SUM(Table3253[[#This Row],[80]:[84]])</f>
        <v>142</v>
      </c>
      <c r="AI512" s="7">
        <f>SUM(Table3253[[#This Row],[85]:[89]])</f>
        <v>88</v>
      </c>
      <c r="AJ512" s="7">
        <f>Table3253[[#This Row],[90]]</f>
        <v>48</v>
      </c>
      <c r="AK512" s="8">
        <v>27</v>
      </c>
      <c r="AL512" s="8">
        <v>24</v>
      </c>
      <c r="AM512" s="8">
        <v>38</v>
      </c>
      <c r="AN512" s="8">
        <v>24</v>
      </c>
      <c r="AO512" s="8">
        <v>27</v>
      </c>
      <c r="AP512" s="8">
        <v>36</v>
      </c>
      <c r="AQ512" s="8">
        <v>34</v>
      </c>
      <c r="AR512" s="8">
        <v>34</v>
      </c>
      <c r="AS512" s="8">
        <v>34</v>
      </c>
      <c r="AT512" s="8">
        <v>38</v>
      </c>
      <c r="AU512" s="8">
        <v>37</v>
      </c>
      <c r="AV512" s="8">
        <v>57</v>
      </c>
      <c r="AW512" s="8">
        <v>31</v>
      </c>
      <c r="AX512" s="8">
        <v>44</v>
      </c>
      <c r="AY512" s="8">
        <v>37</v>
      </c>
      <c r="AZ512" s="8">
        <v>37</v>
      </c>
      <c r="BA512" s="8">
        <v>53</v>
      </c>
      <c r="BB512" s="8">
        <v>46</v>
      </c>
      <c r="BC512" s="8">
        <v>47</v>
      </c>
      <c r="BD512" s="8">
        <v>31</v>
      </c>
      <c r="BE512" s="8">
        <v>44</v>
      </c>
      <c r="BF512" s="8">
        <v>42</v>
      </c>
      <c r="BG512" s="8">
        <v>29</v>
      </c>
      <c r="BH512" s="8">
        <v>32</v>
      </c>
      <c r="BI512" s="8">
        <v>29</v>
      </c>
      <c r="BJ512" s="8">
        <v>39</v>
      </c>
      <c r="BK512" s="8">
        <v>37</v>
      </c>
      <c r="BL512" s="8">
        <v>46</v>
      </c>
      <c r="BM512" s="8">
        <v>47</v>
      </c>
      <c r="BN512" s="8">
        <v>34</v>
      </c>
      <c r="BO512" s="8">
        <v>36</v>
      </c>
      <c r="BP512" s="8">
        <v>34</v>
      </c>
      <c r="BQ512" s="8">
        <v>29</v>
      </c>
      <c r="BR512" s="8">
        <v>37</v>
      </c>
      <c r="BS512" s="8">
        <v>44</v>
      </c>
      <c r="BT512" s="8">
        <v>37</v>
      </c>
      <c r="BU512" s="8">
        <v>42</v>
      </c>
      <c r="BV512" s="8">
        <v>29</v>
      </c>
      <c r="BW512" s="8">
        <v>35</v>
      </c>
      <c r="BX512" s="8">
        <v>27</v>
      </c>
      <c r="BY512" s="8">
        <v>38</v>
      </c>
      <c r="BZ512" s="8">
        <v>39</v>
      </c>
      <c r="CA512" s="8">
        <v>47</v>
      </c>
      <c r="CB512" s="8">
        <v>48</v>
      </c>
      <c r="CC512" s="8">
        <v>37</v>
      </c>
      <c r="CD512" s="8">
        <v>57</v>
      </c>
      <c r="CE512" s="8">
        <v>32</v>
      </c>
      <c r="CF512" s="8">
        <v>38</v>
      </c>
      <c r="CG512" s="8">
        <v>35</v>
      </c>
      <c r="CH512" s="8">
        <v>37</v>
      </c>
      <c r="CI512" s="8">
        <v>47</v>
      </c>
      <c r="CJ512" s="8">
        <v>33</v>
      </c>
      <c r="CK512" s="8">
        <v>60</v>
      </c>
      <c r="CL512" s="8">
        <v>54</v>
      </c>
      <c r="CM512" s="8">
        <v>62</v>
      </c>
      <c r="CN512" s="8">
        <v>52</v>
      </c>
      <c r="CO512" s="8">
        <v>67</v>
      </c>
      <c r="CP512" s="8">
        <v>44</v>
      </c>
      <c r="CQ512" s="8">
        <v>63</v>
      </c>
      <c r="CR512" s="8">
        <v>63</v>
      </c>
      <c r="CS512" s="8">
        <v>42</v>
      </c>
      <c r="CT512" s="8">
        <v>49</v>
      </c>
      <c r="CU512" s="8">
        <v>64</v>
      </c>
      <c r="CV512" s="8">
        <v>56</v>
      </c>
      <c r="CW512" s="8">
        <v>42</v>
      </c>
      <c r="CX512" s="8">
        <v>49</v>
      </c>
      <c r="CY512" s="8">
        <v>55</v>
      </c>
      <c r="CZ512" s="8">
        <v>45</v>
      </c>
      <c r="DA512" s="8">
        <v>48</v>
      </c>
      <c r="DB512" s="8">
        <v>35</v>
      </c>
      <c r="DC512" s="8">
        <v>36</v>
      </c>
      <c r="DD512" s="8">
        <v>37</v>
      </c>
      <c r="DE512" s="8">
        <v>37</v>
      </c>
      <c r="DF512" s="8">
        <v>31</v>
      </c>
      <c r="DG512" s="8">
        <v>41</v>
      </c>
      <c r="DH512" s="8">
        <v>41</v>
      </c>
      <c r="DI512" s="8">
        <v>41</v>
      </c>
      <c r="DJ512" s="8">
        <v>58</v>
      </c>
      <c r="DK512" s="8">
        <v>33</v>
      </c>
      <c r="DL512" s="8">
        <v>32</v>
      </c>
      <c r="DM512" s="8">
        <v>40</v>
      </c>
      <c r="DN512" s="8">
        <v>35</v>
      </c>
      <c r="DO512" s="8">
        <v>26</v>
      </c>
      <c r="DP512" s="8">
        <v>24</v>
      </c>
      <c r="DQ512" s="8">
        <v>17</v>
      </c>
      <c r="DR512" s="8">
        <v>21</v>
      </c>
      <c r="DS512" s="8">
        <v>16</v>
      </c>
      <c r="DT512" s="8">
        <v>19</v>
      </c>
      <c r="DU512" s="8">
        <v>16</v>
      </c>
      <c r="DV512" s="8">
        <v>16</v>
      </c>
      <c r="DW512" s="8">
        <v>48</v>
      </c>
      <c r="DX512" s="7">
        <f t="shared" si="37"/>
        <v>2112</v>
      </c>
      <c r="DY512" s="7">
        <f t="shared" si="38"/>
        <v>254</v>
      </c>
      <c r="DZ512" s="7">
        <f t="shared" si="39"/>
        <v>961</v>
      </c>
      <c r="EA512" s="7">
        <f t="shared" si="40"/>
        <v>798</v>
      </c>
    </row>
    <row r="513" spans="1:131" x14ac:dyDescent="0.35">
      <c r="A513" s="7">
        <v>14</v>
      </c>
      <c r="B513" s="10" t="s">
        <v>1146</v>
      </c>
      <c r="C513" s="10" t="s">
        <v>1140</v>
      </c>
      <c r="D513" s="7" t="s">
        <v>1141</v>
      </c>
      <c r="E513" s="7">
        <f>SUM(Table3253[[#This Row],[0]:[90]])</f>
        <v>4672</v>
      </c>
      <c r="F513" s="8">
        <f>SUM(Table3253[[#This Row],[0]:[15]])</f>
        <v>889</v>
      </c>
      <c r="G513" s="7">
        <f>SUM(Table3253[[#This Row],[16]:[64]])</f>
        <v>2802</v>
      </c>
      <c r="H513" s="7">
        <f>SUM(Table3253[[#This Row],[65]:[90]])</f>
        <v>981</v>
      </c>
      <c r="I513" s="7">
        <f>SUM(Table3253[[#This Row],[85]:[90]])</f>
        <v>74</v>
      </c>
      <c r="J513" s="8">
        <f>SUM(Table3253[[#This Row],[0]:[17]])</f>
        <v>1003</v>
      </c>
      <c r="K513" s="7">
        <f>SUM(Table3253[[#This Row],[18]:[64]])</f>
        <v>2688</v>
      </c>
      <c r="L513" s="8">
        <f>SUM(Table3253[[#This Row],[0]:[4]])</f>
        <v>248</v>
      </c>
      <c r="M513" s="7">
        <f>SUM(Table3253[[#This Row],[5]:[15]])</f>
        <v>641</v>
      </c>
      <c r="N513" s="7">
        <f>SUM(Table3253[[#This Row],[16]:[24]])</f>
        <v>451</v>
      </c>
      <c r="O513" s="7">
        <f>SUM(Table3253[[#This Row],[25]:[49]])</f>
        <v>1327</v>
      </c>
      <c r="P513" s="7">
        <f>SUM(Table3253[[#This Row],[50]:[64]])</f>
        <v>1024</v>
      </c>
      <c r="Q513" s="7">
        <f>SUM(Table3253[[#This Row],[65]:[74]])</f>
        <v>559</v>
      </c>
      <c r="R513" s="7">
        <f>SUM(Table3253[[#This Row],[75]:[84]])</f>
        <v>348</v>
      </c>
      <c r="S513" s="8">
        <f>SUM(Table3253[[#This Row],[5]:[9]])</f>
        <v>282</v>
      </c>
      <c r="T513" s="7">
        <f>SUM(Table3253[[#This Row],[10]:[14]])</f>
        <v>286</v>
      </c>
      <c r="U513" s="7">
        <f>SUM(Table3253[[#This Row],[15]:[19]])</f>
        <v>299</v>
      </c>
      <c r="V513" s="7">
        <f>SUM(Table3253[[#This Row],[20]:[24]])</f>
        <v>225</v>
      </c>
      <c r="W513" s="7">
        <f>SUM(Table3253[[#This Row],[25]:[29]])</f>
        <v>227</v>
      </c>
      <c r="X513" s="7">
        <f>SUM(Table3253[[#This Row],[30]:[34]])</f>
        <v>249</v>
      </c>
      <c r="Y513" s="7">
        <f>SUM(Table3253[[#This Row],[35]:[39]])</f>
        <v>295</v>
      </c>
      <c r="Z513" s="7">
        <f>SUM(Table3253[[#This Row],[40]:[44]])</f>
        <v>305</v>
      </c>
      <c r="AA513" s="7">
        <f>SUM(Table3253[[#This Row],[45]:[49]])</f>
        <v>251</v>
      </c>
      <c r="AB513" s="7">
        <f>SUM(Table3253[[#This Row],[50]:[54]])</f>
        <v>310</v>
      </c>
      <c r="AC513" s="7">
        <f>SUM(Table3253[[#This Row],[55]:[59]])</f>
        <v>331</v>
      </c>
      <c r="AD513" s="7">
        <f>SUM(Table3253[[#This Row],[60]:[64]])</f>
        <v>383</v>
      </c>
      <c r="AE513" s="7">
        <f>SUM(Table3253[[#This Row],[65]:[69]])</f>
        <v>308</v>
      </c>
      <c r="AF513" s="7">
        <f>SUM(Table3253[[#This Row],[70]:[74]])</f>
        <v>251</v>
      </c>
      <c r="AG513" s="7">
        <f>SUM(Table3253[[#This Row],[75]:[79]])</f>
        <v>218</v>
      </c>
      <c r="AH513" s="7">
        <f>SUM(Table3253[[#This Row],[80]:[84]])</f>
        <v>130</v>
      </c>
      <c r="AI513" s="7">
        <f>SUM(Table3253[[#This Row],[85]:[89]])</f>
        <v>55</v>
      </c>
      <c r="AJ513" s="7">
        <f>Table3253[[#This Row],[90]]</f>
        <v>19</v>
      </c>
      <c r="AK513" s="8">
        <v>55</v>
      </c>
      <c r="AL513" s="8">
        <v>41</v>
      </c>
      <c r="AM513" s="8">
        <v>57</v>
      </c>
      <c r="AN513" s="8">
        <v>52</v>
      </c>
      <c r="AO513" s="8">
        <v>43</v>
      </c>
      <c r="AP513" s="8">
        <v>63</v>
      </c>
      <c r="AQ513" s="8">
        <v>53</v>
      </c>
      <c r="AR513" s="8">
        <v>56</v>
      </c>
      <c r="AS513" s="8">
        <v>44</v>
      </c>
      <c r="AT513" s="8">
        <v>66</v>
      </c>
      <c r="AU513" s="8">
        <v>58</v>
      </c>
      <c r="AV513" s="8">
        <v>60</v>
      </c>
      <c r="AW513" s="8">
        <v>50</v>
      </c>
      <c r="AX513" s="8">
        <v>68</v>
      </c>
      <c r="AY513" s="8">
        <v>50</v>
      </c>
      <c r="AZ513" s="8">
        <v>73</v>
      </c>
      <c r="BA513" s="8">
        <v>61</v>
      </c>
      <c r="BB513" s="8">
        <v>53</v>
      </c>
      <c r="BC513" s="8">
        <v>55</v>
      </c>
      <c r="BD513" s="8">
        <v>57</v>
      </c>
      <c r="BE513" s="8">
        <v>53</v>
      </c>
      <c r="BF513" s="8">
        <v>49</v>
      </c>
      <c r="BG513" s="8">
        <v>35</v>
      </c>
      <c r="BH513" s="8">
        <v>44</v>
      </c>
      <c r="BI513" s="8">
        <v>44</v>
      </c>
      <c r="BJ513" s="8">
        <v>44</v>
      </c>
      <c r="BK513" s="8">
        <v>51</v>
      </c>
      <c r="BL513" s="8">
        <v>57</v>
      </c>
      <c r="BM513" s="8">
        <v>41</v>
      </c>
      <c r="BN513" s="8">
        <v>34</v>
      </c>
      <c r="BO513" s="8">
        <v>49</v>
      </c>
      <c r="BP513" s="8">
        <v>44</v>
      </c>
      <c r="BQ513" s="8">
        <v>49</v>
      </c>
      <c r="BR513" s="8">
        <v>57</v>
      </c>
      <c r="BS513" s="8">
        <v>50</v>
      </c>
      <c r="BT513" s="8">
        <v>43</v>
      </c>
      <c r="BU513" s="8">
        <v>65</v>
      </c>
      <c r="BV513" s="8">
        <v>47</v>
      </c>
      <c r="BW513" s="8">
        <v>72</v>
      </c>
      <c r="BX513" s="8">
        <v>68</v>
      </c>
      <c r="BY513" s="8">
        <v>72</v>
      </c>
      <c r="BZ513" s="8">
        <v>71</v>
      </c>
      <c r="CA513" s="8">
        <v>46</v>
      </c>
      <c r="CB513" s="8">
        <v>58</v>
      </c>
      <c r="CC513" s="8">
        <v>58</v>
      </c>
      <c r="CD513" s="8">
        <v>54</v>
      </c>
      <c r="CE513" s="8">
        <v>47</v>
      </c>
      <c r="CF513" s="8">
        <v>44</v>
      </c>
      <c r="CG513" s="8">
        <v>59</v>
      </c>
      <c r="CH513" s="8">
        <v>47</v>
      </c>
      <c r="CI513" s="8">
        <v>45</v>
      </c>
      <c r="CJ513" s="8">
        <v>57</v>
      </c>
      <c r="CK513" s="8">
        <v>70</v>
      </c>
      <c r="CL513" s="8">
        <v>68</v>
      </c>
      <c r="CM513" s="8">
        <v>70</v>
      </c>
      <c r="CN513" s="8">
        <v>66</v>
      </c>
      <c r="CO513" s="8">
        <v>68</v>
      </c>
      <c r="CP513" s="8">
        <v>68</v>
      </c>
      <c r="CQ513" s="8">
        <v>64</v>
      </c>
      <c r="CR513" s="8">
        <v>65</v>
      </c>
      <c r="CS513" s="8">
        <v>84</v>
      </c>
      <c r="CT513" s="8">
        <v>87</v>
      </c>
      <c r="CU513" s="8">
        <v>81</v>
      </c>
      <c r="CV513" s="8">
        <v>61</v>
      </c>
      <c r="CW513" s="8">
        <v>70</v>
      </c>
      <c r="CX513" s="8">
        <v>64</v>
      </c>
      <c r="CY513" s="8">
        <v>71</v>
      </c>
      <c r="CZ513" s="8">
        <v>56</v>
      </c>
      <c r="DA513" s="8">
        <v>54</v>
      </c>
      <c r="DB513" s="8">
        <v>63</v>
      </c>
      <c r="DC513" s="8">
        <v>57</v>
      </c>
      <c r="DD513" s="8">
        <v>50</v>
      </c>
      <c r="DE513" s="8">
        <v>48</v>
      </c>
      <c r="DF513" s="8">
        <v>51</v>
      </c>
      <c r="DG513" s="8">
        <v>45</v>
      </c>
      <c r="DH513" s="8">
        <v>56</v>
      </c>
      <c r="DI513" s="8">
        <v>36</v>
      </c>
      <c r="DJ513" s="8">
        <v>56</v>
      </c>
      <c r="DK513" s="8">
        <v>38</v>
      </c>
      <c r="DL513" s="8">
        <v>32</v>
      </c>
      <c r="DM513" s="8">
        <v>31</v>
      </c>
      <c r="DN513" s="8">
        <v>21</v>
      </c>
      <c r="DO513" s="8">
        <v>32</v>
      </c>
      <c r="DP513" s="8">
        <v>24</v>
      </c>
      <c r="DQ513" s="8">
        <v>22</v>
      </c>
      <c r="DR513" s="8">
        <v>9</v>
      </c>
      <c r="DS513" s="8">
        <v>17</v>
      </c>
      <c r="DT513" s="8">
        <v>11</v>
      </c>
      <c r="DU513" s="8">
        <v>8</v>
      </c>
      <c r="DV513" s="8">
        <v>10</v>
      </c>
      <c r="DW513" s="8">
        <v>19</v>
      </c>
      <c r="DX513" s="7">
        <f t="shared" si="37"/>
        <v>2802</v>
      </c>
      <c r="DY513" s="7">
        <f t="shared" si="38"/>
        <v>337</v>
      </c>
      <c r="DZ513" s="7">
        <f t="shared" si="39"/>
        <v>1327</v>
      </c>
      <c r="EA513" s="7">
        <f t="shared" si="40"/>
        <v>1024</v>
      </c>
    </row>
    <row r="514" spans="1:131" x14ac:dyDescent="0.35">
      <c r="A514" s="7">
        <v>14</v>
      </c>
      <c r="B514" s="10" t="s">
        <v>1146</v>
      </c>
      <c r="C514" s="10" t="s">
        <v>1142</v>
      </c>
      <c r="D514" s="7" t="s">
        <v>1143</v>
      </c>
      <c r="E514" s="7">
        <f>SUM(Table3253[[#This Row],[0]:[90]])</f>
        <v>3334</v>
      </c>
      <c r="F514" s="8">
        <f>SUM(Table3253[[#This Row],[0]:[15]])</f>
        <v>736</v>
      </c>
      <c r="G514" s="7">
        <f>SUM(Table3253[[#This Row],[16]:[64]])</f>
        <v>1940</v>
      </c>
      <c r="H514" s="7">
        <f>SUM(Table3253[[#This Row],[65]:[90]])</f>
        <v>658</v>
      </c>
      <c r="I514" s="7">
        <f>SUM(Table3253[[#This Row],[85]:[90]])</f>
        <v>73</v>
      </c>
      <c r="J514" s="8">
        <f>SUM(Table3253[[#This Row],[0]:[17]])</f>
        <v>819</v>
      </c>
      <c r="K514" s="7">
        <f>SUM(Table3253[[#This Row],[18]:[64]])</f>
        <v>1857</v>
      </c>
      <c r="L514" s="8">
        <f>SUM(Table3253[[#This Row],[0]:[4]])</f>
        <v>201</v>
      </c>
      <c r="M514" s="7">
        <f>SUM(Table3253[[#This Row],[5]:[15]])</f>
        <v>535</v>
      </c>
      <c r="N514" s="7">
        <f>SUM(Table3253[[#This Row],[16]:[24]])</f>
        <v>398</v>
      </c>
      <c r="O514" s="7">
        <f>SUM(Table3253[[#This Row],[25]:[49]])</f>
        <v>916</v>
      </c>
      <c r="P514" s="7">
        <f>SUM(Table3253[[#This Row],[50]:[64]])</f>
        <v>626</v>
      </c>
      <c r="Q514" s="7">
        <f>SUM(Table3253[[#This Row],[65]:[74]])</f>
        <v>414</v>
      </c>
      <c r="R514" s="7">
        <f>SUM(Table3253[[#This Row],[75]:[84]])</f>
        <v>171</v>
      </c>
      <c r="S514" s="8">
        <f>SUM(Table3253[[#This Row],[5]:[9]])</f>
        <v>260</v>
      </c>
      <c r="T514" s="7">
        <f>SUM(Table3253[[#This Row],[10]:[14]])</f>
        <v>238</v>
      </c>
      <c r="U514" s="7">
        <f>SUM(Table3253[[#This Row],[15]:[19]])</f>
        <v>224</v>
      </c>
      <c r="V514" s="7">
        <f>SUM(Table3253[[#This Row],[20]:[24]])</f>
        <v>211</v>
      </c>
      <c r="W514" s="7">
        <f>SUM(Table3253[[#This Row],[25]:[29]])</f>
        <v>205</v>
      </c>
      <c r="X514" s="7">
        <f>SUM(Table3253[[#This Row],[30]:[34]])</f>
        <v>184</v>
      </c>
      <c r="Y514" s="7">
        <f>SUM(Table3253[[#This Row],[35]:[39]])</f>
        <v>191</v>
      </c>
      <c r="Z514" s="7">
        <f>SUM(Table3253[[#This Row],[40]:[44]])</f>
        <v>140</v>
      </c>
      <c r="AA514" s="7">
        <f>SUM(Table3253[[#This Row],[45]:[49]])</f>
        <v>196</v>
      </c>
      <c r="AB514" s="7">
        <f>SUM(Table3253[[#This Row],[50]:[54]])</f>
        <v>171</v>
      </c>
      <c r="AC514" s="7">
        <f>SUM(Table3253[[#This Row],[55]:[59]])</f>
        <v>232</v>
      </c>
      <c r="AD514" s="7">
        <f>SUM(Table3253[[#This Row],[60]:[64]])</f>
        <v>223</v>
      </c>
      <c r="AE514" s="7">
        <f>SUM(Table3253[[#This Row],[65]:[69]])</f>
        <v>237</v>
      </c>
      <c r="AF514" s="7">
        <f>SUM(Table3253[[#This Row],[70]:[74]])</f>
        <v>177</v>
      </c>
      <c r="AG514" s="7">
        <f>SUM(Table3253[[#This Row],[75]:[79]])</f>
        <v>131</v>
      </c>
      <c r="AH514" s="7">
        <f>SUM(Table3253[[#This Row],[80]:[84]])</f>
        <v>40</v>
      </c>
      <c r="AI514" s="7">
        <f>SUM(Table3253[[#This Row],[85]:[89]])</f>
        <v>47</v>
      </c>
      <c r="AJ514" s="7">
        <f>Table3253[[#This Row],[90]]</f>
        <v>26</v>
      </c>
      <c r="AK514" s="8">
        <v>47</v>
      </c>
      <c r="AL514" s="8">
        <v>30</v>
      </c>
      <c r="AM514" s="8">
        <v>46</v>
      </c>
      <c r="AN514" s="8">
        <v>37</v>
      </c>
      <c r="AO514" s="8">
        <v>41</v>
      </c>
      <c r="AP514" s="8">
        <v>62</v>
      </c>
      <c r="AQ514" s="8">
        <v>47</v>
      </c>
      <c r="AR514" s="8">
        <v>58</v>
      </c>
      <c r="AS514" s="8">
        <v>48</v>
      </c>
      <c r="AT514" s="8">
        <v>45</v>
      </c>
      <c r="AU514" s="8">
        <v>54</v>
      </c>
      <c r="AV514" s="8">
        <v>41</v>
      </c>
      <c r="AW514" s="8">
        <v>51</v>
      </c>
      <c r="AX514" s="8">
        <v>54</v>
      </c>
      <c r="AY514" s="8">
        <v>38</v>
      </c>
      <c r="AZ514" s="8">
        <v>37</v>
      </c>
      <c r="BA514" s="8">
        <v>34</v>
      </c>
      <c r="BB514" s="8">
        <v>49</v>
      </c>
      <c r="BC514" s="8">
        <v>50</v>
      </c>
      <c r="BD514" s="8">
        <v>54</v>
      </c>
      <c r="BE514" s="8">
        <v>53</v>
      </c>
      <c r="BF514" s="8">
        <v>46</v>
      </c>
      <c r="BG514" s="8">
        <v>30</v>
      </c>
      <c r="BH514" s="8">
        <v>49</v>
      </c>
      <c r="BI514" s="8">
        <v>33</v>
      </c>
      <c r="BJ514" s="8">
        <v>39</v>
      </c>
      <c r="BK514" s="8">
        <v>38</v>
      </c>
      <c r="BL514" s="8">
        <v>46</v>
      </c>
      <c r="BM514" s="8">
        <v>37</v>
      </c>
      <c r="BN514" s="8">
        <v>45</v>
      </c>
      <c r="BO514" s="8">
        <v>29</v>
      </c>
      <c r="BP514" s="8">
        <v>31</v>
      </c>
      <c r="BQ514" s="8">
        <v>40</v>
      </c>
      <c r="BR514" s="8">
        <v>43</v>
      </c>
      <c r="BS514" s="8">
        <v>41</v>
      </c>
      <c r="BT514" s="8">
        <v>32</v>
      </c>
      <c r="BU514" s="8">
        <v>36</v>
      </c>
      <c r="BV514" s="8">
        <v>40</v>
      </c>
      <c r="BW514" s="8">
        <v>33</v>
      </c>
      <c r="BX514" s="8">
        <v>50</v>
      </c>
      <c r="BY514" s="8">
        <v>27</v>
      </c>
      <c r="BZ514" s="8">
        <v>28</v>
      </c>
      <c r="CA514" s="8">
        <v>26</v>
      </c>
      <c r="CB514" s="8">
        <v>27</v>
      </c>
      <c r="CC514" s="8">
        <v>32</v>
      </c>
      <c r="CD514" s="8">
        <v>43</v>
      </c>
      <c r="CE514" s="8">
        <v>41</v>
      </c>
      <c r="CF514" s="8">
        <v>29</v>
      </c>
      <c r="CG514" s="8">
        <v>39</v>
      </c>
      <c r="CH514" s="8">
        <v>44</v>
      </c>
      <c r="CI514" s="8">
        <v>33</v>
      </c>
      <c r="CJ514" s="8">
        <v>30</v>
      </c>
      <c r="CK514" s="8">
        <v>33</v>
      </c>
      <c r="CL514" s="8">
        <v>39</v>
      </c>
      <c r="CM514" s="8">
        <v>36</v>
      </c>
      <c r="CN514" s="8">
        <v>50</v>
      </c>
      <c r="CO514" s="8">
        <v>44</v>
      </c>
      <c r="CP514" s="8">
        <v>42</v>
      </c>
      <c r="CQ514" s="8">
        <v>55</v>
      </c>
      <c r="CR514" s="8">
        <v>41</v>
      </c>
      <c r="CS514" s="8">
        <v>56</v>
      </c>
      <c r="CT514" s="8">
        <v>43</v>
      </c>
      <c r="CU514" s="8">
        <v>47</v>
      </c>
      <c r="CV514" s="8">
        <v>40</v>
      </c>
      <c r="CW514" s="8">
        <v>37</v>
      </c>
      <c r="CX514" s="8">
        <v>55</v>
      </c>
      <c r="CY514" s="8">
        <v>45</v>
      </c>
      <c r="CZ514" s="8">
        <v>53</v>
      </c>
      <c r="DA514" s="8">
        <v>53</v>
      </c>
      <c r="DB514" s="8">
        <v>31</v>
      </c>
      <c r="DC514" s="8">
        <v>33</v>
      </c>
      <c r="DD514" s="8">
        <v>34</v>
      </c>
      <c r="DE514" s="8">
        <v>32</v>
      </c>
      <c r="DF514" s="8">
        <v>44</v>
      </c>
      <c r="DG514" s="8">
        <v>34</v>
      </c>
      <c r="DH514" s="8">
        <v>35</v>
      </c>
      <c r="DI514" s="8">
        <v>35</v>
      </c>
      <c r="DJ514" s="8">
        <v>25</v>
      </c>
      <c r="DK514" s="8">
        <v>20</v>
      </c>
      <c r="DL514" s="8">
        <v>16</v>
      </c>
      <c r="DM514" s="8">
        <v>9</v>
      </c>
      <c r="DN514" s="8">
        <v>13</v>
      </c>
      <c r="DO514" s="8">
        <v>6</v>
      </c>
      <c r="DP514" s="8">
        <v>7</v>
      </c>
      <c r="DQ514" s="8">
        <v>5</v>
      </c>
      <c r="DR514" s="8">
        <v>13</v>
      </c>
      <c r="DS514" s="8">
        <v>11</v>
      </c>
      <c r="DT514" s="8">
        <v>9</v>
      </c>
      <c r="DU514" s="8">
        <v>8</v>
      </c>
      <c r="DV514" s="8">
        <v>6</v>
      </c>
      <c r="DW514" s="8">
        <v>26</v>
      </c>
      <c r="DX514" s="7">
        <f t="shared" si="37"/>
        <v>1940</v>
      </c>
      <c r="DY514" s="7">
        <f t="shared" si="38"/>
        <v>315</v>
      </c>
      <c r="DZ514" s="7">
        <f t="shared" si="39"/>
        <v>916</v>
      </c>
      <c r="EA514" s="7">
        <f t="shared" si="40"/>
        <v>626</v>
      </c>
    </row>
    <row r="515" spans="1:131" x14ac:dyDescent="0.35">
      <c r="A515" s="7">
        <v>14</v>
      </c>
      <c r="B515" s="10" t="s">
        <v>1146</v>
      </c>
      <c r="C515" s="10" t="s">
        <v>1144</v>
      </c>
      <c r="D515" s="7" t="s">
        <v>1145</v>
      </c>
      <c r="E515" s="7">
        <f>SUM(Table3253[[#This Row],[0]:[90]])</f>
        <v>6093</v>
      </c>
      <c r="F515" s="8">
        <f>SUM(Table3253[[#This Row],[0]:[15]])</f>
        <v>835</v>
      </c>
      <c r="G515" s="7">
        <f>SUM(Table3253[[#This Row],[16]:[64]])</f>
        <v>3501</v>
      </c>
      <c r="H515" s="7">
        <f>SUM(Table3253[[#This Row],[65]:[90]])</f>
        <v>1757</v>
      </c>
      <c r="I515" s="7">
        <f>SUM(Table3253[[#This Row],[85]:[90]])</f>
        <v>166</v>
      </c>
      <c r="J515" s="8">
        <f>SUM(Table3253[[#This Row],[0]:[17]])</f>
        <v>931</v>
      </c>
      <c r="K515" s="7">
        <f>SUM(Table3253[[#This Row],[18]:[64]])</f>
        <v>3405</v>
      </c>
      <c r="L515" s="8">
        <f>SUM(Table3253[[#This Row],[0]:[4]])</f>
        <v>193</v>
      </c>
      <c r="M515" s="7">
        <f>SUM(Table3253[[#This Row],[5]:[15]])</f>
        <v>642</v>
      </c>
      <c r="N515" s="7">
        <f>SUM(Table3253[[#This Row],[16]:[24]])</f>
        <v>491</v>
      </c>
      <c r="O515" s="7">
        <f>SUM(Table3253[[#This Row],[25]:[49]])</f>
        <v>1558</v>
      </c>
      <c r="P515" s="7">
        <f>SUM(Table3253[[#This Row],[50]:[64]])</f>
        <v>1452</v>
      </c>
      <c r="Q515" s="7">
        <f>SUM(Table3253[[#This Row],[65]:[74]])</f>
        <v>903</v>
      </c>
      <c r="R515" s="7">
        <f>SUM(Table3253[[#This Row],[75]:[84]])</f>
        <v>688</v>
      </c>
      <c r="S515" s="8">
        <f>SUM(Table3253[[#This Row],[5]:[9]])</f>
        <v>238</v>
      </c>
      <c r="T515" s="7">
        <f>SUM(Table3253[[#This Row],[10]:[14]])</f>
        <v>340</v>
      </c>
      <c r="U515" s="7">
        <f>SUM(Table3253[[#This Row],[15]:[19]])</f>
        <v>303</v>
      </c>
      <c r="V515" s="7">
        <f>SUM(Table3253[[#This Row],[20]:[24]])</f>
        <v>252</v>
      </c>
      <c r="W515" s="7">
        <f>SUM(Table3253[[#This Row],[25]:[29]])</f>
        <v>314</v>
      </c>
      <c r="X515" s="7">
        <f>SUM(Table3253[[#This Row],[30]:[34]])</f>
        <v>320</v>
      </c>
      <c r="Y515" s="7">
        <f>SUM(Table3253[[#This Row],[35]:[39]])</f>
        <v>287</v>
      </c>
      <c r="Z515" s="7">
        <f>SUM(Table3253[[#This Row],[40]:[44]])</f>
        <v>331</v>
      </c>
      <c r="AA515" s="7">
        <f>SUM(Table3253[[#This Row],[45]:[49]])</f>
        <v>306</v>
      </c>
      <c r="AB515" s="7">
        <f>SUM(Table3253[[#This Row],[50]:[54]])</f>
        <v>389</v>
      </c>
      <c r="AC515" s="7">
        <f>SUM(Table3253[[#This Row],[55]:[59]])</f>
        <v>478</v>
      </c>
      <c r="AD515" s="7">
        <f>SUM(Table3253[[#This Row],[60]:[64]])</f>
        <v>585</v>
      </c>
      <c r="AE515" s="7">
        <f>SUM(Table3253[[#This Row],[65]:[69]])</f>
        <v>457</v>
      </c>
      <c r="AF515" s="7">
        <f>SUM(Table3253[[#This Row],[70]:[74]])</f>
        <v>446</v>
      </c>
      <c r="AG515" s="7">
        <f>SUM(Table3253[[#This Row],[75]:[79]])</f>
        <v>436</v>
      </c>
      <c r="AH515" s="7">
        <f>SUM(Table3253[[#This Row],[80]:[84]])</f>
        <v>252</v>
      </c>
      <c r="AI515" s="7">
        <f>SUM(Table3253[[#This Row],[85]:[89]])</f>
        <v>115</v>
      </c>
      <c r="AJ515" s="7">
        <f>Table3253[[#This Row],[90]]</f>
        <v>51</v>
      </c>
      <c r="AK515" s="8">
        <v>26</v>
      </c>
      <c r="AL515" s="8">
        <v>38</v>
      </c>
      <c r="AM515" s="8">
        <v>40</v>
      </c>
      <c r="AN515" s="8">
        <v>46</v>
      </c>
      <c r="AO515" s="8">
        <v>43</v>
      </c>
      <c r="AP515" s="8">
        <v>34</v>
      </c>
      <c r="AQ515" s="8">
        <v>52</v>
      </c>
      <c r="AR515" s="8">
        <v>49</v>
      </c>
      <c r="AS515" s="8">
        <v>48</v>
      </c>
      <c r="AT515" s="8">
        <v>55</v>
      </c>
      <c r="AU515" s="8">
        <v>68</v>
      </c>
      <c r="AV515" s="8">
        <v>68</v>
      </c>
      <c r="AW515" s="8">
        <v>67</v>
      </c>
      <c r="AX515" s="8">
        <v>70</v>
      </c>
      <c r="AY515" s="8">
        <v>67</v>
      </c>
      <c r="AZ515" s="8">
        <v>64</v>
      </c>
      <c r="BA515" s="8">
        <v>50</v>
      </c>
      <c r="BB515" s="8">
        <v>46</v>
      </c>
      <c r="BC515" s="8">
        <v>55</v>
      </c>
      <c r="BD515" s="8">
        <v>88</v>
      </c>
      <c r="BE515" s="8">
        <v>63</v>
      </c>
      <c r="BF515" s="8">
        <v>71</v>
      </c>
      <c r="BG515" s="8">
        <v>43</v>
      </c>
      <c r="BH515" s="8">
        <v>41</v>
      </c>
      <c r="BI515" s="8">
        <v>34</v>
      </c>
      <c r="BJ515" s="8">
        <v>75</v>
      </c>
      <c r="BK515" s="8">
        <v>63</v>
      </c>
      <c r="BL515" s="8">
        <v>60</v>
      </c>
      <c r="BM515" s="8">
        <v>58</v>
      </c>
      <c r="BN515" s="8">
        <v>58</v>
      </c>
      <c r="BO515" s="8">
        <v>63</v>
      </c>
      <c r="BP515" s="8">
        <v>60</v>
      </c>
      <c r="BQ515" s="8">
        <v>64</v>
      </c>
      <c r="BR515" s="8">
        <v>73</v>
      </c>
      <c r="BS515" s="8">
        <v>60</v>
      </c>
      <c r="BT515" s="8">
        <v>51</v>
      </c>
      <c r="BU515" s="8">
        <v>61</v>
      </c>
      <c r="BV515" s="8">
        <v>61</v>
      </c>
      <c r="BW515" s="8">
        <v>57</v>
      </c>
      <c r="BX515" s="8">
        <v>57</v>
      </c>
      <c r="BY515" s="8">
        <v>70</v>
      </c>
      <c r="BZ515" s="8">
        <v>62</v>
      </c>
      <c r="CA515" s="8">
        <v>65</v>
      </c>
      <c r="CB515" s="8">
        <v>67</v>
      </c>
      <c r="CC515" s="8">
        <v>67</v>
      </c>
      <c r="CD515" s="8">
        <v>70</v>
      </c>
      <c r="CE515" s="8">
        <v>51</v>
      </c>
      <c r="CF515" s="8">
        <v>62</v>
      </c>
      <c r="CG515" s="8">
        <v>71</v>
      </c>
      <c r="CH515" s="8">
        <v>52</v>
      </c>
      <c r="CI515" s="8">
        <v>68</v>
      </c>
      <c r="CJ515" s="8">
        <v>74</v>
      </c>
      <c r="CK515" s="8">
        <v>78</v>
      </c>
      <c r="CL515" s="8">
        <v>81</v>
      </c>
      <c r="CM515" s="8">
        <v>88</v>
      </c>
      <c r="CN515" s="8">
        <v>90</v>
      </c>
      <c r="CO515" s="8">
        <v>88</v>
      </c>
      <c r="CP515" s="8">
        <v>103</v>
      </c>
      <c r="CQ515" s="8">
        <v>99</v>
      </c>
      <c r="CR515" s="8">
        <v>98</v>
      </c>
      <c r="CS515" s="8">
        <v>126</v>
      </c>
      <c r="CT515" s="8">
        <v>125</v>
      </c>
      <c r="CU515" s="8">
        <v>114</v>
      </c>
      <c r="CV515" s="8">
        <v>117</v>
      </c>
      <c r="CW515" s="8">
        <v>103</v>
      </c>
      <c r="CX515" s="8">
        <v>102</v>
      </c>
      <c r="CY515" s="8">
        <v>102</v>
      </c>
      <c r="CZ515" s="8">
        <v>104</v>
      </c>
      <c r="DA515" s="8">
        <v>81</v>
      </c>
      <c r="DB515" s="8">
        <v>68</v>
      </c>
      <c r="DC515" s="8">
        <v>88</v>
      </c>
      <c r="DD515" s="8">
        <v>83</v>
      </c>
      <c r="DE515" s="8">
        <v>92</v>
      </c>
      <c r="DF515" s="8">
        <v>107</v>
      </c>
      <c r="DG515" s="8">
        <v>76</v>
      </c>
      <c r="DH515" s="8">
        <v>103</v>
      </c>
      <c r="DI515" s="8">
        <v>99</v>
      </c>
      <c r="DJ515" s="8">
        <v>95</v>
      </c>
      <c r="DK515" s="8">
        <v>80</v>
      </c>
      <c r="DL515" s="8">
        <v>59</v>
      </c>
      <c r="DM515" s="8">
        <v>55</v>
      </c>
      <c r="DN515" s="8">
        <v>51</v>
      </c>
      <c r="DO515" s="8">
        <v>53</v>
      </c>
      <c r="DP515" s="8">
        <v>34</v>
      </c>
      <c r="DQ515" s="8">
        <v>59</v>
      </c>
      <c r="DR515" s="8">
        <v>34</v>
      </c>
      <c r="DS515" s="8">
        <v>22</v>
      </c>
      <c r="DT515" s="8">
        <v>24</v>
      </c>
      <c r="DU515" s="8">
        <v>25</v>
      </c>
      <c r="DV515" s="8">
        <v>10</v>
      </c>
      <c r="DW515" s="8">
        <v>51</v>
      </c>
      <c r="DX515" s="7">
        <f t="shared" si="37"/>
        <v>3501</v>
      </c>
      <c r="DY515" s="7">
        <f t="shared" si="38"/>
        <v>395</v>
      </c>
      <c r="DZ515" s="7">
        <f t="shared" si="39"/>
        <v>1558</v>
      </c>
      <c r="EA515" s="7">
        <f t="shared" si="40"/>
        <v>1452</v>
      </c>
    </row>
  </sheetData>
  <mergeCells count="4">
    <mergeCell ref="D4:G4"/>
    <mergeCell ref="H4:I4"/>
    <mergeCell ref="J4:P4"/>
    <mergeCell ref="Q4:AH4"/>
  </mergeCells>
  <pageMargins left="0.7" right="0.7" top="0.75" bottom="0.75" header="0.3" footer="0.3"/>
  <pageSetup paperSize="9" orientation="portrait" horizont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D847-8A50-493D-8F54-D34404214E1E}">
  <dimension ref="A1:EA515"/>
  <sheetViews>
    <sheetView workbookViewId="0">
      <pane xSplit="4" ySplit="5" topLeftCell="E6" activePane="bottomRight" state="frozen"/>
      <selection pane="topRight" activeCell="G1" sqref="G1"/>
      <selection pane="bottomLeft" activeCell="A6" sqref="A6"/>
      <selection pane="bottomRight" activeCell="E6" sqref="E6"/>
    </sheetView>
  </sheetViews>
  <sheetFormatPr defaultRowHeight="15.5" x14ac:dyDescent="0.35"/>
  <cols>
    <col min="1" max="1" width="22.84375" customWidth="1"/>
    <col min="2" max="2" width="15.4609375" style="10" bestFit="1" customWidth="1"/>
    <col min="3" max="3" width="11.69140625" style="10" bestFit="1" customWidth="1"/>
    <col min="4" max="4" width="34.765625" bestFit="1" customWidth="1"/>
    <col min="5" max="34" width="8.84375" customWidth="1"/>
  </cols>
  <sheetData>
    <row r="1" spans="1:131" s="2" customFormat="1" ht="19" x14ac:dyDescent="0.4">
      <c r="A1" s="1" t="s">
        <v>1147</v>
      </c>
    </row>
    <row r="2" spans="1:131" s="2" customFormat="1" x14ac:dyDescent="0.35">
      <c r="A2" s="2" t="s">
        <v>0</v>
      </c>
    </row>
    <row r="3" spans="1:131" s="2" customFormat="1" x14ac:dyDescent="0.35">
      <c r="A3" s="2" t="s">
        <v>1</v>
      </c>
      <c r="D3" s="2">
        <v>2</v>
      </c>
      <c r="E3" s="2">
        <v>3</v>
      </c>
      <c r="F3" s="2">
        <v>4</v>
      </c>
      <c r="G3" s="2">
        <v>5</v>
      </c>
      <c r="H3" s="2">
        <v>6</v>
      </c>
      <c r="I3" s="2">
        <v>7</v>
      </c>
      <c r="J3" s="2">
        <v>8</v>
      </c>
      <c r="K3" s="2">
        <v>9</v>
      </c>
      <c r="L3" s="2">
        <v>10</v>
      </c>
      <c r="M3" s="2">
        <v>11</v>
      </c>
      <c r="N3" s="2">
        <v>12</v>
      </c>
      <c r="O3" s="2">
        <v>13</v>
      </c>
      <c r="P3" s="2">
        <v>14</v>
      </c>
      <c r="Q3" s="2">
        <v>15</v>
      </c>
      <c r="R3" s="2">
        <v>16</v>
      </c>
      <c r="S3" s="2">
        <v>17</v>
      </c>
      <c r="T3" s="2">
        <v>18</v>
      </c>
      <c r="U3" s="2">
        <v>19</v>
      </c>
      <c r="V3" s="2">
        <v>20</v>
      </c>
      <c r="W3" s="2">
        <v>21</v>
      </c>
      <c r="X3" s="2">
        <v>22</v>
      </c>
      <c r="Y3" s="2">
        <v>23</v>
      </c>
      <c r="Z3" s="2">
        <v>24</v>
      </c>
      <c r="AA3" s="2">
        <v>25</v>
      </c>
      <c r="AB3" s="2">
        <v>26</v>
      </c>
      <c r="AC3" s="2">
        <v>27</v>
      </c>
      <c r="AD3" s="2">
        <v>28</v>
      </c>
      <c r="AE3" s="2">
        <v>29</v>
      </c>
      <c r="AF3" s="2">
        <v>30</v>
      </c>
      <c r="AG3" s="2">
        <v>31</v>
      </c>
      <c r="AH3" s="2">
        <v>32</v>
      </c>
      <c r="AI3" s="2">
        <v>33</v>
      </c>
      <c r="AJ3" s="2">
        <v>34</v>
      </c>
      <c r="AK3" s="2">
        <v>35</v>
      </c>
      <c r="AL3" s="2">
        <v>36</v>
      </c>
      <c r="AM3" s="2">
        <v>37</v>
      </c>
      <c r="AN3" s="2">
        <v>38</v>
      </c>
      <c r="AO3" s="2">
        <v>39</v>
      </c>
      <c r="AP3" s="2">
        <v>40</v>
      </c>
      <c r="AQ3" s="2">
        <v>41</v>
      </c>
      <c r="AR3" s="2">
        <v>42</v>
      </c>
      <c r="AS3" s="2">
        <v>43</v>
      </c>
      <c r="AT3" s="2">
        <v>44</v>
      </c>
      <c r="AU3" s="2">
        <v>45</v>
      </c>
      <c r="AV3" s="2">
        <v>46</v>
      </c>
      <c r="AW3" s="2">
        <v>47</v>
      </c>
      <c r="AX3" s="2">
        <v>48</v>
      </c>
      <c r="AY3" s="2">
        <v>49</v>
      </c>
      <c r="AZ3" s="2">
        <v>50</v>
      </c>
      <c r="BA3" s="2">
        <v>51</v>
      </c>
      <c r="BB3" s="2">
        <v>52</v>
      </c>
      <c r="BC3" s="2">
        <v>53</v>
      </c>
      <c r="BD3" s="2">
        <v>54</v>
      </c>
      <c r="BE3" s="2">
        <v>55</v>
      </c>
      <c r="BF3" s="2">
        <v>56</v>
      </c>
      <c r="BG3" s="2">
        <v>57</v>
      </c>
      <c r="BH3" s="2">
        <v>58</v>
      </c>
      <c r="BI3" s="2">
        <v>59</v>
      </c>
      <c r="BJ3" s="2">
        <v>60</v>
      </c>
      <c r="BK3" s="2">
        <v>61</v>
      </c>
      <c r="BL3" s="2">
        <v>62</v>
      </c>
      <c r="BM3" s="2">
        <v>63</v>
      </c>
      <c r="BN3" s="2">
        <v>64</v>
      </c>
      <c r="BO3" s="2">
        <v>65</v>
      </c>
      <c r="BP3" s="2">
        <v>66</v>
      </c>
      <c r="BQ3" s="2">
        <v>67</v>
      </c>
      <c r="BR3" s="2">
        <v>68</v>
      </c>
      <c r="BS3" s="2">
        <v>69</v>
      </c>
      <c r="BT3" s="2">
        <v>70</v>
      </c>
      <c r="BU3" s="2">
        <v>71</v>
      </c>
      <c r="BV3" s="2">
        <v>72</v>
      </c>
      <c r="BW3" s="2">
        <v>73</v>
      </c>
      <c r="BX3" s="2">
        <v>74</v>
      </c>
      <c r="BY3" s="2">
        <v>75</v>
      </c>
      <c r="BZ3" s="2">
        <v>76</v>
      </c>
      <c r="CA3" s="2">
        <v>77</v>
      </c>
      <c r="CB3" s="2">
        <v>78</v>
      </c>
      <c r="CC3" s="2">
        <v>79</v>
      </c>
      <c r="CD3" s="2">
        <v>80</v>
      </c>
      <c r="CE3" s="2">
        <v>81</v>
      </c>
      <c r="CF3" s="2">
        <v>82</v>
      </c>
      <c r="CG3" s="2">
        <v>83</v>
      </c>
      <c r="CH3" s="2">
        <v>84</v>
      </c>
      <c r="CI3" s="2">
        <v>85</v>
      </c>
      <c r="CJ3" s="2">
        <v>86</v>
      </c>
      <c r="CK3" s="2">
        <v>87</v>
      </c>
      <c r="CL3" s="2">
        <v>88</v>
      </c>
      <c r="CM3" s="2">
        <v>89</v>
      </c>
      <c r="CN3" s="2">
        <v>90</v>
      </c>
      <c r="CO3" s="2">
        <v>91</v>
      </c>
      <c r="CP3" s="2">
        <v>92</v>
      </c>
      <c r="CQ3" s="2">
        <v>93</v>
      </c>
      <c r="CR3" s="2">
        <v>94</v>
      </c>
      <c r="CS3" s="2">
        <v>95</v>
      </c>
      <c r="CT3" s="2">
        <v>96</v>
      </c>
      <c r="CU3" s="2">
        <v>97</v>
      </c>
      <c r="CV3" s="2">
        <v>98</v>
      </c>
      <c r="CW3" s="2">
        <v>99</v>
      </c>
      <c r="CX3" s="2">
        <v>100</v>
      </c>
      <c r="CY3" s="2">
        <v>101</v>
      </c>
      <c r="CZ3" s="2">
        <v>102</v>
      </c>
      <c r="DA3" s="2">
        <v>103</v>
      </c>
      <c r="DB3" s="2">
        <v>104</v>
      </c>
      <c r="DC3" s="2">
        <v>105</v>
      </c>
      <c r="DD3" s="2">
        <v>106</v>
      </c>
      <c r="DE3" s="2">
        <v>107</v>
      </c>
      <c r="DF3" s="2">
        <v>108</v>
      </c>
      <c r="DG3" s="2">
        <v>109</v>
      </c>
      <c r="DH3" s="2">
        <v>110</v>
      </c>
      <c r="DI3" s="2">
        <v>111</v>
      </c>
      <c r="DJ3" s="2">
        <v>112</v>
      </c>
      <c r="DK3" s="2">
        <v>113</v>
      </c>
      <c r="DL3" s="2">
        <v>114</v>
      </c>
      <c r="DM3" s="2">
        <v>115</v>
      </c>
      <c r="DN3" s="2">
        <v>116</v>
      </c>
      <c r="DO3" s="2">
        <v>117</v>
      </c>
      <c r="DP3" s="2">
        <v>118</v>
      </c>
      <c r="DQ3" s="2">
        <v>119</v>
      </c>
      <c r="DR3" s="2">
        <v>120</v>
      </c>
      <c r="DS3" s="2">
        <v>121</v>
      </c>
      <c r="DT3" s="2">
        <v>122</v>
      </c>
      <c r="DU3" s="2">
        <v>123</v>
      </c>
      <c r="DV3" s="2">
        <v>124</v>
      </c>
      <c r="DW3" s="2">
        <v>125</v>
      </c>
      <c r="DX3" s="2">
        <v>126</v>
      </c>
      <c r="DY3" s="2">
        <v>127</v>
      </c>
      <c r="DZ3" s="2">
        <v>128</v>
      </c>
      <c r="EA3" s="2">
        <v>129</v>
      </c>
    </row>
    <row r="4" spans="1:131" s="3" customFormat="1" x14ac:dyDescent="0.35">
      <c r="D4" s="12" t="s">
        <v>2</v>
      </c>
      <c r="E4" s="12"/>
      <c r="F4" s="12"/>
      <c r="G4" s="12"/>
      <c r="H4" s="12" t="s">
        <v>3</v>
      </c>
      <c r="I4" s="12"/>
      <c r="J4" s="12" t="s">
        <v>4</v>
      </c>
      <c r="K4" s="12"/>
      <c r="L4" s="12"/>
      <c r="M4" s="12"/>
      <c r="N4" s="12"/>
      <c r="O4" s="12"/>
      <c r="P4" s="12"/>
      <c r="Q4" s="12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131" s="4" customFormat="1" ht="26" x14ac:dyDescent="0.35">
      <c r="A5" s="4" t="s">
        <v>365</v>
      </c>
      <c r="B5" s="4" t="s">
        <v>215</v>
      </c>
      <c r="C5" s="4" t="s">
        <v>6</v>
      </c>
      <c r="D5" s="4" t="s">
        <v>7</v>
      </c>
      <c r="E5" s="4" t="s">
        <v>8</v>
      </c>
      <c r="F5" s="5" t="s">
        <v>9</v>
      </c>
      <c r="G5" s="4" t="s">
        <v>10</v>
      </c>
      <c r="H5" s="4" t="s">
        <v>11</v>
      </c>
      <c r="I5" s="4" t="s">
        <v>12</v>
      </c>
      <c r="J5" s="5" t="s">
        <v>13</v>
      </c>
      <c r="K5" s="4" t="s">
        <v>14</v>
      </c>
      <c r="L5" s="5" t="s">
        <v>15</v>
      </c>
      <c r="M5" s="4" t="s">
        <v>16</v>
      </c>
      <c r="N5" s="4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5" t="s">
        <v>22</v>
      </c>
      <c r="T5" s="4" t="s">
        <v>23</v>
      </c>
      <c r="U5" s="4" t="s">
        <v>24</v>
      </c>
      <c r="V5" s="4" t="s">
        <v>25</v>
      </c>
      <c r="W5" s="4" t="s">
        <v>26</v>
      </c>
      <c r="X5" s="4" t="s">
        <v>27</v>
      </c>
      <c r="Y5" s="4" t="s">
        <v>28</v>
      </c>
      <c r="Z5" s="4" t="s">
        <v>29</v>
      </c>
      <c r="AA5" s="4" t="s">
        <v>30</v>
      </c>
      <c r="AB5" s="4" t="s">
        <v>31</v>
      </c>
      <c r="AC5" s="4" t="s">
        <v>32</v>
      </c>
      <c r="AD5" s="4" t="s">
        <v>33</v>
      </c>
      <c r="AE5" s="4" t="s">
        <v>34</v>
      </c>
      <c r="AF5" s="4" t="s">
        <v>35</v>
      </c>
      <c r="AG5" s="4" t="s">
        <v>36</v>
      </c>
      <c r="AH5" s="4" t="s">
        <v>37</v>
      </c>
      <c r="AI5" s="4" t="s">
        <v>38</v>
      </c>
      <c r="AJ5" s="4" t="s">
        <v>39</v>
      </c>
      <c r="AK5" s="5" t="s">
        <v>40</v>
      </c>
      <c r="AL5" s="4" t="s">
        <v>41</v>
      </c>
      <c r="AM5" s="4" t="s">
        <v>42</v>
      </c>
      <c r="AN5" s="4" t="s">
        <v>43</v>
      </c>
      <c r="AO5" s="4" t="s">
        <v>44</v>
      </c>
      <c r="AP5" s="4" t="s">
        <v>45</v>
      </c>
      <c r="AQ5" s="4" t="s">
        <v>46</v>
      </c>
      <c r="AR5" s="4" t="s">
        <v>47</v>
      </c>
      <c r="AS5" s="4" t="s">
        <v>48</v>
      </c>
      <c r="AT5" s="4" t="s">
        <v>49</v>
      </c>
      <c r="AU5" s="4" t="s">
        <v>50</v>
      </c>
      <c r="AV5" s="4" t="s">
        <v>51</v>
      </c>
      <c r="AW5" s="4" t="s">
        <v>52</v>
      </c>
      <c r="AX5" s="4" t="s">
        <v>53</v>
      </c>
      <c r="AY5" s="4" t="s">
        <v>54</v>
      </c>
      <c r="AZ5" s="4" t="s">
        <v>55</v>
      </c>
      <c r="BA5" s="4" t="s">
        <v>56</v>
      </c>
      <c r="BB5" s="4" t="s">
        <v>57</v>
      </c>
      <c r="BC5" s="4" t="s">
        <v>58</v>
      </c>
      <c r="BD5" s="4" t="s">
        <v>59</v>
      </c>
      <c r="BE5" s="4" t="s">
        <v>60</v>
      </c>
      <c r="BF5" s="4" t="s">
        <v>61</v>
      </c>
      <c r="BG5" s="4" t="s">
        <v>62</v>
      </c>
      <c r="BH5" s="4" t="s">
        <v>63</v>
      </c>
      <c r="BI5" s="4" t="s">
        <v>64</v>
      </c>
      <c r="BJ5" s="4" t="s">
        <v>65</v>
      </c>
      <c r="BK5" s="4" t="s">
        <v>66</v>
      </c>
      <c r="BL5" s="4" t="s">
        <v>67</v>
      </c>
      <c r="BM5" s="4" t="s">
        <v>68</v>
      </c>
      <c r="BN5" s="4" t="s">
        <v>69</v>
      </c>
      <c r="BO5" s="4" t="s">
        <v>70</v>
      </c>
      <c r="BP5" s="4" t="s">
        <v>71</v>
      </c>
      <c r="BQ5" s="4" t="s">
        <v>72</v>
      </c>
      <c r="BR5" s="4" t="s">
        <v>73</v>
      </c>
      <c r="BS5" s="4" t="s">
        <v>74</v>
      </c>
      <c r="BT5" s="4" t="s">
        <v>75</v>
      </c>
      <c r="BU5" s="4" t="s">
        <v>76</v>
      </c>
      <c r="BV5" s="4" t="s">
        <v>77</v>
      </c>
      <c r="BW5" s="4" t="s">
        <v>78</v>
      </c>
      <c r="BX5" s="4" t="s">
        <v>79</v>
      </c>
      <c r="BY5" s="4" t="s">
        <v>80</v>
      </c>
      <c r="BZ5" s="4" t="s">
        <v>81</v>
      </c>
      <c r="CA5" s="4" t="s">
        <v>82</v>
      </c>
      <c r="CB5" s="4" t="s">
        <v>83</v>
      </c>
      <c r="CC5" s="4" t="s">
        <v>84</v>
      </c>
      <c r="CD5" s="4" t="s">
        <v>85</v>
      </c>
      <c r="CE5" s="4" t="s">
        <v>86</v>
      </c>
      <c r="CF5" s="4" t="s">
        <v>87</v>
      </c>
      <c r="CG5" s="4" t="s">
        <v>88</v>
      </c>
      <c r="CH5" s="4" t="s">
        <v>89</v>
      </c>
      <c r="CI5" s="4" t="s">
        <v>90</v>
      </c>
      <c r="CJ5" s="4" t="s">
        <v>91</v>
      </c>
      <c r="CK5" s="4" t="s">
        <v>92</v>
      </c>
      <c r="CL5" s="4" t="s">
        <v>93</v>
      </c>
      <c r="CM5" s="4" t="s">
        <v>94</v>
      </c>
      <c r="CN5" s="4" t="s">
        <v>95</v>
      </c>
      <c r="CO5" s="4" t="s">
        <v>96</v>
      </c>
      <c r="CP5" s="4" t="s">
        <v>97</v>
      </c>
      <c r="CQ5" s="4" t="s">
        <v>98</v>
      </c>
      <c r="CR5" s="4" t="s">
        <v>99</v>
      </c>
      <c r="CS5" s="4" t="s">
        <v>100</v>
      </c>
      <c r="CT5" s="4" t="s">
        <v>101</v>
      </c>
      <c r="CU5" s="4" t="s">
        <v>102</v>
      </c>
      <c r="CV5" s="4" t="s">
        <v>103</v>
      </c>
      <c r="CW5" s="4" t="s">
        <v>104</v>
      </c>
      <c r="CX5" s="4" t="s">
        <v>105</v>
      </c>
      <c r="CY5" s="4" t="s">
        <v>106</v>
      </c>
      <c r="CZ5" s="4" t="s">
        <v>107</v>
      </c>
      <c r="DA5" s="4" t="s">
        <v>108</v>
      </c>
      <c r="DB5" s="4" t="s">
        <v>109</v>
      </c>
      <c r="DC5" s="4" t="s">
        <v>110</v>
      </c>
      <c r="DD5" s="4" t="s">
        <v>111</v>
      </c>
      <c r="DE5" s="4" t="s">
        <v>112</v>
      </c>
      <c r="DF5" s="4" t="s">
        <v>113</v>
      </c>
      <c r="DG5" s="4" t="s">
        <v>114</v>
      </c>
      <c r="DH5" s="4" t="s">
        <v>115</v>
      </c>
      <c r="DI5" s="4" t="s">
        <v>116</v>
      </c>
      <c r="DJ5" s="4" t="s">
        <v>117</v>
      </c>
      <c r="DK5" s="4" t="s">
        <v>118</v>
      </c>
      <c r="DL5" s="4" t="s">
        <v>119</v>
      </c>
      <c r="DM5" s="4" t="s">
        <v>120</v>
      </c>
      <c r="DN5" s="4" t="s">
        <v>121</v>
      </c>
      <c r="DO5" s="4" t="s">
        <v>122</v>
      </c>
      <c r="DP5" s="4" t="s">
        <v>123</v>
      </c>
      <c r="DQ5" s="4" t="s">
        <v>124</v>
      </c>
      <c r="DR5" s="4" t="s">
        <v>125</v>
      </c>
      <c r="DS5" s="4" t="s">
        <v>126</v>
      </c>
      <c r="DT5" s="4" t="s">
        <v>127</v>
      </c>
      <c r="DU5" s="4" t="s">
        <v>128</v>
      </c>
      <c r="DV5" s="4" t="s">
        <v>129</v>
      </c>
      <c r="DW5" s="4" t="s">
        <v>130</v>
      </c>
      <c r="DX5" s="6" t="s">
        <v>131</v>
      </c>
      <c r="DY5" s="6" t="s">
        <v>132</v>
      </c>
      <c r="DZ5" s="6" t="s">
        <v>133</v>
      </c>
      <c r="EA5" s="6" t="s">
        <v>134</v>
      </c>
    </row>
    <row r="6" spans="1:131" x14ac:dyDescent="0.35">
      <c r="A6" s="7">
        <v>1</v>
      </c>
      <c r="B6" t="s">
        <v>364</v>
      </c>
      <c r="C6" s="10" t="s">
        <v>137</v>
      </c>
      <c r="D6" s="10" t="s">
        <v>138</v>
      </c>
      <c r="E6" s="7">
        <f>SUM(Table32534[[#This Row],[0]:[90]])</f>
        <v>19603</v>
      </c>
      <c r="F6" s="7">
        <f>SUM(Table32534[[#This Row],[0]:[15]])</f>
        <v>3262</v>
      </c>
      <c r="G6" s="7">
        <f>SUM(Table32534[[#This Row],[16]:[64]])</f>
        <v>11691</v>
      </c>
      <c r="H6" s="7">
        <f>SUM(Table32534[[#This Row],[65]:[90]])</f>
        <v>4650</v>
      </c>
      <c r="I6" s="7">
        <f>SUM(Table32534[[#This Row],[85]:[90]])</f>
        <v>665</v>
      </c>
      <c r="J6" s="7">
        <f>SUM(Table32534[[#This Row],[0]:[17]])</f>
        <v>3731</v>
      </c>
      <c r="K6" s="7">
        <f>SUM(Table32534[[#This Row],[18]:[64]])</f>
        <v>11222</v>
      </c>
      <c r="L6" s="7">
        <f>SUM(Table32534[[#This Row],[0]:[4]])</f>
        <v>946</v>
      </c>
      <c r="M6" s="7">
        <f>SUM(Table32534[[#This Row],[5]:[15]])</f>
        <v>2316</v>
      </c>
      <c r="N6" s="7">
        <f>SUM(Table32534[[#This Row],[16]:[24]])</f>
        <v>1877</v>
      </c>
      <c r="O6" s="7">
        <f>SUM(Table32534[[#This Row],[25]:[49]])</f>
        <v>5661</v>
      </c>
      <c r="P6" s="7">
        <f>SUM(Table32534[[#This Row],[50]:[64]])</f>
        <v>4153</v>
      </c>
      <c r="Q6" s="7">
        <f>SUM(Table32534[[#This Row],[65]:[74]])</f>
        <v>2272</v>
      </c>
      <c r="R6" s="7">
        <f>SUM(Table32534[[#This Row],[75]:[84]])</f>
        <v>1713</v>
      </c>
      <c r="S6" s="7">
        <f>SUM(Table32534[[#This Row],[5]:[9]])</f>
        <v>977</v>
      </c>
      <c r="T6" s="7">
        <f>SUM(Table32534[[#This Row],[10]:[14]])</f>
        <v>1112</v>
      </c>
      <c r="U6" s="7">
        <f>SUM(Table32534[[#This Row],[15]:[19]])</f>
        <v>1116</v>
      </c>
      <c r="V6" s="7">
        <f>SUM(Table32534[[#This Row],[20]:[24]])</f>
        <v>988</v>
      </c>
      <c r="W6" s="7">
        <f>SUM(Table32534[[#This Row],[25]:[29]])</f>
        <v>1043</v>
      </c>
      <c r="X6" s="7">
        <f>SUM(Table32534[[#This Row],[30]:[34]])</f>
        <v>1165</v>
      </c>
      <c r="Y6" s="7">
        <f>SUM(Table32534[[#This Row],[35]:[39]])</f>
        <v>1203</v>
      </c>
      <c r="Z6" s="7">
        <f>SUM(Table32534[[#This Row],[40]:[44]])</f>
        <v>1173</v>
      </c>
      <c r="AA6" s="7">
        <f>SUM(Table32534[[#This Row],[45]:[49]])</f>
        <v>1077</v>
      </c>
      <c r="AB6" s="7">
        <f>SUM(Table32534[[#This Row],[50]:[54]])</f>
        <v>1264</v>
      </c>
      <c r="AC6" s="7">
        <f>SUM(Table32534[[#This Row],[55]:[59]])</f>
        <v>1502</v>
      </c>
      <c r="AD6" s="7">
        <f>SUM(Table32534[[#This Row],[60]:[64]])</f>
        <v>1387</v>
      </c>
      <c r="AE6" s="7">
        <f>SUM(Table32534[[#This Row],[65]:[69]])</f>
        <v>1202</v>
      </c>
      <c r="AF6" s="7">
        <f>SUM(Table32534[[#This Row],[70]:[74]])</f>
        <v>1070</v>
      </c>
      <c r="AG6" s="7">
        <f>SUM(Table32534[[#This Row],[75]:[79]])</f>
        <v>1007</v>
      </c>
      <c r="AH6" s="7">
        <f>SUM(Table32534[[#This Row],[80]:[84]])</f>
        <v>706</v>
      </c>
      <c r="AI6" s="7">
        <f>SUM(Table32534[[#This Row],[85]:[89]])</f>
        <v>402</v>
      </c>
      <c r="AJ6" s="7">
        <f>Table32534[[#This Row],[90]]</f>
        <v>263</v>
      </c>
      <c r="AK6" s="7">
        <v>180</v>
      </c>
      <c r="AL6" s="7">
        <v>192</v>
      </c>
      <c r="AM6" s="7">
        <v>195</v>
      </c>
      <c r="AN6" s="7">
        <v>182</v>
      </c>
      <c r="AO6" s="7">
        <v>197</v>
      </c>
      <c r="AP6" s="7">
        <v>195</v>
      </c>
      <c r="AQ6" s="7">
        <v>198</v>
      </c>
      <c r="AR6" s="7">
        <v>194</v>
      </c>
      <c r="AS6" s="7">
        <v>190</v>
      </c>
      <c r="AT6" s="7">
        <v>200</v>
      </c>
      <c r="AU6" s="7">
        <v>210</v>
      </c>
      <c r="AV6" s="7">
        <v>209</v>
      </c>
      <c r="AW6" s="7">
        <v>213</v>
      </c>
      <c r="AX6" s="7">
        <v>232</v>
      </c>
      <c r="AY6" s="7">
        <v>248</v>
      </c>
      <c r="AZ6" s="7">
        <v>227</v>
      </c>
      <c r="BA6" s="7">
        <v>242</v>
      </c>
      <c r="BB6" s="7">
        <v>227</v>
      </c>
      <c r="BC6" s="7">
        <v>195</v>
      </c>
      <c r="BD6" s="7">
        <v>225</v>
      </c>
      <c r="BE6" s="7">
        <v>250</v>
      </c>
      <c r="BF6" s="7">
        <v>222</v>
      </c>
      <c r="BG6" s="7">
        <v>181</v>
      </c>
      <c r="BH6" s="7">
        <v>177</v>
      </c>
      <c r="BI6" s="7">
        <v>158</v>
      </c>
      <c r="BJ6" s="7">
        <v>208</v>
      </c>
      <c r="BK6" s="7">
        <v>182</v>
      </c>
      <c r="BL6" s="7">
        <v>198</v>
      </c>
      <c r="BM6" s="7">
        <v>234</v>
      </c>
      <c r="BN6" s="7">
        <v>221</v>
      </c>
      <c r="BO6" s="7">
        <v>239</v>
      </c>
      <c r="BP6" s="7">
        <v>219</v>
      </c>
      <c r="BQ6" s="7">
        <v>238</v>
      </c>
      <c r="BR6" s="7">
        <v>239</v>
      </c>
      <c r="BS6" s="7">
        <v>230</v>
      </c>
      <c r="BT6" s="7">
        <v>250</v>
      </c>
      <c r="BU6" s="7">
        <v>225</v>
      </c>
      <c r="BV6" s="7">
        <v>222</v>
      </c>
      <c r="BW6" s="7">
        <v>262</v>
      </c>
      <c r="BX6" s="7">
        <v>244</v>
      </c>
      <c r="BY6" s="7">
        <v>217</v>
      </c>
      <c r="BZ6" s="7">
        <v>246</v>
      </c>
      <c r="CA6" s="7">
        <v>245</v>
      </c>
      <c r="CB6" s="7">
        <v>256</v>
      </c>
      <c r="CC6" s="7">
        <v>209</v>
      </c>
      <c r="CD6" s="7">
        <v>247</v>
      </c>
      <c r="CE6" s="7">
        <v>206</v>
      </c>
      <c r="CF6" s="7">
        <v>210</v>
      </c>
      <c r="CG6" s="7">
        <v>230</v>
      </c>
      <c r="CH6" s="7">
        <v>184</v>
      </c>
      <c r="CI6" s="7">
        <v>242</v>
      </c>
      <c r="CJ6" s="7">
        <v>236</v>
      </c>
      <c r="CK6" s="7">
        <v>262</v>
      </c>
      <c r="CL6" s="7">
        <v>272</v>
      </c>
      <c r="CM6" s="7">
        <v>252</v>
      </c>
      <c r="CN6" s="7">
        <v>293</v>
      </c>
      <c r="CO6" s="7">
        <v>284</v>
      </c>
      <c r="CP6" s="7">
        <v>298</v>
      </c>
      <c r="CQ6" s="7">
        <v>300</v>
      </c>
      <c r="CR6" s="7">
        <v>327</v>
      </c>
      <c r="CS6" s="7">
        <v>302</v>
      </c>
      <c r="CT6" s="7">
        <v>269</v>
      </c>
      <c r="CU6" s="7">
        <v>288</v>
      </c>
      <c r="CV6" s="7">
        <v>263</v>
      </c>
      <c r="CW6" s="7">
        <v>265</v>
      </c>
      <c r="CX6" s="7">
        <v>270</v>
      </c>
      <c r="CY6" s="7">
        <v>258</v>
      </c>
      <c r="CZ6" s="7">
        <v>212</v>
      </c>
      <c r="DA6" s="7">
        <v>224</v>
      </c>
      <c r="DB6" s="7">
        <v>238</v>
      </c>
      <c r="DC6" s="7">
        <v>222</v>
      </c>
      <c r="DD6" s="7">
        <v>222</v>
      </c>
      <c r="DE6" s="7">
        <v>189</v>
      </c>
      <c r="DF6" s="7">
        <v>202</v>
      </c>
      <c r="DG6" s="7">
        <v>235</v>
      </c>
      <c r="DH6" s="7">
        <v>205</v>
      </c>
      <c r="DI6" s="7">
        <v>227</v>
      </c>
      <c r="DJ6" s="7">
        <v>246</v>
      </c>
      <c r="DK6" s="7">
        <v>178</v>
      </c>
      <c r="DL6" s="7">
        <v>151</v>
      </c>
      <c r="DM6" s="7">
        <v>194</v>
      </c>
      <c r="DN6" s="7">
        <v>137</v>
      </c>
      <c r="DO6" s="7">
        <v>137</v>
      </c>
      <c r="DP6" s="7">
        <v>134</v>
      </c>
      <c r="DQ6" s="7">
        <v>104</v>
      </c>
      <c r="DR6" s="7">
        <v>91</v>
      </c>
      <c r="DS6" s="7">
        <v>90</v>
      </c>
      <c r="DT6" s="7">
        <v>72</v>
      </c>
      <c r="DU6" s="7">
        <v>85</v>
      </c>
      <c r="DV6" s="7">
        <v>64</v>
      </c>
      <c r="DW6" s="7">
        <v>263</v>
      </c>
      <c r="DX6" s="7">
        <f t="shared" ref="DX6" si="0">G6</f>
        <v>11691</v>
      </c>
      <c r="DY6" s="7">
        <f t="shared" ref="DY6" si="1">SUM(BC6:BI6)</f>
        <v>1408</v>
      </c>
      <c r="DZ6" s="7">
        <f t="shared" ref="DZ6" si="2">SUM(BJ6:CH6)</f>
        <v>5661</v>
      </c>
      <c r="EA6" s="7">
        <f t="shared" ref="EA6" si="3">SUM(CI6:CW6)</f>
        <v>4153</v>
      </c>
    </row>
    <row r="7" spans="1:131" x14ac:dyDescent="0.35">
      <c r="A7" s="7">
        <v>1</v>
      </c>
      <c r="B7" t="s">
        <v>364</v>
      </c>
      <c r="C7" s="10" t="s">
        <v>139</v>
      </c>
      <c r="D7" s="10" t="s">
        <v>140</v>
      </c>
      <c r="E7" s="7">
        <f>SUM(Table32534[[#This Row],[0]:[90]])</f>
        <v>23444.177118935357</v>
      </c>
      <c r="F7" s="7">
        <f>SUM(Table32534[[#This Row],[0]:[15]])</f>
        <v>3901.981589177075</v>
      </c>
      <c r="G7" s="7">
        <f>SUM(Table32534[[#This Row],[16]:[64]])</f>
        <v>14323.011756322085</v>
      </c>
      <c r="H7" s="7">
        <f>SUM(Table32534[[#This Row],[65]:[90]])</f>
        <v>5219.1837734362125</v>
      </c>
      <c r="I7" s="7">
        <f>SUM(Table32534[[#This Row],[85]:[90]])</f>
        <v>729.57874078131408</v>
      </c>
      <c r="J7" s="7">
        <f>SUM(Table32534[[#This Row],[0]:[17]])</f>
        <v>4429.0782616471934</v>
      </c>
      <c r="K7" s="7">
        <f>SUM(Table32534[[#This Row],[18]:[64]])</f>
        <v>13795.915083851965</v>
      </c>
      <c r="L7" s="7">
        <f>SUM(Table32534[[#This Row],[0]:[4]])</f>
        <v>1082.5375279809296</v>
      </c>
      <c r="M7" s="7">
        <f>SUM(Table32534[[#This Row],[5]:[15]])</f>
        <v>2819.4440611961445</v>
      </c>
      <c r="N7" s="7">
        <f>SUM(Table32534[[#This Row],[16]:[24]])</f>
        <v>2367.6351427900722</v>
      </c>
      <c r="O7" s="7">
        <f>SUM(Table32534[[#This Row],[25]:[49]])</f>
        <v>6946.2314467922188</v>
      </c>
      <c r="P7" s="7">
        <f>SUM(Table32534[[#This Row],[50]:[64]])</f>
        <v>5009.1451667397923</v>
      </c>
      <c r="Q7" s="7">
        <f>SUM(Table32534[[#This Row],[65]:[74]])</f>
        <v>2632.1805822827969</v>
      </c>
      <c r="R7" s="7">
        <f>SUM(Table32534[[#This Row],[75]:[84]])</f>
        <v>1857.4244503721009</v>
      </c>
      <c r="S7" s="7">
        <f>SUM(Table32534[[#This Row],[5]:[9]])</f>
        <v>1131.2449356263955</v>
      </c>
      <c r="T7" s="7">
        <f>SUM(Table32534[[#This Row],[10]:[14]])</f>
        <v>1423.5632472410314</v>
      </c>
      <c r="U7" s="7">
        <f>SUM(Table32534[[#This Row],[15]:[19]])</f>
        <v>1321.95491304603</v>
      </c>
      <c r="V7" s="7">
        <f>SUM(Table32534[[#This Row],[20]:[24]])</f>
        <v>1310.3161080727602</v>
      </c>
      <c r="W7" s="7">
        <f>SUM(Table32534[[#This Row],[25]:[29]])</f>
        <v>1388.3155610298659</v>
      </c>
      <c r="X7" s="7">
        <f>SUM(Table32534[[#This Row],[30]:[34]])</f>
        <v>1422.0638968457354</v>
      </c>
      <c r="Y7" s="7">
        <f>SUM(Table32534[[#This Row],[35]:[39]])</f>
        <v>1546.0965203041642</v>
      </c>
      <c r="Z7" s="7">
        <f>SUM(Table32534[[#This Row],[40]:[44]])</f>
        <v>1368.0134224624337</v>
      </c>
      <c r="AA7" s="7">
        <f>SUM(Table32534[[#This Row],[45]:[49]])</f>
        <v>1221.7420461500196</v>
      </c>
      <c r="AB7" s="7">
        <f>SUM(Table32534[[#This Row],[50]:[54]])</f>
        <v>1601.7303254590829</v>
      </c>
      <c r="AC7" s="7">
        <f>SUM(Table32534[[#This Row],[55]:[59]])</f>
        <v>1738.0122339191748</v>
      </c>
      <c r="AD7" s="7">
        <f>SUM(Table32534[[#This Row],[60]:[64]])</f>
        <v>1669.4026073615346</v>
      </c>
      <c r="AE7" s="7">
        <f>SUM(Table32534[[#This Row],[65]:[69]])</f>
        <v>1440.2062417384645</v>
      </c>
      <c r="AF7" s="7">
        <f>SUM(Table32534[[#This Row],[70]:[74]])</f>
        <v>1191.9743405443321</v>
      </c>
      <c r="AG7" s="7">
        <f>SUM(Table32534[[#This Row],[75]:[79]])</f>
        <v>1188.4694287558721</v>
      </c>
      <c r="AH7" s="7">
        <f>SUM(Table32534[[#This Row],[80]:[84]])</f>
        <v>668.95502161622881</v>
      </c>
      <c r="AI7" s="7">
        <f>SUM(Table32534[[#This Row],[85]:[89]])</f>
        <v>465.44351205730044</v>
      </c>
      <c r="AJ7" s="7">
        <f>Table32534[[#This Row],[90]]</f>
        <v>264.1352287240137</v>
      </c>
      <c r="AK7" s="7">
        <v>207.00424038587835</v>
      </c>
      <c r="AL7" s="7">
        <v>210.68773184697889</v>
      </c>
      <c r="AM7" s="7">
        <v>217.89873027361926</v>
      </c>
      <c r="AN7" s="7">
        <v>207.61040010284125</v>
      </c>
      <c r="AO7" s="7">
        <v>239.33642537161188</v>
      </c>
      <c r="AP7" s="7">
        <v>206.71191086344749</v>
      </c>
      <c r="AQ7" s="7">
        <v>235.25509427582142</v>
      </c>
      <c r="AR7" s="7">
        <v>230.70235011863076</v>
      </c>
      <c r="AS7" s="7">
        <v>224.44591303764605</v>
      </c>
      <c r="AT7" s="7">
        <v>234.12966733084988</v>
      </c>
      <c r="AU7" s="7">
        <v>279.0241572185908</v>
      </c>
      <c r="AV7" s="7">
        <v>281.88569584135615</v>
      </c>
      <c r="AW7" s="7">
        <v>307.74512496052625</v>
      </c>
      <c r="AX7" s="7">
        <v>295.59178247953656</v>
      </c>
      <c r="AY7" s="7">
        <v>259.31648674102166</v>
      </c>
      <c r="AZ7" s="7">
        <v>264.63587832871758</v>
      </c>
      <c r="BA7" s="7">
        <v>284.0241572185908</v>
      </c>
      <c r="BB7" s="7">
        <v>243.07251525152796</v>
      </c>
      <c r="BC7" s="7">
        <v>294.18706044439728</v>
      </c>
      <c r="BD7" s="7">
        <v>236.03530180279628</v>
      </c>
      <c r="BE7" s="7">
        <v>324.91332674739334</v>
      </c>
      <c r="BF7" s="7">
        <v>322.42755824644456</v>
      </c>
      <c r="BG7" s="7">
        <v>267.35128467748922</v>
      </c>
      <c r="BH7" s="7">
        <v>204.87481408925393</v>
      </c>
      <c r="BI7" s="7">
        <v>190.74912431217916</v>
      </c>
      <c r="BJ7" s="7">
        <v>277.72120877616095</v>
      </c>
      <c r="BK7" s="7">
        <v>269.1647280994207</v>
      </c>
      <c r="BL7" s="7">
        <v>271.24447535582243</v>
      </c>
      <c r="BM7" s="7">
        <v>278.17402601213416</v>
      </c>
      <c r="BN7" s="7">
        <v>292.01112278632769</v>
      </c>
      <c r="BO7" s="7">
        <v>271.1737631800309</v>
      </c>
      <c r="BP7" s="7">
        <v>297.24073883627278</v>
      </c>
      <c r="BQ7" s="7">
        <v>284.63961484826723</v>
      </c>
      <c r="BR7" s="7">
        <v>283.18864428378606</v>
      </c>
      <c r="BS7" s="7">
        <v>285.82113569737839</v>
      </c>
      <c r="BT7" s="7">
        <v>331.5769013757814</v>
      </c>
      <c r="BU7" s="7">
        <v>309.95770722655539</v>
      </c>
      <c r="BV7" s="7">
        <v>284.41931850891336</v>
      </c>
      <c r="BW7" s="7">
        <v>326.90055514723349</v>
      </c>
      <c r="BX7" s="7">
        <v>293.24203804568054</v>
      </c>
      <c r="BY7" s="7">
        <v>245.86151682488759</v>
      </c>
      <c r="BZ7" s="7">
        <v>277.6292587603715</v>
      </c>
      <c r="CA7" s="7">
        <v>279.23357180584236</v>
      </c>
      <c r="CB7" s="7">
        <v>276.403379229976</v>
      </c>
      <c r="CC7" s="7">
        <v>288.88569584135615</v>
      </c>
      <c r="CD7" s="7">
        <v>244.20829828439525</v>
      </c>
      <c r="CE7" s="7">
        <v>242.99092132363421</v>
      </c>
      <c r="CF7" s="7">
        <v>237.6396148482672</v>
      </c>
      <c r="CG7" s="7">
        <v>240.00953894693893</v>
      </c>
      <c r="CH7" s="7">
        <v>256.89367274678409</v>
      </c>
      <c r="CI7" s="7">
        <v>273.93220720280129</v>
      </c>
      <c r="CJ7" s="7">
        <v>318.85061327490757</v>
      </c>
      <c r="CK7" s="7">
        <v>321.65847350579742</v>
      </c>
      <c r="CL7" s="7">
        <v>350.41423918420043</v>
      </c>
      <c r="CM7" s="7">
        <v>336.87479229137614</v>
      </c>
      <c r="CN7" s="7">
        <v>308.75068635369013</v>
      </c>
      <c r="CO7" s="7">
        <v>354.30369334298405</v>
      </c>
      <c r="CP7" s="7">
        <v>330.8287847962597</v>
      </c>
      <c r="CQ7" s="7">
        <v>386.8601740197243</v>
      </c>
      <c r="CR7" s="7">
        <v>357.26889540651644</v>
      </c>
      <c r="CS7" s="7">
        <v>375.36108645653144</v>
      </c>
      <c r="CT7" s="7">
        <v>348.55296339353833</v>
      </c>
      <c r="CU7" s="7">
        <v>336.34222779900119</v>
      </c>
      <c r="CV7" s="7">
        <v>315.57290202412861</v>
      </c>
      <c r="CW7" s="7">
        <v>293.57342768833507</v>
      </c>
      <c r="CX7" s="7">
        <v>314.21653802192645</v>
      </c>
      <c r="CY7" s="7">
        <v>303.1912790323978</v>
      </c>
      <c r="CZ7" s="7">
        <v>288.46633373668726</v>
      </c>
      <c r="DA7" s="7">
        <v>262.49583311209415</v>
      </c>
      <c r="DB7" s="7">
        <v>271.83625783535899</v>
      </c>
      <c r="DC7" s="7">
        <v>227.82271953676715</v>
      </c>
      <c r="DD7" s="7">
        <v>242.30716703043038</v>
      </c>
      <c r="DE7" s="7">
        <v>238.28325084606504</v>
      </c>
      <c r="DF7" s="7">
        <v>233.14294279733843</v>
      </c>
      <c r="DG7" s="7">
        <v>250.4182603337311</v>
      </c>
      <c r="DH7" s="7">
        <v>261.12964553297206</v>
      </c>
      <c r="DI7" s="7">
        <v>273.92794501904518</v>
      </c>
      <c r="DJ7" s="7">
        <v>276.77860188970828</v>
      </c>
      <c r="DK7" s="7">
        <v>182.10972870025961</v>
      </c>
      <c r="DL7" s="7">
        <v>194.52350761388692</v>
      </c>
      <c r="DM7" s="7">
        <v>170.898467441516</v>
      </c>
      <c r="DN7" s="7">
        <v>131.73982639946567</v>
      </c>
      <c r="DO7" s="7">
        <v>128.23117809145606</v>
      </c>
      <c r="DP7" s="7">
        <v>132.67285074322382</v>
      </c>
      <c r="DQ7" s="7">
        <v>105.41269894056725</v>
      </c>
      <c r="DR7" s="7">
        <v>110.55142314990513</v>
      </c>
      <c r="DS7" s="7">
        <v>93.210998426640373</v>
      </c>
      <c r="DT7" s="7">
        <v>103.70102911134524</v>
      </c>
      <c r="DU7" s="7">
        <v>71.110808673319667</v>
      </c>
      <c r="DV7" s="7">
        <v>86.869252696090086</v>
      </c>
      <c r="DW7" s="7">
        <v>264.1352287240137</v>
      </c>
      <c r="DX7" s="7">
        <f t="shared" ref="DX7:DX62" si="4">G7</f>
        <v>14323.011756322085</v>
      </c>
      <c r="DY7" s="7">
        <f t="shared" ref="DY7:DY62" si="5">SUM(BC7:BI7)</f>
        <v>1840.5384703199538</v>
      </c>
      <c r="DZ7" s="7">
        <f t="shared" ref="DZ7:DZ62" si="6">SUM(BJ7:CH7)</f>
        <v>6946.2314467922188</v>
      </c>
      <c r="EA7" s="7">
        <f t="shared" ref="EA7:EA62" si="7">SUM(CI7:CW7)</f>
        <v>5009.1451667397923</v>
      </c>
    </row>
    <row r="8" spans="1:131" x14ac:dyDescent="0.35">
      <c r="A8" s="7">
        <v>1</v>
      </c>
      <c r="B8" t="s">
        <v>364</v>
      </c>
      <c r="C8" s="10" t="s">
        <v>141</v>
      </c>
      <c r="D8" s="10" t="s">
        <v>142</v>
      </c>
      <c r="E8" s="7">
        <f>SUM(Table32534[[#This Row],[0]:[90]])</f>
        <v>31708.020460358042</v>
      </c>
      <c r="F8" s="7">
        <f>SUM(Table32534[[#This Row],[0]:[15]])</f>
        <v>4909.2634271099751</v>
      </c>
      <c r="G8" s="7">
        <f>SUM(Table32534[[#This Row],[16]:[64]])</f>
        <v>19237.455242966753</v>
      </c>
      <c r="H8" s="7">
        <f>SUM(Table32534[[#This Row],[65]:[90]])</f>
        <v>7561.3017902813317</v>
      </c>
      <c r="I8" s="7">
        <f>SUM(Table32534[[#This Row],[85]:[90]])</f>
        <v>1069.010230179028</v>
      </c>
      <c r="J8" s="7">
        <f>SUM(Table32534[[#This Row],[0]:[17]])</f>
        <v>5579.6726342711008</v>
      </c>
      <c r="K8" s="7">
        <f>SUM(Table32534[[#This Row],[18]:[64]])</f>
        <v>18567.046035805626</v>
      </c>
      <c r="L8" s="7">
        <f>SUM(Table32534[[#This Row],[0]:[4]])</f>
        <v>1295.0153452685422</v>
      </c>
      <c r="M8" s="7">
        <f>SUM(Table32534[[#This Row],[5]:[15]])</f>
        <v>3614.2480818414319</v>
      </c>
      <c r="N8" s="7">
        <f>SUM(Table32534[[#This Row],[16]:[24]])</f>
        <v>2887.6342710997446</v>
      </c>
      <c r="O8" s="7">
        <f>SUM(Table32534[[#This Row],[25]:[49]])</f>
        <v>9257.3171355498707</v>
      </c>
      <c r="P8" s="7">
        <f>SUM(Table32534[[#This Row],[50]:[64]])</f>
        <v>7092.5038363171361</v>
      </c>
      <c r="Q8" s="7">
        <f>SUM(Table32534[[#This Row],[65]:[74]])</f>
        <v>3670.2455242966753</v>
      </c>
      <c r="R8" s="7">
        <f>SUM(Table32534[[#This Row],[75]:[84]])</f>
        <v>2822.0460358056266</v>
      </c>
      <c r="S8" s="7">
        <f>SUM(Table32534[[#This Row],[5]:[9]])</f>
        <v>1671.2173913043475</v>
      </c>
      <c r="T8" s="7">
        <f>SUM(Table32534[[#This Row],[10]:[14]])</f>
        <v>1617.0255754475704</v>
      </c>
      <c r="U8" s="7">
        <f>SUM(Table32534[[#This Row],[15]:[19]])</f>
        <v>1635.4245524296675</v>
      </c>
      <c r="V8" s="7">
        <f>SUM(Table32534[[#This Row],[20]:[24]])</f>
        <v>1578.2148337595909</v>
      </c>
      <c r="W8" s="7">
        <f>SUM(Table32534[[#This Row],[25]:[29]])</f>
        <v>1821.0127877237853</v>
      </c>
      <c r="X8" s="7">
        <f>SUM(Table32534[[#This Row],[30]:[34]])</f>
        <v>1878.6214833759591</v>
      </c>
      <c r="Y8" s="7">
        <f>SUM(Table32534[[#This Row],[35]:[39]])</f>
        <v>1949.8260869565217</v>
      </c>
      <c r="Z8" s="7">
        <f>SUM(Table32534[[#This Row],[40]:[44]])</f>
        <v>1868.0281329923273</v>
      </c>
      <c r="AA8" s="7">
        <f>SUM(Table32534[[#This Row],[45]:[49]])</f>
        <v>1739.8286445012789</v>
      </c>
      <c r="AB8" s="7">
        <f>SUM(Table32534[[#This Row],[50]:[54]])</f>
        <v>2231.2352941176473</v>
      </c>
      <c r="AC8" s="7">
        <f>SUM(Table32534[[#This Row],[55]:[59]])</f>
        <v>2516.0409207161124</v>
      </c>
      <c r="AD8" s="7">
        <f>SUM(Table32534[[#This Row],[60]:[64]])</f>
        <v>2345.227621483376</v>
      </c>
      <c r="AE8" s="7">
        <f>SUM(Table32534[[#This Row],[65]:[69]])</f>
        <v>1947.624040920716</v>
      </c>
      <c r="AF8" s="7">
        <f>SUM(Table32534[[#This Row],[70]:[74]])</f>
        <v>1722.6214833759591</v>
      </c>
      <c r="AG8" s="7">
        <f>SUM(Table32534[[#This Row],[75]:[79]])</f>
        <v>1750.8286445012786</v>
      </c>
      <c r="AH8" s="7">
        <f>SUM(Table32534[[#This Row],[80]:[84]])</f>
        <v>1071.2173913043478</v>
      </c>
      <c r="AI8" s="7">
        <f>SUM(Table32534[[#This Row],[85]:[89]])</f>
        <v>710.20716112531966</v>
      </c>
      <c r="AJ8" s="7">
        <f>Table32534[[#This Row],[90]]</f>
        <v>358.80306905370844</v>
      </c>
      <c r="AK8" s="7">
        <v>263.40153452685422</v>
      </c>
      <c r="AL8" s="7">
        <v>246.40409207161125</v>
      </c>
      <c r="AM8" s="7">
        <v>254.20460358056266</v>
      </c>
      <c r="AN8" s="7">
        <v>258.002557544757</v>
      </c>
      <c r="AO8" s="7">
        <v>273.002557544757</v>
      </c>
      <c r="AP8" s="7">
        <v>341.60358056265983</v>
      </c>
      <c r="AQ8" s="7">
        <v>300.20460358056266</v>
      </c>
      <c r="AR8" s="7">
        <v>316.60358056265983</v>
      </c>
      <c r="AS8" s="7">
        <v>348.20204603580561</v>
      </c>
      <c r="AT8" s="7">
        <v>364.60358056265983</v>
      </c>
      <c r="AU8" s="7">
        <v>311.40409207161127</v>
      </c>
      <c r="AV8" s="7">
        <v>323.60613810741688</v>
      </c>
      <c r="AW8" s="7">
        <v>311.80562659846549</v>
      </c>
      <c r="AX8" s="7">
        <v>330.60358056265983</v>
      </c>
      <c r="AY8" s="7">
        <v>339.60613810741688</v>
      </c>
      <c r="AZ8" s="7">
        <v>326.00511508951405</v>
      </c>
      <c r="BA8" s="7">
        <v>351.00511508951405</v>
      </c>
      <c r="BB8" s="7">
        <v>319.40409207161127</v>
      </c>
      <c r="BC8" s="7">
        <v>345.80562659846549</v>
      </c>
      <c r="BD8" s="7">
        <v>293.20460358056266</v>
      </c>
      <c r="BE8" s="7">
        <v>356.00255754475705</v>
      </c>
      <c r="BF8" s="7">
        <v>382.20460358056266</v>
      </c>
      <c r="BG8" s="7">
        <v>317.80306905370844</v>
      </c>
      <c r="BH8" s="7">
        <v>259.40153452685422</v>
      </c>
      <c r="BI8" s="7">
        <v>262.80306905370844</v>
      </c>
      <c r="BJ8" s="7">
        <v>348.00255754475705</v>
      </c>
      <c r="BK8" s="7">
        <v>373.40153452685422</v>
      </c>
      <c r="BL8" s="7">
        <v>370.00255754475705</v>
      </c>
      <c r="BM8" s="7">
        <v>361.00255754475705</v>
      </c>
      <c r="BN8" s="7">
        <v>368.60358056265983</v>
      </c>
      <c r="BO8" s="7">
        <v>388.60358056265983</v>
      </c>
      <c r="BP8" s="7">
        <v>318.60358056265983</v>
      </c>
      <c r="BQ8" s="7">
        <v>396.80306905370844</v>
      </c>
      <c r="BR8" s="7">
        <v>387.40409207161127</v>
      </c>
      <c r="BS8" s="7">
        <v>387.20716112531971</v>
      </c>
      <c r="BT8" s="7">
        <v>380.80562659846549</v>
      </c>
      <c r="BU8" s="7">
        <v>402.40409207161127</v>
      </c>
      <c r="BV8" s="7">
        <v>405.80562659846549</v>
      </c>
      <c r="BW8" s="7">
        <v>394.80562659846549</v>
      </c>
      <c r="BX8" s="7">
        <v>366.00511508951405</v>
      </c>
      <c r="BY8" s="7">
        <v>394.60358056265983</v>
      </c>
      <c r="BZ8" s="7">
        <v>361.0076726342711</v>
      </c>
      <c r="CA8" s="7">
        <v>359.60613810741688</v>
      </c>
      <c r="CB8" s="7">
        <v>361.00511508951405</v>
      </c>
      <c r="CC8" s="7">
        <v>391.80562659846549</v>
      </c>
      <c r="CD8" s="7">
        <v>366.40409207161127</v>
      </c>
      <c r="CE8" s="7">
        <v>314.00511508951405</v>
      </c>
      <c r="CF8" s="7">
        <v>340.40409207161127</v>
      </c>
      <c r="CG8" s="7">
        <v>329.01023017902816</v>
      </c>
      <c r="CH8" s="7">
        <v>390.00511508951405</v>
      </c>
      <c r="CI8" s="7">
        <v>374.20716112531971</v>
      </c>
      <c r="CJ8" s="7">
        <v>384.60613810741688</v>
      </c>
      <c r="CK8" s="7">
        <v>460.0076726342711</v>
      </c>
      <c r="CL8" s="7">
        <v>510.80562659846549</v>
      </c>
      <c r="CM8" s="7">
        <v>501.60869565217394</v>
      </c>
      <c r="CN8" s="7">
        <v>495.41176470588238</v>
      </c>
      <c r="CO8" s="7">
        <v>497.40409207161127</v>
      </c>
      <c r="CP8" s="7">
        <v>506.80818414322249</v>
      </c>
      <c r="CQ8" s="7">
        <v>508.20971867007671</v>
      </c>
      <c r="CR8" s="7">
        <v>508.20716112531971</v>
      </c>
      <c r="CS8" s="7">
        <v>518.60102301790289</v>
      </c>
      <c r="CT8" s="7">
        <v>499.80562659846549</v>
      </c>
      <c r="CU8" s="7">
        <v>424.40664961636827</v>
      </c>
      <c r="CV8" s="7">
        <v>441.01023017902816</v>
      </c>
      <c r="CW8" s="7">
        <v>461.40409207161127</v>
      </c>
      <c r="CX8" s="7">
        <v>432.60613810741688</v>
      </c>
      <c r="CY8" s="7">
        <v>395.20204603580561</v>
      </c>
      <c r="CZ8" s="7">
        <v>388.20460358056266</v>
      </c>
      <c r="DA8" s="7">
        <v>374.20460358056266</v>
      </c>
      <c r="DB8" s="7">
        <v>357.40664961636827</v>
      </c>
      <c r="DC8" s="7">
        <v>338.40409207161127</v>
      </c>
      <c r="DD8" s="7">
        <v>367.80562659846549</v>
      </c>
      <c r="DE8" s="7">
        <v>360.20204603580561</v>
      </c>
      <c r="DF8" s="7">
        <v>333.00511508951405</v>
      </c>
      <c r="DG8" s="7">
        <v>323.20460358056266</v>
      </c>
      <c r="DH8" s="7">
        <v>357.00255754475705</v>
      </c>
      <c r="DI8" s="7">
        <v>364.40664961636827</v>
      </c>
      <c r="DJ8" s="7">
        <v>397.80818414322249</v>
      </c>
      <c r="DK8" s="7">
        <v>321.60613810741688</v>
      </c>
      <c r="DL8" s="7">
        <v>310.00511508951405</v>
      </c>
      <c r="DM8" s="7">
        <v>280.40664961636827</v>
      </c>
      <c r="DN8" s="7">
        <v>240.20204603580564</v>
      </c>
      <c r="DO8" s="7">
        <v>181.40409207161125</v>
      </c>
      <c r="DP8" s="7">
        <v>174.00255754475702</v>
      </c>
      <c r="DQ8" s="7">
        <v>195.20204603580564</v>
      </c>
      <c r="DR8" s="7">
        <v>145.40153452685422</v>
      </c>
      <c r="DS8" s="7">
        <v>176.40153452685422</v>
      </c>
      <c r="DT8" s="7">
        <v>150.40153452685422</v>
      </c>
      <c r="DU8" s="7">
        <v>135.40153452685422</v>
      </c>
      <c r="DV8" s="7">
        <v>102.60102301790282</v>
      </c>
      <c r="DW8" s="7">
        <v>358.80306905370844</v>
      </c>
      <c r="DX8" s="7">
        <f t="shared" si="4"/>
        <v>19237.455242966753</v>
      </c>
      <c r="DY8" s="7">
        <f t="shared" si="5"/>
        <v>2217.2250639386193</v>
      </c>
      <c r="DZ8" s="7">
        <f t="shared" si="6"/>
        <v>9257.3171355498707</v>
      </c>
      <c r="EA8" s="7">
        <f t="shared" si="7"/>
        <v>7092.5038363171361</v>
      </c>
    </row>
    <row r="9" spans="1:131" x14ac:dyDescent="0.35">
      <c r="A9" s="7">
        <v>1</v>
      </c>
      <c r="B9" t="s">
        <v>364</v>
      </c>
      <c r="C9" s="10" t="s">
        <v>143</v>
      </c>
      <c r="D9" s="10" t="s">
        <v>144</v>
      </c>
      <c r="E9" s="7">
        <f>SUM(Table32534[[#This Row],[0]:[90]])</f>
        <v>25183.680196801968</v>
      </c>
      <c r="F9" s="7">
        <f>SUM(Table32534[[#This Row],[0]:[15]])</f>
        <v>3973.9643296432969</v>
      </c>
      <c r="G9" s="7">
        <f>SUM(Table32534[[#This Row],[16]:[64]])</f>
        <v>15562.624846248464</v>
      </c>
      <c r="H9" s="7">
        <f>SUM(Table32534[[#This Row],[65]:[90]])</f>
        <v>5647.0910209102103</v>
      </c>
      <c r="I9" s="7">
        <f>SUM(Table32534[[#This Row],[85]:[90]])</f>
        <v>840.40098400984004</v>
      </c>
      <c r="J9" s="7">
        <f>SUM(Table32534[[#This Row],[0]:[17]])</f>
        <v>4556.2853628536295</v>
      </c>
      <c r="K9" s="7">
        <f>SUM(Table32534[[#This Row],[18]:[64]])</f>
        <v>14980.303813038134</v>
      </c>
      <c r="L9" s="7">
        <f>SUM(Table32534[[#This Row],[0]:[4]])</f>
        <v>1056.60147601476</v>
      </c>
      <c r="M9" s="7">
        <f>SUM(Table32534[[#This Row],[5]:[15]])</f>
        <v>2917.3628536285369</v>
      </c>
      <c r="N9" s="7">
        <f>SUM(Table32534[[#This Row],[16]:[24]])</f>
        <v>2267.2041820418208</v>
      </c>
      <c r="O9" s="7">
        <f>SUM(Table32534[[#This Row],[25]:[49]])</f>
        <v>7852.889298892992</v>
      </c>
      <c r="P9" s="7">
        <f>SUM(Table32534[[#This Row],[50]:[64]])</f>
        <v>5442.5313653136545</v>
      </c>
      <c r="Q9" s="7">
        <f>SUM(Table32534[[#This Row],[65]:[74]])</f>
        <v>2845.3653136531366</v>
      </c>
      <c r="R9" s="7">
        <f>SUM(Table32534[[#This Row],[75]:[84]])</f>
        <v>1961.3247232472327</v>
      </c>
      <c r="S9" s="7">
        <f>SUM(Table32534[[#This Row],[5]:[9]])</f>
        <v>1298.2410824108242</v>
      </c>
      <c r="T9" s="7">
        <f>SUM(Table32534[[#This Row],[10]:[14]])</f>
        <v>1336.521525215252</v>
      </c>
      <c r="U9" s="7">
        <f>SUM(Table32534[[#This Row],[15]:[19]])</f>
        <v>1357.1623616236163</v>
      </c>
      <c r="V9" s="7">
        <f>SUM(Table32534[[#This Row],[20]:[24]])</f>
        <v>1192.6420664206642</v>
      </c>
      <c r="W9" s="7">
        <f>SUM(Table32534[[#This Row],[25]:[29]])</f>
        <v>1381.0811808118081</v>
      </c>
      <c r="X9" s="7">
        <f>SUM(Table32534[[#This Row],[30]:[34]])</f>
        <v>1687.6420664206644</v>
      </c>
      <c r="Y9" s="7">
        <f>SUM(Table32534[[#This Row],[35]:[39]])</f>
        <v>1655.7613776137762</v>
      </c>
      <c r="Z9" s="7">
        <f>SUM(Table32534[[#This Row],[40]:[44]])</f>
        <v>1663.8819188191881</v>
      </c>
      <c r="AA9" s="7">
        <f>SUM(Table32534[[#This Row],[45]:[49]])</f>
        <v>1464.5227552275521</v>
      </c>
      <c r="AB9" s="7">
        <f>SUM(Table32534[[#This Row],[50]:[54]])</f>
        <v>1740.4034440344403</v>
      </c>
      <c r="AC9" s="7">
        <f>SUM(Table32534[[#This Row],[55]:[59]])</f>
        <v>1902.8044280442805</v>
      </c>
      <c r="AD9" s="7">
        <f>SUM(Table32534[[#This Row],[60]:[64]])</f>
        <v>1799.3234932349324</v>
      </c>
      <c r="AE9" s="7">
        <f>SUM(Table32534[[#This Row],[65]:[69]])</f>
        <v>1563.1623616236163</v>
      </c>
      <c r="AF9" s="7">
        <f>SUM(Table32534[[#This Row],[70]:[74]])</f>
        <v>1282.2029520295205</v>
      </c>
      <c r="AG9" s="7">
        <f>SUM(Table32534[[#This Row],[75]:[79]])</f>
        <v>1188.6027060270603</v>
      </c>
      <c r="AH9" s="7">
        <f>SUM(Table32534[[#This Row],[80]:[84]])</f>
        <v>772.72201722017212</v>
      </c>
      <c r="AI9" s="7">
        <f>SUM(Table32534[[#This Row],[85]:[89]])</f>
        <v>535.72078720787204</v>
      </c>
      <c r="AJ9" s="7">
        <f>Table32534[[#This Row],[90]]</f>
        <v>304.68019680196801</v>
      </c>
      <c r="AK9" s="7">
        <v>213.44034440344404</v>
      </c>
      <c r="AL9" s="7">
        <v>190.36039360393605</v>
      </c>
      <c r="AM9" s="7">
        <v>221.60024600246004</v>
      </c>
      <c r="AN9" s="7">
        <v>216.52029520295201</v>
      </c>
      <c r="AO9" s="7">
        <v>214.68019680196801</v>
      </c>
      <c r="AP9" s="7">
        <v>196.52029520295201</v>
      </c>
      <c r="AQ9" s="7">
        <v>281.44034440344404</v>
      </c>
      <c r="AR9" s="7">
        <v>247.920049200492</v>
      </c>
      <c r="AS9" s="7">
        <v>287.92004920049203</v>
      </c>
      <c r="AT9" s="7">
        <v>284.44034440344404</v>
      </c>
      <c r="AU9" s="7">
        <v>287.28044280442805</v>
      </c>
      <c r="AV9" s="7">
        <v>242.840098400984</v>
      </c>
      <c r="AW9" s="7">
        <v>256.28044280442805</v>
      </c>
      <c r="AX9" s="7">
        <v>286.52029520295201</v>
      </c>
      <c r="AY9" s="7">
        <v>263.60024600246004</v>
      </c>
      <c r="AZ9" s="7">
        <v>282.60024600246004</v>
      </c>
      <c r="BA9" s="7">
        <v>301.20049200492008</v>
      </c>
      <c r="BB9" s="7">
        <v>281.12054120541205</v>
      </c>
      <c r="BC9" s="7">
        <v>272.96063960639606</v>
      </c>
      <c r="BD9" s="7">
        <v>219.28044280442805</v>
      </c>
      <c r="BE9" s="7">
        <v>275.28044280442805</v>
      </c>
      <c r="BF9" s="7">
        <v>279.12054120541205</v>
      </c>
      <c r="BG9" s="7">
        <v>219.44034440344404</v>
      </c>
      <c r="BH9" s="7">
        <v>209.36039360393605</v>
      </c>
      <c r="BI9" s="7">
        <v>209.44034440344404</v>
      </c>
      <c r="BJ9" s="7">
        <v>260.68019680196801</v>
      </c>
      <c r="BK9" s="7">
        <v>248.28044280442805</v>
      </c>
      <c r="BL9" s="7">
        <v>306.36039360393602</v>
      </c>
      <c r="BM9" s="7">
        <v>297.76014760147604</v>
      </c>
      <c r="BN9" s="7">
        <v>268</v>
      </c>
      <c r="BO9" s="7">
        <v>270.840098400984</v>
      </c>
      <c r="BP9" s="7">
        <v>328.20049200492008</v>
      </c>
      <c r="BQ9" s="7">
        <v>355.36039360393602</v>
      </c>
      <c r="BR9" s="7">
        <v>358.20049200492008</v>
      </c>
      <c r="BS9" s="7">
        <v>375.04059040590403</v>
      </c>
      <c r="BT9" s="7">
        <v>357.44034440344404</v>
      </c>
      <c r="BU9" s="7">
        <v>322.60024600246004</v>
      </c>
      <c r="BV9" s="7">
        <v>315.76014760147604</v>
      </c>
      <c r="BW9" s="7">
        <v>335.60024600246004</v>
      </c>
      <c r="BX9" s="7">
        <v>324.36039360393602</v>
      </c>
      <c r="BY9" s="7">
        <v>294.36039360393602</v>
      </c>
      <c r="BZ9" s="7">
        <v>317.20049200492008</v>
      </c>
      <c r="CA9" s="7">
        <v>349.52029520295201</v>
      </c>
      <c r="CB9" s="7">
        <v>361.68019680196801</v>
      </c>
      <c r="CC9" s="7">
        <v>341.12054120541205</v>
      </c>
      <c r="CD9" s="7">
        <v>313.28044280442805</v>
      </c>
      <c r="CE9" s="7">
        <v>276.80073800738006</v>
      </c>
      <c r="CF9" s="7">
        <v>247.04059040590406</v>
      </c>
      <c r="CG9" s="7">
        <v>305.04059040590403</v>
      </c>
      <c r="CH9" s="7">
        <v>322.36039360393602</v>
      </c>
      <c r="CI9" s="7">
        <v>327.28044280442805</v>
      </c>
      <c r="CJ9" s="7">
        <v>347.12054120541205</v>
      </c>
      <c r="CK9" s="7">
        <v>358.72078720787209</v>
      </c>
      <c r="CL9" s="7">
        <v>377.24108241082411</v>
      </c>
      <c r="CM9" s="7">
        <v>330.04059040590403</v>
      </c>
      <c r="CN9" s="7">
        <v>395.28044280442805</v>
      </c>
      <c r="CO9" s="7">
        <v>367.24108241082411</v>
      </c>
      <c r="CP9" s="7">
        <v>361.32103321033208</v>
      </c>
      <c r="CQ9" s="7">
        <v>379.32103321033208</v>
      </c>
      <c r="CR9" s="7">
        <v>399.64083640836407</v>
      </c>
      <c r="CS9" s="7">
        <v>361.20049200492008</v>
      </c>
      <c r="CT9" s="7">
        <v>360.72078720787209</v>
      </c>
      <c r="CU9" s="7">
        <v>367.12054120541205</v>
      </c>
      <c r="CV9" s="7">
        <v>367.4009840098401</v>
      </c>
      <c r="CW9" s="7">
        <v>342.88068880688809</v>
      </c>
      <c r="CX9" s="7">
        <v>350.88068880688809</v>
      </c>
      <c r="CY9" s="7">
        <v>323.44034440344404</v>
      </c>
      <c r="CZ9" s="7">
        <v>334.12054120541205</v>
      </c>
      <c r="DA9" s="7">
        <v>285.28044280442805</v>
      </c>
      <c r="DB9" s="7">
        <v>269.44034440344404</v>
      </c>
      <c r="DC9" s="7">
        <v>257.72078720787209</v>
      </c>
      <c r="DD9" s="7">
        <v>245.04059040590406</v>
      </c>
      <c r="DE9" s="7">
        <v>262.96063960639606</v>
      </c>
      <c r="DF9" s="7">
        <v>250.20049200492005</v>
      </c>
      <c r="DG9" s="7">
        <v>266.28044280442805</v>
      </c>
      <c r="DH9" s="7">
        <v>280.44034440344404</v>
      </c>
      <c r="DI9" s="7">
        <v>250.12054120541205</v>
      </c>
      <c r="DJ9" s="7">
        <v>261.20049200492008</v>
      </c>
      <c r="DK9" s="7">
        <v>210.5608856088561</v>
      </c>
      <c r="DL9" s="7">
        <v>186.28044280442805</v>
      </c>
      <c r="DM9" s="7">
        <v>190.28044280442805</v>
      </c>
      <c r="DN9" s="7">
        <v>173.36039360393605</v>
      </c>
      <c r="DO9" s="7">
        <v>133.04059040590406</v>
      </c>
      <c r="DP9" s="7">
        <v>140.76014760147601</v>
      </c>
      <c r="DQ9" s="7">
        <v>135.28044280442805</v>
      </c>
      <c r="DR9" s="7">
        <v>135.60024600246004</v>
      </c>
      <c r="DS9" s="7">
        <v>112.840098400984</v>
      </c>
      <c r="DT9" s="7">
        <v>100.68019680196802</v>
      </c>
      <c r="DU9" s="7">
        <v>101.68019680196802</v>
      </c>
      <c r="DV9" s="7">
        <v>84.920049200492002</v>
      </c>
      <c r="DW9" s="7">
        <v>304.68019680196801</v>
      </c>
      <c r="DX9" s="7">
        <f t="shared" si="4"/>
        <v>15562.624846248464</v>
      </c>
      <c r="DY9" s="7">
        <f t="shared" si="5"/>
        <v>1684.8831488314881</v>
      </c>
      <c r="DZ9" s="7">
        <f t="shared" si="6"/>
        <v>7852.889298892992</v>
      </c>
      <c r="EA9" s="7">
        <f t="shared" si="7"/>
        <v>5442.5313653136545</v>
      </c>
    </row>
    <row r="10" spans="1:131" x14ac:dyDescent="0.35">
      <c r="A10" s="7">
        <v>1</v>
      </c>
      <c r="B10" t="s">
        <v>364</v>
      </c>
      <c r="C10" s="10" t="s">
        <v>145</v>
      </c>
      <c r="D10" s="10" t="s">
        <v>146</v>
      </c>
      <c r="E10" s="7">
        <f>SUM(Table32534[[#This Row],[0]:[90]])</f>
        <v>29560.277425203985</v>
      </c>
      <c r="F10" s="7">
        <f>SUM(Table32534[[#This Row],[0]:[15]])</f>
        <v>3373.929283771532</v>
      </c>
      <c r="G10" s="7">
        <f>SUM(Table32534[[#This Row],[16]:[64]])</f>
        <v>20449.793291024482</v>
      </c>
      <c r="H10" s="7">
        <f>SUM(Table32534[[#This Row],[65]:[90]])</f>
        <v>5736.5548504079779</v>
      </c>
      <c r="I10" s="7">
        <f>SUM(Table32534[[#This Row],[85]:[90]])</f>
        <v>874.17679057116948</v>
      </c>
      <c r="J10" s="7">
        <f>SUM(Table32534[[#This Row],[0]:[17]])</f>
        <v>3909.5494106980959</v>
      </c>
      <c r="K10" s="7">
        <f>SUM(Table32534[[#This Row],[18]:[64]])</f>
        <v>19914.173164097916</v>
      </c>
      <c r="L10" s="7">
        <f>SUM(Table32534[[#This Row],[0]:[4]])</f>
        <v>754.21486854034447</v>
      </c>
      <c r="M10" s="7">
        <f>SUM(Table32534[[#This Row],[5]:[15]])</f>
        <v>2619.7144152311876</v>
      </c>
      <c r="N10" s="7">
        <f>SUM(Table32534[[#This Row],[16]:[24]])</f>
        <v>9126.1577515865829</v>
      </c>
      <c r="O10" s="7">
        <f>SUM(Table32534[[#This Row],[25]:[49]])</f>
        <v>6982.1622846781502</v>
      </c>
      <c r="P10" s="7">
        <f>SUM(Table32534[[#This Row],[50]:[64]])</f>
        <v>4341.4732547597459</v>
      </c>
      <c r="Q10" s="7">
        <f>SUM(Table32534[[#This Row],[65]:[74]])</f>
        <v>2680.6636446056209</v>
      </c>
      <c r="R10" s="7">
        <f>SUM(Table32534[[#This Row],[75]:[84]])</f>
        <v>2181.7144152311876</v>
      </c>
      <c r="S10" s="7">
        <f>SUM(Table32534[[#This Row],[5]:[9]])</f>
        <v>1102.1894832275611</v>
      </c>
      <c r="T10" s="7">
        <f>SUM(Table32534[[#This Row],[10]:[14]])</f>
        <v>1281.8794197642792</v>
      </c>
      <c r="U10" s="7">
        <f>SUM(Table32534[[#This Row],[15]:[19]])</f>
        <v>3197.5630099728014</v>
      </c>
      <c r="V10" s="7">
        <f>SUM(Table32534[[#This Row],[20]:[24]])</f>
        <v>6164.2402538531278</v>
      </c>
      <c r="W10" s="7">
        <f>SUM(Table32534[[#This Row],[25]:[29]])</f>
        <v>1312.1894832275611</v>
      </c>
      <c r="X10" s="7">
        <f>SUM(Table32534[[#This Row],[30]:[34]])</f>
        <v>1307.8413417951042</v>
      </c>
      <c r="Y10" s="7">
        <f>SUM(Table32534[[#This Row],[35]:[39]])</f>
        <v>1461.7842248413417</v>
      </c>
      <c r="Z10" s="7">
        <f>SUM(Table32534[[#This Row],[40]:[44]])</f>
        <v>1514.1767905711695</v>
      </c>
      <c r="AA10" s="7">
        <f>SUM(Table32534[[#This Row],[45]:[49]])</f>
        <v>1386.1704442429736</v>
      </c>
      <c r="AB10" s="7">
        <f>SUM(Table32534[[#This Row],[50]:[54]])</f>
        <v>1419.2085222121486</v>
      </c>
      <c r="AC10" s="7">
        <f>SUM(Table32534[[#This Row],[55]:[59]])</f>
        <v>1398.8286491387125</v>
      </c>
      <c r="AD10" s="7">
        <f>SUM(Table32534[[#This Row],[60]:[64]])</f>
        <v>1523.4360834088848</v>
      </c>
      <c r="AE10" s="7">
        <f>SUM(Table32534[[#This Row],[65]:[69]])</f>
        <v>1361.1767905711695</v>
      </c>
      <c r="AF10" s="7">
        <f>SUM(Table32534[[#This Row],[70]:[74]])</f>
        <v>1319.4868540344514</v>
      </c>
      <c r="AG10" s="7">
        <f>SUM(Table32534[[#This Row],[75]:[79]])</f>
        <v>1359.1387126019945</v>
      </c>
      <c r="AH10" s="7">
        <f>SUM(Table32534[[#This Row],[80]:[84]])</f>
        <v>822.57570262919307</v>
      </c>
      <c r="AI10" s="7">
        <f>SUM(Table32534[[#This Row],[85]:[89]])</f>
        <v>579.59474161378057</v>
      </c>
      <c r="AJ10" s="7">
        <f>Table32534[[#This Row],[90]]</f>
        <v>294.58204895738896</v>
      </c>
      <c r="AK10" s="7">
        <v>136.65820489573889</v>
      </c>
      <c r="AL10" s="7">
        <v>134.63916591115139</v>
      </c>
      <c r="AM10" s="7">
        <v>169.97461468721667</v>
      </c>
      <c r="AN10" s="7">
        <v>146.31006346328195</v>
      </c>
      <c r="AO10" s="7">
        <v>166.63281958295556</v>
      </c>
      <c r="AP10" s="7">
        <v>177.30371713508612</v>
      </c>
      <c r="AQ10" s="7">
        <v>228.30371713508612</v>
      </c>
      <c r="AR10" s="7">
        <v>244.29102447869448</v>
      </c>
      <c r="AS10" s="7">
        <v>221.97461468721667</v>
      </c>
      <c r="AT10" s="7">
        <v>230.31640979147778</v>
      </c>
      <c r="AU10" s="7">
        <v>249.31006346328195</v>
      </c>
      <c r="AV10" s="7">
        <v>264.98730734360834</v>
      </c>
      <c r="AW10" s="7">
        <v>231.9809610154125</v>
      </c>
      <c r="AX10" s="7">
        <v>238.62647325475973</v>
      </c>
      <c r="AY10" s="7">
        <v>296.97461468721667</v>
      </c>
      <c r="AZ10" s="7">
        <v>235.64551223934723</v>
      </c>
      <c r="BA10" s="7">
        <v>262.64551223934723</v>
      </c>
      <c r="BB10" s="7">
        <v>272.97461468721667</v>
      </c>
      <c r="BC10" s="7">
        <v>503.65185856754306</v>
      </c>
      <c r="BD10" s="7">
        <v>1922.6455122393472</v>
      </c>
      <c r="BE10" s="7">
        <v>1581.9873073436083</v>
      </c>
      <c r="BF10" s="7">
        <v>1883.3037171350861</v>
      </c>
      <c r="BG10" s="7">
        <v>1200.3164097914778</v>
      </c>
      <c r="BH10" s="7">
        <v>822.31640979147778</v>
      </c>
      <c r="BI10" s="7">
        <v>676.31640979147778</v>
      </c>
      <c r="BJ10" s="7">
        <v>273.9809610154125</v>
      </c>
      <c r="BK10" s="7">
        <v>273.29737080689029</v>
      </c>
      <c r="BL10" s="7">
        <v>291.63281958295556</v>
      </c>
      <c r="BM10" s="7">
        <v>230.64551223934723</v>
      </c>
      <c r="BN10" s="7">
        <v>242.63281958295556</v>
      </c>
      <c r="BO10" s="7">
        <v>254.9809610154125</v>
      </c>
      <c r="BP10" s="7">
        <v>275.31006346328195</v>
      </c>
      <c r="BQ10" s="7">
        <v>252.29102447869448</v>
      </c>
      <c r="BR10" s="7">
        <v>269.29102447869445</v>
      </c>
      <c r="BS10" s="7">
        <v>255.96826835902084</v>
      </c>
      <c r="BT10" s="7">
        <v>296.29737080689029</v>
      </c>
      <c r="BU10" s="7">
        <v>298.28467815049862</v>
      </c>
      <c r="BV10" s="7">
        <v>295.62647325475973</v>
      </c>
      <c r="BW10" s="7">
        <v>266.96192203082501</v>
      </c>
      <c r="BX10" s="7">
        <v>304.61378059836807</v>
      </c>
      <c r="BY10" s="7">
        <v>311.63281958295556</v>
      </c>
      <c r="BZ10" s="7">
        <v>302.96192203082501</v>
      </c>
      <c r="CA10" s="7">
        <v>299.9809610154125</v>
      </c>
      <c r="CB10" s="7">
        <v>299.96192203082501</v>
      </c>
      <c r="CC10" s="7">
        <v>299.63916591115139</v>
      </c>
      <c r="CD10" s="7">
        <v>323.95557570262918</v>
      </c>
      <c r="CE10" s="7">
        <v>280.96826835902084</v>
      </c>
      <c r="CF10" s="7">
        <v>280.95557570262918</v>
      </c>
      <c r="CG10" s="7">
        <v>242.64551223934723</v>
      </c>
      <c r="CH10" s="7">
        <v>257.64551223934723</v>
      </c>
      <c r="CI10" s="7">
        <v>251.65185856754306</v>
      </c>
      <c r="CJ10" s="7">
        <v>278.31006346328195</v>
      </c>
      <c r="CK10" s="7">
        <v>292.65185856754306</v>
      </c>
      <c r="CL10" s="7">
        <v>290.63281958295556</v>
      </c>
      <c r="CM10" s="7">
        <v>305.96192203082501</v>
      </c>
      <c r="CN10" s="7">
        <v>256.63281958295556</v>
      </c>
      <c r="CO10" s="7">
        <v>296.63281958295556</v>
      </c>
      <c r="CP10" s="7">
        <v>278.96192203082501</v>
      </c>
      <c r="CQ10" s="7">
        <v>287.6201269265639</v>
      </c>
      <c r="CR10" s="7">
        <v>278.9809610154125</v>
      </c>
      <c r="CS10" s="7">
        <v>314.63916591115139</v>
      </c>
      <c r="CT10" s="7">
        <v>278.61378059836807</v>
      </c>
      <c r="CU10" s="7">
        <v>328.94288304623751</v>
      </c>
      <c r="CV10" s="7">
        <v>279.29102447869445</v>
      </c>
      <c r="CW10" s="7">
        <v>321.94922937443334</v>
      </c>
      <c r="CX10" s="7">
        <v>252.96192203082501</v>
      </c>
      <c r="CY10" s="7">
        <v>286.63916591115139</v>
      </c>
      <c r="CZ10" s="7">
        <v>270.65185856754306</v>
      </c>
      <c r="DA10" s="7">
        <v>304.28467815049862</v>
      </c>
      <c r="DB10" s="7">
        <v>246.63916591115139</v>
      </c>
      <c r="DC10" s="7">
        <v>260.96192203082501</v>
      </c>
      <c r="DD10" s="7">
        <v>273.96192203082501</v>
      </c>
      <c r="DE10" s="7">
        <v>251.62647325475973</v>
      </c>
      <c r="DF10" s="7">
        <v>244.63281958295556</v>
      </c>
      <c r="DG10" s="7">
        <v>288.30371713508612</v>
      </c>
      <c r="DH10" s="7">
        <v>283.27833182230279</v>
      </c>
      <c r="DI10" s="7">
        <v>316.29737080689029</v>
      </c>
      <c r="DJ10" s="7">
        <v>317.62647325475973</v>
      </c>
      <c r="DK10" s="7">
        <v>220.63281958295556</v>
      </c>
      <c r="DL10" s="7">
        <v>221.30371713508612</v>
      </c>
      <c r="DM10" s="7">
        <v>221.9809610154125</v>
      </c>
      <c r="DN10" s="7">
        <v>194.64551223934723</v>
      </c>
      <c r="DO10" s="7">
        <v>133.32275611967361</v>
      </c>
      <c r="DP10" s="7">
        <v>133.31640979147778</v>
      </c>
      <c r="DQ10" s="7">
        <v>139.31006346328195</v>
      </c>
      <c r="DR10" s="7">
        <v>135.64551223934723</v>
      </c>
      <c r="DS10" s="7">
        <v>128.98730734360834</v>
      </c>
      <c r="DT10" s="7">
        <v>128.31640979147778</v>
      </c>
      <c r="DU10" s="7">
        <v>113.98730734360834</v>
      </c>
      <c r="DV10" s="7">
        <v>72.658204895738891</v>
      </c>
      <c r="DW10" s="7">
        <v>294.58204895738896</v>
      </c>
      <c r="DX10" s="7">
        <f t="shared" si="4"/>
        <v>20449.793291024482</v>
      </c>
      <c r="DY10" s="7">
        <f t="shared" si="5"/>
        <v>8590.5376246600172</v>
      </c>
      <c r="DZ10" s="7">
        <f t="shared" si="6"/>
        <v>6982.1622846781502</v>
      </c>
      <c r="EA10" s="7">
        <f t="shared" si="7"/>
        <v>4341.4732547597459</v>
      </c>
    </row>
    <row r="11" spans="1:131" x14ac:dyDescent="0.35">
      <c r="A11" s="7">
        <v>1</v>
      </c>
      <c r="B11" t="s">
        <v>364</v>
      </c>
      <c r="C11" s="10" t="s">
        <v>147</v>
      </c>
      <c r="D11" s="10" t="s">
        <v>148</v>
      </c>
      <c r="E11" s="7">
        <f>SUM(Table32534[[#This Row],[0]:[90]])</f>
        <v>26101</v>
      </c>
      <c r="F11" s="7">
        <f>SUM(Table32534[[#This Row],[0]:[15]])</f>
        <v>4292</v>
      </c>
      <c r="G11" s="7">
        <f>SUM(Table32534[[#This Row],[16]:[64]])</f>
        <v>16192</v>
      </c>
      <c r="H11" s="7">
        <f>SUM(Table32534[[#This Row],[65]:[90]])</f>
        <v>5617</v>
      </c>
      <c r="I11" s="7">
        <f>SUM(Table32534[[#This Row],[85]:[90]])</f>
        <v>829</v>
      </c>
      <c r="J11" s="7">
        <f>SUM(Table32534[[#This Row],[0]:[17]])</f>
        <v>4871</v>
      </c>
      <c r="K11" s="7">
        <f>SUM(Table32534[[#This Row],[18]:[64]])</f>
        <v>15613</v>
      </c>
      <c r="L11" s="7">
        <f>SUM(Table32534[[#This Row],[0]:[4]])</f>
        <v>1151</v>
      </c>
      <c r="M11" s="7">
        <f>SUM(Table32534[[#This Row],[5]:[15]])</f>
        <v>3141</v>
      </c>
      <c r="N11" s="7">
        <f>SUM(Table32534[[#This Row],[16]:[24]])</f>
        <v>2553</v>
      </c>
      <c r="O11" s="7">
        <f>SUM(Table32534[[#This Row],[25]:[49]])</f>
        <v>8127</v>
      </c>
      <c r="P11" s="7">
        <f>SUM(Table32534[[#This Row],[50]:[64]])</f>
        <v>5512</v>
      </c>
      <c r="Q11" s="7">
        <f>SUM(Table32534[[#This Row],[65]:[74]])</f>
        <v>2900</v>
      </c>
      <c r="R11" s="7">
        <f>SUM(Table32534[[#This Row],[75]:[84]])</f>
        <v>1888</v>
      </c>
      <c r="S11" s="7">
        <f>SUM(Table32534[[#This Row],[5]:[9]])</f>
        <v>1397</v>
      </c>
      <c r="T11" s="7">
        <f>SUM(Table32534[[#This Row],[10]:[14]])</f>
        <v>1449</v>
      </c>
      <c r="U11" s="7">
        <f>SUM(Table32534[[#This Row],[15]:[19]])</f>
        <v>1455</v>
      </c>
      <c r="V11" s="7">
        <f>SUM(Table32534[[#This Row],[20]:[24]])</f>
        <v>1393</v>
      </c>
      <c r="W11" s="7">
        <f>SUM(Table32534[[#This Row],[25]:[29]])</f>
        <v>1557</v>
      </c>
      <c r="X11" s="7">
        <f>SUM(Table32534[[#This Row],[30]:[34]])</f>
        <v>1680</v>
      </c>
      <c r="Y11" s="7">
        <f>SUM(Table32534[[#This Row],[35]:[39]])</f>
        <v>1676</v>
      </c>
      <c r="Z11" s="7">
        <f>SUM(Table32534[[#This Row],[40]:[44]])</f>
        <v>1702</v>
      </c>
      <c r="AA11" s="7">
        <f>SUM(Table32534[[#This Row],[45]:[49]])</f>
        <v>1512</v>
      </c>
      <c r="AB11" s="7">
        <f>SUM(Table32534[[#This Row],[50]:[54]])</f>
        <v>1705</v>
      </c>
      <c r="AC11" s="7">
        <f>SUM(Table32534[[#This Row],[55]:[59]])</f>
        <v>1917</v>
      </c>
      <c r="AD11" s="7">
        <f>SUM(Table32534[[#This Row],[60]:[64]])</f>
        <v>1890</v>
      </c>
      <c r="AE11" s="7">
        <f>SUM(Table32534[[#This Row],[65]:[69]])</f>
        <v>1607</v>
      </c>
      <c r="AF11" s="7">
        <f>SUM(Table32534[[#This Row],[70]:[74]])</f>
        <v>1293</v>
      </c>
      <c r="AG11" s="7">
        <f>SUM(Table32534[[#This Row],[75]:[79]])</f>
        <v>1137</v>
      </c>
      <c r="AH11" s="7">
        <f>SUM(Table32534[[#This Row],[80]:[84]])</f>
        <v>751</v>
      </c>
      <c r="AI11" s="7">
        <f>SUM(Table32534[[#This Row],[85]:[89]])</f>
        <v>563</v>
      </c>
      <c r="AJ11" s="7">
        <f>Table32534[[#This Row],[90]]</f>
        <v>266</v>
      </c>
      <c r="AK11" s="7">
        <v>243</v>
      </c>
      <c r="AL11" s="7">
        <v>200</v>
      </c>
      <c r="AM11" s="7">
        <v>234</v>
      </c>
      <c r="AN11" s="7">
        <v>228</v>
      </c>
      <c r="AO11" s="7">
        <v>246</v>
      </c>
      <c r="AP11" s="7">
        <v>250</v>
      </c>
      <c r="AQ11" s="7">
        <v>273</v>
      </c>
      <c r="AR11" s="7">
        <v>274</v>
      </c>
      <c r="AS11" s="7">
        <v>315</v>
      </c>
      <c r="AT11" s="7">
        <v>285</v>
      </c>
      <c r="AU11" s="7">
        <v>269</v>
      </c>
      <c r="AV11" s="7">
        <v>288</v>
      </c>
      <c r="AW11" s="7">
        <v>287</v>
      </c>
      <c r="AX11" s="7">
        <v>315</v>
      </c>
      <c r="AY11" s="7">
        <v>290</v>
      </c>
      <c r="AZ11" s="7">
        <v>295</v>
      </c>
      <c r="BA11" s="7">
        <v>305</v>
      </c>
      <c r="BB11" s="7">
        <v>274</v>
      </c>
      <c r="BC11" s="7">
        <v>291</v>
      </c>
      <c r="BD11" s="7">
        <v>290</v>
      </c>
      <c r="BE11" s="7">
        <v>332</v>
      </c>
      <c r="BF11" s="7">
        <v>313</v>
      </c>
      <c r="BG11" s="7">
        <v>264</v>
      </c>
      <c r="BH11" s="7">
        <v>239</v>
      </c>
      <c r="BI11" s="7">
        <v>245</v>
      </c>
      <c r="BJ11" s="7">
        <v>293</v>
      </c>
      <c r="BK11" s="7">
        <v>312</v>
      </c>
      <c r="BL11" s="7">
        <v>317</v>
      </c>
      <c r="BM11" s="7">
        <v>301</v>
      </c>
      <c r="BN11" s="7">
        <v>334</v>
      </c>
      <c r="BO11" s="7">
        <v>312</v>
      </c>
      <c r="BP11" s="7">
        <v>328</v>
      </c>
      <c r="BQ11" s="7">
        <v>333</v>
      </c>
      <c r="BR11" s="7">
        <v>354</v>
      </c>
      <c r="BS11" s="7">
        <v>353</v>
      </c>
      <c r="BT11" s="7">
        <v>330</v>
      </c>
      <c r="BU11" s="7">
        <v>349</v>
      </c>
      <c r="BV11" s="7">
        <v>350</v>
      </c>
      <c r="BW11" s="7">
        <v>320</v>
      </c>
      <c r="BX11" s="7">
        <v>327</v>
      </c>
      <c r="BY11" s="7">
        <v>334</v>
      </c>
      <c r="BZ11" s="7">
        <v>358</v>
      </c>
      <c r="CA11" s="7">
        <v>327</v>
      </c>
      <c r="CB11" s="7">
        <v>332</v>
      </c>
      <c r="CC11" s="7">
        <v>351</v>
      </c>
      <c r="CD11" s="7">
        <v>341</v>
      </c>
      <c r="CE11" s="7">
        <v>291</v>
      </c>
      <c r="CF11" s="7">
        <v>309</v>
      </c>
      <c r="CG11" s="7">
        <v>292</v>
      </c>
      <c r="CH11" s="7">
        <v>279</v>
      </c>
      <c r="CI11" s="7">
        <v>317</v>
      </c>
      <c r="CJ11" s="7">
        <v>305</v>
      </c>
      <c r="CK11" s="7">
        <v>371</v>
      </c>
      <c r="CL11" s="7">
        <v>374</v>
      </c>
      <c r="CM11" s="7">
        <v>338</v>
      </c>
      <c r="CN11" s="7">
        <v>369</v>
      </c>
      <c r="CO11" s="7">
        <v>405</v>
      </c>
      <c r="CP11" s="7">
        <v>353</v>
      </c>
      <c r="CQ11" s="7">
        <v>406</v>
      </c>
      <c r="CR11" s="7">
        <v>384</v>
      </c>
      <c r="CS11" s="7">
        <v>415</v>
      </c>
      <c r="CT11" s="7">
        <v>386</v>
      </c>
      <c r="CU11" s="7">
        <v>371</v>
      </c>
      <c r="CV11" s="7">
        <v>377</v>
      </c>
      <c r="CW11" s="7">
        <v>341</v>
      </c>
      <c r="CX11" s="7">
        <v>354</v>
      </c>
      <c r="CY11" s="7">
        <v>372</v>
      </c>
      <c r="CZ11" s="7">
        <v>286</v>
      </c>
      <c r="DA11" s="7">
        <v>299</v>
      </c>
      <c r="DB11" s="7">
        <v>296</v>
      </c>
      <c r="DC11" s="7">
        <v>317</v>
      </c>
      <c r="DD11" s="7">
        <v>265</v>
      </c>
      <c r="DE11" s="7">
        <v>224</v>
      </c>
      <c r="DF11" s="7">
        <v>241</v>
      </c>
      <c r="DG11" s="7">
        <v>246</v>
      </c>
      <c r="DH11" s="7">
        <v>255</v>
      </c>
      <c r="DI11" s="7">
        <v>230</v>
      </c>
      <c r="DJ11" s="7">
        <v>257</v>
      </c>
      <c r="DK11" s="7">
        <v>185</v>
      </c>
      <c r="DL11" s="7">
        <v>210</v>
      </c>
      <c r="DM11" s="7">
        <v>193</v>
      </c>
      <c r="DN11" s="7">
        <v>167</v>
      </c>
      <c r="DO11" s="7">
        <v>128</v>
      </c>
      <c r="DP11" s="7">
        <v>137</v>
      </c>
      <c r="DQ11" s="7">
        <v>126</v>
      </c>
      <c r="DR11" s="7">
        <v>131</v>
      </c>
      <c r="DS11" s="7">
        <v>125</v>
      </c>
      <c r="DT11" s="7">
        <v>111</v>
      </c>
      <c r="DU11" s="7">
        <v>95</v>
      </c>
      <c r="DV11" s="7">
        <v>101</v>
      </c>
      <c r="DW11" s="7">
        <v>266</v>
      </c>
      <c r="DX11" s="7">
        <f t="shared" si="4"/>
        <v>16192</v>
      </c>
      <c r="DY11" s="7">
        <f t="shared" si="5"/>
        <v>1974</v>
      </c>
      <c r="DZ11" s="7">
        <f t="shared" si="6"/>
        <v>8127</v>
      </c>
      <c r="EA11" s="7">
        <f t="shared" si="7"/>
        <v>5512</v>
      </c>
    </row>
    <row r="12" spans="1:131" x14ac:dyDescent="0.35">
      <c r="A12" s="7">
        <v>1</v>
      </c>
      <c r="B12" t="s">
        <v>364</v>
      </c>
      <c r="C12" s="10" t="s">
        <v>149</v>
      </c>
      <c r="D12" s="10" t="s">
        <v>150</v>
      </c>
      <c r="E12" s="7">
        <f>SUM(Table32534[[#This Row],[0]:[90]])</f>
        <v>27411</v>
      </c>
      <c r="F12" s="7">
        <f>SUM(Table32534[[#This Row],[0]:[15]])</f>
        <v>4585</v>
      </c>
      <c r="G12" s="7">
        <f>SUM(Table32534[[#This Row],[16]:[64]])</f>
        <v>16825</v>
      </c>
      <c r="H12" s="7">
        <f>SUM(Table32534[[#This Row],[65]:[90]])</f>
        <v>6001</v>
      </c>
      <c r="I12" s="7">
        <f>SUM(Table32534[[#This Row],[85]:[90]])</f>
        <v>799</v>
      </c>
      <c r="J12" s="7">
        <f>SUM(Table32534[[#This Row],[0]:[17]])</f>
        <v>5170</v>
      </c>
      <c r="K12" s="7">
        <f>SUM(Table32534[[#This Row],[18]:[64]])</f>
        <v>16240</v>
      </c>
      <c r="L12" s="7">
        <f>SUM(Table32534[[#This Row],[0]:[4]])</f>
        <v>1326</v>
      </c>
      <c r="M12" s="7">
        <f>SUM(Table32534[[#This Row],[5]:[15]])</f>
        <v>3259</v>
      </c>
      <c r="N12" s="7">
        <f>SUM(Table32534[[#This Row],[16]:[24]])</f>
        <v>2692</v>
      </c>
      <c r="O12" s="7">
        <f>SUM(Table32534[[#This Row],[25]:[49]])</f>
        <v>8272</v>
      </c>
      <c r="P12" s="7">
        <f>SUM(Table32534[[#This Row],[50]:[64]])</f>
        <v>5861</v>
      </c>
      <c r="Q12" s="7">
        <f>SUM(Table32534[[#This Row],[65]:[74]])</f>
        <v>3121</v>
      </c>
      <c r="R12" s="7">
        <f>SUM(Table32534[[#This Row],[75]:[84]])</f>
        <v>2081</v>
      </c>
      <c r="S12" s="7">
        <f>SUM(Table32534[[#This Row],[5]:[9]])</f>
        <v>1417</v>
      </c>
      <c r="T12" s="7">
        <f>SUM(Table32534[[#This Row],[10]:[14]])</f>
        <v>1563</v>
      </c>
      <c r="U12" s="7">
        <f>SUM(Table32534[[#This Row],[15]:[19]])</f>
        <v>1393</v>
      </c>
      <c r="V12" s="7">
        <f>SUM(Table32534[[#This Row],[20]:[24]])</f>
        <v>1578</v>
      </c>
      <c r="W12" s="7">
        <f>SUM(Table32534[[#This Row],[25]:[29]])</f>
        <v>1664</v>
      </c>
      <c r="X12" s="7">
        <f>SUM(Table32534[[#This Row],[30]:[34]])</f>
        <v>1754</v>
      </c>
      <c r="Y12" s="7">
        <f>SUM(Table32534[[#This Row],[35]:[39]])</f>
        <v>1825</v>
      </c>
      <c r="Z12" s="7">
        <f>SUM(Table32534[[#This Row],[40]:[44]])</f>
        <v>1598</v>
      </c>
      <c r="AA12" s="7">
        <f>SUM(Table32534[[#This Row],[45]:[49]])</f>
        <v>1431</v>
      </c>
      <c r="AB12" s="7">
        <f>SUM(Table32534[[#This Row],[50]:[54]])</f>
        <v>1784</v>
      </c>
      <c r="AC12" s="7">
        <f>SUM(Table32534[[#This Row],[55]:[59]])</f>
        <v>2116</v>
      </c>
      <c r="AD12" s="7">
        <f>SUM(Table32534[[#This Row],[60]:[64]])</f>
        <v>1961</v>
      </c>
      <c r="AE12" s="7">
        <f>SUM(Table32534[[#This Row],[65]:[69]])</f>
        <v>1707</v>
      </c>
      <c r="AF12" s="7">
        <f>SUM(Table32534[[#This Row],[70]:[74]])</f>
        <v>1414</v>
      </c>
      <c r="AG12" s="7">
        <f>SUM(Table32534[[#This Row],[75]:[79]])</f>
        <v>1265</v>
      </c>
      <c r="AH12" s="7">
        <f>SUM(Table32534[[#This Row],[80]:[84]])</f>
        <v>816</v>
      </c>
      <c r="AI12" s="7">
        <f>SUM(Table32534[[#This Row],[85]:[89]])</f>
        <v>505</v>
      </c>
      <c r="AJ12" s="7">
        <f>Table32534[[#This Row],[90]]</f>
        <v>294</v>
      </c>
      <c r="AK12" s="7">
        <v>243</v>
      </c>
      <c r="AL12" s="7">
        <v>274</v>
      </c>
      <c r="AM12" s="7">
        <v>271</v>
      </c>
      <c r="AN12" s="7">
        <v>256</v>
      </c>
      <c r="AO12" s="7">
        <v>282</v>
      </c>
      <c r="AP12" s="7">
        <v>270</v>
      </c>
      <c r="AQ12" s="7">
        <v>272</v>
      </c>
      <c r="AR12" s="7">
        <v>287</v>
      </c>
      <c r="AS12" s="7">
        <v>304</v>
      </c>
      <c r="AT12" s="7">
        <v>284</v>
      </c>
      <c r="AU12" s="7">
        <v>305</v>
      </c>
      <c r="AV12" s="7">
        <v>318</v>
      </c>
      <c r="AW12" s="7">
        <v>306</v>
      </c>
      <c r="AX12" s="7">
        <v>309</v>
      </c>
      <c r="AY12" s="7">
        <v>325</v>
      </c>
      <c r="AZ12" s="7">
        <v>279</v>
      </c>
      <c r="BA12" s="7">
        <v>298</v>
      </c>
      <c r="BB12" s="7">
        <v>287</v>
      </c>
      <c r="BC12" s="7">
        <v>263</v>
      </c>
      <c r="BD12" s="7">
        <v>266</v>
      </c>
      <c r="BE12" s="7">
        <v>377</v>
      </c>
      <c r="BF12" s="7">
        <v>359</v>
      </c>
      <c r="BG12" s="7">
        <v>312</v>
      </c>
      <c r="BH12" s="7">
        <v>251</v>
      </c>
      <c r="BI12" s="7">
        <v>279</v>
      </c>
      <c r="BJ12" s="7">
        <v>295</v>
      </c>
      <c r="BK12" s="7">
        <v>336</v>
      </c>
      <c r="BL12" s="7">
        <v>366</v>
      </c>
      <c r="BM12" s="7">
        <v>331</v>
      </c>
      <c r="BN12" s="7">
        <v>336</v>
      </c>
      <c r="BO12" s="7">
        <v>346</v>
      </c>
      <c r="BP12" s="7">
        <v>354</v>
      </c>
      <c r="BQ12" s="7">
        <v>340</v>
      </c>
      <c r="BR12" s="7">
        <v>353</v>
      </c>
      <c r="BS12" s="7">
        <v>361</v>
      </c>
      <c r="BT12" s="7">
        <v>354</v>
      </c>
      <c r="BU12" s="7">
        <v>369</v>
      </c>
      <c r="BV12" s="7">
        <v>371</v>
      </c>
      <c r="BW12" s="7">
        <v>373</v>
      </c>
      <c r="BX12" s="7">
        <v>358</v>
      </c>
      <c r="BY12" s="7">
        <v>325</v>
      </c>
      <c r="BZ12" s="7">
        <v>316</v>
      </c>
      <c r="CA12" s="7">
        <v>318</v>
      </c>
      <c r="CB12" s="7">
        <v>307</v>
      </c>
      <c r="CC12" s="7">
        <v>332</v>
      </c>
      <c r="CD12" s="7">
        <v>310</v>
      </c>
      <c r="CE12" s="7">
        <v>295</v>
      </c>
      <c r="CF12" s="7">
        <v>265</v>
      </c>
      <c r="CG12" s="7">
        <v>268</v>
      </c>
      <c r="CH12" s="7">
        <v>293</v>
      </c>
      <c r="CI12" s="7">
        <v>315</v>
      </c>
      <c r="CJ12" s="7">
        <v>338</v>
      </c>
      <c r="CK12" s="7">
        <v>374</v>
      </c>
      <c r="CL12" s="7">
        <v>403</v>
      </c>
      <c r="CM12" s="7">
        <v>354</v>
      </c>
      <c r="CN12" s="7">
        <v>426</v>
      </c>
      <c r="CO12" s="7">
        <v>401</v>
      </c>
      <c r="CP12" s="7">
        <v>434</v>
      </c>
      <c r="CQ12" s="7">
        <v>438</v>
      </c>
      <c r="CR12" s="7">
        <v>417</v>
      </c>
      <c r="CS12" s="7">
        <v>398</v>
      </c>
      <c r="CT12" s="7">
        <v>419</v>
      </c>
      <c r="CU12" s="7">
        <v>393</v>
      </c>
      <c r="CV12" s="7">
        <v>386</v>
      </c>
      <c r="CW12" s="7">
        <v>365</v>
      </c>
      <c r="CX12" s="7">
        <v>412</v>
      </c>
      <c r="CY12" s="7">
        <v>313</v>
      </c>
      <c r="CZ12" s="7">
        <v>346</v>
      </c>
      <c r="DA12" s="7">
        <v>337</v>
      </c>
      <c r="DB12" s="7">
        <v>299</v>
      </c>
      <c r="DC12" s="7">
        <v>317</v>
      </c>
      <c r="DD12" s="7">
        <v>292</v>
      </c>
      <c r="DE12" s="7">
        <v>262</v>
      </c>
      <c r="DF12" s="7">
        <v>278</v>
      </c>
      <c r="DG12" s="7">
        <v>265</v>
      </c>
      <c r="DH12" s="7">
        <v>268</v>
      </c>
      <c r="DI12" s="7">
        <v>284</v>
      </c>
      <c r="DJ12" s="7">
        <v>233</v>
      </c>
      <c r="DK12" s="7">
        <v>243</v>
      </c>
      <c r="DL12" s="7">
        <v>237</v>
      </c>
      <c r="DM12" s="7">
        <v>208</v>
      </c>
      <c r="DN12" s="7">
        <v>156</v>
      </c>
      <c r="DO12" s="7">
        <v>167</v>
      </c>
      <c r="DP12" s="7">
        <v>162</v>
      </c>
      <c r="DQ12" s="7">
        <v>123</v>
      </c>
      <c r="DR12" s="7">
        <v>122</v>
      </c>
      <c r="DS12" s="7">
        <v>110</v>
      </c>
      <c r="DT12" s="7">
        <v>87</v>
      </c>
      <c r="DU12" s="7">
        <v>105</v>
      </c>
      <c r="DV12" s="7">
        <v>81</v>
      </c>
      <c r="DW12" s="7">
        <v>294</v>
      </c>
      <c r="DX12" s="7">
        <f t="shared" si="4"/>
        <v>16825</v>
      </c>
      <c r="DY12" s="7">
        <f t="shared" si="5"/>
        <v>2107</v>
      </c>
      <c r="DZ12" s="7">
        <f t="shared" si="6"/>
        <v>8272</v>
      </c>
      <c r="EA12" s="7">
        <f t="shared" si="7"/>
        <v>5861</v>
      </c>
    </row>
    <row r="13" spans="1:131" x14ac:dyDescent="0.35">
      <c r="A13" s="7">
        <v>1</v>
      </c>
      <c r="B13" t="s">
        <v>364</v>
      </c>
      <c r="C13" s="10" t="s">
        <v>151</v>
      </c>
      <c r="D13" s="10" t="s">
        <v>1149</v>
      </c>
      <c r="E13" s="7">
        <f>SUM(Table32534[[#This Row],[0]:[90]])</f>
        <v>17818.537796868579</v>
      </c>
      <c r="F13" s="7">
        <f>SUM(Table32534[[#This Row],[0]:[15]])</f>
        <v>2863.5950228271849</v>
      </c>
      <c r="G13" s="7">
        <f>SUM(Table32534[[#This Row],[16]:[64]])</f>
        <v>10796.27823001188</v>
      </c>
      <c r="H13" s="7">
        <f>SUM(Table32534[[#This Row],[65]:[90]])</f>
        <v>4158.6645440295206</v>
      </c>
      <c r="I13" s="7">
        <f>SUM(Table32534[[#This Row],[85]:[90]])</f>
        <v>559.33416864795129</v>
      </c>
      <c r="J13" s="7">
        <f>SUM(Table32534[[#This Row],[0]:[17]])</f>
        <v>3199.1684382048111</v>
      </c>
      <c r="K13" s="7">
        <f>SUM(Table32534[[#This Row],[18]:[64]])</f>
        <v>10460.704814634255</v>
      </c>
      <c r="L13" s="7">
        <f>SUM(Table32534[[#This Row],[0]:[4]])</f>
        <v>750.139309109338</v>
      </c>
      <c r="M13" s="7">
        <f>SUM(Table32534[[#This Row],[5]:[15]])</f>
        <v>2113.4557137178472</v>
      </c>
      <c r="N13" s="7">
        <f>SUM(Table32534[[#This Row],[16]:[24]])</f>
        <v>1592.2935043506118</v>
      </c>
      <c r="O13" s="7">
        <f>SUM(Table32534[[#This Row],[25]:[49]])</f>
        <v>5384.8986667123818</v>
      </c>
      <c r="P13" s="7">
        <f>SUM(Table32534[[#This Row],[50]:[64]])</f>
        <v>3819.0860589488884</v>
      </c>
      <c r="Q13" s="7">
        <f>SUM(Table32534[[#This Row],[65]:[74]])</f>
        <v>2123.0532943040789</v>
      </c>
      <c r="R13" s="7">
        <f>SUM(Table32534[[#This Row],[75]:[84]])</f>
        <v>1476.2770810774905</v>
      </c>
      <c r="S13" s="7">
        <f>SUM(Table32534[[#This Row],[5]:[9]])</f>
        <v>957.16377333746198</v>
      </c>
      <c r="T13" s="7">
        <f>SUM(Table32534[[#This Row],[10]:[14]])</f>
        <v>969.2292548833891</v>
      </c>
      <c r="U13" s="7">
        <f>SUM(Table32534[[#This Row],[15]:[19]])</f>
        <v>888.8245468581415</v>
      </c>
      <c r="V13" s="7">
        <f>SUM(Table32534[[#This Row],[20]:[24]])</f>
        <v>890.53164298946649</v>
      </c>
      <c r="W13" s="7">
        <f>SUM(Table32534[[#This Row],[25]:[29]])</f>
        <v>911.31776946096556</v>
      </c>
      <c r="X13" s="7">
        <f>SUM(Table32534[[#This Row],[30]:[34]])</f>
        <v>1111.3570838632531</v>
      </c>
      <c r="Y13" s="7">
        <f>SUM(Table32534[[#This Row],[35]:[39]])</f>
        <v>1210.0128238101311</v>
      </c>
      <c r="Z13" s="7">
        <f>SUM(Table32534[[#This Row],[40]:[44]])</f>
        <v>1075.0813098229219</v>
      </c>
      <c r="AA13" s="7">
        <f>SUM(Table32534[[#This Row],[45]:[49]])</f>
        <v>1077.1296797551101</v>
      </c>
      <c r="AB13" s="7">
        <f>SUM(Table32534[[#This Row],[50]:[54]])</f>
        <v>1196.2900682619088</v>
      </c>
      <c r="AC13" s="7">
        <f>SUM(Table32534[[#This Row],[55]:[59]])</f>
        <v>1338.0071228532213</v>
      </c>
      <c r="AD13" s="7">
        <f>SUM(Table32534[[#This Row],[60]:[64]])</f>
        <v>1284.7888678337583</v>
      </c>
      <c r="AE13" s="7">
        <f>SUM(Table32534[[#This Row],[65]:[69]])</f>
        <v>1160.0138141274615</v>
      </c>
      <c r="AF13" s="7">
        <f>SUM(Table32534[[#This Row],[70]:[74]])</f>
        <v>963.03948017661742</v>
      </c>
      <c r="AG13" s="7">
        <f>SUM(Table32534[[#This Row],[75]:[79]])</f>
        <v>895.99102872871708</v>
      </c>
      <c r="AH13" s="7">
        <f>SUM(Table32534[[#This Row],[80]:[84]])</f>
        <v>580.2860523487733</v>
      </c>
      <c r="AI13" s="7">
        <f>SUM(Table32534[[#This Row],[85]:[89]])</f>
        <v>398.98358876994627</v>
      </c>
      <c r="AJ13" s="7">
        <f>Table32534[[#This Row],[90]]</f>
        <v>160.35057987800502</v>
      </c>
      <c r="AK13" s="7">
        <v>175.66340053808085</v>
      </c>
      <c r="AL13" s="7">
        <v>142.07676255763047</v>
      </c>
      <c r="AM13" s="7">
        <v>136.69976173154458</v>
      </c>
      <c r="AN13" s="7">
        <v>135.37693135344153</v>
      </c>
      <c r="AO13" s="7">
        <v>160.32245292864053</v>
      </c>
      <c r="AP13" s="7">
        <v>158.56272023331837</v>
      </c>
      <c r="AQ13" s="7">
        <v>168.49703026945829</v>
      </c>
      <c r="AR13" s="7">
        <v>207.93461801295808</v>
      </c>
      <c r="AS13" s="7">
        <v>205.44510938941431</v>
      </c>
      <c r="AT13" s="7">
        <v>216.72429543231294</v>
      </c>
      <c r="AU13" s="7">
        <v>199.3004072999849</v>
      </c>
      <c r="AV13" s="7">
        <v>187.8306947371579</v>
      </c>
      <c r="AW13" s="7">
        <v>192.85198546688852</v>
      </c>
      <c r="AX13" s="7">
        <v>189.88300510973227</v>
      </c>
      <c r="AY13" s="7">
        <v>199.36316226962543</v>
      </c>
      <c r="AZ13" s="7">
        <v>187.06268549699621</v>
      </c>
      <c r="BA13" s="7">
        <v>157.17164234659822</v>
      </c>
      <c r="BB13" s="7">
        <v>178.40177303102803</v>
      </c>
      <c r="BC13" s="7">
        <v>196.53270603664134</v>
      </c>
      <c r="BD13" s="7">
        <v>169.65573994687765</v>
      </c>
      <c r="BE13" s="7">
        <v>192.32059285323209</v>
      </c>
      <c r="BF13" s="7">
        <v>209.3469171567645</v>
      </c>
      <c r="BG13" s="7">
        <v>180.04395231202261</v>
      </c>
      <c r="BH13" s="7">
        <v>145.81738461851654</v>
      </c>
      <c r="BI13" s="7">
        <v>163.00279604893086</v>
      </c>
      <c r="BJ13" s="7">
        <v>181.90467328892541</v>
      </c>
      <c r="BK13" s="7">
        <v>172.40433057578508</v>
      </c>
      <c r="BL13" s="7">
        <v>183.63987228347924</v>
      </c>
      <c r="BM13" s="7">
        <v>162.80330755788225</v>
      </c>
      <c r="BN13" s="7">
        <v>210.56558575489356</v>
      </c>
      <c r="BO13" s="7">
        <v>225.40974159904943</v>
      </c>
      <c r="BP13" s="7">
        <v>205.30837586800627</v>
      </c>
      <c r="BQ13" s="7">
        <v>223.15577468319981</v>
      </c>
      <c r="BR13" s="7">
        <v>232.15215426269958</v>
      </c>
      <c r="BS13" s="7">
        <v>225.33103745029823</v>
      </c>
      <c r="BT13" s="7">
        <v>266.7946415205123</v>
      </c>
      <c r="BU13" s="7">
        <v>248.24306335360868</v>
      </c>
      <c r="BV13" s="7">
        <v>240.01069514430787</v>
      </c>
      <c r="BW13" s="7">
        <v>222.84725986990486</v>
      </c>
      <c r="BX13" s="7">
        <v>232.11716392179721</v>
      </c>
      <c r="BY13" s="7">
        <v>194.89346174986633</v>
      </c>
      <c r="BZ13" s="7">
        <v>202.27331605445954</v>
      </c>
      <c r="CA13" s="7">
        <v>250.41764069442644</v>
      </c>
      <c r="CB13" s="7">
        <v>206.96705080910345</v>
      </c>
      <c r="CC13" s="7">
        <v>220.52984051506616</v>
      </c>
      <c r="CD13" s="7">
        <v>247.72391798285042</v>
      </c>
      <c r="CE13" s="7">
        <v>209.02912035246334</v>
      </c>
      <c r="CF13" s="7">
        <v>215.72105246127524</v>
      </c>
      <c r="CG13" s="7">
        <v>218.80322604217002</v>
      </c>
      <c r="CH13" s="7">
        <v>185.85236291635104</v>
      </c>
      <c r="CI13" s="7">
        <v>188.80902655796478</v>
      </c>
      <c r="CJ13" s="7">
        <v>239.62037215651273</v>
      </c>
      <c r="CK13" s="7">
        <v>257.17481584499154</v>
      </c>
      <c r="CL13" s="7">
        <v>268.80037256366268</v>
      </c>
      <c r="CM13" s="7">
        <v>241.88548113877707</v>
      </c>
      <c r="CN13" s="7">
        <v>281.41214815544987</v>
      </c>
      <c r="CO13" s="7">
        <v>251.31086394011894</v>
      </c>
      <c r="CP13" s="7">
        <v>276.00813759955088</v>
      </c>
      <c r="CQ13" s="7">
        <v>263.60946859427179</v>
      </c>
      <c r="CR13" s="7">
        <v>265.6665045638299</v>
      </c>
      <c r="CS13" s="7">
        <v>267.73831506337075</v>
      </c>
      <c r="CT13" s="7">
        <v>251.54602819835063</v>
      </c>
      <c r="CU13" s="7">
        <v>281.90098339578083</v>
      </c>
      <c r="CV13" s="7">
        <v>249.3366990208043</v>
      </c>
      <c r="CW13" s="7">
        <v>234.266842155452</v>
      </c>
      <c r="CX13" s="7">
        <v>250.47785016237782</v>
      </c>
      <c r="CY13" s="7">
        <v>209.87721663700543</v>
      </c>
      <c r="CZ13" s="7">
        <v>237.82963186141473</v>
      </c>
      <c r="DA13" s="7">
        <v>223.87938468923204</v>
      </c>
      <c r="DB13" s="7">
        <v>237.94973077743145</v>
      </c>
      <c r="DC13" s="7">
        <v>201.83287483245243</v>
      </c>
      <c r="DD13" s="7">
        <v>187.37500180538873</v>
      </c>
      <c r="DE13" s="7">
        <v>188.37038798178969</v>
      </c>
      <c r="DF13" s="7">
        <v>214.80834113168407</v>
      </c>
      <c r="DG13" s="7">
        <v>170.65287442530246</v>
      </c>
      <c r="DH13" s="7">
        <v>200.07097408490364</v>
      </c>
      <c r="DI13" s="7">
        <v>201.36565034173813</v>
      </c>
      <c r="DJ13" s="7">
        <v>207.4889922287926</v>
      </c>
      <c r="DK13" s="7">
        <v>136.8364257803083</v>
      </c>
      <c r="DL13" s="7">
        <v>150.22898629297441</v>
      </c>
      <c r="DM13" s="7">
        <v>138.92881749716335</v>
      </c>
      <c r="DN13" s="7">
        <v>131.71277591643567</v>
      </c>
      <c r="DO13" s="7">
        <v>110.24306335360869</v>
      </c>
      <c r="DP13" s="7">
        <v>104.90939888590907</v>
      </c>
      <c r="DQ13" s="7">
        <v>94.491996695656468</v>
      </c>
      <c r="DR13" s="7">
        <v>94.564900328612893</v>
      </c>
      <c r="DS13" s="7">
        <v>95.097367861080414</v>
      </c>
      <c r="DT13" s="7">
        <v>87.502830785253025</v>
      </c>
      <c r="DU13" s="7">
        <v>63.453077957435681</v>
      </c>
      <c r="DV13" s="7">
        <v>58.365411837564302</v>
      </c>
      <c r="DW13" s="7">
        <v>160.35057987800502</v>
      </c>
      <c r="DX13" s="7">
        <f t="shared" si="4"/>
        <v>10796.27823001188</v>
      </c>
      <c r="DY13" s="7">
        <f t="shared" si="5"/>
        <v>1256.7200889729856</v>
      </c>
      <c r="DZ13" s="7">
        <f t="shared" si="6"/>
        <v>5384.8986667123818</v>
      </c>
      <c r="EA13" s="7">
        <f t="shared" si="7"/>
        <v>3819.0860589488884</v>
      </c>
    </row>
    <row r="14" spans="1:131" x14ac:dyDescent="0.35">
      <c r="A14" s="7">
        <v>1</v>
      </c>
      <c r="B14" t="s">
        <v>364</v>
      </c>
      <c r="C14" s="10" t="s">
        <v>152</v>
      </c>
      <c r="D14" s="10" t="s">
        <v>153</v>
      </c>
      <c r="E14" s="7">
        <f>SUM(Table32534[[#This Row],[0]:[90]])</f>
        <v>28105.830085841662</v>
      </c>
      <c r="F14" s="7">
        <f>SUM(Table32534[[#This Row],[0]:[15]])</f>
        <v>4726.1384629147706</v>
      </c>
      <c r="G14" s="7">
        <f>SUM(Table32534[[#This Row],[16]:[64]])</f>
        <v>17354.502732539589</v>
      </c>
      <c r="H14" s="7">
        <f>SUM(Table32534[[#This Row],[65]:[90]])</f>
        <v>6025.1888903873069</v>
      </c>
      <c r="I14" s="7">
        <f>SUM(Table32534[[#This Row],[85]:[90]])</f>
        <v>715.21496200615002</v>
      </c>
      <c r="J14" s="7">
        <f>SUM(Table32534[[#This Row],[0]:[17]])</f>
        <v>5334.9100885655262</v>
      </c>
      <c r="K14" s="7">
        <f>SUM(Table32534[[#This Row],[18]:[64]])</f>
        <v>16745.731106888834</v>
      </c>
      <c r="L14" s="7">
        <f>SUM(Table32534[[#This Row],[0]:[4]])</f>
        <v>1407.4596528145894</v>
      </c>
      <c r="M14" s="7">
        <f>SUM(Table32534[[#This Row],[5]:[15]])</f>
        <v>3318.6788101001821</v>
      </c>
      <c r="N14" s="7">
        <f>SUM(Table32534[[#This Row],[16]:[24]])</f>
        <v>2631.2354737447877</v>
      </c>
      <c r="O14" s="7">
        <f>SUM(Table32534[[#This Row],[25]:[49]])</f>
        <v>8796.5829288711866</v>
      </c>
      <c r="P14" s="7">
        <f>SUM(Table32534[[#This Row],[50]:[64]])</f>
        <v>5926.6843299236116</v>
      </c>
      <c r="Q14" s="7">
        <f>SUM(Table32534[[#This Row],[65]:[74]])</f>
        <v>3197.056532124865</v>
      </c>
      <c r="R14" s="7">
        <f>SUM(Table32534[[#This Row],[75]:[84]])</f>
        <v>2112.9173962562941</v>
      </c>
      <c r="S14" s="7">
        <f>SUM(Table32534[[#This Row],[5]:[9]])</f>
        <v>1512.0284843718496</v>
      </c>
      <c r="T14" s="7">
        <f>SUM(Table32534[[#This Row],[10]:[14]])</f>
        <v>1519.2737466569286</v>
      </c>
      <c r="U14" s="7">
        <f>SUM(Table32534[[#This Row],[15]:[19]])</f>
        <v>1421.6122477591573</v>
      </c>
      <c r="V14" s="7">
        <f>SUM(Table32534[[#This Row],[20]:[24]])</f>
        <v>1496.9998050570343</v>
      </c>
      <c r="W14" s="7">
        <f>SUM(Table32534[[#This Row],[25]:[29]])</f>
        <v>1714.616113237829</v>
      </c>
      <c r="X14" s="7">
        <f>SUM(Table32534[[#This Row],[30]:[34]])</f>
        <v>2039.2249321371492</v>
      </c>
      <c r="Y14" s="7">
        <f>SUM(Table32534[[#This Row],[35]:[39]])</f>
        <v>1815.1303554237538</v>
      </c>
      <c r="Z14" s="7">
        <f>SUM(Table32534[[#This Row],[40]:[44]])</f>
        <v>1713.8894833610839</v>
      </c>
      <c r="AA14" s="7">
        <f>SUM(Table32534[[#This Row],[45]:[49]])</f>
        <v>1513.7220447113709</v>
      </c>
      <c r="AB14" s="7">
        <f>SUM(Table32534[[#This Row],[50]:[54]])</f>
        <v>1879.8798430308557</v>
      </c>
      <c r="AC14" s="7">
        <f>SUM(Table32534[[#This Row],[55]:[59]])</f>
        <v>2085.3038987257942</v>
      </c>
      <c r="AD14" s="7">
        <f>SUM(Table32534[[#This Row],[60]:[64]])</f>
        <v>1961.5005881669622</v>
      </c>
      <c r="AE14" s="7">
        <f>SUM(Table32534[[#This Row],[65]:[69]])</f>
        <v>1617.9336659825863</v>
      </c>
      <c r="AF14" s="7">
        <f>SUM(Table32534[[#This Row],[70]:[74]])</f>
        <v>1579.122866142279</v>
      </c>
      <c r="AG14" s="7">
        <f>SUM(Table32534[[#This Row],[75]:[79]])</f>
        <v>1325.1013463081676</v>
      </c>
      <c r="AH14" s="7">
        <f>SUM(Table32534[[#This Row],[80]:[84]])</f>
        <v>787.81604994812642</v>
      </c>
      <c r="AI14" s="7">
        <f>SUM(Table32534[[#This Row],[85]:[89]])</f>
        <v>486.68802716383357</v>
      </c>
      <c r="AJ14" s="7">
        <f>Table32534[[#This Row],[90]]</f>
        <v>228.52693484231651</v>
      </c>
      <c r="AK14" s="7">
        <v>274.16801012635244</v>
      </c>
      <c r="AL14" s="7">
        <v>280.18704911093994</v>
      </c>
      <c r="AM14" s="7">
        <v>280.30815409039747</v>
      </c>
      <c r="AN14" s="7">
        <v>287.97270531433219</v>
      </c>
      <c r="AO14" s="7">
        <v>284.82373417256724</v>
      </c>
      <c r="AP14" s="7">
        <v>288.43560539805082</v>
      </c>
      <c r="AQ14" s="7">
        <v>279.52249788700522</v>
      </c>
      <c r="AR14" s="7">
        <v>323.07863678787402</v>
      </c>
      <c r="AS14" s="7">
        <v>314.48193906830613</v>
      </c>
      <c r="AT14" s="7">
        <v>306.50980523061355</v>
      </c>
      <c r="AU14" s="7">
        <v>284.97270531433219</v>
      </c>
      <c r="AV14" s="7">
        <v>293.57823021161994</v>
      </c>
      <c r="AW14" s="7">
        <v>328.30180776220163</v>
      </c>
      <c r="AX14" s="7">
        <v>307.02595678942288</v>
      </c>
      <c r="AY14" s="7">
        <v>305.3950465793518</v>
      </c>
      <c r="AZ14" s="7">
        <v>287.37657907140385</v>
      </c>
      <c r="BA14" s="7">
        <v>312.63725653826691</v>
      </c>
      <c r="BB14" s="7">
        <v>296.1343691124888</v>
      </c>
      <c r="BC14" s="7">
        <v>279.63091021007108</v>
      </c>
      <c r="BD14" s="7">
        <v>245.83313282692671</v>
      </c>
      <c r="BE14" s="7">
        <v>347.20856894505147</v>
      </c>
      <c r="BF14" s="7">
        <v>382.89215915357369</v>
      </c>
      <c r="BG14" s="7">
        <v>267.42291274165916</v>
      </c>
      <c r="BH14" s="7">
        <v>245.42291274165919</v>
      </c>
      <c r="BI14" s="7">
        <v>254.05325147509069</v>
      </c>
      <c r="BJ14" s="7">
        <v>322.75836151772444</v>
      </c>
      <c r="BK14" s="7">
        <v>322.26816674833799</v>
      </c>
      <c r="BL14" s="7">
        <v>354.73684168361291</v>
      </c>
      <c r="BM14" s="7">
        <v>352.92002531588105</v>
      </c>
      <c r="BN14" s="7">
        <v>361.93271797227271</v>
      </c>
      <c r="BO14" s="7">
        <v>404.2149152732473</v>
      </c>
      <c r="BP14" s="7">
        <v>407.34236658090066</v>
      </c>
      <c r="BQ14" s="7">
        <v>408.44829805444249</v>
      </c>
      <c r="BR14" s="7">
        <v>410.81795932101102</v>
      </c>
      <c r="BS14" s="7">
        <v>408.40139290754763</v>
      </c>
      <c r="BT14" s="7">
        <v>379.44195172624666</v>
      </c>
      <c r="BU14" s="7">
        <v>387.28085940472965</v>
      </c>
      <c r="BV14" s="7">
        <v>356.65629552285441</v>
      </c>
      <c r="BW14" s="7">
        <v>366.8863843020174</v>
      </c>
      <c r="BX14" s="7">
        <v>324.86486446790587</v>
      </c>
      <c r="BY14" s="7">
        <v>330.01961046122705</v>
      </c>
      <c r="BZ14" s="7">
        <v>355.6905080133576</v>
      </c>
      <c r="CA14" s="7">
        <v>340.93214649563316</v>
      </c>
      <c r="CB14" s="7">
        <v>346.32084674678913</v>
      </c>
      <c r="CC14" s="7">
        <v>340.92637164407688</v>
      </c>
      <c r="CD14" s="7">
        <v>342.24030058603063</v>
      </c>
      <c r="CE14" s="7">
        <v>291.14071544068463</v>
      </c>
      <c r="CF14" s="7">
        <v>288.78374683050777</v>
      </c>
      <c r="CG14" s="7">
        <v>284.09381029378972</v>
      </c>
      <c r="CH14" s="7">
        <v>307.46347156035824</v>
      </c>
      <c r="CI14" s="7">
        <v>321.54401772111675</v>
      </c>
      <c r="CJ14" s="7">
        <v>371.88581282537785</v>
      </c>
      <c r="CK14" s="7">
        <v>394.45712523216241</v>
      </c>
      <c r="CL14" s="7">
        <v>395.84582548331838</v>
      </c>
      <c r="CM14" s="7">
        <v>396.14706176888046</v>
      </c>
      <c r="CN14" s="7">
        <v>404.93271797227271</v>
      </c>
      <c r="CO14" s="7">
        <v>440.75893299436405</v>
      </c>
      <c r="CP14" s="7">
        <v>433.62570683515435</v>
      </c>
      <c r="CQ14" s="7">
        <v>408.94541062866438</v>
      </c>
      <c r="CR14" s="7">
        <v>397.04113029533858</v>
      </c>
      <c r="CS14" s="7">
        <v>418.20914042169102</v>
      </c>
      <c r="CT14" s="7">
        <v>420.95175695686021</v>
      </c>
      <c r="CU14" s="7">
        <v>399.53576202003643</v>
      </c>
      <c r="CV14" s="7">
        <v>403.36140556548816</v>
      </c>
      <c r="CW14" s="7">
        <v>319.44252320288626</v>
      </c>
      <c r="CX14" s="7">
        <v>340.14706176888046</v>
      </c>
      <c r="CY14" s="7">
        <v>356.83947915512255</v>
      </c>
      <c r="CZ14" s="7">
        <v>294.37023274320802</v>
      </c>
      <c r="DA14" s="7">
        <v>324.19396691577532</v>
      </c>
      <c r="DB14" s="7">
        <v>302.38292539959969</v>
      </c>
      <c r="DC14" s="7">
        <v>313.2339542578348</v>
      </c>
      <c r="DD14" s="7">
        <v>322.77740050231193</v>
      </c>
      <c r="DE14" s="7">
        <v>316.56940303390007</v>
      </c>
      <c r="DF14" s="7">
        <v>305.64994919465857</v>
      </c>
      <c r="DG14" s="7">
        <v>320.89215915357369</v>
      </c>
      <c r="DH14" s="7">
        <v>257.91754446635701</v>
      </c>
      <c r="DI14" s="7">
        <v>290.44195172624666</v>
      </c>
      <c r="DJ14" s="7">
        <v>294.56940303390007</v>
      </c>
      <c r="DK14" s="7">
        <v>251.10650295018141</v>
      </c>
      <c r="DL14" s="7">
        <v>231.06594413148235</v>
      </c>
      <c r="DM14" s="7">
        <v>186.93214649563316</v>
      </c>
      <c r="DN14" s="7">
        <v>180.72414902722124</v>
      </c>
      <c r="DO14" s="7">
        <v>167.96001265794052</v>
      </c>
      <c r="DP14" s="7">
        <v>118.59669771956787</v>
      </c>
      <c r="DQ14" s="7">
        <v>133.60304404776372</v>
      </c>
      <c r="DR14" s="7">
        <v>113.35448776065276</v>
      </c>
      <c r="DS14" s="7">
        <v>97.469246411914497</v>
      </c>
      <c r="DT14" s="7">
        <v>118.59669771956787</v>
      </c>
      <c r="DU14" s="7">
        <v>84.469246411914497</v>
      </c>
      <c r="DV14" s="7">
        <v>72.798348859783943</v>
      </c>
      <c r="DW14" s="7">
        <v>228.52693484231651</v>
      </c>
      <c r="DX14" s="7">
        <f t="shared" si="4"/>
        <v>17354.502732539589</v>
      </c>
      <c r="DY14" s="7">
        <f t="shared" si="5"/>
        <v>2022.4638480940321</v>
      </c>
      <c r="DZ14" s="7">
        <f t="shared" si="6"/>
        <v>8796.5829288711866</v>
      </c>
      <c r="EA14" s="7">
        <f t="shared" si="7"/>
        <v>5926.6843299236116</v>
      </c>
    </row>
    <row r="15" spans="1:131" x14ac:dyDescent="0.35">
      <c r="A15" s="7">
        <v>1</v>
      </c>
      <c r="B15" t="s">
        <v>364</v>
      </c>
      <c r="C15" s="10" t="s">
        <v>154</v>
      </c>
      <c r="D15" s="10" t="s">
        <v>155</v>
      </c>
      <c r="E15" s="7">
        <f>SUM(Table32534[[#This Row],[0]:[90]])</f>
        <v>17273.870129870138</v>
      </c>
      <c r="F15" s="7">
        <f>SUM(Table32534[[#This Row],[0]:[15]])</f>
        <v>2822.7402597402597</v>
      </c>
      <c r="G15" s="7">
        <f>SUM(Table32534[[#This Row],[16]:[64]])</f>
        <v>10634.311688311685</v>
      </c>
      <c r="H15" s="7">
        <f>SUM(Table32534[[#This Row],[65]:[90]])</f>
        <v>3816.8181818181829</v>
      </c>
      <c r="I15" s="7">
        <f>SUM(Table32534[[#This Row],[85]:[90]])</f>
        <v>482.81818181818181</v>
      </c>
      <c r="J15" s="7">
        <f>SUM(Table32534[[#This Row],[0]:[17]])</f>
        <v>3232.2337662337659</v>
      </c>
      <c r="K15" s="7">
        <f>SUM(Table32534[[#This Row],[18]:[64]])</f>
        <v>10224.818181818177</v>
      </c>
      <c r="L15" s="7">
        <f>SUM(Table32534[[#This Row],[0]:[4]])</f>
        <v>777.42857142857144</v>
      </c>
      <c r="M15" s="7">
        <f>SUM(Table32534[[#This Row],[5]:[15]])</f>
        <v>2045.3116883116882</v>
      </c>
      <c r="N15" s="7">
        <f>SUM(Table32534[[#This Row],[16]:[24]])</f>
        <v>1690.1948051948054</v>
      </c>
      <c r="O15" s="7">
        <f>SUM(Table32534[[#This Row],[25]:[49]])</f>
        <v>5401.3506493506484</v>
      </c>
      <c r="P15" s="7">
        <f>SUM(Table32534[[#This Row],[50]:[64]])</f>
        <v>3542.7662337662341</v>
      </c>
      <c r="Q15" s="7">
        <f>SUM(Table32534[[#This Row],[65]:[74]])</f>
        <v>1987.8831168831171</v>
      </c>
      <c r="R15" s="7">
        <f>SUM(Table32534[[#This Row],[75]:[84]])</f>
        <v>1346.1168831168829</v>
      </c>
      <c r="S15" s="7">
        <f>SUM(Table32534[[#This Row],[5]:[9]])</f>
        <v>844.51948051948057</v>
      </c>
      <c r="T15" s="7">
        <f>SUM(Table32534[[#This Row],[10]:[14]])</f>
        <v>1000.7012987012987</v>
      </c>
      <c r="U15" s="7">
        <f>SUM(Table32534[[#This Row],[15]:[19]])</f>
        <v>987.38961038961043</v>
      </c>
      <c r="V15" s="7">
        <f>SUM(Table32534[[#This Row],[20]:[24]])</f>
        <v>902.89610389610391</v>
      </c>
      <c r="W15" s="7">
        <f>SUM(Table32534[[#This Row],[25]:[29]])</f>
        <v>1019.3636363636365</v>
      </c>
      <c r="X15" s="7">
        <f>SUM(Table32534[[#This Row],[30]:[34]])</f>
        <v>1184.922077922078</v>
      </c>
      <c r="Y15" s="7">
        <f>SUM(Table32534[[#This Row],[35]:[39]])</f>
        <v>1221.1688311688313</v>
      </c>
      <c r="Z15" s="7">
        <f>SUM(Table32534[[#This Row],[40]:[44]])</f>
        <v>1044.6363636363637</v>
      </c>
      <c r="AA15" s="7">
        <f>SUM(Table32534[[#This Row],[45]:[49]])</f>
        <v>931.2597402597404</v>
      </c>
      <c r="AB15" s="7">
        <f>SUM(Table32534[[#This Row],[50]:[54]])</f>
        <v>1135.1688311688313</v>
      </c>
      <c r="AC15" s="7">
        <f>SUM(Table32534[[#This Row],[55]:[59]])</f>
        <v>1279.7532467532467</v>
      </c>
      <c r="AD15" s="7">
        <f>SUM(Table32534[[#This Row],[60]:[64]])</f>
        <v>1127.8441558441559</v>
      </c>
      <c r="AE15" s="7">
        <f>SUM(Table32534[[#This Row],[65]:[69]])</f>
        <v>1080.5324675324678</v>
      </c>
      <c r="AF15" s="7">
        <f>SUM(Table32534[[#This Row],[70]:[74]])</f>
        <v>907.35064935064941</v>
      </c>
      <c r="AG15" s="7">
        <f>SUM(Table32534[[#This Row],[75]:[79]])</f>
        <v>876.35064935064929</v>
      </c>
      <c r="AH15" s="7">
        <f>SUM(Table32534[[#This Row],[80]:[84]])</f>
        <v>469.76623376623377</v>
      </c>
      <c r="AI15" s="7">
        <f>SUM(Table32534[[#This Row],[85]:[89]])</f>
        <v>310.23376623376623</v>
      </c>
      <c r="AJ15" s="7">
        <f>Table32534[[#This Row],[90]]</f>
        <v>172.58441558441558</v>
      </c>
      <c r="AK15" s="7">
        <v>167.93506493506493</v>
      </c>
      <c r="AL15" s="7">
        <v>140.46753246753246</v>
      </c>
      <c r="AM15" s="7">
        <v>161.62337662337663</v>
      </c>
      <c r="AN15" s="7">
        <v>137.77922077922079</v>
      </c>
      <c r="AO15" s="7">
        <v>169.62337662337663</v>
      </c>
      <c r="AP15" s="7">
        <v>160.62337662337663</v>
      </c>
      <c r="AQ15" s="7">
        <v>159.24675324675326</v>
      </c>
      <c r="AR15" s="7">
        <v>171.77922077922079</v>
      </c>
      <c r="AS15" s="7">
        <v>169.09090909090909</v>
      </c>
      <c r="AT15" s="7">
        <v>183.77922077922079</v>
      </c>
      <c r="AU15" s="7">
        <v>169.40259740259739</v>
      </c>
      <c r="AV15" s="7">
        <v>221.09090909090909</v>
      </c>
      <c r="AW15" s="7">
        <v>204.87012987012986</v>
      </c>
      <c r="AX15" s="7">
        <v>194.77922077922079</v>
      </c>
      <c r="AY15" s="7">
        <v>210.55844155844156</v>
      </c>
      <c r="AZ15" s="7">
        <v>200.09090909090909</v>
      </c>
      <c r="BA15" s="7">
        <v>216.40259740259739</v>
      </c>
      <c r="BB15" s="7">
        <v>193.09090909090909</v>
      </c>
      <c r="BC15" s="7">
        <v>187.55844155844156</v>
      </c>
      <c r="BD15" s="7">
        <v>190.24675324675326</v>
      </c>
      <c r="BE15" s="7">
        <v>190.31168831168833</v>
      </c>
      <c r="BF15" s="7">
        <v>242.71428571428572</v>
      </c>
      <c r="BG15" s="7">
        <v>152.31168831168833</v>
      </c>
      <c r="BH15" s="7">
        <v>157.46753246753246</v>
      </c>
      <c r="BI15" s="7">
        <v>160.09090909090909</v>
      </c>
      <c r="BJ15" s="7">
        <v>181.77922077922079</v>
      </c>
      <c r="BK15" s="7">
        <v>206.09090909090909</v>
      </c>
      <c r="BL15" s="7">
        <v>213.62337662337663</v>
      </c>
      <c r="BM15" s="7">
        <v>188.09090909090909</v>
      </c>
      <c r="BN15" s="7">
        <v>229.77922077922079</v>
      </c>
      <c r="BO15" s="7">
        <v>236.93506493506493</v>
      </c>
      <c r="BP15" s="7">
        <v>244.24675324675326</v>
      </c>
      <c r="BQ15" s="7">
        <v>235.77922077922079</v>
      </c>
      <c r="BR15" s="7">
        <v>244.18181818181819</v>
      </c>
      <c r="BS15" s="7">
        <v>223.77922077922079</v>
      </c>
      <c r="BT15" s="7">
        <v>231.55844155844156</v>
      </c>
      <c r="BU15" s="7">
        <v>236.09090909090909</v>
      </c>
      <c r="BV15" s="7">
        <v>259.87012987012986</v>
      </c>
      <c r="BW15" s="7">
        <v>250.40259740259739</v>
      </c>
      <c r="BX15" s="7">
        <v>243.24675324675326</v>
      </c>
      <c r="BY15" s="7">
        <v>217.55844155844156</v>
      </c>
      <c r="BZ15" s="7">
        <v>204.24675324675326</v>
      </c>
      <c r="CA15" s="7">
        <v>207.71428571428572</v>
      </c>
      <c r="CB15" s="7">
        <v>208.71428571428572</v>
      </c>
      <c r="CC15" s="7">
        <v>206.40259740259739</v>
      </c>
      <c r="CD15" s="7">
        <v>187.55844155844156</v>
      </c>
      <c r="CE15" s="7">
        <v>181.49350649350649</v>
      </c>
      <c r="CF15" s="7">
        <v>171.40259740259739</v>
      </c>
      <c r="CG15" s="7">
        <v>179.71428571428572</v>
      </c>
      <c r="CH15" s="7">
        <v>211.09090909090909</v>
      </c>
      <c r="CI15" s="7">
        <v>183.09090909090909</v>
      </c>
      <c r="CJ15" s="7">
        <v>230.09090909090909</v>
      </c>
      <c r="CK15" s="7">
        <v>221.71428571428572</v>
      </c>
      <c r="CL15" s="7">
        <v>248.87012987012986</v>
      </c>
      <c r="CM15" s="7">
        <v>251.40259740259739</v>
      </c>
      <c r="CN15" s="7">
        <v>264.49350649350652</v>
      </c>
      <c r="CO15" s="7">
        <v>231.18181818181819</v>
      </c>
      <c r="CP15" s="7">
        <v>270.87012987012986</v>
      </c>
      <c r="CQ15" s="7">
        <v>261.02597402597405</v>
      </c>
      <c r="CR15" s="7">
        <v>252.18181818181819</v>
      </c>
      <c r="CS15" s="7">
        <v>263.40259740259739</v>
      </c>
      <c r="CT15" s="7">
        <v>220.49350649350649</v>
      </c>
      <c r="CU15" s="7">
        <v>225.11688311688312</v>
      </c>
      <c r="CV15" s="7">
        <v>219.02597402597402</v>
      </c>
      <c r="CW15" s="7">
        <v>199.80519480519479</v>
      </c>
      <c r="CX15" s="7">
        <v>238.18181818181819</v>
      </c>
      <c r="CY15" s="7">
        <v>220.71428571428572</v>
      </c>
      <c r="CZ15" s="7">
        <v>208.49350649350649</v>
      </c>
      <c r="DA15" s="7">
        <v>242.18181818181819</v>
      </c>
      <c r="DB15" s="7">
        <v>170.96103896103898</v>
      </c>
      <c r="DC15" s="7">
        <v>205.87012987012986</v>
      </c>
      <c r="DD15" s="7">
        <v>181.40259740259739</v>
      </c>
      <c r="DE15" s="7">
        <v>189.27272727272725</v>
      </c>
      <c r="DF15" s="7">
        <v>164.71428571428572</v>
      </c>
      <c r="DG15" s="7">
        <v>166.09090909090909</v>
      </c>
      <c r="DH15" s="7">
        <v>181.40259740259739</v>
      </c>
      <c r="DI15" s="7">
        <v>211.49350649350649</v>
      </c>
      <c r="DJ15" s="7">
        <v>202.33766233766232</v>
      </c>
      <c r="DK15" s="7">
        <v>143.40259740259739</v>
      </c>
      <c r="DL15" s="7">
        <v>137.71428571428572</v>
      </c>
      <c r="DM15" s="7">
        <v>122.40259740259741</v>
      </c>
      <c r="DN15" s="7">
        <v>114.40259740259741</v>
      </c>
      <c r="DO15" s="7">
        <v>82.090909090909093</v>
      </c>
      <c r="DP15" s="7">
        <v>78.246753246753244</v>
      </c>
      <c r="DQ15" s="7">
        <v>72.623376623376629</v>
      </c>
      <c r="DR15" s="7">
        <v>67.402597402597394</v>
      </c>
      <c r="DS15" s="7">
        <v>78.870129870129873</v>
      </c>
      <c r="DT15" s="7">
        <v>58.623376623376622</v>
      </c>
      <c r="DU15" s="7">
        <v>57.935064935064936</v>
      </c>
      <c r="DV15" s="7">
        <v>47.402597402597401</v>
      </c>
      <c r="DW15" s="7">
        <v>172.58441558441558</v>
      </c>
      <c r="DX15" s="7">
        <f t="shared" si="4"/>
        <v>10634.311688311685</v>
      </c>
      <c r="DY15" s="7">
        <f t="shared" si="5"/>
        <v>1280.7012987012988</v>
      </c>
      <c r="DZ15" s="7">
        <f t="shared" si="6"/>
        <v>5401.3506493506484</v>
      </c>
      <c r="EA15" s="7">
        <f t="shared" si="7"/>
        <v>3542.7662337662341</v>
      </c>
    </row>
    <row r="16" spans="1:131" x14ac:dyDescent="0.35">
      <c r="A16" s="7">
        <v>1</v>
      </c>
      <c r="B16" t="s">
        <v>364</v>
      </c>
      <c r="C16" s="10" t="s">
        <v>156</v>
      </c>
      <c r="D16" s="10" t="s">
        <v>157</v>
      </c>
      <c r="E16" s="7">
        <f>SUM(Table32534[[#This Row],[0]:[90]])</f>
        <v>12025.71537001897</v>
      </c>
      <c r="F16" s="7">
        <f>SUM(Table32534[[#This Row],[0]:[15]])</f>
        <v>1556.9506641366222</v>
      </c>
      <c r="G16" s="7">
        <f>SUM(Table32534[[#This Row],[16]:[64]])</f>
        <v>6733.6922201138523</v>
      </c>
      <c r="H16" s="7">
        <f>SUM(Table32534[[#This Row],[65]:[90]])</f>
        <v>3735.0724857685013</v>
      </c>
      <c r="I16" s="7">
        <f>SUM(Table32534[[#This Row],[85]:[90]])</f>
        <v>558.02950664136631</v>
      </c>
      <c r="J16" s="7">
        <f>SUM(Table32534[[#This Row],[0]:[17]])</f>
        <v>1786.4622390891839</v>
      </c>
      <c r="K16" s="7">
        <f>SUM(Table32534[[#This Row],[18]:[64]])</f>
        <v>6504.1806451612902</v>
      </c>
      <c r="L16" s="7">
        <f>SUM(Table32534[[#This Row],[0]:[4]])</f>
        <v>405.78795066413659</v>
      </c>
      <c r="M16" s="7">
        <f>SUM(Table32534[[#This Row],[5]:[15]])</f>
        <v>1151.1627134724856</v>
      </c>
      <c r="N16" s="7">
        <f>SUM(Table32534[[#This Row],[16]:[24]])</f>
        <v>892.97163187855779</v>
      </c>
      <c r="O16" s="7">
        <f>SUM(Table32534[[#This Row],[25]:[49]])</f>
        <v>2798.0233396584435</v>
      </c>
      <c r="P16" s="7">
        <f>SUM(Table32534[[#This Row],[50]:[64]])</f>
        <v>3042.6972485768497</v>
      </c>
      <c r="Q16" s="7">
        <f>SUM(Table32534[[#This Row],[65]:[74]])</f>
        <v>1846.0992409867172</v>
      </c>
      <c r="R16" s="7">
        <f>SUM(Table32534[[#This Row],[75]:[84]])</f>
        <v>1330.9437381404175</v>
      </c>
      <c r="S16" s="7">
        <f>SUM(Table32534[[#This Row],[5]:[9]])</f>
        <v>486.53709677419357</v>
      </c>
      <c r="T16" s="7">
        <f>SUM(Table32534[[#This Row],[10]:[14]])</f>
        <v>563.28358633776088</v>
      </c>
      <c r="U16" s="7">
        <f>SUM(Table32534[[#This Row],[15]:[19]])</f>
        <v>519.86982922201139</v>
      </c>
      <c r="V16" s="7">
        <f>SUM(Table32534[[#This Row],[20]:[24]])</f>
        <v>474.44383301707774</v>
      </c>
      <c r="W16" s="7">
        <f>SUM(Table32534[[#This Row],[25]:[29]])</f>
        <v>462.87884250474383</v>
      </c>
      <c r="X16" s="7">
        <f>SUM(Table32534[[#This Row],[30]:[34]])</f>
        <v>552.86982922201139</v>
      </c>
      <c r="Y16" s="7">
        <f>SUM(Table32534[[#This Row],[35]:[39]])</f>
        <v>539.98889943074005</v>
      </c>
      <c r="Z16" s="7">
        <f>SUM(Table32534[[#This Row],[40]:[44]])</f>
        <v>631.92030360531317</v>
      </c>
      <c r="AA16" s="7">
        <f>SUM(Table32534[[#This Row],[45]:[49]])</f>
        <v>610.36546489563568</v>
      </c>
      <c r="AB16" s="7">
        <f>SUM(Table32534[[#This Row],[50]:[54]])</f>
        <v>895.18130929791266</v>
      </c>
      <c r="AC16" s="7">
        <f>SUM(Table32534[[#This Row],[55]:[59]])</f>
        <v>1062.8552182163187</v>
      </c>
      <c r="AD16" s="7">
        <f>SUM(Table32534[[#This Row],[60]:[64]])</f>
        <v>1084.6607210626184</v>
      </c>
      <c r="AE16" s="7">
        <f>SUM(Table32534[[#This Row],[65]:[69]])</f>
        <v>950.68330170777983</v>
      </c>
      <c r="AF16" s="7">
        <f>SUM(Table32534[[#This Row],[70]:[74]])</f>
        <v>895.41593927893734</v>
      </c>
      <c r="AG16" s="7">
        <f>SUM(Table32534[[#This Row],[75]:[79]])</f>
        <v>794.29051233396581</v>
      </c>
      <c r="AH16" s="7">
        <f>SUM(Table32534[[#This Row],[80]:[84]])</f>
        <v>536.65322580645159</v>
      </c>
      <c r="AI16" s="7">
        <f>SUM(Table32534[[#This Row],[85]:[89]])</f>
        <v>332.27371916508542</v>
      </c>
      <c r="AJ16" s="7">
        <f>Table32534[[#This Row],[90]]</f>
        <v>225.75578747628086</v>
      </c>
      <c r="AK16" s="7">
        <v>81.169544592030363</v>
      </c>
      <c r="AL16" s="7">
        <v>77.48605313092979</v>
      </c>
      <c r="AM16" s="7">
        <v>78.818500948766598</v>
      </c>
      <c r="AN16" s="7">
        <v>82.10683111954458</v>
      </c>
      <c r="AO16" s="7">
        <v>86.207020872865272</v>
      </c>
      <c r="AP16" s="7">
        <v>90.548766603415558</v>
      </c>
      <c r="AQ16" s="7">
        <v>92.918690702087275</v>
      </c>
      <c r="AR16" s="7">
        <v>86.927988614800768</v>
      </c>
      <c r="AS16" s="7">
        <v>106.09753320683112</v>
      </c>
      <c r="AT16" s="7">
        <v>110.04411764705883</v>
      </c>
      <c r="AU16" s="7">
        <v>107.69307400379506</v>
      </c>
      <c r="AV16" s="7">
        <v>113.54876660341556</v>
      </c>
      <c r="AW16" s="7">
        <v>104.97210626185958</v>
      </c>
      <c r="AX16" s="7">
        <v>112.75578747628083</v>
      </c>
      <c r="AY16" s="7">
        <v>124.31385199240987</v>
      </c>
      <c r="AZ16" s="7">
        <v>101.34203036053131</v>
      </c>
      <c r="BA16" s="7">
        <v>116.69307400379506</v>
      </c>
      <c r="BB16" s="7">
        <v>112.8185009487666</v>
      </c>
      <c r="BC16" s="7">
        <v>100.53017077798862</v>
      </c>
      <c r="BD16" s="7">
        <v>88.48605313092979</v>
      </c>
      <c r="BE16" s="7">
        <v>131.89079696394685</v>
      </c>
      <c r="BF16" s="7">
        <v>119.37656546489563</v>
      </c>
      <c r="BG16" s="7">
        <v>82.909392789373811</v>
      </c>
      <c r="BH16" s="7">
        <v>70.385863377609098</v>
      </c>
      <c r="BI16" s="7">
        <v>69.881214421252366</v>
      </c>
      <c r="BJ16" s="7">
        <v>85.53946869070208</v>
      </c>
      <c r="BK16" s="7">
        <v>91.26973434535104</v>
      </c>
      <c r="BL16" s="7">
        <v>87.385863377609098</v>
      </c>
      <c r="BM16" s="7">
        <v>97.260436432637576</v>
      </c>
      <c r="BN16" s="7">
        <v>101.42333965844402</v>
      </c>
      <c r="BO16" s="7">
        <v>95.630360531309293</v>
      </c>
      <c r="BP16" s="7">
        <v>107.10683111954458</v>
      </c>
      <c r="BQ16" s="7">
        <v>112.62106261859583</v>
      </c>
      <c r="BR16" s="7">
        <v>108.70237191650854</v>
      </c>
      <c r="BS16" s="7">
        <v>128.80920303605313</v>
      </c>
      <c r="BT16" s="7">
        <v>109.6837760910816</v>
      </c>
      <c r="BU16" s="7">
        <v>104.47675521821631</v>
      </c>
      <c r="BV16" s="7">
        <v>111.29791271347248</v>
      </c>
      <c r="BW16" s="7">
        <v>112.2511385199241</v>
      </c>
      <c r="BX16" s="7">
        <v>102.27931688804554</v>
      </c>
      <c r="BY16" s="7">
        <v>133.4860531309298</v>
      </c>
      <c r="BZ16" s="7">
        <v>117.71831119544592</v>
      </c>
      <c r="CA16" s="7">
        <v>112.85332068311195</v>
      </c>
      <c r="CB16" s="7">
        <v>131.31385199240987</v>
      </c>
      <c r="CC16" s="7">
        <v>136.54876660341557</v>
      </c>
      <c r="CD16" s="7">
        <v>139.59582542694497</v>
      </c>
      <c r="CE16" s="7">
        <v>120.90009487666035</v>
      </c>
      <c r="CF16" s="7">
        <v>111.62106261859583</v>
      </c>
      <c r="CG16" s="7">
        <v>119.2511385199241</v>
      </c>
      <c r="CH16" s="7">
        <v>118.99734345351044</v>
      </c>
      <c r="CI16" s="7">
        <v>140.8719165085389</v>
      </c>
      <c r="CJ16" s="7">
        <v>169.95351043643262</v>
      </c>
      <c r="CK16" s="7">
        <v>198.23254269449714</v>
      </c>
      <c r="CL16" s="7">
        <v>209.10711574952563</v>
      </c>
      <c r="CM16" s="7">
        <v>177.01622390891839</v>
      </c>
      <c r="CN16" s="7">
        <v>198.6837760910816</v>
      </c>
      <c r="CO16" s="7">
        <v>220.3045540796964</v>
      </c>
      <c r="CP16" s="7">
        <v>195.58358633776089</v>
      </c>
      <c r="CQ16" s="7">
        <v>223.57428842504743</v>
      </c>
      <c r="CR16" s="7">
        <v>224.70901328273243</v>
      </c>
      <c r="CS16" s="7">
        <v>236.79060721062618</v>
      </c>
      <c r="CT16" s="7">
        <v>211.88149905123339</v>
      </c>
      <c r="CU16" s="7">
        <v>217.17912713472487</v>
      </c>
      <c r="CV16" s="7">
        <v>211.77466793168878</v>
      </c>
      <c r="CW16" s="7">
        <v>207.03481973434535</v>
      </c>
      <c r="CX16" s="7">
        <v>217.67447817836813</v>
      </c>
      <c r="CY16" s="7">
        <v>195.33007590132826</v>
      </c>
      <c r="CZ16" s="7">
        <v>191.51157495256166</v>
      </c>
      <c r="DA16" s="7">
        <v>168.02552182163188</v>
      </c>
      <c r="DB16" s="7">
        <v>178.14165085388993</v>
      </c>
      <c r="DC16" s="7">
        <v>193.98140417457304</v>
      </c>
      <c r="DD16" s="7">
        <v>200.95351043643262</v>
      </c>
      <c r="DE16" s="7">
        <v>163.52087286527515</v>
      </c>
      <c r="DF16" s="7">
        <v>191.57428842504743</v>
      </c>
      <c r="DG16" s="7">
        <v>145.3858633776091</v>
      </c>
      <c r="DH16" s="7">
        <v>180.67447817836813</v>
      </c>
      <c r="DI16" s="7">
        <v>184.33273244781782</v>
      </c>
      <c r="DJ16" s="7">
        <v>177.02552182163188</v>
      </c>
      <c r="DK16" s="7">
        <v>120.15094876660342</v>
      </c>
      <c r="DL16" s="7">
        <v>132.10683111954458</v>
      </c>
      <c r="DM16" s="7">
        <v>127.18842504743833</v>
      </c>
      <c r="DN16" s="7">
        <v>94.890512333965845</v>
      </c>
      <c r="DO16" s="7">
        <v>116.4860531309298</v>
      </c>
      <c r="DP16" s="7">
        <v>97.414041745730543</v>
      </c>
      <c r="DQ16" s="7">
        <v>100.67419354838709</v>
      </c>
      <c r="DR16" s="7">
        <v>97.448576850094881</v>
      </c>
      <c r="DS16" s="7">
        <v>63.332447817836808</v>
      </c>
      <c r="DT16" s="7">
        <v>70.385863377609112</v>
      </c>
      <c r="DU16" s="7">
        <v>49.4326375711575</v>
      </c>
      <c r="DV16" s="7">
        <v>51.674193548387095</v>
      </c>
      <c r="DW16" s="7">
        <v>225.75578747628086</v>
      </c>
      <c r="DX16" s="7">
        <f t="shared" si="4"/>
        <v>6733.6922201138523</v>
      </c>
      <c r="DY16" s="7">
        <f t="shared" si="5"/>
        <v>663.46005692599613</v>
      </c>
      <c r="DZ16" s="7">
        <f t="shared" si="6"/>
        <v>2798.0233396584435</v>
      </c>
      <c r="EA16" s="7">
        <f t="shared" si="7"/>
        <v>3042.6972485768497</v>
      </c>
    </row>
    <row r="17" spans="1:131" x14ac:dyDescent="0.35">
      <c r="A17" s="7">
        <v>1</v>
      </c>
      <c r="B17" t="s">
        <v>364</v>
      </c>
      <c r="C17" s="10" t="s">
        <v>158</v>
      </c>
      <c r="D17" s="10" t="s">
        <v>1150</v>
      </c>
      <c r="E17" s="7">
        <f>SUM(Table32534[[#This Row],[0]:[90]])</f>
        <v>17343.891416101258</v>
      </c>
      <c r="F17" s="7">
        <f>SUM(Table32534[[#This Row],[0]:[15]])</f>
        <v>2570.4369606792839</v>
      </c>
      <c r="G17" s="7">
        <f>SUM(Table32534[[#This Row],[16]:[64]])</f>
        <v>10266.329992461213</v>
      </c>
      <c r="H17" s="7">
        <f>SUM(Table32534[[#This Row],[65]:[90]])</f>
        <v>4507.1244629607581</v>
      </c>
      <c r="I17" s="7">
        <f>SUM(Table32534[[#This Row],[85]:[90]])</f>
        <v>563.43643534499859</v>
      </c>
      <c r="J17" s="7">
        <f>SUM(Table32534[[#This Row],[0]:[17]])</f>
        <v>2965.6397984366936</v>
      </c>
      <c r="K17" s="7">
        <f>SUM(Table32534[[#This Row],[18]:[64]])</f>
        <v>9871.127154703805</v>
      </c>
      <c r="L17" s="7">
        <f>SUM(Table32534[[#This Row],[0]:[4]])</f>
        <v>712.81529817878823</v>
      </c>
      <c r="M17" s="7">
        <f>SUM(Table32534[[#This Row],[5]:[15]])</f>
        <v>1857.6216625004963</v>
      </c>
      <c r="N17" s="7">
        <f>SUM(Table32534[[#This Row],[16]:[24]])</f>
        <v>1625.6732373130183</v>
      </c>
      <c r="O17" s="7">
        <f>SUM(Table32534[[#This Row],[25]:[49]])</f>
        <v>4639.544249494108</v>
      </c>
      <c r="P17" s="7">
        <f>SUM(Table32534[[#This Row],[50]:[64]])</f>
        <v>4001.1125056540891</v>
      </c>
      <c r="Q17" s="7">
        <f>SUM(Table32534[[#This Row],[65]:[74]])</f>
        <v>2315.4527508629922</v>
      </c>
      <c r="R17" s="7">
        <f>SUM(Table32534[[#This Row],[75]:[84]])</f>
        <v>1628.2352767527675</v>
      </c>
      <c r="S17" s="7">
        <f>SUM(Table32534[[#This Row],[5]:[9]])</f>
        <v>783.85827242788559</v>
      </c>
      <c r="T17" s="7">
        <f>SUM(Table32534[[#This Row],[10]:[14]])</f>
        <v>870.52234575248974</v>
      </c>
      <c r="U17" s="7">
        <f>SUM(Table32534[[#This Row],[15]:[19]])</f>
        <v>986.19892869896444</v>
      </c>
      <c r="V17" s="7">
        <f>SUM(Table32534[[#This Row],[20]:[24]])</f>
        <v>842.71535293417446</v>
      </c>
      <c r="W17" s="7">
        <f>SUM(Table32534[[#This Row],[25]:[29]])</f>
        <v>819.2246256398048</v>
      </c>
      <c r="X17" s="7">
        <f>SUM(Table32534[[#This Row],[30]:[34]])</f>
        <v>885.45728841804544</v>
      </c>
      <c r="Y17" s="7">
        <f>SUM(Table32534[[#This Row],[35]:[39]])</f>
        <v>988.23088045074007</v>
      </c>
      <c r="Z17" s="7">
        <f>SUM(Table32534[[#This Row],[40]:[44]])</f>
        <v>1003.3722747291988</v>
      </c>
      <c r="AA17" s="7">
        <f>SUM(Table32534[[#This Row],[45]:[49]])</f>
        <v>943.25918025631859</v>
      </c>
      <c r="AB17" s="7">
        <f>SUM(Table32534[[#This Row],[50]:[54]])</f>
        <v>1202.9023624171725</v>
      </c>
      <c r="AC17" s="7">
        <f>SUM(Table32534[[#This Row],[55]:[59]])</f>
        <v>1490.3942816331391</v>
      </c>
      <c r="AD17" s="7">
        <f>SUM(Table32534[[#This Row],[60]:[64]])</f>
        <v>1307.8158616037774</v>
      </c>
      <c r="AE17" s="7">
        <f>SUM(Table32534[[#This Row],[65]:[69]])</f>
        <v>1251.6673157957384</v>
      </c>
      <c r="AF17" s="7">
        <f>SUM(Table32534[[#This Row],[70]:[74]])</f>
        <v>1063.785435067254</v>
      </c>
      <c r="AG17" s="7">
        <f>SUM(Table32534[[#This Row],[75]:[79]])</f>
        <v>984.22697139229444</v>
      </c>
      <c r="AH17" s="7">
        <f>SUM(Table32534[[#This Row],[80]:[84]])</f>
        <v>644.00830536047283</v>
      </c>
      <c r="AI17" s="7">
        <f>SUM(Table32534[[#This Row],[85]:[89]])</f>
        <v>356.85469666309564</v>
      </c>
      <c r="AJ17" s="7">
        <f>Table32534[[#This Row],[90]]</f>
        <v>206.58173868190295</v>
      </c>
      <c r="AK17" s="7">
        <v>134.55965559655596</v>
      </c>
      <c r="AL17" s="7">
        <v>124.69121929928977</v>
      </c>
      <c r="AM17" s="7">
        <v>154.87201206205611</v>
      </c>
      <c r="AN17" s="7">
        <v>149.32099511962861</v>
      </c>
      <c r="AO17" s="7">
        <v>149.37141610125778</v>
      </c>
      <c r="AP17" s="7">
        <v>137.69002737769313</v>
      </c>
      <c r="AQ17" s="7">
        <v>170.61126849978177</v>
      </c>
      <c r="AR17" s="7">
        <v>139.76253144466929</v>
      </c>
      <c r="AS17" s="7">
        <v>169.34188628337895</v>
      </c>
      <c r="AT17" s="7">
        <v>166.45255882236242</v>
      </c>
      <c r="AU17" s="7">
        <v>176.61246042137842</v>
      </c>
      <c r="AV17" s="7">
        <v>161.63215966353212</v>
      </c>
      <c r="AW17" s="7">
        <v>172.19181526008808</v>
      </c>
      <c r="AX17" s="7">
        <v>174.21389834543507</v>
      </c>
      <c r="AY17" s="7">
        <v>185.87201206205611</v>
      </c>
      <c r="AZ17" s="7">
        <v>203.24104432012064</v>
      </c>
      <c r="BA17" s="7">
        <v>219.22015315637026</v>
      </c>
      <c r="BB17" s="7">
        <v>175.98268460103955</v>
      </c>
      <c r="BC17" s="7">
        <v>204.14258620005555</v>
      </c>
      <c r="BD17" s="7">
        <v>183.61246042137842</v>
      </c>
      <c r="BE17" s="7">
        <v>215.08471848589454</v>
      </c>
      <c r="BF17" s="7">
        <v>210.61365234297506</v>
      </c>
      <c r="BG17" s="7">
        <v>151.4009459191366</v>
      </c>
      <c r="BH17" s="7">
        <v>130.95315478316073</v>
      </c>
      <c r="BI17" s="7">
        <v>134.66288140300759</v>
      </c>
      <c r="BJ17" s="7">
        <v>135.63335158512876</v>
      </c>
      <c r="BK17" s="7">
        <v>166.82278300202358</v>
      </c>
      <c r="BL17" s="7">
        <v>173.37379994445106</v>
      </c>
      <c r="BM17" s="7">
        <v>174.3430782049756</v>
      </c>
      <c r="BN17" s="7">
        <v>169.05161290322582</v>
      </c>
      <c r="BO17" s="7">
        <v>149.21151450224181</v>
      </c>
      <c r="BP17" s="7">
        <v>168.6407983176606</v>
      </c>
      <c r="BQ17" s="7">
        <v>171.90154187993494</v>
      </c>
      <c r="BR17" s="7">
        <v>180.06144347895093</v>
      </c>
      <c r="BS17" s="7">
        <v>215.64199023925724</v>
      </c>
      <c r="BT17" s="7">
        <v>198.4009459191366</v>
      </c>
      <c r="BU17" s="7">
        <v>203.66168948141095</v>
      </c>
      <c r="BV17" s="7">
        <v>169.55340078562077</v>
      </c>
      <c r="BW17" s="7">
        <v>219.34427012657224</v>
      </c>
      <c r="BX17" s="7">
        <v>197.27057413799946</v>
      </c>
      <c r="BY17" s="7">
        <v>181.58412252509623</v>
      </c>
      <c r="BZ17" s="7">
        <v>212.27176605959608</v>
      </c>
      <c r="CA17" s="7">
        <v>193.74164028091894</v>
      </c>
      <c r="CB17" s="7">
        <v>216.63335158512876</v>
      </c>
      <c r="CC17" s="7">
        <v>199.1413942784589</v>
      </c>
      <c r="CD17" s="7">
        <v>210.03310558266872</v>
      </c>
      <c r="CE17" s="7">
        <v>170.67152005713606</v>
      </c>
      <c r="CF17" s="7">
        <v>168.43166765861207</v>
      </c>
      <c r="CG17" s="7">
        <v>182.43166765861207</v>
      </c>
      <c r="CH17" s="7">
        <v>211.69121929928977</v>
      </c>
      <c r="CI17" s="7">
        <v>231.61246042137842</v>
      </c>
      <c r="CJ17" s="7">
        <v>247.56203943974924</v>
      </c>
      <c r="CK17" s="7">
        <v>237.38243859857954</v>
      </c>
      <c r="CL17" s="7">
        <v>246.28278855691784</v>
      </c>
      <c r="CM17" s="7">
        <v>240.06263540054755</v>
      </c>
      <c r="CN17" s="7">
        <v>281.40213784073325</v>
      </c>
      <c r="CO17" s="7">
        <v>305.86214339562753</v>
      </c>
      <c r="CP17" s="7">
        <v>310.99251517676464</v>
      </c>
      <c r="CQ17" s="7">
        <v>270.83380549934532</v>
      </c>
      <c r="CR17" s="7">
        <v>321.30367972066819</v>
      </c>
      <c r="CS17" s="7">
        <v>278.05757251120895</v>
      </c>
      <c r="CT17" s="7">
        <v>267.43405150180536</v>
      </c>
      <c r="CU17" s="7">
        <v>259.45494266555568</v>
      </c>
      <c r="CV17" s="7">
        <v>258.22611276435345</v>
      </c>
      <c r="CW17" s="7">
        <v>244.64318216085388</v>
      </c>
      <c r="CX17" s="7">
        <v>254.85350474149902</v>
      </c>
      <c r="CY17" s="7">
        <v>270.76610720945916</v>
      </c>
      <c r="CZ17" s="7">
        <v>260.35171685910404</v>
      </c>
      <c r="DA17" s="7">
        <v>221.45375074395906</v>
      </c>
      <c r="DB17" s="7">
        <v>244.24223624171725</v>
      </c>
      <c r="DC17" s="7">
        <v>202.17211601793437</v>
      </c>
      <c r="DD17" s="7">
        <v>218.37618378764432</v>
      </c>
      <c r="DE17" s="7">
        <v>217.19419910328136</v>
      </c>
      <c r="DF17" s="7">
        <v>209.27176605959608</v>
      </c>
      <c r="DG17" s="7">
        <v>216.77117009879777</v>
      </c>
      <c r="DH17" s="7">
        <v>216.0835265642979</v>
      </c>
      <c r="DI17" s="7">
        <v>206.61365234297506</v>
      </c>
      <c r="DJ17" s="7">
        <v>250.16466928540254</v>
      </c>
      <c r="DK17" s="7">
        <v>147.59395310082132</v>
      </c>
      <c r="DL17" s="7">
        <v>163.77117009879777</v>
      </c>
      <c r="DM17" s="7">
        <v>169.98149267944291</v>
      </c>
      <c r="DN17" s="7">
        <v>143.32218704122525</v>
      </c>
      <c r="DO17" s="7">
        <v>128.2213450779669</v>
      </c>
      <c r="DP17" s="7">
        <v>107.08114272110463</v>
      </c>
      <c r="DQ17" s="7">
        <v>95.402137840733246</v>
      </c>
      <c r="DR17" s="7">
        <v>66.030721739475467</v>
      </c>
      <c r="DS17" s="7">
        <v>79.790869340951474</v>
      </c>
      <c r="DT17" s="7">
        <v>86.792061262548117</v>
      </c>
      <c r="DU17" s="7">
        <v>63.530125778677146</v>
      </c>
      <c r="DV17" s="7">
        <v>60.710918541443476</v>
      </c>
      <c r="DW17" s="7">
        <v>206.58173868190295</v>
      </c>
      <c r="DX17" s="7">
        <f t="shared" si="4"/>
        <v>10266.329992461213</v>
      </c>
      <c r="DY17" s="7">
        <f t="shared" si="5"/>
        <v>1230.4703995556083</v>
      </c>
      <c r="DZ17" s="7">
        <f t="shared" si="6"/>
        <v>4639.544249494108</v>
      </c>
      <c r="EA17" s="7">
        <f t="shared" si="7"/>
        <v>4001.1125056540891</v>
      </c>
    </row>
    <row r="18" spans="1:131" x14ac:dyDescent="0.35">
      <c r="A18" s="7">
        <v>2</v>
      </c>
      <c r="B18" t="s">
        <v>361</v>
      </c>
      <c r="C18" s="10" t="s">
        <v>175</v>
      </c>
      <c r="D18" s="10" t="s">
        <v>1151</v>
      </c>
      <c r="E18" s="7">
        <f>SUM(Table32534[[#This Row],[0]:[90]])</f>
        <v>52392</v>
      </c>
      <c r="F18" s="8">
        <f>SUM(Table32534[[#This Row],[0]:[15]])</f>
        <v>7229</v>
      </c>
      <c r="G18" s="7">
        <f>SUM(Table32534[[#This Row],[16]:[64]])</f>
        <v>34104</v>
      </c>
      <c r="H18" s="7">
        <f>SUM(Table32534[[#This Row],[65]:[90]])</f>
        <v>11059</v>
      </c>
      <c r="I18" s="7">
        <f>SUM(Table32534[[#This Row],[85]:[90]])</f>
        <v>1512</v>
      </c>
      <c r="J18" s="8">
        <f>SUM(Table32534[[#This Row],[0]:[17]])</f>
        <v>8257</v>
      </c>
      <c r="K18" s="7">
        <f>SUM(Table32534[[#This Row],[18]:[64]])</f>
        <v>33076</v>
      </c>
      <c r="L18" s="8">
        <f>SUM(Table32534[[#This Row],[0]:[4]])</f>
        <v>1909</v>
      </c>
      <c r="M18" s="7">
        <f>SUM(Table32534[[#This Row],[5]:[15]])</f>
        <v>5320</v>
      </c>
      <c r="N18" s="7">
        <f>SUM(Table32534[[#This Row],[16]:[24]])</f>
        <v>9865</v>
      </c>
      <c r="O18" s="7">
        <f>SUM(Table32534[[#This Row],[25]:[49]])</f>
        <v>14420</v>
      </c>
      <c r="P18" s="7">
        <f>SUM(Table32534[[#This Row],[50]:[64]])</f>
        <v>9819</v>
      </c>
      <c r="Q18" s="7">
        <f>SUM(Table32534[[#This Row],[65]:[74]])</f>
        <v>5460</v>
      </c>
      <c r="R18" s="7">
        <f>SUM(Table32534[[#This Row],[75]:[84]])</f>
        <v>4087</v>
      </c>
      <c r="S18" s="8">
        <f>SUM(Table32534[[#This Row],[5]:[9]])</f>
        <v>2240</v>
      </c>
      <c r="T18" s="7">
        <f>SUM(Table32534[[#This Row],[10]:[14]])</f>
        <v>2565</v>
      </c>
      <c r="U18" s="7">
        <f>SUM(Table32534[[#This Row],[15]:[19]])</f>
        <v>4176</v>
      </c>
      <c r="V18" s="7">
        <f>SUM(Table32534[[#This Row],[20]:[24]])</f>
        <v>6204</v>
      </c>
      <c r="W18" s="7">
        <f>SUM(Table32534[[#This Row],[25]:[29]])</f>
        <v>2834</v>
      </c>
      <c r="X18" s="7">
        <f>SUM(Table32534[[#This Row],[30]:[34]])</f>
        <v>3025</v>
      </c>
      <c r="Y18" s="7">
        <f>SUM(Table32534[[#This Row],[35]:[39]])</f>
        <v>3040</v>
      </c>
      <c r="Z18" s="7">
        <f>SUM(Table32534[[#This Row],[40]:[44]])</f>
        <v>2854</v>
      </c>
      <c r="AA18" s="7">
        <f>SUM(Table32534[[#This Row],[45]:[49]])</f>
        <v>2667</v>
      </c>
      <c r="AB18" s="7">
        <f>SUM(Table32534[[#This Row],[50]:[54]])</f>
        <v>3093</v>
      </c>
      <c r="AC18" s="7">
        <f>SUM(Table32534[[#This Row],[55]:[59]])</f>
        <v>3408</v>
      </c>
      <c r="AD18" s="7">
        <f>SUM(Table32534[[#This Row],[60]:[64]])</f>
        <v>3318</v>
      </c>
      <c r="AE18" s="7">
        <f>SUM(Table32534[[#This Row],[65]:[69]])</f>
        <v>2838</v>
      </c>
      <c r="AF18" s="7">
        <f>SUM(Table32534[[#This Row],[70]:[74]])</f>
        <v>2622</v>
      </c>
      <c r="AG18" s="7">
        <f>SUM(Table32534[[#This Row],[75]:[79]])</f>
        <v>2547</v>
      </c>
      <c r="AH18" s="7">
        <f>SUM(Table32534[[#This Row],[80]:[84]])</f>
        <v>1540</v>
      </c>
      <c r="AI18" s="7">
        <f>SUM(Table32534[[#This Row],[85]:[89]])</f>
        <v>1031</v>
      </c>
      <c r="AJ18" s="7">
        <f>Table32534[[#This Row],[90]]</f>
        <v>481</v>
      </c>
      <c r="AK18" s="8">
        <v>368</v>
      </c>
      <c r="AL18" s="7">
        <v>363</v>
      </c>
      <c r="AM18" s="7">
        <v>393</v>
      </c>
      <c r="AN18" s="7">
        <v>389</v>
      </c>
      <c r="AO18" s="7">
        <v>396</v>
      </c>
      <c r="AP18" s="7">
        <v>399</v>
      </c>
      <c r="AQ18" s="7">
        <v>414</v>
      </c>
      <c r="AR18" s="7">
        <v>474</v>
      </c>
      <c r="AS18" s="7">
        <v>485</v>
      </c>
      <c r="AT18" s="7">
        <v>468</v>
      </c>
      <c r="AU18" s="7">
        <v>491</v>
      </c>
      <c r="AV18" s="7">
        <v>527</v>
      </c>
      <c r="AW18" s="7">
        <v>477</v>
      </c>
      <c r="AX18" s="7">
        <v>499</v>
      </c>
      <c r="AY18" s="7">
        <v>571</v>
      </c>
      <c r="AZ18" s="7">
        <v>515</v>
      </c>
      <c r="BA18" s="7">
        <v>530</v>
      </c>
      <c r="BB18" s="7">
        <v>498</v>
      </c>
      <c r="BC18" s="7">
        <v>706</v>
      </c>
      <c r="BD18" s="7">
        <v>1927</v>
      </c>
      <c r="BE18" s="7">
        <v>1571</v>
      </c>
      <c r="BF18" s="7">
        <v>1822</v>
      </c>
      <c r="BG18" s="7">
        <v>1205</v>
      </c>
      <c r="BH18" s="7">
        <v>874</v>
      </c>
      <c r="BI18" s="7">
        <v>732</v>
      </c>
      <c r="BJ18" s="7">
        <v>527</v>
      </c>
      <c r="BK18" s="7">
        <v>567</v>
      </c>
      <c r="BL18" s="7">
        <v>620</v>
      </c>
      <c r="BM18" s="7">
        <v>543</v>
      </c>
      <c r="BN18" s="7">
        <v>577</v>
      </c>
      <c r="BO18" s="7">
        <v>603</v>
      </c>
      <c r="BP18" s="7">
        <v>587</v>
      </c>
      <c r="BQ18" s="7">
        <v>604</v>
      </c>
      <c r="BR18" s="7">
        <v>606</v>
      </c>
      <c r="BS18" s="7">
        <v>625</v>
      </c>
      <c r="BT18" s="7">
        <v>597</v>
      </c>
      <c r="BU18" s="7">
        <v>642</v>
      </c>
      <c r="BV18" s="7">
        <v>642</v>
      </c>
      <c r="BW18" s="7">
        <v>571</v>
      </c>
      <c r="BX18" s="7">
        <v>588</v>
      </c>
      <c r="BY18" s="7">
        <v>568</v>
      </c>
      <c r="BZ18" s="7">
        <v>551</v>
      </c>
      <c r="CA18" s="7">
        <v>571</v>
      </c>
      <c r="CB18" s="7">
        <v>568</v>
      </c>
      <c r="CC18" s="7">
        <v>596</v>
      </c>
      <c r="CD18" s="7">
        <v>577</v>
      </c>
      <c r="CE18" s="7">
        <v>526</v>
      </c>
      <c r="CF18" s="7">
        <v>529</v>
      </c>
      <c r="CG18" s="7">
        <v>502</v>
      </c>
      <c r="CH18" s="7">
        <v>533</v>
      </c>
      <c r="CI18" s="7">
        <v>568</v>
      </c>
      <c r="CJ18" s="7">
        <v>570</v>
      </c>
      <c r="CK18" s="7">
        <v>640</v>
      </c>
      <c r="CL18" s="7">
        <v>658</v>
      </c>
      <c r="CM18" s="7">
        <v>657</v>
      </c>
      <c r="CN18" s="7">
        <v>674</v>
      </c>
      <c r="CO18" s="7">
        <v>699</v>
      </c>
      <c r="CP18" s="7">
        <v>657</v>
      </c>
      <c r="CQ18" s="7">
        <v>696</v>
      </c>
      <c r="CR18" s="7">
        <v>682</v>
      </c>
      <c r="CS18" s="7">
        <v>728</v>
      </c>
      <c r="CT18" s="7">
        <v>650</v>
      </c>
      <c r="CU18" s="7">
        <v>651</v>
      </c>
      <c r="CV18" s="7">
        <v>638</v>
      </c>
      <c r="CW18" s="7">
        <v>651</v>
      </c>
      <c r="CX18" s="7">
        <v>608</v>
      </c>
      <c r="CY18" s="7">
        <v>589</v>
      </c>
      <c r="CZ18" s="7">
        <v>546</v>
      </c>
      <c r="DA18" s="7">
        <v>585</v>
      </c>
      <c r="DB18" s="7">
        <v>510</v>
      </c>
      <c r="DC18" s="7">
        <v>540</v>
      </c>
      <c r="DD18" s="7">
        <v>547</v>
      </c>
      <c r="DE18" s="7">
        <v>506</v>
      </c>
      <c r="DF18" s="7">
        <v>500</v>
      </c>
      <c r="DG18" s="7">
        <v>529</v>
      </c>
      <c r="DH18" s="7">
        <v>516</v>
      </c>
      <c r="DI18" s="7">
        <v>549</v>
      </c>
      <c r="DJ18" s="7">
        <v>589</v>
      </c>
      <c r="DK18" s="7">
        <v>453</v>
      </c>
      <c r="DL18" s="7">
        <v>440</v>
      </c>
      <c r="DM18" s="7">
        <v>416</v>
      </c>
      <c r="DN18" s="7">
        <v>335</v>
      </c>
      <c r="DO18" s="7">
        <v>272</v>
      </c>
      <c r="DP18" s="7">
        <v>260</v>
      </c>
      <c r="DQ18" s="7">
        <v>257</v>
      </c>
      <c r="DR18" s="7">
        <v>240</v>
      </c>
      <c r="DS18" s="7">
        <v>226</v>
      </c>
      <c r="DT18" s="7">
        <v>214</v>
      </c>
      <c r="DU18" s="7">
        <v>206</v>
      </c>
      <c r="DV18" s="7">
        <v>145</v>
      </c>
      <c r="DW18" s="7">
        <v>481</v>
      </c>
      <c r="DX18" s="7">
        <f t="shared" si="4"/>
        <v>34104</v>
      </c>
      <c r="DY18" s="7">
        <f t="shared" si="5"/>
        <v>8837</v>
      </c>
      <c r="DZ18" s="7">
        <f t="shared" si="6"/>
        <v>14420</v>
      </c>
      <c r="EA18" s="7">
        <f t="shared" si="7"/>
        <v>9819</v>
      </c>
    </row>
    <row r="19" spans="1:131" x14ac:dyDescent="0.35">
      <c r="A19" s="7">
        <v>2</v>
      </c>
      <c r="B19" t="s">
        <v>361</v>
      </c>
      <c r="C19" s="10" t="s">
        <v>177</v>
      </c>
      <c r="D19" s="10" t="s">
        <v>1152</v>
      </c>
      <c r="E19" s="7">
        <f>SUM(Table32534[[#This Row],[0]:[90]])</f>
        <v>38738</v>
      </c>
      <c r="F19" s="8">
        <f>SUM(Table32534[[#This Row],[0]:[15]])</f>
        <v>6451</v>
      </c>
      <c r="G19" s="7">
        <f>SUM(Table32534[[#This Row],[16]:[64]])</f>
        <v>23701</v>
      </c>
      <c r="H19" s="7">
        <f>SUM(Table32534[[#This Row],[65]:[90]])</f>
        <v>8586</v>
      </c>
      <c r="I19" s="7">
        <f>SUM(Table32534[[#This Row],[85]:[90]])</f>
        <v>1250</v>
      </c>
      <c r="J19" s="8">
        <f>SUM(Table32534[[#This Row],[0]:[17]])</f>
        <v>7280</v>
      </c>
      <c r="K19" s="7">
        <f>SUM(Table32534[[#This Row],[18]:[64]])</f>
        <v>22872</v>
      </c>
      <c r="L19" s="8">
        <f>SUM(Table32534[[#This Row],[0]:[4]])</f>
        <v>1792</v>
      </c>
      <c r="M19" s="7">
        <f>SUM(Table32534[[#This Row],[5]:[15]])</f>
        <v>4659</v>
      </c>
      <c r="N19" s="7">
        <f>SUM(Table32534[[#This Row],[16]:[24]])</f>
        <v>3757</v>
      </c>
      <c r="O19" s="7">
        <f>SUM(Table32534[[#This Row],[25]:[49]])</f>
        <v>11769</v>
      </c>
      <c r="P19" s="7">
        <f>SUM(Table32534[[#This Row],[50]:[64]])</f>
        <v>8175</v>
      </c>
      <c r="Q19" s="7">
        <f>SUM(Table32534[[#This Row],[65]:[74]])</f>
        <v>4432</v>
      </c>
      <c r="R19" s="7">
        <f>SUM(Table32534[[#This Row],[75]:[84]])</f>
        <v>2904</v>
      </c>
      <c r="S19" s="8">
        <f>SUM(Table32534[[#This Row],[5]:[9]])</f>
        <v>2065</v>
      </c>
      <c r="T19" s="7">
        <f>SUM(Table32534[[#This Row],[10]:[14]])</f>
        <v>2191</v>
      </c>
      <c r="U19" s="7">
        <f>SUM(Table32534[[#This Row],[15]:[19]])</f>
        <v>2030</v>
      </c>
      <c r="V19" s="7">
        <f>SUM(Table32534[[#This Row],[20]:[24]])</f>
        <v>2130</v>
      </c>
      <c r="W19" s="7">
        <f>SUM(Table32534[[#This Row],[25]:[29]])</f>
        <v>2315</v>
      </c>
      <c r="X19" s="7">
        <f>SUM(Table32534[[#This Row],[30]:[34]])</f>
        <v>2419</v>
      </c>
      <c r="Y19" s="7">
        <f>SUM(Table32534[[#This Row],[35]:[39]])</f>
        <v>2496</v>
      </c>
      <c r="Z19" s="7">
        <f>SUM(Table32534[[#This Row],[40]:[44]])</f>
        <v>2425</v>
      </c>
      <c r="AA19" s="7">
        <f>SUM(Table32534[[#This Row],[45]:[49]])</f>
        <v>2114</v>
      </c>
      <c r="AB19" s="7">
        <f>SUM(Table32534[[#This Row],[50]:[54]])</f>
        <v>2511</v>
      </c>
      <c r="AC19" s="7">
        <f>SUM(Table32534[[#This Row],[55]:[59]])</f>
        <v>2862</v>
      </c>
      <c r="AD19" s="7">
        <f>SUM(Table32534[[#This Row],[60]:[64]])</f>
        <v>2802</v>
      </c>
      <c r="AE19" s="7">
        <f>SUM(Table32534[[#This Row],[65]:[69]])</f>
        <v>2444</v>
      </c>
      <c r="AF19" s="7">
        <f>SUM(Table32534[[#This Row],[70]:[74]])</f>
        <v>1988</v>
      </c>
      <c r="AG19" s="7">
        <f>SUM(Table32534[[#This Row],[75]:[79]])</f>
        <v>1750</v>
      </c>
      <c r="AH19" s="7">
        <f>SUM(Table32534[[#This Row],[80]:[84]])</f>
        <v>1154</v>
      </c>
      <c r="AI19" s="7">
        <f>SUM(Table32534[[#This Row],[85]:[89]])</f>
        <v>826</v>
      </c>
      <c r="AJ19" s="7">
        <f>Table32534[[#This Row],[90]]</f>
        <v>424</v>
      </c>
      <c r="AK19" s="8">
        <v>362</v>
      </c>
      <c r="AL19" s="7">
        <v>343</v>
      </c>
      <c r="AM19" s="7">
        <v>362</v>
      </c>
      <c r="AN19" s="7">
        <v>340</v>
      </c>
      <c r="AO19" s="7">
        <v>385</v>
      </c>
      <c r="AP19" s="7">
        <v>385</v>
      </c>
      <c r="AQ19" s="7">
        <v>413</v>
      </c>
      <c r="AR19" s="7">
        <v>407</v>
      </c>
      <c r="AS19" s="7">
        <v>444</v>
      </c>
      <c r="AT19" s="7">
        <v>416</v>
      </c>
      <c r="AU19" s="7">
        <v>434</v>
      </c>
      <c r="AV19" s="7">
        <v>434</v>
      </c>
      <c r="AW19" s="7">
        <v>429</v>
      </c>
      <c r="AX19" s="7">
        <v>472</v>
      </c>
      <c r="AY19" s="7">
        <v>422</v>
      </c>
      <c r="AZ19" s="7">
        <v>403</v>
      </c>
      <c r="BA19" s="7">
        <v>419</v>
      </c>
      <c r="BB19" s="7">
        <v>410</v>
      </c>
      <c r="BC19" s="7">
        <v>395</v>
      </c>
      <c r="BD19" s="7">
        <v>403</v>
      </c>
      <c r="BE19" s="7">
        <v>518</v>
      </c>
      <c r="BF19" s="7">
        <v>483</v>
      </c>
      <c r="BG19" s="7">
        <v>402</v>
      </c>
      <c r="BH19" s="7">
        <v>351</v>
      </c>
      <c r="BI19" s="7">
        <v>376</v>
      </c>
      <c r="BJ19" s="7">
        <v>429</v>
      </c>
      <c r="BK19" s="7">
        <v>462</v>
      </c>
      <c r="BL19" s="7">
        <v>485</v>
      </c>
      <c r="BM19" s="7">
        <v>447</v>
      </c>
      <c r="BN19" s="7">
        <v>492</v>
      </c>
      <c r="BO19" s="7">
        <v>459</v>
      </c>
      <c r="BP19" s="7">
        <v>509</v>
      </c>
      <c r="BQ19" s="7">
        <v>444</v>
      </c>
      <c r="BR19" s="7">
        <v>506</v>
      </c>
      <c r="BS19" s="7">
        <v>501</v>
      </c>
      <c r="BT19" s="7">
        <v>495</v>
      </c>
      <c r="BU19" s="7">
        <v>516</v>
      </c>
      <c r="BV19" s="7">
        <v>500</v>
      </c>
      <c r="BW19" s="7">
        <v>498</v>
      </c>
      <c r="BX19" s="7">
        <v>487</v>
      </c>
      <c r="BY19" s="7">
        <v>494</v>
      </c>
      <c r="BZ19" s="7">
        <v>510</v>
      </c>
      <c r="CA19" s="7">
        <v>470</v>
      </c>
      <c r="CB19" s="7">
        <v>464</v>
      </c>
      <c r="CC19" s="7">
        <v>487</v>
      </c>
      <c r="CD19" s="7">
        <v>477</v>
      </c>
      <c r="CE19" s="7">
        <v>415</v>
      </c>
      <c r="CF19" s="7">
        <v>419</v>
      </c>
      <c r="CG19" s="7">
        <v>405</v>
      </c>
      <c r="CH19" s="7">
        <v>398</v>
      </c>
      <c r="CI19" s="7">
        <v>447</v>
      </c>
      <c r="CJ19" s="7">
        <v>455</v>
      </c>
      <c r="CK19" s="7">
        <v>543</v>
      </c>
      <c r="CL19" s="7">
        <v>574</v>
      </c>
      <c r="CM19" s="7">
        <v>492</v>
      </c>
      <c r="CN19" s="7">
        <v>545</v>
      </c>
      <c r="CO19" s="7">
        <v>585</v>
      </c>
      <c r="CP19" s="7">
        <v>582</v>
      </c>
      <c r="CQ19" s="7">
        <v>607</v>
      </c>
      <c r="CR19" s="7">
        <v>543</v>
      </c>
      <c r="CS19" s="7">
        <v>577</v>
      </c>
      <c r="CT19" s="7">
        <v>586</v>
      </c>
      <c r="CU19" s="7">
        <v>573</v>
      </c>
      <c r="CV19" s="7">
        <v>549</v>
      </c>
      <c r="CW19" s="7">
        <v>517</v>
      </c>
      <c r="CX19" s="7">
        <v>555</v>
      </c>
      <c r="CY19" s="7">
        <v>530</v>
      </c>
      <c r="CZ19" s="7">
        <v>455</v>
      </c>
      <c r="DA19" s="7">
        <v>464</v>
      </c>
      <c r="DB19" s="7">
        <v>440</v>
      </c>
      <c r="DC19" s="7">
        <v>465</v>
      </c>
      <c r="DD19" s="7">
        <v>411</v>
      </c>
      <c r="DE19" s="7">
        <v>355</v>
      </c>
      <c r="DF19" s="7">
        <v>388</v>
      </c>
      <c r="DG19" s="7">
        <v>369</v>
      </c>
      <c r="DH19" s="7">
        <v>383</v>
      </c>
      <c r="DI19" s="7">
        <v>380</v>
      </c>
      <c r="DJ19" s="7">
        <v>359</v>
      </c>
      <c r="DK19" s="7">
        <v>304</v>
      </c>
      <c r="DL19" s="7">
        <v>324</v>
      </c>
      <c r="DM19" s="7">
        <v>281</v>
      </c>
      <c r="DN19" s="7">
        <v>241</v>
      </c>
      <c r="DO19" s="7">
        <v>224</v>
      </c>
      <c r="DP19" s="7">
        <v>220</v>
      </c>
      <c r="DQ19" s="7">
        <v>188</v>
      </c>
      <c r="DR19" s="7">
        <v>191</v>
      </c>
      <c r="DS19" s="7">
        <v>185</v>
      </c>
      <c r="DT19" s="7">
        <v>162</v>
      </c>
      <c r="DU19" s="7">
        <v>150</v>
      </c>
      <c r="DV19" s="7">
        <v>138</v>
      </c>
      <c r="DW19" s="7">
        <v>424</v>
      </c>
      <c r="DX19" s="7">
        <f t="shared" si="4"/>
        <v>23701</v>
      </c>
      <c r="DY19" s="7">
        <f t="shared" si="5"/>
        <v>2928</v>
      </c>
      <c r="DZ19" s="7">
        <f t="shared" si="6"/>
        <v>11769</v>
      </c>
      <c r="EA19" s="7">
        <f t="shared" si="7"/>
        <v>8175</v>
      </c>
    </row>
    <row r="20" spans="1:131" x14ac:dyDescent="0.35">
      <c r="A20" s="7">
        <v>2</v>
      </c>
      <c r="B20" t="s">
        <v>361</v>
      </c>
      <c r="C20" s="10" t="s">
        <v>178</v>
      </c>
      <c r="D20" s="10" t="s">
        <v>1153</v>
      </c>
      <c r="E20" s="7">
        <f>SUM(Table32534[[#This Row],[0]:[90]])</f>
        <v>56287</v>
      </c>
      <c r="F20" s="8">
        <f>SUM(Table32534[[#This Row],[0]:[15]])</f>
        <v>8606</v>
      </c>
      <c r="G20" s="7">
        <f>SUM(Table32534[[#This Row],[16]:[64]])</f>
        <v>34005</v>
      </c>
      <c r="H20" s="7">
        <f>SUM(Table32534[[#This Row],[65]:[90]])</f>
        <v>13676</v>
      </c>
      <c r="I20" s="7">
        <f>SUM(Table32534[[#This Row],[85]:[90]])</f>
        <v>1878</v>
      </c>
      <c r="J20" s="8">
        <f>SUM(Table32534[[#This Row],[0]:[17]])</f>
        <v>9832</v>
      </c>
      <c r="K20" s="7">
        <f>SUM(Table32534[[#This Row],[18]:[64]])</f>
        <v>32779</v>
      </c>
      <c r="L20" s="8">
        <f>SUM(Table32534[[#This Row],[0]:[4]])</f>
        <v>2308</v>
      </c>
      <c r="M20" s="7">
        <f>SUM(Table32534[[#This Row],[5]:[15]])</f>
        <v>6298</v>
      </c>
      <c r="N20" s="7">
        <f>SUM(Table32534[[#This Row],[16]:[24]])</f>
        <v>5052</v>
      </c>
      <c r="O20" s="7">
        <f>SUM(Table32534[[#This Row],[25]:[49]])</f>
        <v>16398</v>
      </c>
      <c r="P20" s="7">
        <f>SUM(Table32534[[#This Row],[50]:[64]])</f>
        <v>12555</v>
      </c>
      <c r="Q20" s="7">
        <f>SUM(Table32534[[#This Row],[65]:[74]])</f>
        <v>6956</v>
      </c>
      <c r="R20" s="7">
        <f>SUM(Table32534[[#This Row],[75]:[84]])</f>
        <v>4842</v>
      </c>
      <c r="S20" s="8">
        <f>SUM(Table32534[[#This Row],[5]:[9]])</f>
        <v>2732</v>
      </c>
      <c r="T20" s="7">
        <f>SUM(Table32534[[#This Row],[10]:[14]])</f>
        <v>2948</v>
      </c>
      <c r="U20" s="7">
        <f>SUM(Table32534[[#This Row],[15]:[19]])</f>
        <v>3000</v>
      </c>
      <c r="V20" s="7">
        <f>SUM(Table32534[[#This Row],[20]:[24]])</f>
        <v>2670</v>
      </c>
      <c r="W20" s="7">
        <f>SUM(Table32534[[#This Row],[25]:[29]])</f>
        <v>2920</v>
      </c>
      <c r="X20" s="7">
        <f>SUM(Table32534[[#This Row],[30]:[34]])</f>
        <v>3374</v>
      </c>
      <c r="Y20" s="7">
        <f>SUM(Table32534[[#This Row],[35]:[39]])</f>
        <v>3517</v>
      </c>
      <c r="Z20" s="7">
        <f>SUM(Table32534[[#This Row],[40]:[44]])</f>
        <v>3425</v>
      </c>
      <c r="AA20" s="7">
        <f>SUM(Table32534[[#This Row],[45]:[49]])</f>
        <v>3162</v>
      </c>
      <c r="AB20" s="7">
        <f>SUM(Table32534[[#This Row],[50]:[54]])</f>
        <v>3837</v>
      </c>
      <c r="AC20" s="7">
        <f>SUM(Table32534[[#This Row],[55]:[59]])</f>
        <v>4536</v>
      </c>
      <c r="AD20" s="7">
        <f>SUM(Table32534[[#This Row],[60]:[64]])</f>
        <v>4182</v>
      </c>
      <c r="AE20" s="7">
        <f>SUM(Table32534[[#This Row],[65]:[69]])</f>
        <v>3822</v>
      </c>
      <c r="AF20" s="7">
        <f>SUM(Table32534[[#This Row],[70]:[74]])</f>
        <v>3134</v>
      </c>
      <c r="AG20" s="7">
        <f>SUM(Table32534[[#This Row],[75]:[79]])</f>
        <v>2949</v>
      </c>
      <c r="AH20" s="7">
        <f>SUM(Table32534[[#This Row],[80]:[84]])</f>
        <v>1893</v>
      </c>
      <c r="AI20" s="7">
        <f>SUM(Table32534[[#This Row],[85]:[89]])</f>
        <v>1218</v>
      </c>
      <c r="AJ20" s="7">
        <f>Table32534[[#This Row],[90]]</f>
        <v>660</v>
      </c>
      <c r="AK20" s="8">
        <v>478</v>
      </c>
      <c r="AL20" s="7">
        <v>412</v>
      </c>
      <c r="AM20" s="7">
        <v>481</v>
      </c>
      <c r="AN20" s="7">
        <v>462</v>
      </c>
      <c r="AO20" s="7">
        <v>475</v>
      </c>
      <c r="AP20" s="7">
        <v>442</v>
      </c>
      <c r="AQ20" s="7">
        <v>584</v>
      </c>
      <c r="AR20" s="7">
        <v>519</v>
      </c>
      <c r="AS20" s="7">
        <v>590</v>
      </c>
      <c r="AT20" s="7">
        <v>597</v>
      </c>
      <c r="AU20" s="7">
        <v>610</v>
      </c>
      <c r="AV20" s="7">
        <v>568</v>
      </c>
      <c r="AW20" s="7">
        <v>568</v>
      </c>
      <c r="AX20" s="7">
        <v>596</v>
      </c>
      <c r="AY20" s="7">
        <v>606</v>
      </c>
      <c r="AZ20" s="7">
        <v>618</v>
      </c>
      <c r="BA20" s="7">
        <v>636</v>
      </c>
      <c r="BB20" s="7">
        <v>590</v>
      </c>
      <c r="BC20" s="7">
        <v>625</v>
      </c>
      <c r="BD20" s="7">
        <v>531</v>
      </c>
      <c r="BE20" s="7">
        <v>631</v>
      </c>
      <c r="BF20" s="7">
        <v>642</v>
      </c>
      <c r="BG20" s="7">
        <v>491</v>
      </c>
      <c r="BH20" s="7">
        <v>451</v>
      </c>
      <c r="BI20" s="7">
        <v>455</v>
      </c>
      <c r="BJ20" s="7">
        <v>539</v>
      </c>
      <c r="BK20" s="7">
        <v>568</v>
      </c>
      <c r="BL20" s="7">
        <v>623</v>
      </c>
      <c r="BM20" s="7">
        <v>606</v>
      </c>
      <c r="BN20" s="7">
        <v>584</v>
      </c>
      <c r="BO20" s="7">
        <v>584</v>
      </c>
      <c r="BP20" s="7">
        <v>660</v>
      </c>
      <c r="BQ20" s="7">
        <v>687</v>
      </c>
      <c r="BR20" s="7">
        <v>706</v>
      </c>
      <c r="BS20" s="7">
        <v>737</v>
      </c>
      <c r="BT20" s="7">
        <v>739</v>
      </c>
      <c r="BU20" s="7">
        <v>706</v>
      </c>
      <c r="BV20" s="7">
        <v>660</v>
      </c>
      <c r="BW20" s="7">
        <v>717</v>
      </c>
      <c r="BX20" s="7">
        <v>695</v>
      </c>
      <c r="BY20" s="7">
        <v>637</v>
      </c>
      <c r="BZ20" s="7">
        <v>680</v>
      </c>
      <c r="CA20" s="7">
        <v>699</v>
      </c>
      <c r="CB20" s="7">
        <v>722</v>
      </c>
      <c r="CC20" s="7">
        <v>687</v>
      </c>
      <c r="CD20" s="7">
        <v>676</v>
      </c>
      <c r="CE20" s="7">
        <v>593</v>
      </c>
      <c r="CF20" s="7">
        <v>561</v>
      </c>
      <c r="CG20" s="7">
        <v>643</v>
      </c>
      <c r="CH20" s="7">
        <v>689</v>
      </c>
      <c r="CI20" s="7">
        <v>712</v>
      </c>
      <c r="CJ20" s="7">
        <v>770</v>
      </c>
      <c r="CK20" s="7">
        <v>781</v>
      </c>
      <c r="CL20" s="7">
        <v>813</v>
      </c>
      <c r="CM20" s="7">
        <v>761</v>
      </c>
      <c r="CN20" s="7">
        <v>906</v>
      </c>
      <c r="CO20" s="7">
        <v>867</v>
      </c>
      <c r="CP20" s="7">
        <v>913</v>
      </c>
      <c r="CQ20" s="7">
        <v>886</v>
      </c>
      <c r="CR20" s="7">
        <v>964</v>
      </c>
      <c r="CS20" s="7">
        <v>869</v>
      </c>
      <c r="CT20" s="7">
        <v>825</v>
      </c>
      <c r="CU20" s="7">
        <v>868</v>
      </c>
      <c r="CV20" s="7">
        <v>841</v>
      </c>
      <c r="CW20" s="7">
        <v>779</v>
      </c>
      <c r="CX20" s="7">
        <v>814</v>
      </c>
      <c r="CY20" s="7">
        <v>801</v>
      </c>
      <c r="CZ20" s="7">
        <v>793</v>
      </c>
      <c r="DA20" s="7">
        <v>710</v>
      </c>
      <c r="DB20" s="7">
        <v>704</v>
      </c>
      <c r="DC20" s="7">
        <v>626</v>
      </c>
      <c r="DD20" s="7">
        <v>618</v>
      </c>
      <c r="DE20" s="7">
        <v>638</v>
      </c>
      <c r="DF20" s="7">
        <v>630</v>
      </c>
      <c r="DG20" s="7">
        <v>622</v>
      </c>
      <c r="DH20" s="7">
        <v>666</v>
      </c>
      <c r="DI20" s="7">
        <v>630</v>
      </c>
      <c r="DJ20" s="7">
        <v>688</v>
      </c>
      <c r="DK20" s="7">
        <v>484</v>
      </c>
      <c r="DL20" s="7">
        <v>481</v>
      </c>
      <c r="DM20" s="7">
        <v>476</v>
      </c>
      <c r="DN20" s="7">
        <v>430</v>
      </c>
      <c r="DO20" s="7">
        <v>355</v>
      </c>
      <c r="DP20" s="7">
        <v>334</v>
      </c>
      <c r="DQ20" s="7">
        <v>298</v>
      </c>
      <c r="DR20" s="7">
        <v>286</v>
      </c>
      <c r="DS20" s="7">
        <v>271</v>
      </c>
      <c r="DT20" s="7">
        <v>250</v>
      </c>
      <c r="DU20" s="7">
        <v>211</v>
      </c>
      <c r="DV20" s="7">
        <v>200</v>
      </c>
      <c r="DW20" s="7">
        <v>660</v>
      </c>
      <c r="DX20" s="7">
        <f t="shared" si="4"/>
        <v>34005</v>
      </c>
      <c r="DY20" s="7">
        <f t="shared" si="5"/>
        <v>3826</v>
      </c>
      <c r="DZ20" s="7">
        <f t="shared" si="6"/>
        <v>16398</v>
      </c>
      <c r="EA20" s="7">
        <f t="shared" si="7"/>
        <v>12555</v>
      </c>
    </row>
    <row r="21" spans="1:131" x14ac:dyDescent="0.35">
      <c r="A21" s="7">
        <v>2</v>
      </c>
      <c r="B21" t="s">
        <v>361</v>
      </c>
      <c r="C21" s="10" t="s">
        <v>179</v>
      </c>
      <c r="D21" s="10" t="s">
        <v>1154</v>
      </c>
      <c r="E21" s="7">
        <f>SUM(Table32534[[#This Row],[0]:[90]])</f>
        <v>53316</v>
      </c>
      <c r="F21" s="8">
        <f>SUM(Table32534[[#This Row],[0]:[15]])</f>
        <v>8474</v>
      </c>
      <c r="G21" s="7">
        <f>SUM(Table32534[[#This Row],[16]:[64]])</f>
        <v>33419</v>
      </c>
      <c r="H21" s="7">
        <f>SUM(Table32534[[#This Row],[65]:[90]])</f>
        <v>11423</v>
      </c>
      <c r="I21" s="7">
        <f>SUM(Table32534[[#This Row],[85]:[90]])</f>
        <v>1589</v>
      </c>
      <c r="J21" s="8">
        <f>SUM(Table32534[[#This Row],[0]:[17]])</f>
        <v>9681</v>
      </c>
      <c r="K21" s="7">
        <f>SUM(Table32534[[#This Row],[18]:[64]])</f>
        <v>32212</v>
      </c>
      <c r="L21" s="8">
        <f>SUM(Table32534[[#This Row],[0]:[4]])</f>
        <v>2228</v>
      </c>
      <c r="M21" s="7">
        <f>SUM(Table32534[[#This Row],[5]:[15]])</f>
        <v>6246</v>
      </c>
      <c r="N21" s="7">
        <f>SUM(Table32534[[#This Row],[16]:[24]])</f>
        <v>6546</v>
      </c>
      <c r="O21" s="7">
        <f>SUM(Table32534[[#This Row],[25]:[49]])</f>
        <v>15988</v>
      </c>
      <c r="P21" s="7">
        <f>SUM(Table32534[[#This Row],[50]:[64]])</f>
        <v>10885</v>
      </c>
      <c r="Q21" s="7">
        <f>SUM(Table32534[[#This Row],[65]:[74]])</f>
        <v>5688</v>
      </c>
      <c r="R21" s="7">
        <f>SUM(Table32534[[#This Row],[75]:[84]])</f>
        <v>4146</v>
      </c>
      <c r="S21" s="8">
        <f>SUM(Table32534[[#This Row],[5]:[9]])</f>
        <v>2845</v>
      </c>
      <c r="T21" s="7">
        <f>SUM(Table32534[[#This Row],[10]:[14]])</f>
        <v>2836</v>
      </c>
      <c r="U21" s="7">
        <f>SUM(Table32534[[#This Row],[15]:[19]])</f>
        <v>3138</v>
      </c>
      <c r="V21" s="7">
        <f>SUM(Table32534[[#This Row],[20]:[24]])</f>
        <v>3973</v>
      </c>
      <c r="W21" s="7">
        <f>SUM(Table32534[[#This Row],[25]:[29]])</f>
        <v>2971</v>
      </c>
      <c r="X21" s="7">
        <f>SUM(Table32534[[#This Row],[30]:[34]])</f>
        <v>3300</v>
      </c>
      <c r="Y21" s="7">
        <f>SUM(Table32534[[#This Row],[35]:[39]])</f>
        <v>3462</v>
      </c>
      <c r="Z21" s="7">
        <f>SUM(Table32534[[#This Row],[40]:[44]])</f>
        <v>3262</v>
      </c>
      <c r="AA21" s="7">
        <f>SUM(Table32534[[#This Row],[45]:[49]])</f>
        <v>2993</v>
      </c>
      <c r="AB21" s="7">
        <f>SUM(Table32534[[#This Row],[50]:[54]])</f>
        <v>3546</v>
      </c>
      <c r="AC21" s="7">
        <f>SUM(Table32534[[#This Row],[55]:[59]])</f>
        <v>3797</v>
      </c>
      <c r="AD21" s="7">
        <f>SUM(Table32534[[#This Row],[60]:[64]])</f>
        <v>3542</v>
      </c>
      <c r="AE21" s="7">
        <f>SUM(Table32534[[#This Row],[65]:[69]])</f>
        <v>3023</v>
      </c>
      <c r="AF21" s="7">
        <f>SUM(Table32534[[#This Row],[70]:[74]])</f>
        <v>2665</v>
      </c>
      <c r="AG21" s="7">
        <f>SUM(Table32534[[#This Row],[75]:[79]])</f>
        <v>2570</v>
      </c>
      <c r="AH21" s="7">
        <f>SUM(Table32534[[#This Row],[80]:[84]])</f>
        <v>1576</v>
      </c>
      <c r="AI21" s="7">
        <f>SUM(Table32534[[#This Row],[85]:[89]])</f>
        <v>1029</v>
      </c>
      <c r="AJ21" s="7">
        <f>Table32534[[#This Row],[90]]</f>
        <v>560</v>
      </c>
      <c r="AK21" s="8">
        <v>443</v>
      </c>
      <c r="AL21" s="7">
        <v>418</v>
      </c>
      <c r="AM21" s="7">
        <v>453</v>
      </c>
      <c r="AN21" s="7">
        <v>423</v>
      </c>
      <c r="AO21" s="7">
        <v>491</v>
      </c>
      <c r="AP21" s="7">
        <v>547</v>
      </c>
      <c r="AQ21" s="7">
        <v>517</v>
      </c>
      <c r="AR21" s="7">
        <v>574</v>
      </c>
      <c r="AS21" s="7">
        <v>588</v>
      </c>
      <c r="AT21" s="7">
        <v>619</v>
      </c>
      <c r="AU21" s="7">
        <v>517</v>
      </c>
      <c r="AV21" s="7">
        <v>572</v>
      </c>
      <c r="AW21" s="7">
        <v>579</v>
      </c>
      <c r="AX21" s="7">
        <v>561</v>
      </c>
      <c r="AY21" s="7">
        <v>607</v>
      </c>
      <c r="AZ21" s="7">
        <v>565</v>
      </c>
      <c r="BA21" s="7">
        <v>625</v>
      </c>
      <c r="BB21" s="7">
        <v>582</v>
      </c>
      <c r="BC21" s="7">
        <v>618</v>
      </c>
      <c r="BD21" s="7">
        <v>748</v>
      </c>
      <c r="BE21" s="7">
        <v>892</v>
      </c>
      <c r="BF21" s="7">
        <v>1056</v>
      </c>
      <c r="BG21" s="7">
        <v>773</v>
      </c>
      <c r="BH21" s="7">
        <v>606</v>
      </c>
      <c r="BI21" s="7">
        <v>646</v>
      </c>
      <c r="BJ21" s="7">
        <v>568</v>
      </c>
      <c r="BK21" s="7">
        <v>589</v>
      </c>
      <c r="BL21" s="7">
        <v>608</v>
      </c>
      <c r="BM21" s="7">
        <v>567</v>
      </c>
      <c r="BN21" s="7">
        <v>639</v>
      </c>
      <c r="BO21" s="7">
        <v>663</v>
      </c>
      <c r="BP21" s="7">
        <v>594</v>
      </c>
      <c r="BQ21" s="7">
        <v>687</v>
      </c>
      <c r="BR21" s="7">
        <v>687</v>
      </c>
      <c r="BS21" s="7">
        <v>669</v>
      </c>
      <c r="BT21" s="7">
        <v>690</v>
      </c>
      <c r="BU21" s="7">
        <v>690</v>
      </c>
      <c r="BV21" s="7">
        <v>718</v>
      </c>
      <c r="BW21" s="7">
        <v>691</v>
      </c>
      <c r="BX21" s="7">
        <v>673</v>
      </c>
      <c r="BY21" s="7">
        <v>647</v>
      </c>
      <c r="BZ21" s="7">
        <v>628</v>
      </c>
      <c r="CA21" s="7">
        <v>669</v>
      </c>
      <c r="CB21" s="7">
        <v>644</v>
      </c>
      <c r="CC21" s="7">
        <v>674</v>
      </c>
      <c r="CD21" s="7">
        <v>663</v>
      </c>
      <c r="CE21" s="7">
        <v>565</v>
      </c>
      <c r="CF21" s="7">
        <v>574</v>
      </c>
      <c r="CG21" s="7">
        <v>573</v>
      </c>
      <c r="CH21" s="7">
        <v>618</v>
      </c>
      <c r="CI21" s="7">
        <v>571</v>
      </c>
      <c r="CJ21" s="7">
        <v>679</v>
      </c>
      <c r="CK21" s="7">
        <v>717</v>
      </c>
      <c r="CL21" s="7">
        <v>804</v>
      </c>
      <c r="CM21" s="7">
        <v>775</v>
      </c>
      <c r="CN21" s="7">
        <v>779</v>
      </c>
      <c r="CO21" s="7">
        <v>747</v>
      </c>
      <c r="CP21" s="7">
        <v>762</v>
      </c>
      <c r="CQ21" s="7">
        <v>756</v>
      </c>
      <c r="CR21" s="7">
        <v>753</v>
      </c>
      <c r="CS21" s="7">
        <v>785</v>
      </c>
      <c r="CT21" s="7">
        <v>756</v>
      </c>
      <c r="CU21" s="7">
        <v>671</v>
      </c>
      <c r="CV21" s="7">
        <v>663</v>
      </c>
      <c r="CW21" s="7">
        <v>667</v>
      </c>
      <c r="CX21" s="7">
        <v>661</v>
      </c>
      <c r="CY21" s="7">
        <v>581</v>
      </c>
      <c r="CZ21" s="7">
        <v>619</v>
      </c>
      <c r="DA21" s="7">
        <v>607</v>
      </c>
      <c r="DB21" s="7">
        <v>555</v>
      </c>
      <c r="DC21" s="7">
        <v>559</v>
      </c>
      <c r="DD21" s="7">
        <v>544</v>
      </c>
      <c r="DE21" s="7">
        <v>547</v>
      </c>
      <c r="DF21" s="7">
        <v>508</v>
      </c>
      <c r="DG21" s="7">
        <v>507</v>
      </c>
      <c r="DH21" s="7">
        <v>531</v>
      </c>
      <c r="DI21" s="7">
        <v>578</v>
      </c>
      <c r="DJ21" s="7">
        <v>582</v>
      </c>
      <c r="DK21" s="7">
        <v>433</v>
      </c>
      <c r="DL21" s="7">
        <v>446</v>
      </c>
      <c r="DM21" s="7">
        <v>408</v>
      </c>
      <c r="DN21" s="7">
        <v>370</v>
      </c>
      <c r="DO21" s="7">
        <v>259</v>
      </c>
      <c r="DP21" s="7">
        <v>258</v>
      </c>
      <c r="DQ21" s="7">
        <v>281</v>
      </c>
      <c r="DR21" s="7">
        <v>217</v>
      </c>
      <c r="DS21" s="7">
        <v>249</v>
      </c>
      <c r="DT21" s="7">
        <v>223</v>
      </c>
      <c r="DU21" s="7">
        <v>195</v>
      </c>
      <c r="DV21" s="7">
        <v>145</v>
      </c>
      <c r="DW21" s="7">
        <v>560</v>
      </c>
      <c r="DX21" s="7">
        <f t="shared" si="4"/>
        <v>33419</v>
      </c>
      <c r="DY21" s="7">
        <f t="shared" si="5"/>
        <v>5339</v>
      </c>
      <c r="DZ21" s="7">
        <f t="shared" si="6"/>
        <v>15988</v>
      </c>
      <c r="EA21" s="7">
        <f t="shared" si="7"/>
        <v>10885</v>
      </c>
    </row>
    <row r="22" spans="1:131" x14ac:dyDescent="0.35">
      <c r="A22" s="7">
        <v>2</v>
      </c>
      <c r="B22" t="s">
        <v>361</v>
      </c>
      <c r="C22" s="10" t="s">
        <v>180</v>
      </c>
      <c r="D22" s="10" t="s">
        <v>1155</v>
      </c>
      <c r="E22" s="7">
        <f>SUM(Table32534[[#This Row],[0]:[90]])</f>
        <v>35763</v>
      </c>
      <c r="F22" s="8">
        <f>SUM(Table32534[[#This Row],[0]:[15]])</f>
        <v>5495</v>
      </c>
      <c r="G22" s="7">
        <f>SUM(Table32534[[#This Row],[16]:[64]])</f>
        <v>21248</v>
      </c>
      <c r="H22" s="7">
        <f>SUM(Table32534[[#This Row],[65]:[90]])</f>
        <v>9020</v>
      </c>
      <c r="I22" s="7">
        <f>SUM(Table32534[[#This Row],[85]:[90]])</f>
        <v>1294</v>
      </c>
      <c r="J22" s="8">
        <f>SUM(Table32534[[#This Row],[0]:[17]])</f>
        <v>6258</v>
      </c>
      <c r="K22" s="7">
        <f>SUM(Table32534[[#This Row],[18]:[64]])</f>
        <v>20485</v>
      </c>
      <c r="L22" s="8">
        <f>SUM(Table32534[[#This Row],[0]:[4]])</f>
        <v>1497</v>
      </c>
      <c r="M22" s="7">
        <f>SUM(Table32534[[#This Row],[5]:[15]])</f>
        <v>3998</v>
      </c>
      <c r="N22" s="7">
        <f>SUM(Table32534[[#This Row],[16]:[24]])</f>
        <v>3288</v>
      </c>
      <c r="O22" s="7">
        <f>SUM(Table32534[[#This Row],[25]:[49]])</f>
        <v>9831</v>
      </c>
      <c r="P22" s="7">
        <f>SUM(Table32534[[#This Row],[50]:[64]])</f>
        <v>8129</v>
      </c>
      <c r="Q22" s="7">
        <f>SUM(Table32534[[#This Row],[65]:[74]])</f>
        <v>4518</v>
      </c>
      <c r="R22" s="7">
        <f>SUM(Table32534[[#This Row],[75]:[84]])</f>
        <v>3208</v>
      </c>
      <c r="S22" s="8">
        <f>SUM(Table32534[[#This Row],[5]:[9]])</f>
        <v>1626</v>
      </c>
      <c r="T22" s="7">
        <f>SUM(Table32534[[#This Row],[10]:[14]])</f>
        <v>2001</v>
      </c>
      <c r="U22" s="7">
        <f>SUM(Table32534[[#This Row],[15]:[19]])</f>
        <v>1861</v>
      </c>
      <c r="V22" s="7">
        <f>SUM(Table32534[[#This Row],[20]:[24]])</f>
        <v>1798</v>
      </c>
      <c r="W22" s="7">
        <f>SUM(Table32534[[#This Row],[25]:[29]])</f>
        <v>1869</v>
      </c>
      <c r="X22" s="7">
        <f>SUM(Table32534[[#This Row],[30]:[34]])</f>
        <v>1990</v>
      </c>
      <c r="Y22" s="7">
        <f>SUM(Table32534[[#This Row],[35]:[39]])</f>
        <v>2108</v>
      </c>
      <c r="Z22" s="7">
        <f>SUM(Table32534[[#This Row],[40]:[44]])</f>
        <v>2015</v>
      </c>
      <c r="AA22" s="7">
        <f>SUM(Table32534[[#This Row],[45]:[49]])</f>
        <v>1849</v>
      </c>
      <c r="AB22" s="7">
        <f>SUM(Table32534[[#This Row],[50]:[54]])</f>
        <v>2517</v>
      </c>
      <c r="AC22" s="7">
        <f>SUM(Table32534[[#This Row],[55]:[59]])</f>
        <v>2831</v>
      </c>
      <c r="AD22" s="7">
        <f>SUM(Table32534[[#This Row],[60]:[64]])</f>
        <v>2781</v>
      </c>
      <c r="AE22" s="7">
        <f>SUM(Table32534[[#This Row],[65]:[69]])</f>
        <v>2416</v>
      </c>
      <c r="AF22" s="7">
        <f>SUM(Table32534[[#This Row],[70]:[74]])</f>
        <v>2102</v>
      </c>
      <c r="AG22" s="7">
        <f>SUM(Table32534[[#This Row],[75]:[79]])</f>
        <v>1996</v>
      </c>
      <c r="AH22" s="7">
        <f>SUM(Table32534[[#This Row],[80]:[84]])</f>
        <v>1212</v>
      </c>
      <c r="AI22" s="7">
        <f>SUM(Table32534[[#This Row],[85]:[89]])</f>
        <v>800</v>
      </c>
      <c r="AJ22" s="7">
        <f>Table32534[[#This Row],[90]]</f>
        <v>494</v>
      </c>
      <c r="AK22" s="8">
        <v>290</v>
      </c>
      <c r="AL22" s="7">
        <v>290</v>
      </c>
      <c r="AM22" s="7">
        <v>299</v>
      </c>
      <c r="AN22" s="7">
        <v>292</v>
      </c>
      <c r="AO22" s="7">
        <v>326</v>
      </c>
      <c r="AP22" s="7">
        <v>300</v>
      </c>
      <c r="AQ22" s="7">
        <v>330</v>
      </c>
      <c r="AR22" s="7">
        <v>319</v>
      </c>
      <c r="AS22" s="7">
        <v>331</v>
      </c>
      <c r="AT22" s="7">
        <v>346</v>
      </c>
      <c r="AU22" s="7">
        <v>389</v>
      </c>
      <c r="AV22" s="7">
        <v>400</v>
      </c>
      <c r="AW22" s="7">
        <v>415</v>
      </c>
      <c r="AX22" s="7">
        <v>412</v>
      </c>
      <c r="AY22" s="7">
        <v>385</v>
      </c>
      <c r="AZ22" s="7">
        <v>371</v>
      </c>
      <c r="BA22" s="7">
        <v>403</v>
      </c>
      <c r="BB22" s="7">
        <v>360</v>
      </c>
      <c r="BC22" s="7">
        <v>397</v>
      </c>
      <c r="BD22" s="7">
        <v>330</v>
      </c>
      <c r="BE22" s="7">
        <v>460</v>
      </c>
      <c r="BF22" s="7">
        <v>445</v>
      </c>
      <c r="BG22" s="7">
        <v>353</v>
      </c>
      <c r="BH22" s="7">
        <v>278</v>
      </c>
      <c r="BI22" s="7">
        <v>262</v>
      </c>
      <c r="BJ22" s="7">
        <v>366</v>
      </c>
      <c r="BK22" s="7">
        <v>365</v>
      </c>
      <c r="BL22" s="7">
        <v>360</v>
      </c>
      <c r="BM22" s="7">
        <v>380</v>
      </c>
      <c r="BN22" s="7">
        <v>398</v>
      </c>
      <c r="BO22" s="7">
        <v>370</v>
      </c>
      <c r="BP22" s="7">
        <v>408</v>
      </c>
      <c r="BQ22" s="7">
        <v>400</v>
      </c>
      <c r="BR22" s="7">
        <v>396</v>
      </c>
      <c r="BS22" s="7">
        <v>416</v>
      </c>
      <c r="BT22" s="7">
        <v>444</v>
      </c>
      <c r="BU22" s="7">
        <v>419</v>
      </c>
      <c r="BV22" s="7">
        <v>398</v>
      </c>
      <c r="BW22" s="7">
        <v>446</v>
      </c>
      <c r="BX22" s="7">
        <v>401</v>
      </c>
      <c r="BY22" s="7">
        <v>383</v>
      </c>
      <c r="BZ22" s="7">
        <v>399</v>
      </c>
      <c r="CA22" s="7">
        <v>393</v>
      </c>
      <c r="CB22" s="7">
        <v>410</v>
      </c>
      <c r="CC22" s="7">
        <v>430</v>
      </c>
      <c r="CD22" s="7">
        <v>387</v>
      </c>
      <c r="CE22" s="7">
        <v>368</v>
      </c>
      <c r="CF22" s="7">
        <v>352</v>
      </c>
      <c r="CG22" s="7">
        <v>362</v>
      </c>
      <c r="CH22" s="7">
        <v>380</v>
      </c>
      <c r="CI22" s="7">
        <v>418</v>
      </c>
      <c r="CJ22" s="7">
        <v>492</v>
      </c>
      <c r="CK22" s="7">
        <v>524</v>
      </c>
      <c r="CL22" s="7">
        <v>565</v>
      </c>
      <c r="CM22" s="7">
        <v>518</v>
      </c>
      <c r="CN22" s="7">
        <v>512</v>
      </c>
      <c r="CO22" s="7">
        <v>581</v>
      </c>
      <c r="CP22" s="7">
        <v>536</v>
      </c>
      <c r="CQ22" s="7">
        <v>615</v>
      </c>
      <c r="CR22" s="7">
        <v>587</v>
      </c>
      <c r="CS22" s="7">
        <v>619</v>
      </c>
      <c r="CT22" s="7">
        <v>565</v>
      </c>
      <c r="CU22" s="7">
        <v>559</v>
      </c>
      <c r="CV22" s="7">
        <v>531</v>
      </c>
      <c r="CW22" s="7">
        <v>507</v>
      </c>
      <c r="CX22" s="7">
        <v>536</v>
      </c>
      <c r="CY22" s="7">
        <v>504</v>
      </c>
      <c r="CZ22" s="7">
        <v>485</v>
      </c>
      <c r="DA22" s="7">
        <v>436</v>
      </c>
      <c r="DB22" s="7">
        <v>455</v>
      </c>
      <c r="DC22" s="7">
        <v>425</v>
      </c>
      <c r="DD22" s="7">
        <v>446</v>
      </c>
      <c r="DE22" s="7">
        <v>405</v>
      </c>
      <c r="DF22" s="7">
        <v>427</v>
      </c>
      <c r="DG22" s="7">
        <v>399</v>
      </c>
      <c r="DH22" s="7">
        <v>445</v>
      </c>
      <c r="DI22" s="7">
        <v>461</v>
      </c>
      <c r="DJ22" s="7">
        <v>457</v>
      </c>
      <c r="DK22" s="7">
        <v>305</v>
      </c>
      <c r="DL22" s="7">
        <v>328</v>
      </c>
      <c r="DM22" s="7">
        <v>299</v>
      </c>
      <c r="DN22" s="7">
        <v>228</v>
      </c>
      <c r="DO22" s="7">
        <v>247</v>
      </c>
      <c r="DP22" s="7">
        <v>231</v>
      </c>
      <c r="DQ22" s="7">
        <v>207</v>
      </c>
      <c r="DR22" s="7">
        <v>208</v>
      </c>
      <c r="DS22" s="7">
        <v>157</v>
      </c>
      <c r="DT22" s="7">
        <v>175</v>
      </c>
      <c r="DU22" s="7">
        <v>121</v>
      </c>
      <c r="DV22" s="7">
        <v>139</v>
      </c>
      <c r="DW22" s="7">
        <v>494</v>
      </c>
      <c r="DX22" s="7">
        <f t="shared" si="4"/>
        <v>21248</v>
      </c>
      <c r="DY22" s="7">
        <f t="shared" si="5"/>
        <v>2525</v>
      </c>
      <c r="DZ22" s="7">
        <f t="shared" si="6"/>
        <v>9831</v>
      </c>
      <c r="EA22" s="7">
        <f t="shared" si="7"/>
        <v>8129</v>
      </c>
    </row>
    <row r="23" spans="1:131" x14ac:dyDescent="0.35">
      <c r="A23" s="7">
        <v>2</v>
      </c>
      <c r="B23" t="s">
        <v>361</v>
      </c>
      <c r="C23" s="10" t="s">
        <v>181</v>
      </c>
      <c r="D23" s="10" t="s">
        <v>1156</v>
      </c>
      <c r="E23" s="7">
        <f>SUM(Table32534[[#This Row],[0]:[90]])</f>
        <v>39083</v>
      </c>
      <c r="F23" s="8">
        <f>SUM(Table32534[[#This Row],[0]:[15]])</f>
        <v>6583</v>
      </c>
      <c r="G23" s="7">
        <f>SUM(Table32534[[#This Row],[16]:[64]])</f>
        <v>23589</v>
      </c>
      <c r="H23" s="7">
        <f>SUM(Table32534[[#This Row],[65]:[90]])</f>
        <v>8911</v>
      </c>
      <c r="I23" s="7">
        <f>SUM(Table32534[[#This Row],[85]:[90]])</f>
        <v>1162</v>
      </c>
      <c r="J23" s="8">
        <f>SUM(Table32534[[#This Row],[0]:[17]])</f>
        <v>7457</v>
      </c>
      <c r="K23" s="7">
        <f>SUM(Table32534[[#This Row],[18]:[64]])</f>
        <v>22715</v>
      </c>
      <c r="L23" s="8">
        <f>SUM(Table32534[[#This Row],[0]:[4]])</f>
        <v>1931</v>
      </c>
      <c r="M23" s="7">
        <f>SUM(Table32534[[#This Row],[5]:[15]])</f>
        <v>4652</v>
      </c>
      <c r="N23" s="7">
        <f>SUM(Table32534[[#This Row],[16]:[24]])</f>
        <v>3695</v>
      </c>
      <c r="O23" s="7">
        <f>SUM(Table32534[[#This Row],[25]:[49]])</f>
        <v>11713</v>
      </c>
      <c r="P23" s="7">
        <f>SUM(Table32534[[#This Row],[50]:[64]])</f>
        <v>8181</v>
      </c>
      <c r="Q23" s="7">
        <f>SUM(Table32534[[#This Row],[65]:[74]])</f>
        <v>4537</v>
      </c>
      <c r="R23" s="7">
        <f>SUM(Table32534[[#This Row],[75]:[84]])</f>
        <v>3212</v>
      </c>
      <c r="S23" s="8">
        <f>SUM(Table32534[[#This Row],[5]:[9]])</f>
        <v>2070</v>
      </c>
      <c r="T23" s="7">
        <f>SUM(Table32534[[#This Row],[10]:[14]])</f>
        <v>2165</v>
      </c>
      <c r="U23" s="7">
        <f>SUM(Table32534[[#This Row],[15]:[19]])</f>
        <v>2075</v>
      </c>
      <c r="V23" s="7">
        <f>SUM(Table32534[[#This Row],[20]:[24]])</f>
        <v>2037</v>
      </c>
      <c r="W23" s="7">
        <f>SUM(Table32534[[#This Row],[25]:[29]])</f>
        <v>2185</v>
      </c>
      <c r="X23" s="7">
        <f>SUM(Table32534[[#This Row],[30]:[34]])</f>
        <v>2561</v>
      </c>
      <c r="Y23" s="7">
        <f>SUM(Table32534[[#This Row],[35]:[39]])</f>
        <v>2469</v>
      </c>
      <c r="Z23" s="7">
        <f>SUM(Table32534[[#This Row],[40]:[44]])</f>
        <v>2375</v>
      </c>
      <c r="AA23" s="7">
        <f>SUM(Table32534[[#This Row],[45]:[49]])</f>
        <v>2123</v>
      </c>
      <c r="AB23" s="7">
        <f>SUM(Table32534[[#This Row],[50]:[54]])</f>
        <v>2551</v>
      </c>
      <c r="AC23" s="7">
        <f>SUM(Table32534[[#This Row],[55]:[59]])</f>
        <v>2913</v>
      </c>
      <c r="AD23" s="7">
        <f>SUM(Table32534[[#This Row],[60]:[64]])</f>
        <v>2717</v>
      </c>
      <c r="AE23" s="7">
        <f>SUM(Table32534[[#This Row],[65]:[69]])</f>
        <v>2346</v>
      </c>
      <c r="AF23" s="7">
        <f>SUM(Table32534[[#This Row],[70]:[74]])</f>
        <v>2191</v>
      </c>
      <c r="AG23" s="7">
        <f>SUM(Table32534[[#This Row],[75]:[79]])</f>
        <v>1960</v>
      </c>
      <c r="AH23" s="7">
        <f>SUM(Table32534[[#This Row],[80]:[84]])</f>
        <v>1252</v>
      </c>
      <c r="AI23" s="7">
        <f>SUM(Table32534[[#This Row],[85]:[89]])</f>
        <v>742</v>
      </c>
      <c r="AJ23" s="7">
        <f>Table32534[[#This Row],[90]]</f>
        <v>420</v>
      </c>
      <c r="AK23" s="8">
        <v>379</v>
      </c>
      <c r="AL23" s="7">
        <v>387</v>
      </c>
      <c r="AM23" s="7">
        <v>388</v>
      </c>
      <c r="AN23" s="7">
        <v>381</v>
      </c>
      <c r="AO23" s="7">
        <v>396</v>
      </c>
      <c r="AP23" s="7">
        <v>400</v>
      </c>
      <c r="AQ23" s="7">
        <v>401</v>
      </c>
      <c r="AR23" s="7">
        <v>431</v>
      </c>
      <c r="AS23" s="7">
        <v>418</v>
      </c>
      <c r="AT23" s="7">
        <v>420</v>
      </c>
      <c r="AU23" s="7">
        <v>408</v>
      </c>
      <c r="AV23" s="7">
        <v>405</v>
      </c>
      <c r="AW23" s="7">
        <v>449</v>
      </c>
      <c r="AX23" s="7">
        <v>446</v>
      </c>
      <c r="AY23" s="7">
        <v>457</v>
      </c>
      <c r="AZ23" s="7">
        <v>417</v>
      </c>
      <c r="BA23" s="7">
        <v>453</v>
      </c>
      <c r="BB23" s="7">
        <v>421</v>
      </c>
      <c r="BC23" s="7">
        <v>393</v>
      </c>
      <c r="BD23" s="7">
        <v>391</v>
      </c>
      <c r="BE23" s="7">
        <v>502</v>
      </c>
      <c r="BF23" s="7">
        <v>478</v>
      </c>
      <c r="BG23" s="7">
        <v>372</v>
      </c>
      <c r="BH23" s="7">
        <v>353</v>
      </c>
      <c r="BI23" s="7">
        <v>332</v>
      </c>
      <c r="BJ23" s="7">
        <v>435</v>
      </c>
      <c r="BK23" s="7">
        <v>402</v>
      </c>
      <c r="BL23" s="7">
        <v>437</v>
      </c>
      <c r="BM23" s="7">
        <v>466</v>
      </c>
      <c r="BN23" s="7">
        <v>445</v>
      </c>
      <c r="BO23" s="7">
        <v>515</v>
      </c>
      <c r="BP23" s="7">
        <v>495</v>
      </c>
      <c r="BQ23" s="7">
        <v>530</v>
      </c>
      <c r="BR23" s="7">
        <v>519</v>
      </c>
      <c r="BS23" s="7">
        <v>502</v>
      </c>
      <c r="BT23" s="7">
        <v>521</v>
      </c>
      <c r="BU23" s="7">
        <v>483</v>
      </c>
      <c r="BV23" s="7">
        <v>464</v>
      </c>
      <c r="BW23" s="7">
        <v>528</v>
      </c>
      <c r="BX23" s="7">
        <v>473</v>
      </c>
      <c r="BY23" s="7">
        <v>451</v>
      </c>
      <c r="BZ23" s="7">
        <v>503</v>
      </c>
      <c r="CA23" s="7">
        <v>482</v>
      </c>
      <c r="CB23" s="7">
        <v>496</v>
      </c>
      <c r="CC23" s="7">
        <v>443</v>
      </c>
      <c r="CD23" s="7">
        <v>493</v>
      </c>
      <c r="CE23" s="7">
        <v>413</v>
      </c>
      <c r="CF23" s="7">
        <v>411</v>
      </c>
      <c r="CG23" s="7">
        <v>406</v>
      </c>
      <c r="CH23" s="7">
        <v>400</v>
      </c>
      <c r="CI23" s="7">
        <v>451</v>
      </c>
      <c r="CJ23" s="7">
        <v>501</v>
      </c>
      <c r="CK23" s="7">
        <v>544</v>
      </c>
      <c r="CL23" s="7">
        <v>533</v>
      </c>
      <c r="CM23" s="7">
        <v>522</v>
      </c>
      <c r="CN23" s="7">
        <v>559</v>
      </c>
      <c r="CO23" s="7">
        <v>576</v>
      </c>
      <c r="CP23" s="7">
        <v>600</v>
      </c>
      <c r="CQ23" s="7">
        <v>574</v>
      </c>
      <c r="CR23" s="7">
        <v>604</v>
      </c>
      <c r="CS23" s="7">
        <v>571</v>
      </c>
      <c r="CT23" s="7">
        <v>552</v>
      </c>
      <c r="CU23" s="7">
        <v>570</v>
      </c>
      <c r="CV23" s="7">
        <v>549</v>
      </c>
      <c r="CW23" s="7">
        <v>475</v>
      </c>
      <c r="CX23" s="7">
        <v>514</v>
      </c>
      <c r="CY23" s="7">
        <v>500</v>
      </c>
      <c r="CZ23" s="7">
        <v>420</v>
      </c>
      <c r="DA23" s="7">
        <v>464</v>
      </c>
      <c r="DB23" s="7">
        <v>448</v>
      </c>
      <c r="DC23" s="7">
        <v>443</v>
      </c>
      <c r="DD23" s="7">
        <v>453</v>
      </c>
      <c r="DE23" s="7">
        <v>412</v>
      </c>
      <c r="DF23" s="7">
        <v>415</v>
      </c>
      <c r="DG23" s="7">
        <v>468</v>
      </c>
      <c r="DH23" s="7">
        <v>405</v>
      </c>
      <c r="DI23" s="7">
        <v>442</v>
      </c>
      <c r="DJ23" s="7">
        <v>446</v>
      </c>
      <c r="DK23" s="7">
        <v>361</v>
      </c>
      <c r="DL23" s="7">
        <v>306</v>
      </c>
      <c r="DM23" s="7">
        <v>324</v>
      </c>
      <c r="DN23" s="7">
        <v>261</v>
      </c>
      <c r="DO23" s="7">
        <v>256</v>
      </c>
      <c r="DP23" s="7">
        <v>217</v>
      </c>
      <c r="DQ23" s="7">
        <v>194</v>
      </c>
      <c r="DR23" s="7">
        <v>168</v>
      </c>
      <c r="DS23" s="7">
        <v>163</v>
      </c>
      <c r="DT23" s="7">
        <v>151</v>
      </c>
      <c r="DU23" s="7">
        <v>143</v>
      </c>
      <c r="DV23" s="7">
        <v>117</v>
      </c>
      <c r="DW23" s="7">
        <v>420</v>
      </c>
      <c r="DX23" s="7">
        <f t="shared" si="4"/>
        <v>23589</v>
      </c>
      <c r="DY23" s="7">
        <f t="shared" si="5"/>
        <v>2821</v>
      </c>
      <c r="DZ23" s="7">
        <f t="shared" si="6"/>
        <v>11713</v>
      </c>
      <c r="EA23" s="7">
        <f t="shared" si="7"/>
        <v>8181</v>
      </c>
    </row>
    <row r="24" spans="1:131" x14ac:dyDescent="0.35">
      <c r="A24" s="7">
        <v>3</v>
      </c>
      <c r="B24" t="s">
        <v>360</v>
      </c>
      <c r="C24" s="10" t="s">
        <v>188</v>
      </c>
      <c r="D24" s="10" t="s">
        <v>189</v>
      </c>
      <c r="E24" s="7">
        <f>SUM(Table32534[[#This Row],[0]:[90]])</f>
        <v>32408</v>
      </c>
      <c r="F24" s="8">
        <f>SUM(Table32534[[#This Row],[0]:[15]])</f>
        <v>5172</v>
      </c>
      <c r="G24" s="7">
        <f>SUM(Table32534[[#This Row],[16]:[64]])</f>
        <v>19828</v>
      </c>
      <c r="H24" s="7">
        <f>SUM(Table32534[[#This Row],[65]:[90]])</f>
        <v>7408</v>
      </c>
      <c r="I24" s="7">
        <f>SUM(Table32534[[#This Row],[85]:[90]])</f>
        <v>972</v>
      </c>
      <c r="J24" s="8">
        <f>SUM(Table32534[[#This Row],[0]:[17]])</f>
        <v>5816</v>
      </c>
      <c r="K24" s="7">
        <f>SUM(Table32534[[#This Row],[18]:[64]])</f>
        <v>19184</v>
      </c>
      <c r="L24" s="8">
        <f>SUM(Table32534[[#This Row],[0]:[4]])</f>
        <v>1421</v>
      </c>
      <c r="M24" s="7">
        <f>SUM(Table32534[[#This Row],[5]:[15]])</f>
        <v>3751</v>
      </c>
      <c r="N24" s="7">
        <f>SUM(Table32534[[#This Row],[16]:[24]])</f>
        <v>2848</v>
      </c>
      <c r="O24" s="7">
        <f>SUM(Table32534[[#This Row],[25]:[49]])</f>
        <v>9955</v>
      </c>
      <c r="P24" s="7">
        <f>SUM(Table32534[[#This Row],[50]:[64]])</f>
        <v>7025</v>
      </c>
      <c r="Q24" s="7">
        <f>SUM(Table32534[[#This Row],[65]:[74]])</f>
        <v>3775</v>
      </c>
      <c r="R24" s="7">
        <f>SUM(Table32534[[#This Row],[75]:[84]])</f>
        <v>2661</v>
      </c>
      <c r="S24" s="8">
        <f>SUM(Table32534[[#This Row],[5]:[9]])</f>
        <v>1658</v>
      </c>
      <c r="T24" s="7">
        <f>SUM(Table32534[[#This Row],[10]:[14]])</f>
        <v>1759</v>
      </c>
      <c r="U24" s="7">
        <f>SUM(Table32534[[#This Row],[15]:[19]])</f>
        <v>1595</v>
      </c>
      <c r="V24" s="7">
        <f>SUM(Table32534[[#This Row],[20]:[24]])</f>
        <v>1587</v>
      </c>
      <c r="W24" s="7">
        <f>SUM(Table32534[[#This Row],[25]:[29]])</f>
        <v>1825</v>
      </c>
      <c r="X24" s="7">
        <f>SUM(Table32534[[#This Row],[30]:[34]])</f>
        <v>2113</v>
      </c>
      <c r="Y24" s="7">
        <f>SUM(Table32534[[#This Row],[35]:[39]])</f>
        <v>2111</v>
      </c>
      <c r="Z24" s="7">
        <f>SUM(Table32534[[#This Row],[40]:[44]])</f>
        <v>2013</v>
      </c>
      <c r="AA24" s="7">
        <f>SUM(Table32534[[#This Row],[45]:[49]])</f>
        <v>1893</v>
      </c>
      <c r="AB24" s="7">
        <f>SUM(Table32534[[#This Row],[50]:[54]])</f>
        <v>2171</v>
      </c>
      <c r="AC24" s="7">
        <f>SUM(Table32534[[#This Row],[55]:[59]])</f>
        <v>2474</v>
      </c>
      <c r="AD24" s="7">
        <f>SUM(Table32534[[#This Row],[60]:[64]])</f>
        <v>2380</v>
      </c>
      <c r="AE24" s="7">
        <f>SUM(Table32534[[#This Row],[65]:[69]])</f>
        <v>1981</v>
      </c>
      <c r="AF24" s="7">
        <f>SUM(Table32534[[#This Row],[70]:[74]])</f>
        <v>1794</v>
      </c>
      <c r="AG24" s="7">
        <f>SUM(Table32534[[#This Row],[75]:[79]])</f>
        <v>1636</v>
      </c>
      <c r="AH24" s="7">
        <f>SUM(Table32534[[#This Row],[80]:[84]])</f>
        <v>1025</v>
      </c>
      <c r="AI24" s="7">
        <f>SUM(Table32534[[#This Row],[85]:[89]])</f>
        <v>667</v>
      </c>
      <c r="AJ24" s="7">
        <f>Table32534[[#This Row],[90]]</f>
        <v>305</v>
      </c>
      <c r="AK24" s="8">
        <v>303</v>
      </c>
      <c r="AL24" s="7">
        <v>281</v>
      </c>
      <c r="AM24" s="7">
        <v>270</v>
      </c>
      <c r="AN24" s="7">
        <v>276</v>
      </c>
      <c r="AO24" s="7">
        <v>291</v>
      </c>
      <c r="AP24" s="7">
        <v>283</v>
      </c>
      <c r="AQ24" s="7">
        <v>298</v>
      </c>
      <c r="AR24" s="7">
        <v>366</v>
      </c>
      <c r="AS24" s="7">
        <v>356</v>
      </c>
      <c r="AT24" s="7">
        <v>355</v>
      </c>
      <c r="AU24" s="7">
        <v>364</v>
      </c>
      <c r="AV24" s="7">
        <v>344</v>
      </c>
      <c r="AW24" s="7">
        <v>355</v>
      </c>
      <c r="AX24" s="7">
        <v>344</v>
      </c>
      <c r="AY24" s="7">
        <v>352</v>
      </c>
      <c r="AZ24" s="7">
        <v>334</v>
      </c>
      <c r="BA24" s="7">
        <v>304</v>
      </c>
      <c r="BB24" s="7">
        <v>340</v>
      </c>
      <c r="BC24" s="7">
        <v>322</v>
      </c>
      <c r="BD24" s="7">
        <v>295</v>
      </c>
      <c r="BE24" s="7">
        <v>341</v>
      </c>
      <c r="BF24" s="7">
        <v>394</v>
      </c>
      <c r="BG24" s="7">
        <v>301</v>
      </c>
      <c r="BH24" s="7">
        <v>258</v>
      </c>
      <c r="BI24" s="7">
        <v>293</v>
      </c>
      <c r="BJ24" s="7">
        <v>344</v>
      </c>
      <c r="BK24" s="7">
        <v>347</v>
      </c>
      <c r="BL24" s="7">
        <v>387</v>
      </c>
      <c r="BM24" s="7">
        <v>343</v>
      </c>
      <c r="BN24" s="7">
        <v>404</v>
      </c>
      <c r="BO24" s="7">
        <v>421</v>
      </c>
      <c r="BP24" s="7">
        <v>399</v>
      </c>
      <c r="BQ24" s="7">
        <v>403</v>
      </c>
      <c r="BR24" s="7">
        <v>443</v>
      </c>
      <c r="BS24" s="7">
        <v>447</v>
      </c>
      <c r="BT24" s="7">
        <v>438</v>
      </c>
      <c r="BU24" s="7">
        <v>447</v>
      </c>
      <c r="BV24" s="7">
        <v>438</v>
      </c>
      <c r="BW24" s="7">
        <v>385</v>
      </c>
      <c r="BX24" s="7">
        <v>403</v>
      </c>
      <c r="BY24" s="7">
        <v>380</v>
      </c>
      <c r="BZ24" s="7">
        <v>392</v>
      </c>
      <c r="CA24" s="7">
        <v>427</v>
      </c>
      <c r="CB24" s="7">
        <v>393</v>
      </c>
      <c r="CC24" s="7">
        <v>421</v>
      </c>
      <c r="CD24" s="7">
        <v>412</v>
      </c>
      <c r="CE24" s="7">
        <v>364</v>
      </c>
      <c r="CF24" s="7">
        <v>380</v>
      </c>
      <c r="CG24" s="7">
        <v>382</v>
      </c>
      <c r="CH24" s="7">
        <v>355</v>
      </c>
      <c r="CI24" s="7">
        <v>371</v>
      </c>
      <c r="CJ24" s="7">
        <v>417</v>
      </c>
      <c r="CK24" s="7">
        <v>441</v>
      </c>
      <c r="CL24" s="7">
        <v>478</v>
      </c>
      <c r="CM24" s="7">
        <v>464</v>
      </c>
      <c r="CN24" s="7">
        <v>512</v>
      </c>
      <c r="CO24" s="7">
        <v>499</v>
      </c>
      <c r="CP24" s="7">
        <v>491</v>
      </c>
      <c r="CQ24" s="7">
        <v>489</v>
      </c>
      <c r="CR24" s="7">
        <v>483</v>
      </c>
      <c r="CS24" s="7">
        <v>504</v>
      </c>
      <c r="CT24" s="7">
        <v>485</v>
      </c>
      <c r="CU24" s="7">
        <v>487</v>
      </c>
      <c r="CV24" s="7">
        <v>465</v>
      </c>
      <c r="CW24" s="7">
        <v>439</v>
      </c>
      <c r="CX24" s="7">
        <v>406</v>
      </c>
      <c r="CY24" s="7">
        <v>398</v>
      </c>
      <c r="CZ24" s="7">
        <v>395</v>
      </c>
      <c r="DA24" s="7">
        <v>381</v>
      </c>
      <c r="DB24" s="7">
        <v>401</v>
      </c>
      <c r="DC24" s="7">
        <v>371</v>
      </c>
      <c r="DD24" s="7">
        <v>353</v>
      </c>
      <c r="DE24" s="7">
        <v>352</v>
      </c>
      <c r="DF24" s="7">
        <v>392</v>
      </c>
      <c r="DG24" s="7">
        <v>326</v>
      </c>
      <c r="DH24" s="7">
        <v>339</v>
      </c>
      <c r="DI24" s="7">
        <v>365</v>
      </c>
      <c r="DJ24" s="7">
        <v>389</v>
      </c>
      <c r="DK24" s="7">
        <v>261</v>
      </c>
      <c r="DL24" s="7">
        <v>282</v>
      </c>
      <c r="DM24" s="7">
        <v>250</v>
      </c>
      <c r="DN24" s="7">
        <v>233</v>
      </c>
      <c r="DO24" s="7">
        <v>191</v>
      </c>
      <c r="DP24" s="7">
        <v>173</v>
      </c>
      <c r="DQ24" s="7">
        <v>178</v>
      </c>
      <c r="DR24" s="7">
        <v>161</v>
      </c>
      <c r="DS24" s="7">
        <v>152</v>
      </c>
      <c r="DT24" s="7">
        <v>152</v>
      </c>
      <c r="DU24" s="7">
        <v>114</v>
      </c>
      <c r="DV24" s="7">
        <v>88</v>
      </c>
      <c r="DW24" s="7">
        <v>305</v>
      </c>
      <c r="DX24" s="7">
        <f t="shared" si="4"/>
        <v>19828</v>
      </c>
      <c r="DY24" s="7">
        <f t="shared" si="5"/>
        <v>2204</v>
      </c>
      <c r="DZ24" s="7">
        <f t="shared" si="6"/>
        <v>9955</v>
      </c>
      <c r="EA24" s="7">
        <f t="shared" si="7"/>
        <v>7025</v>
      </c>
    </row>
    <row r="25" spans="1:131" x14ac:dyDescent="0.35">
      <c r="A25" s="7">
        <v>3</v>
      </c>
      <c r="B25" t="s">
        <v>360</v>
      </c>
      <c r="C25" s="10" t="s">
        <v>190</v>
      </c>
      <c r="D25" s="10" t="s">
        <v>191</v>
      </c>
      <c r="E25" s="7">
        <f>SUM(Table32534[[#This Row],[0]:[90]])</f>
        <v>26243</v>
      </c>
      <c r="F25" s="8">
        <f>SUM(Table32534[[#This Row],[0]:[15]])</f>
        <v>2855</v>
      </c>
      <c r="G25" s="7">
        <f>SUM(Table32534[[#This Row],[16]:[64]])</f>
        <v>18463</v>
      </c>
      <c r="H25" s="7">
        <f>SUM(Table32534[[#This Row],[65]:[90]])</f>
        <v>4925</v>
      </c>
      <c r="I25" s="7">
        <f>SUM(Table32534[[#This Row],[85]:[90]])</f>
        <v>749</v>
      </c>
      <c r="J25" s="8">
        <f>SUM(Table32534[[#This Row],[0]:[17]])</f>
        <v>3322</v>
      </c>
      <c r="K25" s="7">
        <f>SUM(Table32534[[#This Row],[18]:[64]])</f>
        <v>17996</v>
      </c>
      <c r="L25" s="8">
        <f>SUM(Table32534[[#This Row],[0]:[4]])</f>
        <v>602</v>
      </c>
      <c r="M25" s="7">
        <f>SUM(Table32534[[#This Row],[5]:[15]])</f>
        <v>2253</v>
      </c>
      <c r="N25" s="7">
        <f>SUM(Table32534[[#This Row],[16]:[24]])</f>
        <v>8872</v>
      </c>
      <c r="O25" s="7">
        <f>SUM(Table32534[[#This Row],[25]:[49]])</f>
        <v>5998</v>
      </c>
      <c r="P25" s="7">
        <f>SUM(Table32534[[#This Row],[50]:[64]])</f>
        <v>3593</v>
      </c>
      <c r="Q25" s="7">
        <f>SUM(Table32534[[#This Row],[65]:[74]])</f>
        <v>2295</v>
      </c>
      <c r="R25" s="7">
        <f>SUM(Table32534[[#This Row],[75]:[84]])</f>
        <v>1881</v>
      </c>
      <c r="S25" s="8">
        <f>SUM(Table32534[[#This Row],[5]:[9]])</f>
        <v>936</v>
      </c>
      <c r="T25" s="7">
        <f>SUM(Table32534[[#This Row],[10]:[14]])</f>
        <v>1108</v>
      </c>
      <c r="U25" s="7">
        <f>SUM(Table32534[[#This Row],[15]:[19]])</f>
        <v>3051</v>
      </c>
      <c r="V25" s="7">
        <f>SUM(Table32534[[#This Row],[20]:[24]])</f>
        <v>6030</v>
      </c>
      <c r="W25" s="7">
        <f>SUM(Table32534[[#This Row],[25]:[29]])</f>
        <v>1108</v>
      </c>
      <c r="X25" s="7">
        <f>SUM(Table32534[[#This Row],[30]:[34]])</f>
        <v>1113</v>
      </c>
      <c r="Y25" s="7">
        <f>SUM(Table32534[[#This Row],[35]:[39]])</f>
        <v>1270</v>
      </c>
      <c r="Z25" s="7">
        <f>SUM(Table32534[[#This Row],[40]:[44]])</f>
        <v>1300</v>
      </c>
      <c r="AA25" s="7">
        <f>SUM(Table32534[[#This Row],[45]:[49]])</f>
        <v>1207</v>
      </c>
      <c r="AB25" s="7">
        <f>SUM(Table32534[[#This Row],[50]:[54]])</f>
        <v>1228</v>
      </c>
      <c r="AC25" s="7">
        <f>SUM(Table32534[[#This Row],[55]:[59]])</f>
        <v>1128</v>
      </c>
      <c r="AD25" s="7">
        <f>SUM(Table32534[[#This Row],[60]:[64]])</f>
        <v>1237</v>
      </c>
      <c r="AE25" s="7">
        <f>SUM(Table32534[[#This Row],[65]:[69]])</f>
        <v>1177</v>
      </c>
      <c r="AF25" s="7">
        <f>SUM(Table32534[[#This Row],[70]:[74]])</f>
        <v>1118</v>
      </c>
      <c r="AG25" s="7">
        <f>SUM(Table32534[[#This Row],[75]:[79]])</f>
        <v>1154</v>
      </c>
      <c r="AH25" s="7">
        <f>SUM(Table32534[[#This Row],[80]:[84]])</f>
        <v>727</v>
      </c>
      <c r="AI25" s="7">
        <f>SUM(Table32534[[#This Row],[85]:[89]])</f>
        <v>508</v>
      </c>
      <c r="AJ25" s="7">
        <f>Table32534[[#This Row],[90]]</f>
        <v>241</v>
      </c>
      <c r="AK25" s="8">
        <v>103</v>
      </c>
      <c r="AL25" s="7">
        <v>100</v>
      </c>
      <c r="AM25" s="7">
        <v>143</v>
      </c>
      <c r="AN25" s="7">
        <v>120</v>
      </c>
      <c r="AO25" s="7">
        <v>136</v>
      </c>
      <c r="AP25" s="7">
        <v>153</v>
      </c>
      <c r="AQ25" s="7">
        <v>194</v>
      </c>
      <c r="AR25" s="7">
        <v>196</v>
      </c>
      <c r="AS25" s="7">
        <v>191</v>
      </c>
      <c r="AT25" s="7">
        <v>202</v>
      </c>
      <c r="AU25" s="7">
        <v>208</v>
      </c>
      <c r="AV25" s="7">
        <v>233</v>
      </c>
      <c r="AW25" s="7">
        <v>203</v>
      </c>
      <c r="AX25" s="7">
        <v>204</v>
      </c>
      <c r="AY25" s="7">
        <v>260</v>
      </c>
      <c r="AZ25" s="7">
        <v>209</v>
      </c>
      <c r="BA25" s="7">
        <v>233</v>
      </c>
      <c r="BB25" s="7">
        <v>234</v>
      </c>
      <c r="BC25" s="7">
        <v>480</v>
      </c>
      <c r="BD25" s="7">
        <v>1895</v>
      </c>
      <c r="BE25" s="7">
        <v>1556</v>
      </c>
      <c r="BF25" s="7">
        <v>1842</v>
      </c>
      <c r="BG25" s="7">
        <v>1180</v>
      </c>
      <c r="BH25" s="7">
        <v>800</v>
      </c>
      <c r="BI25" s="7">
        <v>652</v>
      </c>
      <c r="BJ25" s="7">
        <v>243</v>
      </c>
      <c r="BK25" s="7">
        <v>237</v>
      </c>
      <c r="BL25" s="7">
        <v>241</v>
      </c>
      <c r="BM25" s="7">
        <v>185</v>
      </c>
      <c r="BN25" s="7">
        <v>202</v>
      </c>
      <c r="BO25" s="7">
        <v>225</v>
      </c>
      <c r="BP25" s="7">
        <v>227</v>
      </c>
      <c r="BQ25" s="7">
        <v>217</v>
      </c>
      <c r="BR25" s="7">
        <v>234</v>
      </c>
      <c r="BS25" s="7">
        <v>210</v>
      </c>
      <c r="BT25" s="7">
        <v>260</v>
      </c>
      <c r="BU25" s="7">
        <v>260</v>
      </c>
      <c r="BV25" s="7">
        <v>257</v>
      </c>
      <c r="BW25" s="7">
        <v>231</v>
      </c>
      <c r="BX25" s="7">
        <v>262</v>
      </c>
      <c r="BY25" s="7">
        <v>274</v>
      </c>
      <c r="BZ25" s="7">
        <v>251</v>
      </c>
      <c r="CA25" s="7">
        <v>260</v>
      </c>
      <c r="CB25" s="7">
        <v>257</v>
      </c>
      <c r="CC25" s="7">
        <v>258</v>
      </c>
      <c r="CD25" s="7">
        <v>282</v>
      </c>
      <c r="CE25" s="7">
        <v>241</v>
      </c>
      <c r="CF25" s="7">
        <v>237</v>
      </c>
      <c r="CG25" s="7">
        <v>217</v>
      </c>
      <c r="CH25" s="7">
        <v>230</v>
      </c>
      <c r="CI25" s="7">
        <v>222</v>
      </c>
      <c r="CJ25" s="7">
        <v>238</v>
      </c>
      <c r="CK25" s="7">
        <v>259</v>
      </c>
      <c r="CL25" s="7">
        <v>248</v>
      </c>
      <c r="CM25" s="7">
        <v>261</v>
      </c>
      <c r="CN25" s="7">
        <v>216</v>
      </c>
      <c r="CO25" s="7">
        <v>224</v>
      </c>
      <c r="CP25" s="7">
        <v>224</v>
      </c>
      <c r="CQ25" s="7">
        <v>235</v>
      </c>
      <c r="CR25" s="7">
        <v>229</v>
      </c>
      <c r="CS25" s="7">
        <v>260</v>
      </c>
      <c r="CT25" s="7">
        <v>215</v>
      </c>
      <c r="CU25" s="7">
        <v>273</v>
      </c>
      <c r="CV25" s="7">
        <v>229</v>
      </c>
      <c r="CW25" s="7">
        <v>260</v>
      </c>
      <c r="CX25" s="7">
        <v>218</v>
      </c>
      <c r="CY25" s="7">
        <v>251</v>
      </c>
      <c r="CZ25" s="7">
        <v>238</v>
      </c>
      <c r="DA25" s="7">
        <v>259</v>
      </c>
      <c r="DB25" s="7">
        <v>211</v>
      </c>
      <c r="DC25" s="7">
        <v>218</v>
      </c>
      <c r="DD25" s="7">
        <v>238</v>
      </c>
      <c r="DE25" s="7">
        <v>210</v>
      </c>
      <c r="DF25" s="7">
        <v>202</v>
      </c>
      <c r="DG25" s="7">
        <v>250</v>
      </c>
      <c r="DH25" s="7">
        <v>238</v>
      </c>
      <c r="DI25" s="7">
        <v>263</v>
      </c>
      <c r="DJ25" s="7">
        <v>277</v>
      </c>
      <c r="DK25" s="7">
        <v>191</v>
      </c>
      <c r="DL25" s="7">
        <v>185</v>
      </c>
      <c r="DM25" s="7">
        <v>195</v>
      </c>
      <c r="DN25" s="7">
        <v>168</v>
      </c>
      <c r="DO25" s="7">
        <v>119</v>
      </c>
      <c r="DP25" s="7">
        <v>122</v>
      </c>
      <c r="DQ25" s="7">
        <v>123</v>
      </c>
      <c r="DR25" s="7">
        <v>120</v>
      </c>
      <c r="DS25" s="7">
        <v>110</v>
      </c>
      <c r="DT25" s="7">
        <v>115</v>
      </c>
      <c r="DU25" s="7">
        <v>96</v>
      </c>
      <c r="DV25" s="7">
        <v>67</v>
      </c>
      <c r="DW25" s="7">
        <v>241</v>
      </c>
      <c r="DX25" s="7">
        <f t="shared" si="4"/>
        <v>18463</v>
      </c>
      <c r="DY25" s="7">
        <f t="shared" si="5"/>
        <v>8405</v>
      </c>
      <c r="DZ25" s="7">
        <f t="shared" si="6"/>
        <v>5998</v>
      </c>
      <c r="EA25" s="7">
        <f t="shared" si="7"/>
        <v>3593</v>
      </c>
    </row>
    <row r="26" spans="1:131" x14ac:dyDescent="0.35">
      <c r="A26" s="7">
        <v>3</v>
      </c>
      <c r="B26" t="s">
        <v>360</v>
      </c>
      <c r="C26" s="10" t="s">
        <v>192</v>
      </c>
      <c r="D26" s="10" t="s">
        <v>193</v>
      </c>
      <c r="E26" s="7">
        <f>SUM(Table32534[[#This Row],[0]:[90]])</f>
        <v>50042</v>
      </c>
      <c r="F26" s="8">
        <f>SUM(Table32534[[#This Row],[0]:[15]])</f>
        <v>8343</v>
      </c>
      <c r="G26" s="7">
        <f>SUM(Table32534[[#This Row],[16]:[64]])</f>
        <v>30833</v>
      </c>
      <c r="H26" s="7">
        <f>SUM(Table32534[[#This Row],[65]:[90]])</f>
        <v>10866</v>
      </c>
      <c r="I26" s="7">
        <f>SUM(Table32534[[#This Row],[85]:[90]])</f>
        <v>1577</v>
      </c>
      <c r="J26" s="8">
        <f>SUM(Table32534[[#This Row],[0]:[17]])</f>
        <v>9432</v>
      </c>
      <c r="K26" s="7">
        <f>SUM(Table32534[[#This Row],[18]:[64]])</f>
        <v>29744</v>
      </c>
      <c r="L26" s="8">
        <f>SUM(Table32534[[#This Row],[0]:[4]])</f>
        <v>2350</v>
      </c>
      <c r="M26" s="7">
        <f>SUM(Table32534[[#This Row],[5]:[15]])</f>
        <v>5993</v>
      </c>
      <c r="N26" s="7">
        <f>SUM(Table32534[[#This Row],[16]:[24]])</f>
        <v>4909</v>
      </c>
      <c r="O26" s="7">
        <f>SUM(Table32534[[#This Row],[25]:[49]])</f>
        <v>15316</v>
      </c>
      <c r="P26" s="7">
        <f>SUM(Table32534[[#This Row],[50]:[64]])</f>
        <v>10608</v>
      </c>
      <c r="Q26" s="7">
        <f>SUM(Table32534[[#This Row],[65]:[74]])</f>
        <v>5607</v>
      </c>
      <c r="R26" s="7">
        <f>SUM(Table32534[[#This Row],[75]:[84]])</f>
        <v>3682</v>
      </c>
      <c r="S26" s="8">
        <f>SUM(Table32534[[#This Row],[5]:[9]])</f>
        <v>2638</v>
      </c>
      <c r="T26" s="7">
        <f>SUM(Table32534[[#This Row],[10]:[14]])</f>
        <v>2812</v>
      </c>
      <c r="U26" s="7">
        <f>SUM(Table32534[[#This Row],[15]:[19]])</f>
        <v>2680</v>
      </c>
      <c r="V26" s="7">
        <f>SUM(Table32534[[#This Row],[20]:[24]])</f>
        <v>2772</v>
      </c>
      <c r="W26" s="7">
        <f>SUM(Table32534[[#This Row],[25]:[29]])</f>
        <v>3023</v>
      </c>
      <c r="X26" s="7">
        <f>SUM(Table32534[[#This Row],[30]:[34]])</f>
        <v>3201</v>
      </c>
      <c r="Y26" s="7">
        <f>SUM(Table32534[[#This Row],[35]:[39]])</f>
        <v>3275</v>
      </c>
      <c r="Z26" s="7">
        <f>SUM(Table32534[[#This Row],[40]:[44]])</f>
        <v>3079</v>
      </c>
      <c r="AA26" s="7">
        <f>SUM(Table32534[[#This Row],[45]:[49]])</f>
        <v>2738</v>
      </c>
      <c r="AB26" s="7">
        <f>SUM(Table32534[[#This Row],[50]:[54]])</f>
        <v>3260</v>
      </c>
      <c r="AC26" s="7">
        <f>SUM(Table32534[[#This Row],[55]:[59]])</f>
        <v>3730</v>
      </c>
      <c r="AD26" s="7">
        <f>SUM(Table32534[[#This Row],[60]:[64]])</f>
        <v>3618</v>
      </c>
      <c r="AE26" s="7">
        <f>SUM(Table32534[[#This Row],[65]:[69]])</f>
        <v>3076</v>
      </c>
      <c r="AF26" s="7">
        <f>SUM(Table32534[[#This Row],[70]:[74]])</f>
        <v>2531</v>
      </c>
      <c r="AG26" s="7">
        <f>SUM(Table32534[[#This Row],[75]:[79]])</f>
        <v>2206</v>
      </c>
      <c r="AH26" s="7">
        <f>SUM(Table32534[[#This Row],[80]:[84]])</f>
        <v>1476</v>
      </c>
      <c r="AI26" s="7">
        <f>SUM(Table32534[[#This Row],[85]:[89]])</f>
        <v>1039</v>
      </c>
      <c r="AJ26" s="7">
        <f>Table32534[[#This Row],[90]]</f>
        <v>538</v>
      </c>
      <c r="AK26" s="8">
        <v>462</v>
      </c>
      <c r="AL26" s="7">
        <v>453</v>
      </c>
      <c r="AM26" s="7">
        <v>479</v>
      </c>
      <c r="AN26" s="7">
        <v>456</v>
      </c>
      <c r="AO26" s="7">
        <v>500</v>
      </c>
      <c r="AP26" s="7">
        <v>491</v>
      </c>
      <c r="AQ26" s="7">
        <v>521</v>
      </c>
      <c r="AR26" s="7">
        <v>521</v>
      </c>
      <c r="AS26" s="7">
        <v>572</v>
      </c>
      <c r="AT26" s="7">
        <v>533</v>
      </c>
      <c r="AU26" s="7">
        <v>539</v>
      </c>
      <c r="AV26" s="7">
        <v>560</v>
      </c>
      <c r="AW26" s="7">
        <v>553</v>
      </c>
      <c r="AX26" s="7">
        <v>585</v>
      </c>
      <c r="AY26" s="7">
        <v>575</v>
      </c>
      <c r="AZ26" s="7">
        <v>543</v>
      </c>
      <c r="BA26" s="7">
        <v>565</v>
      </c>
      <c r="BB26" s="7">
        <v>524</v>
      </c>
      <c r="BC26" s="7">
        <v>521</v>
      </c>
      <c r="BD26" s="7">
        <v>527</v>
      </c>
      <c r="BE26" s="7">
        <v>661</v>
      </c>
      <c r="BF26" s="7">
        <v>630</v>
      </c>
      <c r="BG26" s="7">
        <v>538</v>
      </c>
      <c r="BH26" s="7">
        <v>461</v>
      </c>
      <c r="BI26" s="7">
        <v>482</v>
      </c>
      <c r="BJ26" s="7">
        <v>547</v>
      </c>
      <c r="BK26" s="7">
        <v>615</v>
      </c>
      <c r="BL26" s="7">
        <v>634</v>
      </c>
      <c r="BM26" s="7">
        <v>594</v>
      </c>
      <c r="BN26" s="7">
        <v>633</v>
      </c>
      <c r="BO26" s="7">
        <v>613</v>
      </c>
      <c r="BP26" s="7">
        <v>648</v>
      </c>
      <c r="BQ26" s="7">
        <v>619</v>
      </c>
      <c r="BR26" s="7">
        <v>665</v>
      </c>
      <c r="BS26" s="7">
        <v>656</v>
      </c>
      <c r="BT26" s="7">
        <v>647</v>
      </c>
      <c r="BU26" s="7">
        <v>672</v>
      </c>
      <c r="BV26" s="7">
        <v>672</v>
      </c>
      <c r="BW26" s="7">
        <v>645</v>
      </c>
      <c r="BX26" s="7">
        <v>639</v>
      </c>
      <c r="BY26" s="7">
        <v>614</v>
      </c>
      <c r="BZ26" s="7">
        <v>631</v>
      </c>
      <c r="CA26" s="7">
        <v>604</v>
      </c>
      <c r="CB26" s="7">
        <v>602</v>
      </c>
      <c r="CC26" s="7">
        <v>628</v>
      </c>
      <c r="CD26" s="7">
        <v>608</v>
      </c>
      <c r="CE26" s="7">
        <v>544</v>
      </c>
      <c r="CF26" s="7">
        <v>540</v>
      </c>
      <c r="CG26" s="7">
        <v>519</v>
      </c>
      <c r="CH26" s="7">
        <v>527</v>
      </c>
      <c r="CI26" s="7">
        <v>588</v>
      </c>
      <c r="CJ26" s="7">
        <v>595</v>
      </c>
      <c r="CK26" s="7">
        <v>698</v>
      </c>
      <c r="CL26" s="7">
        <v>737</v>
      </c>
      <c r="CM26" s="7">
        <v>642</v>
      </c>
      <c r="CN26" s="7">
        <v>725</v>
      </c>
      <c r="CO26" s="7">
        <v>753</v>
      </c>
      <c r="CP26" s="7">
        <v>738</v>
      </c>
      <c r="CQ26" s="7">
        <v>783</v>
      </c>
      <c r="CR26" s="7">
        <v>731</v>
      </c>
      <c r="CS26" s="7">
        <v>760</v>
      </c>
      <c r="CT26" s="7">
        <v>763</v>
      </c>
      <c r="CU26" s="7">
        <v>725</v>
      </c>
      <c r="CV26" s="7">
        <v>709</v>
      </c>
      <c r="CW26" s="7">
        <v>661</v>
      </c>
      <c r="CX26" s="7">
        <v>721</v>
      </c>
      <c r="CY26" s="7">
        <v>640</v>
      </c>
      <c r="CZ26" s="7">
        <v>580</v>
      </c>
      <c r="DA26" s="7">
        <v>586</v>
      </c>
      <c r="DB26" s="7">
        <v>549</v>
      </c>
      <c r="DC26" s="7">
        <v>588</v>
      </c>
      <c r="DD26" s="7">
        <v>521</v>
      </c>
      <c r="DE26" s="7">
        <v>460</v>
      </c>
      <c r="DF26" s="7">
        <v>486</v>
      </c>
      <c r="DG26" s="7">
        <v>476</v>
      </c>
      <c r="DH26" s="7">
        <v>474</v>
      </c>
      <c r="DI26" s="7">
        <v>474</v>
      </c>
      <c r="DJ26" s="7">
        <v>455</v>
      </c>
      <c r="DK26" s="7">
        <v>398</v>
      </c>
      <c r="DL26" s="7">
        <v>405</v>
      </c>
      <c r="DM26" s="7">
        <v>385</v>
      </c>
      <c r="DN26" s="7">
        <v>306</v>
      </c>
      <c r="DO26" s="7">
        <v>278</v>
      </c>
      <c r="DP26" s="7">
        <v>280</v>
      </c>
      <c r="DQ26" s="7">
        <v>227</v>
      </c>
      <c r="DR26" s="7">
        <v>246</v>
      </c>
      <c r="DS26" s="7">
        <v>226</v>
      </c>
      <c r="DT26" s="7">
        <v>192</v>
      </c>
      <c r="DU26" s="7">
        <v>195</v>
      </c>
      <c r="DV26" s="7">
        <v>180</v>
      </c>
      <c r="DW26" s="7">
        <v>538</v>
      </c>
      <c r="DX26" s="7">
        <f t="shared" si="4"/>
        <v>30833</v>
      </c>
      <c r="DY26" s="7">
        <f t="shared" si="5"/>
        <v>3820</v>
      </c>
      <c r="DZ26" s="7">
        <f t="shared" si="6"/>
        <v>15316</v>
      </c>
      <c r="EA26" s="7">
        <f t="shared" si="7"/>
        <v>10608</v>
      </c>
    </row>
    <row r="27" spans="1:131" x14ac:dyDescent="0.35">
      <c r="A27" s="7">
        <v>3</v>
      </c>
      <c r="B27" t="s">
        <v>360</v>
      </c>
      <c r="C27" s="10" t="s">
        <v>194</v>
      </c>
      <c r="D27" s="10" t="s">
        <v>195</v>
      </c>
      <c r="E27" s="7">
        <f>SUM(Table32534[[#This Row],[0]:[90]])</f>
        <v>34267</v>
      </c>
      <c r="F27" s="8">
        <f>SUM(Table32534[[#This Row],[0]:[15]])</f>
        <v>5664</v>
      </c>
      <c r="G27" s="7">
        <f>SUM(Table32534[[#This Row],[16]:[64]])</f>
        <v>20918</v>
      </c>
      <c r="H27" s="7">
        <f>SUM(Table32534[[#This Row],[65]:[90]])</f>
        <v>7685</v>
      </c>
      <c r="I27" s="7">
        <f>SUM(Table32534[[#This Row],[85]:[90]])</f>
        <v>907</v>
      </c>
      <c r="J27" s="8">
        <f>SUM(Table32534[[#This Row],[0]:[17]])</f>
        <v>6441</v>
      </c>
      <c r="K27" s="7">
        <f>SUM(Table32534[[#This Row],[18]:[64]])</f>
        <v>20141</v>
      </c>
      <c r="L27" s="8">
        <f>SUM(Table32534[[#This Row],[0]:[4]])</f>
        <v>1642</v>
      </c>
      <c r="M27" s="7">
        <f>SUM(Table32534[[#This Row],[5]:[15]])</f>
        <v>4022</v>
      </c>
      <c r="N27" s="7">
        <f>SUM(Table32534[[#This Row],[16]:[24]])</f>
        <v>3352</v>
      </c>
      <c r="O27" s="7">
        <f>SUM(Table32534[[#This Row],[25]:[49]])</f>
        <v>10291</v>
      </c>
      <c r="P27" s="7">
        <f>SUM(Table32534[[#This Row],[50]:[64]])</f>
        <v>7275</v>
      </c>
      <c r="Q27" s="7">
        <f>SUM(Table32534[[#This Row],[65]:[74]])</f>
        <v>4067</v>
      </c>
      <c r="R27" s="7">
        <f>SUM(Table32534[[#This Row],[75]:[84]])</f>
        <v>2711</v>
      </c>
      <c r="S27" s="8">
        <f>SUM(Table32534[[#This Row],[5]:[9]])</f>
        <v>1808</v>
      </c>
      <c r="T27" s="7">
        <f>SUM(Table32534[[#This Row],[10]:[14]])</f>
        <v>1839</v>
      </c>
      <c r="U27" s="7">
        <f>SUM(Table32534[[#This Row],[15]:[19]])</f>
        <v>1876</v>
      </c>
      <c r="V27" s="7">
        <f>SUM(Table32534[[#This Row],[20]:[24]])</f>
        <v>1851</v>
      </c>
      <c r="W27" s="7">
        <f>SUM(Table32534[[#This Row],[25]:[29]])</f>
        <v>1927</v>
      </c>
      <c r="X27" s="7">
        <f>SUM(Table32534[[#This Row],[30]:[34]])</f>
        <v>2274</v>
      </c>
      <c r="Y27" s="7">
        <f>SUM(Table32534[[#This Row],[35]:[39]])</f>
        <v>2182</v>
      </c>
      <c r="Z27" s="7">
        <f>SUM(Table32534[[#This Row],[40]:[44]])</f>
        <v>2082</v>
      </c>
      <c r="AA27" s="7">
        <f>SUM(Table32534[[#This Row],[45]:[49]])</f>
        <v>1826</v>
      </c>
      <c r="AB27" s="7">
        <f>SUM(Table32534[[#This Row],[50]:[54]])</f>
        <v>2282</v>
      </c>
      <c r="AC27" s="7">
        <f>SUM(Table32534[[#This Row],[55]:[59]])</f>
        <v>2625</v>
      </c>
      <c r="AD27" s="7">
        <f>SUM(Table32534[[#This Row],[60]:[64]])</f>
        <v>2368</v>
      </c>
      <c r="AE27" s="7">
        <f>SUM(Table32534[[#This Row],[65]:[69]])</f>
        <v>2120</v>
      </c>
      <c r="AF27" s="7">
        <f>SUM(Table32534[[#This Row],[70]:[74]])</f>
        <v>1947</v>
      </c>
      <c r="AG27" s="7">
        <f>SUM(Table32534[[#This Row],[75]:[79]])</f>
        <v>1686</v>
      </c>
      <c r="AH27" s="7">
        <f>SUM(Table32534[[#This Row],[80]:[84]])</f>
        <v>1025</v>
      </c>
      <c r="AI27" s="7">
        <f>SUM(Table32534[[#This Row],[85]:[89]])</f>
        <v>587</v>
      </c>
      <c r="AJ27" s="7">
        <f>Table32534[[#This Row],[90]]</f>
        <v>320</v>
      </c>
      <c r="AK27" s="8">
        <v>312</v>
      </c>
      <c r="AL27" s="7">
        <v>315</v>
      </c>
      <c r="AM27" s="7">
        <v>332</v>
      </c>
      <c r="AN27" s="7">
        <v>347</v>
      </c>
      <c r="AO27" s="7">
        <v>336</v>
      </c>
      <c r="AP27" s="7">
        <v>333</v>
      </c>
      <c r="AQ27" s="7">
        <v>351</v>
      </c>
      <c r="AR27" s="7">
        <v>379</v>
      </c>
      <c r="AS27" s="7">
        <v>369</v>
      </c>
      <c r="AT27" s="7">
        <v>376</v>
      </c>
      <c r="AU27" s="7">
        <v>352</v>
      </c>
      <c r="AV27" s="7">
        <v>351</v>
      </c>
      <c r="AW27" s="7">
        <v>389</v>
      </c>
      <c r="AX27" s="7">
        <v>367</v>
      </c>
      <c r="AY27" s="7">
        <v>380</v>
      </c>
      <c r="AZ27" s="7">
        <v>375</v>
      </c>
      <c r="BA27" s="7">
        <v>423</v>
      </c>
      <c r="BB27" s="7">
        <v>354</v>
      </c>
      <c r="BC27" s="7">
        <v>376</v>
      </c>
      <c r="BD27" s="7">
        <v>348</v>
      </c>
      <c r="BE27" s="7">
        <v>457</v>
      </c>
      <c r="BF27" s="7">
        <v>466</v>
      </c>
      <c r="BG27" s="7">
        <v>334</v>
      </c>
      <c r="BH27" s="7">
        <v>298</v>
      </c>
      <c r="BI27" s="7">
        <v>296</v>
      </c>
      <c r="BJ27" s="7">
        <v>366</v>
      </c>
      <c r="BK27" s="7">
        <v>373</v>
      </c>
      <c r="BL27" s="7">
        <v>401</v>
      </c>
      <c r="BM27" s="7">
        <v>396</v>
      </c>
      <c r="BN27" s="7">
        <v>391</v>
      </c>
      <c r="BO27" s="7">
        <v>428</v>
      </c>
      <c r="BP27" s="7">
        <v>451</v>
      </c>
      <c r="BQ27" s="7">
        <v>458</v>
      </c>
      <c r="BR27" s="7">
        <v>456</v>
      </c>
      <c r="BS27" s="7">
        <v>481</v>
      </c>
      <c r="BT27" s="7">
        <v>460</v>
      </c>
      <c r="BU27" s="7">
        <v>438</v>
      </c>
      <c r="BV27" s="7">
        <v>395</v>
      </c>
      <c r="BW27" s="7">
        <v>481</v>
      </c>
      <c r="BX27" s="7">
        <v>408</v>
      </c>
      <c r="BY27" s="7">
        <v>402</v>
      </c>
      <c r="BZ27" s="7">
        <v>438</v>
      </c>
      <c r="CA27" s="7">
        <v>410</v>
      </c>
      <c r="CB27" s="7">
        <v>416</v>
      </c>
      <c r="CC27" s="7">
        <v>416</v>
      </c>
      <c r="CD27" s="7">
        <v>416</v>
      </c>
      <c r="CE27" s="7">
        <v>357</v>
      </c>
      <c r="CF27" s="7">
        <v>341</v>
      </c>
      <c r="CG27" s="7">
        <v>337</v>
      </c>
      <c r="CH27" s="7">
        <v>375</v>
      </c>
      <c r="CI27" s="7">
        <v>402</v>
      </c>
      <c r="CJ27" s="7">
        <v>462</v>
      </c>
      <c r="CK27" s="7">
        <v>484</v>
      </c>
      <c r="CL27" s="7">
        <v>459</v>
      </c>
      <c r="CM27" s="7">
        <v>475</v>
      </c>
      <c r="CN27" s="7">
        <v>521</v>
      </c>
      <c r="CO27" s="7">
        <v>533</v>
      </c>
      <c r="CP27" s="7">
        <v>554</v>
      </c>
      <c r="CQ27" s="7">
        <v>494</v>
      </c>
      <c r="CR27" s="7">
        <v>523</v>
      </c>
      <c r="CS27" s="7">
        <v>488</v>
      </c>
      <c r="CT27" s="7">
        <v>493</v>
      </c>
      <c r="CU27" s="7">
        <v>507</v>
      </c>
      <c r="CV27" s="7">
        <v>482</v>
      </c>
      <c r="CW27" s="7">
        <v>398</v>
      </c>
      <c r="CX27" s="7">
        <v>455</v>
      </c>
      <c r="CY27" s="7">
        <v>458</v>
      </c>
      <c r="CZ27" s="7">
        <v>415</v>
      </c>
      <c r="DA27" s="7">
        <v>414</v>
      </c>
      <c r="DB27" s="7">
        <v>378</v>
      </c>
      <c r="DC27" s="7">
        <v>389</v>
      </c>
      <c r="DD27" s="7">
        <v>402</v>
      </c>
      <c r="DE27" s="7">
        <v>376</v>
      </c>
      <c r="DF27" s="7">
        <v>369</v>
      </c>
      <c r="DG27" s="7">
        <v>411</v>
      </c>
      <c r="DH27" s="7">
        <v>359</v>
      </c>
      <c r="DI27" s="7">
        <v>368</v>
      </c>
      <c r="DJ27" s="7">
        <v>374</v>
      </c>
      <c r="DK27" s="7">
        <v>307</v>
      </c>
      <c r="DL27" s="7">
        <v>278</v>
      </c>
      <c r="DM27" s="7">
        <v>249</v>
      </c>
      <c r="DN27" s="7">
        <v>230</v>
      </c>
      <c r="DO27" s="7">
        <v>221</v>
      </c>
      <c r="DP27" s="7">
        <v>167</v>
      </c>
      <c r="DQ27" s="7">
        <v>158</v>
      </c>
      <c r="DR27" s="7">
        <v>121</v>
      </c>
      <c r="DS27" s="7">
        <v>130</v>
      </c>
      <c r="DT27" s="7">
        <v>145</v>
      </c>
      <c r="DU27" s="7">
        <v>94</v>
      </c>
      <c r="DV27" s="7">
        <v>97</v>
      </c>
      <c r="DW27" s="7">
        <v>320</v>
      </c>
      <c r="DX27" s="7">
        <f t="shared" si="4"/>
        <v>20918</v>
      </c>
      <c r="DY27" s="7">
        <f t="shared" si="5"/>
        <v>2575</v>
      </c>
      <c r="DZ27" s="7">
        <f t="shared" si="6"/>
        <v>10291</v>
      </c>
      <c r="EA27" s="7">
        <f t="shared" si="7"/>
        <v>7275</v>
      </c>
    </row>
    <row r="28" spans="1:131" x14ac:dyDescent="0.35">
      <c r="A28" s="7">
        <v>3</v>
      </c>
      <c r="B28" t="s">
        <v>360</v>
      </c>
      <c r="C28" s="10" t="s">
        <v>196</v>
      </c>
      <c r="D28" s="10" t="s">
        <v>197</v>
      </c>
      <c r="E28" s="7">
        <f>SUM(Table32534[[#This Row],[0]:[90]])</f>
        <v>28939</v>
      </c>
      <c r="F28" s="8">
        <f>SUM(Table32534[[#This Row],[0]:[15]])</f>
        <v>4473</v>
      </c>
      <c r="G28" s="7">
        <f>SUM(Table32534[[#This Row],[16]:[64]])</f>
        <v>17592</v>
      </c>
      <c r="H28" s="7">
        <f>SUM(Table32534[[#This Row],[65]:[90]])</f>
        <v>6874</v>
      </c>
      <c r="I28" s="7">
        <f>SUM(Table32534[[#This Row],[85]:[90]])</f>
        <v>997</v>
      </c>
      <c r="J28" s="8">
        <f>SUM(Table32534[[#This Row],[0]:[17]])</f>
        <v>5086</v>
      </c>
      <c r="K28" s="7">
        <f>SUM(Table32534[[#This Row],[18]:[64]])</f>
        <v>16979</v>
      </c>
      <c r="L28" s="8">
        <f>SUM(Table32534[[#This Row],[0]:[4]])</f>
        <v>1171</v>
      </c>
      <c r="M28" s="7">
        <f>SUM(Table32534[[#This Row],[5]:[15]])</f>
        <v>3302</v>
      </c>
      <c r="N28" s="7">
        <f>SUM(Table32534[[#This Row],[16]:[24]])</f>
        <v>2653</v>
      </c>
      <c r="O28" s="7">
        <f>SUM(Table32534[[#This Row],[25]:[49]])</f>
        <v>8442</v>
      </c>
      <c r="P28" s="7">
        <f>SUM(Table32534[[#This Row],[50]:[64]])</f>
        <v>6497</v>
      </c>
      <c r="Q28" s="7">
        <f>SUM(Table32534[[#This Row],[65]:[74]])</f>
        <v>3320</v>
      </c>
      <c r="R28" s="7">
        <f>SUM(Table32534[[#This Row],[75]:[84]])</f>
        <v>2557</v>
      </c>
      <c r="S28" s="8">
        <f>SUM(Table32534[[#This Row],[5]:[9]])</f>
        <v>1541</v>
      </c>
      <c r="T28" s="7">
        <f>SUM(Table32534[[#This Row],[10]:[14]])</f>
        <v>1468</v>
      </c>
      <c r="U28" s="7">
        <f>SUM(Table32534[[#This Row],[15]:[19]])</f>
        <v>1489</v>
      </c>
      <c r="V28" s="7">
        <f>SUM(Table32534[[#This Row],[20]:[24]])</f>
        <v>1457</v>
      </c>
      <c r="W28" s="7">
        <f>SUM(Table32534[[#This Row],[25]:[29]])</f>
        <v>1675</v>
      </c>
      <c r="X28" s="7">
        <f>SUM(Table32534[[#This Row],[30]:[34]])</f>
        <v>1729</v>
      </c>
      <c r="Y28" s="7">
        <f>SUM(Table32534[[#This Row],[35]:[39]])</f>
        <v>1784</v>
      </c>
      <c r="Z28" s="7">
        <f>SUM(Table32534[[#This Row],[40]:[44]])</f>
        <v>1683</v>
      </c>
      <c r="AA28" s="7">
        <f>SUM(Table32534[[#This Row],[45]:[49]])</f>
        <v>1571</v>
      </c>
      <c r="AB28" s="7">
        <f>SUM(Table32534[[#This Row],[50]:[54]])</f>
        <v>2034</v>
      </c>
      <c r="AC28" s="7">
        <f>SUM(Table32534[[#This Row],[55]:[59]])</f>
        <v>2305</v>
      </c>
      <c r="AD28" s="7">
        <f>SUM(Table32534[[#This Row],[60]:[64]])</f>
        <v>2158</v>
      </c>
      <c r="AE28" s="7">
        <f>SUM(Table32534[[#This Row],[65]:[69]])</f>
        <v>1775</v>
      </c>
      <c r="AF28" s="7">
        <f>SUM(Table32534[[#This Row],[70]:[74]])</f>
        <v>1545</v>
      </c>
      <c r="AG28" s="7">
        <f>SUM(Table32534[[#This Row],[75]:[79]])</f>
        <v>1591</v>
      </c>
      <c r="AH28" s="7">
        <f>SUM(Table32534[[#This Row],[80]:[84]])</f>
        <v>966</v>
      </c>
      <c r="AI28" s="7">
        <f>SUM(Table32534[[#This Row],[85]:[89]])</f>
        <v>659</v>
      </c>
      <c r="AJ28" s="7">
        <f>Table32534[[#This Row],[90]]</f>
        <v>338</v>
      </c>
      <c r="AK28" s="8">
        <v>242</v>
      </c>
      <c r="AL28" s="7">
        <v>223</v>
      </c>
      <c r="AM28" s="7">
        <v>231</v>
      </c>
      <c r="AN28" s="7">
        <v>227</v>
      </c>
      <c r="AO28" s="7">
        <v>248</v>
      </c>
      <c r="AP28" s="7">
        <v>315</v>
      </c>
      <c r="AQ28" s="7">
        <v>277</v>
      </c>
      <c r="AR28" s="7">
        <v>293</v>
      </c>
      <c r="AS28" s="7">
        <v>320</v>
      </c>
      <c r="AT28" s="7">
        <v>336</v>
      </c>
      <c r="AU28" s="7">
        <v>278</v>
      </c>
      <c r="AV28" s="7">
        <v>296</v>
      </c>
      <c r="AW28" s="7">
        <v>280</v>
      </c>
      <c r="AX28" s="7">
        <v>305</v>
      </c>
      <c r="AY28" s="7">
        <v>309</v>
      </c>
      <c r="AZ28" s="7">
        <v>293</v>
      </c>
      <c r="BA28" s="7">
        <v>323</v>
      </c>
      <c r="BB28" s="7">
        <v>290</v>
      </c>
      <c r="BC28" s="7">
        <v>320</v>
      </c>
      <c r="BD28" s="7">
        <v>263</v>
      </c>
      <c r="BE28" s="7">
        <v>322</v>
      </c>
      <c r="BF28" s="7">
        <v>351</v>
      </c>
      <c r="BG28" s="7">
        <v>295</v>
      </c>
      <c r="BH28" s="7">
        <v>242</v>
      </c>
      <c r="BI28" s="7">
        <v>247</v>
      </c>
      <c r="BJ28" s="7">
        <v>316</v>
      </c>
      <c r="BK28" s="7">
        <v>339</v>
      </c>
      <c r="BL28" s="7">
        <v>335</v>
      </c>
      <c r="BM28" s="7">
        <v>343</v>
      </c>
      <c r="BN28" s="7">
        <v>342</v>
      </c>
      <c r="BO28" s="7">
        <v>357</v>
      </c>
      <c r="BP28" s="7">
        <v>289</v>
      </c>
      <c r="BQ28" s="7">
        <v>377</v>
      </c>
      <c r="BR28" s="7">
        <v>352</v>
      </c>
      <c r="BS28" s="7">
        <v>354</v>
      </c>
      <c r="BT28" s="7">
        <v>351</v>
      </c>
      <c r="BU28" s="7">
        <v>365</v>
      </c>
      <c r="BV28" s="7">
        <v>367</v>
      </c>
      <c r="BW28" s="7">
        <v>366</v>
      </c>
      <c r="BX28" s="7">
        <v>335</v>
      </c>
      <c r="BY28" s="7">
        <v>354</v>
      </c>
      <c r="BZ28" s="7">
        <v>321</v>
      </c>
      <c r="CA28" s="7">
        <v>331</v>
      </c>
      <c r="CB28" s="7">
        <v>324</v>
      </c>
      <c r="CC28" s="7">
        <v>353</v>
      </c>
      <c r="CD28" s="7">
        <v>339</v>
      </c>
      <c r="CE28" s="7">
        <v>282</v>
      </c>
      <c r="CF28" s="7">
        <v>308</v>
      </c>
      <c r="CG28" s="7">
        <v>288</v>
      </c>
      <c r="CH28" s="7">
        <v>354</v>
      </c>
      <c r="CI28" s="7">
        <v>340</v>
      </c>
      <c r="CJ28" s="7">
        <v>357</v>
      </c>
      <c r="CK28" s="7">
        <v>418</v>
      </c>
      <c r="CL28" s="7">
        <v>468</v>
      </c>
      <c r="CM28" s="7">
        <v>451</v>
      </c>
      <c r="CN28" s="7">
        <v>449</v>
      </c>
      <c r="CO28" s="7">
        <v>461</v>
      </c>
      <c r="CP28" s="7">
        <v>463</v>
      </c>
      <c r="CQ28" s="7">
        <v>469</v>
      </c>
      <c r="CR28" s="7">
        <v>463</v>
      </c>
      <c r="CS28" s="7">
        <v>479</v>
      </c>
      <c r="CT28" s="7">
        <v>465</v>
      </c>
      <c r="CU28" s="7">
        <v>388</v>
      </c>
      <c r="CV28" s="7">
        <v>400</v>
      </c>
      <c r="CW28" s="7">
        <v>426</v>
      </c>
      <c r="CX28" s="7">
        <v>388</v>
      </c>
      <c r="CY28" s="7">
        <v>364</v>
      </c>
      <c r="CZ28" s="7">
        <v>352</v>
      </c>
      <c r="DA28" s="7">
        <v>344</v>
      </c>
      <c r="DB28" s="7">
        <v>327</v>
      </c>
      <c r="DC28" s="7">
        <v>306</v>
      </c>
      <c r="DD28" s="7">
        <v>326</v>
      </c>
      <c r="DE28" s="7">
        <v>327</v>
      </c>
      <c r="DF28" s="7">
        <v>293</v>
      </c>
      <c r="DG28" s="7">
        <v>293</v>
      </c>
      <c r="DH28" s="7">
        <v>327</v>
      </c>
      <c r="DI28" s="7">
        <v>330</v>
      </c>
      <c r="DJ28" s="7">
        <v>355</v>
      </c>
      <c r="DK28" s="7">
        <v>290</v>
      </c>
      <c r="DL28" s="7">
        <v>289</v>
      </c>
      <c r="DM28" s="7">
        <v>253</v>
      </c>
      <c r="DN28" s="7">
        <v>218</v>
      </c>
      <c r="DO28" s="7">
        <v>162</v>
      </c>
      <c r="DP28" s="7">
        <v>154</v>
      </c>
      <c r="DQ28" s="7">
        <v>179</v>
      </c>
      <c r="DR28" s="7">
        <v>131</v>
      </c>
      <c r="DS28" s="7">
        <v>163</v>
      </c>
      <c r="DT28" s="7">
        <v>138</v>
      </c>
      <c r="DU28" s="7">
        <v>129</v>
      </c>
      <c r="DV28" s="7">
        <v>98</v>
      </c>
      <c r="DW28" s="7">
        <v>338</v>
      </c>
      <c r="DX28" s="7">
        <f t="shared" si="4"/>
        <v>17592</v>
      </c>
      <c r="DY28" s="7">
        <f t="shared" si="5"/>
        <v>2040</v>
      </c>
      <c r="DZ28" s="7">
        <f t="shared" si="6"/>
        <v>8442</v>
      </c>
      <c r="EA28" s="7">
        <f t="shared" si="7"/>
        <v>6497</v>
      </c>
    </row>
    <row r="29" spans="1:131" x14ac:dyDescent="0.35">
      <c r="A29" s="7">
        <v>3</v>
      </c>
      <c r="B29" t="s">
        <v>360</v>
      </c>
      <c r="C29" s="10" t="s">
        <v>198</v>
      </c>
      <c r="D29" s="10" t="s">
        <v>199</v>
      </c>
      <c r="E29" s="7">
        <f>SUM(Table32534[[#This Row],[0]:[90]])</f>
        <v>42389</v>
      </c>
      <c r="F29" s="8">
        <f>SUM(Table32534[[#This Row],[0]:[15]])</f>
        <v>6788</v>
      </c>
      <c r="G29" s="7">
        <f>SUM(Table32534[[#This Row],[16]:[64]])</f>
        <v>26165</v>
      </c>
      <c r="H29" s="7">
        <f>SUM(Table32534[[#This Row],[65]:[90]])</f>
        <v>9436</v>
      </c>
      <c r="I29" s="7">
        <f>SUM(Table32534[[#This Row],[85]:[90]])</f>
        <v>1315</v>
      </c>
      <c r="J29" s="8">
        <f>SUM(Table32534[[#This Row],[0]:[17]])</f>
        <v>7779</v>
      </c>
      <c r="K29" s="7">
        <f>SUM(Table32534[[#This Row],[18]:[64]])</f>
        <v>25174</v>
      </c>
      <c r="L29" s="8">
        <f>SUM(Table32534[[#This Row],[0]:[4]])</f>
        <v>1833</v>
      </c>
      <c r="M29" s="7">
        <f>SUM(Table32534[[#This Row],[5]:[15]])</f>
        <v>4955</v>
      </c>
      <c r="N29" s="7">
        <f>SUM(Table32534[[#This Row],[16]:[24]])</f>
        <v>3955</v>
      </c>
      <c r="O29" s="7">
        <f>SUM(Table32534[[#This Row],[25]:[49]])</f>
        <v>13236</v>
      </c>
      <c r="P29" s="7">
        <f>SUM(Table32534[[#This Row],[50]:[64]])</f>
        <v>8974</v>
      </c>
      <c r="Q29" s="7">
        <f>SUM(Table32534[[#This Row],[65]:[74]])</f>
        <v>4821</v>
      </c>
      <c r="R29" s="7">
        <f>SUM(Table32534[[#This Row],[75]:[84]])</f>
        <v>3300</v>
      </c>
      <c r="S29" s="8">
        <f>SUM(Table32534[[#This Row],[5]:[9]])</f>
        <v>2140</v>
      </c>
      <c r="T29" s="7">
        <f>SUM(Table32534[[#This Row],[10]:[14]])</f>
        <v>2333</v>
      </c>
      <c r="U29" s="7">
        <f>SUM(Table32534[[#This Row],[15]:[19]])</f>
        <v>2342</v>
      </c>
      <c r="V29" s="7">
        <f>SUM(Table32534[[#This Row],[20]:[24]])</f>
        <v>2095</v>
      </c>
      <c r="W29" s="7">
        <f>SUM(Table32534[[#This Row],[25]:[29]])</f>
        <v>2398</v>
      </c>
      <c r="X29" s="7">
        <f>SUM(Table32534[[#This Row],[30]:[34]])</f>
        <v>2870</v>
      </c>
      <c r="Y29" s="7">
        <f>SUM(Table32534[[#This Row],[35]:[39]])</f>
        <v>2872</v>
      </c>
      <c r="Z29" s="7">
        <f>SUM(Table32534[[#This Row],[40]:[44]])</f>
        <v>2704</v>
      </c>
      <c r="AA29" s="7">
        <f>SUM(Table32534[[#This Row],[45]:[49]])</f>
        <v>2392</v>
      </c>
      <c r="AB29" s="7">
        <f>SUM(Table32534[[#This Row],[50]:[54]])</f>
        <v>2874</v>
      </c>
      <c r="AC29" s="7">
        <f>SUM(Table32534[[#This Row],[55]:[59]])</f>
        <v>3179</v>
      </c>
      <c r="AD29" s="7">
        <f>SUM(Table32534[[#This Row],[60]:[64]])</f>
        <v>2921</v>
      </c>
      <c r="AE29" s="7">
        <f>SUM(Table32534[[#This Row],[65]:[69]])</f>
        <v>2636</v>
      </c>
      <c r="AF29" s="7">
        <f>SUM(Table32534[[#This Row],[70]:[74]])</f>
        <v>2185</v>
      </c>
      <c r="AG29" s="7">
        <f>SUM(Table32534[[#This Row],[75]:[79]])</f>
        <v>2060</v>
      </c>
      <c r="AH29" s="7">
        <f>SUM(Table32534[[#This Row],[80]:[84]])</f>
        <v>1240</v>
      </c>
      <c r="AI29" s="7">
        <f>SUM(Table32534[[#This Row],[85]:[89]])</f>
        <v>841</v>
      </c>
      <c r="AJ29" s="7">
        <f>Table32534[[#This Row],[90]]</f>
        <v>474</v>
      </c>
      <c r="AK29" s="8">
        <v>381</v>
      </c>
      <c r="AL29" s="7">
        <v>331</v>
      </c>
      <c r="AM29" s="7">
        <v>383</v>
      </c>
      <c r="AN29" s="7">
        <v>354</v>
      </c>
      <c r="AO29" s="7">
        <v>384</v>
      </c>
      <c r="AP29" s="7">
        <v>357</v>
      </c>
      <c r="AQ29" s="7">
        <v>440</v>
      </c>
      <c r="AR29" s="7">
        <v>419</v>
      </c>
      <c r="AS29" s="7">
        <v>456</v>
      </c>
      <c r="AT29" s="7">
        <v>468</v>
      </c>
      <c r="AU29" s="7">
        <v>456</v>
      </c>
      <c r="AV29" s="7">
        <v>463</v>
      </c>
      <c r="AW29" s="7">
        <v>460</v>
      </c>
      <c r="AX29" s="7">
        <v>481</v>
      </c>
      <c r="AY29" s="7">
        <v>473</v>
      </c>
      <c r="AZ29" s="7">
        <v>482</v>
      </c>
      <c r="BA29" s="7">
        <v>517</v>
      </c>
      <c r="BB29" s="7">
        <v>474</v>
      </c>
      <c r="BC29" s="7">
        <v>460</v>
      </c>
      <c r="BD29" s="7">
        <v>409</v>
      </c>
      <c r="BE29" s="7">
        <v>466</v>
      </c>
      <c r="BF29" s="7">
        <v>521</v>
      </c>
      <c r="BG29" s="7">
        <v>372</v>
      </c>
      <c r="BH29" s="7">
        <v>367</v>
      </c>
      <c r="BI29" s="7">
        <v>369</v>
      </c>
      <c r="BJ29" s="7">
        <v>442</v>
      </c>
      <c r="BK29" s="7">
        <v>454</v>
      </c>
      <c r="BL29" s="7">
        <v>520</v>
      </c>
      <c r="BM29" s="7">
        <v>485</v>
      </c>
      <c r="BN29" s="7">
        <v>497</v>
      </c>
      <c r="BO29" s="7">
        <v>507</v>
      </c>
      <c r="BP29" s="7">
        <v>572</v>
      </c>
      <c r="BQ29" s="7">
        <v>591</v>
      </c>
      <c r="BR29" s="7">
        <v>601</v>
      </c>
      <c r="BS29" s="7">
        <v>599</v>
      </c>
      <c r="BT29" s="7">
        <v>588</v>
      </c>
      <c r="BU29" s="7">
        <v>558</v>
      </c>
      <c r="BV29" s="7">
        <v>574</v>
      </c>
      <c r="BW29" s="7">
        <v>585</v>
      </c>
      <c r="BX29" s="7">
        <v>567</v>
      </c>
      <c r="BY29" s="7">
        <v>511</v>
      </c>
      <c r="BZ29" s="7">
        <v>521</v>
      </c>
      <c r="CA29" s="7">
        <v>556</v>
      </c>
      <c r="CB29" s="7">
        <v>569</v>
      </c>
      <c r="CC29" s="7">
        <v>547</v>
      </c>
      <c r="CD29" s="7">
        <v>500</v>
      </c>
      <c r="CE29" s="7">
        <v>457</v>
      </c>
      <c r="CF29" s="7">
        <v>418</v>
      </c>
      <c r="CG29" s="7">
        <v>484</v>
      </c>
      <c r="CH29" s="7">
        <v>533</v>
      </c>
      <c r="CI29" s="7">
        <v>510</v>
      </c>
      <c r="CJ29" s="7">
        <v>577</v>
      </c>
      <c r="CK29" s="7">
        <v>580</v>
      </c>
      <c r="CL29" s="7">
        <v>626</v>
      </c>
      <c r="CM29" s="7">
        <v>581</v>
      </c>
      <c r="CN29" s="7">
        <v>658</v>
      </c>
      <c r="CO29" s="7">
        <v>598</v>
      </c>
      <c r="CP29" s="7">
        <v>632</v>
      </c>
      <c r="CQ29" s="7">
        <v>640</v>
      </c>
      <c r="CR29" s="7">
        <v>651</v>
      </c>
      <c r="CS29" s="7">
        <v>624</v>
      </c>
      <c r="CT29" s="7">
        <v>580</v>
      </c>
      <c r="CU29" s="7">
        <v>590</v>
      </c>
      <c r="CV29" s="7">
        <v>586</v>
      </c>
      <c r="CW29" s="7">
        <v>541</v>
      </c>
      <c r="CX29" s="7">
        <v>588</v>
      </c>
      <c r="CY29" s="7">
        <v>543</v>
      </c>
      <c r="CZ29" s="7">
        <v>541</v>
      </c>
      <c r="DA29" s="7">
        <v>526</v>
      </c>
      <c r="DB29" s="7">
        <v>438</v>
      </c>
      <c r="DC29" s="7">
        <v>463</v>
      </c>
      <c r="DD29" s="7">
        <v>426</v>
      </c>
      <c r="DE29" s="7">
        <v>450</v>
      </c>
      <c r="DF29" s="7">
        <v>414</v>
      </c>
      <c r="DG29" s="7">
        <v>432</v>
      </c>
      <c r="DH29" s="7">
        <v>461</v>
      </c>
      <c r="DI29" s="7">
        <v>460</v>
      </c>
      <c r="DJ29" s="7">
        <v>462</v>
      </c>
      <c r="DK29" s="7">
        <v>354</v>
      </c>
      <c r="DL29" s="7">
        <v>323</v>
      </c>
      <c r="DM29" s="7">
        <v>312</v>
      </c>
      <c r="DN29" s="7">
        <v>287</v>
      </c>
      <c r="DO29" s="7">
        <v>215</v>
      </c>
      <c r="DP29" s="7">
        <v>218</v>
      </c>
      <c r="DQ29" s="7">
        <v>208</v>
      </c>
      <c r="DR29" s="7">
        <v>202</v>
      </c>
      <c r="DS29" s="7">
        <v>190</v>
      </c>
      <c r="DT29" s="7">
        <v>159</v>
      </c>
      <c r="DU29" s="7">
        <v>159</v>
      </c>
      <c r="DV29" s="7">
        <v>131</v>
      </c>
      <c r="DW29" s="7">
        <v>474</v>
      </c>
      <c r="DX29" s="7">
        <f t="shared" si="4"/>
        <v>26165</v>
      </c>
      <c r="DY29" s="7">
        <f t="shared" si="5"/>
        <v>2964</v>
      </c>
      <c r="DZ29" s="7">
        <f t="shared" si="6"/>
        <v>13236</v>
      </c>
      <c r="EA29" s="7">
        <f t="shared" si="7"/>
        <v>8974</v>
      </c>
    </row>
    <row r="30" spans="1:131" x14ac:dyDescent="0.35">
      <c r="A30" s="7">
        <v>3</v>
      </c>
      <c r="B30" t="s">
        <v>360</v>
      </c>
      <c r="C30" s="10" t="s">
        <v>200</v>
      </c>
      <c r="D30" s="10" t="s">
        <v>201</v>
      </c>
      <c r="E30" s="7">
        <f>SUM(Table32534[[#This Row],[0]:[90]])</f>
        <v>36889</v>
      </c>
      <c r="F30" s="8">
        <f>SUM(Table32534[[#This Row],[0]:[15]])</f>
        <v>6232</v>
      </c>
      <c r="G30" s="7">
        <f>SUM(Table32534[[#This Row],[16]:[64]])</f>
        <v>22396</v>
      </c>
      <c r="H30" s="7">
        <f>SUM(Table32534[[#This Row],[65]:[90]])</f>
        <v>8261</v>
      </c>
      <c r="I30" s="7">
        <f>SUM(Table32534[[#This Row],[85]:[90]])</f>
        <v>1175</v>
      </c>
      <c r="J30" s="8">
        <f>SUM(Table32534[[#This Row],[0]:[17]])</f>
        <v>7068</v>
      </c>
      <c r="K30" s="7">
        <f>SUM(Table32534[[#This Row],[18]:[64]])</f>
        <v>21560</v>
      </c>
      <c r="L30" s="8">
        <f>SUM(Table32534[[#This Row],[0]:[4]])</f>
        <v>1768</v>
      </c>
      <c r="M30" s="7">
        <f>SUM(Table32534[[#This Row],[5]:[15]])</f>
        <v>4464</v>
      </c>
      <c r="N30" s="7">
        <f>SUM(Table32534[[#This Row],[16]:[24]])</f>
        <v>3656</v>
      </c>
      <c r="O30" s="7">
        <f>SUM(Table32534[[#This Row],[25]:[49]])</f>
        <v>10947</v>
      </c>
      <c r="P30" s="7">
        <f>SUM(Table32534[[#This Row],[50]:[64]])</f>
        <v>7793</v>
      </c>
      <c r="Q30" s="7">
        <f>SUM(Table32534[[#This Row],[65]:[74]])</f>
        <v>4131</v>
      </c>
      <c r="R30" s="7">
        <f>SUM(Table32534[[#This Row],[75]:[84]])</f>
        <v>2955</v>
      </c>
      <c r="S30" s="8">
        <f>SUM(Table32534[[#This Row],[5]:[9]])</f>
        <v>1825</v>
      </c>
      <c r="T30" s="7">
        <f>SUM(Table32534[[#This Row],[10]:[14]])</f>
        <v>2223</v>
      </c>
      <c r="U30" s="7">
        <f>SUM(Table32534[[#This Row],[15]:[19]])</f>
        <v>2084</v>
      </c>
      <c r="V30" s="7">
        <f>SUM(Table32534[[#This Row],[20]:[24]])</f>
        <v>1988</v>
      </c>
      <c r="W30" s="7">
        <f>SUM(Table32534[[#This Row],[25]:[29]])</f>
        <v>2171</v>
      </c>
      <c r="X30" s="7">
        <f>SUM(Table32534[[#This Row],[30]:[34]])</f>
        <v>2219</v>
      </c>
      <c r="Y30" s="7">
        <f>SUM(Table32534[[#This Row],[35]:[39]])</f>
        <v>2395</v>
      </c>
      <c r="Z30" s="7">
        <f>SUM(Table32534[[#This Row],[40]:[44]])</f>
        <v>2195</v>
      </c>
      <c r="AA30" s="7">
        <f>SUM(Table32534[[#This Row],[45]:[49]])</f>
        <v>1967</v>
      </c>
      <c r="AB30" s="7">
        <f>SUM(Table32534[[#This Row],[50]:[54]])</f>
        <v>2430</v>
      </c>
      <c r="AC30" s="7">
        <f>SUM(Table32534[[#This Row],[55]:[59]])</f>
        <v>2750</v>
      </c>
      <c r="AD30" s="7">
        <f>SUM(Table32534[[#This Row],[60]:[64]])</f>
        <v>2613</v>
      </c>
      <c r="AE30" s="7">
        <f>SUM(Table32534[[#This Row],[65]:[69]])</f>
        <v>2231</v>
      </c>
      <c r="AF30" s="7">
        <f>SUM(Table32534[[#This Row],[70]:[74]])</f>
        <v>1900</v>
      </c>
      <c r="AG30" s="7">
        <f>SUM(Table32534[[#This Row],[75]:[79]])</f>
        <v>1805</v>
      </c>
      <c r="AH30" s="7">
        <f>SUM(Table32534[[#This Row],[80]:[84]])</f>
        <v>1150</v>
      </c>
      <c r="AI30" s="7">
        <f>SUM(Table32534[[#This Row],[85]:[89]])</f>
        <v>736</v>
      </c>
      <c r="AJ30" s="7">
        <f>Table32534[[#This Row],[90]]</f>
        <v>439</v>
      </c>
      <c r="AK30" s="8">
        <v>347</v>
      </c>
      <c r="AL30" s="7">
        <v>350</v>
      </c>
      <c r="AM30" s="7">
        <v>359</v>
      </c>
      <c r="AN30" s="7">
        <v>334</v>
      </c>
      <c r="AO30" s="7">
        <v>378</v>
      </c>
      <c r="AP30" s="7">
        <v>354</v>
      </c>
      <c r="AQ30" s="7">
        <v>370</v>
      </c>
      <c r="AR30" s="7">
        <v>368</v>
      </c>
      <c r="AS30" s="7">
        <v>357</v>
      </c>
      <c r="AT30" s="7">
        <v>376</v>
      </c>
      <c r="AU30" s="7">
        <v>424</v>
      </c>
      <c r="AV30" s="7">
        <v>432</v>
      </c>
      <c r="AW30" s="7">
        <v>465</v>
      </c>
      <c r="AX30" s="7">
        <v>469</v>
      </c>
      <c r="AY30" s="7">
        <v>433</v>
      </c>
      <c r="AZ30" s="7">
        <v>416</v>
      </c>
      <c r="BA30" s="7">
        <v>443</v>
      </c>
      <c r="BB30" s="7">
        <v>393</v>
      </c>
      <c r="BC30" s="7">
        <v>436</v>
      </c>
      <c r="BD30" s="7">
        <v>396</v>
      </c>
      <c r="BE30" s="7">
        <v>489</v>
      </c>
      <c r="BF30" s="7">
        <v>466</v>
      </c>
      <c r="BG30" s="7">
        <v>393</v>
      </c>
      <c r="BH30" s="7">
        <v>333</v>
      </c>
      <c r="BI30" s="7">
        <v>307</v>
      </c>
      <c r="BJ30" s="7">
        <v>432</v>
      </c>
      <c r="BK30" s="7">
        <v>410</v>
      </c>
      <c r="BL30" s="7">
        <v>423</v>
      </c>
      <c r="BM30" s="7">
        <v>456</v>
      </c>
      <c r="BN30" s="7">
        <v>450</v>
      </c>
      <c r="BO30" s="7">
        <v>441</v>
      </c>
      <c r="BP30" s="7">
        <v>450</v>
      </c>
      <c r="BQ30" s="7">
        <v>454</v>
      </c>
      <c r="BR30" s="7">
        <v>437</v>
      </c>
      <c r="BS30" s="7">
        <v>437</v>
      </c>
      <c r="BT30" s="7">
        <v>498</v>
      </c>
      <c r="BU30" s="7">
        <v>472</v>
      </c>
      <c r="BV30" s="7">
        <v>458</v>
      </c>
      <c r="BW30" s="7">
        <v>502</v>
      </c>
      <c r="BX30" s="7">
        <v>465</v>
      </c>
      <c r="BY30" s="7">
        <v>398</v>
      </c>
      <c r="BZ30" s="7">
        <v>454</v>
      </c>
      <c r="CA30" s="7">
        <v>449</v>
      </c>
      <c r="CB30" s="7">
        <v>465</v>
      </c>
      <c r="CC30" s="7">
        <v>429</v>
      </c>
      <c r="CD30" s="7">
        <v>418</v>
      </c>
      <c r="CE30" s="7">
        <v>386</v>
      </c>
      <c r="CF30" s="7">
        <v>373</v>
      </c>
      <c r="CG30" s="7">
        <v>402</v>
      </c>
      <c r="CH30" s="7">
        <v>388</v>
      </c>
      <c r="CI30" s="7">
        <v>437</v>
      </c>
      <c r="CJ30" s="7">
        <v>470</v>
      </c>
      <c r="CK30" s="7">
        <v>484</v>
      </c>
      <c r="CL30" s="7">
        <v>539</v>
      </c>
      <c r="CM30" s="7">
        <v>500</v>
      </c>
      <c r="CN30" s="7">
        <v>511</v>
      </c>
      <c r="CO30" s="7">
        <v>557</v>
      </c>
      <c r="CP30" s="7">
        <v>518</v>
      </c>
      <c r="CQ30" s="7">
        <v>579</v>
      </c>
      <c r="CR30" s="7">
        <v>585</v>
      </c>
      <c r="CS30" s="7">
        <v>591</v>
      </c>
      <c r="CT30" s="7">
        <v>529</v>
      </c>
      <c r="CU30" s="7">
        <v>532</v>
      </c>
      <c r="CV30" s="7">
        <v>496</v>
      </c>
      <c r="CW30" s="7">
        <v>465</v>
      </c>
      <c r="CX30" s="7">
        <v>493</v>
      </c>
      <c r="CY30" s="7">
        <v>467</v>
      </c>
      <c r="CZ30" s="7">
        <v>434</v>
      </c>
      <c r="DA30" s="7">
        <v>405</v>
      </c>
      <c r="DB30" s="7">
        <v>432</v>
      </c>
      <c r="DC30" s="7">
        <v>386</v>
      </c>
      <c r="DD30" s="7">
        <v>379</v>
      </c>
      <c r="DE30" s="7">
        <v>367</v>
      </c>
      <c r="DF30" s="7">
        <v>372</v>
      </c>
      <c r="DG30" s="7">
        <v>396</v>
      </c>
      <c r="DH30" s="7">
        <v>396</v>
      </c>
      <c r="DI30" s="7">
        <v>403</v>
      </c>
      <c r="DJ30" s="7">
        <v>434</v>
      </c>
      <c r="DK30" s="7">
        <v>281</v>
      </c>
      <c r="DL30" s="7">
        <v>291</v>
      </c>
      <c r="DM30" s="7">
        <v>303</v>
      </c>
      <c r="DN30" s="7">
        <v>223</v>
      </c>
      <c r="DO30" s="7">
        <v>227</v>
      </c>
      <c r="DP30" s="7">
        <v>221</v>
      </c>
      <c r="DQ30" s="7">
        <v>176</v>
      </c>
      <c r="DR30" s="7">
        <v>163</v>
      </c>
      <c r="DS30" s="7">
        <v>159</v>
      </c>
      <c r="DT30" s="7">
        <v>150</v>
      </c>
      <c r="DU30" s="7">
        <v>137</v>
      </c>
      <c r="DV30" s="7">
        <v>127</v>
      </c>
      <c r="DW30" s="7">
        <v>439</v>
      </c>
      <c r="DX30" s="7">
        <f t="shared" si="4"/>
        <v>22396</v>
      </c>
      <c r="DY30" s="7">
        <f t="shared" si="5"/>
        <v>2820</v>
      </c>
      <c r="DZ30" s="7">
        <f t="shared" si="6"/>
        <v>10947</v>
      </c>
      <c r="EA30" s="7">
        <f t="shared" si="7"/>
        <v>7793</v>
      </c>
    </row>
    <row r="31" spans="1:131" x14ac:dyDescent="0.35">
      <c r="A31" s="7">
        <v>3</v>
      </c>
      <c r="B31" t="s">
        <v>360</v>
      </c>
      <c r="C31" s="10" t="s">
        <v>202</v>
      </c>
      <c r="D31" s="10" t="s">
        <v>203</v>
      </c>
      <c r="E31" s="7">
        <f>SUM(Table32534[[#This Row],[0]:[90]])</f>
        <v>7537</v>
      </c>
      <c r="F31" s="8">
        <f>SUM(Table32534[[#This Row],[0]:[15]])</f>
        <v>1171</v>
      </c>
      <c r="G31" s="7">
        <f>SUM(Table32534[[#This Row],[16]:[64]])</f>
        <v>4474</v>
      </c>
      <c r="H31" s="7">
        <f>SUM(Table32534[[#This Row],[65]:[90]])</f>
        <v>1892</v>
      </c>
      <c r="I31" s="7">
        <f>SUM(Table32534[[#This Row],[85]:[90]])</f>
        <v>221</v>
      </c>
      <c r="J31" s="8">
        <f>SUM(Table32534[[#This Row],[0]:[17]])</f>
        <v>1362</v>
      </c>
      <c r="K31" s="7">
        <f>SUM(Table32534[[#This Row],[18]:[64]])</f>
        <v>4283</v>
      </c>
      <c r="L31" s="8">
        <f>SUM(Table32534[[#This Row],[0]:[4]])</f>
        <v>321</v>
      </c>
      <c r="M31" s="7">
        <f>SUM(Table32534[[#This Row],[5]:[15]])</f>
        <v>850</v>
      </c>
      <c r="N31" s="7">
        <f>SUM(Table32534[[#This Row],[16]:[24]])</f>
        <v>722</v>
      </c>
      <c r="O31" s="7">
        <f>SUM(Table32534[[#This Row],[25]:[49]])</f>
        <v>2074</v>
      </c>
      <c r="P31" s="7">
        <f>SUM(Table32534[[#This Row],[50]:[64]])</f>
        <v>1678</v>
      </c>
      <c r="Q31" s="7">
        <f>SUM(Table32534[[#This Row],[65]:[74]])</f>
        <v>918</v>
      </c>
      <c r="R31" s="7">
        <f>SUM(Table32534[[#This Row],[75]:[84]])</f>
        <v>753</v>
      </c>
      <c r="S31" s="8">
        <f>SUM(Table32534[[#This Row],[5]:[9]])</f>
        <v>368</v>
      </c>
      <c r="T31" s="7">
        <f>SUM(Table32534[[#This Row],[10]:[14]])</f>
        <v>394</v>
      </c>
      <c r="U31" s="7">
        <f>SUM(Table32534[[#This Row],[15]:[19]])</f>
        <v>433</v>
      </c>
      <c r="V31" s="7">
        <f>SUM(Table32534[[#This Row],[20]:[24]])</f>
        <v>377</v>
      </c>
      <c r="W31" s="7">
        <f>SUM(Table32534[[#This Row],[25]:[29]])</f>
        <v>340</v>
      </c>
      <c r="X31" s="7">
        <f>SUM(Table32534[[#This Row],[30]:[34]])</f>
        <v>438</v>
      </c>
      <c r="Y31" s="7">
        <f>SUM(Table32534[[#This Row],[35]:[39]])</f>
        <v>443</v>
      </c>
      <c r="Z31" s="7">
        <f>SUM(Table32534[[#This Row],[40]:[44]])</f>
        <v>434</v>
      </c>
      <c r="AA31" s="7">
        <f>SUM(Table32534[[#This Row],[45]:[49]])</f>
        <v>419</v>
      </c>
      <c r="AB31" s="7">
        <f>SUM(Table32534[[#This Row],[50]:[54]])</f>
        <v>516</v>
      </c>
      <c r="AC31" s="7">
        <f>SUM(Table32534[[#This Row],[55]:[59]])</f>
        <v>622</v>
      </c>
      <c r="AD31" s="7">
        <f>SUM(Table32534[[#This Row],[60]:[64]])</f>
        <v>540</v>
      </c>
      <c r="AE31" s="7">
        <f>SUM(Table32534[[#This Row],[65]:[69]])</f>
        <v>494</v>
      </c>
      <c r="AF31" s="7">
        <f>SUM(Table32534[[#This Row],[70]:[74]])</f>
        <v>424</v>
      </c>
      <c r="AG31" s="7">
        <f>SUM(Table32534[[#This Row],[75]:[79]])</f>
        <v>486</v>
      </c>
      <c r="AH31" s="7">
        <f>SUM(Table32534[[#This Row],[80]:[84]])</f>
        <v>267</v>
      </c>
      <c r="AI31" s="7">
        <f>SUM(Table32534[[#This Row],[85]:[89]])</f>
        <v>132</v>
      </c>
      <c r="AJ31" s="7">
        <f>Table32534[[#This Row],[90]]</f>
        <v>89</v>
      </c>
      <c r="AK31" s="8">
        <v>57</v>
      </c>
      <c r="AL31" s="7">
        <v>58</v>
      </c>
      <c r="AM31" s="7">
        <v>60</v>
      </c>
      <c r="AN31" s="7">
        <v>68</v>
      </c>
      <c r="AO31" s="7">
        <v>78</v>
      </c>
      <c r="AP31" s="7">
        <v>65</v>
      </c>
      <c r="AQ31" s="7">
        <v>71</v>
      </c>
      <c r="AR31" s="7">
        <v>68</v>
      </c>
      <c r="AS31" s="7">
        <v>85</v>
      </c>
      <c r="AT31" s="7">
        <v>79</v>
      </c>
      <c r="AU31" s="7">
        <v>76</v>
      </c>
      <c r="AV31" s="7">
        <v>81</v>
      </c>
      <c r="AW31" s="7">
        <v>67</v>
      </c>
      <c r="AX31" s="7">
        <v>79</v>
      </c>
      <c r="AY31" s="7">
        <v>91</v>
      </c>
      <c r="AZ31" s="7">
        <v>88</v>
      </c>
      <c r="BA31" s="7">
        <v>100</v>
      </c>
      <c r="BB31" s="7">
        <v>91</v>
      </c>
      <c r="BC31" s="7">
        <v>76</v>
      </c>
      <c r="BD31" s="7">
        <v>78</v>
      </c>
      <c r="BE31" s="7">
        <v>100</v>
      </c>
      <c r="BF31" s="7">
        <v>100</v>
      </c>
      <c r="BG31" s="7">
        <v>64</v>
      </c>
      <c r="BH31" s="7">
        <v>54</v>
      </c>
      <c r="BI31" s="7">
        <v>59</v>
      </c>
      <c r="BJ31" s="7">
        <v>61</v>
      </c>
      <c r="BK31" s="7">
        <v>51</v>
      </c>
      <c r="BL31" s="7">
        <v>71</v>
      </c>
      <c r="BM31" s="7">
        <v>76</v>
      </c>
      <c r="BN31" s="7">
        <v>81</v>
      </c>
      <c r="BO31" s="7">
        <v>79</v>
      </c>
      <c r="BP31" s="7">
        <v>86</v>
      </c>
      <c r="BQ31" s="7">
        <v>87</v>
      </c>
      <c r="BR31" s="7">
        <v>91</v>
      </c>
      <c r="BS31" s="7">
        <v>95</v>
      </c>
      <c r="BT31" s="7">
        <v>88</v>
      </c>
      <c r="BU31" s="7">
        <v>90</v>
      </c>
      <c r="BV31" s="7">
        <v>79</v>
      </c>
      <c r="BW31" s="7">
        <v>99</v>
      </c>
      <c r="BX31" s="7">
        <v>87</v>
      </c>
      <c r="BY31" s="7">
        <v>80</v>
      </c>
      <c r="BZ31" s="7">
        <v>92</v>
      </c>
      <c r="CA31" s="7">
        <v>84</v>
      </c>
      <c r="CB31" s="7">
        <v>92</v>
      </c>
      <c r="CC31" s="7">
        <v>86</v>
      </c>
      <c r="CD31" s="7">
        <v>105</v>
      </c>
      <c r="CE31" s="7">
        <v>75</v>
      </c>
      <c r="CF31" s="7">
        <v>88</v>
      </c>
      <c r="CG31" s="7">
        <v>86</v>
      </c>
      <c r="CH31" s="7">
        <v>65</v>
      </c>
      <c r="CI31" s="7">
        <v>94</v>
      </c>
      <c r="CJ31" s="7">
        <v>105</v>
      </c>
      <c r="CK31" s="7">
        <v>115</v>
      </c>
      <c r="CL31" s="7">
        <v>106</v>
      </c>
      <c r="CM31" s="7">
        <v>96</v>
      </c>
      <c r="CN31" s="7">
        <v>123</v>
      </c>
      <c r="CO31" s="7">
        <v>110</v>
      </c>
      <c r="CP31" s="7">
        <v>128</v>
      </c>
      <c r="CQ31" s="7">
        <v>125</v>
      </c>
      <c r="CR31" s="7">
        <v>136</v>
      </c>
      <c r="CS31" s="7">
        <v>114</v>
      </c>
      <c r="CT31" s="7">
        <v>100</v>
      </c>
      <c r="CU31" s="7">
        <v>102</v>
      </c>
      <c r="CV31" s="7">
        <v>113</v>
      </c>
      <c r="CW31" s="7">
        <v>111</v>
      </c>
      <c r="CX31" s="7">
        <v>113</v>
      </c>
      <c r="CY31" s="7">
        <v>92</v>
      </c>
      <c r="CZ31" s="7">
        <v>83</v>
      </c>
      <c r="DA31" s="7">
        <v>113</v>
      </c>
      <c r="DB31" s="7">
        <v>93</v>
      </c>
      <c r="DC31" s="7">
        <v>84</v>
      </c>
      <c r="DD31" s="7">
        <v>97</v>
      </c>
      <c r="DE31" s="7">
        <v>72</v>
      </c>
      <c r="DF31" s="7">
        <v>72</v>
      </c>
      <c r="DG31" s="7">
        <v>99</v>
      </c>
      <c r="DH31" s="7">
        <v>93</v>
      </c>
      <c r="DI31" s="7">
        <v>117</v>
      </c>
      <c r="DJ31" s="7">
        <v>103</v>
      </c>
      <c r="DK31" s="7">
        <v>87</v>
      </c>
      <c r="DL31" s="7">
        <v>86</v>
      </c>
      <c r="DM31" s="7">
        <v>66</v>
      </c>
      <c r="DN31" s="7">
        <v>55</v>
      </c>
      <c r="DO31" s="7">
        <v>48</v>
      </c>
      <c r="DP31" s="7">
        <v>55</v>
      </c>
      <c r="DQ31" s="7">
        <v>43</v>
      </c>
      <c r="DR31" s="7">
        <v>38</v>
      </c>
      <c r="DS31" s="7">
        <v>29</v>
      </c>
      <c r="DT31" s="7">
        <v>22</v>
      </c>
      <c r="DU31" s="7">
        <v>22</v>
      </c>
      <c r="DV31" s="7">
        <v>21</v>
      </c>
      <c r="DW31" s="7">
        <v>89</v>
      </c>
      <c r="DX31" s="7">
        <f t="shared" si="4"/>
        <v>4474</v>
      </c>
      <c r="DY31" s="7">
        <f t="shared" si="5"/>
        <v>531</v>
      </c>
      <c r="DZ31" s="7">
        <f t="shared" si="6"/>
        <v>2074</v>
      </c>
      <c r="EA31" s="7">
        <f t="shared" si="7"/>
        <v>1678</v>
      </c>
    </row>
    <row r="32" spans="1:131" x14ac:dyDescent="0.35">
      <c r="A32" s="7">
        <v>3</v>
      </c>
      <c r="B32" t="s">
        <v>360</v>
      </c>
      <c r="C32" s="10" t="s">
        <v>204</v>
      </c>
      <c r="D32" s="10" t="s">
        <v>205</v>
      </c>
      <c r="E32" s="7">
        <f>SUM(Table32534[[#This Row],[0]:[90]])</f>
        <v>16865</v>
      </c>
      <c r="F32" s="8">
        <f>SUM(Table32534[[#This Row],[0]:[15]])</f>
        <v>2140</v>
      </c>
      <c r="G32" s="7">
        <f>SUM(Table32534[[#This Row],[16]:[64]])</f>
        <v>9397</v>
      </c>
      <c r="H32" s="7">
        <f>SUM(Table32534[[#This Row],[65]:[90]])</f>
        <v>5328</v>
      </c>
      <c r="I32" s="7">
        <f>SUM(Table32534[[#This Row],[85]:[90]])</f>
        <v>772</v>
      </c>
      <c r="J32" s="8">
        <f>SUM(Table32534[[#This Row],[0]:[17]])</f>
        <v>2459</v>
      </c>
      <c r="K32" s="7">
        <f>SUM(Table32534[[#This Row],[18]:[64]])</f>
        <v>9078</v>
      </c>
      <c r="L32" s="8">
        <f>SUM(Table32534[[#This Row],[0]:[4]])</f>
        <v>557</v>
      </c>
      <c r="M32" s="7">
        <f>SUM(Table32534[[#This Row],[5]:[15]])</f>
        <v>1583</v>
      </c>
      <c r="N32" s="7">
        <f>SUM(Table32534[[#This Row],[16]:[24]])</f>
        <v>1236</v>
      </c>
      <c r="O32" s="7">
        <f>SUM(Table32534[[#This Row],[25]:[49]])</f>
        <v>3860</v>
      </c>
      <c r="P32" s="7">
        <f>SUM(Table32534[[#This Row],[50]:[64]])</f>
        <v>4301</v>
      </c>
      <c r="Q32" s="7">
        <f>SUM(Table32534[[#This Row],[65]:[74]])</f>
        <v>2657</v>
      </c>
      <c r="R32" s="7">
        <f>SUM(Table32534[[#This Row],[75]:[84]])</f>
        <v>1899</v>
      </c>
      <c r="S32" s="8">
        <f>SUM(Table32534[[#This Row],[5]:[9]])</f>
        <v>664</v>
      </c>
      <c r="T32" s="7">
        <f>SUM(Table32534[[#This Row],[10]:[14]])</f>
        <v>770</v>
      </c>
      <c r="U32" s="7">
        <f>SUM(Table32534[[#This Row],[15]:[19]])</f>
        <v>730</v>
      </c>
      <c r="V32" s="7">
        <f>SUM(Table32534[[#This Row],[20]:[24]])</f>
        <v>655</v>
      </c>
      <c r="W32" s="7">
        <f>SUM(Table32534[[#This Row],[25]:[29]])</f>
        <v>627</v>
      </c>
      <c r="X32" s="7">
        <f>SUM(Table32534[[#This Row],[30]:[34]])</f>
        <v>712</v>
      </c>
      <c r="Y32" s="7">
        <f>SUM(Table32534[[#This Row],[35]:[39]])</f>
        <v>760</v>
      </c>
      <c r="Z32" s="7">
        <f>SUM(Table32534[[#This Row],[40]:[44]])</f>
        <v>866</v>
      </c>
      <c r="AA32" s="7">
        <f>SUM(Table32534[[#This Row],[45]:[49]])</f>
        <v>895</v>
      </c>
      <c r="AB32" s="7">
        <f>SUM(Table32534[[#This Row],[50]:[54]])</f>
        <v>1260</v>
      </c>
      <c r="AC32" s="7">
        <f>SUM(Table32534[[#This Row],[55]:[59]])</f>
        <v>1534</v>
      </c>
      <c r="AD32" s="7">
        <f>SUM(Table32534[[#This Row],[60]:[64]])</f>
        <v>1507</v>
      </c>
      <c r="AE32" s="7">
        <f>SUM(Table32534[[#This Row],[65]:[69]])</f>
        <v>1399</v>
      </c>
      <c r="AF32" s="7">
        <f>SUM(Table32534[[#This Row],[70]:[74]])</f>
        <v>1258</v>
      </c>
      <c r="AG32" s="7">
        <f>SUM(Table32534[[#This Row],[75]:[79]])</f>
        <v>1148</v>
      </c>
      <c r="AH32" s="7">
        <f>SUM(Table32534[[#This Row],[80]:[84]])</f>
        <v>751</v>
      </c>
      <c r="AI32" s="7">
        <f>SUM(Table32534[[#This Row],[85]:[89]])</f>
        <v>477</v>
      </c>
      <c r="AJ32" s="7">
        <f>Table32534[[#This Row],[90]]</f>
        <v>295</v>
      </c>
      <c r="AK32" s="8">
        <v>113</v>
      </c>
      <c r="AL32" s="7">
        <v>102</v>
      </c>
      <c r="AM32" s="7">
        <v>119</v>
      </c>
      <c r="AN32" s="7">
        <v>105</v>
      </c>
      <c r="AO32" s="7">
        <v>118</v>
      </c>
      <c r="AP32" s="7">
        <v>122</v>
      </c>
      <c r="AQ32" s="7">
        <v>137</v>
      </c>
      <c r="AR32" s="7">
        <v>114</v>
      </c>
      <c r="AS32" s="7">
        <v>150</v>
      </c>
      <c r="AT32" s="7">
        <v>141</v>
      </c>
      <c r="AU32" s="7">
        <v>152</v>
      </c>
      <c r="AV32" s="7">
        <v>146</v>
      </c>
      <c r="AW32" s="7">
        <v>145</v>
      </c>
      <c r="AX32" s="7">
        <v>152</v>
      </c>
      <c r="AY32" s="7">
        <v>175</v>
      </c>
      <c r="AZ32" s="7">
        <v>149</v>
      </c>
      <c r="BA32" s="7">
        <v>158</v>
      </c>
      <c r="BB32" s="7">
        <v>161</v>
      </c>
      <c r="BC32" s="7">
        <v>143</v>
      </c>
      <c r="BD32" s="7">
        <v>119</v>
      </c>
      <c r="BE32" s="7">
        <v>182</v>
      </c>
      <c r="BF32" s="7">
        <v>156</v>
      </c>
      <c r="BG32" s="7">
        <v>119</v>
      </c>
      <c r="BH32" s="7">
        <v>100</v>
      </c>
      <c r="BI32" s="7">
        <v>98</v>
      </c>
      <c r="BJ32" s="7">
        <v>113</v>
      </c>
      <c r="BK32" s="7">
        <v>127</v>
      </c>
      <c r="BL32" s="7">
        <v>121</v>
      </c>
      <c r="BM32" s="7">
        <v>131</v>
      </c>
      <c r="BN32" s="7">
        <v>135</v>
      </c>
      <c r="BO32" s="7">
        <v>123</v>
      </c>
      <c r="BP32" s="7">
        <v>131</v>
      </c>
      <c r="BQ32" s="7">
        <v>146</v>
      </c>
      <c r="BR32" s="7">
        <v>141</v>
      </c>
      <c r="BS32" s="7">
        <v>171</v>
      </c>
      <c r="BT32" s="7">
        <v>156</v>
      </c>
      <c r="BU32" s="7">
        <v>154</v>
      </c>
      <c r="BV32" s="7">
        <v>142</v>
      </c>
      <c r="BW32" s="7">
        <v>157</v>
      </c>
      <c r="BX32" s="7">
        <v>151</v>
      </c>
      <c r="BY32" s="7">
        <v>167</v>
      </c>
      <c r="BZ32" s="7">
        <v>171</v>
      </c>
      <c r="CA32" s="7">
        <v>163</v>
      </c>
      <c r="CB32" s="7">
        <v>186</v>
      </c>
      <c r="CC32" s="7">
        <v>179</v>
      </c>
      <c r="CD32" s="7">
        <v>193</v>
      </c>
      <c r="CE32" s="7">
        <v>174</v>
      </c>
      <c r="CF32" s="7">
        <v>161</v>
      </c>
      <c r="CG32" s="7">
        <v>176</v>
      </c>
      <c r="CH32" s="7">
        <v>191</v>
      </c>
      <c r="CI32" s="7">
        <v>203</v>
      </c>
      <c r="CJ32" s="7">
        <v>246</v>
      </c>
      <c r="CK32" s="7">
        <v>270</v>
      </c>
      <c r="CL32" s="7">
        <v>286</v>
      </c>
      <c r="CM32" s="7">
        <v>255</v>
      </c>
      <c r="CN32" s="7">
        <v>260</v>
      </c>
      <c r="CO32" s="7">
        <v>320</v>
      </c>
      <c r="CP32" s="7">
        <v>302</v>
      </c>
      <c r="CQ32" s="7">
        <v>320</v>
      </c>
      <c r="CR32" s="7">
        <v>332</v>
      </c>
      <c r="CS32" s="7">
        <v>329</v>
      </c>
      <c r="CT32" s="7">
        <v>304</v>
      </c>
      <c r="CU32" s="7">
        <v>288</v>
      </c>
      <c r="CV32" s="7">
        <v>291</v>
      </c>
      <c r="CW32" s="7">
        <v>295</v>
      </c>
      <c r="CX32" s="7">
        <v>306</v>
      </c>
      <c r="CY32" s="7">
        <v>292</v>
      </c>
      <c r="CZ32" s="7">
        <v>280</v>
      </c>
      <c r="DA32" s="7">
        <v>238</v>
      </c>
      <c r="DB32" s="7">
        <v>283</v>
      </c>
      <c r="DC32" s="7">
        <v>253</v>
      </c>
      <c r="DD32" s="7">
        <v>277</v>
      </c>
      <c r="DE32" s="7">
        <v>249</v>
      </c>
      <c r="DF32" s="7">
        <v>268</v>
      </c>
      <c r="DG32" s="7">
        <v>211</v>
      </c>
      <c r="DH32" s="7">
        <v>259</v>
      </c>
      <c r="DI32" s="7">
        <v>260</v>
      </c>
      <c r="DJ32" s="7">
        <v>272</v>
      </c>
      <c r="DK32" s="7">
        <v>171</v>
      </c>
      <c r="DL32" s="7">
        <v>186</v>
      </c>
      <c r="DM32" s="7">
        <v>191</v>
      </c>
      <c r="DN32" s="7">
        <v>145</v>
      </c>
      <c r="DO32" s="7">
        <v>152</v>
      </c>
      <c r="DP32" s="7">
        <v>130</v>
      </c>
      <c r="DQ32" s="7">
        <v>133</v>
      </c>
      <c r="DR32" s="7">
        <v>128</v>
      </c>
      <c r="DS32" s="7">
        <v>92</v>
      </c>
      <c r="DT32" s="7">
        <v>102</v>
      </c>
      <c r="DU32" s="7">
        <v>80</v>
      </c>
      <c r="DV32" s="7">
        <v>75</v>
      </c>
      <c r="DW32" s="7">
        <v>295</v>
      </c>
      <c r="DX32" s="7">
        <f t="shared" si="4"/>
        <v>9397</v>
      </c>
      <c r="DY32" s="7">
        <f t="shared" si="5"/>
        <v>917</v>
      </c>
      <c r="DZ32" s="7">
        <f t="shared" si="6"/>
        <v>3860</v>
      </c>
      <c r="EA32" s="7">
        <f t="shared" si="7"/>
        <v>4301</v>
      </c>
    </row>
    <row r="33" spans="1:131" x14ac:dyDescent="0.35">
      <c r="A33" s="7">
        <v>4</v>
      </c>
      <c r="B33" t="s">
        <v>359</v>
      </c>
      <c r="C33" s="10" t="s">
        <v>216</v>
      </c>
      <c r="D33" s="10" t="s">
        <v>217</v>
      </c>
      <c r="E33" s="7">
        <f>SUM(Table32534[[#This Row],[0]:[90]])</f>
        <v>5562</v>
      </c>
      <c r="F33" s="8">
        <f>SUM(Table32534[[#This Row],[0]:[15]])</f>
        <v>862</v>
      </c>
      <c r="G33" s="7">
        <f>SUM(Table32534[[#This Row],[16]:[64]])</f>
        <v>3325</v>
      </c>
      <c r="H33" s="7">
        <f>SUM(Table32534[[#This Row],[65]:[90]])</f>
        <v>1375</v>
      </c>
      <c r="I33" s="7">
        <f>SUM(Table32534[[#This Row],[85]:[90]])</f>
        <v>147</v>
      </c>
      <c r="J33" s="8">
        <f>SUM(Table32534[[#This Row],[0]:[17]])</f>
        <v>980</v>
      </c>
      <c r="K33" s="7">
        <f>SUM(Table32534[[#This Row],[18]:[64]])</f>
        <v>3207</v>
      </c>
      <c r="L33" s="8">
        <f>SUM(Table32534[[#This Row],[0]:[4]])</f>
        <v>251</v>
      </c>
      <c r="M33" s="7">
        <f>SUM(Table32534[[#This Row],[5]:[15]])</f>
        <v>611</v>
      </c>
      <c r="N33" s="7">
        <f>SUM(Table32534[[#This Row],[16]:[24]])</f>
        <v>492</v>
      </c>
      <c r="O33" s="7">
        <f>SUM(Table32534[[#This Row],[25]:[49]])</f>
        <v>1613</v>
      </c>
      <c r="P33" s="7">
        <f>SUM(Table32534[[#This Row],[50]:[64]])</f>
        <v>1220</v>
      </c>
      <c r="Q33" s="7">
        <f>SUM(Table32534[[#This Row],[65]:[74]])</f>
        <v>727</v>
      </c>
      <c r="R33" s="7">
        <f>SUM(Table32534[[#This Row],[75]:[84]])</f>
        <v>501</v>
      </c>
      <c r="S33" s="8">
        <f>SUM(Table32534[[#This Row],[5]:[9]])</f>
        <v>240</v>
      </c>
      <c r="T33" s="7">
        <f>SUM(Table32534[[#This Row],[10]:[14]])</f>
        <v>318</v>
      </c>
      <c r="U33" s="7">
        <f>SUM(Table32534[[#This Row],[15]:[19]])</f>
        <v>277</v>
      </c>
      <c r="V33" s="7">
        <f>SUM(Table32534[[#This Row],[20]:[24]])</f>
        <v>268</v>
      </c>
      <c r="W33" s="7">
        <f>SUM(Table32534[[#This Row],[25]:[29]])</f>
        <v>320</v>
      </c>
      <c r="X33" s="7">
        <f>SUM(Table32534[[#This Row],[30]:[34]])</f>
        <v>332</v>
      </c>
      <c r="Y33" s="7">
        <f>SUM(Table32534[[#This Row],[35]:[39]])</f>
        <v>384</v>
      </c>
      <c r="Z33" s="7">
        <f>SUM(Table32534[[#This Row],[40]:[44]])</f>
        <v>289</v>
      </c>
      <c r="AA33" s="7">
        <f>SUM(Table32534[[#This Row],[45]:[49]])</f>
        <v>288</v>
      </c>
      <c r="AB33" s="7">
        <f>SUM(Table32534[[#This Row],[50]:[54]])</f>
        <v>350</v>
      </c>
      <c r="AC33" s="7">
        <f>SUM(Table32534[[#This Row],[55]:[59]])</f>
        <v>467</v>
      </c>
      <c r="AD33" s="7">
        <f>SUM(Table32534[[#This Row],[60]:[64]])</f>
        <v>403</v>
      </c>
      <c r="AE33" s="7">
        <f>SUM(Table32534[[#This Row],[65]:[69]])</f>
        <v>411</v>
      </c>
      <c r="AF33" s="7">
        <f>SUM(Table32534[[#This Row],[70]:[74]])</f>
        <v>316</v>
      </c>
      <c r="AG33" s="7">
        <f>SUM(Table32534[[#This Row],[75]:[79]])</f>
        <v>316</v>
      </c>
      <c r="AH33" s="7">
        <f>SUM(Table32534[[#This Row],[80]:[84]])</f>
        <v>185</v>
      </c>
      <c r="AI33" s="7">
        <f>SUM(Table32534[[#This Row],[85]:[89]])</f>
        <v>96</v>
      </c>
      <c r="AJ33" s="7">
        <f>Table32534[[#This Row],[90]]</f>
        <v>51</v>
      </c>
      <c r="AK33" s="8">
        <v>55</v>
      </c>
      <c r="AL33" s="7">
        <v>45</v>
      </c>
      <c r="AM33" s="7">
        <v>53</v>
      </c>
      <c r="AN33" s="7">
        <v>38</v>
      </c>
      <c r="AO33" s="7">
        <v>60</v>
      </c>
      <c r="AP33" s="7">
        <v>39</v>
      </c>
      <c r="AQ33" s="7">
        <v>49</v>
      </c>
      <c r="AR33" s="7">
        <v>53</v>
      </c>
      <c r="AS33" s="7">
        <v>49</v>
      </c>
      <c r="AT33" s="7">
        <v>50</v>
      </c>
      <c r="AU33" s="7">
        <v>49</v>
      </c>
      <c r="AV33" s="7">
        <v>76</v>
      </c>
      <c r="AW33" s="7">
        <v>64</v>
      </c>
      <c r="AX33" s="7">
        <v>59</v>
      </c>
      <c r="AY33" s="7">
        <v>70</v>
      </c>
      <c r="AZ33" s="7">
        <v>53</v>
      </c>
      <c r="BA33" s="7">
        <v>65</v>
      </c>
      <c r="BB33" s="7">
        <v>53</v>
      </c>
      <c r="BC33" s="7">
        <v>45</v>
      </c>
      <c r="BD33" s="7">
        <v>61</v>
      </c>
      <c r="BE33" s="7">
        <v>56</v>
      </c>
      <c r="BF33" s="7">
        <v>84</v>
      </c>
      <c r="BG33" s="7">
        <v>38</v>
      </c>
      <c r="BH33" s="7">
        <v>43</v>
      </c>
      <c r="BI33" s="7">
        <v>47</v>
      </c>
      <c r="BJ33" s="7">
        <v>60</v>
      </c>
      <c r="BK33" s="7">
        <v>66</v>
      </c>
      <c r="BL33" s="7">
        <v>67</v>
      </c>
      <c r="BM33" s="7">
        <v>58</v>
      </c>
      <c r="BN33" s="7">
        <v>69</v>
      </c>
      <c r="BO33" s="7">
        <v>83</v>
      </c>
      <c r="BP33" s="7">
        <v>66</v>
      </c>
      <c r="BQ33" s="7">
        <v>70</v>
      </c>
      <c r="BR33" s="7">
        <v>60</v>
      </c>
      <c r="BS33" s="7">
        <v>53</v>
      </c>
      <c r="BT33" s="7">
        <v>74</v>
      </c>
      <c r="BU33" s="7">
        <v>76</v>
      </c>
      <c r="BV33" s="7">
        <v>80</v>
      </c>
      <c r="BW33" s="7">
        <v>80</v>
      </c>
      <c r="BX33" s="7">
        <v>74</v>
      </c>
      <c r="BY33" s="7">
        <v>64</v>
      </c>
      <c r="BZ33" s="7">
        <v>64</v>
      </c>
      <c r="CA33" s="7">
        <v>51</v>
      </c>
      <c r="CB33" s="7">
        <v>61</v>
      </c>
      <c r="CC33" s="7">
        <v>49</v>
      </c>
      <c r="CD33" s="7">
        <v>66</v>
      </c>
      <c r="CE33" s="7">
        <v>52</v>
      </c>
      <c r="CF33" s="7">
        <v>54</v>
      </c>
      <c r="CG33" s="7">
        <v>54</v>
      </c>
      <c r="CH33" s="7">
        <v>62</v>
      </c>
      <c r="CI33" s="7">
        <v>63</v>
      </c>
      <c r="CJ33" s="7">
        <v>75</v>
      </c>
      <c r="CK33" s="7">
        <v>66</v>
      </c>
      <c r="CL33" s="7">
        <v>65</v>
      </c>
      <c r="CM33" s="7">
        <v>81</v>
      </c>
      <c r="CN33" s="7">
        <v>87</v>
      </c>
      <c r="CO33" s="7">
        <v>91</v>
      </c>
      <c r="CP33" s="7">
        <v>93</v>
      </c>
      <c r="CQ33" s="7">
        <v>96</v>
      </c>
      <c r="CR33" s="7">
        <v>100</v>
      </c>
      <c r="CS33" s="7">
        <v>91</v>
      </c>
      <c r="CT33" s="7">
        <v>76</v>
      </c>
      <c r="CU33" s="7">
        <v>88</v>
      </c>
      <c r="CV33" s="7">
        <v>76</v>
      </c>
      <c r="CW33" s="7">
        <v>72</v>
      </c>
      <c r="CX33" s="7">
        <v>87</v>
      </c>
      <c r="CY33" s="7">
        <v>89</v>
      </c>
      <c r="CZ33" s="7">
        <v>76</v>
      </c>
      <c r="DA33" s="7">
        <v>84</v>
      </c>
      <c r="DB33" s="7">
        <v>75</v>
      </c>
      <c r="DC33" s="7">
        <v>70</v>
      </c>
      <c r="DD33" s="7">
        <v>67</v>
      </c>
      <c r="DE33" s="7">
        <v>56</v>
      </c>
      <c r="DF33" s="7">
        <v>65</v>
      </c>
      <c r="DG33" s="7">
        <v>58</v>
      </c>
      <c r="DH33" s="7">
        <v>70</v>
      </c>
      <c r="DI33" s="7">
        <v>76</v>
      </c>
      <c r="DJ33" s="7">
        <v>68</v>
      </c>
      <c r="DK33" s="7">
        <v>49</v>
      </c>
      <c r="DL33" s="7">
        <v>53</v>
      </c>
      <c r="DM33" s="7">
        <v>41</v>
      </c>
      <c r="DN33" s="7">
        <v>49</v>
      </c>
      <c r="DO33" s="7">
        <v>40</v>
      </c>
      <c r="DP33" s="7">
        <v>29</v>
      </c>
      <c r="DQ33" s="7">
        <v>26</v>
      </c>
      <c r="DR33" s="7">
        <v>26</v>
      </c>
      <c r="DS33" s="7">
        <v>25</v>
      </c>
      <c r="DT33" s="7">
        <v>17</v>
      </c>
      <c r="DU33" s="7">
        <v>12</v>
      </c>
      <c r="DV33" s="7">
        <v>16</v>
      </c>
      <c r="DW33" s="7">
        <v>51</v>
      </c>
      <c r="DX33" s="7">
        <f t="shared" si="4"/>
        <v>3325</v>
      </c>
      <c r="DY33" s="7">
        <f t="shared" si="5"/>
        <v>374</v>
      </c>
      <c r="DZ33" s="7">
        <f t="shared" si="6"/>
        <v>1613</v>
      </c>
      <c r="EA33" s="7">
        <f t="shared" si="7"/>
        <v>1220</v>
      </c>
    </row>
    <row r="34" spans="1:131" x14ac:dyDescent="0.35">
      <c r="A34" s="7">
        <v>4</v>
      </c>
      <c r="B34" t="s">
        <v>359</v>
      </c>
      <c r="C34" s="10" t="s">
        <v>218</v>
      </c>
      <c r="D34" s="10" t="s">
        <v>219</v>
      </c>
      <c r="E34" s="7">
        <f>SUM(Table32534[[#This Row],[0]:[90]])</f>
        <v>5727</v>
      </c>
      <c r="F34" s="8">
        <f>SUM(Table32534[[#This Row],[0]:[15]])</f>
        <v>947</v>
      </c>
      <c r="G34" s="7">
        <f>SUM(Table32534[[#This Row],[16]:[64]])</f>
        <v>3459</v>
      </c>
      <c r="H34" s="7">
        <f>SUM(Table32534[[#This Row],[65]:[90]])</f>
        <v>1321</v>
      </c>
      <c r="I34" s="7">
        <f>SUM(Table32534[[#This Row],[85]:[90]])</f>
        <v>131</v>
      </c>
      <c r="J34" s="8">
        <f>SUM(Table32534[[#This Row],[0]:[17]])</f>
        <v>1073</v>
      </c>
      <c r="K34" s="7">
        <f>SUM(Table32534[[#This Row],[18]:[64]])</f>
        <v>3333</v>
      </c>
      <c r="L34" s="8">
        <f>SUM(Table32534[[#This Row],[0]:[4]])</f>
        <v>301</v>
      </c>
      <c r="M34" s="7">
        <f>SUM(Table32534[[#This Row],[5]:[15]])</f>
        <v>646</v>
      </c>
      <c r="N34" s="7">
        <f>SUM(Table32534[[#This Row],[16]:[24]])</f>
        <v>520</v>
      </c>
      <c r="O34" s="7">
        <f>SUM(Table32534[[#This Row],[25]:[49]])</f>
        <v>1683</v>
      </c>
      <c r="P34" s="7">
        <f>SUM(Table32534[[#This Row],[50]:[64]])</f>
        <v>1256</v>
      </c>
      <c r="Q34" s="7">
        <f>SUM(Table32534[[#This Row],[65]:[74]])</f>
        <v>722</v>
      </c>
      <c r="R34" s="7">
        <f>SUM(Table32534[[#This Row],[75]:[84]])</f>
        <v>468</v>
      </c>
      <c r="S34" s="8">
        <f>SUM(Table32534[[#This Row],[5]:[9]])</f>
        <v>260</v>
      </c>
      <c r="T34" s="7">
        <f>SUM(Table32534[[#This Row],[10]:[14]])</f>
        <v>327</v>
      </c>
      <c r="U34" s="7">
        <f>SUM(Table32534[[#This Row],[15]:[19]])</f>
        <v>325</v>
      </c>
      <c r="V34" s="7">
        <f>SUM(Table32534[[#This Row],[20]:[24]])</f>
        <v>254</v>
      </c>
      <c r="W34" s="7">
        <f>SUM(Table32534[[#This Row],[25]:[29]])</f>
        <v>349</v>
      </c>
      <c r="X34" s="7">
        <f>SUM(Table32534[[#This Row],[30]:[34]])</f>
        <v>318</v>
      </c>
      <c r="Y34" s="7">
        <f>SUM(Table32534[[#This Row],[35]:[39]])</f>
        <v>363</v>
      </c>
      <c r="Z34" s="7">
        <f>SUM(Table32534[[#This Row],[40]:[44]])</f>
        <v>345</v>
      </c>
      <c r="AA34" s="7">
        <f>SUM(Table32534[[#This Row],[45]:[49]])</f>
        <v>308</v>
      </c>
      <c r="AB34" s="7">
        <f>SUM(Table32534[[#This Row],[50]:[54]])</f>
        <v>373</v>
      </c>
      <c r="AC34" s="7">
        <f>SUM(Table32534[[#This Row],[55]:[59]])</f>
        <v>468</v>
      </c>
      <c r="AD34" s="7">
        <f>SUM(Table32534[[#This Row],[60]:[64]])</f>
        <v>415</v>
      </c>
      <c r="AE34" s="7">
        <f>SUM(Table32534[[#This Row],[65]:[69]])</f>
        <v>383</v>
      </c>
      <c r="AF34" s="7">
        <f>SUM(Table32534[[#This Row],[70]:[74]])</f>
        <v>339</v>
      </c>
      <c r="AG34" s="7">
        <f>SUM(Table32534[[#This Row],[75]:[79]])</f>
        <v>273</v>
      </c>
      <c r="AH34" s="7">
        <f>SUM(Table32534[[#This Row],[80]:[84]])</f>
        <v>195</v>
      </c>
      <c r="AI34" s="7">
        <f>SUM(Table32534[[#This Row],[85]:[89]])</f>
        <v>78</v>
      </c>
      <c r="AJ34" s="7">
        <f>Table32534[[#This Row],[90]]</f>
        <v>53</v>
      </c>
      <c r="AK34" s="8">
        <v>57</v>
      </c>
      <c r="AL34" s="7">
        <v>68</v>
      </c>
      <c r="AM34" s="7">
        <v>70</v>
      </c>
      <c r="AN34" s="7">
        <v>49</v>
      </c>
      <c r="AO34" s="7">
        <v>57</v>
      </c>
      <c r="AP34" s="7">
        <v>63</v>
      </c>
      <c r="AQ34" s="7">
        <v>46</v>
      </c>
      <c r="AR34" s="7">
        <v>55</v>
      </c>
      <c r="AS34" s="7">
        <v>45</v>
      </c>
      <c r="AT34" s="7">
        <v>51</v>
      </c>
      <c r="AU34" s="7">
        <v>72</v>
      </c>
      <c r="AV34" s="7">
        <v>56</v>
      </c>
      <c r="AW34" s="7">
        <v>60</v>
      </c>
      <c r="AX34" s="7">
        <v>68</v>
      </c>
      <c r="AY34" s="7">
        <v>71</v>
      </c>
      <c r="AZ34" s="7">
        <v>59</v>
      </c>
      <c r="BA34" s="7">
        <v>71</v>
      </c>
      <c r="BB34" s="7">
        <v>55</v>
      </c>
      <c r="BC34" s="7">
        <v>66</v>
      </c>
      <c r="BD34" s="7">
        <v>74</v>
      </c>
      <c r="BE34" s="7">
        <v>63</v>
      </c>
      <c r="BF34" s="7">
        <v>49</v>
      </c>
      <c r="BG34" s="7">
        <v>46</v>
      </c>
      <c r="BH34" s="7">
        <v>48</v>
      </c>
      <c r="BI34" s="7">
        <v>48</v>
      </c>
      <c r="BJ34" s="7">
        <v>66</v>
      </c>
      <c r="BK34" s="7">
        <v>57</v>
      </c>
      <c r="BL34" s="7">
        <v>70</v>
      </c>
      <c r="BM34" s="7">
        <v>79</v>
      </c>
      <c r="BN34" s="7">
        <v>77</v>
      </c>
      <c r="BO34" s="7">
        <v>77</v>
      </c>
      <c r="BP34" s="7">
        <v>50</v>
      </c>
      <c r="BQ34" s="7">
        <v>71</v>
      </c>
      <c r="BR34" s="7">
        <v>59</v>
      </c>
      <c r="BS34" s="7">
        <v>61</v>
      </c>
      <c r="BT34" s="7">
        <v>76</v>
      </c>
      <c r="BU34" s="7">
        <v>65</v>
      </c>
      <c r="BV34" s="7">
        <v>71</v>
      </c>
      <c r="BW34" s="7">
        <v>71</v>
      </c>
      <c r="BX34" s="7">
        <v>80</v>
      </c>
      <c r="BY34" s="7">
        <v>68</v>
      </c>
      <c r="BZ34" s="7">
        <v>76</v>
      </c>
      <c r="CA34" s="7">
        <v>72</v>
      </c>
      <c r="CB34" s="7">
        <v>77</v>
      </c>
      <c r="CC34" s="7">
        <v>52</v>
      </c>
      <c r="CD34" s="7">
        <v>74</v>
      </c>
      <c r="CE34" s="7">
        <v>63</v>
      </c>
      <c r="CF34" s="7">
        <v>49</v>
      </c>
      <c r="CG34" s="7">
        <v>62</v>
      </c>
      <c r="CH34" s="7">
        <v>60</v>
      </c>
      <c r="CI34" s="7">
        <v>58</v>
      </c>
      <c r="CJ34" s="7">
        <v>69</v>
      </c>
      <c r="CK34" s="7">
        <v>78</v>
      </c>
      <c r="CL34" s="7">
        <v>89</v>
      </c>
      <c r="CM34" s="7">
        <v>79</v>
      </c>
      <c r="CN34" s="7">
        <v>100</v>
      </c>
      <c r="CO34" s="7">
        <v>81</v>
      </c>
      <c r="CP34" s="7">
        <v>80</v>
      </c>
      <c r="CQ34" s="7">
        <v>98</v>
      </c>
      <c r="CR34" s="7">
        <v>109</v>
      </c>
      <c r="CS34" s="7">
        <v>99</v>
      </c>
      <c r="CT34" s="7">
        <v>89</v>
      </c>
      <c r="CU34" s="7">
        <v>84</v>
      </c>
      <c r="CV34" s="7">
        <v>79</v>
      </c>
      <c r="CW34" s="7">
        <v>64</v>
      </c>
      <c r="CX34" s="7">
        <v>92</v>
      </c>
      <c r="CY34" s="7">
        <v>84</v>
      </c>
      <c r="CZ34" s="7">
        <v>69</v>
      </c>
      <c r="DA34" s="7">
        <v>68</v>
      </c>
      <c r="DB34" s="7">
        <v>70</v>
      </c>
      <c r="DC34" s="7">
        <v>74</v>
      </c>
      <c r="DD34" s="7">
        <v>67</v>
      </c>
      <c r="DE34" s="7">
        <v>64</v>
      </c>
      <c r="DF34" s="7">
        <v>76</v>
      </c>
      <c r="DG34" s="7">
        <v>58</v>
      </c>
      <c r="DH34" s="7">
        <v>59</v>
      </c>
      <c r="DI34" s="7">
        <v>64</v>
      </c>
      <c r="DJ34" s="7">
        <v>56</v>
      </c>
      <c r="DK34" s="7">
        <v>54</v>
      </c>
      <c r="DL34" s="7">
        <v>40</v>
      </c>
      <c r="DM34" s="7">
        <v>55</v>
      </c>
      <c r="DN34" s="7">
        <v>46</v>
      </c>
      <c r="DO34" s="7">
        <v>34</v>
      </c>
      <c r="DP34" s="7">
        <v>34</v>
      </c>
      <c r="DQ34" s="7">
        <v>26</v>
      </c>
      <c r="DR34" s="7">
        <v>17</v>
      </c>
      <c r="DS34" s="7">
        <v>19</v>
      </c>
      <c r="DT34" s="7">
        <v>14</v>
      </c>
      <c r="DU34" s="7">
        <v>17</v>
      </c>
      <c r="DV34" s="7">
        <v>11</v>
      </c>
      <c r="DW34" s="7">
        <v>53</v>
      </c>
      <c r="DX34" s="7">
        <f t="shared" si="4"/>
        <v>3459</v>
      </c>
      <c r="DY34" s="7">
        <f t="shared" si="5"/>
        <v>394</v>
      </c>
      <c r="DZ34" s="7">
        <f t="shared" si="6"/>
        <v>1683</v>
      </c>
      <c r="EA34" s="7">
        <f t="shared" si="7"/>
        <v>1256</v>
      </c>
    </row>
    <row r="35" spans="1:131" x14ac:dyDescent="0.35">
      <c r="A35" s="7">
        <v>4</v>
      </c>
      <c r="B35" t="s">
        <v>359</v>
      </c>
      <c r="C35" s="10" t="s">
        <v>220</v>
      </c>
      <c r="D35" s="10" t="s">
        <v>221</v>
      </c>
      <c r="E35" s="7">
        <f>SUM(Table32534[[#This Row],[0]:[90]])</f>
        <v>8701</v>
      </c>
      <c r="F35" s="8">
        <f>SUM(Table32534[[#This Row],[0]:[15]])</f>
        <v>1528</v>
      </c>
      <c r="G35" s="7">
        <f>SUM(Table32534[[#This Row],[16]:[64]])</f>
        <v>5177</v>
      </c>
      <c r="H35" s="7">
        <f>SUM(Table32534[[#This Row],[65]:[90]])</f>
        <v>1996</v>
      </c>
      <c r="I35" s="7">
        <f>SUM(Table32534[[#This Row],[85]:[90]])</f>
        <v>354</v>
      </c>
      <c r="J35" s="8">
        <f>SUM(Table32534[[#This Row],[0]:[17]])</f>
        <v>1739</v>
      </c>
      <c r="K35" s="7">
        <f>SUM(Table32534[[#This Row],[18]:[64]])</f>
        <v>4966</v>
      </c>
      <c r="L35" s="8">
        <f>SUM(Table32534[[#This Row],[0]:[4]])</f>
        <v>422</v>
      </c>
      <c r="M35" s="7">
        <f>SUM(Table32534[[#This Row],[5]:[15]])</f>
        <v>1106</v>
      </c>
      <c r="N35" s="7">
        <f>SUM(Table32534[[#This Row],[16]:[24]])</f>
        <v>878</v>
      </c>
      <c r="O35" s="7">
        <f>SUM(Table32534[[#This Row],[25]:[49]])</f>
        <v>2578</v>
      </c>
      <c r="P35" s="7">
        <f>SUM(Table32534[[#This Row],[50]:[64]])</f>
        <v>1721</v>
      </c>
      <c r="Q35" s="7">
        <f>SUM(Table32534[[#This Row],[65]:[74]])</f>
        <v>934</v>
      </c>
      <c r="R35" s="7">
        <f>SUM(Table32534[[#This Row],[75]:[84]])</f>
        <v>708</v>
      </c>
      <c r="S35" s="8">
        <f>SUM(Table32534[[#This Row],[5]:[9]])</f>
        <v>477</v>
      </c>
      <c r="T35" s="7">
        <f>SUM(Table32534[[#This Row],[10]:[14]])</f>
        <v>526</v>
      </c>
      <c r="U35" s="7">
        <f>SUM(Table32534[[#This Row],[15]:[19]])</f>
        <v>489</v>
      </c>
      <c r="V35" s="7">
        <f>SUM(Table32534[[#This Row],[20]:[24]])</f>
        <v>492</v>
      </c>
      <c r="W35" s="7">
        <f>SUM(Table32534[[#This Row],[25]:[29]])</f>
        <v>485</v>
      </c>
      <c r="X35" s="7">
        <f>SUM(Table32534[[#This Row],[30]:[34]])</f>
        <v>548</v>
      </c>
      <c r="Y35" s="7">
        <f>SUM(Table32534[[#This Row],[35]:[39]])</f>
        <v>549</v>
      </c>
      <c r="Z35" s="7">
        <f>SUM(Table32534[[#This Row],[40]:[44]])</f>
        <v>506</v>
      </c>
      <c r="AA35" s="7">
        <f>SUM(Table32534[[#This Row],[45]:[49]])</f>
        <v>490</v>
      </c>
      <c r="AB35" s="7">
        <f>SUM(Table32534[[#This Row],[50]:[54]])</f>
        <v>509</v>
      </c>
      <c r="AC35" s="7">
        <f>SUM(Table32534[[#This Row],[55]:[59]])</f>
        <v>612</v>
      </c>
      <c r="AD35" s="7">
        <f>SUM(Table32534[[#This Row],[60]:[64]])</f>
        <v>600</v>
      </c>
      <c r="AE35" s="7">
        <f>SUM(Table32534[[#This Row],[65]:[69]])</f>
        <v>499</v>
      </c>
      <c r="AF35" s="7">
        <f>SUM(Table32534[[#This Row],[70]:[74]])</f>
        <v>435</v>
      </c>
      <c r="AG35" s="7">
        <f>SUM(Table32534[[#This Row],[75]:[79]])</f>
        <v>398</v>
      </c>
      <c r="AH35" s="7">
        <f>SUM(Table32534[[#This Row],[80]:[84]])</f>
        <v>310</v>
      </c>
      <c r="AI35" s="7">
        <f>SUM(Table32534[[#This Row],[85]:[89]])</f>
        <v>218</v>
      </c>
      <c r="AJ35" s="7">
        <f>Table32534[[#This Row],[90]]</f>
        <v>136</v>
      </c>
      <c r="AK35" s="8">
        <v>82</v>
      </c>
      <c r="AL35" s="7">
        <v>81</v>
      </c>
      <c r="AM35" s="7">
        <v>83</v>
      </c>
      <c r="AN35" s="7">
        <v>87</v>
      </c>
      <c r="AO35" s="7">
        <v>89</v>
      </c>
      <c r="AP35" s="7">
        <v>88</v>
      </c>
      <c r="AQ35" s="7">
        <v>97</v>
      </c>
      <c r="AR35" s="7">
        <v>99</v>
      </c>
      <c r="AS35" s="7">
        <v>96</v>
      </c>
      <c r="AT35" s="7">
        <v>97</v>
      </c>
      <c r="AU35" s="7">
        <v>85</v>
      </c>
      <c r="AV35" s="7">
        <v>102</v>
      </c>
      <c r="AW35" s="7">
        <v>109</v>
      </c>
      <c r="AX35" s="7">
        <v>112</v>
      </c>
      <c r="AY35" s="7">
        <v>118</v>
      </c>
      <c r="AZ35" s="7">
        <v>103</v>
      </c>
      <c r="BA35" s="7">
        <v>102</v>
      </c>
      <c r="BB35" s="7">
        <v>109</v>
      </c>
      <c r="BC35" s="7">
        <v>81</v>
      </c>
      <c r="BD35" s="7">
        <v>94</v>
      </c>
      <c r="BE35" s="7">
        <v>124</v>
      </c>
      <c r="BF35" s="7">
        <v>106</v>
      </c>
      <c r="BG35" s="7">
        <v>95</v>
      </c>
      <c r="BH35" s="7">
        <v>90</v>
      </c>
      <c r="BI35" s="7">
        <v>77</v>
      </c>
      <c r="BJ35" s="7">
        <v>106</v>
      </c>
      <c r="BK35" s="7">
        <v>93</v>
      </c>
      <c r="BL35" s="7">
        <v>89</v>
      </c>
      <c r="BM35" s="7">
        <v>104</v>
      </c>
      <c r="BN35" s="7">
        <v>93</v>
      </c>
      <c r="BO35" s="7">
        <v>109</v>
      </c>
      <c r="BP35" s="7">
        <v>108</v>
      </c>
      <c r="BQ35" s="7">
        <v>111</v>
      </c>
      <c r="BR35" s="7">
        <v>109</v>
      </c>
      <c r="BS35" s="7">
        <v>111</v>
      </c>
      <c r="BT35" s="7">
        <v>112</v>
      </c>
      <c r="BU35" s="7">
        <v>103</v>
      </c>
      <c r="BV35" s="7">
        <v>105</v>
      </c>
      <c r="BW35" s="7">
        <v>120</v>
      </c>
      <c r="BX35" s="7">
        <v>109</v>
      </c>
      <c r="BY35" s="7">
        <v>92</v>
      </c>
      <c r="BZ35" s="7">
        <v>104</v>
      </c>
      <c r="CA35" s="7">
        <v>110</v>
      </c>
      <c r="CB35" s="7">
        <v>109</v>
      </c>
      <c r="CC35" s="7">
        <v>91</v>
      </c>
      <c r="CD35" s="7">
        <v>102</v>
      </c>
      <c r="CE35" s="7">
        <v>102</v>
      </c>
      <c r="CF35" s="7">
        <v>97</v>
      </c>
      <c r="CG35" s="7">
        <v>108</v>
      </c>
      <c r="CH35" s="7">
        <v>81</v>
      </c>
      <c r="CI35" s="7">
        <v>111</v>
      </c>
      <c r="CJ35" s="7">
        <v>89</v>
      </c>
      <c r="CK35" s="7">
        <v>101</v>
      </c>
      <c r="CL35" s="7">
        <v>103</v>
      </c>
      <c r="CM35" s="7">
        <v>105</v>
      </c>
      <c r="CN35" s="7">
        <v>112</v>
      </c>
      <c r="CO35" s="7">
        <v>127</v>
      </c>
      <c r="CP35" s="7">
        <v>128</v>
      </c>
      <c r="CQ35" s="7">
        <v>115</v>
      </c>
      <c r="CR35" s="7">
        <v>130</v>
      </c>
      <c r="CS35" s="7">
        <v>129</v>
      </c>
      <c r="CT35" s="7">
        <v>108</v>
      </c>
      <c r="CU35" s="7">
        <v>132</v>
      </c>
      <c r="CV35" s="7">
        <v>109</v>
      </c>
      <c r="CW35" s="7">
        <v>122</v>
      </c>
      <c r="CX35" s="7">
        <v>107</v>
      </c>
      <c r="CY35" s="7">
        <v>106</v>
      </c>
      <c r="CZ35" s="7">
        <v>100</v>
      </c>
      <c r="DA35" s="7">
        <v>81</v>
      </c>
      <c r="DB35" s="7">
        <v>105</v>
      </c>
      <c r="DC35" s="7">
        <v>97</v>
      </c>
      <c r="DD35" s="7">
        <v>85</v>
      </c>
      <c r="DE35" s="7">
        <v>75</v>
      </c>
      <c r="DF35" s="7">
        <v>77</v>
      </c>
      <c r="DG35" s="7">
        <v>101</v>
      </c>
      <c r="DH35" s="7">
        <v>91</v>
      </c>
      <c r="DI35" s="7">
        <v>78</v>
      </c>
      <c r="DJ35" s="7">
        <v>110</v>
      </c>
      <c r="DK35" s="7">
        <v>58</v>
      </c>
      <c r="DL35" s="7">
        <v>61</v>
      </c>
      <c r="DM35" s="7">
        <v>84</v>
      </c>
      <c r="DN35" s="7">
        <v>49</v>
      </c>
      <c r="DO35" s="7">
        <v>71</v>
      </c>
      <c r="DP35" s="7">
        <v>58</v>
      </c>
      <c r="DQ35" s="7">
        <v>48</v>
      </c>
      <c r="DR35" s="7">
        <v>42</v>
      </c>
      <c r="DS35" s="7">
        <v>50</v>
      </c>
      <c r="DT35" s="7">
        <v>41</v>
      </c>
      <c r="DU35" s="7">
        <v>51</v>
      </c>
      <c r="DV35" s="7">
        <v>34</v>
      </c>
      <c r="DW35" s="7">
        <v>136</v>
      </c>
      <c r="DX35" s="7">
        <f t="shared" si="4"/>
        <v>5177</v>
      </c>
      <c r="DY35" s="7">
        <f t="shared" si="5"/>
        <v>667</v>
      </c>
      <c r="DZ35" s="7">
        <f t="shared" si="6"/>
        <v>2578</v>
      </c>
      <c r="EA35" s="7">
        <f t="shared" si="7"/>
        <v>1721</v>
      </c>
    </row>
    <row r="36" spans="1:131" x14ac:dyDescent="0.35">
      <c r="A36" s="7">
        <v>4</v>
      </c>
      <c r="B36" t="s">
        <v>359</v>
      </c>
      <c r="C36" s="10" t="s">
        <v>222</v>
      </c>
      <c r="D36" s="10" t="s">
        <v>223</v>
      </c>
      <c r="E36" s="7">
        <f>SUM(Table32534[[#This Row],[0]:[90]])</f>
        <v>2840</v>
      </c>
      <c r="F36" s="8">
        <f>SUM(Table32534[[#This Row],[0]:[15]])</f>
        <v>387</v>
      </c>
      <c r="G36" s="7">
        <f>SUM(Table32534[[#This Row],[16]:[64]])</f>
        <v>1463</v>
      </c>
      <c r="H36" s="7">
        <f>SUM(Table32534[[#This Row],[65]:[90]])</f>
        <v>990</v>
      </c>
      <c r="I36" s="7">
        <f>SUM(Table32534[[#This Row],[85]:[90]])</f>
        <v>216</v>
      </c>
      <c r="J36" s="8">
        <f>SUM(Table32534[[#This Row],[0]:[17]])</f>
        <v>445</v>
      </c>
      <c r="K36" s="7">
        <f>SUM(Table32534[[#This Row],[18]:[64]])</f>
        <v>1405</v>
      </c>
      <c r="L36" s="8">
        <f>SUM(Table32534[[#This Row],[0]:[4]])</f>
        <v>96</v>
      </c>
      <c r="M36" s="7">
        <f>SUM(Table32534[[#This Row],[5]:[15]])</f>
        <v>291</v>
      </c>
      <c r="N36" s="7">
        <f>SUM(Table32534[[#This Row],[16]:[24]])</f>
        <v>219</v>
      </c>
      <c r="O36" s="7">
        <f>SUM(Table32534[[#This Row],[25]:[49]])</f>
        <v>636</v>
      </c>
      <c r="P36" s="7">
        <f>SUM(Table32534[[#This Row],[50]:[64]])</f>
        <v>608</v>
      </c>
      <c r="Q36" s="7">
        <f>SUM(Table32534[[#This Row],[65]:[74]])</f>
        <v>399</v>
      </c>
      <c r="R36" s="7">
        <f>SUM(Table32534[[#This Row],[75]:[84]])</f>
        <v>375</v>
      </c>
      <c r="S36" s="8">
        <f>SUM(Table32534[[#This Row],[5]:[9]])</f>
        <v>149</v>
      </c>
      <c r="T36" s="7">
        <f>SUM(Table32534[[#This Row],[10]:[14]])</f>
        <v>115</v>
      </c>
      <c r="U36" s="7">
        <f>SUM(Table32534[[#This Row],[15]:[19]])</f>
        <v>137</v>
      </c>
      <c r="V36" s="7">
        <f>SUM(Table32534[[#This Row],[20]:[24]])</f>
        <v>109</v>
      </c>
      <c r="W36" s="7">
        <f>SUM(Table32534[[#This Row],[25]:[29]])</f>
        <v>110</v>
      </c>
      <c r="X36" s="7">
        <f>SUM(Table32534[[#This Row],[30]:[34]])</f>
        <v>132</v>
      </c>
      <c r="Y36" s="7">
        <f>SUM(Table32534[[#This Row],[35]:[39]])</f>
        <v>123</v>
      </c>
      <c r="Z36" s="7">
        <f>SUM(Table32534[[#This Row],[40]:[44]])</f>
        <v>160</v>
      </c>
      <c r="AA36" s="7">
        <f>SUM(Table32534[[#This Row],[45]:[49]])</f>
        <v>111</v>
      </c>
      <c r="AB36" s="7">
        <f>SUM(Table32534[[#This Row],[50]:[54]])</f>
        <v>170</v>
      </c>
      <c r="AC36" s="7">
        <f>SUM(Table32534[[#This Row],[55]:[59]])</f>
        <v>204</v>
      </c>
      <c r="AD36" s="7">
        <f>SUM(Table32534[[#This Row],[60]:[64]])</f>
        <v>234</v>
      </c>
      <c r="AE36" s="7">
        <f>SUM(Table32534[[#This Row],[65]:[69]])</f>
        <v>189</v>
      </c>
      <c r="AF36" s="7">
        <f>SUM(Table32534[[#This Row],[70]:[74]])</f>
        <v>210</v>
      </c>
      <c r="AG36" s="7">
        <f>SUM(Table32534[[#This Row],[75]:[79]])</f>
        <v>197</v>
      </c>
      <c r="AH36" s="7">
        <f>SUM(Table32534[[#This Row],[80]:[84]])</f>
        <v>178</v>
      </c>
      <c r="AI36" s="7">
        <f>SUM(Table32534[[#This Row],[85]:[89]])</f>
        <v>107</v>
      </c>
      <c r="AJ36" s="7">
        <f>Table32534[[#This Row],[90]]</f>
        <v>109</v>
      </c>
      <c r="AK36" s="8">
        <v>16</v>
      </c>
      <c r="AL36" s="7">
        <v>15</v>
      </c>
      <c r="AM36" s="7">
        <v>20</v>
      </c>
      <c r="AN36" s="7">
        <v>22</v>
      </c>
      <c r="AO36" s="7">
        <v>23</v>
      </c>
      <c r="AP36" s="7">
        <v>31</v>
      </c>
      <c r="AQ36" s="7">
        <v>27</v>
      </c>
      <c r="AR36" s="7">
        <v>28</v>
      </c>
      <c r="AS36" s="7">
        <v>33</v>
      </c>
      <c r="AT36" s="7">
        <v>30</v>
      </c>
      <c r="AU36" s="7">
        <v>23</v>
      </c>
      <c r="AV36" s="7">
        <v>30</v>
      </c>
      <c r="AW36" s="7">
        <v>17</v>
      </c>
      <c r="AX36" s="7">
        <v>20</v>
      </c>
      <c r="AY36" s="7">
        <v>25</v>
      </c>
      <c r="AZ36" s="7">
        <v>27</v>
      </c>
      <c r="BA36" s="7">
        <v>32</v>
      </c>
      <c r="BB36" s="7">
        <v>26</v>
      </c>
      <c r="BC36" s="7">
        <v>37</v>
      </c>
      <c r="BD36" s="7">
        <v>15</v>
      </c>
      <c r="BE36" s="7">
        <v>26</v>
      </c>
      <c r="BF36" s="7">
        <v>27</v>
      </c>
      <c r="BG36" s="7">
        <v>22</v>
      </c>
      <c r="BH36" s="7">
        <v>22</v>
      </c>
      <c r="BI36" s="7">
        <v>12</v>
      </c>
      <c r="BJ36" s="7">
        <v>22</v>
      </c>
      <c r="BK36" s="7">
        <v>21</v>
      </c>
      <c r="BL36" s="7">
        <v>21</v>
      </c>
      <c r="BM36" s="7">
        <v>22</v>
      </c>
      <c r="BN36" s="7">
        <v>24</v>
      </c>
      <c r="BO36" s="7">
        <v>22</v>
      </c>
      <c r="BP36" s="7">
        <v>30</v>
      </c>
      <c r="BQ36" s="7">
        <v>18</v>
      </c>
      <c r="BR36" s="7">
        <v>24</v>
      </c>
      <c r="BS36" s="7">
        <v>38</v>
      </c>
      <c r="BT36" s="7">
        <v>23</v>
      </c>
      <c r="BU36" s="7">
        <v>25</v>
      </c>
      <c r="BV36" s="7">
        <v>29</v>
      </c>
      <c r="BW36" s="7">
        <v>22</v>
      </c>
      <c r="BX36" s="7">
        <v>24</v>
      </c>
      <c r="BY36" s="7">
        <v>34</v>
      </c>
      <c r="BZ36" s="7">
        <v>29</v>
      </c>
      <c r="CA36" s="7">
        <v>22</v>
      </c>
      <c r="CB36" s="7">
        <v>42</v>
      </c>
      <c r="CC36" s="7">
        <v>33</v>
      </c>
      <c r="CD36" s="7">
        <v>20</v>
      </c>
      <c r="CE36" s="7">
        <v>23</v>
      </c>
      <c r="CF36" s="7">
        <v>24</v>
      </c>
      <c r="CG36" s="7">
        <v>21</v>
      </c>
      <c r="CH36" s="7">
        <v>23</v>
      </c>
      <c r="CI36" s="7">
        <v>22</v>
      </c>
      <c r="CJ36" s="7">
        <v>31</v>
      </c>
      <c r="CK36" s="7">
        <v>39</v>
      </c>
      <c r="CL36" s="7">
        <v>42</v>
      </c>
      <c r="CM36" s="7">
        <v>36</v>
      </c>
      <c r="CN36" s="7">
        <v>43</v>
      </c>
      <c r="CO36" s="7">
        <v>39</v>
      </c>
      <c r="CP36" s="7">
        <v>36</v>
      </c>
      <c r="CQ36" s="7">
        <v>41</v>
      </c>
      <c r="CR36" s="7">
        <v>45</v>
      </c>
      <c r="CS36" s="7">
        <v>44</v>
      </c>
      <c r="CT36" s="7">
        <v>44</v>
      </c>
      <c r="CU36" s="7">
        <v>58</v>
      </c>
      <c r="CV36" s="7">
        <v>41</v>
      </c>
      <c r="CW36" s="7">
        <v>47</v>
      </c>
      <c r="CX36" s="7">
        <v>39</v>
      </c>
      <c r="CY36" s="7">
        <v>39</v>
      </c>
      <c r="CZ36" s="7">
        <v>32</v>
      </c>
      <c r="DA36" s="7">
        <v>30</v>
      </c>
      <c r="DB36" s="7">
        <v>49</v>
      </c>
      <c r="DC36" s="7">
        <v>40</v>
      </c>
      <c r="DD36" s="7">
        <v>43</v>
      </c>
      <c r="DE36" s="7">
        <v>34</v>
      </c>
      <c r="DF36" s="7">
        <v>56</v>
      </c>
      <c r="DG36" s="7">
        <v>37</v>
      </c>
      <c r="DH36" s="7">
        <v>52</v>
      </c>
      <c r="DI36" s="7">
        <v>47</v>
      </c>
      <c r="DJ36" s="7">
        <v>40</v>
      </c>
      <c r="DK36" s="7">
        <v>35</v>
      </c>
      <c r="DL36" s="7">
        <v>23</v>
      </c>
      <c r="DM36" s="7">
        <v>31</v>
      </c>
      <c r="DN36" s="7">
        <v>29</v>
      </c>
      <c r="DO36" s="7">
        <v>41</v>
      </c>
      <c r="DP36" s="7">
        <v>38</v>
      </c>
      <c r="DQ36" s="7">
        <v>39</v>
      </c>
      <c r="DR36" s="7">
        <v>23</v>
      </c>
      <c r="DS36" s="7">
        <v>23</v>
      </c>
      <c r="DT36" s="7">
        <v>20</v>
      </c>
      <c r="DU36" s="7">
        <v>21</v>
      </c>
      <c r="DV36" s="7">
        <v>20</v>
      </c>
      <c r="DW36" s="7">
        <v>109</v>
      </c>
      <c r="DX36" s="7">
        <f t="shared" si="4"/>
        <v>1463</v>
      </c>
      <c r="DY36" s="7">
        <f t="shared" si="5"/>
        <v>161</v>
      </c>
      <c r="DZ36" s="7">
        <f t="shared" si="6"/>
        <v>636</v>
      </c>
      <c r="EA36" s="7">
        <f t="shared" si="7"/>
        <v>608</v>
      </c>
    </row>
    <row r="37" spans="1:131" x14ac:dyDescent="0.35">
      <c r="A37" s="7">
        <v>4</v>
      </c>
      <c r="B37" t="s">
        <v>359</v>
      </c>
      <c r="C37" s="10" t="s">
        <v>224</v>
      </c>
      <c r="D37" s="10" t="s">
        <v>225</v>
      </c>
      <c r="E37" s="7">
        <f>SUM(Table32534[[#This Row],[0]:[90]])</f>
        <v>5733</v>
      </c>
      <c r="F37" s="8">
        <f>SUM(Table32534[[#This Row],[0]:[15]])</f>
        <v>678</v>
      </c>
      <c r="G37" s="7">
        <f>SUM(Table32534[[#This Row],[16]:[64]])</f>
        <v>3392</v>
      </c>
      <c r="H37" s="7">
        <f>SUM(Table32534[[#This Row],[65]:[90]])</f>
        <v>1663</v>
      </c>
      <c r="I37" s="7">
        <f>SUM(Table32534[[#This Row],[85]:[90]])</f>
        <v>236</v>
      </c>
      <c r="J37" s="8">
        <f>SUM(Table32534[[#This Row],[0]:[17]])</f>
        <v>789</v>
      </c>
      <c r="K37" s="7">
        <f>SUM(Table32534[[#This Row],[18]:[64]])</f>
        <v>3281</v>
      </c>
      <c r="L37" s="8">
        <f>SUM(Table32534[[#This Row],[0]:[4]])</f>
        <v>152</v>
      </c>
      <c r="M37" s="7">
        <f>SUM(Table32534[[#This Row],[5]:[15]])</f>
        <v>526</v>
      </c>
      <c r="N37" s="7">
        <f>SUM(Table32534[[#This Row],[16]:[24]])</f>
        <v>753</v>
      </c>
      <c r="O37" s="7">
        <f>SUM(Table32534[[#This Row],[25]:[49]])</f>
        <v>1600</v>
      </c>
      <c r="P37" s="7">
        <f>SUM(Table32534[[#This Row],[50]:[64]])</f>
        <v>1039</v>
      </c>
      <c r="Q37" s="7">
        <f>SUM(Table32534[[#This Row],[65]:[74]])</f>
        <v>702</v>
      </c>
      <c r="R37" s="7">
        <f>SUM(Table32534[[#This Row],[75]:[84]])</f>
        <v>725</v>
      </c>
      <c r="S37" s="8">
        <f>SUM(Table32534[[#This Row],[5]:[9]])</f>
        <v>216</v>
      </c>
      <c r="T37" s="7">
        <f>SUM(Table32534[[#This Row],[10]:[14]])</f>
        <v>259</v>
      </c>
      <c r="U37" s="7">
        <f>SUM(Table32534[[#This Row],[15]:[19]])</f>
        <v>295</v>
      </c>
      <c r="V37" s="7">
        <f>SUM(Table32534[[#This Row],[20]:[24]])</f>
        <v>509</v>
      </c>
      <c r="W37" s="7">
        <f>SUM(Table32534[[#This Row],[25]:[29]])</f>
        <v>319</v>
      </c>
      <c r="X37" s="7">
        <f>SUM(Table32534[[#This Row],[30]:[34]])</f>
        <v>307</v>
      </c>
      <c r="Y37" s="7">
        <f>SUM(Table32534[[#This Row],[35]:[39]])</f>
        <v>354</v>
      </c>
      <c r="Z37" s="7">
        <f>SUM(Table32534[[#This Row],[40]:[44]])</f>
        <v>333</v>
      </c>
      <c r="AA37" s="7">
        <f>SUM(Table32534[[#This Row],[45]:[49]])</f>
        <v>287</v>
      </c>
      <c r="AB37" s="7">
        <f>SUM(Table32534[[#This Row],[50]:[54]])</f>
        <v>353</v>
      </c>
      <c r="AC37" s="7">
        <f>SUM(Table32534[[#This Row],[55]:[59]])</f>
        <v>336</v>
      </c>
      <c r="AD37" s="7">
        <f>SUM(Table32534[[#This Row],[60]:[64]])</f>
        <v>350</v>
      </c>
      <c r="AE37" s="7">
        <f>SUM(Table32534[[#This Row],[65]:[69]])</f>
        <v>343</v>
      </c>
      <c r="AF37" s="7">
        <f>SUM(Table32534[[#This Row],[70]:[74]])</f>
        <v>359</v>
      </c>
      <c r="AG37" s="7">
        <f>SUM(Table32534[[#This Row],[75]:[79]])</f>
        <v>427</v>
      </c>
      <c r="AH37" s="7">
        <f>SUM(Table32534[[#This Row],[80]:[84]])</f>
        <v>298</v>
      </c>
      <c r="AI37" s="7">
        <f>SUM(Table32534[[#This Row],[85]:[89]])</f>
        <v>168</v>
      </c>
      <c r="AJ37" s="7">
        <f>Table32534[[#This Row],[90]]</f>
        <v>68</v>
      </c>
      <c r="AK37" s="8">
        <v>30</v>
      </c>
      <c r="AL37" s="7">
        <v>27</v>
      </c>
      <c r="AM37" s="7">
        <v>34</v>
      </c>
      <c r="AN37" s="7">
        <v>35</v>
      </c>
      <c r="AO37" s="7">
        <v>26</v>
      </c>
      <c r="AP37" s="7">
        <v>39</v>
      </c>
      <c r="AQ37" s="7">
        <v>42</v>
      </c>
      <c r="AR37" s="7">
        <v>47</v>
      </c>
      <c r="AS37" s="7">
        <v>43</v>
      </c>
      <c r="AT37" s="7">
        <v>45</v>
      </c>
      <c r="AU37" s="7">
        <v>47</v>
      </c>
      <c r="AV37" s="7">
        <v>66</v>
      </c>
      <c r="AW37" s="7">
        <v>38</v>
      </c>
      <c r="AX37" s="7">
        <v>51</v>
      </c>
      <c r="AY37" s="7">
        <v>57</v>
      </c>
      <c r="AZ37" s="7">
        <v>51</v>
      </c>
      <c r="BA37" s="7">
        <v>58</v>
      </c>
      <c r="BB37" s="7">
        <v>53</v>
      </c>
      <c r="BC37" s="7">
        <v>62</v>
      </c>
      <c r="BD37" s="7">
        <v>71</v>
      </c>
      <c r="BE37" s="7">
        <v>117</v>
      </c>
      <c r="BF37" s="7">
        <v>106</v>
      </c>
      <c r="BG37" s="7">
        <v>100</v>
      </c>
      <c r="BH37" s="7">
        <v>99</v>
      </c>
      <c r="BI37" s="7">
        <v>87</v>
      </c>
      <c r="BJ37" s="7">
        <v>54</v>
      </c>
      <c r="BK37" s="7">
        <v>66</v>
      </c>
      <c r="BL37" s="7">
        <v>71</v>
      </c>
      <c r="BM37" s="7">
        <v>61</v>
      </c>
      <c r="BN37" s="7">
        <v>67</v>
      </c>
      <c r="BO37" s="7">
        <v>63</v>
      </c>
      <c r="BP37" s="7">
        <v>56</v>
      </c>
      <c r="BQ37" s="7">
        <v>58</v>
      </c>
      <c r="BR37" s="7">
        <v>72</v>
      </c>
      <c r="BS37" s="7">
        <v>58</v>
      </c>
      <c r="BT37" s="7">
        <v>74</v>
      </c>
      <c r="BU37" s="7">
        <v>66</v>
      </c>
      <c r="BV37" s="7">
        <v>81</v>
      </c>
      <c r="BW37" s="7">
        <v>63</v>
      </c>
      <c r="BX37" s="7">
        <v>70</v>
      </c>
      <c r="BY37" s="7">
        <v>67</v>
      </c>
      <c r="BZ37" s="7">
        <v>59</v>
      </c>
      <c r="CA37" s="7">
        <v>72</v>
      </c>
      <c r="CB37" s="7">
        <v>69</v>
      </c>
      <c r="CC37" s="7">
        <v>66</v>
      </c>
      <c r="CD37" s="7">
        <v>64</v>
      </c>
      <c r="CE37" s="7">
        <v>66</v>
      </c>
      <c r="CF37" s="7">
        <v>56</v>
      </c>
      <c r="CG37" s="7">
        <v>52</v>
      </c>
      <c r="CH37" s="7">
        <v>49</v>
      </c>
      <c r="CI37" s="7">
        <v>51</v>
      </c>
      <c r="CJ37" s="7">
        <v>72</v>
      </c>
      <c r="CK37" s="7">
        <v>90</v>
      </c>
      <c r="CL37" s="7">
        <v>72</v>
      </c>
      <c r="CM37" s="7">
        <v>68</v>
      </c>
      <c r="CN37" s="7">
        <v>57</v>
      </c>
      <c r="CO37" s="7">
        <v>72</v>
      </c>
      <c r="CP37" s="7">
        <v>67</v>
      </c>
      <c r="CQ37" s="7">
        <v>78</v>
      </c>
      <c r="CR37" s="7">
        <v>62</v>
      </c>
      <c r="CS37" s="7">
        <v>72</v>
      </c>
      <c r="CT37" s="7">
        <v>45</v>
      </c>
      <c r="CU37" s="7">
        <v>93</v>
      </c>
      <c r="CV37" s="7">
        <v>64</v>
      </c>
      <c r="CW37" s="7">
        <v>76</v>
      </c>
      <c r="CX37" s="7">
        <v>47</v>
      </c>
      <c r="CY37" s="7">
        <v>78</v>
      </c>
      <c r="CZ37" s="7">
        <v>76</v>
      </c>
      <c r="DA37" s="7">
        <v>81</v>
      </c>
      <c r="DB37" s="7">
        <v>61</v>
      </c>
      <c r="DC37" s="7">
        <v>64</v>
      </c>
      <c r="DD37" s="7">
        <v>81</v>
      </c>
      <c r="DE37" s="7">
        <v>63</v>
      </c>
      <c r="DF37" s="7">
        <v>60</v>
      </c>
      <c r="DG37" s="7">
        <v>91</v>
      </c>
      <c r="DH37" s="7">
        <v>84</v>
      </c>
      <c r="DI37" s="7">
        <v>84</v>
      </c>
      <c r="DJ37" s="7">
        <v>117</v>
      </c>
      <c r="DK37" s="7">
        <v>70</v>
      </c>
      <c r="DL37" s="7">
        <v>72</v>
      </c>
      <c r="DM37" s="7">
        <v>69</v>
      </c>
      <c r="DN37" s="7">
        <v>79</v>
      </c>
      <c r="DO37" s="7">
        <v>34</v>
      </c>
      <c r="DP37" s="7">
        <v>64</v>
      </c>
      <c r="DQ37" s="7">
        <v>52</v>
      </c>
      <c r="DR37" s="7">
        <v>34</v>
      </c>
      <c r="DS37" s="7">
        <v>37</v>
      </c>
      <c r="DT37" s="7">
        <v>44</v>
      </c>
      <c r="DU37" s="7">
        <v>31</v>
      </c>
      <c r="DV37" s="7">
        <v>22</v>
      </c>
      <c r="DW37" s="7">
        <v>68</v>
      </c>
      <c r="DX37" s="7">
        <f t="shared" si="4"/>
        <v>3392</v>
      </c>
      <c r="DY37" s="7">
        <f t="shared" si="5"/>
        <v>642</v>
      </c>
      <c r="DZ37" s="7">
        <f t="shared" si="6"/>
        <v>1600</v>
      </c>
      <c r="EA37" s="7">
        <f t="shared" si="7"/>
        <v>1039</v>
      </c>
    </row>
    <row r="38" spans="1:131" x14ac:dyDescent="0.35">
      <c r="A38" s="7">
        <v>4</v>
      </c>
      <c r="B38" t="s">
        <v>359</v>
      </c>
      <c r="C38" s="10" t="s">
        <v>226</v>
      </c>
      <c r="D38" s="10" t="s">
        <v>227</v>
      </c>
      <c r="E38" s="7">
        <f>SUM(Table32534[[#This Row],[0]:[90]])</f>
        <v>5352</v>
      </c>
      <c r="F38" s="8">
        <f>SUM(Table32534[[#This Row],[0]:[15]])</f>
        <v>826</v>
      </c>
      <c r="G38" s="7">
        <f>SUM(Table32534[[#This Row],[16]:[64]])</f>
        <v>3267</v>
      </c>
      <c r="H38" s="7">
        <f>SUM(Table32534[[#This Row],[65]:[90]])</f>
        <v>1259</v>
      </c>
      <c r="I38" s="7">
        <f>SUM(Table32534[[#This Row],[85]:[90]])</f>
        <v>177</v>
      </c>
      <c r="J38" s="8">
        <f>SUM(Table32534[[#This Row],[0]:[17]])</f>
        <v>932</v>
      </c>
      <c r="K38" s="7">
        <f>SUM(Table32534[[#This Row],[18]:[64]])</f>
        <v>3161</v>
      </c>
      <c r="L38" s="8">
        <f>SUM(Table32534[[#This Row],[0]:[4]])</f>
        <v>210</v>
      </c>
      <c r="M38" s="7">
        <f>SUM(Table32534[[#This Row],[5]:[15]])</f>
        <v>616</v>
      </c>
      <c r="N38" s="7">
        <f>SUM(Table32534[[#This Row],[16]:[24]])</f>
        <v>486</v>
      </c>
      <c r="O38" s="7">
        <f>SUM(Table32534[[#This Row],[25]:[49]])</f>
        <v>1601</v>
      </c>
      <c r="P38" s="7">
        <f>SUM(Table32534[[#This Row],[50]:[64]])</f>
        <v>1180</v>
      </c>
      <c r="Q38" s="7">
        <f>SUM(Table32534[[#This Row],[65]:[74]])</f>
        <v>684</v>
      </c>
      <c r="R38" s="7">
        <f>SUM(Table32534[[#This Row],[75]:[84]])</f>
        <v>398</v>
      </c>
      <c r="S38" s="8">
        <f>SUM(Table32534[[#This Row],[5]:[9]])</f>
        <v>296</v>
      </c>
      <c r="T38" s="7">
        <f>SUM(Table32534[[#This Row],[10]:[14]])</f>
        <v>259</v>
      </c>
      <c r="U38" s="7">
        <f>SUM(Table32534[[#This Row],[15]:[19]])</f>
        <v>263</v>
      </c>
      <c r="V38" s="7">
        <f>SUM(Table32534[[#This Row],[20]:[24]])</f>
        <v>284</v>
      </c>
      <c r="W38" s="7">
        <f>SUM(Table32534[[#This Row],[25]:[29]])</f>
        <v>295</v>
      </c>
      <c r="X38" s="7">
        <f>SUM(Table32534[[#This Row],[30]:[34]])</f>
        <v>324</v>
      </c>
      <c r="Y38" s="7">
        <f>SUM(Table32534[[#This Row],[35]:[39]])</f>
        <v>334</v>
      </c>
      <c r="Z38" s="7">
        <f>SUM(Table32534[[#This Row],[40]:[44]])</f>
        <v>339</v>
      </c>
      <c r="AA38" s="7">
        <f>SUM(Table32534[[#This Row],[45]:[49]])</f>
        <v>309</v>
      </c>
      <c r="AB38" s="7">
        <f>SUM(Table32534[[#This Row],[50]:[54]])</f>
        <v>353</v>
      </c>
      <c r="AC38" s="7">
        <f>SUM(Table32534[[#This Row],[55]:[59]])</f>
        <v>426</v>
      </c>
      <c r="AD38" s="7">
        <f>SUM(Table32534[[#This Row],[60]:[64]])</f>
        <v>401</v>
      </c>
      <c r="AE38" s="7">
        <f>SUM(Table32534[[#This Row],[65]:[69]])</f>
        <v>359</v>
      </c>
      <c r="AF38" s="7">
        <f>SUM(Table32534[[#This Row],[70]:[74]])</f>
        <v>325</v>
      </c>
      <c r="AG38" s="7">
        <f>SUM(Table32534[[#This Row],[75]:[79]])</f>
        <v>241</v>
      </c>
      <c r="AH38" s="7">
        <f>SUM(Table32534[[#This Row],[80]:[84]])</f>
        <v>157</v>
      </c>
      <c r="AI38" s="7">
        <f>SUM(Table32534[[#This Row],[85]:[89]])</f>
        <v>120</v>
      </c>
      <c r="AJ38" s="7">
        <f>Table32534[[#This Row],[90]]</f>
        <v>57</v>
      </c>
      <c r="AK38" s="8">
        <v>36</v>
      </c>
      <c r="AL38" s="7">
        <v>36</v>
      </c>
      <c r="AM38" s="7">
        <v>56</v>
      </c>
      <c r="AN38" s="7">
        <v>43</v>
      </c>
      <c r="AO38" s="7">
        <v>39</v>
      </c>
      <c r="AP38" s="7">
        <v>45</v>
      </c>
      <c r="AQ38" s="7">
        <v>70</v>
      </c>
      <c r="AR38" s="7">
        <v>60</v>
      </c>
      <c r="AS38" s="7">
        <v>69</v>
      </c>
      <c r="AT38" s="7">
        <v>52</v>
      </c>
      <c r="AU38" s="7">
        <v>53</v>
      </c>
      <c r="AV38" s="7">
        <v>47</v>
      </c>
      <c r="AW38" s="7">
        <v>48</v>
      </c>
      <c r="AX38" s="7">
        <v>69</v>
      </c>
      <c r="AY38" s="7">
        <v>42</v>
      </c>
      <c r="AZ38" s="7">
        <v>61</v>
      </c>
      <c r="BA38" s="7">
        <v>53</v>
      </c>
      <c r="BB38" s="7">
        <v>53</v>
      </c>
      <c r="BC38" s="7">
        <v>53</v>
      </c>
      <c r="BD38" s="7">
        <v>43</v>
      </c>
      <c r="BE38" s="7">
        <v>70</v>
      </c>
      <c r="BF38" s="7">
        <v>66</v>
      </c>
      <c r="BG38" s="7">
        <v>48</v>
      </c>
      <c r="BH38" s="7">
        <v>42</v>
      </c>
      <c r="BI38" s="7">
        <v>58</v>
      </c>
      <c r="BJ38" s="7">
        <v>49</v>
      </c>
      <c r="BK38" s="7">
        <v>61</v>
      </c>
      <c r="BL38" s="7">
        <v>75</v>
      </c>
      <c r="BM38" s="7">
        <v>62</v>
      </c>
      <c r="BN38" s="7">
        <v>48</v>
      </c>
      <c r="BO38" s="7">
        <v>51</v>
      </c>
      <c r="BP38" s="7">
        <v>61</v>
      </c>
      <c r="BQ38" s="7">
        <v>62</v>
      </c>
      <c r="BR38" s="7">
        <v>67</v>
      </c>
      <c r="BS38" s="7">
        <v>83</v>
      </c>
      <c r="BT38" s="7">
        <v>70</v>
      </c>
      <c r="BU38" s="7">
        <v>57</v>
      </c>
      <c r="BV38" s="7">
        <v>60</v>
      </c>
      <c r="BW38" s="7">
        <v>70</v>
      </c>
      <c r="BX38" s="7">
        <v>77</v>
      </c>
      <c r="BY38" s="7">
        <v>55</v>
      </c>
      <c r="BZ38" s="7">
        <v>70</v>
      </c>
      <c r="CA38" s="7">
        <v>72</v>
      </c>
      <c r="CB38" s="7">
        <v>79</v>
      </c>
      <c r="CC38" s="7">
        <v>63</v>
      </c>
      <c r="CD38" s="7">
        <v>60</v>
      </c>
      <c r="CE38" s="7">
        <v>58</v>
      </c>
      <c r="CF38" s="7">
        <v>49</v>
      </c>
      <c r="CG38" s="7">
        <v>72</v>
      </c>
      <c r="CH38" s="7">
        <v>70</v>
      </c>
      <c r="CI38" s="7">
        <v>61</v>
      </c>
      <c r="CJ38" s="7">
        <v>71</v>
      </c>
      <c r="CK38" s="7">
        <v>75</v>
      </c>
      <c r="CL38" s="7">
        <v>82</v>
      </c>
      <c r="CM38" s="7">
        <v>64</v>
      </c>
      <c r="CN38" s="7">
        <v>93</v>
      </c>
      <c r="CO38" s="7">
        <v>83</v>
      </c>
      <c r="CP38" s="7">
        <v>81</v>
      </c>
      <c r="CQ38" s="7">
        <v>81</v>
      </c>
      <c r="CR38" s="7">
        <v>88</v>
      </c>
      <c r="CS38" s="7">
        <v>79</v>
      </c>
      <c r="CT38" s="7">
        <v>78</v>
      </c>
      <c r="CU38" s="7">
        <v>85</v>
      </c>
      <c r="CV38" s="7">
        <v>88</v>
      </c>
      <c r="CW38" s="7">
        <v>71</v>
      </c>
      <c r="CX38" s="7">
        <v>92</v>
      </c>
      <c r="CY38" s="7">
        <v>67</v>
      </c>
      <c r="CZ38" s="7">
        <v>84</v>
      </c>
      <c r="DA38" s="7">
        <v>52</v>
      </c>
      <c r="DB38" s="7">
        <v>64</v>
      </c>
      <c r="DC38" s="7">
        <v>68</v>
      </c>
      <c r="DD38" s="7">
        <v>49</v>
      </c>
      <c r="DE38" s="7">
        <v>76</v>
      </c>
      <c r="DF38" s="7">
        <v>63</v>
      </c>
      <c r="DG38" s="7">
        <v>69</v>
      </c>
      <c r="DH38" s="7">
        <v>63</v>
      </c>
      <c r="DI38" s="7">
        <v>43</v>
      </c>
      <c r="DJ38" s="7">
        <v>55</v>
      </c>
      <c r="DK38" s="7">
        <v>41</v>
      </c>
      <c r="DL38" s="7">
        <v>39</v>
      </c>
      <c r="DM38" s="7">
        <v>39</v>
      </c>
      <c r="DN38" s="7">
        <v>30</v>
      </c>
      <c r="DO38" s="7">
        <v>27</v>
      </c>
      <c r="DP38" s="7">
        <v>27</v>
      </c>
      <c r="DQ38" s="7">
        <v>34</v>
      </c>
      <c r="DR38" s="7">
        <v>37</v>
      </c>
      <c r="DS38" s="7">
        <v>26</v>
      </c>
      <c r="DT38" s="7">
        <v>17</v>
      </c>
      <c r="DU38" s="7">
        <v>20</v>
      </c>
      <c r="DV38" s="7">
        <v>20</v>
      </c>
      <c r="DW38" s="7">
        <v>57</v>
      </c>
      <c r="DX38" s="7">
        <f t="shared" si="4"/>
        <v>3267</v>
      </c>
      <c r="DY38" s="7">
        <f t="shared" si="5"/>
        <v>380</v>
      </c>
      <c r="DZ38" s="7">
        <f t="shared" si="6"/>
        <v>1601</v>
      </c>
      <c r="EA38" s="7">
        <f t="shared" si="7"/>
        <v>1180</v>
      </c>
    </row>
    <row r="39" spans="1:131" x14ac:dyDescent="0.35">
      <c r="A39" s="7">
        <v>4</v>
      </c>
      <c r="B39" t="s">
        <v>359</v>
      </c>
      <c r="C39" s="10" t="s">
        <v>228</v>
      </c>
      <c r="D39" s="10" t="s">
        <v>176</v>
      </c>
      <c r="E39" s="7">
        <f>SUM(Table32534[[#This Row],[0]:[90]])</f>
        <v>8952</v>
      </c>
      <c r="F39" s="8">
        <f>SUM(Table32534[[#This Row],[0]:[15]])</f>
        <v>1462</v>
      </c>
      <c r="G39" s="7">
        <f>SUM(Table32534[[#This Row],[16]:[64]])</f>
        <v>5438</v>
      </c>
      <c r="H39" s="7">
        <f>SUM(Table32534[[#This Row],[65]:[90]])</f>
        <v>2052</v>
      </c>
      <c r="I39" s="7">
        <f>SUM(Table32534[[#This Row],[85]:[90]])</f>
        <v>363</v>
      </c>
      <c r="J39" s="8">
        <f>SUM(Table32534[[#This Row],[0]:[17]])</f>
        <v>1690</v>
      </c>
      <c r="K39" s="7">
        <f>SUM(Table32534[[#This Row],[18]:[64]])</f>
        <v>5210</v>
      </c>
      <c r="L39" s="8">
        <f>SUM(Table32534[[#This Row],[0]:[4]])</f>
        <v>377</v>
      </c>
      <c r="M39" s="7">
        <f>SUM(Table32534[[#This Row],[5]:[15]])</f>
        <v>1085</v>
      </c>
      <c r="N39" s="7">
        <f>SUM(Table32534[[#This Row],[16]:[24]])</f>
        <v>944</v>
      </c>
      <c r="O39" s="7">
        <f>SUM(Table32534[[#This Row],[25]:[49]])</f>
        <v>2622</v>
      </c>
      <c r="P39" s="7">
        <f>SUM(Table32534[[#This Row],[50]:[64]])</f>
        <v>1872</v>
      </c>
      <c r="Q39" s="7">
        <f>SUM(Table32534[[#This Row],[65]:[74]])</f>
        <v>945</v>
      </c>
      <c r="R39" s="7">
        <f>SUM(Table32534[[#This Row],[75]:[84]])</f>
        <v>744</v>
      </c>
      <c r="S39" s="8">
        <f>SUM(Table32534[[#This Row],[5]:[9]])</f>
        <v>420</v>
      </c>
      <c r="T39" s="7">
        <f>SUM(Table32534[[#This Row],[10]:[14]])</f>
        <v>556</v>
      </c>
      <c r="U39" s="7">
        <f>SUM(Table32534[[#This Row],[15]:[19]])</f>
        <v>568</v>
      </c>
      <c r="V39" s="7">
        <f>SUM(Table32534[[#This Row],[20]:[24]])</f>
        <v>485</v>
      </c>
      <c r="W39" s="7">
        <f>SUM(Table32534[[#This Row],[25]:[29]])</f>
        <v>525</v>
      </c>
      <c r="X39" s="7">
        <f>SUM(Table32534[[#This Row],[30]:[34]])</f>
        <v>550</v>
      </c>
      <c r="Y39" s="7">
        <f>SUM(Table32534[[#This Row],[35]:[39]])</f>
        <v>576</v>
      </c>
      <c r="Z39" s="7">
        <f>SUM(Table32534[[#This Row],[40]:[44]])</f>
        <v>469</v>
      </c>
      <c r="AA39" s="7">
        <f>SUM(Table32534[[#This Row],[45]:[49]])</f>
        <v>502</v>
      </c>
      <c r="AB39" s="7">
        <f>SUM(Table32534[[#This Row],[50]:[54]])</f>
        <v>585</v>
      </c>
      <c r="AC39" s="7">
        <f>SUM(Table32534[[#This Row],[55]:[59]])</f>
        <v>674</v>
      </c>
      <c r="AD39" s="7">
        <f>SUM(Table32534[[#This Row],[60]:[64]])</f>
        <v>613</v>
      </c>
      <c r="AE39" s="7">
        <f>SUM(Table32534[[#This Row],[65]:[69]])</f>
        <v>501</v>
      </c>
      <c r="AF39" s="7">
        <f>SUM(Table32534[[#This Row],[70]:[74]])</f>
        <v>444</v>
      </c>
      <c r="AG39" s="7">
        <f>SUM(Table32534[[#This Row],[75]:[79]])</f>
        <v>451</v>
      </c>
      <c r="AH39" s="7">
        <f>SUM(Table32534[[#This Row],[80]:[84]])</f>
        <v>293</v>
      </c>
      <c r="AI39" s="7">
        <f>SUM(Table32534[[#This Row],[85]:[89]])</f>
        <v>241</v>
      </c>
      <c r="AJ39" s="7">
        <f>Table32534[[#This Row],[90]]</f>
        <v>122</v>
      </c>
      <c r="AK39" s="8">
        <v>69</v>
      </c>
      <c r="AL39" s="7">
        <v>73</v>
      </c>
      <c r="AM39" s="7">
        <v>74</v>
      </c>
      <c r="AN39" s="7">
        <v>75</v>
      </c>
      <c r="AO39" s="7">
        <v>86</v>
      </c>
      <c r="AP39" s="7">
        <v>77</v>
      </c>
      <c r="AQ39" s="7">
        <v>98</v>
      </c>
      <c r="AR39" s="7">
        <v>81</v>
      </c>
      <c r="AS39" s="7">
        <v>74</v>
      </c>
      <c r="AT39" s="7">
        <v>90</v>
      </c>
      <c r="AU39" s="7">
        <v>111</v>
      </c>
      <c r="AV39" s="7">
        <v>110</v>
      </c>
      <c r="AW39" s="7">
        <v>110</v>
      </c>
      <c r="AX39" s="7">
        <v>122</v>
      </c>
      <c r="AY39" s="7">
        <v>103</v>
      </c>
      <c r="AZ39" s="7">
        <v>109</v>
      </c>
      <c r="BA39" s="7">
        <v>115</v>
      </c>
      <c r="BB39" s="7">
        <v>113</v>
      </c>
      <c r="BC39" s="7">
        <v>134</v>
      </c>
      <c r="BD39" s="7">
        <v>97</v>
      </c>
      <c r="BE39" s="7">
        <v>116</v>
      </c>
      <c r="BF39" s="7">
        <v>126</v>
      </c>
      <c r="BG39" s="7">
        <v>96</v>
      </c>
      <c r="BH39" s="7">
        <v>70</v>
      </c>
      <c r="BI39" s="7">
        <v>77</v>
      </c>
      <c r="BJ39" s="7">
        <v>110</v>
      </c>
      <c r="BK39" s="7">
        <v>101</v>
      </c>
      <c r="BL39" s="7">
        <v>108</v>
      </c>
      <c r="BM39" s="7">
        <v>107</v>
      </c>
      <c r="BN39" s="7">
        <v>99</v>
      </c>
      <c r="BO39" s="7">
        <v>106</v>
      </c>
      <c r="BP39" s="7">
        <v>128</v>
      </c>
      <c r="BQ39" s="7">
        <v>101</v>
      </c>
      <c r="BR39" s="7">
        <v>115</v>
      </c>
      <c r="BS39" s="7">
        <v>100</v>
      </c>
      <c r="BT39" s="7">
        <v>123</v>
      </c>
      <c r="BU39" s="7">
        <v>119</v>
      </c>
      <c r="BV39" s="7">
        <v>112</v>
      </c>
      <c r="BW39" s="7">
        <v>122</v>
      </c>
      <c r="BX39" s="7">
        <v>100</v>
      </c>
      <c r="BY39" s="7">
        <v>81</v>
      </c>
      <c r="BZ39" s="7">
        <v>87</v>
      </c>
      <c r="CA39" s="7">
        <v>98</v>
      </c>
      <c r="CB39" s="7">
        <v>97</v>
      </c>
      <c r="CC39" s="7">
        <v>106</v>
      </c>
      <c r="CD39" s="7">
        <v>111</v>
      </c>
      <c r="CE39" s="7">
        <v>99</v>
      </c>
      <c r="CF39" s="7">
        <v>98</v>
      </c>
      <c r="CG39" s="7">
        <v>94</v>
      </c>
      <c r="CH39" s="7">
        <v>100</v>
      </c>
      <c r="CI39" s="7">
        <v>101</v>
      </c>
      <c r="CJ39" s="7">
        <v>112</v>
      </c>
      <c r="CK39" s="7">
        <v>105</v>
      </c>
      <c r="CL39" s="7">
        <v>140</v>
      </c>
      <c r="CM39" s="7">
        <v>127</v>
      </c>
      <c r="CN39" s="7">
        <v>124</v>
      </c>
      <c r="CO39" s="7">
        <v>145</v>
      </c>
      <c r="CP39" s="7">
        <v>123</v>
      </c>
      <c r="CQ39" s="7">
        <v>142</v>
      </c>
      <c r="CR39" s="7">
        <v>140</v>
      </c>
      <c r="CS39" s="7">
        <v>121</v>
      </c>
      <c r="CT39" s="7">
        <v>137</v>
      </c>
      <c r="CU39" s="7">
        <v>123</v>
      </c>
      <c r="CV39" s="7">
        <v>132</v>
      </c>
      <c r="CW39" s="7">
        <v>100</v>
      </c>
      <c r="CX39" s="7">
        <v>107</v>
      </c>
      <c r="CY39" s="7">
        <v>100</v>
      </c>
      <c r="CZ39" s="7">
        <v>96</v>
      </c>
      <c r="DA39" s="7">
        <v>96</v>
      </c>
      <c r="DB39" s="7">
        <v>102</v>
      </c>
      <c r="DC39" s="7">
        <v>74</v>
      </c>
      <c r="DD39" s="7">
        <v>101</v>
      </c>
      <c r="DE39" s="7">
        <v>95</v>
      </c>
      <c r="DF39" s="7">
        <v>81</v>
      </c>
      <c r="DG39" s="7">
        <v>93</v>
      </c>
      <c r="DH39" s="7">
        <v>97</v>
      </c>
      <c r="DI39" s="7">
        <v>105</v>
      </c>
      <c r="DJ39" s="7">
        <v>102</v>
      </c>
      <c r="DK39" s="7">
        <v>67</v>
      </c>
      <c r="DL39" s="7">
        <v>80</v>
      </c>
      <c r="DM39" s="7">
        <v>69</v>
      </c>
      <c r="DN39" s="7">
        <v>68</v>
      </c>
      <c r="DO39" s="7">
        <v>61</v>
      </c>
      <c r="DP39" s="7">
        <v>52</v>
      </c>
      <c r="DQ39" s="7">
        <v>43</v>
      </c>
      <c r="DR39" s="7">
        <v>62</v>
      </c>
      <c r="DS39" s="7">
        <v>50</v>
      </c>
      <c r="DT39" s="7">
        <v>51</v>
      </c>
      <c r="DU39" s="7">
        <v>36</v>
      </c>
      <c r="DV39" s="7">
        <v>42</v>
      </c>
      <c r="DW39" s="7">
        <v>122</v>
      </c>
      <c r="DX39" s="7">
        <f t="shared" si="4"/>
        <v>5438</v>
      </c>
      <c r="DY39" s="7">
        <f t="shared" si="5"/>
        <v>716</v>
      </c>
      <c r="DZ39" s="7">
        <f t="shared" si="6"/>
        <v>2622</v>
      </c>
      <c r="EA39" s="7">
        <f t="shared" si="7"/>
        <v>1872</v>
      </c>
    </row>
    <row r="40" spans="1:131" x14ac:dyDescent="0.35">
      <c r="A40" s="7">
        <v>4</v>
      </c>
      <c r="B40" t="s">
        <v>359</v>
      </c>
      <c r="C40" s="10" t="s">
        <v>229</v>
      </c>
      <c r="D40" s="10" t="s">
        <v>230</v>
      </c>
      <c r="E40" s="7">
        <f>SUM(Table32534[[#This Row],[0]:[90]])</f>
        <v>2954</v>
      </c>
      <c r="F40" s="8">
        <f>SUM(Table32534[[#This Row],[0]:[15]])</f>
        <v>379</v>
      </c>
      <c r="G40" s="7">
        <f>SUM(Table32534[[#This Row],[16]:[64]])</f>
        <v>1730</v>
      </c>
      <c r="H40" s="7">
        <f>SUM(Table32534[[#This Row],[65]:[90]])</f>
        <v>845</v>
      </c>
      <c r="I40" s="7">
        <f>SUM(Table32534[[#This Row],[85]:[90]])</f>
        <v>135</v>
      </c>
      <c r="J40" s="8">
        <f>SUM(Table32534[[#This Row],[0]:[17]])</f>
        <v>430</v>
      </c>
      <c r="K40" s="7">
        <f>SUM(Table32534[[#This Row],[18]:[64]])</f>
        <v>1679</v>
      </c>
      <c r="L40" s="8">
        <f>SUM(Table32534[[#This Row],[0]:[4]])</f>
        <v>104</v>
      </c>
      <c r="M40" s="7">
        <f>SUM(Table32534[[#This Row],[5]:[15]])</f>
        <v>275</v>
      </c>
      <c r="N40" s="7">
        <f>SUM(Table32534[[#This Row],[16]:[24]])</f>
        <v>279</v>
      </c>
      <c r="O40" s="7">
        <f>SUM(Table32534[[#This Row],[25]:[49]])</f>
        <v>763</v>
      </c>
      <c r="P40" s="7">
        <f>SUM(Table32534[[#This Row],[50]:[64]])</f>
        <v>688</v>
      </c>
      <c r="Q40" s="7">
        <f>SUM(Table32534[[#This Row],[65]:[74]])</f>
        <v>419</v>
      </c>
      <c r="R40" s="7">
        <f>SUM(Table32534[[#This Row],[75]:[84]])</f>
        <v>291</v>
      </c>
      <c r="S40" s="8">
        <f>SUM(Table32534[[#This Row],[5]:[9]])</f>
        <v>120</v>
      </c>
      <c r="T40" s="7">
        <f>SUM(Table32534[[#This Row],[10]:[14]])</f>
        <v>129</v>
      </c>
      <c r="U40" s="7">
        <f>SUM(Table32534[[#This Row],[15]:[19]])</f>
        <v>138</v>
      </c>
      <c r="V40" s="7">
        <f>SUM(Table32534[[#This Row],[20]:[24]])</f>
        <v>167</v>
      </c>
      <c r="W40" s="7">
        <f>SUM(Table32534[[#This Row],[25]:[29]])</f>
        <v>153</v>
      </c>
      <c r="X40" s="7">
        <f>SUM(Table32534[[#This Row],[30]:[34]])</f>
        <v>159</v>
      </c>
      <c r="Y40" s="7">
        <f>SUM(Table32534[[#This Row],[35]:[39]])</f>
        <v>178</v>
      </c>
      <c r="Z40" s="7">
        <f>SUM(Table32534[[#This Row],[40]:[44]])</f>
        <v>155</v>
      </c>
      <c r="AA40" s="7">
        <f>SUM(Table32534[[#This Row],[45]:[49]])</f>
        <v>118</v>
      </c>
      <c r="AB40" s="7">
        <f>SUM(Table32534[[#This Row],[50]:[54]])</f>
        <v>197</v>
      </c>
      <c r="AC40" s="7">
        <f>SUM(Table32534[[#This Row],[55]:[59]])</f>
        <v>258</v>
      </c>
      <c r="AD40" s="7">
        <f>SUM(Table32534[[#This Row],[60]:[64]])</f>
        <v>233</v>
      </c>
      <c r="AE40" s="7">
        <f>SUM(Table32534[[#This Row],[65]:[69]])</f>
        <v>228</v>
      </c>
      <c r="AF40" s="7">
        <f>SUM(Table32534[[#This Row],[70]:[74]])</f>
        <v>191</v>
      </c>
      <c r="AG40" s="7">
        <f>SUM(Table32534[[#This Row],[75]:[79]])</f>
        <v>198</v>
      </c>
      <c r="AH40" s="7">
        <f>SUM(Table32534[[#This Row],[80]:[84]])</f>
        <v>93</v>
      </c>
      <c r="AI40" s="7">
        <f>SUM(Table32534[[#This Row],[85]:[89]])</f>
        <v>87</v>
      </c>
      <c r="AJ40" s="7">
        <f>Table32534[[#This Row],[90]]</f>
        <v>48</v>
      </c>
      <c r="AK40" s="8">
        <v>22</v>
      </c>
      <c r="AL40" s="7">
        <v>23</v>
      </c>
      <c r="AM40" s="7">
        <v>20</v>
      </c>
      <c r="AN40" s="7">
        <v>19</v>
      </c>
      <c r="AO40" s="7">
        <v>20</v>
      </c>
      <c r="AP40" s="7">
        <v>24</v>
      </c>
      <c r="AQ40" s="7">
        <v>27</v>
      </c>
      <c r="AR40" s="7">
        <v>26</v>
      </c>
      <c r="AS40" s="7">
        <v>24</v>
      </c>
      <c r="AT40" s="7">
        <v>19</v>
      </c>
      <c r="AU40" s="7">
        <v>23</v>
      </c>
      <c r="AV40" s="7">
        <v>28</v>
      </c>
      <c r="AW40" s="7">
        <v>23</v>
      </c>
      <c r="AX40" s="7">
        <v>31</v>
      </c>
      <c r="AY40" s="7">
        <v>24</v>
      </c>
      <c r="AZ40" s="7">
        <v>26</v>
      </c>
      <c r="BA40" s="7">
        <v>26</v>
      </c>
      <c r="BB40" s="7">
        <v>25</v>
      </c>
      <c r="BC40" s="7">
        <v>28</v>
      </c>
      <c r="BD40" s="7">
        <v>33</v>
      </c>
      <c r="BE40" s="7">
        <v>34</v>
      </c>
      <c r="BF40" s="7">
        <v>32</v>
      </c>
      <c r="BG40" s="7">
        <v>37</v>
      </c>
      <c r="BH40" s="7">
        <v>25</v>
      </c>
      <c r="BI40" s="7">
        <v>39</v>
      </c>
      <c r="BJ40" s="7">
        <v>41</v>
      </c>
      <c r="BK40" s="7">
        <v>28</v>
      </c>
      <c r="BL40" s="7">
        <v>31</v>
      </c>
      <c r="BM40" s="7">
        <v>27</v>
      </c>
      <c r="BN40" s="7">
        <v>26</v>
      </c>
      <c r="BO40" s="7">
        <v>39</v>
      </c>
      <c r="BP40" s="7">
        <v>32</v>
      </c>
      <c r="BQ40" s="7">
        <v>28</v>
      </c>
      <c r="BR40" s="7">
        <v>28</v>
      </c>
      <c r="BS40" s="7">
        <v>32</v>
      </c>
      <c r="BT40" s="7">
        <v>38</v>
      </c>
      <c r="BU40" s="7">
        <v>29</v>
      </c>
      <c r="BV40" s="7">
        <v>38</v>
      </c>
      <c r="BW40" s="7">
        <v>38</v>
      </c>
      <c r="BX40" s="7">
        <v>35</v>
      </c>
      <c r="BY40" s="7">
        <v>38</v>
      </c>
      <c r="BZ40" s="7">
        <v>34</v>
      </c>
      <c r="CA40" s="7">
        <v>31</v>
      </c>
      <c r="CB40" s="7">
        <v>25</v>
      </c>
      <c r="CC40" s="7">
        <v>27</v>
      </c>
      <c r="CD40" s="7">
        <v>26</v>
      </c>
      <c r="CE40" s="7">
        <v>22</v>
      </c>
      <c r="CF40" s="7">
        <v>24</v>
      </c>
      <c r="CG40" s="7">
        <v>21</v>
      </c>
      <c r="CH40" s="7">
        <v>25</v>
      </c>
      <c r="CI40" s="7">
        <v>36</v>
      </c>
      <c r="CJ40" s="7">
        <v>38</v>
      </c>
      <c r="CK40" s="7">
        <v>40</v>
      </c>
      <c r="CL40" s="7">
        <v>45</v>
      </c>
      <c r="CM40" s="7">
        <v>38</v>
      </c>
      <c r="CN40" s="7">
        <v>53</v>
      </c>
      <c r="CO40" s="7">
        <v>51</v>
      </c>
      <c r="CP40" s="7">
        <v>56</v>
      </c>
      <c r="CQ40" s="7">
        <v>54</v>
      </c>
      <c r="CR40" s="7">
        <v>44</v>
      </c>
      <c r="CS40" s="7">
        <v>39</v>
      </c>
      <c r="CT40" s="7">
        <v>54</v>
      </c>
      <c r="CU40" s="7">
        <v>51</v>
      </c>
      <c r="CV40" s="7">
        <v>57</v>
      </c>
      <c r="CW40" s="7">
        <v>32</v>
      </c>
      <c r="CX40" s="7">
        <v>53</v>
      </c>
      <c r="CY40" s="7">
        <v>41</v>
      </c>
      <c r="CZ40" s="7">
        <v>54</v>
      </c>
      <c r="DA40" s="7">
        <v>42</v>
      </c>
      <c r="DB40" s="7">
        <v>38</v>
      </c>
      <c r="DC40" s="7">
        <v>44</v>
      </c>
      <c r="DD40" s="7">
        <v>46</v>
      </c>
      <c r="DE40" s="7">
        <v>36</v>
      </c>
      <c r="DF40" s="7">
        <v>41</v>
      </c>
      <c r="DG40" s="7">
        <v>24</v>
      </c>
      <c r="DH40" s="7">
        <v>45</v>
      </c>
      <c r="DI40" s="7">
        <v>50</v>
      </c>
      <c r="DJ40" s="7">
        <v>38</v>
      </c>
      <c r="DK40" s="7">
        <v>26</v>
      </c>
      <c r="DL40" s="7">
        <v>39</v>
      </c>
      <c r="DM40" s="7">
        <v>18</v>
      </c>
      <c r="DN40" s="7">
        <v>12</v>
      </c>
      <c r="DO40" s="7">
        <v>21</v>
      </c>
      <c r="DP40" s="7">
        <v>27</v>
      </c>
      <c r="DQ40" s="7">
        <v>15</v>
      </c>
      <c r="DR40" s="7">
        <v>20</v>
      </c>
      <c r="DS40" s="7">
        <v>17</v>
      </c>
      <c r="DT40" s="7">
        <v>18</v>
      </c>
      <c r="DU40" s="7">
        <v>15</v>
      </c>
      <c r="DV40" s="7">
        <v>17</v>
      </c>
      <c r="DW40" s="7">
        <v>48</v>
      </c>
      <c r="DX40" s="7">
        <f t="shared" si="4"/>
        <v>1730</v>
      </c>
      <c r="DY40" s="7">
        <f t="shared" si="5"/>
        <v>228</v>
      </c>
      <c r="DZ40" s="7">
        <f t="shared" si="6"/>
        <v>763</v>
      </c>
      <c r="EA40" s="7">
        <f t="shared" si="7"/>
        <v>688</v>
      </c>
    </row>
    <row r="41" spans="1:131" x14ac:dyDescent="0.35">
      <c r="A41" s="7">
        <v>4</v>
      </c>
      <c r="B41" t="s">
        <v>359</v>
      </c>
      <c r="C41" s="10" t="s">
        <v>231</v>
      </c>
      <c r="D41" s="10" t="s">
        <v>232</v>
      </c>
      <c r="E41" s="7">
        <f>SUM(Table32534[[#This Row],[0]:[90]])</f>
        <v>8371</v>
      </c>
      <c r="F41" s="7">
        <f>SUM(Table32534[[#This Row],[0]:[15]])</f>
        <v>1398</v>
      </c>
      <c r="G41" s="7">
        <f>SUM(Table32534[[#This Row],[16]:[64]])</f>
        <v>5265</v>
      </c>
      <c r="H41" s="7">
        <f>SUM(Table32534[[#This Row],[65]:[90]])</f>
        <v>1708</v>
      </c>
      <c r="I41" s="7">
        <f>SUM(Table32534[[#This Row],[85]:[90]])</f>
        <v>211</v>
      </c>
      <c r="J41" s="7">
        <f>SUM(Table32534[[#This Row],[0]:[17]])</f>
        <v>1593</v>
      </c>
      <c r="K41" s="7">
        <f>SUM(Table32534[[#This Row],[18]:[64]])</f>
        <v>5070</v>
      </c>
      <c r="L41" s="7">
        <f>SUM(Table32534[[#This Row],[0]:[4]])</f>
        <v>437</v>
      </c>
      <c r="M41" s="7">
        <f>SUM(Table32534[[#This Row],[5]:[15]])</f>
        <v>961</v>
      </c>
      <c r="N41" s="7">
        <f>SUM(Table32534[[#This Row],[16]:[24]])</f>
        <v>741</v>
      </c>
      <c r="O41" s="7">
        <f>SUM(Table32534[[#This Row],[25]:[49]])</f>
        <v>2745</v>
      </c>
      <c r="P41" s="7">
        <f>SUM(Table32534[[#This Row],[50]:[64]])</f>
        <v>1779</v>
      </c>
      <c r="Q41" s="7">
        <f>SUM(Table32534[[#This Row],[65]:[74]])</f>
        <v>896</v>
      </c>
      <c r="R41" s="7">
        <f>SUM(Table32534[[#This Row],[75]:[84]])</f>
        <v>601</v>
      </c>
      <c r="S41" s="7">
        <f>SUM(Table32534[[#This Row],[5]:[9]])</f>
        <v>425</v>
      </c>
      <c r="T41" s="7">
        <f>SUM(Table32534[[#This Row],[10]:[14]])</f>
        <v>447</v>
      </c>
      <c r="U41" s="7">
        <f>SUM(Table32534[[#This Row],[15]:[19]])</f>
        <v>418</v>
      </c>
      <c r="V41" s="7">
        <f>SUM(Table32534[[#This Row],[20]:[24]])</f>
        <v>412</v>
      </c>
      <c r="W41" s="7">
        <f>SUM(Table32534[[#This Row],[25]:[29]])</f>
        <v>578</v>
      </c>
      <c r="X41" s="7">
        <f>SUM(Table32534[[#This Row],[30]:[34]])</f>
        <v>642</v>
      </c>
      <c r="Y41" s="7">
        <f>SUM(Table32534[[#This Row],[35]:[39]])</f>
        <v>571</v>
      </c>
      <c r="Z41" s="7">
        <f>SUM(Table32534[[#This Row],[40]:[44]])</f>
        <v>486</v>
      </c>
      <c r="AA41" s="7">
        <f>SUM(Table32534[[#This Row],[45]:[49]])</f>
        <v>468</v>
      </c>
      <c r="AB41" s="7">
        <f>SUM(Table32534[[#This Row],[50]:[54]])</f>
        <v>550</v>
      </c>
      <c r="AC41" s="7">
        <f>SUM(Table32534[[#This Row],[55]:[59]])</f>
        <v>608</v>
      </c>
      <c r="AD41" s="7">
        <f>SUM(Table32534[[#This Row],[60]:[64]])</f>
        <v>621</v>
      </c>
      <c r="AE41" s="7">
        <f>SUM(Table32534[[#This Row],[65]:[69]])</f>
        <v>460</v>
      </c>
      <c r="AF41" s="7">
        <f>SUM(Table32534[[#This Row],[70]:[74]])</f>
        <v>436</v>
      </c>
      <c r="AG41" s="7">
        <f>SUM(Table32534[[#This Row],[75]:[79]])</f>
        <v>361</v>
      </c>
      <c r="AH41" s="7">
        <f>SUM(Table32534[[#This Row],[80]:[84]])</f>
        <v>240</v>
      </c>
      <c r="AI41" s="7">
        <f>SUM(Table32534[[#This Row],[85]:[89]])</f>
        <v>154</v>
      </c>
      <c r="AJ41" s="7">
        <f>Table32534[[#This Row],[90]]</f>
        <v>57</v>
      </c>
      <c r="AK41" s="7">
        <v>77</v>
      </c>
      <c r="AL41" s="7">
        <v>86</v>
      </c>
      <c r="AM41" s="7">
        <v>88</v>
      </c>
      <c r="AN41" s="7">
        <v>97</v>
      </c>
      <c r="AO41" s="7">
        <v>89</v>
      </c>
      <c r="AP41" s="7">
        <v>84</v>
      </c>
      <c r="AQ41" s="7">
        <v>79</v>
      </c>
      <c r="AR41" s="7">
        <v>88</v>
      </c>
      <c r="AS41" s="7">
        <v>88</v>
      </c>
      <c r="AT41" s="7">
        <v>86</v>
      </c>
      <c r="AU41" s="7">
        <v>90</v>
      </c>
      <c r="AV41" s="7">
        <v>89</v>
      </c>
      <c r="AW41" s="7">
        <v>98</v>
      </c>
      <c r="AX41" s="7">
        <v>87</v>
      </c>
      <c r="AY41" s="7">
        <v>83</v>
      </c>
      <c r="AZ41" s="7">
        <v>89</v>
      </c>
      <c r="BA41" s="7">
        <v>100</v>
      </c>
      <c r="BB41" s="7">
        <v>95</v>
      </c>
      <c r="BC41" s="7">
        <v>69</v>
      </c>
      <c r="BD41" s="7">
        <v>65</v>
      </c>
      <c r="BE41" s="7">
        <v>87</v>
      </c>
      <c r="BF41" s="7">
        <v>108</v>
      </c>
      <c r="BG41" s="7">
        <v>68</v>
      </c>
      <c r="BH41" s="7">
        <v>68</v>
      </c>
      <c r="BI41" s="7">
        <v>81</v>
      </c>
      <c r="BJ41" s="7">
        <v>93</v>
      </c>
      <c r="BK41" s="7">
        <v>108</v>
      </c>
      <c r="BL41" s="7">
        <v>121</v>
      </c>
      <c r="BM41" s="7">
        <v>123</v>
      </c>
      <c r="BN41" s="7">
        <v>133</v>
      </c>
      <c r="BO41" s="7">
        <v>124</v>
      </c>
      <c r="BP41" s="7">
        <v>118</v>
      </c>
      <c r="BQ41" s="7">
        <v>118</v>
      </c>
      <c r="BR41" s="7">
        <v>141</v>
      </c>
      <c r="BS41" s="7">
        <v>141</v>
      </c>
      <c r="BT41" s="7">
        <v>106</v>
      </c>
      <c r="BU41" s="7">
        <v>135</v>
      </c>
      <c r="BV41" s="7">
        <v>136</v>
      </c>
      <c r="BW41" s="7">
        <v>94</v>
      </c>
      <c r="BX41" s="7">
        <v>100</v>
      </c>
      <c r="BY41" s="7">
        <v>96</v>
      </c>
      <c r="BZ41" s="7">
        <v>97</v>
      </c>
      <c r="CA41" s="7">
        <v>98</v>
      </c>
      <c r="CB41" s="7">
        <v>102</v>
      </c>
      <c r="CC41" s="7">
        <v>93</v>
      </c>
      <c r="CD41" s="7">
        <v>107</v>
      </c>
      <c r="CE41" s="7">
        <v>85</v>
      </c>
      <c r="CF41" s="7">
        <v>89</v>
      </c>
      <c r="CG41" s="7">
        <v>91</v>
      </c>
      <c r="CH41" s="7">
        <v>96</v>
      </c>
      <c r="CI41" s="7">
        <v>105</v>
      </c>
      <c r="CJ41" s="7">
        <v>100</v>
      </c>
      <c r="CK41" s="7">
        <v>104</v>
      </c>
      <c r="CL41" s="7">
        <v>125</v>
      </c>
      <c r="CM41" s="7">
        <v>116</v>
      </c>
      <c r="CN41" s="7">
        <v>131</v>
      </c>
      <c r="CO41" s="7">
        <v>131</v>
      </c>
      <c r="CP41" s="7">
        <v>116</v>
      </c>
      <c r="CQ41" s="7">
        <v>118</v>
      </c>
      <c r="CR41" s="7">
        <v>112</v>
      </c>
      <c r="CS41" s="7">
        <v>145</v>
      </c>
      <c r="CT41" s="7">
        <v>138</v>
      </c>
      <c r="CU41" s="7">
        <v>115</v>
      </c>
      <c r="CV41" s="7">
        <v>122</v>
      </c>
      <c r="CW41" s="7">
        <v>101</v>
      </c>
      <c r="CX41" s="7">
        <v>90</v>
      </c>
      <c r="CY41" s="7">
        <v>112</v>
      </c>
      <c r="CZ41" s="7">
        <v>87</v>
      </c>
      <c r="DA41" s="7">
        <v>81</v>
      </c>
      <c r="DB41" s="7">
        <v>90</v>
      </c>
      <c r="DC41" s="7">
        <v>92</v>
      </c>
      <c r="DD41" s="7">
        <v>82</v>
      </c>
      <c r="DE41" s="7">
        <v>91</v>
      </c>
      <c r="DF41" s="7">
        <v>88</v>
      </c>
      <c r="DG41" s="7">
        <v>83</v>
      </c>
      <c r="DH41" s="7">
        <v>49</v>
      </c>
      <c r="DI41" s="7">
        <v>82</v>
      </c>
      <c r="DJ41" s="7">
        <v>93</v>
      </c>
      <c r="DK41" s="7">
        <v>59</v>
      </c>
      <c r="DL41" s="7">
        <v>78</v>
      </c>
      <c r="DM41" s="7">
        <v>58</v>
      </c>
      <c r="DN41" s="7">
        <v>55</v>
      </c>
      <c r="DO41" s="7">
        <v>51</v>
      </c>
      <c r="DP41" s="7">
        <v>33</v>
      </c>
      <c r="DQ41" s="7">
        <v>43</v>
      </c>
      <c r="DR41" s="7">
        <v>40</v>
      </c>
      <c r="DS41" s="7">
        <v>30</v>
      </c>
      <c r="DT41" s="7">
        <v>35</v>
      </c>
      <c r="DU41" s="7">
        <v>29</v>
      </c>
      <c r="DV41" s="7">
        <v>20</v>
      </c>
      <c r="DW41" s="7">
        <v>57</v>
      </c>
      <c r="DX41" s="7">
        <f t="shared" si="4"/>
        <v>5265</v>
      </c>
      <c r="DY41" s="7">
        <f t="shared" si="5"/>
        <v>546</v>
      </c>
      <c r="DZ41" s="7">
        <f t="shared" si="6"/>
        <v>2745</v>
      </c>
      <c r="EA41" s="7">
        <f t="shared" si="7"/>
        <v>1779</v>
      </c>
    </row>
    <row r="42" spans="1:131" x14ac:dyDescent="0.35">
      <c r="A42" s="7">
        <v>4</v>
      </c>
      <c r="B42" t="s">
        <v>359</v>
      </c>
      <c r="C42" s="10" t="s">
        <v>233</v>
      </c>
      <c r="D42" s="10" t="s">
        <v>234</v>
      </c>
      <c r="E42" s="7">
        <f>SUM(Table32534[[#This Row],[0]:[90]])</f>
        <v>5942</v>
      </c>
      <c r="F42" s="7">
        <f>SUM(Table32534[[#This Row],[0]:[15]])</f>
        <v>995</v>
      </c>
      <c r="G42" s="7">
        <f>SUM(Table32534[[#This Row],[16]:[64]])</f>
        <v>3714</v>
      </c>
      <c r="H42" s="7">
        <f>SUM(Table32534[[#This Row],[65]:[90]])</f>
        <v>1233</v>
      </c>
      <c r="I42" s="7">
        <f>SUM(Table32534[[#This Row],[85]:[90]])</f>
        <v>164</v>
      </c>
      <c r="J42" s="7">
        <f>SUM(Table32534[[#This Row],[0]:[17]])</f>
        <v>1111</v>
      </c>
      <c r="K42" s="7">
        <f>SUM(Table32534[[#This Row],[18]:[64]])</f>
        <v>3598</v>
      </c>
      <c r="L42" s="7">
        <f>SUM(Table32534[[#This Row],[0]:[4]])</f>
        <v>275</v>
      </c>
      <c r="M42" s="7">
        <f>SUM(Table32534[[#This Row],[5]:[15]])</f>
        <v>720</v>
      </c>
      <c r="N42" s="7">
        <f>SUM(Table32534[[#This Row],[16]:[24]])</f>
        <v>634</v>
      </c>
      <c r="O42" s="7">
        <f>SUM(Table32534[[#This Row],[25]:[49]])</f>
        <v>1893</v>
      </c>
      <c r="P42" s="7">
        <f>SUM(Table32534[[#This Row],[50]:[64]])</f>
        <v>1187</v>
      </c>
      <c r="Q42" s="7">
        <f>SUM(Table32534[[#This Row],[65]:[74]])</f>
        <v>654</v>
      </c>
      <c r="R42" s="7">
        <f>SUM(Table32534[[#This Row],[75]:[84]])</f>
        <v>415</v>
      </c>
      <c r="S42" s="7">
        <f>SUM(Table32534[[#This Row],[5]:[9]])</f>
        <v>337</v>
      </c>
      <c r="T42" s="7">
        <f>SUM(Table32534[[#This Row],[10]:[14]])</f>
        <v>320</v>
      </c>
      <c r="U42" s="7">
        <f>SUM(Table32534[[#This Row],[15]:[19]])</f>
        <v>316</v>
      </c>
      <c r="V42" s="7">
        <f>SUM(Table32534[[#This Row],[20]:[24]])</f>
        <v>381</v>
      </c>
      <c r="W42" s="7">
        <f>SUM(Table32534[[#This Row],[25]:[29]])</f>
        <v>325</v>
      </c>
      <c r="X42" s="7">
        <f>SUM(Table32534[[#This Row],[30]:[34]])</f>
        <v>378</v>
      </c>
      <c r="Y42" s="7">
        <f>SUM(Table32534[[#This Row],[35]:[39]])</f>
        <v>434</v>
      </c>
      <c r="Z42" s="7">
        <f>SUM(Table32534[[#This Row],[40]:[44]])</f>
        <v>384</v>
      </c>
      <c r="AA42" s="7">
        <f>SUM(Table32534[[#This Row],[45]:[49]])</f>
        <v>372</v>
      </c>
      <c r="AB42" s="7">
        <f>SUM(Table32534[[#This Row],[50]:[54]])</f>
        <v>401</v>
      </c>
      <c r="AC42" s="7">
        <f>SUM(Table32534[[#This Row],[55]:[59]])</f>
        <v>405</v>
      </c>
      <c r="AD42" s="7">
        <f>SUM(Table32534[[#This Row],[60]:[64]])</f>
        <v>381</v>
      </c>
      <c r="AE42" s="7">
        <f>SUM(Table32534[[#This Row],[65]:[69]])</f>
        <v>353</v>
      </c>
      <c r="AF42" s="7">
        <f>SUM(Table32534[[#This Row],[70]:[74]])</f>
        <v>301</v>
      </c>
      <c r="AG42" s="7">
        <f>SUM(Table32534[[#This Row],[75]:[79]])</f>
        <v>229</v>
      </c>
      <c r="AH42" s="7">
        <f>SUM(Table32534[[#This Row],[80]:[84]])</f>
        <v>186</v>
      </c>
      <c r="AI42" s="7">
        <f>SUM(Table32534[[#This Row],[85]:[89]])</f>
        <v>114</v>
      </c>
      <c r="AJ42" s="7">
        <f>Table32534[[#This Row],[90]]</f>
        <v>50</v>
      </c>
      <c r="AK42" s="7">
        <v>63</v>
      </c>
      <c r="AL42" s="7">
        <v>45</v>
      </c>
      <c r="AM42" s="7">
        <v>50</v>
      </c>
      <c r="AN42" s="7">
        <v>51</v>
      </c>
      <c r="AO42" s="7">
        <v>66</v>
      </c>
      <c r="AP42" s="7">
        <v>57</v>
      </c>
      <c r="AQ42" s="7">
        <v>50</v>
      </c>
      <c r="AR42" s="7">
        <v>83</v>
      </c>
      <c r="AS42" s="7">
        <v>76</v>
      </c>
      <c r="AT42" s="7">
        <v>71</v>
      </c>
      <c r="AU42" s="7">
        <v>68</v>
      </c>
      <c r="AV42" s="7">
        <v>62</v>
      </c>
      <c r="AW42" s="7">
        <v>56</v>
      </c>
      <c r="AX42" s="7">
        <v>68</v>
      </c>
      <c r="AY42" s="7">
        <v>66</v>
      </c>
      <c r="AZ42" s="7">
        <v>63</v>
      </c>
      <c r="BA42" s="7">
        <v>56</v>
      </c>
      <c r="BB42" s="7">
        <v>60</v>
      </c>
      <c r="BC42" s="7">
        <v>70</v>
      </c>
      <c r="BD42" s="7">
        <v>67</v>
      </c>
      <c r="BE42" s="7">
        <v>79</v>
      </c>
      <c r="BF42" s="7">
        <v>90</v>
      </c>
      <c r="BG42" s="7">
        <v>78</v>
      </c>
      <c r="BH42" s="7">
        <v>64</v>
      </c>
      <c r="BI42" s="7">
        <v>70</v>
      </c>
      <c r="BJ42" s="7">
        <v>70</v>
      </c>
      <c r="BK42" s="7">
        <v>60</v>
      </c>
      <c r="BL42" s="7">
        <v>65</v>
      </c>
      <c r="BM42" s="7">
        <v>57</v>
      </c>
      <c r="BN42" s="7">
        <v>73</v>
      </c>
      <c r="BO42" s="7">
        <v>84</v>
      </c>
      <c r="BP42" s="7">
        <v>56</v>
      </c>
      <c r="BQ42" s="7">
        <v>81</v>
      </c>
      <c r="BR42" s="7">
        <v>72</v>
      </c>
      <c r="BS42" s="7">
        <v>85</v>
      </c>
      <c r="BT42" s="7">
        <v>95</v>
      </c>
      <c r="BU42" s="7">
        <v>81</v>
      </c>
      <c r="BV42" s="7">
        <v>80</v>
      </c>
      <c r="BW42" s="7">
        <v>92</v>
      </c>
      <c r="BX42" s="7">
        <v>86</v>
      </c>
      <c r="BY42" s="7">
        <v>80</v>
      </c>
      <c r="BZ42" s="7">
        <v>73</v>
      </c>
      <c r="CA42" s="7">
        <v>72</v>
      </c>
      <c r="CB42" s="7">
        <v>79</v>
      </c>
      <c r="CC42" s="7">
        <v>80</v>
      </c>
      <c r="CD42" s="7">
        <v>94</v>
      </c>
      <c r="CE42" s="7">
        <v>74</v>
      </c>
      <c r="CF42" s="7">
        <v>82</v>
      </c>
      <c r="CG42" s="7">
        <v>79</v>
      </c>
      <c r="CH42" s="7">
        <v>43</v>
      </c>
      <c r="CI42" s="7">
        <v>63</v>
      </c>
      <c r="CJ42" s="7">
        <v>75</v>
      </c>
      <c r="CK42" s="7">
        <v>86</v>
      </c>
      <c r="CL42" s="7">
        <v>97</v>
      </c>
      <c r="CM42" s="7">
        <v>80</v>
      </c>
      <c r="CN42" s="7">
        <v>78</v>
      </c>
      <c r="CO42" s="7">
        <v>89</v>
      </c>
      <c r="CP42" s="7">
        <v>83</v>
      </c>
      <c r="CQ42" s="7">
        <v>73</v>
      </c>
      <c r="CR42" s="7">
        <v>82</v>
      </c>
      <c r="CS42" s="7">
        <v>83</v>
      </c>
      <c r="CT42" s="7">
        <v>69</v>
      </c>
      <c r="CU42" s="7">
        <v>76</v>
      </c>
      <c r="CV42" s="7">
        <v>77</v>
      </c>
      <c r="CW42" s="7">
        <v>76</v>
      </c>
      <c r="CX42" s="7">
        <v>86</v>
      </c>
      <c r="CY42" s="7">
        <v>70</v>
      </c>
      <c r="CZ42" s="7">
        <v>66</v>
      </c>
      <c r="DA42" s="7">
        <v>64</v>
      </c>
      <c r="DB42" s="7">
        <v>67</v>
      </c>
      <c r="DC42" s="7">
        <v>66</v>
      </c>
      <c r="DD42" s="7">
        <v>72</v>
      </c>
      <c r="DE42" s="7">
        <v>52</v>
      </c>
      <c r="DF42" s="7">
        <v>63</v>
      </c>
      <c r="DG42" s="7">
        <v>48</v>
      </c>
      <c r="DH42" s="7">
        <v>46</v>
      </c>
      <c r="DI42" s="7">
        <v>57</v>
      </c>
      <c r="DJ42" s="7">
        <v>57</v>
      </c>
      <c r="DK42" s="7">
        <v>32</v>
      </c>
      <c r="DL42" s="7">
        <v>37</v>
      </c>
      <c r="DM42" s="7">
        <v>42</v>
      </c>
      <c r="DN42" s="7">
        <v>39</v>
      </c>
      <c r="DO42" s="7">
        <v>36</v>
      </c>
      <c r="DP42" s="7">
        <v>34</v>
      </c>
      <c r="DQ42" s="7">
        <v>35</v>
      </c>
      <c r="DR42" s="7">
        <v>23</v>
      </c>
      <c r="DS42" s="7">
        <v>34</v>
      </c>
      <c r="DT42" s="7">
        <v>28</v>
      </c>
      <c r="DU42" s="7">
        <v>14</v>
      </c>
      <c r="DV42" s="7">
        <v>15</v>
      </c>
      <c r="DW42" s="7">
        <v>50</v>
      </c>
      <c r="DX42" s="7">
        <f t="shared" si="4"/>
        <v>3714</v>
      </c>
      <c r="DY42" s="7">
        <f t="shared" si="5"/>
        <v>518</v>
      </c>
      <c r="DZ42" s="7">
        <f t="shared" si="6"/>
        <v>1893</v>
      </c>
      <c r="EA42" s="7">
        <f t="shared" si="7"/>
        <v>1187</v>
      </c>
    </row>
    <row r="43" spans="1:131" x14ac:dyDescent="0.35">
      <c r="A43" s="7">
        <v>4</v>
      </c>
      <c r="B43" t="s">
        <v>359</v>
      </c>
      <c r="C43" s="10" t="s">
        <v>235</v>
      </c>
      <c r="D43" s="10" t="s">
        <v>236</v>
      </c>
      <c r="E43" s="7">
        <f>SUM(Table32534[[#This Row],[0]:[90]])</f>
        <v>3038</v>
      </c>
      <c r="F43" s="7">
        <f>SUM(Table32534[[#This Row],[0]:[15]])</f>
        <v>438</v>
      </c>
      <c r="G43" s="7">
        <f>SUM(Table32534[[#This Row],[16]:[64]])</f>
        <v>1819</v>
      </c>
      <c r="H43" s="7">
        <f>SUM(Table32534[[#This Row],[65]:[90]])</f>
        <v>781</v>
      </c>
      <c r="I43" s="7">
        <f>SUM(Table32534[[#This Row],[85]:[90]])</f>
        <v>64</v>
      </c>
      <c r="J43" s="7">
        <f>SUM(Table32534[[#This Row],[0]:[17]])</f>
        <v>495</v>
      </c>
      <c r="K43" s="7">
        <f>SUM(Table32534[[#This Row],[18]:[64]])</f>
        <v>1762</v>
      </c>
      <c r="L43" s="7">
        <f>SUM(Table32534[[#This Row],[0]:[4]])</f>
        <v>104</v>
      </c>
      <c r="M43" s="7">
        <f>SUM(Table32534[[#This Row],[5]:[15]])</f>
        <v>334</v>
      </c>
      <c r="N43" s="7">
        <f>SUM(Table32534[[#This Row],[16]:[24]])</f>
        <v>282</v>
      </c>
      <c r="O43" s="7">
        <f>SUM(Table32534[[#This Row],[25]:[49]])</f>
        <v>834</v>
      </c>
      <c r="P43" s="7">
        <f>SUM(Table32534[[#This Row],[50]:[64]])</f>
        <v>703</v>
      </c>
      <c r="Q43" s="7">
        <f>SUM(Table32534[[#This Row],[65]:[74]])</f>
        <v>439</v>
      </c>
      <c r="R43" s="7">
        <f>SUM(Table32534[[#This Row],[75]:[84]])</f>
        <v>278</v>
      </c>
      <c r="S43" s="7">
        <f>SUM(Table32534[[#This Row],[5]:[9]])</f>
        <v>131</v>
      </c>
      <c r="T43" s="7">
        <f>SUM(Table32534[[#This Row],[10]:[14]])</f>
        <v>180</v>
      </c>
      <c r="U43" s="7">
        <f>SUM(Table32534[[#This Row],[15]:[19]])</f>
        <v>148</v>
      </c>
      <c r="V43" s="7">
        <f>SUM(Table32534[[#This Row],[20]:[24]])</f>
        <v>157</v>
      </c>
      <c r="W43" s="7">
        <f>SUM(Table32534[[#This Row],[25]:[29]])</f>
        <v>156</v>
      </c>
      <c r="X43" s="7">
        <f>SUM(Table32534[[#This Row],[30]:[34]])</f>
        <v>157</v>
      </c>
      <c r="Y43" s="7">
        <f>SUM(Table32534[[#This Row],[35]:[39]])</f>
        <v>171</v>
      </c>
      <c r="Z43" s="7">
        <f>SUM(Table32534[[#This Row],[40]:[44]])</f>
        <v>168</v>
      </c>
      <c r="AA43" s="7">
        <f>SUM(Table32534[[#This Row],[45]:[49]])</f>
        <v>182</v>
      </c>
      <c r="AB43" s="7">
        <f>SUM(Table32534[[#This Row],[50]:[54]])</f>
        <v>218</v>
      </c>
      <c r="AC43" s="7">
        <f>SUM(Table32534[[#This Row],[55]:[59]])</f>
        <v>248</v>
      </c>
      <c r="AD43" s="7">
        <f>SUM(Table32534[[#This Row],[60]:[64]])</f>
        <v>237</v>
      </c>
      <c r="AE43" s="7">
        <f>SUM(Table32534[[#This Row],[65]:[69]])</f>
        <v>229</v>
      </c>
      <c r="AF43" s="7">
        <f>SUM(Table32534[[#This Row],[70]:[74]])</f>
        <v>210</v>
      </c>
      <c r="AG43" s="7">
        <f>SUM(Table32534[[#This Row],[75]:[79]])</f>
        <v>168</v>
      </c>
      <c r="AH43" s="7">
        <f>SUM(Table32534[[#This Row],[80]:[84]])</f>
        <v>110</v>
      </c>
      <c r="AI43" s="7">
        <f>SUM(Table32534[[#This Row],[85]:[89]])</f>
        <v>36</v>
      </c>
      <c r="AJ43" s="7">
        <f>Table32534[[#This Row],[90]]</f>
        <v>28</v>
      </c>
      <c r="AK43" s="7">
        <v>18</v>
      </c>
      <c r="AL43" s="7">
        <v>10</v>
      </c>
      <c r="AM43" s="7">
        <v>19</v>
      </c>
      <c r="AN43" s="7">
        <v>33</v>
      </c>
      <c r="AO43" s="7">
        <v>24</v>
      </c>
      <c r="AP43" s="7">
        <v>26</v>
      </c>
      <c r="AQ43" s="7">
        <v>26</v>
      </c>
      <c r="AR43" s="7">
        <v>31</v>
      </c>
      <c r="AS43" s="7">
        <v>23</v>
      </c>
      <c r="AT43" s="7">
        <v>25</v>
      </c>
      <c r="AU43" s="7">
        <v>40</v>
      </c>
      <c r="AV43" s="7">
        <v>33</v>
      </c>
      <c r="AW43" s="7">
        <v>28</v>
      </c>
      <c r="AX43" s="7">
        <v>30</v>
      </c>
      <c r="AY43" s="7">
        <v>49</v>
      </c>
      <c r="AZ43" s="7">
        <v>23</v>
      </c>
      <c r="BA43" s="7">
        <v>28</v>
      </c>
      <c r="BB43" s="7">
        <v>29</v>
      </c>
      <c r="BC43" s="7">
        <v>36</v>
      </c>
      <c r="BD43" s="7">
        <v>32</v>
      </c>
      <c r="BE43" s="7">
        <v>54</v>
      </c>
      <c r="BF43" s="7">
        <v>29</v>
      </c>
      <c r="BG43" s="7">
        <v>21</v>
      </c>
      <c r="BH43" s="7">
        <v>26</v>
      </c>
      <c r="BI43" s="7">
        <v>27</v>
      </c>
      <c r="BJ43" s="7">
        <v>29</v>
      </c>
      <c r="BK43" s="7">
        <v>30</v>
      </c>
      <c r="BL43" s="7">
        <v>34</v>
      </c>
      <c r="BM43" s="7">
        <v>34</v>
      </c>
      <c r="BN43" s="7">
        <v>29</v>
      </c>
      <c r="BO43" s="7">
        <v>25</v>
      </c>
      <c r="BP43" s="7">
        <v>38</v>
      </c>
      <c r="BQ43" s="7">
        <v>23</v>
      </c>
      <c r="BR43" s="7">
        <v>37</v>
      </c>
      <c r="BS43" s="7">
        <v>34</v>
      </c>
      <c r="BT43" s="7">
        <v>37</v>
      </c>
      <c r="BU43" s="7">
        <v>43</v>
      </c>
      <c r="BV43" s="7">
        <v>24</v>
      </c>
      <c r="BW43" s="7">
        <v>33</v>
      </c>
      <c r="BX43" s="7">
        <v>34</v>
      </c>
      <c r="BY43" s="7">
        <v>33</v>
      </c>
      <c r="BZ43" s="7">
        <v>26</v>
      </c>
      <c r="CA43" s="7">
        <v>35</v>
      </c>
      <c r="CB43" s="7">
        <v>33</v>
      </c>
      <c r="CC43" s="7">
        <v>41</v>
      </c>
      <c r="CD43" s="7">
        <v>30</v>
      </c>
      <c r="CE43" s="7">
        <v>30</v>
      </c>
      <c r="CF43" s="7">
        <v>45</v>
      </c>
      <c r="CG43" s="7">
        <v>41</v>
      </c>
      <c r="CH43" s="7">
        <v>36</v>
      </c>
      <c r="CI43" s="7">
        <v>34</v>
      </c>
      <c r="CJ43" s="7">
        <v>46</v>
      </c>
      <c r="CK43" s="7">
        <v>51</v>
      </c>
      <c r="CL43" s="7">
        <v>43</v>
      </c>
      <c r="CM43" s="7">
        <v>44</v>
      </c>
      <c r="CN43" s="7">
        <v>53</v>
      </c>
      <c r="CO43" s="7">
        <v>52</v>
      </c>
      <c r="CP43" s="7">
        <v>40</v>
      </c>
      <c r="CQ43" s="7">
        <v>57</v>
      </c>
      <c r="CR43" s="7">
        <v>46</v>
      </c>
      <c r="CS43" s="7">
        <v>50</v>
      </c>
      <c r="CT43" s="7">
        <v>45</v>
      </c>
      <c r="CU43" s="7">
        <v>46</v>
      </c>
      <c r="CV43" s="7">
        <v>49</v>
      </c>
      <c r="CW43" s="7">
        <v>47</v>
      </c>
      <c r="CX43" s="7">
        <v>49</v>
      </c>
      <c r="CY43" s="7">
        <v>39</v>
      </c>
      <c r="CZ43" s="7">
        <v>41</v>
      </c>
      <c r="DA43" s="7">
        <v>46</v>
      </c>
      <c r="DB43" s="7">
        <v>54</v>
      </c>
      <c r="DC43" s="7">
        <v>43</v>
      </c>
      <c r="DD43" s="7">
        <v>47</v>
      </c>
      <c r="DE43" s="7">
        <v>50</v>
      </c>
      <c r="DF43" s="7">
        <v>38</v>
      </c>
      <c r="DG43" s="7">
        <v>32</v>
      </c>
      <c r="DH43" s="7">
        <v>37</v>
      </c>
      <c r="DI43" s="7">
        <v>48</v>
      </c>
      <c r="DJ43" s="7">
        <v>19</v>
      </c>
      <c r="DK43" s="7">
        <v>30</v>
      </c>
      <c r="DL43" s="7">
        <v>34</v>
      </c>
      <c r="DM43" s="7">
        <v>27</v>
      </c>
      <c r="DN43" s="7">
        <v>19</v>
      </c>
      <c r="DO43" s="7">
        <v>28</v>
      </c>
      <c r="DP43" s="7">
        <v>16</v>
      </c>
      <c r="DQ43" s="7">
        <v>20</v>
      </c>
      <c r="DR43" s="7">
        <v>8</v>
      </c>
      <c r="DS43" s="7">
        <v>8</v>
      </c>
      <c r="DT43" s="7">
        <v>5</v>
      </c>
      <c r="DU43" s="7">
        <v>9</v>
      </c>
      <c r="DV43" s="7">
        <v>6</v>
      </c>
      <c r="DW43" s="7">
        <v>28</v>
      </c>
      <c r="DX43" s="7">
        <f t="shared" si="4"/>
        <v>1819</v>
      </c>
      <c r="DY43" s="7">
        <f t="shared" si="5"/>
        <v>225</v>
      </c>
      <c r="DZ43" s="7">
        <f t="shared" si="6"/>
        <v>834</v>
      </c>
      <c r="EA43" s="7">
        <f t="shared" si="7"/>
        <v>703</v>
      </c>
    </row>
    <row r="44" spans="1:131" x14ac:dyDescent="0.35">
      <c r="A44" s="7">
        <v>4</v>
      </c>
      <c r="B44" t="s">
        <v>359</v>
      </c>
      <c r="C44" s="10" t="s">
        <v>237</v>
      </c>
      <c r="D44" s="10" t="s">
        <v>238</v>
      </c>
      <c r="E44" s="7">
        <f>SUM(Table32534[[#This Row],[0]:[90]])</f>
        <v>5239</v>
      </c>
      <c r="F44" s="7">
        <f>SUM(Table32534[[#This Row],[0]:[15]])</f>
        <v>833</v>
      </c>
      <c r="G44" s="7">
        <f>SUM(Table32534[[#This Row],[16]:[64]])</f>
        <v>3113</v>
      </c>
      <c r="H44" s="7">
        <f>SUM(Table32534[[#This Row],[65]:[90]])</f>
        <v>1293</v>
      </c>
      <c r="I44" s="7">
        <f>SUM(Table32534[[#This Row],[85]:[90]])</f>
        <v>201</v>
      </c>
      <c r="J44" s="7">
        <f>SUM(Table32534[[#This Row],[0]:[17]])</f>
        <v>932</v>
      </c>
      <c r="K44" s="7">
        <f>SUM(Table32534[[#This Row],[18]:[64]])</f>
        <v>3014</v>
      </c>
      <c r="L44" s="7">
        <f>SUM(Table32534[[#This Row],[0]:[4]])</f>
        <v>191</v>
      </c>
      <c r="M44" s="7">
        <f>SUM(Table32534[[#This Row],[5]:[15]])</f>
        <v>642</v>
      </c>
      <c r="N44" s="7">
        <f>SUM(Table32534[[#This Row],[16]:[24]])</f>
        <v>471</v>
      </c>
      <c r="O44" s="7">
        <f>SUM(Table32534[[#This Row],[25]:[49]])</f>
        <v>1536</v>
      </c>
      <c r="P44" s="7">
        <f>SUM(Table32534[[#This Row],[50]:[64]])</f>
        <v>1106</v>
      </c>
      <c r="Q44" s="7">
        <f>SUM(Table32534[[#This Row],[65]:[74]])</f>
        <v>596</v>
      </c>
      <c r="R44" s="7">
        <f>SUM(Table32534[[#This Row],[75]:[84]])</f>
        <v>496</v>
      </c>
      <c r="S44" s="7">
        <f>SUM(Table32534[[#This Row],[5]:[9]])</f>
        <v>319</v>
      </c>
      <c r="T44" s="7">
        <f>SUM(Table32534[[#This Row],[10]:[14]])</f>
        <v>272</v>
      </c>
      <c r="U44" s="7">
        <f>SUM(Table32534[[#This Row],[15]:[19]])</f>
        <v>247</v>
      </c>
      <c r="V44" s="7">
        <f>SUM(Table32534[[#This Row],[20]:[24]])</f>
        <v>275</v>
      </c>
      <c r="W44" s="7">
        <f>SUM(Table32534[[#This Row],[25]:[29]])</f>
        <v>328</v>
      </c>
      <c r="X44" s="7">
        <f>SUM(Table32534[[#This Row],[30]:[34]])</f>
        <v>306</v>
      </c>
      <c r="Y44" s="7">
        <f>SUM(Table32534[[#This Row],[35]:[39]])</f>
        <v>341</v>
      </c>
      <c r="Z44" s="7">
        <f>SUM(Table32534[[#This Row],[40]:[44]])</f>
        <v>263</v>
      </c>
      <c r="AA44" s="7">
        <f>SUM(Table32534[[#This Row],[45]:[49]])</f>
        <v>298</v>
      </c>
      <c r="AB44" s="7">
        <f>SUM(Table32534[[#This Row],[50]:[54]])</f>
        <v>371</v>
      </c>
      <c r="AC44" s="7">
        <f>SUM(Table32534[[#This Row],[55]:[59]])</f>
        <v>390</v>
      </c>
      <c r="AD44" s="7">
        <f>SUM(Table32534[[#This Row],[60]:[64]])</f>
        <v>345</v>
      </c>
      <c r="AE44" s="7">
        <f>SUM(Table32534[[#This Row],[65]:[69]])</f>
        <v>297</v>
      </c>
      <c r="AF44" s="7">
        <f>SUM(Table32534[[#This Row],[70]:[74]])</f>
        <v>299</v>
      </c>
      <c r="AG44" s="7">
        <f>SUM(Table32534[[#This Row],[75]:[79]])</f>
        <v>293</v>
      </c>
      <c r="AH44" s="7">
        <f>SUM(Table32534[[#This Row],[80]:[84]])</f>
        <v>203</v>
      </c>
      <c r="AI44" s="7">
        <f>SUM(Table32534[[#This Row],[85]:[89]])</f>
        <v>121</v>
      </c>
      <c r="AJ44" s="7">
        <f>Table32534[[#This Row],[90]]</f>
        <v>80</v>
      </c>
      <c r="AK44" s="7">
        <v>40</v>
      </c>
      <c r="AL44" s="7">
        <v>27</v>
      </c>
      <c r="AM44" s="7">
        <v>40</v>
      </c>
      <c r="AN44" s="7">
        <v>44</v>
      </c>
      <c r="AO44" s="7">
        <v>40</v>
      </c>
      <c r="AP44" s="7">
        <v>74</v>
      </c>
      <c r="AQ44" s="7">
        <v>64</v>
      </c>
      <c r="AR44" s="7">
        <v>51</v>
      </c>
      <c r="AS44" s="7">
        <v>62</v>
      </c>
      <c r="AT44" s="7">
        <v>68</v>
      </c>
      <c r="AU44" s="7">
        <v>61</v>
      </c>
      <c r="AV44" s="7">
        <v>57</v>
      </c>
      <c r="AW44" s="7">
        <v>41</v>
      </c>
      <c r="AX44" s="7">
        <v>64</v>
      </c>
      <c r="AY44" s="7">
        <v>49</v>
      </c>
      <c r="AZ44" s="7">
        <v>51</v>
      </c>
      <c r="BA44" s="7">
        <v>48</v>
      </c>
      <c r="BB44" s="7">
        <v>51</v>
      </c>
      <c r="BC44" s="7">
        <v>51</v>
      </c>
      <c r="BD44" s="7">
        <v>46</v>
      </c>
      <c r="BE44" s="7">
        <v>71</v>
      </c>
      <c r="BF44" s="7">
        <v>52</v>
      </c>
      <c r="BG44" s="7">
        <v>63</v>
      </c>
      <c r="BH44" s="7">
        <v>48</v>
      </c>
      <c r="BI44" s="7">
        <v>41</v>
      </c>
      <c r="BJ44" s="7">
        <v>66</v>
      </c>
      <c r="BK44" s="7">
        <v>70</v>
      </c>
      <c r="BL44" s="7">
        <v>60</v>
      </c>
      <c r="BM44" s="7">
        <v>70</v>
      </c>
      <c r="BN44" s="7">
        <v>62</v>
      </c>
      <c r="BO44" s="7">
        <v>75</v>
      </c>
      <c r="BP44" s="7">
        <v>52</v>
      </c>
      <c r="BQ44" s="7">
        <v>58</v>
      </c>
      <c r="BR44" s="7">
        <v>61</v>
      </c>
      <c r="BS44" s="7">
        <v>60</v>
      </c>
      <c r="BT44" s="7">
        <v>59</v>
      </c>
      <c r="BU44" s="7">
        <v>58</v>
      </c>
      <c r="BV44" s="7">
        <v>78</v>
      </c>
      <c r="BW44" s="7">
        <v>85</v>
      </c>
      <c r="BX44" s="7">
        <v>61</v>
      </c>
      <c r="BY44" s="7">
        <v>56</v>
      </c>
      <c r="BZ44" s="7">
        <v>53</v>
      </c>
      <c r="CA44" s="7">
        <v>52</v>
      </c>
      <c r="CB44" s="7">
        <v>49</v>
      </c>
      <c r="CC44" s="7">
        <v>53</v>
      </c>
      <c r="CD44" s="7">
        <v>71</v>
      </c>
      <c r="CE44" s="7">
        <v>52</v>
      </c>
      <c r="CF44" s="7">
        <v>59</v>
      </c>
      <c r="CG44" s="7">
        <v>54</v>
      </c>
      <c r="CH44" s="7">
        <v>62</v>
      </c>
      <c r="CI44" s="7">
        <v>61</v>
      </c>
      <c r="CJ44" s="7">
        <v>66</v>
      </c>
      <c r="CK44" s="7">
        <v>77</v>
      </c>
      <c r="CL44" s="7">
        <v>83</v>
      </c>
      <c r="CM44" s="7">
        <v>84</v>
      </c>
      <c r="CN44" s="7">
        <v>82</v>
      </c>
      <c r="CO44" s="7">
        <v>77</v>
      </c>
      <c r="CP44" s="7">
        <v>75</v>
      </c>
      <c r="CQ44" s="7">
        <v>82</v>
      </c>
      <c r="CR44" s="7">
        <v>74</v>
      </c>
      <c r="CS44" s="7">
        <v>77</v>
      </c>
      <c r="CT44" s="7">
        <v>79</v>
      </c>
      <c r="CU44" s="7">
        <v>58</v>
      </c>
      <c r="CV44" s="7">
        <v>69</v>
      </c>
      <c r="CW44" s="7">
        <v>62</v>
      </c>
      <c r="CX44" s="7">
        <v>59</v>
      </c>
      <c r="CY44" s="7">
        <v>67</v>
      </c>
      <c r="CZ44" s="7">
        <v>72</v>
      </c>
      <c r="DA44" s="7">
        <v>55</v>
      </c>
      <c r="DB44" s="7">
        <v>44</v>
      </c>
      <c r="DC44" s="7">
        <v>63</v>
      </c>
      <c r="DD44" s="7">
        <v>70</v>
      </c>
      <c r="DE44" s="7">
        <v>55</v>
      </c>
      <c r="DF44" s="7">
        <v>47</v>
      </c>
      <c r="DG44" s="7">
        <v>64</v>
      </c>
      <c r="DH44" s="7">
        <v>58</v>
      </c>
      <c r="DI44" s="7">
        <v>53</v>
      </c>
      <c r="DJ44" s="7">
        <v>77</v>
      </c>
      <c r="DK44" s="7">
        <v>59</v>
      </c>
      <c r="DL44" s="7">
        <v>46</v>
      </c>
      <c r="DM44" s="7">
        <v>57</v>
      </c>
      <c r="DN44" s="7">
        <v>42</v>
      </c>
      <c r="DO44" s="7">
        <v>36</v>
      </c>
      <c r="DP44" s="7">
        <v>30</v>
      </c>
      <c r="DQ44" s="7">
        <v>38</v>
      </c>
      <c r="DR44" s="7">
        <v>19</v>
      </c>
      <c r="DS44" s="7">
        <v>32</v>
      </c>
      <c r="DT44" s="7">
        <v>26</v>
      </c>
      <c r="DU44" s="7">
        <v>26</v>
      </c>
      <c r="DV44" s="7">
        <v>18</v>
      </c>
      <c r="DW44" s="7">
        <v>80</v>
      </c>
      <c r="DX44" s="7">
        <f t="shared" si="4"/>
        <v>3113</v>
      </c>
      <c r="DY44" s="7">
        <f t="shared" si="5"/>
        <v>372</v>
      </c>
      <c r="DZ44" s="7">
        <f t="shared" si="6"/>
        <v>1536</v>
      </c>
      <c r="EA44" s="7">
        <f t="shared" si="7"/>
        <v>1106</v>
      </c>
    </row>
    <row r="45" spans="1:131" x14ac:dyDescent="0.35">
      <c r="A45" s="7">
        <v>4</v>
      </c>
      <c r="B45" t="s">
        <v>359</v>
      </c>
      <c r="C45" s="10" t="s">
        <v>239</v>
      </c>
      <c r="D45" s="10" t="s">
        <v>240</v>
      </c>
      <c r="E45" s="7">
        <f>SUM(Table32534[[#This Row],[0]:[90]])</f>
        <v>5192</v>
      </c>
      <c r="F45" s="7">
        <f>SUM(Table32534[[#This Row],[0]:[15]])</f>
        <v>743</v>
      </c>
      <c r="G45" s="7">
        <f>SUM(Table32534[[#This Row],[16]:[64]])</f>
        <v>3087</v>
      </c>
      <c r="H45" s="7">
        <f>SUM(Table32534[[#This Row],[65]:[90]])</f>
        <v>1362</v>
      </c>
      <c r="I45" s="7">
        <f>SUM(Table32534[[#This Row],[85]:[90]])</f>
        <v>222</v>
      </c>
      <c r="J45" s="7">
        <f>SUM(Table32534[[#This Row],[0]:[17]])</f>
        <v>863</v>
      </c>
      <c r="K45" s="7">
        <f>SUM(Table32534[[#This Row],[18]:[64]])</f>
        <v>2967</v>
      </c>
      <c r="L45" s="7">
        <f>SUM(Table32534[[#This Row],[0]:[4]])</f>
        <v>195</v>
      </c>
      <c r="M45" s="7">
        <f>SUM(Table32534[[#This Row],[5]:[15]])</f>
        <v>548</v>
      </c>
      <c r="N45" s="7">
        <f>SUM(Table32534[[#This Row],[16]:[24]])</f>
        <v>511</v>
      </c>
      <c r="O45" s="7">
        <f>SUM(Table32534[[#This Row],[25]:[49]])</f>
        <v>1276</v>
      </c>
      <c r="P45" s="7">
        <f>SUM(Table32534[[#This Row],[50]:[64]])</f>
        <v>1300</v>
      </c>
      <c r="Q45" s="7">
        <f>SUM(Table32534[[#This Row],[65]:[74]])</f>
        <v>647</v>
      </c>
      <c r="R45" s="7">
        <f>SUM(Table32534[[#This Row],[75]:[84]])</f>
        <v>493</v>
      </c>
      <c r="S45" s="7">
        <f>SUM(Table32534[[#This Row],[5]:[9]])</f>
        <v>235</v>
      </c>
      <c r="T45" s="7">
        <f>SUM(Table32534[[#This Row],[10]:[14]])</f>
        <v>258</v>
      </c>
      <c r="U45" s="7">
        <f>SUM(Table32534[[#This Row],[15]:[19]])</f>
        <v>301</v>
      </c>
      <c r="V45" s="7">
        <f>SUM(Table32534[[#This Row],[20]:[24]])</f>
        <v>265</v>
      </c>
      <c r="W45" s="7">
        <f>SUM(Table32534[[#This Row],[25]:[29]])</f>
        <v>251</v>
      </c>
      <c r="X45" s="7">
        <f>SUM(Table32534[[#This Row],[30]:[34]])</f>
        <v>250</v>
      </c>
      <c r="Y45" s="7">
        <f>SUM(Table32534[[#This Row],[35]:[39]])</f>
        <v>256</v>
      </c>
      <c r="Z45" s="7">
        <f>SUM(Table32534[[#This Row],[40]:[44]])</f>
        <v>262</v>
      </c>
      <c r="AA45" s="7">
        <f>SUM(Table32534[[#This Row],[45]:[49]])</f>
        <v>257</v>
      </c>
      <c r="AB45" s="7">
        <f>SUM(Table32534[[#This Row],[50]:[54]])</f>
        <v>392</v>
      </c>
      <c r="AC45" s="7">
        <f>SUM(Table32534[[#This Row],[55]:[59]])</f>
        <v>462</v>
      </c>
      <c r="AD45" s="7">
        <f>SUM(Table32534[[#This Row],[60]:[64]])</f>
        <v>446</v>
      </c>
      <c r="AE45" s="7">
        <f>SUM(Table32534[[#This Row],[65]:[69]])</f>
        <v>349</v>
      </c>
      <c r="AF45" s="7">
        <f>SUM(Table32534[[#This Row],[70]:[74]])</f>
        <v>298</v>
      </c>
      <c r="AG45" s="7">
        <f>SUM(Table32534[[#This Row],[75]:[79]])</f>
        <v>315</v>
      </c>
      <c r="AH45" s="7">
        <f>SUM(Table32534[[#This Row],[80]:[84]])</f>
        <v>178</v>
      </c>
      <c r="AI45" s="7">
        <f>SUM(Table32534[[#This Row],[85]:[89]])</f>
        <v>145</v>
      </c>
      <c r="AJ45" s="7">
        <f>Table32534[[#This Row],[90]]</f>
        <v>77</v>
      </c>
      <c r="AK45" s="7">
        <v>37</v>
      </c>
      <c r="AL45" s="7">
        <v>30</v>
      </c>
      <c r="AM45" s="7">
        <v>41</v>
      </c>
      <c r="AN45" s="7">
        <v>47</v>
      </c>
      <c r="AO45" s="7">
        <v>40</v>
      </c>
      <c r="AP45" s="7">
        <v>37</v>
      </c>
      <c r="AQ45" s="7">
        <v>51</v>
      </c>
      <c r="AR45" s="7">
        <v>45</v>
      </c>
      <c r="AS45" s="7">
        <v>59</v>
      </c>
      <c r="AT45" s="7">
        <v>43</v>
      </c>
      <c r="AU45" s="7">
        <v>49</v>
      </c>
      <c r="AV45" s="7">
        <v>36</v>
      </c>
      <c r="AW45" s="7">
        <v>55</v>
      </c>
      <c r="AX45" s="7">
        <v>59</v>
      </c>
      <c r="AY45" s="7">
        <v>59</v>
      </c>
      <c r="AZ45" s="7">
        <v>55</v>
      </c>
      <c r="BA45" s="7">
        <v>63</v>
      </c>
      <c r="BB45" s="7">
        <v>57</v>
      </c>
      <c r="BC45" s="7">
        <v>78</v>
      </c>
      <c r="BD45" s="7">
        <v>48</v>
      </c>
      <c r="BE45" s="7">
        <v>55</v>
      </c>
      <c r="BF45" s="7">
        <v>75</v>
      </c>
      <c r="BG45" s="7">
        <v>50</v>
      </c>
      <c r="BH45" s="7">
        <v>38</v>
      </c>
      <c r="BI45" s="7">
        <v>47</v>
      </c>
      <c r="BJ45" s="7">
        <v>48</v>
      </c>
      <c r="BK45" s="7">
        <v>54</v>
      </c>
      <c r="BL45" s="7">
        <v>49</v>
      </c>
      <c r="BM45" s="7">
        <v>50</v>
      </c>
      <c r="BN45" s="7">
        <v>50</v>
      </c>
      <c r="BO45" s="7">
        <v>48</v>
      </c>
      <c r="BP45" s="7">
        <v>41</v>
      </c>
      <c r="BQ45" s="7">
        <v>60</v>
      </c>
      <c r="BR45" s="7">
        <v>43</v>
      </c>
      <c r="BS45" s="7">
        <v>58</v>
      </c>
      <c r="BT45" s="7">
        <v>40</v>
      </c>
      <c r="BU45" s="7">
        <v>51</v>
      </c>
      <c r="BV45" s="7">
        <v>60</v>
      </c>
      <c r="BW45" s="7">
        <v>50</v>
      </c>
      <c r="BX45" s="7">
        <v>55</v>
      </c>
      <c r="BY45" s="7">
        <v>55</v>
      </c>
      <c r="BZ45" s="7">
        <v>56</v>
      </c>
      <c r="CA45" s="7">
        <v>59</v>
      </c>
      <c r="CB45" s="7">
        <v>48</v>
      </c>
      <c r="CC45" s="7">
        <v>44</v>
      </c>
      <c r="CD45" s="7">
        <v>58</v>
      </c>
      <c r="CE45" s="7">
        <v>42</v>
      </c>
      <c r="CF45" s="7">
        <v>55</v>
      </c>
      <c r="CG45" s="7">
        <v>50</v>
      </c>
      <c r="CH45" s="7">
        <v>52</v>
      </c>
      <c r="CI45" s="7">
        <v>59</v>
      </c>
      <c r="CJ45" s="7">
        <v>65</v>
      </c>
      <c r="CK45" s="7">
        <v>79</v>
      </c>
      <c r="CL45" s="7">
        <v>91</v>
      </c>
      <c r="CM45" s="7">
        <v>98</v>
      </c>
      <c r="CN45" s="7">
        <v>96</v>
      </c>
      <c r="CO45" s="7">
        <v>87</v>
      </c>
      <c r="CP45" s="7">
        <v>82</v>
      </c>
      <c r="CQ45" s="7">
        <v>107</v>
      </c>
      <c r="CR45" s="7">
        <v>90</v>
      </c>
      <c r="CS45" s="7">
        <v>94</v>
      </c>
      <c r="CT45" s="7">
        <v>100</v>
      </c>
      <c r="CU45" s="7">
        <v>82</v>
      </c>
      <c r="CV45" s="7">
        <v>77</v>
      </c>
      <c r="CW45" s="7">
        <v>93</v>
      </c>
      <c r="CX45" s="7">
        <v>87</v>
      </c>
      <c r="CY45" s="7">
        <v>62</v>
      </c>
      <c r="CZ45" s="7">
        <v>72</v>
      </c>
      <c r="DA45" s="7">
        <v>66</v>
      </c>
      <c r="DB45" s="7">
        <v>62</v>
      </c>
      <c r="DC45" s="7">
        <v>63</v>
      </c>
      <c r="DD45" s="7">
        <v>60</v>
      </c>
      <c r="DE45" s="7">
        <v>71</v>
      </c>
      <c r="DF45" s="7">
        <v>50</v>
      </c>
      <c r="DG45" s="7">
        <v>54</v>
      </c>
      <c r="DH45" s="7">
        <v>62</v>
      </c>
      <c r="DI45" s="7">
        <v>62</v>
      </c>
      <c r="DJ45" s="7">
        <v>70</v>
      </c>
      <c r="DK45" s="7">
        <v>58</v>
      </c>
      <c r="DL45" s="7">
        <v>63</v>
      </c>
      <c r="DM45" s="7">
        <v>38</v>
      </c>
      <c r="DN45" s="7">
        <v>42</v>
      </c>
      <c r="DO45" s="7">
        <v>27</v>
      </c>
      <c r="DP45" s="7">
        <v>32</v>
      </c>
      <c r="DQ45" s="7">
        <v>39</v>
      </c>
      <c r="DR45" s="7">
        <v>28</v>
      </c>
      <c r="DS45" s="7">
        <v>37</v>
      </c>
      <c r="DT45" s="7">
        <v>23</v>
      </c>
      <c r="DU45" s="7">
        <v>32</v>
      </c>
      <c r="DV45" s="7">
        <v>25</v>
      </c>
      <c r="DW45" s="7">
        <v>77</v>
      </c>
      <c r="DX45" s="7">
        <f t="shared" si="4"/>
        <v>3087</v>
      </c>
      <c r="DY45" s="7">
        <f t="shared" si="5"/>
        <v>391</v>
      </c>
      <c r="DZ45" s="7">
        <f t="shared" si="6"/>
        <v>1276</v>
      </c>
      <c r="EA45" s="7">
        <f t="shared" si="7"/>
        <v>1300</v>
      </c>
    </row>
    <row r="46" spans="1:131" x14ac:dyDescent="0.35">
      <c r="A46" s="7">
        <v>4</v>
      </c>
      <c r="B46" t="s">
        <v>359</v>
      </c>
      <c r="C46" s="10" t="s">
        <v>241</v>
      </c>
      <c r="D46" s="10" t="s">
        <v>242</v>
      </c>
      <c r="E46" s="7">
        <f>SUM(Table32534[[#This Row],[0]:[90]])</f>
        <v>2577</v>
      </c>
      <c r="F46" s="7">
        <f>SUM(Table32534[[#This Row],[0]:[15]])</f>
        <v>429</v>
      </c>
      <c r="G46" s="7">
        <f>SUM(Table32534[[#This Row],[16]:[64]])</f>
        <v>1619</v>
      </c>
      <c r="H46" s="7">
        <f>SUM(Table32534[[#This Row],[65]:[90]])</f>
        <v>529</v>
      </c>
      <c r="I46" s="7">
        <f>SUM(Table32534[[#This Row],[85]:[90]])</f>
        <v>71</v>
      </c>
      <c r="J46" s="7">
        <f>SUM(Table32534[[#This Row],[0]:[17]])</f>
        <v>472</v>
      </c>
      <c r="K46" s="7">
        <f>SUM(Table32534[[#This Row],[18]:[64]])</f>
        <v>1576</v>
      </c>
      <c r="L46" s="7">
        <f>SUM(Table32534[[#This Row],[0]:[4]])</f>
        <v>138</v>
      </c>
      <c r="M46" s="7">
        <f>SUM(Table32534[[#This Row],[5]:[15]])</f>
        <v>291</v>
      </c>
      <c r="N46" s="7">
        <f>SUM(Table32534[[#This Row],[16]:[24]])</f>
        <v>235</v>
      </c>
      <c r="O46" s="7">
        <f>SUM(Table32534[[#This Row],[25]:[49]])</f>
        <v>850</v>
      </c>
      <c r="P46" s="7">
        <f>SUM(Table32534[[#This Row],[50]:[64]])</f>
        <v>534</v>
      </c>
      <c r="Q46" s="7">
        <f>SUM(Table32534[[#This Row],[65]:[74]])</f>
        <v>281</v>
      </c>
      <c r="R46" s="7">
        <f>SUM(Table32534[[#This Row],[75]:[84]])</f>
        <v>177</v>
      </c>
      <c r="S46" s="7">
        <f>SUM(Table32534[[#This Row],[5]:[9]])</f>
        <v>128</v>
      </c>
      <c r="T46" s="7">
        <f>SUM(Table32534[[#This Row],[10]:[14]])</f>
        <v>135</v>
      </c>
      <c r="U46" s="7">
        <f>SUM(Table32534[[#This Row],[15]:[19]])</f>
        <v>120</v>
      </c>
      <c r="V46" s="7">
        <f>SUM(Table32534[[#This Row],[20]:[24]])</f>
        <v>143</v>
      </c>
      <c r="W46" s="7">
        <f>SUM(Table32534[[#This Row],[25]:[29]])</f>
        <v>188</v>
      </c>
      <c r="X46" s="7">
        <f>SUM(Table32534[[#This Row],[30]:[34]])</f>
        <v>230</v>
      </c>
      <c r="Y46" s="7">
        <f>SUM(Table32534[[#This Row],[35]:[39]])</f>
        <v>151</v>
      </c>
      <c r="Z46" s="7">
        <f>SUM(Table32534[[#This Row],[40]:[44]])</f>
        <v>159</v>
      </c>
      <c r="AA46" s="7">
        <f>SUM(Table32534[[#This Row],[45]:[49]])</f>
        <v>122</v>
      </c>
      <c r="AB46" s="7">
        <f>SUM(Table32534[[#This Row],[50]:[54]])</f>
        <v>168</v>
      </c>
      <c r="AC46" s="7">
        <f>SUM(Table32534[[#This Row],[55]:[59]])</f>
        <v>203</v>
      </c>
      <c r="AD46" s="7">
        <f>SUM(Table32534[[#This Row],[60]:[64]])</f>
        <v>163</v>
      </c>
      <c r="AE46" s="7">
        <f>SUM(Table32534[[#This Row],[65]:[69]])</f>
        <v>147</v>
      </c>
      <c r="AF46" s="7">
        <f>SUM(Table32534[[#This Row],[70]:[74]])</f>
        <v>134</v>
      </c>
      <c r="AG46" s="7">
        <f>SUM(Table32534[[#This Row],[75]:[79]])</f>
        <v>103</v>
      </c>
      <c r="AH46" s="7">
        <f>SUM(Table32534[[#This Row],[80]:[84]])</f>
        <v>74</v>
      </c>
      <c r="AI46" s="7">
        <f>SUM(Table32534[[#This Row],[85]:[89]])</f>
        <v>47</v>
      </c>
      <c r="AJ46" s="7">
        <f>Table32534[[#This Row],[90]]</f>
        <v>24</v>
      </c>
      <c r="AK46" s="7">
        <v>28</v>
      </c>
      <c r="AL46" s="7">
        <v>22</v>
      </c>
      <c r="AM46" s="7">
        <v>24</v>
      </c>
      <c r="AN46" s="7">
        <v>30</v>
      </c>
      <c r="AO46" s="7">
        <v>34</v>
      </c>
      <c r="AP46" s="7">
        <v>27</v>
      </c>
      <c r="AQ46" s="7">
        <v>23</v>
      </c>
      <c r="AR46" s="7">
        <v>25</v>
      </c>
      <c r="AS46" s="7">
        <v>27</v>
      </c>
      <c r="AT46" s="7">
        <v>26</v>
      </c>
      <c r="AU46" s="7">
        <v>24</v>
      </c>
      <c r="AV46" s="7">
        <v>33</v>
      </c>
      <c r="AW46" s="7">
        <v>27</v>
      </c>
      <c r="AX46" s="7">
        <v>22</v>
      </c>
      <c r="AY46" s="7">
        <v>29</v>
      </c>
      <c r="AZ46" s="7">
        <v>28</v>
      </c>
      <c r="BA46" s="7">
        <v>22</v>
      </c>
      <c r="BB46" s="7">
        <v>21</v>
      </c>
      <c r="BC46" s="7">
        <v>27</v>
      </c>
      <c r="BD46" s="7">
        <v>22</v>
      </c>
      <c r="BE46" s="7">
        <v>35</v>
      </c>
      <c r="BF46" s="7">
        <v>38</v>
      </c>
      <c r="BG46" s="7">
        <v>26</v>
      </c>
      <c r="BH46" s="7">
        <v>19</v>
      </c>
      <c r="BI46" s="7">
        <v>25</v>
      </c>
      <c r="BJ46" s="7">
        <v>38</v>
      </c>
      <c r="BK46" s="7">
        <v>39</v>
      </c>
      <c r="BL46" s="7">
        <v>44</v>
      </c>
      <c r="BM46" s="7">
        <v>29</v>
      </c>
      <c r="BN46" s="7">
        <v>38</v>
      </c>
      <c r="BO46" s="7">
        <v>47</v>
      </c>
      <c r="BP46" s="7">
        <v>44</v>
      </c>
      <c r="BQ46" s="7">
        <v>42</v>
      </c>
      <c r="BR46" s="7">
        <v>40</v>
      </c>
      <c r="BS46" s="7">
        <v>57</v>
      </c>
      <c r="BT46" s="7">
        <v>34</v>
      </c>
      <c r="BU46" s="7">
        <v>33</v>
      </c>
      <c r="BV46" s="7">
        <v>27</v>
      </c>
      <c r="BW46" s="7">
        <v>32</v>
      </c>
      <c r="BX46" s="7">
        <v>25</v>
      </c>
      <c r="BY46" s="7">
        <v>34</v>
      </c>
      <c r="BZ46" s="7">
        <v>37</v>
      </c>
      <c r="CA46" s="7">
        <v>24</v>
      </c>
      <c r="CB46" s="7">
        <v>26</v>
      </c>
      <c r="CC46" s="7">
        <v>38</v>
      </c>
      <c r="CD46" s="7">
        <v>32</v>
      </c>
      <c r="CE46" s="7">
        <v>21</v>
      </c>
      <c r="CF46" s="7">
        <v>19</v>
      </c>
      <c r="CG46" s="7">
        <v>26</v>
      </c>
      <c r="CH46" s="7">
        <v>24</v>
      </c>
      <c r="CI46" s="7">
        <v>30</v>
      </c>
      <c r="CJ46" s="7">
        <v>36</v>
      </c>
      <c r="CK46" s="7">
        <v>37</v>
      </c>
      <c r="CL46" s="7">
        <v>24</v>
      </c>
      <c r="CM46" s="7">
        <v>41</v>
      </c>
      <c r="CN46" s="7">
        <v>45</v>
      </c>
      <c r="CO46" s="7">
        <v>48</v>
      </c>
      <c r="CP46" s="7">
        <v>42</v>
      </c>
      <c r="CQ46" s="7">
        <v>33</v>
      </c>
      <c r="CR46" s="7">
        <v>35</v>
      </c>
      <c r="CS46" s="7">
        <v>33</v>
      </c>
      <c r="CT46" s="7">
        <v>33</v>
      </c>
      <c r="CU46" s="7">
        <v>40</v>
      </c>
      <c r="CV46" s="7">
        <v>36</v>
      </c>
      <c r="CW46" s="7">
        <v>21</v>
      </c>
      <c r="CX46" s="7">
        <v>30</v>
      </c>
      <c r="CY46" s="7">
        <v>35</v>
      </c>
      <c r="CZ46" s="7">
        <v>22</v>
      </c>
      <c r="DA46" s="7">
        <v>36</v>
      </c>
      <c r="DB46" s="7">
        <v>24</v>
      </c>
      <c r="DC46" s="7">
        <v>26</v>
      </c>
      <c r="DD46" s="7">
        <v>28</v>
      </c>
      <c r="DE46" s="7">
        <v>25</v>
      </c>
      <c r="DF46" s="7">
        <v>21</v>
      </c>
      <c r="DG46" s="7">
        <v>34</v>
      </c>
      <c r="DH46" s="7">
        <v>22</v>
      </c>
      <c r="DI46" s="7">
        <v>25</v>
      </c>
      <c r="DJ46" s="7">
        <v>21</v>
      </c>
      <c r="DK46" s="7">
        <v>22</v>
      </c>
      <c r="DL46" s="7">
        <v>13</v>
      </c>
      <c r="DM46" s="7">
        <v>21</v>
      </c>
      <c r="DN46" s="7">
        <v>18</v>
      </c>
      <c r="DO46" s="7">
        <v>10</v>
      </c>
      <c r="DP46" s="7">
        <v>14</v>
      </c>
      <c r="DQ46" s="7">
        <v>11</v>
      </c>
      <c r="DR46" s="7">
        <v>11</v>
      </c>
      <c r="DS46" s="7">
        <v>5</v>
      </c>
      <c r="DT46" s="7">
        <v>11</v>
      </c>
      <c r="DU46" s="7">
        <v>9</v>
      </c>
      <c r="DV46" s="7">
        <v>11</v>
      </c>
      <c r="DW46" s="7">
        <v>24</v>
      </c>
      <c r="DX46" s="7">
        <f t="shared" si="4"/>
        <v>1619</v>
      </c>
      <c r="DY46" s="7">
        <f t="shared" si="5"/>
        <v>192</v>
      </c>
      <c r="DZ46" s="7">
        <f t="shared" si="6"/>
        <v>850</v>
      </c>
      <c r="EA46" s="7">
        <f t="shared" si="7"/>
        <v>534</v>
      </c>
    </row>
    <row r="47" spans="1:131" x14ac:dyDescent="0.35">
      <c r="A47" s="7">
        <v>4</v>
      </c>
      <c r="B47" t="s">
        <v>359</v>
      </c>
      <c r="C47" s="10" t="s">
        <v>243</v>
      </c>
      <c r="D47" s="10" t="s">
        <v>244</v>
      </c>
      <c r="E47" s="7">
        <f>SUM(Table32534[[#This Row],[0]:[90]])</f>
        <v>2911</v>
      </c>
      <c r="F47" s="7">
        <f>SUM(Table32534[[#This Row],[0]:[15]])</f>
        <v>426</v>
      </c>
      <c r="G47" s="7">
        <f>SUM(Table32534[[#This Row],[16]:[64]])</f>
        <v>1816</v>
      </c>
      <c r="H47" s="7">
        <f>SUM(Table32534[[#This Row],[65]:[90]])</f>
        <v>669</v>
      </c>
      <c r="I47" s="7">
        <f>SUM(Table32534[[#This Row],[85]:[90]])</f>
        <v>120</v>
      </c>
      <c r="J47" s="7">
        <f>SUM(Table32534[[#This Row],[0]:[17]])</f>
        <v>491</v>
      </c>
      <c r="K47" s="7">
        <f>SUM(Table32534[[#This Row],[18]:[64]])</f>
        <v>1751</v>
      </c>
      <c r="L47" s="7">
        <f>SUM(Table32534[[#This Row],[0]:[4]])</f>
        <v>107</v>
      </c>
      <c r="M47" s="7">
        <f>SUM(Table32534[[#This Row],[5]:[15]])</f>
        <v>319</v>
      </c>
      <c r="N47" s="7">
        <f>SUM(Table32534[[#This Row],[16]:[24]])</f>
        <v>286</v>
      </c>
      <c r="O47" s="7">
        <f>SUM(Table32534[[#This Row],[25]:[49]])</f>
        <v>864</v>
      </c>
      <c r="P47" s="7">
        <f>SUM(Table32534[[#This Row],[50]:[64]])</f>
        <v>666</v>
      </c>
      <c r="Q47" s="7">
        <f>SUM(Table32534[[#This Row],[65]:[74]])</f>
        <v>309</v>
      </c>
      <c r="R47" s="7">
        <f>SUM(Table32534[[#This Row],[75]:[84]])</f>
        <v>240</v>
      </c>
      <c r="S47" s="7">
        <f>SUM(Table32534[[#This Row],[5]:[9]])</f>
        <v>115</v>
      </c>
      <c r="T47" s="7">
        <f>SUM(Table32534[[#This Row],[10]:[14]])</f>
        <v>165</v>
      </c>
      <c r="U47" s="7">
        <f>SUM(Table32534[[#This Row],[15]:[19]])</f>
        <v>171</v>
      </c>
      <c r="V47" s="7">
        <f>SUM(Table32534[[#This Row],[20]:[24]])</f>
        <v>154</v>
      </c>
      <c r="W47" s="7">
        <f>SUM(Table32534[[#This Row],[25]:[29]])</f>
        <v>162</v>
      </c>
      <c r="X47" s="7">
        <f>SUM(Table32534[[#This Row],[30]:[34]])</f>
        <v>168</v>
      </c>
      <c r="Y47" s="7">
        <f>SUM(Table32534[[#This Row],[35]:[39]])</f>
        <v>162</v>
      </c>
      <c r="Z47" s="7">
        <f>SUM(Table32534[[#This Row],[40]:[44]])</f>
        <v>178</v>
      </c>
      <c r="AA47" s="7">
        <f>SUM(Table32534[[#This Row],[45]:[49]])</f>
        <v>194</v>
      </c>
      <c r="AB47" s="7">
        <f>SUM(Table32534[[#This Row],[50]:[54]])</f>
        <v>230</v>
      </c>
      <c r="AC47" s="7">
        <f>SUM(Table32534[[#This Row],[55]:[59]])</f>
        <v>217</v>
      </c>
      <c r="AD47" s="7">
        <f>SUM(Table32534[[#This Row],[60]:[64]])</f>
        <v>219</v>
      </c>
      <c r="AE47" s="7">
        <f>SUM(Table32534[[#This Row],[65]:[69]])</f>
        <v>172</v>
      </c>
      <c r="AF47" s="7">
        <f>SUM(Table32534[[#This Row],[70]:[74]])</f>
        <v>137</v>
      </c>
      <c r="AG47" s="7">
        <f>SUM(Table32534[[#This Row],[75]:[79]])</f>
        <v>135</v>
      </c>
      <c r="AH47" s="7">
        <f>SUM(Table32534[[#This Row],[80]:[84]])</f>
        <v>105</v>
      </c>
      <c r="AI47" s="7">
        <f>SUM(Table32534[[#This Row],[85]:[89]])</f>
        <v>79</v>
      </c>
      <c r="AJ47" s="7">
        <f>Table32534[[#This Row],[90]]</f>
        <v>41</v>
      </c>
      <c r="AK47" s="7">
        <v>25</v>
      </c>
      <c r="AL47" s="7">
        <v>20</v>
      </c>
      <c r="AM47" s="7">
        <v>23</v>
      </c>
      <c r="AN47" s="7">
        <v>19</v>
      </c>
      <c r="AO47" s="7">
        <v>20</v>
      </c>
      <c r="AP47" s="7">
        <v>18</v>
      </c>
      <c r="AQ47" s="7">
        <v>28</v>
      </c>
      <c r="AR47" s="7">
        <v>19</v>
      </c>
      <c r="AS47" s="7">
        <v>25</v>
      </c>
      <c r="AT47" s="7">
        <v>25</v>
      </c>
      <c r="AU47" s="7">
        <v>37</v>
      </c>
      <c r="AV47" s="7">
        <v>27</v>
      </c>
      <c r="AW47" s="7">
        <v>35</v>
      </c>
      <c r="AX47" s="7">
        <v>32</v>
      </c>
      <c r="AY47" s="7">
        <v>34</v>
      </c>
      <c r="AZ47" s="7">
        <v>39</v>
      </c>
      <c r="BA47" s="7">
        <v>37</v>
      </c>
      <c r="BB47" s="7">
        <v>28</v>
      </c>
      <c r="BC47" s="7">
        <v>36</v>
      </c>
      <c r="BD47" s="7">
        <v>31</v>
      </c>
      <c r="BE47" s="7">
        <v>35</v>
      </c>
      <c r="BF47" s="7">
        <v>42</v>
      </c>
      <c r="BG47" s="7">
        <v>26</v>
      </c>
      <c r="BH47" s="7">
        <v>25</v>
      </c>
      <c r="BI47" s="7">
        <v>26</v>
      </c>
      <c r="BJ47" s="7">
        <v>36</v>
      </c>
      <c r="BK47" s="7">
        <v>28</v>
      </c>
      <c r="BL47" s="7">
        <v>36</v>
      </c>
      <c r="BM47" s="7">
        <v>32</v>
      </c>
      <c r="BN47" s="7">
        <v>30</v>
      </c>
      <c r="BO47" s="7">
        <v>25</v>
      </c>
      <c r="BP47" s="7">
        <v>29</v>
      </c>
      <c r="BQ47" s="7">
        <v>32</v>
      </c>
      <c r="BR47" s="7">
        <v>40</v>
      </c>
      <c r="BS47" s="7">
        <v>42</v>
      </c>
      <c r="BT47" s="7">
        <v>36</v>
      </c>
      <c r="BU47" s="7">
        <v>34</v>
      </c>
      <c r="BV47" s="7">
        <v>29</v>
      </c>
      <c r="BW47" s="7">
        <v>32</v>
      </c>
      <c r="BX47" s="7">
        <v>31</v>
      </c>
      <c r="BY47" s="7">
        <v>24</v>
      </c>
      <c r="BZ47" s="7">
        <v>40</v>
      </c>
      <c r="CA47" s="7">
        <v>30</v>
      </c>
      <c r="CB47" s="7">
        <v>47</v>
      </c>
      <c r="CC47" s="7">
        <v>37</v>
      </c>
      <c r="CD47" s="7">
        <v>39</v>
      </c>
      <c r="CE47" s="7">
        <v>43</v>
      </c>
      <c r="CF47" s="7">
        <v>30</v>
      </c>
      <c r="CG47" s="7">
        <v>42</v>
      </c>
      <c r="CH47" s="7">
        <v>40</v>
      </c>
      <c r="CI47" s="7">
        <v>37</v>
      </c>
      <c r="CJ47" s="7">
        <v>38</v>
      </c>
      <c r="CK47" s="7">
        <v>54</v>
      </c>
      <c r="CL47" s="7">
        <v>51</v>
      </c>
      <c r="CM47" s="7">
        <v>50</v>
      </c>
      <c r="CN47" s="7">
        <v>53</v>
      </c>
      <c r="CO47" s="7">
        <v>47</v>
      </c>
      <c r="CP47" s="7">
        <v>39</v>
      </c>
      <c r="CQ47" s="7">
        <v>36</v>
      </c>
      <c r="CR47" s="7">
        <v>42</v>
      </c>
      <c r="CS47" s="7">
        <v>44</v>
      </c>
      <c r="CT47" s="7">
        <v>38</v>
      </c>
      <c r="CU47" s="7">
        <v>50</v>
      </c>
      <c r="CV47" s="7">
        <v>46</v>
      </c>
      <c r="CW47" s="7">
        <v>41</v>
      </c>
      <c r="CX47" s="7">
        <v>33</v>
      </c>
      <c r="CY47" s="7">
        <v>38</v>
      </c>
      <c r="CZ47" s="7">
        <v>37</v>
      </c>
      <c r="DA47" s="7">
        <v>36</v>
      </c>
      <c r="DB47" s="7">
        <v>28</v>
      </c>
      <c r="DC47" s="7">
        <v>25</v>
      </c>
      <c r="DD47" s="7">
        <v>32</v>
      </c>
      <c r="DE47" s="7">
        <v>26</v>
      </c>
      <c r="DF47" s="7">
        <v>28</v>
      </c>
      <c r="DG47" s="7">
        <v>26</v>
      </c>
      <c r="DH47" s="7">
        <v>37</v>
      </c>
      <c r="DI47" s="7">
        <v>33</v>
      </c>
      <c r="DJ47" s="7">
        <v>19</v>
      </c>
      <c r="DK47" s="7">
        <v>21</v>
      </c>
      <c r="DL47" s="7">
        <v>25</v>
      </c>
      <c r="DM47" s="7">
        <v>18</v>
      </c>
      <c r="DN47" s="7">
        <v>24</v>
      </c>
      <c r="DO47" s="7">
        <v>19</v>
      </c>
      <c r="DP47" s="7">
        <v>22</v>
      </c>
      <c r="DQ47" s="7">
        <v>22</v>
      </c>
      <c r="DR47" s="7">
        <v>17</v>
      </c>
      <c r="DS47" s="7">
        <v>23</v>
      </c>
      <c r="DT47" s="7">
        <v>22</v>
      </c>
      <c r="DU47" s="7">
        <v>6</v>
      </c>
      <c r="DV47" s="7">
        <v>11</v>
      </c>
      <c r="DW47" s="7">
        <v>41</v>
      </c>
      <c r="DX47" s="7">
        <f t="shared" si="4"/>
        <v>1816</v>
      </c>
      <c r="DY47" s="7">
        <f t="shared" si="5"/>
        <v>221</v>
      </c>
      <c r="DZ47" s="7">
        <f t="shared" si="6"/>
        <v>864</v>
      </c>
      <c r="EA47" s="7">
        <f t="shared" si="7"/>
        <v>666</v>
      </c>
    </row>
    <row r="48" spans="1:131" x14ac:dyDescent="0.35">
      <c r="A48" s="7">
        <v>4</v>
      </c>
      <c r="B48" t="s">
        <v>359</v>
      </c>
      <c r="C48" s="10" t="s">
        <v>245</v>
      </c>
      <c r="D48" s="10" t="s">
        <v>246</v>
      </c>
      <c r="E48" s="7">
        <f>SUM(Table32534[[#This Row],[0]:[90]])</f>
        <v>2756</v>
      </c>
      <c r="F48" s="7">
        <f>SUM(Table32534[[#This Row],[0]:[15]])</f>
        <v>502</v>
      </c>
      <c r="G48" s="7">
        <f>SUM(Table32534[[#This Row],[16]:[64]])</f>
        <v>1760</v>
      </c>
      <c r="H48" s="7">
        <f>SUM(Table32534[[#This Row],[65]:[90]])</f>
        <v>494</v>
      </c>
      <c r="I48" s="7">
        <f>SUM(Table32534[[#This Row],[85]:[90]])</f>
        <v>37</v>
      </c>
      <c r="J48" s="7">
        <f>SUM(Table32534[[#This Row],[0]:[17]])</f>
        <v>586</v>
      </c>
      <c r="K48" s="7">
        <f>SUM(Table32534[[#This Row],[18]:[64]])</f>
        <v>1676</v>
      </c>
      <c r="L48" s="7">
        <f>SUM(Table32534[[#This Row],[0]:[4]])</f>
        <v>148</v>
      </c>
      <c r="M48" s="7">
        <f>SUM(Table32534[[#This Row],[5]:[15]])</f>
        <v>354</v>
      </c>
      <c r="N48" s="7">
        <f>SUM(Table32534[[#This Row],[16]:[24]])</f>
        <v>300</v>
      </c>
      <c r="O48" s="7">
        <f>SUM(Table32534[[#This Row],[25]:[49]])</f>
        <v>859</v>
      </c>
      <c r="P48" s="7">
        <f>SUM(Table32534[[#This Row],[50]:[64]])</f>
        <v>601</v>
      </c>
      <c r="Q48" s="7">
        <f>SUM(Table32534[[#This Row],[65]:[74]])</f>
        <v>276</v>
      </c>
      <c r="R48" s="7">
        <f>SUM(Table32534[[#This Row],[75]:[84]])</f>
        <v>181</v>
      </c>
      <c r="S48" s="7">
        <f>SUM(Table32534[[#This Row],[5]:[9]])</f>
        <v>157</v>
      </c>
      <c r="T48" s="7">
        <f>SUM(Table32534[[#This Row],[10]:[14]])</f>
        <v>171</v>
      </c>
      <c r="U48" s="7">
        <f>SUM(Table32534[[#This Row],[15]:[19]])</f>
        <v>165</v>
      </c>
      <c r="V48" s="7">
        <f>SUM(Table32534[[#This Row],[20]:[24]])</f>
        <v>161</v>
      </c>
      <c r="W48" s="7">
        <f>SUM(Table32534[[#This Row],[25]:[29]])</f>
        <v>147</v>
      </c>
      <c r="X48" s="7">
        <f>SUM(Table32534[[#This Row],[30]:[34]])</f>
        <v>209</v>
      </c>
      <c r="Y48" s="7">
        <f>SUM(Table32534[[#This Row],[35]:[39]])</f>
        <v>182</v>
      </c>
      <c r="Z48" s="7">
        <f>SUM(Table32534[[#This Row],[40]:[44]])</f>
        <v>165</v>
      </c>
      <c r="AA48" s="7">
        <f>SUM(Table32534[[#This Row],[45]:[49]])</f>
        <v>156</v>
      </c>
      <c r="AB48" s="7">
        <f>SUM(Table32534[[#This Row],[50]:[54]])</f>
        <v>215</v>
      </c>
      <c r="AC48" s="7">
        <f>SUM(Table32534[[#This Row],[55]:[59]])</f>
        <v>185</v>
      </c>
      <c r="AD48" s="7">
        <f>SUM(Table32534[[#This Row],[60]:[64]])</f>
        <v>201</v>
      </c>
      <c r="AE48" s="7">
        <f>SUM(Table32534[[#This Row],[65]:[69]])</f>
        <v>142</v>
      </c>
      <c r="AF48" s="7">
        <f>SUM(Table32534[[#This Row],[70]:[74]])</f>
        <v>134</v>
      </c>
      <c r="AG48" s="7">
        <f>SUM(Table32534[[#This Row],[75]:[79]])</f>
        <v>114</v>
      </c>
      <c r="AH48" s="7">
        <f>SUM(Table32534[[#This Row],[80]:[84]])</f>
        <v>67</v>
      </c>
      <c r="AI48" s="7">
        <f>SUM(Table32534[[#This Row],[85]:[89]])</f>
        <v>29</v>
      </c>
      <c r="AJ48" s="7">
        <f>Table32534[[#This Row],[90]]</f>
        <v>8</v>
      </c>
      <c r="AK48" s="7">
        <v>30</v>
      </c>
      <c r="AL48" s="7">
        <v>30</v>
      </c>
      <c r="AM48" s="7">
        <v>23</v>
      </c>
      <c r="AN48" s="7">
        <v>39</v>
      </c>
      <c r="AO48" s="7">
        <v>26</v>
      </c>
      <c r="AP48" s="7">
        <v>31</v>
      </c>
      <c r="AQ48" s="7">
        <v>35</v>
      </c>
      <c r="AR48" s="7">
        <v>28</v>
      </c>
      <c r="AS48" s="7">
        <v>31</v>
      </c>
      <c r="AT48" s="7">
        <v>32</v>
      </c>
      <c r="AU48" s="7">
        <v>41</v>
      </c>
      <c r="AV48" s="7">
        <v>23</v>
      </c>
      <c r="AW48" s="7">
        <v>37</v>
      </c>
      <c r="AX48" s="7">
        <v>35</v>
      </c>
      <c r="AY48" s="7">
        <v>35</v>
      </c>
      <c r="AZ48" s="7">
        <v>26</v>
      </c>
      <c r="BA48" s="7">
        <v>46</v>
      </c>
      <c r="BB48" s="7">
        <v>38</v>
      </c>
      <c r="BC48" s="7">
        <v>28</v>
      </c>
      <c r="BD48" s="7">
        <v>27</v>
      </c>
      <c r="BE48" s="7">
        <v>31</v>
      </c>
      <c r="BF48" s="7">
        <v>37</v>
      </c>
      <c r="BG48" s="7">
        <v>27</v>
      </c>
      <c r="BH48" s="7">
        <v>33</v>
      </c>
      <c r="BI48" s="7">
        <v>33</v>
      </c>
      <c r="BJ48" s="7">
        <v>29</v>
      </c>
      <c r="BK48" s="7">
        <v>31</v>
      </c>
      <c r="BL48" s="7">
        <v>35</v>
      </c>
      <c r="BM48" s="7">
        <v>32</v>
      </c>
      <c r="BN48" s="7">
        <v>20</v>
      </c>
      <c r="BO48" s="7">
        <v>31</v>
      </c>
      <c r="BP48" s="7">
        <v>43</v>
      </c>
      <c r="BQ48" s="7">
        <v>39</v>
      </c>
      <c r="BR48" s="7">
        <v>47</v>
      </c>
      <c r="BS48" s="7">
        <v>49</v>
      </c>
      <c r="BT48" s="7">
        <v>41</v>
      </c>
      <c r="BU48" s="7">
        <v>34</v>
      </c>
      <c r="BV48" s="7">
        <v>35</v>
      </c>
      <c r="BW48" s="7">
        <v>35</v>
      </c>
      <c r="BX48" s="7">
        <v>37</v>
      </c>
      <c r="BY48" s="7">
        <v>29</v>
      </c>
      <c r="BZ48" s="7">
        <v>39</v>
      </c>
      <c r="CA48" s="7">
        <v>33</v>
      </c>
      <c r="CB48" s="7">
        <v>26</v>
      </c>
      <c r="CC48" s="7">
        <v>38</v>
      </c>
      <c r="CD48" s="7">
        <v>33</v>
      </c>
      <c r="CE48" s="7">
        <v>25</v>
      </c>
      <c r="CF48" s="7">
        <v>33</v>
      </c>
      <c r="CG48" s="7">
        <v>32</v>
      </c>
      <c r="CH48" s="7">
        <v>33</v>
      </c>
      <c r="CI48" s="7">
        <v>32</v>
      </c>
      <c r="CJ48" s="7">
        <v>44</v>
      </c>
      <c r="CK48" s="7">
        <v>47</v>
      </c>
      <c r="CL48" s="7">
        <v>55</v>
      </c>
      <c r="CM48" s="7">
        <v>37</v>
      </c>
      <c r="CN48" s="7">
        <v>28</v>
      </c>
      <c r="CO48" s="7">
        <v>41</v>
      </c>
      <c r="CP48" s="7">
        <v>38</v>
      </c>
      <c r="CQ48" s="7">
        <v>48</v>
      </c>
      <c r="CR48" s="7">
        <v>30</v>
      </c>
      <c r="CS48" s="7">
        <v>36</v>
      </c>
      <c r="CT48" s="7">
        <v>33</v>
      </c>
      <c r="CU48" s="7">
        <v>39</v>
      </c>
      <c r="CV48" s="7">
        <v>52</v>
      </c>
      <c r="CW48" s="7">
        <v>41</v>
      </c>
      <c r="CX48" s="7">
        <v>31</v>
      </c>
      <c r="CY48" s="7">
        <v>29</v>
      </c>
      <c r="CZ48" s="7">
        <v>33</v>
      </c>
      <c r="DA48" s="7">
        <v>23</v>
      </c>
      <c r="DB48" s="7">
        <v>26</v>
      </c>
      <c r="DC48" s="7">
        <v>32</v>
      </c>
      <c r="DD48" s="7">
        <v>22</v>
      </c>
      <c r="DE48" s="7">
        <v>24</v>
      </c>
      <c r="DF48" s="7">
        <v>29</v>
      </c>
      <c r="DG48" s="7">
        <v>27</v>
      </c>
      <c r="DH48" s="7">
        <v>17</v>
      </c>
      <c r="DI48" s="7">
        <v>28</v>
      </c>
      <c r="DJ48" s="7">
        <v>21</v>
      </c>
      <c r="DK48" s="7">
        <v>30</v>
      </c>
      <c r="DL48" s="7">
        <v>18</v>
      </c>
      <c r="DM48" s="7">
        <v>17</v>
      </c>
      <c r="DN48" s="7">
        <v>12</v>
      </c>
      <c r="DO48" s="7">
        <v>17</v>
      </c>
      <c r="DP48" s="7">
        <v>10</v>
      </c>
      <c r="DQ48" s="7">
        <v>11</v>
      </c>
      <c r="DR48" s="7">
        <v>9</v>
      </c>
      <c r="DS48" s="7">
        <v>5</v>
      </c>
      <c r="DT48" s="7">
        <v>7</v>
      </c>
      <c r="DU48" s="7">
        <v>6</v>
      </c>
      <c r="DV48" s="7">
        <v>2</v>
      </c>
      <c r="DW48" s="7">
        <v>8</v>
      </c>
      <c r="DX48" s="7">
        <f t="shared" si="4"/>
        <v>1760</v>
      </c>
      <c r="DY48" s="7">
        <f t="shared" si="5"/>
        <v>216</v>
      </c>
      <c r="DZ48" s="7">
        <f t="shared" si="6"/>
        <v>859</v>
      </c>
      <c r="EA48" s="7">
        <f t="shared" si="7"/>
        <v>601</v>
      </c>
    </row>
    <row r="49" spans="1:131" x14ac:dyDescent="0.35">
      <c r="A49" s="7">
        <v>4</v>
      </c>
      <c r="B49" t="s">
        <v>359</v>
      </c>
      <c r="C49" s="10" t="s">
        <v>247</v>
      </c>
      <c r="D49" s="10" t="s">
        <v>248</v>
      </c>
      <c r="E49" s="7">
        <f>SUM(Table32534[[#This Row],[0]:[90]])</f>
        <v>6264</v>
      </c>
      <c r="F49" s="7">
        <f>SUM(Table32534[[#This Row],[0]:[15]])</f>
        <v>1182</v>
      </c>
      <c r="G49" s="7">
        <f>SUM(Table32534[[#This Row],[16]:[64]])</f>
        <v>4050</v>
      </c>
      <c r="H49" s="7">
        <f>SUM(Table32534[[#This Row],[65]:[90]])</f>
        <v>1032</v>
      </c>
      <c r="I49" s="7">
        <f>SUM(Table32534[[#This Row],[85]:[90]])</f>
        <v>107</v>
      </c>
      <c r="J49" s="7">
        <f>SUM(Table32534[[#This Row],[0]:[17]])</f>
        <v>1342</v>
      </c>
      <c r="K49" s="7">
        <f>SUM(Table32534[[#This Row],[18]:[64]])</f>
        <v>3890</v>
      </c>
      <c r="L49" s="7">
        <f>SUM(Table32534[[#This Row],[0]:[4]])</f>
        <v>327</v>
      </c>
      <c r="M49" s="7">
        <f>SUM(Table32534[[#This Row],[5]:[15]])</f>
        <v>855</v>
      </c>
      <c r="N49" s="7">
        <f>SUM(Table32534[[#This Row],[16]:[24]])</f>
        <v>675</v>
      </c>
      <c r="O49" s="7">
        <f>SUM(Table32534[[#This Row],[25]:[49]])</f>
        <v>2202</v>
      </c>
      <c r="P49" s="7">
        <f>SUM(Table32534[[#This Row],[50]:[64]])</f>
        <v>1173</v>
      </c>
      <c r="Q49" s="7">
        <f>SUM(Table32534[[#This Row],[65]:[74]])</f>
        <v>537</v>
      </c>
      <c r="R49" s="7">
        <f>SUM(Table32534[[#This Row],[75]:[84]])</f>
        <v>388</v>
      </c>
      <c r="S49" s="7">
        <f>SUM(Table32534[[#This Row],[5]:[9]])</f>
        <v>375</v>
      </c>
      <c r="T49" s="7">
        <f>SUM(Table32534[[#This Row],[10]:[14]])</f>
        <v>395</v>
      </c>
      <c r="U49" s="7">
        <f>SUM(Table32534[[#This Row],[15]:[19]])</f>
        <v>394</v>
      </c>
      <c r="V49" s="7">
        <f>SUM(Table32534[[#This Row],[20]:[24]])</f>
        <v>366</v>
      </c>
      <c r="W49" s="7">
        <f>SUM(Table32534[[#This Row],[25]:[29]])</f>
        <v>422</v>
      </c>
      <c r="X49" s="7">
        <f>SUM(Table32534[[#This Row],[30]:[34]])</f>
        <v>519</v>
      </c>
      <c r="Y49" s="7">
        <f>SUM(Table32534[[#This Row],[35]:[39]])</f>
        <v>511</v>
      </c>
      <c r="Z49" s="7">
        <f>SUM(Table32534[[#This Row],[40]:[44]])</f>
        <v>441</v>
      </c>
      <c r="AA49" s="7">
        <f>SUM(Table32534[[#This Row],[45]:[49]])</f>
        <v>309</v>
      </c>
      <c r="AB49" s="7">
        <f>SUM(Table32534[[#This Row],[50]:[54]])</f>
        <v>413</v>
      </c>
      <c r="AC49" s="7">
        <f>SUM(Table32534[[#This Row],[55]:[59]])</f>
        <v>402</v>
      </c>
      <c r="AD49" s="7">
        <f>SUM(Table32534[[#This Row],[60]:[64]])</f>
        <v>358</v>
      </c>
      <c r="AE49" s="7">
        <f>SUM(Table32534[[#This Row],[65]:[69]])</f>
        <v>296</v>
      </c>
      <c r="AF49" s="7">
        <f>SUM(Table32534[[#This Row],[70]:[74]])</f>
        <v>241</v>
      </c>
      <c r="AG49" s="7">
        <f>SUM(Table32534[[#This Row],[75]:[79]])</f>
        <v>269</v>
      </c>
      <c r="AH49" s="7">
        <f>SUM(Table32534[[#This Row],[80]:[84]])</f>
        <v>119</v>
      </c>
      <c r="AI49" s="7">
        <f>SUM(Table32534[[#This Row],[85]:[89]])</f>
        <v>66</v>
      </c>
      <c r="AJ49" s="7">
        <f>Table32534[[#This Row],[90]]</f>
        <v>41</v>
      </c>
      <c r="AK49" s="7">
        <v>62</v>
      </c>
      <c r="AL49" s="7">
        <v>60</v>
      </c>
      <c r="AM49" s="7">
        <v>74</v>
      </c>
      <c r="AN49" s="7">
        <v>68</v>
      </c>
      <c r="AO49" s="7">
        <v>63</v>
      </c>
      <c r="AP49" s="7">
        <v>69</v>
      </c>
      <c r="AQ49" s="7">
        <v>66</v>
      </c>
      <c r="AR49" s="7">
        <v>71</v>
      </c>
      <c r="AS49" s="7">
        <v>85</v>
      </c>
      <c r="AT49" s="7">
        <v>84</v>
      </c>
      <c r="AU49" s="7">
        <v>73</v>
      </c>
      <c r="AV49" s="7">
        <v>79</v>
      </c>
      <c r="AW49" s="7">
        <v>83</v>
      </c>
      <c r="AX49" s="7">
        <v>74</v>
      </c>
      <c r="AY49" s="7">
        <v>86</v>
      </c>
      <c r="AZ49" s="7">
        <v>85</v>
      </c>
      <c r="BA49" s="7">
        <v>78</v>
      </c>
      <c r="BB49" s="7">
        <v>82</v>
      </c>
      <c r="BC49" s="7">
        <v>79</v>
      </c>
      <c r="BD49" s="7">
        <v>70</v>
      </c>
      <c r="BE49" s="7">
        <v>77</v>
      </c>
      <c r="BF49" s="7">
        <v>86</v>
      </c>
      <c r="BG49" s="7">
        <v>71</v>
      </c>
      <c r="BH49" s="7">
        <v>68</v>
      </c>
      <c r="BI49" s="7">
        <v>64</v>
      </c>
      <c r="BJ49" s="7">
        <v>79</v>
      </c>
      <c r="BK49" s="7">
        <v>82</v>
      </c>
      <c r="BL49" s="7">
        <v>83</v>
      </c>
      <c r="BM49" s="7">
        <v>80</v>
      </c>
      <c r="BN49" s="7">
        <v>98</v>
      </c>
      <c r="BO49" s="7">
        <v>100</v>
      </c>
      <c r="BP49" s="7">
        <v>99</v>
      </c>
      <c r="BQ49" s="7">
        <v>99</v>
      </c>
      <c r="BR49" s="7">
        <v>120</v>
      </c>
      <c r="BS49" s="7">
        <v>101</v>
      </c>
      <c r="BT49" s="7">
        <v>94</v>
      </c>
      <c r="BU49" s="7">
        <v>91</v>
      </c>
      <c r="BV49" s="7">
        <v>116</v>
      </c>
      <c r="BW49" s="7">
        <v>108</v>
      </c>
      <c r="BX49" s="7">
        <v>102</v>
      </c>
      <c r="BY49" s="7">
        <v>82</v>
      </c>
      <c r="BZ49" s="7">
        <v>88</v>
      </c>
      <c r="CA49" s="7">
        <v>93</v>
      </c>
      <c r="CB49" s="7">
        <v>82</v>
      </c>
      <c r="CC49" s="7">
        <v>96</v>
      </c>
      <c r="CD49" s="7">
        <v>65</v>
      </c>
      <c r="CE49" s="7">
        <v>55</v>
      </c>
      <c r="CF49" s="7">
        <v>57</v>
      </c>
      <c r="CG49" s="7">
        <v>62</v>
      </c>
      <c r="CH49" s="7">
        <v>70</v>
      </c>
      <c r="CI49" s="7">
        <v>69</v>
      </c>
      <c r="CJ49" s="7">
        <v>87</v>
      </c>
      <c r="CK49" s="7">
        <v>65</v>
      </c>
      <c r="CL49" s="7">
        <v>99</v>
      </c>
      <c r="CM49" s="7">
        <v>93</v>
      </c>
      <c r="CN49" s="7">
        <v>90</v>
      </c>
      <c r="CO49" s="7">
        <v>73</v>
      </c>
      <c r="CP49" s="7">
        <v>89</v>
      </c>
      <c r="CQ49" s="7">
        <v>77</v>
      </c>
      <c r="CR49" s="7">
        <v>73</v>
      </c>
      <c r="CS49" s="7">
        <v>91</v>
      </c>
      <c r="CT49" s="7">
        <v>83</v>
      </c>
      <c r="CU49" s="7">
        <v>68</v>
      </c>
      <c r="CV49" s="7">
        <v>63</v>
      </c>
      <c r="CW49" s="7">
        <v>53</v>
      </c>
      <c r="CX49" s="7">
        <v>62</v>
      </c>
      <c r="CY49" s="7">
        <v>58</v>
      </c>
      <c r="CZ49" s="7">
        <v>66</v>
      </c>
      <c r="DA49" s="7">
        <v>73</v>
      </c>
      <c r="DB49" s="7">
        <v>37</v>
      </c>
      <c r="DC49" s="7">
        <v>55</v>
      </c>
      <c r="DD49" s="7">
        <v>53</v>
      </c>
      <c r="DE49" s="7">
        <v>44</v>
      </c>
      <c r="DF49" s="7">
        <v>41</v>
      </c>
      <c r="DG49" s="7">
        <v>48</v>
      </c>
      <c r="DH49" s="7">
        <v>51</v>
      </c>
      <c r="DI49" s="7">
        <v>72</v>
      </c>
      <c r="DJ49" s="7">
        <v>59</v>
      </c>
      <c r="DK49" s="7">
        <v>44</v>
      </c>
      <c r="DL49" s="7">
        <v>43</v>
      </c>
      <c r="DM49" s="7">
        <v>36</v>
      </c>
      <c r="DN49" s="7">
        <v>24</v>
      </c>
      <c r="DO49" s="7">
        <v>20</v>
      </c>
      <c r="DP49" s="7">
        <v>20</v>
      </c>
      <c r="DQ49" s="7">
        <v>19</v>
      </c>
      <c r="DR49" s="7">
        <v>12</v>
      </c>
      <c r="DS49" s="7">
        <v>14</v>
      </c>
      <c r="DT49" s="7">
        <v>13</v>
      </c>
      <c r="DU49" s="7">
        <v>18</v>
      </c>
      <c r="DV49" s="7">
        <v>9</v>
      </c>
      <c r="DW49" s="7">
        <v>41</v>
      </c>
      <c r="DX49" s="7">
        <f t="shared" si="4"/>
        <v>4050</v>
      </c>
      <c r="DY49" s="7">
        <f t="shared" si="5"/>
        <v>515</v>
      </c>
      <c r="DZ49" s="7">
        <f t="shared" si="6"/>
        <v>2202</v>
      </c>
      <c r="EA49" s="7">
        <f t="shared" si="7"/>
        <v>1173</v>
      </c>
    </row>
    <row r="50" spans="1:131" x14ac:dyDescent="0.35">
      <c r="A50" s="7">
        <v>4</v>
      </c>
      <c r="B50" t="s">
        <v>359</v>
      </c>
      <c r="C50" s="10" t="s">
        <v>249</v>
      </c>
      <c r="D50" s="10" t="s">
        <v>250</v>
      </c>
      <c r="E50" s="7">
        <f>SUM(Table32534[[#This Row],[0]:[90]])</f>
        <v>7815</v>
      </c>
      <c r="F50" s="7">
        <f>SUM(Table32534[[#This Row],[0]:[15]])</f>
        <v>1222</v>
      </c>
      <c r="G50" s="7">
        <f>SUM(Table32534[[#This Row],[16]:[64]])</f>
        <v>4694</v>
      </c>
      <c r="H50" s="7">
        <f>SUM(Table32534[[#This Row],[65]:[90]])</f>
        <v>1899</v>
      </c>
      <c r="I50" s="7">
        <f>SUM(Table32534[[#This Row],[85]:[90]])</f>
        <v>232</v>
      </c>
      <c r="J50" s="7">
        <f>SUM(Table32534[[#This Row],[0]:[17]])</f>
        <v>1413</v>
      </c>
      <c r="K50" s="7">
        <f>SUM(Table32534[[#This Row],[18]:[64]])</f>
        <v>4503</v>
      </c>
      <c r="L50" s="7">
        <f>SUM(Table32534[[#This Row],[0]:[4]])</f>
        <v>357</v>
      </c>
      <c r="M50" s="7">
        <f>SUM(Table32534[[#This Row],[5]:[15]])</f>
        <v>865</v>
      </c>
      <c r="N50" s="7">
        <f>SUM(Table32534[[#This Row],[16]:[24]])</f>
        <v>806</v>
      </c>
      <c r="O50" s="7">
        <f>SUM(Table32534[[#This Row],[25]:[49]])</f>
        <v>2206</v>
      </c>
      <c r="P50" s="7">
        <f>SUM(Table32534[[#This Row],[50]:[64]])</f>
        <v>1682</v>
      </c>
      <c r="Q50" s="7">
        <f>SUM(Table32534[[#This Row],[65]:[74]])</f>
        <v>982</v>
      </c>
      <c r="R50" s="7">
        <f>SUM(Table32534[[#This Row],[75]:[84]])</f>
        <v>685</v>
      </c>
      <c r="S50" s="7">
        <f>SUM(Table32534[[#This Row],[5]:[9]])</f>
        <v>373</v>
      </c>
      <c r="T50" s="7">
        <f>SUM(Table32534[[#This Row],[10]:[14]])</f>
        <v>384</v>
      </c>
      <c r="U50" s="7">
        <f>SUM(Table32534[[#This Row],[15]:[19]])</f>
        <v>490</v>
      </c>
      <c r="V50" s="7">
        <f>SUM(Table32534[[#This Row],[20]:[24]])</f>
        <v>424</v>
      </c>
      <c r="W50" s="7">
        <f>SUM(Table32534[[#This Row],[25]:[29]])</f>
        <v>400</v>
      </c>
      <c r="X50" s="7">
        <f>SUM(Table32534[[#This Row],[30]:[34]])</f>
        <v>470</v>
      </c>
      <c r="Y50" s="7">
        <f>SUM(Table32534[[#This Row],[35]:[39]])</f>
        <v>460</v>
      </c>
      <c r="Z50" s="7">
        <f>SUM(Table32534[[#This Row],[40]:[44]])</f>
        <v>463</v>
      </c>
      <c r="AA50" s="7">
        <f>SUM(Table32534[[#This Row],[45]:[49]])</f>
        <v>413</v>
      </c>
      <c r="AB50" s="7">
        <f>SUM(Table32534[[#This Row],[50]:[54]])</f>
        <v>530</v>
      </c>
      <c r="AC50" s="7">
        <f>SUM(Table32534[[#This Row],[55]:[59]])</f>
        <v>592</v>
      </c>
      <c r="AD50" s="7">
        <f>SUM(Table32534[[#This Row],[60]:[64]])</f>
        <v>560</v>
      </c>
      <c r="AE50" s="7">
        <f>SUM(Table32534[[#This Row],[65]:[69]])</f>
        <v>525</v>
      </c>
      <c r="AF50" s="7">
        <f>SUM(Table32534[[#This Row],[70]:[74]])</f>
        <v>457</v>
      </c>
      <c r="AG50" s="7">
        <f>SUM(Table32534[[#This Row],[75]:[79]])</f>
        <v>420</v>
      </c>
      <c r="AH50" s="7">
        <f>SUM(Table32534[[#This Row],[80]:[84]])</f>
        <v>265</v>
      </c>
      <c r="AI50" s="7">
        <f>SUM(Table32534[[#This Row],[85]:[89]])</f>
        <v>147</v>
      </c>
      <c r="AJ50" s="7">
        <f>Table32534[[#This Row],[90]]</f>
        <v>85</v>
      </c>
      <c r="AK50" s="7">
        <v>61</v>
      </c>
      <c r="AL50" s="7">
        <v>69</v>
      </c>
      <c r="AM50" s="7">
        <v>68</v>
      </c>
      <c r="AN50" s="7">
        <v>82</v>
      </c>
      <c r="AO50" s="7">
        <v>77</v>
      </c>
      <c r="AP50" s="7">
        <v>63</v>
      </c>
      <c r="AQ50" s="7">
        <v>78</v>
      </c>
      <c r="AR50" s="7">
        <v>66</v>
      </c>
      <c r="AS50" s="7">
        <v>81</v>
      </c>
      <c r="AT50" s="7">
        <v>85</v>
      </c>
      <c r="AU50" s="7">
        <v>80</v>
      </c>
      <c r="AV50" s="7">
        <v>73</v>
      </c>
      <c r="AW50" s="7">
        <v>87</v>
      </c>
      <c r="AX50" s="7">
        <v>77</v>
      </c>
      <c r="AY50" s="7">
        <v>67</v>
      </c>
      <c r="AZ50" s="7">
        <v>108</v>
      </c>
      <c r="BA50" s="7">
        <v>114</v>
      </c>
      <c r="BB50" s="7">
        <v>77</v>
      </c>
      <c r="BC50" s="7">
        <v>101</v>
      </c>
      <c r="BD50" s="7">
        <v>90</v>
      </c>
      <c r="BE50" s="7">
        <v>113</v>
      </c>
      <c r="BF50" s="7">
        <v>98</v>
      </c>
      <c r="BG50" s="7">
        <v>77</v>
      </c>
      <c r="BH50" s="7">
        <v>62</v>
      </c>
      <c r="BI50" s="7">
        <v>74</v>
      </c>
      <c r="BJ50" s="7">
        <v>65</v>
      </c>
      <c r="BK50" s="7">
        <v>86</v>
      </c>
      <c r="BL50" s="7">
        <v>90</v>
      </c>
      <c r="BM50" s="7">
        <v>74</v>
      </c>
      <c r="BN50" s="7">
        <v>85</v>
      </c>
      <c r="BO50" s="7">
        <v>82</v>
      </c>
      <c r="BP50" s="7">
        <v>85</v>
      </c>
      <c r="BQ50" s="7">
        <v>101</v>
      </c>
      <c r="BR50" s="7">
        <v>96</v>
      </c>
      <c r="BS50" s="7">
        <v>106</v>
      </c>
      <c r="BT50" s="7">
        <v>90</v>
      </c>
      <c r="BU50" s="7">
        <v>91</v>
      </c>
      <c r="BV50" s="7">
        <v>72</v>
      </c>
      <c r="BW50" s="7">
        <v>106</v>
      </c>
      <c r="BX50" s="7">
        <v>101</v>
      </c>
      <c r="BY50" s="7">
        <v>82</v>
      </c>
      <c r="BZ50" s="7">
        <v>104</v>
      </c>
      <c r="CA50" s="7">
        <v>97</v>
      </c>
      <c r="CB50" s="7">
        <v>94</v>
      </c>
      <c r="CC50" s="7">
        <v>86</v>
      </c>
      <c r="CD50" s="7">
        <v>101</v>
      </c>
      <c r="CE50" s="7">
        <v>67</v>
      </c>
      <c r="CF50" s="7">
        <v>80</v>
      </c>
      <c r="CG50" s="7">
        <v>80</v>
      </c>
      <c r="CH50" s="7">
        <v>85</v>
      </c>
      <c r="CI50" s="7">
        <v>108</v>
      </c>
      <c r="CJ50" s="7">
        <v>110</v>
      </c>
      <c r="CK50" s="7">
        <v>111</v>
      </c>
      <c r="CL50" s="7">
        <v>98</v>
      </c>
      <c r="CM50" s="7">
        <v>103</v>
      </c>
      <c r="CN50" s="7">
        <v>112</v>
      </c>
      <c r="CO50" s="7">
        <v>122</v>
      </c>
      <c r="CP50" s="7">
        <v>117</v>
      </c>
      <c r="CQ50" s="7">
        <v>105</v>
      </c>
      <c r="CR50" s="7">
        <v>136</v>
      </c>
      <c r="CS50" s="7">
        <v>119</v>
      </c>
      <c r="CT50" s="7">
        <v>111</v>
      </c>
      <c r="CU50" s="7">
        <v>112</v>
      </c>
      <c r="CV50" s="7">
        <v>108</v>
      </c>
      <c r="CW50" s="7">
        <v>110</v>
      </c>
      <c r="CX50" s="7">
        <v>107</v>
      </c>
      <c r="CY50" s="7">
        <v>106</v>
      </c>
      <c r="CZ50" s="7">
        <v>112</v>
      </c>
      <c r="DA50" s="7">
        <v>96</v>
      </c>
      <c r="DB50" s="7">
        <v>104</v>
      </c>
      <c r="DC50" s="7">
        <v>90</v>
      </c>
      <c r="DD50" s="7">
        <v>92</v>
      </c>
      <c r="DE50" s="7">
        <v>95</v>
      </c>
      <c r="DF50" s="7">
        <v>86</v>
      </c>
      <c r="DG50" s="7">
        <v>94</v>
      </c>
      <c r="DH50" s="7">
        <v>90</v>
      </c>
      <c r="DI50" s="7">
        <v>89</v>
      </c>
      <c r="DJ50" s="7">
        <v>101</v>
      </c>
      <c r="DK50" s="7">
        <v>68</v>
      </c>
      <c r="DL50" s="7">
        <v>72</v>
      </c>
      <c r="DM50" s="7">
        <v>75</v>
      </c>
      <c r="DN50" s="7">
        <v>60</v>
      </c>
      <c r="DO50" s="7">
        <v>48</v>
      </c>
      <c r="DP50" s="7">
        <v>40</v>
      </c>
      <c r="DQ50" s="7">
        <v>42</v>
      </c>
      <c r="DR50" s="7">
        <v>26</v>
      </c>
      <c r="DS50" s="7">
        <v>30</v>
      </c>
      <c r="DT50" s="7">
        <v>36</v>
      </c>
      <c r="DU50" s="7">
        <v>22</v>
      </c>
      <c r="DV50" s="7">
        <v>33</v>
      </c>
      <c r="DW50" s="7">
        <v>85</v>
      </c>
      <c r="DX50" s="7">
        <f t="shared" si="4"/>
        <v>4694</v>
      </c>
      <c r="DY50" s="7">
        <f t="shared" si="5"/>
        <v>615</v>
      </c>
      <c r="DZ50" s="7">
        <f t="shared" si="6"/>
        <v>2206</v>
      </c>
      <c r="EA50" s="7">
        <f t="shared" si="7"/>
        <v>1682</v>
      </c>
    </row>
    <row r="51" spans="1:131" x14ac:dyDescent="0.35">
      <c r="A51" s="7">
        <v>4</v>
      </c>
      <c r="B51" t="s">
        <v>359</v>
      </c>
      <c r="C51" s="10" t="s">
        <v>251</v>
      </c>
      <c r="D51" s="10" t="s">
        <v>252</v>
      </c>
      <c r="E51" s="7">
        <f>SUM(Table32534[[#This Row],[0]:[90]])</f>
        <v>5825</v>
      </c>
      <c r="F51" s="7">
        <f>SUM(Table32534[[#This Row],[0]:[15]])</f>
        <v>992</v>
      </c>
      <c r="G51" s="7">
        <f>SUM(Table32534[[#This Row],[16]:[64]])</f>
        <v>3576</v>
      </c>
      <c r="H51" s="7">
        <f>SUM(Table32534[[#This Row],[65]:[90]])</f>
        <v>1257</v>
      </c>
      <c r="I51" s="7">
        <f>SUM(Table32534[[#This Row],[85]:[90]])</f>
        <v>162</v>
      </c>
      <c r="J51" s="7">
        <f>SUM(Table32534[[#This Row],[0]:[17]])</f>
        <v>1122</v>
      </c>
      <c r="K51" s="7">
        <f>SUM(Table32534[[#This Row],[18]:[64]])</f>
        <v>3446</v>
      </c>
      <c r="L51" s="7">
        <f>SUM(Table32534[[#This Row],[0]:[4]])</f>
        <v>274</v>
      </c>
      <c r="M51" s="7">
        <f>SUM(Table32534[[#This Row],[5]:[15]])</f>
        <v>718</v>
      </c>
      <c r="N51" s="7">
        <f>SUM(Table32534[[#This Row],[16]:[24]])</f>
        <v>575</v>
      </c>
      <c r="O51" s="7">
        <f>SUM(Table32534[[#This Row],[25]:[49]])</f>
        <v>1792</v>
      </c>
      <c r="P51" s="7">
        <f>SUM(Table32534[[#This Row],[50]:[64]])</f>
        <v>1209</v>
      </c>
      <c r="Q51" s="7">
        <f>SUM(Table32534[[#This Row],[65]:[74]])</f>
        <v>677</v>
      </c>
      <c r="R51" s="7">
        <f>SUM(Table32534[[#This Row],[75]:[84]])</f>
        <v>418</v>
      </c>
      <c r="S51" s="7">
        <f>SUM(Table32534[[#This Row],[5]:[9]])</f>
        <v>335</v>
      </c>
      <c r="T51" s="7">
        <f>SUM(Table32534[[#This Row],[10]:[14]])</f>
        <v>320</v>
      </c>
      <c r="U51" s="7">
        <f>SUM(Table32534[[#This Row],[15]:[19]])</f>
        <v>310</v>
      </c>
      <c r="V51" s="7">
        <f>SUM(Table32534[[#This Row],[20]:[24]])</f>
        <v>328</v>
      </c>
      <c r="W51" s="7">
        <f>SUM(Table32534[[#This Row],[25]:[29]])</f>
        <v>398</v>
      </c>
      <c r="X51" s="7">
        <f>SUM(Table32534[[#This Row],[30]:[34]])</f>
        <v>401</v>
      </c>
      <c r="Y51" s="7">
        <f>SUM(Table32534[[#This Row],[35]:[39]])</f>
        <v>329</v>
      </c>
      <c r="Z51" s="7">
        <f>SUM(Table32534[[#This Row],[40]:[44]])</f>
        <v>330</v>
      </c>
      <c r="AA51" s="7">
        <f>SUM(Table32534[[#This Row],[45]:[49]])</f>
        <v>334</v>
      </c>
      <c r="AB51" s="7">
        <f>SUM(Table32534[[#This Row],[50]:[54]])</f>
        <v>376</v>
      </c>
      <c r="AC51" s="7">
        <f>SUM(Table32534[[#This Row],[55]:[59]])</f>
        <v>453</v>
      </c>
      <c r="AD51" s="7">
        <f>SUM(Table32534[[#This Row],[60]:[64]])</f>
        <v>380</v>
      </c>
      <c r="AE51" s="7">
        <f>SUM(Table32534[[#This Row],[65]:[69]])</f>
        <v>386</v>
      </c>
      <c r="AF51" s="7">
        <f>SUM(Table32534[[#This Row],[70]:[74]])</f>
        <v>291</v>
      </c>
      <c r="AG51" s="7">
        <f>SUM(Table32534[[#This Row],[75]:[79]])</f>
        <v>235</v>
      </c>
      <c r="AH51" s="7">
        <f>SUM(Table32534[[#This Row],[80]:[84]])</f>
        <v>183</v>
      </c>
      <c r="AI51" s="7">
        <f>SUM(Table32534[[#This Row],[85]:[89]])</f>
        <v>102</v>
      </c>
      <c r="AJ51" s="7">
        <f>Table32534[[#This Row],[90]]</f>
        <v>60</v>
      </c>
      <c r="AK51" s="7">
        <v>61</v>
      </c>
      <c r="AL51" s="7">
        <v>47</v>
      </c>
      <c r="AM51" s="7">
        <v>45</v>
      </c>
      <c r="AN51" s="7">
        <v>58</v>
      </c>
      <c r="AO51" s="7">
        <v>63</v>
      </c>
      <c r="AP51" s="7">
        <v>59</v>
      </c>
      <c r="AQ51" s="7">
        <v>82</v>
      </c>
      <c r="AR51" s="7">
        <v>58</v>
      </c>
      <c r="AS51" s="7">
        <v>81</v>
      </c>
      <c r="AT51" s="7">
        <v>55</v>
      </c>
      <c r="AU51" s="7">
        <v>63</v>
      </c>
      <c r="AV51" s="7">
        <v>59</v>
      </c>
      <c r="AW51" s="7">
        <v>61</v>
      </c>
      <c r="AX51" s="7">
        <v>70</v>
      </c>
      <c r="AY51" s="7">
        <v>67</v>
      </c>
      <c r="AZ51" s="7">
        <v>63</v>
      </c>
      <c r="BA51" s="7">
        <v>61</v>
      </c>
      <c r="BB51" s="7">
        <v>69</v>
      </c>
      <c r="BC51" s="7">
        <v>59</v>
      </c>
      <c r="BD51" s="7">
        <v>58</v>
      </c>
      <c r="BE51" s="7">
        <v>89</v>
      </c>
      <c r="BF51" s="7">
        <v>67</v>
      </c>
      <c r="BG51" s="7">
        <v>61</v>
      </c>
      <c r="BH51" s="7">
        <v>58</v>
      </c>
      <c r="BI51" s="7">
        <v>53</v>
      </c>
      <c r="BJ51" s="7">
        <v>72</v>
      </c>
      <c r="BK51" s="7">
        <v>73</v>
      </c>
      <c r="BL51" s="7">
        <v>90</v>
      </c>
      <c r="BM51" s="7">
        <v>78</v>
      </c>
      <c r="BN51" s="7">
        <v>85</v>
      </c>
      <c r="BO51" s="7">
        <v>82</v>
      </c>
      <c r="BP51" s="7">
        <v>80</v>
      </c>
      <c r="BQ51" s="7">
        <v>69</v>
      </c>
      <c r="BR51" s="7">
        <v>83</v>
      </c>
      <c r="BS51" s="7">
        <v>87</v>
      </c>
      <c r="BT51" s="7">
        <v>64</v>
      </c>
      <c r="BU51" s="7">
        <v>79</v>
      </c>
      <c r="BV51" s="7">
        <v>74</v>
      </c>
      <c r="BW51" s="7">
        <v>51</v>
      </c>
      <c r="BX51" s="7">
        <v>61</v>
      </c>
      <c r="BY51" s="7">
        <v>61</v>
      </c>
      <c r="BZ51" s="7">
        <v>67</v>
      </c>
      <c r="CA51" s="7">
        <v>64</v>
      </c>
      <c r="CB51" s="7">
        <v>74</v>
      </c>
      <c r="CC51" s="7">
        <v>64</v>
      </c>
      <c r="CD51" s="7">
        <v>75</v>
      </c>
      <c r="CE51" s="7">
        <v>62</v>
      </c>
      <c r="CF51" s="7">
        <v>64</v>
      </c>
      <c r="CG51" s="7">
        <v>74</v>
      </c>
      <c r="CH51" s="7">
        <v>59</v>
      </c>
      <c r="CI51" s="7">
        <v>66</v>
      </c>
      <c r="CJ51" s="7">
        <v>64</v>
      </c>
      <c r="CK51" s="7">
        <v>86</v>
      </c>
      <c r="CL51" s="7">
        <v>95</v>
      </c>
      <c r="CM51" s="7">
        <v>65</v>
      </c>
      <c r="CN51" s="7">
        <v>75</v>
      </c>
      <c r="CO51" s="7">
        <v>99</v>
      </c>
      <c r="CP51" s="7">
        <v>92</v>
      </c>
      <c r="CQ51" s="7">
        <v>92</v>
      </c>
      <c r="CR51" s="7">
        <v>95</v>
      </c>
      <c r="CS51" s="7">
        <v>85</v>
      </c>
      <c r="CT51" s="7">
        <v>82</v>
      </c>
      <c r="CU51" s="7">
        <v>79</v>
      </c>
      <c r="CV51" s="7">
        <v>62</v>
      </c>
      <c r="CW51" s="7">
        <v>72</v>
      </c>
      <c r="CX51" s="7">
        <v>97</v>
      </c>
      <c r="CY51" s="7">
        <v>85</v>
      </c>
      <c r="CZ51" s="7">
        <v>62</v>
      </c>
      <c r="DA51" s="7">
        <v>75</v>
      </c>
      <c r="DB51" s="7">
        <v>67</v>
      </c>
      <c r="DC51" s="7">
        <v>72</v>
      </c>
      <c r="DD51" s="7">
        <v>58</v>
      </c>
      <c r="DE51" s="7">
        <v>61</v>
      </c>
      <c r="DF51" s="7">
        <v>53</v>
      </c>
      <c r="DG51" s="7">
        <v>47</v>
      </c>
      <c r="DH51" s="7">
        <v>52</v>
      </c>
      <c r="DI51" s="7">
        <v>48</v>
      </c>
      <c r="DJ51" s="7">
        <v>43</v>
      </c>
      <c r="DK51" s="7">
        <v>41</v>
      </c>
      <c r="DL51" s="7">
        <v>51</v>
      </c>
      <c r="DM51" s="7">
        <v>47</v>
      </c>
      <c r="DN51" s="7">
        <v>41</v>
      </c>
      <c r="DO51" s="7">
        <v>35</v>
      </c>
      <c r="DP51" s="7">
        <v>36</v>
      </c>
      <c r="DQ51" s="7">
        <v>24</v>
      </c>
      <c r="DR51" s="7">
        <v>29</v>
      </c>
      <c r="DS51" s="7">
        <v>16</v>
      </c>
      <c r="DT51" s="7">
        <v>29</v>
      </c>
      <c r="DU51" s="7">
        <v>9</v>
      </c>
      <c r="DV51" s="7">
        <v>19</v>
      </c>
      <c r="DW51" s="7">
        <v>60</v>
      </c>
      <c r="DX51" s="7">
        <f t="shared" si="4"/>
        <v>3576</v>
      </c>
      <c r="DY51" s="7">
        <f t="shared" si="5"/>
        <v>445</v>
      </c>
      <c r="DZ51" s="7">
        <f t="shared" si="6"/>
        <v>1792</v>
      </c>
      <c r="EA51" s="7">
        <f t="shared" si="7"/>
        <v>1209</v>
      </c>
    </row>
    <row r="52" spans="1:131" x14ac:dyDescent="0.35">
      <c r="A52" s="7">
        <v>4</v>
      </c>
      <c r="B52" t="s">
        <v>359</v>
      </c>
      <c r="C52" s="10" t="s">
        <v>253</v>
      </c>
      <c r="D52" s="10" t="s">
        <v>254</v>
      </c>
      <c r="E52" s="7">
        <f>SUM(Table32534[[#This Row],[0]:[90]])</f>
        <v>6151</v>
      </c>
      <c r="F52" s="7">
        <f>SUM(Table32534[[#This Row],[0]:[15]])</f>
        <v>1048</v>
      </c>
      <c r="G52" s="7">
        <f>SUM(Table32534[[#This Row],[16]:[64]])</f>
        <v>3783</v>
      </c>
      <c r="H52" s="7">
        <f>SUM(Table32534[[#This Row],[65]:[90]])</f>
        <v>1320</v>
      </c>
      <c r="I52" s="7">
        <f>SUM(Table32534[[#This Row],[85]:[90]])</f>
        <v>152</v>
      </c>
      <c r="J52" s="7">
        <f>SUM(Table32534[[#This Row],[0]:[17]])</f>
        <v>1172</v>
      </c>
      <c r="K52" s="7">
        <f>SUM(Table32534[[#This Row],[18]:[64]])</f>
        <v>3659</v>
      </c>
      <c r="L52" s="7">
        <f>SUM(Table32534[[#This Row],[0]:[4]])</f>
        <v>287</v>
      </c>
      <c r="M52" s="7">
        <f>SUM(Table32534[[#This Row],[5]:[15]])</f>
        <v>761</v>
      </c>
      <c r="N52" s="7">
        <f>SUM(Table32534[[#This Row],[16]:[24]])</f>
        <v>544</v>
      </c>
      <c r="O52" s="7">
        <f>SUM(Table32534[[#This Row],[25]:[49]])</f>
        <v>1951</v>
      </c>
      <c r="P52" s="7">
        <f>SUM(Table32534[[#This Row],[50]:[64]])</f>
        <v>1288</v>
      </c>
      <c r="Q52" s="7">
        <f>SUM(Table32534[[#This Row],[65]:[74]])</f>
        <v>710</v>
      </c>
      <c r="R52" s="7">
        <f>SUM(Table32534[[#This Row],[75]:[84]])</f>
        <v>458</v>
      </c>
      <c r="S52" s="7">
        <f>SUM(Table32534[[#This Row],[5]:[9]])</f>
        <v>347</v>
      </c>
      <c r="T52" s="7">
        <f>SUM(Table32534[[#This Row],[10]:[14]])</f>
        <v>344</v>
      </c>
      <c r="U52" s="7">
        <f>SUM(Table32534[[#This Row],[15]:[19]])</f>
        <v>326</v>
      </c>
      <c r="V52" s="7">
        <f>SUM(Table32534[[#This Row],[20]:[24]])</f>
        <v>288</v>
      </c>
      <c r="W52" s="7">
        <f>SUM(Table32534[[#This Row],[25]:[29]])</f>
        <v>320</v>
      </c>
      <c r="X52" s="7">
        <f>SUM(Table32534[[#This Row],[30]:[34]])</f>
        <v>437</v>
      </c>
      <c r="Y52" s="7">
        <f>SUM(Table32534[[#This Row],[35]:[39]])</f>
        <v>427</v>
      </c>
      <c r="Z52" s="7">
        <f>SUM(Table32534[[#This Row],[40]:[44]])</f>
        <v>418</v>
      </c>
      <c r="AA52" s="7">
        <f>SUM(Table32534[[#This Row],[45]:[49]])</f>
        <v>349</v>
      </c>
      <c r="AB52" s="7">
        <f>SUM(Table32534[[#This Row],[50]:[54]])</f>
        <v>407</v>
      </c>
      <c r="AC52" s="7">
        <f>SUM(Table32534[[#This Row],[55]:[59]])</f>
        <v>464</v>
      </c>
      <c r="AD52" s="7">
        <f>SUM(Table32534[[#This Row],[60]:[64]])</f>
        <v>417</v>
      </c>
      <c r="AE52" s="7">
        <f>SUM(Table32534[[#This Row],[65]:[69]])</f>
        <v>410</v>
      </c>
      <c r="AF52" s="7">
        <f>SUM(Table32534[[#This Row],[70]:[74]])</f>
        <v>300</v>
      </c>
      <c r="AG52" s="7">
        <f>SUM(Table32534[[#This Row],[75]:[79]])</f>
        <v>286</v>
      </c>
      <c r="AH52" s="7">
        <f>SUM(Table32534[[#This Row],[80]:[84]])</f>
        <v>172</v>
      </c>
      <c r="AI52" s="7">
        <f>SUM(Table32534[[#This Row],[85]:[89]])</f>
        <v>125</v>
      </c>
      <c r="AJ52" s="7">
        <f>Table32534[[#This Row],[90]]</f>
        <v>27</v>
      </c>
      <c r="AK52" s="7">
        <v>66</v>
      </c>
      <c r="AL52" s="7">
        <v>58</v>
      </c>
      <c r="AM52" s="7">
        <v>58</v>
      </c>
      <c r="AN52" s="7">
        <v>50</v>
      </c>
      <c r="AO52" s="7">
        <v>55</v>
      </c>
      <c r="AP52" s="7">
        <v>58</v>
      </c>
      <c r="AQ52" s="7">
        <v>67</v>
      </c>
      <c r="AR52" s="7">
        <v>69</v>
      </c>
      <c r="AS52" s="7">
        <v>71</v>
      </c>
      <c r="AT52" s="7">
        <v>82</v>
      </c>
      <c r="AU52" s="7">
        <v>76</v>
      </c>
      <c r="AV52" s="7">
        <v>58</v>
      </c>
      <c r="AW52" s="7">
        <v>80</v>
      </c>
      <c r="AX52" s="7">
        <v>61</v>
      </c>
      <c r="AY52" s="7">
        <v>69</v>
      </c>
      <c r="AZ52" s="7">
        <v>70</v>
      </c>
      <c r="BA52" s="7">
        <v>56</v>
      </c>
      <c r="BB52" s="7">
        <v>68</v>
      </c>
      <c r="BC52" s="7">
        <v>71</v>
      </c>
      <c r="BD52" s="7">
        <v>61</v>
      </c>
      <c r="BE52" s="7">
        <v>61</v>
      </c>
      <c r="BF52" s="7">
        <v>67</v>
      </c>
      <c r="BG52" s="7">
        <v>63</v>
      </c>
      <c r="BH52" s="7">
        <v>43</v>
      </c>
      <c r="BI52" s="7">
        <v>54</v>
      </c>
      <c r="BJ52" s="7">
        <v>59</v>
      </c>
      <c r="BK52" s="7">
        <v>60</v>
      </c>
      <c r="BL52" s="7">
        <v>64</v>
      </c>
      <c r="BM52" s="7">
        <v>60</v>
      </c>
      <c r="BN52" s="7">
        <v>77</v>
      </c>
      <c r="BO52" s="7">
        <v>76</v>
      </c>
      <c r="BP52" s="7">
        <v>94</v>
      </c>
      <c r="BQ52" s="7">
        <v>78</v>
      </c>
      <c r="BR52" s="7">
        <v>101</v>
      </c>
      <c r="BS52" s="7">
        <v>88</v>
      </c>
      <c r="BT52" s="7">
        <v>94</v>
      </c>
      <c r="BU52" s="7">
        <v>92</v>
      </c>
      <c r="BV52" s="7">
        <v>92</v>
      </c>
      <c r="BW52" s="7">
        <v>72</v>
      </c>
      <c r="BX52" s="7">
        <v>77</v>
      </c>
      <c r="BY52" s="7">
        <v>64</v>
      </c>
      <c r="BZ52" s="7">
        <v>81</v>
      </c>
      <c r="CA52" s="7">
        <v>109</v>
      </c>
      <c r="CB52" s="7">
        <v>69</v>
      </c>
      <c r="CC52" s="7">
        <v>95</v>
      </c>
      <c r="CD52" s="7">
        <v>80</v>
      </c>
      <c r="CE52" s="7">
        <v>71</v>
      </c>
      <c r="CF52" s="7">
        <v>66</v>
      </c>
      <c r="CG52" s="7">
        <v>64</v>
      </c>
      <c r="CH52" s="7">
        <v>68</v>
      </c>
      <c r="CI52" s="7">
        <v>69</v>
      </c>
      <c r="CJ52" s="7">
        <v>92</v>
      </c>
      <c r="CK52" s="7">
        <v>88</v>
      </c>
      <c r="CL52" s="7">
        <v>78</v>
      </c>
      <c r="CM52" s="7">
        <v>80</v>
      </c>
      <c r="CN52" s="7">
        <v>117</v>
      </c>
      <c r="CO52" s="7">
        <v>87</v>
      </c>
      <c r="CP52" s="7">
        <v>87</v>
      </c>
      <c r="CQ52" s="7">
        <v>85</v>
      </c>
      <c r="CR52" s="7">
        <v>88</v>
      </c>
      <c r="CS52" s="7">
        <v>86</v>
      </c>
      <c r="CT52" s="7">
        <v>91</v>
      </c>
      <c r="CU52" s="7">
        <v>97</v>
      </c>
      <c r="CV52" s="7">
        <v>81</v>
      </c>
      <c r="CW52" s="7">
        <v>62</v>
      </c>
      <c r="CX52" s="7">
        <v>80</v>
      </c>
      <c r="CY52" s="7">
        <v>65</v>
      </c>
      <c r="CZ52" s="7">
        <v>97</v>
      </c>
      <c r="DA52" s="7">
        <v>76</v>
      </c>
      <c r="DB52" s="7">
        <v>92</v>
      </c>
      <c r="DC52" s="7">
        <v>63</v>
      </c>
      <c r="DD52" s="7">
        <v>56</v>
      </c>
      <c r="DE52" s="7">
        <v>59</v>
      </c>
      <c r="DF52" s="7">
        <v>67</v>
      </c>
      <c r="DG52" s="7">
        <v>55</v>
      </c>
      <c r="DH52" s="7">
        <v>72</v>
      </c>
      <c r="DI52" s="7">
        <v>54</v>
      </c>
      <c r="DJ52" s="7">
        <v>60</v>
      </c>
      <c r="DK52" s="7">
        <v>51</v>
      </c>
      <c r="DL52" s="7">
        <v>49</v>
      </c>
      <c r="DM52" s="7">
        <v>41</v>
      </c>
      <c r="DN52" s="7">
        <v>47</v>
      </c>
      <c r="DO52" s="7">
        <v>30</v>
      </c>
      <c r="DP52" s="7">
        <v>33</v>
      </c>
      <c r="DQ52" s="7">
        <v>21</v>
      </c>
      <c r="DR52" s="7">
        <v>29</v>
      </c>
      <c r="DS52" s="7">
        <v>31</v>
      </c>
      <c r="DT52" s="7">
        <v>25</v>
      </c>
      <c r="DU52" s="7">
        <v>22</v>
      </c>
      <c r="DV52" s="7">
        <v>18</v>
      </c>
      <c r="DW52" s="7">
        <v>27</v>
      </c>
      <c r="DX52" s="7">
        <f t="shared" si="4"/>
        <v>3783</v>
      </c>
      <c r="DY52" s="7">
        <f t="shared" si="5"/>
        <v>420</v>
      </c>
      <c r="DZ52" s="7">
        <f t="shared" si="6"/>
        <v>1951</v>
      </c>
      <c r="EA52" s="7">
        <f t="shared" si="7"/>
        <v>1288</v>
      </c>
    </row>
    <row r="53" spans="1:131" x14ac:dyDescent="0.35">
      <c r="A53" s="7">
        <v>4</v>
      </c>
      <c r="B53" t="s">
        <v>359</v>
      </c>
      <c r="C53" s="10" t="s">
        <v>255</v>
      </c>
      <c r="D53" s="10" t="s">
        <v>256</v>
      </c>
      <c r="E53" s="7">
        <f>SUM(Table32534[[#This Row],[0]:[90]])</f>
        <v>5359</v>
      </c>
      <c r="F53" s="7">
        <f>SUM(Table32534[[#This Row],[0]:[15]])</f>
        <v>981</v>
      </c>
      <c r="G53" s="7">
        <f>SUM(Table32534[[#This Row],[16]:[64]])</f>
        <v>3354</v>
      </c>
      <c r="H53" s="7">
        <f>SUM(Table32534[[#This Row],[65]:[90]])</f>
        <v>1024</v>
      </c>
      <c r="I53" s="7">
        <f>SUM(Table32534[[#This Row],[85]:[90]])</f>
        <v>175</v>
      </c>
      <c r="J53" s="7">
        <f>SUM(Table32534[[#This Row],[0]:[17]])</f>
        <v>1111</v>
      </c>
      <c r="K53" s="7">
        <f>SUM(Table32534[[#This Row],[18]:[64]])</f>
        <v>3224</v>
      </c>
      <c r="L53" s="7">
        <f>SUM(Table32534[[#This Row],[0]:[4]])</f>
        <v>254</v>
      </c>
      <c r="M53" s="7">
        <f>SUM(Table32534[[#This Row],[5]:[15]])</f>
        <v>727</v>
      </c>
      <c r="N53" s="7">
        <f>SUM(Table32534[[#This Row],[16]:[24]])</f>
        <v>483</v>
      </c>
      <c r="O53" s="7">
        <f>SUM(Table32534[[#This Row],[25]:[49]])</f>
        <v>1815</v>
      </c>
      <c r="P53" s="7">
        <f>SUM(Table32534[[#This Row],[50]:[64]])</f>
        <v>1056</v>
      </c>
      <c r="Q53" s="7">
        <f>SUM(Table32534[[#This Row],[65]:[74]])</f>
        <v>491</v>
      </c>
      <c r="R53" s="7">
        <f>SUM(Table32534[[#This Row],[75]:[84]])</f>
        <v>358</v>
      </c>
      <c r="S53" s="7">
        <f>SUM(Table32534[[#This Row],[5]:[9]])</f>
        <v>328</v>
      </c>
      <c r="T53" s="7">
        <f>SUM(Table32534[[#This Row],[10]:[14]])</f>
        <v>328</v>
      </c>
      <c r="U53" s="7">
        <f>SUM(Table32534[[#This Row],[15]:[19]])</f>
        <v>325</v>
      </c>
      <c r="V53" s="7">
        <f>SUM(Table32534[[#This Row],[20]:[24]])</f>
        <v>229</v>
      </c>
      <c r="W53" s="7">
        <f>SUM(Table32534[[#This Row],[25]:[29]])</f>
        <v>311</v>
      </c>
      <c r="X53" s="7">
        <f>SUM(Table32534[[#This Row],[30]:[34]])</f>
        <v>410</v>
      </c>
      <c r="Y53" s="7">
        <f>SUM(Table32534[[#This Row],[35]:[39]])</f>
        <v>373</v>
      </c>
      <c r="Z53" s="7">
        <f>SUM(Table32534[[#This Row],[40]:[44]])</f>
        <v>382</v>
      </c>
      <c r="AA53" s="7">
        <f>SUM(Table32534[[#This Row],[45]:[49]])</f>
        <v>339</v>
      </c>
      <c r="AB53" s="7">
        <f>SUM(Table32534[[#This Row],[50]:[54]])</f>
        <v>370</v>
      </c>
      <c r="AC53" s="7">
        <f>SUM(Table32534[[#This Row],[55]:[59]])</f>
        <v>373</v>
      </c>
      <c r="AD53" s="7">
        <f>SUM(Table32534[[#This Row],[60]:[64]])</f>
        <v>313</v>
      </c>
      <c r="AE53" s="7">
        <f>SUM(Table32534[[#This Row],[65]:[69]])</f>
        <v>273</v>
      </c>
      <c r="AF53" s="7">
        <f>SUM(Table32534[[#This Row],[70]:[74]])</f>
        <v>218</v>
      </c>
      <c r="AG53" s="7">
        <f>SUM(Table32534[[#This Row],[75]:[79]])</f>
        <v>219</v>
      </c>
      <c r="AH53" s="7">
        <f>SUM(Table32534[[#This Row],[80]:[84]])</f>
        <v>139</v>
      </c>
      <c r="AI53" s="7">
        <f>SUM(Table32534[[#This Row],[85]:[89]])</f>
        <v>101</v>
      </c>
      <c r="AJ53" s="7">
        <f>Table32534[[#This Row],[90]]</f>
        <v>74</v>
      </c>
      <c r="AK53" s="7">
        <v>56</v>
      </c>
      <c r="AL53" s="7">
        <v>44</v>
      </c>
      <c r="AM53" s="7">
        <v>49</v>
      </c>
      <c r="AN53" s="7">
        <v>47</v>
      </c>
      <c r="AO53" s="7">
        <v>58</v>
      </c>
      <c r="AP53" s="7">
        <v>49</v>
      </c>
      <c r="AQ53" s="7">
        <v>62</v>
      </c>
      <c r="AR53" s="7">
        <v>56</v>
      </c>
      <c r="AS53" s="7">
        <v>77</v>
      </c>
      <c r="AT53" s="7">
        <v>84</v>
      </c>
      <c r="AU53" s="7">
        <v>65</v>
      </c>
      <c r="AV53" s="7">
        <v>68</v>
      </c>
      <c r="AW53" s="7">
        <v>57</v>
      </c>
      <c r="AX53" s="7">
        <v>70</v>
      </c>
      <c r="AY53" s="7">
        <v>68</v>
      </c>
      <c r="AZ53" s="7">
        <v>71</v>
      </c>
      <c r="BA53" s="7">
        <v>63</v>
      </c>
      <c r="BB53" s="7">
        <v>67</v>
      </c>
      <c r="BC53" s="7">
        <v>73</v>
      </c>
      <c r="BD53" s="7">
        <v>51</v>
      </c>
      <c r="BE53" s="7">
        <v>48</v>
      </c>
      <c r="BF53" s="7">
        <v>54</v>
      </c>
      <c r="BG53" s="7">
        <v>47</v>
      </c>
      <c r="BH53" s="7">
        <v>46</v>
      </c>
      <c r="BI53" s="7">
        <v>34</v>
      </c>
      <c r="BJ53" s="7">
        <v>57</v>
      </c>
      <c r="BK53" s="7">
        <v>50</v>
      </c>
      <c r="BL53" s="7">
        <v>65</v>
      </c>
      <c r="BM53" s="7">
        <v>70</v>
      </c>
      <c r="BN53" s="7">
        <v>69</v>
      </c>
      <c r="BO53" s="7">
        <v>65</v>
      </c>
      <c r="BP53" s="7">
        <v>84</v>
      </c>
      <c r="BQ53" s="7">
        <v>101</v>
      </c>
      <c r="BR53" s="7">
        <v>73</v>
      </c>
      <c r="BS53" s="7">
        <v>87</v>
      </c>
      <c r="BT53" s="7">
        <v>71</v>
      </c>
      <c r="BU53" s="7">
        <v>75</v>
      </c>
      <c r="BV53" s="7">
        <v>83</v>
      </c>
      <c r="BW53" s="7">
        <v>73</v>
      </c>
      <c r="BX53" s="7">
        <v>71</v>
      </c>
      <c r="BY53" s="7">
        <v>71</v>
      </c>
      <c r="BZ53" s="7">
        <v>53</v>
      </c>
      <c r="CA53" s="7">
        <v>107</v>
      </c>
      <c r="CB53" s="7">
        <v>74</v>
      </c>
      <c r="CC53" s="7">
        <v>77</v>
      </c>
      <c r="CD53" s="7">
        <v>85</v>
      </c>
      <c r="CE53" s="7">
        <v>65</v>
      </c>
      <c r="CF53" s="7">
        <v>57</v>
      </c>
      <c r="CG53" s="7">
        <v>61</v>
      </c>
      <c r="CH53" s="7">
        <v>71</v>
      </c>
      <c r="CI53" s="7">
        <v>81</v>
      </c>
      <c r="CJ53" s="7">
        <v>85</v>
      </c>
      <c r="CK53" s="7">
        <v>61</v>
      </c>
      <c r="CL53" s="7">
        <v>82</v>
      </c>
      <c r="CM53" s="7">
        <v>61</v>
      </c>
      <c r="CN53" s="7">
        <v>73</v>
      </c>
      <c r="CO53" s="7">
        <v>66</v>
      </c>
      <c r="CP53" s="7">
        <v>83</v>
      </c>
      <c r="CQ53" s="7">
        <v>80</v>
      </c>
      <c r="CR53" s="7">
        <v>71</v>
      </c>
      <c r="CS53" s="7">
        <v>59</v>
      </c>
      <c r="CT53" s="7">
        <v>60</v>
      </c>
      <c r="CU53" s="7">
        <v>74</v>
      </c>
      <c r="CV53" s="7">
        <v>56</v>
      </c>
      <c r="CW53" s="7">
        <v>64</v>
      </c>
      <c r="CX53" s="7">
        <v>58</v>
      </c>
      <c r="CY53" s="7">
        <v>59</v>
      </c>
      <c r="CZ53" s="7">
        <v>48</v>
      </c>
      <c r="DA53" s="7">
        <v>64</v>
      </c>
      <c r="DB53" s="7">
        <v>44</v>
      </c>
      <c r="DC53" s="7">
        <v>37</v>
      </c>
      <c r="DD53" s="7">
        <v>45</v>
      </c>
      <c r="DE53" s="7">
        <v>45</v>
      </c>
      <c r="DF53" s="7">
        <v>51</v>
      </c>
      <c r="DG53" s="7">
        <v>40</v>
      </c>
      <c r="DH53" s="7">
        <v>60</v>
      </c>
      <c r="DI53" s="7">
        <v>42</v>
      </c>
      <c r="DJ53" s="7">
        <v>46</v>
      </c>
      <c r="DK53" s="7">
        <v>30</v>
      </c>
      <c r="DL53" s="7">
        <v>41</v>
      </c>
      <c r="DM53" s="7">
        <v>35</v>
      </c>
      <c r="DN53" s="7">
        <v>35</v>
      </c>
      <c r="DO53" s="7">
        <v>24</v>
      </c>
      <c r="DP53" s="7">
        <v>23</v>
      </c>
      <c r="DQ53" s="7">
        <v>22</v>
      </c>
      <c r="DR53" s="7">
        <v>19</v>
      </c>
      <c r="DS53" s="7">
        <v>19</v>
      </c>
      <c r="DT53" s="7">
        <v>16</v>
      </c>
      <c r="DU53" s="7">
        <v>29</v>
      </c>
      <c r="DV53" s="7">
        <v>18</v>
      </c>
      <c r="DW53" s="7">
        <v>74</v>
      </c>
      <c r="DX53" s="7">
        <f t="shared" si="4"/>
        <v>3354</v>
      </c>
      <c r="DY53" s="7">
        <f t="shared" si="5"/>
        <v>353</v>
      </c>
      <c r="DZ53" s="7">
        <f t="shared" si="6"/>
        <v>1815</v>
      </c>
      <c r="EA53" s="7">
        <f t="shared" si="7"/>
        <v>1056</v>
      </c>
    </row>
    <row r="54" spans="1:131" x14ac:dyDescent="0.35">
      <c r="A54" s="7">
        <v>4</v>
      </c>
      <c r="B54" t="s">
        <v>359</v>
      </c>
      <c r="C54" s="10" t="s">
        <v>257</v>
      </c>
      <c r="D54" s="10" t="s">
        <v>258</v>
      </c>
      <c r="E54" s="7">
        <f>SUM(Table32534[[#This Row],[0]:[90]])</f>
        <v>8815</v>
      </c>
      <c r="F54" s="7">
        <f>SUM(Table32534[[#This Row],[0]:[15]])</f>
        <v>1239</v>
      </c>
      <c r="G54" s="7">
        <f>SUM(Table32534[[#This Row],[16]:[64]])</f>
        <v>5371</v>
      </c>
      <c r="H54" s="7">
        <f>SUM(Table32534[[#This Row],[65]:[90]])</f>
        <v>2205</v>
      </c>
      <c r="I54" s="7">
        <f>SUM(Table32534[[#This Row],[85]:[90]])</f>
        <v>333</v>
      </c>
      <c r="J54" s="7">
        <f>SUM(Table32534[[#This Row],[0]:[17]])</f>
        <v>1437</v>
      </c>
      <c r="K54" s="7">
        <f>SUM(Table32534[[#This Row],[18]:[64]])</f>
        <v>5173</v>
      </c>
      <c r="L54" s="7">
        <f>SUM(Table32534[[#This Row],[0]:[4]])</f>
        <v>337</v>
      </c>
      <c r="M54" s="7">
        <f>SUM(Table32534[[#This Row],[5]:[15]])</f>
        <v>902</v>
      </c>
      <c r="N54" s="7">
        <f>SUM(Table32534[[#This Row],[16]:[24]])</f>
        <v>717</v>
      </c>
      <c r="O54" s="7">
        <f>SUM(Table32534[[#This Row],[25]:[49]])</f>
        <v>2718</v>
      </c>
      <c r="P54" s="7">
        <f>SUM(Table32534[[#This Row],[50]:[64]])</f>
        <v>1936</v>
      </c>
      <c r="Q54" s="7">
        <f>SUM(Table32534[[#This Row],[65]:[74]])</f>
        <v>1085</v>
      </c>
      <c r="R54" s="7">
        <f>SUM(Table32534[[#This Row],[75]:[84]])</f>
        <v>787</v>
      </c>
      <c r="S54" s="7">
        <f>SUM(Table32534[[#This Row],[5]:[9]])</f>
        <v>402</v>
      </c>
      <c r="T54" s="7">
        <f>SUM(Table32534[[#This Row],[10]:[14]])</f>
        <v>414</v>
      </c>
      <c r="U54" s="7">
        <f>SUM(Table32534[[#This Row],[15]:[19]])</f>
        <v>436</v>
      </c>
      <c r="V54" s="7">
        <f>SUM(Table32534[[#This Row],[20]:[24]])</f>
        <v>367</v>
      </c>
      <c r="W54" s="7">
        <f>SUM(Table32534[[#This Row],[25]:[29]])</f>
        <v>466</v>
      </c>
      <c r="X54" s="7">
        <f>SUM(Table32534[[#This Row],[30]:[34]])</f>
        <v>577</v>
      </c>
      <c r="Y54" s="7">
        <f>SUM(Table32534[[#This Row],[35]:[39]])</f>
        <v>607</v>
      </c>
      <c r="Z54" s="7">
        <f>SUM(Table32534[[#This Row],[40]:[44]])</f>
        <v>599</v>
      </c>
      <c r="AA54" s="7">
        <f>SUM(Table32534[[#This Row],[45]:[49]])</f>
        <v>469</v>
      </c>
      <c r="AB54" s="7">
        <f>SUM(Table32534[[#This Row],[50]:[54]])</f>
        <v>574</v>
      </c>
      <c r="AC54" s="7">
        <f>SUM(Table32534[[#This Row],[55]:[59]])</f>
        <v>700</v>
      </c>
      <c r="AD54" s="7">
        <f>SUM(Table32534[[#This Row],[60]:[64]])</f>
        <v>662</v>
      </c>
      <c r="AE54" s="7">
        <f>SUM(Table32534[[#This Row],[65]:[69]])</f>
        <v>615</v>
      </c>
      <c r="AF54" s="7">
        <f>SUM(Table32534[[#This Row],[70]:[74]])</f>
        <v>470</v>
      </c>
      <c r="AG54" s="7">
        <f>SUM(Table32534[[#This Row],[75]:[79]])</f>
        <v>481</v>
      </c>
      <c r="AH54" s="7">
        <f>SUM(Table32534[[#This Row],[80]:[84]])</f>
        <v>306</v>
      </c>
      <c r="AI54" s="7">
        <f>SUM(Table32534[[#This Row],[85]:[89]])</f>
        <v>208</v>
      </c>
      <c r="AJ54" s="7">
        <f>Table32534[[#This Row],[90]]</f>
        <v>125</v>
      </c>
      <c r="AK54" s="7">
        <v>65</v>
      </c>
      <c r="AL54" s="7">
        <v>60</v>
      </c>
      <c r="AM54" s="7">
        <v>71</v>
      </c>
      <c r="AN54" s="7">
        <v>69</v>
      </c>
      <c r="AO54" s="7">
        <v>72</v>
      </c>
      <c r="AP54" s="7">
        <v>53</v>
      </c>
      <c r="AQ54" s="7">
        <v>86</v>
      </c>
      <c r="AR54" s="7">
        <v>85</v>
      </c>
      <c r="AS54" s="7">
        <v>86</v>
      </c>
      <c r="AT54" s="7">
        <v>92</v>
      </c>
      <c r="AU54" s="7">
        <v>92</v>
      </c>
      <c r="AV54" s="7">
        <v>77</v>
      </c>
      <c r="AW54" s="7">
        <v>79</v>
      </c>
      <c r="AX54" s="7">
        <v>81</v>
      </c>
      <c r="AY54" s="7">
        <v>85</v>
      </c>
      <c r="AZ54" s="7">
        <v>86</v>
      </c>
      <c r="BA54" s="7">
        <v>103</v>
      </c>
      <c r="BB54" s="7">
        <v>95</v>
      </c>
      <c r="BC54" s="7">
        <v>84</v>
      </c>
      <c r="BD54" s="7">
        <v>68</v>
      </c>
      <c r="BE54" s="7">
        <v>92</v>
      </c>
      <c r="BF54" s="7">
        <v>80</v>
      </c>
      <c r="BG54" s="7">
        <v>72</v>
      </c>
      <c r="BH54" s="7">
        <v>64</v>
      </c>
      <c r="BI54" s="7">
        <v>59</v>
      </c>
      <c r="BJ54" s="7">
        <v>90</v>
      </c>
      <c r="BK54" s="7">
        <v>78</v>
      </c>
      <c r="BL54" s="7">
        <v>95</v>
      </c>
      <c r="BM54" s="7">
        <v>102</v>
      </c>
      <c r="BN54" s="7">
        <v>101</v>
      </c>
      <c r="BO54" s="7">
        <v>99</v>
      </c>
      <c r="BP54" s="7">
        <v>110</v>
      </c>
      <c r="BQ54" s="7">
        <v>122</v>
      </c>
      <c r="BR54" s="7">
        <v>131</v>
      </c>
      <c r="BS54" s="7">
        <v>115</v>
      </c>
      <c r="BT54" s="7">
        <v>140</v>
      </c>
      <c r="BU54" s="7">
        <v>123</v>
      </c>
      <c r="BV54" s="7">
        <v>109</v>
      </c>
      <c r="BW54" s="7">
        <v>126</v>
      </c>
      <c r="BX54" s="7">
        <v>109</v>
      </c>
      <c r="BY54" s="7">
        <v>115</v>
      </c>
      <c r="BZ54" s="7">
        <v>115</v>
      </c>
      <c r="CA54" s="7">
        <v>108</v>
      </c>
      <c r="CB54" s="7">
        <v>135</v>
      </c>
      <c r="CC54" s="7">
        <v>126</v>
      </c>
      <c r="CD54" s="7">
        <v>97</v>
      </c>
      <c r="CE54" s="7">
        <v>85</v>
      </c>
      <c r="CF54" s="7">
        <v>79</v>
      </c>
      <c r="CG54" s="7">
        <v>99</v>
      </c>
      <c r="CH54" s="7">
        <v>109</v>
      </c>
      <c r="CI54" s="7">
        <v>116</v>
      </c>
      <c r="CJ54" s="7">
        <v>109</v>
      </c>
      <c r="CK54" s="7">
        <v>122</v>
      </c>
      <c r="CL54" s="7">
        <v>108</v>
      </c>
      <c r="CM54" s="7">
        <v>119</v>
      </c>
      <c r="CN54" s="7">
        <v>148</v>
      </c>
      <c r="CO54" s="7">
        <v>131</v>
      </c>
      <c r="CP54" s="7">
        <v>120</v>
      </c>
      <c r="CQ54" s="7">
        <v>134</v>
      </c>
      <c r="CR54" s="7">
        <v>167</v>
      </c>
      <c r="CS54" s="7">
        <v>142</v>
      </c>
      <c r="CT54" s="7">
        <v>153</v>
      </c>
      <c r="CU54" s="7">
        <v>118</v>
      </c>
      <c r="CV54" s="7">
        <v>124</v>
      </c>
      <c r="CW54" s="7">
        <v>125</v>
      </c>
      <c r="CX54" s="7">
        <v>136</v>
      </c>
      <c r="CY54" s="7">
        <v>131</v>
      </c>
      <c r="CZ54" s="7">
        <v>131</v>
      </c>
      <c r="DA54" s="7">
        <v>110</v>
      </c>
      <c r="DB54" s="7">
        <v>107</v>
      </c>
      <c r="DC54" s="7">
        <v>97</v>
      </c>
      <c r="DD54" s="7">
        <v>97</v>
      </c>
      <c r="DE54" s="7">
        <v>92</v>
      </c>
      <c r="DF54" s="7">
        <v>79</v>
      </c>
      <c r="DG54" s="7">
        <v>105</v>
      </c>
      <c r="DH54" s="7">
        <v>104</v>
      </c>
      <c r="DI54" s="7">
        <v>104</v>
      </c>
      <c r="DJ54" s="7">
        <v>121</v>
      </c>
      <c r="DK54" s="7">
        <v>90</v>
      </c>
      <c r="DL54" s="7">
        <v>62</v>
      </c>
      <c r="DM54" s="7">
        <v>81</v>
      </c>
      <c r="DN54" s="7">
        <v>73</v>
      </c>
      <c r="DO54" s="7">
        <v>47</v>
      </c>
      <c r="DP54" s="7">
        <v>58</v>
      </c>
      <c r="DQ54" s="7">
        <v>47</v>
      </c>
      <c r="DR54" s="7">
        <v>54</v>
      </c>
      <c r="DS54" s="7">
        <v>40</v>
      </c>
      <c r="DT54" s="7">
        <v>39</v>
      </c>
      <c r="DU54" s="7">
        <v>41</v>
      </c>
      <c r="DV54" s="7">
        <v>34</v>
      </c>
      <c r="DW54" s="7">
        <v>125</v>
      </c>
      <c r="DX54" s="7">
        <f t="shared" si="4"/>
        <v>5371</v>
      </c>
      <c r="DY54" s="7">
        <f t="shared" si="5"/>
        <v>519</v>
      </c>
      <c r="DZ54" s="7">
        <f t="shared" si="6"/>
        <v>2718</v>
      </c>
      <c r="EA54" s="7">
        <f t="shared" si="7"/>
        <v>1936</v>
      </c>
    </row>
    <row r="55" spans="1:131" x14ac:dyDescent="0.35">
      <c r="A55" s="7">
        <v>4</v>
      </c>
      <c r="B55" t="s">
        <v>359</v>
      </c>
      <c r="C55" s="10" t="s">
        <v>259</v>
      </c>
      <c r="D55" s="10" t="s">
        <v>260</v>
      </c>
      <c r="E55" s="7">
        <f>SUM(Table32534[[#This Row],[0]:[90]])</f>
        <v>8599</v>
      </c>
      <c r="F55" s="7">
        <f>SUM(Table32534[[#This Row],[0]:[15]])</f>
        <v>1444</v>
      </c>
      <c r="G55" s="7">
        <f>SUM(Table32534[[#This Row],[16]:[64]])</f>
        <v>5442</v>
      </c>
      <c r="H55" s="7">
        <f>SUM(Table32534[[#This Row],[65]:[90]])</f>
        <v>1713</v>
      </c>
      <c r="I55" s="7">
        <f>SUM(Table32534[[#This Row],[85]:[90]])</f>
        <v>282</v>
      </c>
      <c r="J55" s="7">
        <f>SUM(Table32534[[#This Row],[0]:[17]])</f>
        <v>1653</v>
      </c>
      <c r="K55" s="7">
        <f>SUM(Table32534[[#This Row],[18]:[64]])</f>
        <v>5233</v>
      </c>
      <c r="L55" s="7">
        <f>SUM(Table32534[[#This Row],[0]:[4]])</f>
        <v>421</v>
      </c>
      <c r="M55" s="7">
        <f>SUM(Table32534[[#This Row],[5]:[15]])</f>
        <v>1023</v>
      </c>
      <c r="N55" s="7">
        <f>SUM(Table32534[[#This Row],[16]:[24]])</f>
        <v>901</v>
      </c>
      <c r="O55" s="7">
        <f>SUM(Table32534[[#This Row],[25]:[49]])</f>
        <v>2736</v>
      </c>
      <c r="P55" s="7">
        <f>SUM(Table32534[[#This Row],[50]:[64]])</f>
        <v>1805</v>
      </c>
      <c r="Q55" s="7">
        <f>SUM(Table32534[[#This Row],[65]:[74]])</f>
        <v>855</v>
      </c>
      <c r="R55" s="7">
        <f>SUM(Table32534[[#This Row],[75]:[84]])</f>
        <v>576</v>
      </c>
      <c r="S55" s="7">
        <f>SUM(Table32534[[#This Row],[5]:[9]])</f>
        <v>466</v>
      </c>
      <c r="T55" s="7">
        <f>SUM(Table32534[[#This Row],[10]:[14]])</f>
        <v>470</v>
      </c>
      <c r="U55" s="7">
        <f>SUM(Table32534[[#This Row],[15]:[19]])</f>
        <v>493</v>
      </c>
      <c r="V55" s="7">
        <f>SUM(Table32534[[#This Row],[20]:[24]])</f>
        <v>495</v>
      </c>
      <c r="W55" s="7">
        <f>SUM(Table32534[[#This Row],[25]:[29]])</f>
        <v>525</v>
      </c>
      <c r="X55" s="7">
        <f>SUM(Table32534[[#This Row],[30]:[34]])</f>
        <v>567</v>
      </c>
      <c r="Y55" s="7">
        <f>SUM(Table32534[[#This Row],[35]:[39]])</f>
        <v>578</v>
      </c>
      <c r="Z55" s="7">
        <f>SUM(Table32534[[#This Row],[40]:[44]])</f>
        <v>570</v>
      </c>
      <c r="AA55" s="7">
        <f>SUM(Table32534[[#This Row],[45]:[49]])</f>
        <v>496</v>
      </c>
      <c r="AB55" s="7">
        <f>SUM(Table32534[[#This Row],[50]:[54]])</f>
        <v>561</v>
      </c>
      <c r="AC55" s="7">
        <f>SUM(Table32534[[#This Row],[55]:[59]])</f>
        <v>621</v>
      </c>
      <c r="AD55" s="7">
        <f>SUM(Table32534[[#This Row],[60]:[64]])</f>
        <v>623</v>
      </c>
      <c r="AE55" s="7">
        <f>SUM(Table32534[[#This Row],[65]:[69]])</f>
        <v>460</v>
      </c>
      <c r="AF55" s="7">
        <f>SUM(Table32534[[#This Row],[70]:[74]])</f>
        <v>395</v>
      </c>
      <c r="AG55" s="7">
        <f>SUM(Table32534[[#This Row],[75]:[79]])</f>
        <v>361</v>
      </c>
      <c r="AH55" s="7">
        <f>SUM(Table32534[[#This Row],[80]:[84]])</f>
        <v>215</v>
      </c>
      <c r="AI55" s="7">
        <f>SUM(Table32534[[#This Row],[85]:[89]])</f>
        <v>217</v>
      </c>
      <c r="AJ55" s="7">
        <f>Table32534[[#This Row],[90]]</f>
        <v>65</v>
      </c>
      <c r="AK55" s="7">
        <v>82</v>
      </c>
      <c r="AL55" s="7">
        <v>80</v>
      </c>
      <c r="AM55" s="7">
        <v>91</v>
      </c>
      <c r="AN55" s="7">
        <v>83</v>
      </c>
      <c r="AO55" s="7">
        <v>85</v>
      </c>
      <c r="AP55" s="7">
        <v>81</v>
      </c>
      <c r="AQ55" s="7">
        <v>84</v>
      </c>
      <c r="AR55" s="7">
        <v>102</v>
      </c>
      <c r="AS55" s="7">
        <v>104</v>
      </c>
      <c r="AT55" s="7">
        <v>95</v>
      </c>
      <c r="AU55" s="7">
        <v>75</v>
      </c>
      <c r="AV55" s="7">
        <v>94</v>
      </c>
      <c r="AW55" s="7">
        <v>98</v>
      </c>
      <c r="AX55" s="7">
        <v>96</v>
      </c>
      <c r="AY55" s="7">
        <v>107</v>
      </c>
      <c r="AZ55" s="7">
        <v>87</v>
      </c>
      <c r="BA55" s="7">
        <v>112</v>
      </c>
      <c r="BB55" s="7">
        <v>97</v>
      </c>
      <c r="BC55" s="7">
        <v>94</v>
      </c>
      <c r="BD55" s="7">
        <v>103</v>
      </c>
      <c r="BE55" s="7">
        <v>117</v>
      </c>
      <c r="BF55" s="7">
        <v>115</v>
      </c>
      <c r="BG55" s="7">
        <v>97</v>
      </c>
      <c r="BH55" s="7">
        <v>85</v>
      </c>
      <c r="BI55" s="7">
        <v>81</v>
      </c>
      <c r="BJ55" s="7">
        <v>91</v>
      </c>
      <c r="BK55" s="7">
        <v>112</v>
      </c>
      <c r="BL55" s="7">
        <v>113</v>
      </c>
      <c r="BM55" s="7">
        <v>108</v>
      </c>
      <c r="BN55" s="7">
        <v>101</v>
      </c>
      <c r="BO55" s="7">
        <v>104</v>
      </c>
      <c r="BP55" s="7">
        <v>99</v>
      </c>
      <c r="BQ55" s="7">
        <v>127</v>
      </c>
      <c r="BR55" s="7">
        <v>126</v>
      </c>
      <c r="BS55" s="7">
        <v>111</v>
      </c>
      <c r="BT55" s="7">
        <v>125</v>
      </c>
      <c r="BU55" s="7">
        <v>116</v>
      </c>
      <c r="BV55" s="7">
        <v>116</v>
      </c>
      <c r="BW55" s="7">
        <v>113</v>
      </c>
      <c r="BX55" s="7">
        <v>108</v>
      </c>
      <c r="BY55" s="7">
        <v>103</v>
      </c>
      <c r="BZ55" s="7">
        <v>109</v>
      </c>
      <c r="CA55" s="7">
        <v>105</v>
      </c>
      <c r="CB55" s="7">
        <v>111</v>
      </c>
      <c r="CC55" s="7">
        <v>142</v>
      </c>
      <c r="CD55" s="7">
        <v>114</v>
      </c>
      <c r="CE55" s="7">
        <v>93</v>
      </c>
      <c r="CF55" s="7">
        <v>102</v>
      </c>
      <c r="CG55" s="7">
        <v>84</v>
      </c>
      <c r="CH55" s="7">
        <v>103</v>
      </c>
      <c r="CI55" s="7">
        <v>113</v>
      </c>
      <c r="CJ55" s="7">
        <v>100</v>
      </c>
      <c r="CK55" s="7">
        <v>108</v>
      </c>
      <c r="CL55" s="7">
        <v>122</v>
      </c>
      <c r="CM55" s="7">
        <v>118</v>
      </c>
      <c r="CN55" s="7">
        <v>138</v>
      </c>
      <c r="CO55" s="7">
        <v>126</v>
      </c>
      <c r="CP55" s="7">
        <v>105</v>
      </c>
      <c r="CQ55" s="7">
        <v>119</v>
      </c>
      <c r="CR55" s="7">
        <v>133</v>
      </c>
      <c r="CS55" s="7">
        <v>133</v>
      </c>
      <c r="CT55" s="7">
        <v>124</v>
      </c>
      <c r="CU55" s="7">
        <v>120</v>
      </c>
      <c r="CV55" s="7">
        <v>128</v>
      </c>
      <c r="CW55" s="7">
        <v>118</v>
      </c>
      <c r="CX55" s="7">
        <v>82</v>
      </c>
      <c r="CY55" s="7">
        <v>105</v>
      </c>
      <c r="CZ55" s="7">
        <v>83</v>
      </c>
      <c r="DA55" s="7">
        <v>88</v>
      </c>
      <c r="DB55" s="7">
        <v>102</v>
      </c>
      <c r="DC55" s="7">
        <v>93</v>
      </c>
      <c r="DD55" s="7">
        <v>69</v>
      </c>
      <c r="DE55" s="7">
        <v>70</v>
      </c>
      <c r="DF55" s="7">
        <v>84</v>
      </c>
      <c r="DG55" s="7">
        <v>79</v>
      </c>
      <c r="DH55" s="7">
        <v>77</v>
      </c>
      <c r="DI55" s="7">
        <v>68</v>
      </c>
      <c r="DJ55" s="7">
        <v>86</v>
      </c>
      <c r="DK55" s="7">
        <v>70</v>
      </c>
      <c r="DL55" s="7">
        <v>60</v>
      </c>
      <c r="DM55" s="7">
        <v>52</v>
      </c>
      <c r="DN55" s="7">
        <v>52</v>
      </c>
      <c r="DO55" s="7">
        <v>26</v>
      </c>
      <c r="DP55" s="7">
        <v>45</v>
      </c>
      <c r="DQ55" s="7">
        <v>40</v>
      </c>
      <c r="DR55" s="7">
        <v>60</v>
      </c>
      <c r="DS55" s="7">
        <v>52</v>
      </c>
      <c r="DT55" s="7">
        <v>39</v>
      </c>
      <c r="DU55" s="7">
        <v>34</v>
      </c>
      <c r="DV55" s="7">
        <v>32</v>
      </c>
      <c r="DW55" s="7">
        <v>65</v>
      </c>
      <c r="DX55" s="7">
        <f t="shared" si="4"/>
        <v>5442</v>
      </c>
      <c r="DY55" s="7">
        <f t="shared" si="5"/>
        <v>692</v>
      </c>
      <c r="DZ55" s="7">
        <f t="shared" si="6"/>
        <v>2736</v>
      </c>
      <c r="EA55" s="7">
        <f t="shared" si="7"/>
        <v>1805</v>
      </c>
    </row>
    <row r="56" spans="1:131" x14ac:dyDescent="0.35">
      <c r="A56" s="7">
        <v>4</v>
      </c>
      <c r="B56" t="s">
        <v>359</v>
      </c>
      <c r="C56" s="10" t="s">
        <v>261</v>
      </c>
      <c r="D56" s="10" t="s">
        <v>262</v>
      </c>
      <c r="E56" s="7">
        <f>SUM(Table32534[[#This Row],[0]:[90]])</f>
        <v>6509</v>
      </c>
      <c r="F56" s="7">
        <f>SUM(Table32534[[#This Row],[0]:[15]])</f>
        <v>483</v>
      </c>
      <c r="G56" s="7">
        <f>SUM(Table32534[[#This Row],[16]:[64]])</f>
        <v>5144</v>
      </c>
      <c r="H56" s="7">
        <f>SUM(Table32534[[#This Row],[65]:[90]])</f>
        <v>882</v>
      </c>
      <c r="I56" s="7">
        <f>SUM(Table32534[[#This Row],[85]:[90]])</f>
        <v>156</v>
      </c>
      <c r="J56" s="7">
        <f>SUM(Table32534[[#This Row],[0]:[17]])</f>
        <v>532</v>
      </c>
      <c r="K56" s="7">
        <f>SUM(Table32534[[#This Row],[18]:[64]])</f>
        <v>5095</v>
      </c>
      <c r="L56" s="7">
        <f>SUM(Table32534[[#This Row],[0]:[4]])</f>
        <v>123</v>
      </c>
      <c r="M56" s="7">
        <f>SUM(Table32534[[#This Row],[5]:[15]])</f>
        <v>360</v>
      </c>
      <c r="N56" s="7">
        <f>SUM(Table32534[[#This Row],[16]:[24]])</f>
        <v>3436</v>
      </c>
      <c r="O56" s="7">
        <f>SUM(Table32534[[#This Row],[25]:[49]])</f>
        <v>1082</v>
      </c>
      <c r="P56" s="7">
        <f>SUM(Table32534[[#This Row],[50]:[64]])</f>
        <v>626</v>
      </c>
      <c r="Q56" s="7">
        <f>SUM(Table32534[[#This Row],[65]:[74]])</f>
        <v>404</v>
      </c>
      <c r="R56" s="7">
        <f>SUM(Table32534[[#This Row],[75]:[84]])</f>
        <v>322</v>
      </c>
      <c r="S56" s="7">
        <f>SUM(Table32534[[#This Row],[5]:[9]])</f>
        <v>133</v>
      </c>
      <c r="T56" s="7">
        <f>SUM(Table32534[[#This Row],[10]:[14]])</f>
        <v>189</v>
      </c>
      <c r="U56" s="7">
        <f>SUM(Table32534[[#This Row],[15]:[19]])</f>
        <v>855</v>
      </c>
      <c r="V56" s="7">
        <f>SUM(Table32534[[#This Row],[20]:[24]])</f>
        <v>2619</v>
      </c>
      <c r="W56" s="7">
        <f>SUM(Table32534[[#This Row],[25]:[29]])</f>
        <v>279</v>
      </c>
      <c r="X56" s="7">
        <f>SUM(Table32534[[#This Row],[30]:[34]])</f>
        <v>228</v>
      </c>
      <c r="Y56" s="7">
        <f>SUM(Table32534[[#This Row],[35]:[39]])</f>
        <v>219</v>
      </c>
      <c r="Z56" s="7">
        <f>SUM(Table32534[[#This Row],[40]:[44]])</f>
        <v>174</v>
      </c>
      <c r="AA56" s="7">
        <f>SUM(Table32534[[#This Row],[45]:[49]])</f>
        <v>182</v>
      </c>
      <c r="AB56" s="7">
        <f>SUM(Table32534[[#This Row],[50]:[54]])</f>
        <v>196</v>
      </c>
      <c r="AC56" s="7">
        <f>SUM(Table32534[[#This Row],[55]:[59]])</f>
        <v>199</v>
      </c>
      <c r="AD56" s="7">
        <f>SUM(Table32534[[#This Row],[60]:[64]])</f>
        <v>231</v>
      </c>
      <c r="AE56" s="7">
        <f>SUM(Table32534[[#This Row],[65]:[69]])</f>
        <v>213</v>
      </c>
      <c r="AF56" s="7">
        <f>SUM(Table32534[[#This Row],[70]:[74]])</f>
        <v>191</v>
      </c>
      <c r="AG56" s="7">
        <f>SUM(Table32534[[#This Row],[75]:[79]])</f>
        <v>197</v>
      </c>
      <c r="AH56" s="7">
        <f>SUM(Table32534[[#This Row],[80]:[84]])</f>
        <v>125</v>
      </c>
      <c r="AI56" s="7">
        <f>SUM(Table32534[[#This Row],[85]:[89]])</f>
        <v>93</v>
      </c>
      <c r="AJ56" s="7">
        <f>Table32534[[#This Row],[90]]</f>
        <v>63</v>
      </c>
      <c r="AK56" s="7">
        <v>20</v>
      </c>
      <c r="AL56" s="7">
        <v>25</v>
      </c>
      <c r="AM56" s="7">
        <v>23</v>
      </c>
      <c r="AN56" s="7">
        <v>27</v>
      </c>
      <c r="AO56" s="7">
        <v>28</v>
      </c>
      <c r="AP56" s="7">
        <v>19</v>
      </c>
      <c r="AQ56" s="7">
        <v>24</v>
      </c>
      <c r="AR56" s="7">
        <v>38</v>
      </c>
      <c r="AS56" s="7">
        <v>31</v>
      </c>
      <c r="AT56" s="7">
        <v>21</v>
      </c>
      <c r="AU56" s="7">
        <v>42</v>
      </c>
      <c r="AV56" s="7">
        <v>33</v>
      </c>
      <c r="AW56" s="7">
        <v>35</v>
      </c>
      <c r="AX56" s="7">
        <v>46</v>
      </c>
      <c r="AY56" s="7">
        <v>33</v>
      </c>
      <c r="AZ56" s="7">
        <v>38</v>
      </c>
      <c r="BA56" s="7">
        <v>26</v>
      </c>
      <c r="BB56" s="7">
        <v>23</v>
      </c>
      <c r="BC56" s="7">
        <v>111</v>
      </c>
      <c r="BD56" s="7">
        <v>657</v>
      </c>
      <c r="BE56" s="7">
        <v>646</v>
      </c>
      <c r="BF56" s="7">
        <v>861</v>
      </c>
      <c r="BG56" s="7">
        <v>558</v>
      </c>
      <c r="BH56" s="7">
        <v>324</v>
      </c>
      <c r="BI56" s="7">
        <v>230</v>
      </c>
      <c r="BJ56" s="7">
        <v>69</v>
      </c>
      <c r="BK56" s="7">
        <v>63</v>
      </c>
      <c r="BL56" s="7">
        <v>64</v>
      </c>
      <c r="BM56" s="7">
        <v>36</v>
      </c>
      <c r="BN56" s="7">
        <v>47</v>
      </c>
      <c r="BO56" s="7">
        <v>59</v>
      </c>
      <c r="BP56" s="7">
        <v>58</v>
      </c>
      <c r="BQ56" s="7">
        <v>39</v>
      </c>
      <c r="BR56" s="7">
        <v>35</v>
      </c>
      <c r="BS56" s="7">
        <v>37</v>
      </c>
      <c r="BT56" s="7">
        <v>51</v>
      </c>
      <c r="BU56" s="7">
        <v>49</v>
      </c>
      <c r="BV56" s="7">
        <v>35</v>
      </c>
      <c r="BW56" s="7">
        <v>44</v>
      </c>
      <c r="BX56" s="7">
        <v>40</v>
      </c>
      <c r="BY56" s="7">
        <v>33</v>
      </c>
      <c r="BZ56" s="7">
        <v>32</v>
      </c>
      <c r="CA56" s="7">
        <v>32</v>
      </c>
      <c r="CB56" s="7">
        <v>37</v>
      </c>
      <c r="CC56" s="7">
        <v>40</v>
      </c>
      <c r="CD56" s="7">
        <v>38</v>
      </c>
      <c r="CE56" s="7">
        <v>37</v>
      </c>
      <c r="CF56" s="7">
        <v>39</v>
      </c>
      <c r="CG56" s="7">
        <v>32</v>
      </c>
      <c r="CH56" s="7">
        <v>36</v>
      </c>
      <c r="CI56" s="7">
        <v>34</v>
      </c>
      <c r="CJ56" s="7">
        <v>35</v>
      </c>
      <c r="CK56" s="7">
        <v>38</v>
      </c>
      <c r="CL56" s="7">
        <v>39</v>
      </c>
      <c r="CM56" s="7">
        <v>50</v>
      </c>
      <c r="CN56" s="7">
        <v>40</v>
      </c>
      <c r="CO56" s="7">
        <v>34</v>
      </c>
      <c r="CP56" s="7">
        <v>42</v>
      </c>
      <c r="CQ56" s="7">
        <v>45</v>
      </c>
      <c r="CR56" s="7">
        <v>38</v>
      </c>
      <c r="CS56" s="7">
        <v>38</v>
      </c>
      <c r="CT56" s="7">
        <v>38</v>
      </c>
      <c r="CU56" s="7">
        <v>56</v>
      </c>
      <c r="CV56" s="7">
        <v>50</v>
      </c>
      <c r="CW56" s="7">
        <v>49</v>
      </c>
      <c r="CX56" s="7">
        <v>55</v>
      </c>
      <c r="CY56" s="7">
        <v>42</v>
      </c>
      <c r="CZ56" s="7">
        <v>42</v>
      </c>
      <c r="DA56" s="7">
        <v>47</v>
      </c>
      <c r="DB56" s="7">
        <v>27</v>
      </c>
      <c r="DC56" s="7">
        <v>40</v>
      </c>
      <c r="DD56" s="7">
        <v>36</v>
      </c>
      <c r="DE56" s="7">
        <v>41</v>
      </c>
      <c r="DF56" s="7">
        <v>39</v>
      </c>
      <c r="DG56" s="7">
        <v>35</v>
      </c>
      <c r="DH56" s="7">
        <v>50</v>
      </c>
      <c r="DI56" s="7">
        <v>49</v>
      </c>
      <c r="DJ56" s="7">
        <v>40</v>
      </c>
      <c r="DK56" s="7">
        <v>28</v>
      </c>
      <c r="DL56" s="7">
        <v>30</v>
      </c>
      <c r="DM56" s="7">
        <v>25</v>
      </c>
      <c r="DN56" s="7">
        <v>20</v>
      </c>
      <c r="DO56" s="7">
        <v>30</v>
      </c>
      <c r="DP56" s="7">
        <v>17</v>
      </c>
      <c r="DQ56" s="7">
        <v>33</v>
      </c>
      <c r="DR56" s="7">
        <v>20</v>
      </c>
      <c r="DS56" s="7">
        <v>17</v>
      </c>
      <c r="DT56" s="7">
        <v>23</v>
      </c>
      <c r="DU56" s="7">
        <v>20</v>
      </c>
      <c r="DV56" s="7">
        <v>13</v>
      </c>
      <c r="DW56" s="7">
        <v>63</v>
      </c>
      <c r="DX56" s="7">
        <f t="shared" si="4"/>
        <v>5144</v>
      </c>
      <c r="DY56" s="7">
        <f t="shared" si="5"/>
        <v>3387</v>
      </c>
      <c r="DZ56" s="7">
        <f t="shared" si="6"/>
        <v>1082</v>
      </c>
      <c r="EA56" s="7">
        <f t="shared" si="7"/>
        <v>626</v>
      </c>
    </row>
    <row r="57" spans="1:131" x14ac:dyDescent="0.35">
      <c r="A57" s="7">
        <v>4</v>
      </c>
      <c r="B57" t="s">
        <v>359</v>
      </c>
      <c r="C57" s="10" t="s">
        <v>263</v>
      </c>
      <c r="D57" s="10" t="s">
        <v>264</v>
      </c>
      <c r="E57" s="7">
        <f>SUM(Table32534[[#This Row],[0]:[90]])</f>
        <v>2533</v>
      </c>
      <c r="F57" s="7">
        <f>SUM(Table32534[[#This Row],[0]:[15]])</f>
        <v>335</v>
      </c>
      <c r="G57" s="7">
        <f>SUM(Table32534[[#This Row],[16]:[64]])</f>
        <v>1512</v>
      </c>
      <c r="H57" s="7">
        <f>SUM(Table32534[[#This Row],[65]:[90]])</f>
        <v>686</v>
      </c>
      <c r="I57" s="7">
        <f>SUM(Table32534[[#This Row],[85]:[90]])</f>
        <v>82</v>
      </c>
      <c r="J57" s="7">
        <f>SUM(Table32534[[#This Row],[0]:[17]])</f>
        <v>376</v>
      </c>
      <c r="K57" s="7">
        <f>SUM(Table32534[[#This Row],[18]:[64]])</f>
        <v>1471</v>
      </c>
      <c r="L57" s="7">
        <f>SUM(Table32534[[#This Row],[0]:[4]])</f>
        <v>100</v>
      </c>
      <c r="M57" s="7">
        <f>SUM(Table32534[[#This Row],[5]:[15]])</f>
        <v>235</v>
      </c>
      <c r="N57" s="7">
        <f>SUM(Table32534[[#This Row],[16]:[24]])</f>
        <v>200</v>
      </c>
      <c r="O57" s="7">
        <f>SUM(Table32534[[#This Row],[25]:[49]])</f>
        <v>669</v>
      </c>
      <c r="P57" s="7">
        <f>SUM(Table32534[[#This Row],[50]:[64]])</f>
        <v>643</v>
      </c>
      <c r="Q57" s="7">
        <f>SUM(Table32534[[#This Row],[65]:[74]])</f>
        <v>368</v>
      </c>
      <c r="R57" s="7">
        <f>SUM(Table32534[[#This Row],[75]:[84]])</f>
        <v>236</v>
      </c>
      <c r="S57" s="7">
        <f>SUM(Table32534[[#This Row],[5]:[9]])</f>
        <v>107</v>
      </c>
      <c r="T57" s="7">
        <f>SUM(Table32534[[#This Row],[10]:[14]])</f>
        <v>108</v>
      </c>
      <c r="U57" s="7">
        <f>SUM(Table32534[[#This Row],[15]:[19]])</f>
        <v>106</v>
      </c>
      <c r="V57" s="7">
        <f>SUM(Table32534[[#This Row],[20]:[24]])</f>
        <v>114</v>
      </c>
      <c r="W57" s="7">
        <f>SUM(Table32534[[#This Row],[25]:[29]])</f>
        <v>101</v>
      </c>
      <c r="X57" s="7">
        <f>SUM(Table32534[[#This Row],[30]:[34]])</f>
        <v>129</v>
      </c>
      <c r="Y57" s="7">
        <f>SUM(Table32534[[#This Row],[35]:[39]])</f>
        <v>144</v>
      </c>
      <c r="Z57" s="7">
        <f>SUM(Table32534[[#This Row],[40]:[44]])</f>
        <v>161</v>
      </c>
      <c r="AA57" s="7">
        <f>SUM(Table32534[[#This Row],[45]:[49]])</f>
        <v>134</v>
      </c>
      <c r="AB57" s="7">
        <f>SUM(Table32534[[#This Row],[50]:[54]])</f>
        <v>194</v>
      </c>
      <c r="AC57" s="7">
        <f>SUM(Table32534[[#This Row],[55]:[59]])</f>
        <v>245</v>
      </c>
      <c r="AD57" s="7">
        <f>SUM(Table32534[[#This Row],[60]:[64]])</f>
        <v>204</v>
      </c>
      <c r="AE57" s="7">
        <f>SUM(Table32534[[#This Row],[65]:[69]])</f>
        <v>198</v>
      </c>
      <c r="AF57" s="7">
        <f>SUM(Table32534[[#This Row],[70]:[74]])</f>
        <v>170</v>
      </c>
      <c r="AG57" s="7">
        <f>SUM(Table32534[[#This Row],[75]:[79]])</f>
        <v>147</v>
      </c>
      <c r="AH57" s="7">
        <f>SUM(Table32534[[#This Row],[80]:[84]])</f>
        <v>89</v>
      </c>
      <c r="AI57" s="7">
        <f>SUM(Table32534[[#This Row],[85]:[89]])</f>
        <v>53</v>
      </c>
      <c r="AJ57" s="7">
        <f>Table32534[[#This Row],[90]]</f>
        <v>29</v>
      </c>
      <c r="AK57" s="7">
        <v>27</v>
      </c>
      <c r="AL57" s="7">
        <v>20</v>
      </c>
      <c r="AM57" s="7">
        <v>13</v>
      </c>
      <c r="AN57" s="7">
        <v>22</v>
      </c>
      <c r="AO57" s="7">
        <v>18</v>
      </c>
      <c r="AP57" s="7">
        <v>12</v>
      </c>
      <c r="AQ57" s="7">
        <v>27</v>
      </c>
      <c r="AR57" s="7">
        <v>19</v>
      </c>
      <c r="AS57" s="7">
        <v>31</v>
      </c>
      <c r="AT57" s="7">
        <v>18</v>
      </c>
      <c r="AU57" s="7">
        <v>23</v>
      </c>
      <c r="AV57" s="7">
        <v>21</v>
      </c>
      <c r="AW57" s="7">
        <v>22</v>
      </c>
      <c r="AX57" s="7">
        <v>21</v>
      </c>
      <c r="AY57" s="7">
        <v>21</v>
      </c>
      <c r="AZ57" s="7">
        <v>20</v>
      </c>
      <c r="BA57" s="7">
        <v>19</v>
      </c>
      <c r="BB57" s="7">
        <v>22</v>
      </c>
      <c r="BC57" s="7">
        <v>18</v>
      </c>
      <c r="BD57" s="7">
        <v>27</v>
      </c>
      <c r="BE57" s="7">
        <v>30</v>
      </c>
      <c r="BF57" s="7">
        <v>35</v>
      </c>
      <c r="BG57" s="7">
        <v>22</v>
      </c>
      <c r="BH57" s="7">
        <v>10</v>
      </c>
      <c r="BI57" s="7">
        <v>17</v>
      </c>
      <c r="BJ57" s="7">
        <v>22</v>
      </c>
      <c r="BK57" s="7">
        <v>14</v>
      </c>
      <c r="BL57" s="7">
        <v>16</v>
      </c>
      <c r="BM57" s="7">
        <v>24</v>
      </c>
      <c r="BN57" s="7">
        <v>25</v>
      </c>
      <c r="BO57" s="7">
        <v>29</v>
      </c>
      <c r="BP57" s="7">
        <v>20</v>
      </c>
      <c r="BQ57" s="7">
        <v>27</v>
      </c>
      <c r="BR57" s="7">
        <v>23</v>
      </c>
      <c r="BS57" s="7">
        <v>30</v>
      </c>
      <c r="BT57" s="7">
        <v>29</v>
      </c>
      <c r="BU57" s="7">
        <v>26</v>
      </c>
      <c r="BV57" s="7">
        <v>31</v>
      </c>
      <c r="BW57" s="7">
        <v>29</v>
      </c>
      <c r="BX57" s="7">
        <v>29</v>
      </c>
      <c r="BY57" s="7">
        <v>33</v>
      </c>
      <c r="BZ57" s="7">
        <v>25</v>
      </c>
      <c r="CA57" s="7">
        <v>40</v>
      </c>
      <c r="CB57" s="7">
        <v>31</v>
      </c>
      <c r="CC57" s="7">
        <v>32</v>
      </c>
      <c r="CD57" s="7">
        <v>20</v>
      </c>
      <c r="CE57" s="7">
        <v>26</v>
      </c>
      <c r="CF57" s="7">
        <v>20</v>
      </c>
      <c r="CG57" s="7">
        <v>33</v>
      </c>
      <c r="CH57" s="7">
        <v>35</v>
      </c>
      <c r="CI57" s="7">
        <v>28</v>
      </c>
      <c r="CJ57" s="7">
        <v>37</v>
      </c>
      <c r="CK57" s="7">
        <v>51</v>
      </c>
      <c r="CL57" s="7">
        <v>46</v>
      </c>
      <c r="CM57" s="7">
        <v>32</v>
      </c>
      <c r="CN57" s="7">
        <v>47</v>
      </c>
      <c r="CO57" s="7">
        <v>50</v>
      </c>
      <c r="CP57" s="7">
        <v>39</v>
      </c>
      <c r="CQ57" s="7">
        <v>49</v>
      </c>
      <c r="CR57" s="7">
        <v>60</v>
      </c>
      <c r="CS57" s="7">
        <v>51</v>
      </c>
      <c r="CT57" s="7">
        <v>41</v>
      </c>
      <c r="CU57" s="7">
        <v>35</v>
      </c>
      <c r="CV57" s="7">
        <v>38</v>
      </c>
      <c r="CW57" s="7">
        <v>39</v>
      </c>
      <c r="CX57" s="7">
        <v>38</v>
      </c>
      <c r="CY57" s="7">
        <v>49</v>
      </c>
      <c r="CZ57" s="7">
        <v>40</v>
      </c>
      <c r="DA57" s="7">
        <v>36</v>
      </c>
      <c r="DB57" s="7">
        <v>35</v>
      </c>
      <c r="DC57" s="7">
        <v>36</v>
      </c>
      <c r="DD57" s="7">
        <v>47</v>
      </c>
      <c r="DE57" s="7">
        <v>32</v>
      </c>
      <c r="DF57" s="7">
        <v>28</v>
      </c>
      <c r="DG57" s="7">
        <v>27</v>
      </c>
      <c r="DH57" s="7">
        <v>32</v>
      </c>
      <c r="DI57" s="7">
        <v>33</v>
      </c>
      <c r="DJ57" s="7">
        <v>35</v>
      </c>
      <c r="DK57" s="7">
        <v>23</v>
      </c>
      <c r="DL57" s="7">
        <v>24</v>
      </c>
      <c r="DM57" s="7">
        <v>21</v>
      </c>
      <c r="DN57" s="7">
        <v>14</v>
      </c>
      <c r="DO57" s="7">
        <v>21</v>
      </c>
      <c r="DP57" s="7">
        <v>13</v>
      </c>
      <c r="DQ57" s="7">
        <v>20</v>
      </c>
      <c r="DR57" s="7">
        <v>13</v>
      </c>
      <c r="DS57" s="7">
        <v>6</v>
      </c>
      <c r="DT57" s="7">
        <v>17</v>
      </c>
      <c r="DU57" s="7">
        <v>7</v>
      </c>
      <c r="DV57" s="7">
        <v>10</v>
      </c>
      <c r="DW57" s="7">
        <v>29</v>
      </c>
      <c r="DX57" s="7">
        <f t="shared" si="4"/>
        <v>1512</v>
      </c>
      <c r="DY57" s="7">
        <f t="shared" si="5"/>
        <v>159</v>
      </c>
      <c r="DZ57" s="7">
        <f t="shared" si="6"/>
        <v>669</v>
      </c>
      <c r="EA57" s="7">
        <f t="shared" si="7"/>
        <v>643</v>
      </c>
    </row>
    <row r="58" spans="1:131" x14ac:dyDescent="0.35">
      <c r="A58" s="7">
        <v>4</v>
      </c>
      <c r="B58" t="s">
        <v>359</v>
      </c>
      <c r="C58" s="10" t="s">
        <v>265</v>
      </c>
      <c r="D58" s="10" t="s">
        <v>183</v>
      </c>
      <c r="E58" s="7">
        <f>SUM(Table32534[[#This Row],[0]:[90]])</f>
        <v>5342</v>
      </c>
      <c r="F58" s="7">
        <f>SUM(Table32534[[#This Row],[0]:[15]])</f>
        <v>881</v>
      </c>
      <c r="G58" s="7">
        <f>SUM(Table32534[[#This Row],[16]:[64]])</f>
        <v>3209</v>
      </c>
      <c r="H58" s="7">
        <f>SUM(Table32534[[#This Row],[65]:[90]])</f>
        <v>1252</v>
      </c>
      <c r="I58" s="7">
        <f>SUM(Table32534[[#This Row],[85]:[90]])</f>
        <v>127</v>
      </c>
      <c r="J58" s="7">
        <f>SUM(Table32534[[#This Row],[0]:[17]])</f>
        <v>984</v>
      </c>
      <c r="K58" s="7">
        <f>SUM(Table32534[[#This Row],[18]:[64]])</f>
        <v>3106</v>
      </c>
      <c r="L58" s="7">
        <f>SUM(Table32534[[#This Row],[0]:[4]])</f>
        <v>234</v>
      </c>
      <c r="M58" s="7">
        <f>SUM(Table32534[[#This Row],[5]:[15]])</f>
        <v>647</v>
      </c>
      <c r="N58" s="7">
        <f>SUM(Table32534[[#This Row],[16]:[24]])</f>
        <v>510</v>
      </c>
      <c r="O58" s="7">
        <f>SUM(Table32534[[#This Row],[25]:[49]])</f>
        <v>1457</v>
      </c>
      <c r="P58" s="7">
        <f>SUM(Table32534[[#This Row],[50]:[64]])</f>
        <v>1242</v>
      </c>
      <c r="Q58" s="7">
        <f>SUM(Table32534[[#This Row],[65]:[74]])</f>
        <v>654</v>
      </c>
      <c r="R58" s="7">
        <f>SUM(Table32534[[#This Row],[75]:[84]])</f>
        <v>471</v>
      </c>
      <c r="S58" s="7">
        <f>SUM(Table32534[[#This Row],[5]:[9]])</f>
        <v>301</v>
      </c>
      <c r="T58" s="7">
        <f>SUM(Table32534[[#This Row],[10]:[14]])</f>
        <v>293</v>
      </c>
      <c r="U58" s="7">
        <f>SUM(Table32534[[#This Row],[15]:[19]])</f>
        <v>261</v>
      </c>
      <c r="V58" s="7">
        <f>SUM(Table32534[[#This Row],[20]:[24]])</f>
        <v>302</v>
      </c>
      <c r="W58" s="7">
        <f>SUM(Table32534[[#This Row],[25]:[29]])</f>
        <v>276</v>
      </c>
      <c r="X58" s="7">
        <f>SUM(Table32534[[#This Row],[30]:[34]])</f>
        <v>310</v>
      </c>
      <c r="Y58" s="7">
        <f>SUM(Table32534[[#This Row],[35]:[39]])</f>
        <v>302</v>
      </c>
      <c r="Z58" s="7">
        <f>SUM(Table32534[[#This Row],[40]:[44]])</f>
        <v>296</v>
      </c>
      <c r="AA58" s="7">
        <f>SUM(Table32534[[#This Row],[45]:[49]])</f>
        <v>273</v>
      </c>
      <c r="AB58" s="7">
        <f>SUM(Table32534[[#This Row],[50]:[54]])</f>
        <v>374</v>
      </c>
      <c r="AC58" s="7">
        <f>SUM(Table32534[[#This Row],[55]:[59]])</f>
        <v>447</v>
      </c>
      <c r="AD58" s="7">
        <f>SUM(Table32534[[#This Row],[60]:[64]])</f>
        <v>421</v>
      </c>
      <c r="AE58" s="7">
        <f>SUM(Table32534[[#This Row],[65]:[69]])</f>
        <v>331</v>
      </c>
      <c r="AF58" s="7">
        <f>SUM(Table32534[[#This Row],[70]:[74]])</f>
        <v>323</v>
      </c>
      <c r="AG58" s="7">
        <f>SUM(Table32534[[#This Row],[75]:[79]])</f>
        <v>302</v>
      </c>
      <c r="AH58" s="7">
        <f>SUM(Table32534[[#This Row],[80]:[84]])</f>
        <v>169</v>
      </c>
      <c r="AI58" s="7">
        <f>SUM(Table32534[[#This Row],[85]:[89]])</f>
        <v>90</v>
      </c>
      <c r="AJ58" s="7">
        <f>Table32534[[#This Row],[90]]</f>
        <v>37</v>
      </c>
      <c r="AK58" s="7">
        <v>48</v>
      </c>
      <c r="AL58" s="7">
        <v>50</v>
      </c>
      <c r="AM58" s="7">
        <v>39</v>
      </c>
      <c r="AN58" s="7">
        <v>45</v>
      </c>
      <c r="AO58" s="7">
        <v>52</v>
      </c>
      <c r="AP58" s="7">
        <v>52</v>
      </c>
      <c r="AQ58" s="7">
        <v>57</v>
      </c>
      <c r="AR58" s="7">
        <v>79</v>
      </c>
      <c r="AS58" s="7">
        <v>50</v>
      </c>
      <c r="AT58" s="7">
        <v>63</v>
      </c>
      <c r="AU58" s="7">
        <v>49</v>
      </c>
      <c r="AV58" s="7">
        <v>57</v>
      </c>
      <c r="AW58" s="7">
        <v>70</v>
      </c>
      <c r="AX58" s="7">
        <v>55</v>
      </c>
      <c r="AY58" s="7">
        <v>62</v>
      </c>
      <c r="AZ58" s="7">
        <v>53</v>
      </c>
      <c r="BA58" s="7">
        <v>57</v>
      </c>
      <c r="BB58" s="7">
        <v>46</v>
      </c>
      <c r="BC58" s="7">
        <v>61</v>
      </c>
      <c r="BD58" s="7">
        <v>44</v>
      </c>
      <c r="BE58" s="7">
        <v>79</v>
      </c>
      <c r="BF58" s="7">
        <v>81</v>
      </c>
      <c r="BG58" s="7">
        <v>62</v>
      </c>
      <c r="BH58" s="7">
        <v>45</v>
      </c>
      <c r="BI58" s="7">
        <v>35</v>
      </c>
      <c r="BJ58" s="7">
        <v>49</v>
      </c>
      <c r="BK58" s="7">
        <v>53</v>
      </c>
      <c r="BL58" s="7">
        <v>59</v>
      </c>
      <c r="BM58" s="7">
        <v>64</v>
      </c>
      <c r="BN58" s="7">
        <v>51</v>
      </c>
      <c r="BO58" s="7">
        <v>55</v>
      </c>
      <c r="BP58" s="7">
        <v>67</v>
      </c>
      <c r="BQ58" s="7">
        <v>75</v>
      </c>
      <c r="BR58" s="7">
        <v>52</v>
      </c>
      <c r="BS58" s="7">
        <v>61</v>
      </c>
      <c r="BT58" s="7">
        <v>65</v>
      </c>
      <c r="BU58" s="7">
        <v>58</v>
      </c>
      <c r="BV58" s="7">
        <v>54</v>
      </c>
      <c r="BW58" s="7">
        <v>66</v>
      </c>
      <c r="BX58" s="7">
        <v>59</v>
      </c>
      <c r="BY58" s="7">
        <v>55</v>
      </c>
      <c r="BZ58" s="7">
        <v>61</v>
      </c>
      <c r="CA58" s="7">
        <v>55</v>
      </c>
      <c r="CB58" s="7">
        <v>59</v>
      </c>
      <c r="CC58" s="7">
        <v>66</v>
      </c>
      <c r="CD58" s="7">
        <v>58</v>
      </c>
      <c r="CE58" s="7">
        <v>54</v>
      </c>
      <c r="CF58" s="7">
        <v>52</v>
      </c>
      <c r="CG58" s="7">
        <v>51</v>
      </c>
      <c r="CH58" s="7">
        <v>58</v>
      </c>
      <c r="CI58" s="7">
        <v>66</v>
      </c>
      <c r="CJ58" s="7">
        <v>69</v>
      </c>
      <c r="CK58" s="7">
        <v>85</v>
      </c>
      <c r="CL58" s="7">
        <v>84</v>
      </c>
      <c r="CM58" s="7">
        <v>70</v>
      </c>
      <c r="CN58" s="7">
        <v>77</v>
      </c>
      <c r="CO58" s="7">
        <v>90</v>
      </c>
      <c r="CP58" s="7">
        <v>98</v>
      </c>
      <c r="CQ58" s="7">
        <v>96</v>
      </c>
      <c r="CR58" s="7">
        <v>86</v>
      </c>
      <c r="CS58" s="7">
        <v>82</v>
      </c>
      <c r="CT58" s="7">
        <v>95</v>
      </c>
      <c r="CU58" s="7">
        <v>91</v>
      </c>
      <c r="CV58" s="7">
        <v>92</v>
      </c>
      <c r="CW58" s="7">
        <v>61</v>
      </c>
      <c r="CX58" s="7">
        <v>71</v>
      </c>
      <c r="CY58" s="7">
        <v>69</v>
      </c>
      <c r="CZ58" s="7">
        <v>57</v>
      </c>
      <c r="DA58" s="7">
        <v>60</v>
      </c>
      <c r="DB58" s="7">
        <v>74</v>
      </c>
      <c r="DC58" s="7">
        <v>69</v>
      </c>
      <c r="DD58" s="7">
        <v>67</v>
      </c>
      <c r="DE58" s="7">
        <v>58</v>
      </c>
      <c r="DF58" s="7">
        <v>65</v>
      </c>
      <c r="DG58" s="7">
        <v>64</v>
      </c>
      <c r="DH58" s="7">
        <v>62</v>
      </c>
      <c r="DI58" s="7">
        <v>71</v>
      </c>
      <c r="DJ58" s="7">
        <v>60</v>
      </c>
      <c r="DK58" s="7">
        <v>61</v>
      </c>
      <c r="DL58" s="7">
        <v>48</v>
      </c>
      <c r="DM58" s="7">
        <v>44</v>
      </c>
      <c r="DN58" s="7">
        <v>39</v>
      </c>
      <c r="DO58" s="7">
        <v>34</v>
      </c>
      <c r="DP58" s="7">
        <v>23</v>
      </c>
      <c r="DQ58" s="7">
        <v>29</v>
      </c>
      <c r="DR58" s="7">
        <v>21</v>
      </c>
      <c r="DS58" s="7">
        <v>14</v>
      </c>
      <c r="DT58" s="7">
        <v>29</v>
      </c>
      <c r="DU58" s="7">
        <v>14</v>
      </c>
      <c r="DV58" s="7">
        <v>12</v>
      </c>
      <c r="DW58" s="7">
        <v>37</v>
      </c>
      <c r="DX58" s="7">
        <f t="shared" si="4"/>
        <v>3209</v>
      </c>
      <c r="DY58" s="7">
        <f t="shared" si="5"/>
        <v>407</v>
      </c>
      <c r="DZ58" s="7">
        <f t="shared" si="6"/>
        <v>1457</v>
      </c>
      <c r="EA58" s="7">
        <f t="shared" si="7"/>
        <v>1242</v>
      </c>
    </row>
    <row r="59" spans="1:131" x14ac:dyDescent="0.35">
      <c r="A59" s="7">
        <v>4</v>
      </c>
      <c r="B59" t="s">
        <v>359</v>
      </c>
      <c r="C59" s="10" t="s">
        <v>266</v>
      </c>
      <c r="D59" s="10" t="s">
        <v>267</v>
      </c>
      <c r="E59" s="7">
        <f>SUM(Table32534[[#This Row],[0]:[90]])</f>
        <v>7456</v>
      </c>
      <c r="F59" s="7">
        <f>SUM(Table32534[[#This Row],[0]:[15]])</f>
        <v>1127</v>
      </c>
      <c r="G59" s="7">
        <f>SUM(Table32534[[#This Row],[16]:[64]])</f>
        <v>4313</v>
      </c>
      <c r="H59" s="7">
        <f>SUM(Table32534[[#This Row],[65]:[90]])</f>
        <v>2016</v>
      </c>
      <c r="I59" s="7">
        <f>SUM(Table32534[[#This Row],[85]:[90]])</f>
        <v>346</v>
      </c>
      <c r="J59" s="7">
        <f>SUM(Table32534[[#This Row],[0]:[17]])</f>
        <v>1291</v>
      </c>
      <c r="K59" s="7">
        <f>SUM(Table32534[[#This Row],[18]:[64]])</f>
        <v>4149</v>
      </c>
      <c r="L59" s="7">
        <f>SUM(Table32534[[#This Row],[0]:[4]])</f>
        <v>238</v>
      </c>
      <c r="M59" s="7">
        <f>SUM(Table32534[[#This Row],[5]:[15]])</f>
        <v>889</v>
      </c>
      <c r="N59" s="7">
        <f>SUM(Table32534[[#This Row],[16]:[24]])</f>
        <v>540</v>
      </c>
      <c r="O59" s="7">
        <f>SUM(Table32534[[#This Row],[25]:[49]])</f>
        <v>2317</v>
      </c>
      <c r="P59" s="7">
        <f>SUM(Table32534[[#This Row],[50]:[64]])</f>
        <v>1456</v>
      </c>
      <c r="Q59" s="7">
        <f>SUM(Table32534[[#This Row],[65]:[74]])</f>
        <v>940</v>
      </c>
      <c r="R59" s="7">
        <f>SUM(Table32534[[#This Row],[75]:[84]])</f>
        <v>730</v>
      </c>
      <c r="S59" s="7">
        <f>SUM(Table32534[[#This Row],[5]:[9]])</f>
        <v>376</v>
      </c>
      <c r="T59" s="7">
        <f>SUM(Table32534[[#This Row],[10]:[14]])</f>
        <v>437</v>
      </c>
      <c r="U59" s="7">
        <f>SUM(Table32534[[#This Row],[15]:[19]])</f>
        <v>368</v>
      </c>
      <c r="V59" s="7">
        <f>SUM(Table32534[[#This Row],[20]:[24]])</f>
        <v>248</v>
      </c>
      <c r="W59" s="7">
        <f>SUM(Table32534[[#This Row],[25]:[29]])</f>
        <v>304</v>
      </c>
      <c r="X59" s="7">
        <f>SUM(Table32534[[#This Row],[30]:[34]])</f>
        <v>436</v>
      </c>
      <c r="Y59" s="7">
        <f>SUM(Table32534[[#This Row],[35]:[39]])</f>
        <v>522</v>
      </c>
      <c r="Z59" s="7">
        <f>SUM(Table32534[[#This Row],[40]:[44]])</f>
        <v>546</v>
      </c>
      <c r="AA59" s="7">
        <f>SUM(Table32534[[#This Row],[45]:[49]])</f>
        <v>509</v>
      </c>
      <c r="AB59" s="7">
        <f>SUM(Table32534[[#This Row],[50]:[54]])</f>
        <v>488</v>
      </c>
      <c r="AC59" s="7">
        <f>SUM(Table32534[[#This Row],[55]:[59]])</f>
        <v>455</v>
      </c>
      <c r="AD59" s="7">
        <f>SUM(Table32534[[#This Row],[60]:[64]])</f>
        <v>513</v>
      </c>
      <c r="AE59" s="7">
        <f>SUM(Table32534[[#This Row],[65]:[69]])</f>
        <v>494</v>
      </c>
      <c r="AF59" s="7">
        <f>SUM(Table32534[[#This Row],[70]:[74]])</f>
        <v>446</v>
      </c>
      <c r="AG59" s="7">
        <f>SUM(Table32534[[#This Row],[75]:[79]])</f>
        <v>487</v>
      </c>
      <c r="AH59" s="7">
        <f>SUM(Table32534[[#This Row],[80]:[84]])</f>
        <v>243</v>
      </c>
      <c r="AI59" s="7">
        <f>SUM(Table32534[[#This Row],[85]:[89]])</f>
        <v>228</v>
      </c>
      <c r="AJ59" s="7">
        <f>Table32534[[#This Row],[90]]</f>
        <v>118</v>
      </c>
      <c r="AK59" s="7">
        <v>43</v>
      </c>
      <c r="AL59" s="7">
        <v>37</v>
      </c>
      <c r="AM59" s="7">
        <v>62</v>
      </c>
      <c r="AN59" s="7">
        <v>36</v>
      </c>
      <c r="AO59" s="7">
        <v>60</v>
      </c>
      <c r="AP59" s="7">
        <v>60</v>
      </c>
      <c r="AQ59" s="7">
        <v>76</v>
      </c>
      <c r="AR59" s="7">
        <v>74</v>
      </c>
      <c r="AS59" s="7">
        <v>82</v>
      </c>
      <c r="AT59" s="7">
        <v>84</v>
      </c>
      <c r="AU59" s="7">
        <v>83</v>
      </c>
      <c r="AV59" s="7">
        <v>90</v>
      </c>
      <c r="AW59" s="7">
        <v>76</v>
      </c>
      <c r="AX59" s="7">
        <v>84</v>
      </c>
      <c r="AY59" s="7">
        <v>104</v>
      </c>
      <c r="AZ59" s="7">
        <v>76</v>
      </c>
      <c r="BA59" s="7">
        <v>84</v>
      </c>
      <c r="BB59" s="7">
        <v>80</v>
      </c>
      <c r="BC59" s="7">
        <v>67</v>
      </c>
      <c r="BD59" s="7">
        <v>61</v>
      </c>
      <c r="BE59" s="7">
        <v>50</v>
      </c>
      <c r="BF59" s="7">
        <v>54</v>
      </c>
      <c r="BG59" s="7">
        <v>61</v>
      </c>
      <c r="BH59" s="7">
        <v>39</v>
      </c>
      <c r="BI59" s="7">
        <v>44</v>
      </c>
      <c r="BJ59" s="7">
        <v>55</v>
      </c>
      <c r="BK59" s="7">
        <v>65</v>
      </c>
      <c r="BL59" s="7">
        <v>63</v>
      </c>
      <c r="BM59" s="7">
        <v>56</v>
      </c>
      <c r="BN59" s="7">
        <v>65</v>
      </c>
      <c r="BO59" s="7">
        <v>66</v>
      </c>
      <c r="BP59" s="7">
        <v>87</v>
      </c>
      <c r="BQ59" s="7">
        <v>92</v>
      </c>
      <c r="BR59" s="7">
        <v>96</v>
      </c>
      <c r="BS59" s="7">
        <v>95</v>
      </c>
      <c r="BT59" s="7">
        <v>98</v>
      </c>
      <c r="BU59" s="7">
        <v>118</v>
      </c>
      <c r="BV59" s="7">
        <v>106</v>
      </c>
      <c r="BW59" s="7">
        <v>94</v>
      </c>
      <c r="BX59" s="7">
        <v>106</v>
      </c>
      <c r="BY59" s="7">
        <v>126</v>
      </c>
      <c r="BZ59" s="7">
        <v>114</v>
      </c>
      <c r="CA59" s="7">
        <v>108</v>
      </c>
      <c r="CB59" s="7">
        <v>97</v>
      </c>
      <c r="CC59" s="7">
        <v>101</v>
      </c>
      <c r="CD59" s="7">
        <v>127</v>
      </c>
      <c r="CE59" s="7">
        <v>94</v>
      </c>
      <c r="CF59" s="7">
        <v>104</v>
      </c>
      <c r="CG59" s="7">
        <v>89</v>
      </c>
      <c r="CH59" s="7">
        <v>95</v>
      </c>
      <c r="CI59" s="7">
        <v>93</v>
      </c>
      <c r="CJ59" s="7">
        <v>80</v>
      </c>
      <c r="CK59" s="7">
        <v>101</v>
      </c>
      <c r="CL59" s="7">
        <v>103</v>
      </c>
      <c r="CM59" s="7">
        <v>111</v>
      </c>
      <c r="CN59" s="7">
        <v>90</v>
      </c>
      <c r="CO59" s="7">
        <v>91</v>
      </c>
      <c r="CP59" s="7">
        <v>87</v>
      </c>
      <c r="CQ59" s="7">
        <v>94</v>
      </c>
      <c r="CR59" s="7">
        <v>93</v>
      </c>
      <c r="CS59" s="7">
        <v>99</v>
      </c>
      <c r="CT59" s="7">
        <v>101</v>
      </c>
      <c r="CU59" s="7">
        <v>102</v>
      </c>
      <c r="CV59" s="7">
        <v>95</v>
      </c>
      <c r="CW59" s="7">
        <v>116</v>
      </c>
      <c r="CX59" s="7">
        <v>91</v>
      </c>
      <c r="CY59" s="7">
        <v>107</v>
      </c>
      <c r="CZ59" s="7">
        <v>81</v>
      </c>
      <c r="DA59" s="7">
        <v>116</v>
      </c>
      <c r="DB59" s="7">
        <v>99</v>
      </c>
      <c r="DC59" s="7">
        <v>81</v>
      </c>
      <c r="DD59" s="7">
        <v>103</v>
      </c>
      <c r="DE59" s="7">
        <v>87</v>
      </c>
      <c r="DF59" s="7">
        <v>78</v>
      </c>
      <c r="DG59" s="7">
        <v>97</v>
      </c>
      <c r="DH59" s="7">
        <v>103</v>
      </c>
      <c r="DI59" s="7">
        <v>108</v>
      </c>
      <c r="DJ59" s="7">
        <v>112</v>
      </c>
      <c r="DK59" s="7">
        <v>87</v>
      </c>
      <c r="DL59" s="7">
        <v>77</v>
      </c>
      <c r="DM59" s="7">
        <v>79</v>
      </c>
      <c r="DN59" s="7">
        <v>52</v>
      </c>
      <c r="DO59" s="7">
        <v>44</v>
      </c>
      <c r="DP59" s="7">
        <v>33</v>
      </c>
      <c r="DQ59" s="7">
        <v>35</v>
      </c>
      <c r="DR59" s="7">
        <v>60</v>
      </c>
      <c r="DS59" s="7">
        <v>49</v>
      </c>
      <c r="DT59" s="7">
        <v>44</v>
      </c>
      <c r="DU59" s="7">
        <v>44</v>
      </c>
      <c r="DV59" s="7">
        <v>31</v>
      </c>
      <c r="DW59" s="7">
        <v>118</v>
      </c>
      <c r="DX59" s="7">
        <f t="shared" si="4"/>
        <v>4313</v>
      </c>
      <c r="DY59" s="7">
        <f t="shared" si="5"/>
        <v>376</v>
      </c>
      <c r="DZ59" s="7">
        <f t="shared" si="6"/>
        <v>2317</v>
      </c>
      <c r="EA59" s="7">
        <f t="shared" si="7"/>
        <v>1456</v>
      </c>
    </row>
    <row r="60" spans="1:131" x14ac:dyDescent="0.35">
      <c r="A60" s="7">
        <v>4</v>
      </c>
      <c r="B60" t="s">
        <v>359</v>
      </c>
      <c r="C60" s="10" t="s">
        <v>268</v>
      </c>
      <c r="D60" s="10" t="s">
        <v>269</v>
      </c>
      <c r="E60" s="7">
        <f>SUM(Table32534[[#This Row],[0]:[90]])</f>
        <v>5898</v>
      </c>
      <c r="F60" s="7">
        <f>SUM(Table32534[[#This Row],[0]:[15]])</f>
        <v>983</v>
      </c>
      <c r="G60" s="7">
        <f>SUM(Table32534[[#This Row],[16]:[64]])</f>
        <v>3621</v>
      </c>
      <c r="H60" s="7">
        <f>SUM(Table32534[[#This Row],[65]:[90]])</f>
        <v>1294</v>
      </c>
      <c r="I60" s="7">
        <f>SUM(Table32534[[#This Row],[85]:[90]])</f>
        <v>186</v>
      </c>
      <c r="J60" s="7">
        <f>SUM(Table32534[[#This Row],[0]:[17]])</f>
        <v>1100</v>
      </c>
      <c r="K60" s="7">
        <f>SUM(Table32534[[#This Row],[18]:[64]])</f>
        <v>3504</v>
      </c>
      <c r="L60" s="7">
        <f>SUM(Table32534[[#This Row],[0]:[4]])</f>
        <v>348</v>
      </c>
      <c r="M60" s="7">
        <f>SUM(Table32534[[#This Row],[5]:[15]])</f>
        <v>635</v>
      </c>
      <c r="N60" s="7">
        <f>SUM(Table32534[[#This Row],[16]:[24]])</f>
        <v>518</v>
      </c>
      <c r="O60" s="7">
        <f>SUM(Table32534[[#This Row],[25]:[49]])</f>
        <v>1797</v>
      </c>
      <c r="P60" s="7">
        <f>SUM(Table32534[[#This Row],[50]:[64]])</f>
        <v>1306</v>
      </c>
      <c r="Q60" s="7">
        <f>SUM(Table32534[[#This Row],[65]:[74]])</f>
        <v>665</v>
      </c>
      <c r="R60" s="7">
        <f>SUM(Table32534[[#This Row],[75]:[84]])</f>
        <v>443</v>
      </c>
      <c r="S60" s="7">
        <f>SUM(Table32534[[#This Row],[5]:[9]])</f>
        <v>296</v>
      </c>
      <c r="T60" s="7">
        <f>SUM(Table32534[[#This Row],[10]:[14]])</f>
        <v>284</v>
      </c>
      <c r="U60" s="7">
        <f>SUM(Table32534[[#This Row],[15]:[19]])</f>
        <v>254</v>
      </c>
      <c r="V60" s="7">
        <f>SUM(Table32534[[#This Row],[20]:[24]])</f>
        <v>319</v>
      </c>
      <c r="W60" s="7">
        <f>SUM(Table32534[[#This Row],[25]:[29]])</f>
        <v>341</v>
      </c>
      <c r="X60" s="7">
        <f>SUM(Table32534[[#This Row],[30]:[34]])</f>
        <v>388</v>
      </c>
      <c r="Y60" s="7">
        <f>SUM(Table32534[[#This Row],[35]:[39]])</f>
        <v>404</v>
      </c>
      <c r="Z60" s="7">
        <f>SUM(Table32534[[#This Row],[40]:[44]])</f>
        <v>343</v>
      </c>
      <c r="AA60" s="7">
        <f>SUM(Table32534[[#This Row],[45]:[49]])</f>
        <v>321</v>
      </c>
      <c r="AB60" s="7">
        <f>SUM(Table32534[[#This Row],[50]:[54]])</f>
        <v>378</v>
      </c>
      <c r="AC60" s="7">
        <f>SUM(Table32534[[#This Row],[55]:[59]])</f>
        <v>463</v>
      </c>
      <c r="AD60" s="7">
        <f>SUM(Table32534[[#This Row],[60]:[64]])</f>
        <v>465</v>
      </c>
      <c r="AE60" s="7">
        <f>SUM(Table32534[[#This Row],[65]:[69]])</f>
        <v>351</v>
      </c>
      <c r="AF60" s="7">
        <f>SUM(Table32534[[#This Row],[70]:[74]])</f>
        <v>314</v>
      </c>
      <c r="AG60" s="7">
        <f>SUM(Table32534[[#This Row],[75]:[79]])</f>
        <v>240</v>
      </c>
      <c r="AH60" s="7">
        <f>SUM(Table32534[[#This Row],[80]:[84]])</f>
        <v>203</v>
      </c>
      <c r="AI60" s="7">
        <f>SUM(Table32534[[#This Row],[85]:[89]])</f>
        <v>119</v>
      </c>
      <c r="AJ60" s="7">
        <f>Table32534[[#This Row],[90]]</f>
        <v>67</v>
      </c>
      <c r="AK60" s="7">
        <v>74</v>
      </c>
      <c r="AL60" s="7">
        <v>80</v>
      </c>
      <c r="AM60" s="7">
        <v>64</v>
      </c>
      <c r="AN60" s="7">
        <v>58</v>
      </c>
      <c r="AO60" s="7">
        <v>72</v>
      </c>
      <c r="AP60" s="7">
        <v>52</v>
      </c>
      <c r="AQ60" s="7">
        <v>56</v>
      </c>
      <c r="AR60" s="7">
        <v>58</v>
      </c>
      <c r="AS60" s="7">
        <v>67</v>
      </c>
      <c r="AT60" s="7">
        <v>63</v>
      </c>
      <c r="AU60" s="7">
        <v>50</v>
      </c>
      <c r="AV60" s="7">
        <v>53</v>
      </c>
      <c r="AW60" s="7">
        <v>58</v>
      </c>
      <c r="AX60" s="7">
        <v>66</v>
      </c>
      <c r="AY60" s="7">
        <v>57</v>
      </c>
      <c r="AZ60" s="7">
        <v>55</v>
      </c>
      <c r="BA60" s="7">
        <v>53</v>
      </c>
      <c r="BB60" s="7">
        <v>64</v>
      </c>
      <c r="BC60" s="7">
        <v>37</v>
      </c>
      <c r="BD60" s="7">
        <v>45</v>
      </c>
      <c r="BE60" s="7">
        <v>77</v>
      </c>
      <c r="BF60" s="7">
        <v>85</v>
      </c>
      <c r="BG60" s="7">
        <v>59</v>
      </c>
      <c r="BH60" s="7">
        <v>56</v>
      </c>
      <c r="BI60" s="7">
        <v>42</v>
      </c>
      <c r="BJ60" s="7">
        <v>60</v>
      </c>
      <c r="BK60" s="7">
        <v>74</v>
      </c>
      <c r="BL60" s="7">
        <v>71</v>
      </c>
      <c r="BM60" s="7">
        <v>66</v>
      </c>
      <c r="BN60" s="7">
        <v>70</v>
      </c>
      <c r="BO60" s="7">
        <v>67</v>
      </c>
      <c r="BP60" s="7">
        <v>73</v>
      </c>
      <c r="BQ60" s="7">
        <v>79</v>
      </c>
      <c r="BR60" s="7">
        <v>90</v>
      </c>
      <c r="BS60" s="7">
        <v>79</v>
      </c>
      <c r="BT60" s="7">
        <v>74</v>
      </c>
      <c r="BU60" s="7">
        <v>86</v>
      </c>
      <c r="BV60" s="7">
        <v>75</v>
      </c>
      <c r="BW60" s="7">
        <v>99</v>
      </c>
      <c r="BX60" s="7">
        <v>70</v>
      </c>
      <c r="BY60" s="7">
        <v>63</v>
      </c>
      <c r="BZ60" s="7">
        <v>80</v>
      </c>
      <c r="CA60" s="7">
        <v>65</v>
      </c>
      <c r="CB60" s="7">
        <v>63</v>
      </c>
      <c r="CC60" s="7">
        <v>72</v>
      </c>
      <c r="CD60" s="7">
        <v>68</v>
      </c>
      <c r="CE60" s="7">
        <v>66</v>
      </c>
      <c r="CF60" s="7">
        <v>55</v>
      </c>
      <c r="CG60" s="7">
        <v>60</v>
      </c>
      <c r="CH60" s="7">
        <v>72</v>
      </c>
      <c r="CI60" s="7">
        <v>69</v>
      </c>
      <c r="CJ60" s="7">
        <v>75</v>
      </c>
      <c r="CK60" s="7">
        <v>77</v>
      </c>
      <c r="CL60" s="7">
        <v>89</v>
      </c>
      <c r="CM60" s="7">
        <v>68</v>
      </c>
      <c r="CN60" s="7">
        <v>91</v>
      </c>
      <c r="CO60" s="7">
        <v>89</v>
      </c>
      <c r="CP60" s="7">
        <v>99</v>
      </c>
      <c r="CQ60" s="7">
        <v>96</v>
      </c>
      <c r="CR60" s="7">
        <v>88</v>
      </c>
      <c r="CS60" s="7">
        <v>94</v>
      </c>
      <c r="CT60" s="7">
        <v>101</v>
      </c>
      <c r="CU60" s="7">
        <v>89</v>
      </c>
      <c r="CV60" s="7">
        <v>82</v>
      </c>
      <c r="CW60" s="7">
        <v>99</v>
      </c>
      <c r="CX60" s="7">
        <v>62</v>
      </c>
      <c r="CY60" s="7">
        <v>89</v>
      </c>
      <c r="CZ60" s="7">
        <v>66</v>
      </c>
      <c r="DA60" s="7">
        <v>74</v>
      </c>
      <c r="DB60" s="7">
        <v>60</v>
      </c>
      <c r="DC60" s="7">
        <v>65</v>
      </c>
      <c r="DD60" s="7">
        <v>67</v>
      </c>
      <c r="DE60" s="7">
        <v>50</v>
      </c>
      <c r="DF60" s="7">
        <v>69</v>
      </c>
      <c r="DG60" s="7">
        <v>63</v>
      </c>
      <c r="DH60" s="7">
        <v>48</v>
      </c>
      <c r="DI60" s="7">
        <v>50</v>
      </c>
      <c r="DJ60" s="7">
        <v>50</v>
      </c>
      <c r="DK60" s="7">
        <v>49</v>
      </c>
      <c r="DL60" s="7">
        <v>43</v>
      </c>
      <c r="DM60" s="7">
        <v>47</v>
      </c>
      <c r="DN60" s="7">
        <v>43</v>
      </c>
      <c r="DO60" s="7">
        <v>39</v>
      </c>
      <c r="DP60" s="7">
        <v>45</v>
      </c>
      <c r="DQ60" s="7">
        <v>29</v>
      </c>
      <c r="DR60" s="7">
        <v>25</v>
      </c>
      <c r="DS60" s="7">
        <v>30</v>
      </c>
      <c r="DT60" s="7">
        <v>22</v>
      </c>
      <c r="DU60" s="7">
        <v>26</v>
      </c>
      <c r="DV60" s="7">
        <v>16</v>
      </c>
      <c r="DW60" s="7">
        <v>67</v>
      </c>
      <c r="DX60" s="7">
        <f t="shared" si="4"/>
        <v>3621</v>
      </c>
      <c r="DY60" s="7">
        <f t="shared" si="5"/>
        <v>401</v>
      </c>
      <c r="DZ60" s="7">
        <f t="shared" si="6"/>
        <v>1797</v>
      </c>
      <c r="EA60" s="7">
        <f t="shared" si="7"/>
        <v>1306</v>
      </c>
    </row>
    <row r="61" spans="1:131" x14ac:dyDescent="0.35">
      <c r="A61" s="7">
        <v>4</v>
      </c>
      <c r="B61" t="s">
        <v>359</v>
      </c>
      <c r="C61" s="10" t="s">
        <v>270</v>
      </c>
      <c r="D61" s="10" t="s">
        <v>271</v>
      </c>
      <c r="E61" s="7">
        <f>SUM(Table32534[[#This Row],[0]:[90]])</f>
        <v>2931</v>
      </c>
      <c r="F61" s="7">
        <f>SUM(Table32534[[#This Row],[0]:[15]])</f>
        <v>435</v>
      </c>
      <c r="G61" s="7">
        <f>SUM(Table32534[[#This Row],[16]:[64]])</f>
        <v>1575</v>
      </c>
      <c r="H61" s="7">
        <f>SUM(Table32534[[#This Row],[65]:[90]])</f>
        <v>921</v>
      </c>
      <c r="I61" s="7">
        <f>SUM(Table32534[[#This Row],[85]:[90]])</f>
        <v>156</v>
      </c>
      <c r="J61" s="7">
        <f>SUM(Table32534[[#This Row],[0]:[17]])</f>
        <v>485</v>
      </c>
      <c r="K61" s="7">
        <f>SUM(Table32534[[#This Row],[18]:[64]])</f>
        <v>1525</v>
      </c>
      <c r="L61" s="7">
        <f>SUM(Table32534[[#This Row],[0]:[4]])</f>
        <v>93</v>
      </c>
      <c r="M61" s="7">
        <f>SUM(Table32534[[#This Row],[5]:[15]])</f>
        <v>342</v>
      </c>
      <c r="N61" s="7">
        <f>SUM(Table32534[[#This Row],[16]:[24]])</f>
        <v>198</v>
      </c>
      <c r="O61" s="7">
        <f>SUM(Table32534[[#This Row],[25]:[49]])</f>
        <v>707</v>
      </c>
      <c r="P61" s="7">
        <f>SUM(Table32534[[#This Row],[50]:[64]])</f>
        <v>670</v>
      </c>
      <c r="Q61" s="7">
        <f>SUM(Table32534[[#This Row],[65]:[74]])</f>
        <v>390</v>
      </c>
      <c r="R61" s="7">
        <f>SUM(Table32534[[#This Row],[75]:[84]])</f>
        <v>375</v>
      </c>
      <c r="S61" s="7">
        <f>SUM(Table32534[[#This Row],[5]:[9]])</f>
        <v>134</v>
      </c>
      <c r="T61" s="7">
        <f>SUM(Table32534[[#This Row],[10]:[14]])</f>
        <v>181</v>
      </c>
      <c r="U61" s="7">
        <f>SUM(Table32534[[#This Row],[15]:[19]])</f>
        <v>122</v>
      </c>
      <c r="V61" s="7">
        <f>SUM(Table32534[[#This Row],[20]:[24]])</f>
        <v>103</v>
      </c>
      <c r="W61" s="7">
        <f>SUM(Table32534[[#This Row],[25]:[29]])</f>
        <v>90</v>
      </c>
      <c r="X61" s="7">
        <f>SUM(Table32534[[#This Row],[30]:[34]])</f>
        <v>123</v>
      </c>
      <c r="Y61" s="7">
        <f>SUM(Table32534[[#This Row],[35]:[39]])</f>
        <v>173</v>
      </c>
      <c r="Z61" s="7">
        <f>SUM(Table32534[[#This Row],[40]:[44]])</f>
        <v>142</v>
      </c>
      <c r="AA61" s="7">
        <f>SUM(Table32534[[#This Row],[45]:[49]])</f>
        <v>179</v>
      </c>
      <c r="AB61" s="7">
        <f>SUM(Table32534[[#This Row],[50]:[54]])</f>
        <v>199</v>
      </c>
      <c r="AC61" s="7">
        <f>SUM(Table32534[[#This Row],[55]:[59]])</f>
        <v>224</v>
      </c>
      <c r="AD61" s="7">
        <f>SUM(Table32534[[#This Row],[60]:[64]])</f>
        <v>247</v>
      </c>
      <c r="AE61" s="7">
        <f>SUM(Table32534[[#This Row],[65]:[69]])</f>
        <v>214</v>
      </c>
      <c r="AF61" s="7">
        <f>SUM(Table32534[[#This Row],[70]:[74]])</f>
        <v>176</v>
      </c>
      <c r="AG61" s="7">
        <f>SUM(Table32534[[#This Row],[75]:[79]])</f>
        <v>241</v>
      </c>
      <c r="AH61" s="7">
        <f>SUM(Table32534[[#This Row],[80]:[84]])</f>
        <v>134</v>
      </c>
      <c r="AI61" s="7">
        <f>SUM(Table32534[[#This Row],[85]:[89]])</f>
        <v>101</v>
      </c>
      <c r="AJ61" s="7">
        <f>Table32534[[#This Row],[90]]</f>
        <v>55</v>
      </c>
      <c r="AK61" s="7">
        <v>20</v>
      </c>
      <c r="AL61" s="7">
        <v>23</v>
      </c>
      <c r="AM61" s="7">
        <v>15</v>
      </c>
      <c r="AN61" s="7">
        <v>16</v>
      </c>
      <c r="AO61" s="7">
        <v>19</v>
      </c>
      <c r="AP61" s="7">
        <v>24</v>
      </c>
      <c r="AQ61" s="7">
        <v>26</v>
      </c>
      <c r="AR61" s="7">
        <v>23</v>
      </c>
      <c r="AS61" s="7">
        <v>24</v>
      </c>
      <c r="AT61" s="7">
        <v>37</v>
      </c>
      <c r="AU61" s="7">
        <v>36</v>
      </c>
      <c r="AV61" s="7">
        <v>43</v>
      </c>
      <c r="AW61" s="7">
        <v>33</v>
      </c>
      <c r="AX61" s="7">
        <v>31</v>
      </c>
      <c r="AY61" s="7">
        <v>38</v>
      </c>
      <c r="AZ61" s="7">
        <v>27</v>
      </c>
      <c r="BA61" s="7">
        <v>29</v>
      </c>
      <c r="BB61" s="7">
        <v>21</v>
      </c>
      <c r="BC61" s="7">
        <v>24</v>
      </c>
      <c r="BD61" s="7">
        <v>21</v>
      </c>
      <c r="BE61" s="7">
        <v>25</v>
      </c>
      <c r="BF61" s="7">
        <v>24</v>
      </c>
      <c r="BG61" s="7">
        <v>20</v>
      </c>
      <c r="BH61" s="7">
        <v>15</v>
      </c>
      <c r="BI61" s="7">
        <v>19</v>
      </c>
      <c r="BJ61" s="7">
        <v>18</v>
      </c>
      <c r="BK61" s="7">
        <v>20</v>
      </c>
      <c r="BL61" s="7">
        <v>15</v>
      </c>
      <c r="BM61" s="7">
        <v>16</v>
      </c>
      <c r="BN61" s="7">
        <v>21</v>
      </c>
      <c r="BO61" s="7">
        <v>25</v>
      </c>
      <c r="BP61" s="7">
        <v>28</v>
      </c>
      <c r="BQ61" s="7">
        <v>23</v>
      </c>
      <c r="BR61" s="7">
        <v>28</v>
      </c>
      <c r="BS61" s="7">
        <v>19</v>
      </c>
      <c r="BT61" s="7">
        <v>33</v>
      </c>
      <c r="BU61" s="7">
        <v>37</v>
      </c>
      <c r="BV61" s="7">
        <v>41</v>
      </c>
      <c r="BW61" s="7">
        <v>33</v>
      </c>
      <c r="BX61" s="7">
        <v>29</v>
      </c>
      <c r="BY61" s="7">
        <v>28</v>
      </c>
      <c r="BZ61" s="7">
        <v>21</v>
      </c>
      <c r="CA61" s="7">
        <v>38</v>
      </c>
      <c r="CB61" s="7">
        <v>34</v>
      </c>
      <c r="CC61" s="7">
        <v>21</v>
      </c>
      <c r="CD61" s="7">
        <v>32</v>
      </c>
      <c r="CE61" s="7">
        <v>35</v>
      </c>
      <c r="CF61" s="7">
        <v>36</v>
      </c>
      <c r="CG61" s="7">
        <v>38</v>
      </c>
      <c r="CH61" s="7">
        <v>38</v>
      </c>
      <c r="CI61" s="7">
        <v>29</v>
      </c>
      <c r="CJ61" s="7">
        <v>39</v>
      </c>
      <c r="CK61" s="7">
        <v>43</v>
      </c>
      <c r="CL61" s="7">
        <v>50</v>
      </c>
      <c r="CM61" s="7">
        <v>38</v>
      </c>
      <c r="CN61" s="7">
        <v>42</v>
      </c>
      <c r="CO61" s="7">
        <v>35</v>
      </c>
      <c r="CP61" s="7">
        <v>54</v>
      </c>
      <c r="CQ61" s="7">
        <v>53</v>
      </c>
      <c r="CR61" s="7">
        <v>40</v>
      </c>
      <c r="CS61" s="7">
        <v>42</v>
      </c>
      <c r="CT61" s="7">
        <v>57</v>
      </c>
      <c r="CU61" s="7">
        <v>51</v>
      </c>
      <c r="CV61" s="7">
        <v>43</v>
      </c>
      <c r="CW61" s="7">
        <v>54</v>
      </c>
      <c r="CX61" s="7">
        <v>46</v>
      </c>
      <c r="CY61" s="7">
        <v>34</v>
      </c>
      <c r="CZ61" s="7">
        <v>43</v>
      </c>
      <c r="DA61" s="7">
        <v>44</v>
      </c>
      <c r="DB61" s="7">
        <v>47</v>
      </c>
      <c r="DC61" s="7">
        <v>36</v>
      </c>
      <c r="DD61" s="7">
        <v>24</v>
      </c>
      <c r="DE61" s="7">
        <v>42</v>
      </c>
      <c r="DF61" s="7">
        <v>41</v>
      </c>
      <c r="DG61" s="7">
        <v>33</v>
      </c>
      <c r="DH61" s="7">
        <v>57</v>
      </c>
      <c r="DI61" s="7">
        <v>60</v>
      </c>
      <c r="DJ61" s="7">
        <v>54</v>
      </c>
      <c r="DK61" s="7">
        <v>33</v>
      </c>
      <c r="DL61" s="7">
        <v>37</v>
      </c>
      <c r="DM61" s="7">
        <v>38</v>
      </c>
      <c r="DN61" s="7">
        <v>28</v>
      </c>
      <c r="DO61" s="7">
        <v>26</v>
      </c>
      <c r="DP61" s="7">
        <v>23</v>
      </c>
      <c r="DQ61" s="7">
        <v>19</v>
      </c>
      <c r="DR61" s="7">
        <v>26</v>
      </c>
      <c r="DS61" s="7">
        <v>23</v>
      </c>
      <c r="DT61" s="7">
        <v>17</v>
      </c>
      <c r="DU61" s="7">
        <v>19</v>
      </c>
      <c r="DV61" s="7">
        <v>16</v>
      </c>
      <c r="DW61" s="7">
        <v>55</v>
      </c>
      <c r="DX61" s="7">
        <f t="shared" si="4"/>
        <v>1575</v>
      </c>
      <c r="DY61" s="7">
        <f t="shared" si="5"/>
        <v>148</v>
      </c>
      <c r="DZ61" s="7">
        <f t="shared" si="6"/>
        <v>707</v>
      </c>
      <c r="EA61" s="7">
        <f t="shared" si="7"/>
        <v>670</v>
      </c>
    </row>
    <row r="62" spans="1:131" x14ac:dyDescent="0.35">
      <c r="A62" s="7">
        <v>4</v>
      </c>
      <c r="B62" t="s">
        <v>359</v>
      </c>
      <c r="C62" s="10" t="s">
        <v>272</v>
      </c>
      <c r="D62" s="10" t="s">
        <v>273</v>
      </c>
      <c r="E62" s="7">
        <f>SUM(Table32534[[#This Row],[0]:[90]])</f>
        <v>2870</v>
      </c>
      <c r="F62" s="7">
        <f>SUM(Table32534[[#This Row],[0]:[15]])</f>
        <v>397</v>
      </c>
      <c r="G62" s="7">
        <f>SUM(Table32534[[#This Row],[16]:[64]])</f>
        <v>1787</v>
      </c>
      <c r="H62" s="7">
        <f>SUM(Table32534[[#This Row],[65]:[90]])</f>
        <v>686</v>
      </c>
      <c r="I62" s="7">
        <f>SUM(Table32534[[#This Row],[85]:[90]])</f>
        <v>99</v>
      </c>
      <c r="J62" s="7">
        <f>SUM(Table32534[[#This Row],[0]:[17]])</f>
        <v>446</v>
      </c>
      <c r="K62" s="7">
        <f>SUM(Table32534[[#This Row],[18]:[64]])</f>
        <v>1738</v>
      </c>
      <c r="L62" s="7">
        <f>SUM(Table32534[[#This Row],[0]:[4]])</f>
        <v>95</v>
      </c>
      <c r="M62" s="7">
        <f>SUM(Table32534[[#This Row],[5]:[15]])</f>
        <v>302</v>
      </c>
      <c r="N62" s="7">
        <f>SUM(Table32534[[#This Row],[16]:[24]])</f>
        <v>237</v>
      </c>
      <c r="O62" s="7">
        <f>SUM(Table32534[[#This Row],[25]:[49]])</f>
        <v>846</v>
      </c>
      <c r="P62" s="7">
        <f>SUM(Table32534[[#This Row],[50]:[64]])</f>
        <v>704</v>
      </c>
      <c r="Q62" s="7">
        <f>SUM(Table32534[[#This Row],[65]:[74]])</f>
        <v>368</v>
      </c>
      <c r="R62" s="7">
        <f>SUM(Table32534[[#This Row],[75]:[84]])</f>
        <v>219</v>
      </c>
      <c r="S62" s="7">
        <f>SUM(Table32534[[#This Row],[5]:[9]])</f>
        <v>142</v>
      </c>
      <c r="T62" s="7">
        <f>SUM(Table32534[[#This Row],[10]:[14]])</f>
        <v>134</v>
      </c>
      <c r="U62" s="7">
        <f>SUM(Table32534[[#This Row],[15]:[19]])</f>
        <v>134</v>
      </c>
      <c r="V62" s="7">
        <f>SUM(Table32534[[#This Row],[20]:[24]])</f>
        <v>129</v>
      </c>
      <c r="W62" s="7">
        <f>SUM(Table32534[[#This Row],[25]:[29]])</f>
        <v>173</v>
      </c>
      <c r="X62" s="7">
        <f>SUM(Table32534[[#This Row],[30]:[34]])</f>
        <v>185</v>
      </c>
      <c r="Y62" s="7">
        <f>SUM(Table32534[[#This Row],[35]:[39]])</f>
        <v>178</v>
      </c>
      <c r="Z62" s="7">
        <f>SUM(Table32534[[#This Row],[40]:[44]])</f>
        <v>133</v>
      </c>
      <c r="AA62" s="7">
        <f>SUM(Table32534[[#This Row],[45]:[49]])</f>
        <v>177</v>
      </c>
      <c r="AB62" s="7">
        <f>SUM(Table32534[[#This Row],[50]:[54]])</f>
        <v>198</v>
      </c>
      <c r="AC62" s="7">
        <f>SUM(Table32534[[#This Row],[55]:[59]])</f>
        <v>265</v>
      </c>
      <c r="AD62" s="7">
        <f>SUM(Table32534[[#This Row],[60]:[64]])</f>
        <v>241</v>
      </c>
      <c r="AE62" s="7">
        <f>SUM(Table32534[[#This Row],[65]:[69]])</f>
        <v>189</v>
      </c>
      <c r="AF62" s="7">
        <f>SUM(Table32534[[#This Row],[70]:[74]])</f>
        <v>179</v>
      </c>
      <c r="AG62" s="7">
        <f>SUM(Table32534[[#This Row],[75]:[79]])</f>
        <v>134</v>
      </c>
      <c r="AH62" s="7">
        <f>SUM(Table32534[[#This Row],[80]:[84]])</f>
        <v>85</v>
      </c>
      <c r="AI62" s="7">
        <f>SUM(Table32534[[#This Row],[85]:[89]])</f>
        <v>65</v>
      </c>
      <c r="AJ62" s="7">
        <f>Table32534[[#This Row],[90]]</f>
        <v>34</v>
      </c>
      <c r="AK62" s="7">
        <v>26</v>
      </c>
      <c r="AL62" s="7">
        <v>17</v>
      </c>
      <c r="AM62" s="7">
        <v>14</v>
      </c>
      <c r="AN62" s="7">
        <v>16</v>
      </c>
      <c r="AO62" s="7">
        <v>22</v>
      </c>
      <c r="AP62" s="7">
        <v>20</v>
      </c>
      <c r="AQ62" s="7">
        <v>27</v>
      </c>
      <c r="AR62" s="7">
        <v>34</v>
      </c>
      <c r="AS62" s="7">
        <v>34</v>
      </c>
      <c r="AT62" s="7">
        <v>27</v>
      </c>
      <c r="AU62" s="7">
        <v>21</v>
      </c>
      <c r="AV62" s="7">
        <v>28</v>
      </c>
      <c r="AW62" s="7">
        <v>25</v>
      </c>
      <c r="AX62" s="7">
        <v>30</v>
      </c>
      <c r="AY62" s="7">
        <v>30</v>
      </c>
      <c r="AZ62" s="7">
        <v>26</v>
      </c>
      <c r="BA62" s="7">
        <v>19</v>
      </c>
      <c r="BB62" s="7">
        <v>30</v>
      </c>
      <c r="BC62" s="7">
        <v>37</v>
      </c>
      <c r="BD62" s="7">
        <v>22</v>
      </c>
      <c r="BE62" s="7">
        <v>29</v>
      </c>
      <c r="BF62" s="7">
        <v>28</v>
      </c>
      <c r="BG62" s="7">
        <v>23</v>
      </c>
      <c r="BH62" s="7">
        <v>26</v>
      </c>
      <c r="BI62" s="7">
        <v>23</v>
      </c>
      <c r="BJ62" s="7">
        <v>35</v>
      </c>
      <c r="BK62" s="7">
        <v>32</v>
      </c>
      <c r="BL62" s="7">
        <v>37</v>
      </c>
      <c r="BM62" s="7">
        <v>28</v>
      </c>
      <c r="BN62" s="7">
        <v>41</v>
      </c>
      <c r="BO62" s="7">
        <v>42</v>
      </c>
      <c r="BP62" s="7">
        <v>28</v>
      </c>
      <c r="BQ62" s="7">
        <v>44</v>
      </c>
      <c r="BR62" s="7">
        <v>32</v>
      </c>
      <c r="BS62" s="7">
        <v>39</v>
      </c>
      <c r="BT62" s="7">
        <v>43</v>
      </c>
      <c r="BU62" s="7">
        <v>40</v>
      </c>
      <c r="BV62" s="7">
        <v>28</v>
      </c>
      <c r="BW62" s="7">
        <v>28</v>
      </c>
      <c r="BX62" s="7">
        <v>39</v>
      </c>
      <c r="BY62" s="7">
        <v>23</v>
      </c>
      <c r="BZ62" s="7">
        <v>27</v>
      </c>
      <c r="CA62" s="7">
        <v>30</v>
      </c>
      <c r="CB62" s="7">
        <v>26</v>
      </c>
      <c r="CC62" s="7">
        <v>27</v>
      </c>
      <c r="CD62" s="7">
        <v>39</v>
      </c>
      <c r="CE62" s="7">
        <v>29</v>
      </c>
      <c r="CF62" s="7">
        <v>32</v>
      </c>
      <c r="CG62" s="7">
        <v>39</v>
      </c>
      <c r="CH62" s="7">
        <v>38</v>
      </c>
      <c r="CI62" s="7">
        <v>32</v>
      </c>
      <c r="CJ62" s="7">
        <v>39</v>
      </c>
      <c r="CK62" s="7">
        <v>41</v>
      </c>
      <c r="CL62" s="7">
        <v>42</v>
      </c>
      <c r="CM62" s="7">
        <v>44</v>
      </c>
      <c r="CN62" s="7">
        <v>51</v>
      </c>
      <c r="CO62" s="7">
        <v>38</v>
      </c>
      <c r="CP62" s="7">
        <v>55</v>
      </c>
      <c r="CQ62" s="7">
        <v>60</v>
      </c>
      <c r="CR62" s="7">
        <v>61</v>
      </c>
      <c r="CS62" s="7">
        <v>51</v>
      </c>
      <c r="CT62" s="7">
        <v>40</v>
      </c>
      <c r="CU62" s="7">
        <v>59</v>
      </c>
      <c r="CV62" s="7">
        <v>48</v>
      </c>
      <c r="CW62" s="7">
        <v>43</v>
      </c>
      <c r="CX62" s="7">
        <v>40</v>
      </c>
      <c r="CY62" s="7">
        <v>41</v>
      </c>
      <c r="CZ62" s="7">
        <v>33</v>
      </c>
      <c r="DA62" s="7">
        <v>39</v>
      </c>
      <c r="DB62" s="7">
        <v>36</v>
      </c>
      <c r="DC62" s="7">
        <v>35</v>
      </c>
      <c r="DD62" s="7">
        <v>34</v>
      </c>
      <c r="DE62" s="7">
        <v>34</v>
      </c>
      <c r="DF62" s="7">
        <v>42</v>
      </c>
      <c r="DG62" s="7">
        <v>34</v>
      </c>
      <c r="DH62" s="7">
        <v>25</v>
      </c>
      <c r="DI62" s="7">
        <v>32</v>
      </c>
      <c r="DJ62" s="7">
        <v>32</v>
      </c>
      <c r="DK62" s="7">
        <v>20</v>
      </c>
      <c r="DL62" s="7">
        <v>25</v>
      </c>
      <c r="DM62" s="7">
        <v>20</v>
      </c>
      <c r="DN62" s="7">
        <v>16</v>
      </c>
      <c r="DO62" s="7">
        <v>16</v>
      </c>
      <c r="DP62" s="7">
        <v>17</v>
      </c>
      <c r="DQ62" s="7">
        <v>16</v>
      </c>
      <c r="DR62" s="7">
        <v>19</v>
      </c>
      <c r="DS62" s="7">
        <v>11</v>
      </c>
      <c r="DT62" s="7">
        <v>16</v>
      </c>
      <c r="DU62" s="7">
        <v>9</v>
      </c>
      <c r="DV62" s="7">
        <v>10</v>
      </c>
      <c r="DW62" s="7">
        <v>34</v>
      </c>
      <c r="DX62" s="7">
        <f t="shared" si="4"/>
        <v>1787</v>
      </c>
      <c r="DY62" s="7">
        <f t="shared" si="5"/>
        <v>188</v>
      </c>
      <c r="DZ62" s="7">
        <f t="shared" si="6"/>
        <v>846</v>
      </c>
      <c r="EA62" s="7">
        <f t="shared" si="7"/>
        <v>704</v>
      </c>
    </row>
    <row r="63" spans="1:131" x14ac:dyDescent="0.35">
      <c r="A63" s="7">
        <v>4</v>
      </c>
      <c r="B63" t="s">
        <v>359</v>
      </c>
      <c r="C63" s="10" t="s">
        <v>274</v>
      </c>
      <c r="D63" s="10" t="s">
        <v>275</v>
      </c>
      <c r="E63" s="7">
        <f>SUM(Table32534[[#This Row],[0]:[90]])</f>
        <v>4277</v>
      </c>
      <c r="F63" s="7">
        <f>SUM(Table32534[[#This Row],[0]:[15]])</f>
        <v>513</v>
      </c>
      <c r="G63" s="7">
        <f>SUM(Table32534[[#This Row],[16]:[64]])</f>
        <v>2453</v>
      </c>
      <c r="H63" s="7">
        <f>SUM(Table32534[[#This Row],[65]:[90]])</f>
        <v>1311</v>
      </c>
      <c r="I63" s="7">
        <f>SUM(Table32534[[#This Row],[85]:[90]])</f>
        <v>190</v>
      </c>
      <c r="J63" s="7">
        <f>SUM(Table32534[[#This Row],[0]:[17]])</f>
        <v>604</v>
      </c>
      <c r="K63" s="7">
        <f>SUM(Table32534[[#This Row],[18]:[64]])</f>
        <v>2362</v>
      </c>
      <c r="L63" s="7">
        <f>SUM(Table32534[[#This Row],[0]:[4]])</f>
        <v>128</v>
      </c>
      <c r="M63" s="7">
        <f>SUM(Table32534[[#This Row],[5]:[15]])</f>
        <v>385</v>
      </c>
      <c r="N63" s="7">
        <f>SUM(Table32534[[#This Row],[16]:[24]])</f>
        <v>324</v>
      </c>
      <c r="O63" s="7">
        <f>SUM(Table32534[[#This Row],[25]:[49]])</f>
        <v>984</v>
      </c>
      <c r="P63" s="7">
        <f>SUM(Table32534[[#This Row],[50]:[64]])</f>
        <v>1145</v>
      </c>
      <c r="Q63" s="7">
        <f>SUM(Table32534[[#This Row],[65]:[74]])</f>
        <v>656</v>
      </c>
      <c r="R63" s="7">
        <f>SUM(Table32534[[#This Row],[75]:[84]])</f>
        <v>465</v>
      </c>
      <c r="S63" s="7">
        <f>SUM(Table32534[[#This Row],[5]:[9]])</f>
        <v>133</v>
      </c>
      <c r="T63" s="7">
        <f>SUM(Table32534[[#This Row],[10]:[14]])</f>
        <v>215</v>
      </c>
      <c r="U63" s="7">
        <f>SUM(Table32534[[#This Row],[15]:[19]])</f>
        <v>191</v>
      </c>
      <c r="V63" s="7">
        <f>SUM(Table32534[[#This Row],[20]:[24]])</f>
        <v>170</v>
      </c>
      <c r="W63" s="7">
        <f>SUM(Table32534[[#This Row],[25]:[29]])</f>
        <v>172</v>
      </c>
      <c r="X63" s="7">
        <f>SUM(Table32534[[#This Row],[30]:[34]])</f>
        <v>187</v>
      </c>
      <c r="Y63" s="7">
        <f>SUM(Table32534[[#This Row],[35]:[39]])</f>
        <v>184</v>
      </c>
      <c r="Z63" s="7">
        <f>SUM(Table32534[[#This Row],[40]:[44]])</f>
        <v>206</v>
      </c>
      <c r="AA63" s="7">
        <f>SUM(Table32534[[#This Row],[45]:[49]])</f>
        <v>235</v>
      </c>
      <c r="AB63" s="7">
        <f>SUM(Table32534[[#This Row],[50]:[54]])</f>
        <v>355</v>
      </c>
      <c r="AC63" s="7">
        <f>SUM(Table32534[[#This Row],[55]:[59]])</f>
        <v>379</v>
      </c>
      <c r="AD63" s="7">
        <f>SUM(Table32534[[#This Row],[60]:[64]])</f>
        <v>411</v>
      </c>
      <c r="AE63" s="7">
        <f>SUM(Table32534[[#This Row],[65]:[69]])</f>
        <v>342</v>
      </c>
      <c r="AF63" s="7">
        <f>SUM(Table32534[[#This Row],[70]:[74]])</f>
        <v>314</v>
      </c>
      <c r="AG63" s="7">
        <f>SUM(Table32534[[#This Row],[75]:[79]])</f>
        <v>274</v>
      </c>
      <c r="AH63" s="7">
        <f>SUM(Table32534[[#This Row],[80]:[84]])</f>
        <v>191</v>
      </c>
      <c r="AI63" s="7">
        <f>SUM(Table32534[[#This Row],[85]:[89]])</f>
        <v>120</v>
      </c>
      <c r="AJ63" s="7">
        <f>Table32534[[#This Row],[90]]</f>
        <v>70</v>
      </c>
      <c r="AK63" s="7">
        <v>26</v>
      </c>
      <c r="AL63" s="7">
        <v>30</v>
      </c>
      <c r="AM63" s="7">
        <v>23</v>
      </c>
      <c r="AN63" s="7">
        <v>24</v>
      </c>
      <c r="AO63" s="7">
        <v>25</v>
      </c>
      <c r="AP63" s="7">
        <v>29</v>
      </c>
      <c r="AQ63" s="7">
        <v>21</v>
      </c>
      <c r="AR63" s="7">
        <v>21</v>
      </c>
      <c r="AS63" s="7">
        <v>25</v>
      </c>
      <c r="AT63" s="7">
        <v>37</v>
      </c>
      <c r="AU63" s="7">
        <v>43</v>
      </c>
      <c r="AV63" s="7">
        <v>42</v>
      </c>
      <c r="AW63" s="7">
        <v>39</v>
      </c>
      <c r="AX63" s="7">
        <v>44</v>
      </c>
      <c r="AY63" s="7">
        <v>47</v>
      </c>
      <c r="AZ63" s="7">
        <v>37</v>
      </c>
      <c r="BA63" s="7">
        <v>44</v>
      </c>
      <c r="BB63" s="7">
        <v>47</v>
      </c>
      <c r="BC63" s="7">
        <v>31</v>
      </c>
      <c r="BD63" s="7">
        <v>32</v>
      </c>
      <c r="BE63" s="7">
        <v>50</v>
      </c>
      <c r="BF63" s="7">
        <v>37</v>
      </c>
      <c r="BG63" s="7">
        <v>30</v>
      </c>
      <c r="BH63" s="7">
        <v>27</v>
      </c>
      <c r="BI63" s="7">
        <v>26</v>
      </c>
      <c r="BJ63" s="7">
        <v>31</v>
      </c>
      <c r="BK63" s="7">
        <v>35</v>
      </c>
      <c r="BL63" s="7">
        <v>39</v>
      </c>
      <c r="BM63" s="7">
        <v>31</v>
      </c>
      <c r="BN63" s="7">
        <v>36</v>
      </c>
      <c r="BO63" s="7">
        <v>31</v>
      </c>
      <c r="BP63" s="7">
        <v>34</v>
      </c>
      <c r="BQ63" s="7">
        <v>47</v>
      </c>
      <c r="BR63" s="7">
        <v>36</v>
      </c>
      <c r="BS63" s="7">
        <v>39</v>
      </c>
      <c r="BT63" s="7">
        <v>42</v>
      </c>
      <c r="BU63" s="7">
        <v>36</v>
      </c>
      <c r="BV63" s="7">
        <v>31</v>
      </c>
      <c r="BW63" s="7">
        <v>40</v>
      </c>
      <c r="BX63" s="7">
        <v>35</v>
      </c>
      <c r="BY63" s="7">
        <v>45</v>
      </c>
      <c r="BZ63" s="7">
        <v>40</v>
      </c>
      <c r="CA63" s="7">
        <v>36</v>
      </c>
      <c r="CB63" s="7">
        <v>40</v>
      </c>
      <c r="CC63" s="7">
        <v>45</v>
      </c>
      <c r="CD63" s="7">
        <v>65</v>
      </c>
      <c r="CE63" s="7">
        <v>42</v>
      </c>
      <c r="CF63" s="7">
        <v>40</v>
      </c>
      <c r="CG63" s="7">
        <v>48</v>
      </c>
      <c r="CH63" s="7">
        <v>40</v>
      </c>
      <c r="CI63" s="7">
        <v>60</v>
      </c>
      <c r="CJ63" s="7">
        <v>65</v>
      </c>
      <c r="CK63" s="7">
        <v>72</v>
      </c>
      <c r="CL63" s="7">
        <v>81</v>
      </c>
      <c r="CM63" s="7">
        <v>77</v>
      </c>
      <c r="CN63" s="7">
        <v>56</v>
      </c>
      <c r="CO63" s="7">
        <v>84</v>
      </c>
      <c r="CP63" s="7">
        <v>73</v>
      </c>
      <c r="CQ63" s="7">
        <v>93</v>
      </c>
      <c r="CR63" s="7">
        <v>73</v>
      </c>
      <c r="CS63" s="7">
        <v>82</v>
      </c>
      <c r="CT63" s="7">
        <v>72</v>
      </c>
      <c r="CU63" s="7">
        <v>94</v>
      </c>
      <c r="CV63" s="7">
        <v>87</v>
      </c>
      <c r="CW63" s="7">
        <v>76</v>
      </c>
      <c r="CX63" s="7">
        <v>85</v>
      </c>
      <c r="CY63" s="7">
        <v>68</v>
      </c>
      <c r="CZ63" s="7">
        <v>64</v>
      </c>
      <c r="DA63" s="7">
        <v>70</v>
      </c>
      <c r="DB63" s="7">
        <v>55</v>
      </c>
      <c r="DC63" s="7">
        <v>78</v>
      </c>
      <c r="DD63" s="7">
        <v>67</v>
      </c>
      <c r="DE63" s="7">
        <v>61</v>
      </c>
      <c r="DF63" s="7">
        <v>60</v>
      </c>
      <c r="DG63" s="7">
        <v>48</v>
      </c>
      <c r="DH63" s="7">
        <v>59</v>
      </c>
      <c r="DI63" s="7">
        <v>66</v>
      </c>
      <c r="DJ63" s="7">
        <v>65</v>
      </c>
      <c r="DK63" s="7">
        <v>37</v>
      </c>
      <c r="DL63" s="7">
        <v>47</v>
      </c>
      <c r="DM63" s="7">
        <v>49</v>
      </c>
      <c r="DN63" s="7">
        <v>36</v>
      </c>
      <c r="DO63" s="7">
        <v>41</v>
      </c>
      <c r="DP63" s="7">
        <v>31</v>
      </c>
      <c r="DQ63" s="7">
        <v>34</v>
      </c>
      <c r="DR63" s="7">
        <v>43</v>
      </c>
      <c r="DS63" s="7">
        <v>21</v>
      </c>
      <c r="DT63" s="7">
        <v>24</v>
      </c>
      <c r="DU63" s="7">
        <v>14</v>
      </c>
      <c r="DV63" s="7">
        <v>18</v>
      </c>
      <c r="DW63" s="7">
        <v>70</v>
      </c>
      <c r="DX63" s="7">
        <f t="shared" ref="DX63:DX91" si="8">G63</f>
        <v>2453</v>
      </c>
      <c r="DY63" s="7">
        <f t="shared" ref="DY63:DY91" si="9">SUM(BC63:BI63)</f>
        <v>233</v>
      </c>
      <c r="DZ63" s="7">
        <f t="shared" ref="DZ63:DZ91" si="10">SUM(BJ63:CH63)</f>
        <v>984</v>
      </c>
      <c r="EA63" s="7">
        <f t="shared" ref="EA63:EA91" si="11">SUM(CI63:CW63)</f>
        <v>1145</v>
      </c>
    </row>
    <row r="64" spans="1:131" x14ac:dyDescent="0.35">
      <c r="A64" s="7">
        <v>4</v>
      </c>
      <c r="B64" t="s">
        <v>359</v>
      </c>
      <c r="C64" s="10" t="s">
        <v>276</v>
      </c>
      <c r="D64" s="10" t="s">
        <v>277</v>
      </c>
      <c r="E64" s="7">
        <f>SUM(Table32534[[#This Row],[0]:[90]])</f>
        <v>5133</v>
      </c>
      <c r="F64" s="7">
        <f>SUM(Table32534[[#This Row],[0]:[15]])</f>
        <v>774</v>
      </c>
      <c r="G64" s="7">
        <f>SUM(Table32534[[#This Row],[16]:[64]])</f>
        <v>3009</v>
      </c>
      <c r="H64" s="7">
        <f>SUM(Table32534[[#This Row],[65]:[90]])</f>
        <v>1350</v>
      </c>
      <c r="I64" s="7">
        <f>SUM(Table32534[[#This Row],[85]:[90]])</f>
        <v>170</v>
      </c>
      <c r="J64" s="7">
        <f>SUM(Table32534[[#This Row],[0]:[17]])</f>
        <v>892</v>
      </c>
      <c r="K64" s="7">
        <f>SUM(Table32534[[#This Row],[18]:[64]])</f>
        <v>2891</v>
      </c>
      <c r="L64" s="7">
        <f>SUM(Table32534[[#This Row],[0]:[4]])</f>
        <v>185</v>
      </c>
      <c r="M64" s="7">
        <f>SUM(Table32534[[#This Row],[5]:[15]])</f>
        <v>589</v>
      </c>
      <c r="N64" s="7">
        <f>SUM(Table32534[[#This Row],[16]:[24]])</f>
        <v>458</v>
      </c>
      <c r="O64" s="7">
        <f>SUM(Table32534[[#This Row],[25]:[49]])</f>
        <v>1393</v>
      </c>
      <c r="P64" s="7">
        <f>SUM(Table32534[[#This Row],[50]:[64]])</f>
        <v>1158</v>
      </c>
      <c r="Q64" s="7">
        <f>SUM(Table32534[[#This Row],[65]:[74]])</f>
        <v>697</v>
      </c>
      <c r="R64" s="7">
        <f>SUM(Table32534[[#This Row],[75]:[84]])</f>
        <v>483</v>
      </c>
      <c r="S64" s="7">
        <f>SUM(Table32534[[#This Row],[5]:[9]])</f>
        <v>239</v>
      </c>
      <c r="T64" s="7">
        <f>SUM(Table32534[[#This Row],[10]:[14]])</f>
        <v>280</v>
      </c>
      <c r="U64" s="7">
        <f>SUM(Table32534[[#This Row],[15]:[19]])</f>
        <v>297</v>
      </c>
      <c r="V64" s="7">
        <f>SUM(Table32534[[#This Row],[20]:[24]])</f>
        <v>231</v>
      </c>
      <c r="W64" s="7">
        <f>SUM(Table32534[[#This Row],[25]:[29]])</f>
        <v>271</v>
      </c>
      <c r="X64" s="7">
        <f>SUM(Table32534[[#This Row],[30]:[34]])</f>
        <v>249</v>
      </c>
      <c r="Y64" s="7">
        <f>SUM(Table32534[[#This Row],[35]:[39]])</f>
        <v>298</v>
      </c>
      <c r="Z64" s="7">
        <f>SUM(Table32534[[#This Row],[40]:[44]])</f>
        <v>280</v>
      </c>
      <c r="AA64" s="7">
        <f>SUM(Table32534[[#This Row],[45]:[49]])</f>
        <v>295</v>
      </c>
      <c r="AB64" s="7">
        <f>SUM(Table32534[[#This Row],[50]:[54]])</f>
        <v>370</v>
      </c>
      <c r="AC64" s="7">
        <f>SUM(Table32534[[#This Row],[55]:[59]])</f>
        <v>408</v>
      </c>
      <c r="AD64" s="7">
        <f>SUM(Table32534[[#This Row],[60]:[64]])</f>
        <v>380</v>
      </c>
      <c r="AE64" s="7">
        <f>SUM(Table32534[[#This Row],[65]:[69]])</f>
        <v>360</v>
      </c>
      <c r="AF64" s="7">
        <f>SUM(Table32534[[#This Row],[70]:[74]])</f>
        <v>337</v>
      </c>
      <c r="AG64" s="7">
        <f>SUM(Table32534[[#This Row],[75]:[79]])</f>
        <v>307</v>
      </c>
      <c r="AH64" s="7">
        <f>SUM(Table32534[[#This Row],[80]:[84]])</f>
        <v>176</v>
      </c>
      <c r="AI64" s="7">
        <f>SUM(Table32534[[#This Row],[85]:[89]])</f>
        <v>133</v>
      </c>
      <c r="AJ64" s="7">
        <f>Table32534[[#This Row],[90]]</f>
        <v>37</v>
      </c>
      <c r="AK64" s="7">
        <v>48</v>
      </c>
      <c r="AL64" s="7">
        <v>35</v>
      </c>
      <c r="AM64" s="7">
        <v>26</v>
      </c>
      <c r="AN64" s="7">
        <v>40</v>
      </c>
      <c r="AO64" s="7">
        <v>36</v>
      </c>
      <c r="AP64" s="7">
        <v>48</v>
      </c>
      <c r="AQ64" s="7">
        <v>38</v>
      </c>
      <c r="AR64" s="7">
        <v>44</v>
      </c>
      <c r="AS64" s="7">
        <v>48</v>
      </c>
      <c r="AT64" s="7">
        <v>61</v>
      </c>
      <c r="AU64" s="7">
        <v>63</v>
      </c>
      <c r="AV64" s="7">
        <v>52</v>
      </c>
      <c r="AW64" s="7">
        <v>48</v>
      </c>
      <c r="AX64" s="7">
        <v>57</v>
      </c>
      <c r="AY64" s="7">
        <v>60</v>
      </c>
      <c r="AZ64" s="7">
        <v>70</v>
      </c>
      <c r="BA64" s="7">
        <v>56</v>
      </c>
      <c r="BB64" s="7">
        <v>62</v>
      </c>
      <c r="BC64" s="7">
        <v>61</v>
      </c>
      <c r="BD64" s="7">
        <v>48</v>
      </c>
      <c r="BE64" s="7">
        <v>52</v>
      </c>
      <c r="BF64" s="7">
        <v>62</v>
      </c>
      <c r="BG64" s="7">
        <v>39</v>
      </c>
      <c r="BH64" s="7">
        <v>45</v>
      </c>
      <c r="BI64" s="7">
        <v>33</v>
      </c>
      <c r="BJ64" s="7">
        <v>52</v>
      </c>
      <c r="BK64" s="7">
        <v>57</v>
      </c>
      <c r="BL64" s="7">
        <v>63</v>
      </c>
      <c r="BM64" s="7">
        <v>45</v>
      </c>
      <c r="BN64" s="7">
        <v>54</v>
      </c>
      <c r="BO64" s="7">
        <v>64</v>
      </c>
      <c r="BP64" s="7">
        <v>44</v>
      </c>
      <c r="BQ64" s="7">
        <v>46</v>
      </c>
      <c r="BR64" s="7">
        <v>44</v>
      </c>
      <c r="BS64" s="7">
        <v>51</v>
      </c>
      <c r="BT64" s="7">
        <v>60</v>
      </c>
      <c r="BU64" s="7">
        <v>62</v>
      </c>
      <c r="BV64" s="7">
        <v>60</v>
      </c>
      <c r="BW64" s="7">
        <v>58</v>
      </c>
      <c r="BX64" s="7">
        <v>58</v>
      </c>
      <c r="BY64" s="7">
        <v>62</v>
      </c>
      <c r="BZ64" s="7">
        <v>46</v>
      </c>
      <c r="CA64" s="7">
        <v>51</v>
      </c>
      <c r="CB64" s="7">
        <v>59</v>
      </c>
      <c r="CC64" s="7">
        <v>62</v>
      </c>
      <c r="CD64" s="7">
        <v>52</v>
      </c>
      <c r="CE64" s="7">
        <v>55</v>
      </c>
      <c r="CF64" s="7">
        <v>62</v>
      </c>
      <c r="CG64" s="7">
        <v>50</v>
      </c>
      <c r="CH64" s="7">
        <v>76</v>
      </c>
      <c r="CI64" s="7">
        <v>69</v>
      </c>
      <c r="CJ64" s="7">
        <v>60</v>
      </c>
      <c r="CK64" s="7">
        <v>77</v>
      </c>
      <c r="CL64" s="7">
        <v>85</v>
      </c>
      <c r="CM64" s="7">
        <v>79</v>
      </c>
      <c r="CN64" s="7">
        <v>79</v>
      </c>
      <c r="CO64" s="7">
        <v>80</v>
      </c>
      <c r="CP64" s="7">
        <v>98</v>
      </c>
      <c r="CQ64" s="7">
        <v>76</v>
      </c>
      <c r="CR64" s="7">
        <v>75</v>
      </c>
      <c r="CS64" s="7">
        <v>95</v>
      </c>
      <c r="CT64" s="7">
        <v>68</v>
      </c>
      <c r="CU64" s="7">
        <v>68</v>
      </c>
      <c r="CV64" s="7">
        <v>69</v>
      </c>
      <c r="CW64" s="7">
        <v>80</v>
      </c>
      <c r="CX64" s="7">
        <v>96</v>
      </c>
      <c r="CY64" s="7">
        <v>75</v>
      </c>
      <c r="CZ64" s="7">
        <v>64</v>
      </c>
      <c r="DA64" s="7">
        <v>68</v>
      </c>
      <c r="DB64" s="7">
        <v>57</v>
      </c>
      <c r="DC64" s="7">
        <v>68</v>
      </c>
      <c r="DD64" s="7">
        <v>76</v>
      </c>
      <c r="DE64" s="7">
        <v>70</v>
      </c>
      <c r="DF64" s="7">
        <v>68</v>
      </c>
      <c r="DG64" s="7">
        <v>55</v>
      </c>
      <c r="DH64" s="7">
        <v>62</v>
      </c>
      <c r="DI64" s="7">
        <v>66</v>
      </c>
      <c r="DJ64" s="7">
        <v>73</v>
      </c>
      <c r="DK64" s="7">
        <v>65</v>
      </c>
      <c r="DL64" s="7">
        <v>41</v>
      </c>
      <c r="DM64" s="7">
        <v>48</v>
      </c>
      <c r="DN64" s="7">
        <v>31</v>
      </c>
      <c r="DO64" s="7">
        <v>37</v>
      </c>
      <c r="DP64" s="7">
        <v>31</v>
      </c>
      <c r="DQ64" s="7">
        <v>29</v>
      </c>
      <c r="DR64" s="7">
        <v>23</v>
      </c>
      <c r="DS64" s="7">
        <v>40</v>
      </c>
      <c r="DT64" s="7">
        <v>28</v>
      </c>
      <c r="DU64" s="7">
        <v>25</v>
      </c>
      <c r="DV64" s="7">
        <v>17</v>
      </c>
      <c r="DW64" s="7">
        <v>37</v>
      </c>
      <c r="DX64" s="7">
        <f t="shared" si="8"/>
        <v>3009</v>
      </c>
      <c r="DY64" s="7">
        <f t="shared" si="9"/>
        <v>340</v>
      </c>
      <c r="DZ64" s="7">
        <f t="shared" si="10"/>
        <v>1393</v>
      </c>
      <c r="EA64" s="7">
        <f t="shared" si="11"/>
        <v>1158</v>
      </c>
    </row>
    <row r="65" spans="1:131" x14ac:dyDescent="0.35">
      <c r="A65" s="7">
        <v>4</v>
      </c>
      <c r="B65" t="s">
        <v>359</v>
      </c>
      <c r="C65" s="10" t="s">
        <v>278</v>
      </c>
      <c r="D65" s="10" t="s">
        <v>279</v>
      </c>
      <c r="E65" s="7">
        <f>SUM(Table32534[[#This Row],[0]:[90]])</f>
        <v>5611</v>
      </c>
      <c r="F65" s="7">
        <f>SUM(Table32534[[#This Row],[0]:[15]])</f>
        <v>897</v>
      </c>
      <c r="G65" s="7">
        <f>SUM(Table32534[[#This Row],[16]:[64]])</f>
        <v>3541</v>
      </c>
      <c r="H65" s="7">
        <f>SUM(Table32534[[#This Row],[65]:[90]])</f>
        <v>1173</v>
      </c>
      <c r="I65" s="7">
        <f>SUM(Table32534[[#This Row],[85]:[90]])</f>
        <v>169</v>
      </c>
      <c r="J65" s="7">
        <f>SUM(Table32534[[#This Row],[0]:[17]])</f>
        <v>1018</v>
      </c>
      <c r="K65" s="7">
        <f>SUM(Table32534[[#This Row],[18]:[64]])</f>
        <v>3420</v>
      </c>
      <c r="L65" s="7">
        <f>SUM(Table32534[[#This Row],[0]:[4]])</f>
        <v>229</v>
      </c>
      <c r="M65" s="7">
        <f>SUM(Table32534[[#This Row],[5]:[15]])</f>
        <v>668</v>
      </c>
      <c r="N65" s="7">
        <f>SUM(Table32534[[#This Row],[16]:[24]])</f>
        <v>550</v>
      </c>
      <c r="O65" s="7">
        <f>SUM(Table32534[[#This Row],[25]:[49]])</f>
        <v>1802</v>
      </c>
      <c r="P65" s="7">
        <f>SUM(Table32534[[#This Row],[50]:[64]])</f>
        <v>1189</v>
      </c>
      <c r="Q65" s="7">
        <f>SUM(Table32534[[#This Row],[65]:[74]])</f>
        <v>591</v>
      </c>
      <c r="R65" s="7">
        <f>SUM(Table32534[[#This Row],[75]:[84]])</f>
        <v>413</v>
      </c>
      <c r="S65" s="7">
        <f>SUM(Table32534[[#This Row],[5]:[9]])</f>
        <v>283</v>
      </c>
      <c r="T65" s="7">
        <f>SUM(Table32534[[#This Row],[10]:[14]])</f>
        <v>312</v>
      </c>
      <c r="U65" s="7">
        <f>SUM(Table32534[[#This Row],[15]:[19]])</f>
        <v>316</v>
      </c>
      <c r="V65" s="7">
        <f>SUM(Table32534[[#This Row],[20]:[24]])</f>
        <v>307</v>
      </c>
      <c r="W65" s="7">
        <f>SUM(Table32534[[#This Row],[25]:[29]])</f>
        <v>366</v>
      </c>
      <c r="X65" s="7">
        <f>SUM(Table32534[[#This Row],[30]:[34]])</f>
        <v>345</v>
      </c>
      <c r="Y65" s="7">
        <f>SUM(Table32534[[#This Row],[35]:[39]])</f>
        <v>390</v>
      </c>
      <c r="Z65" s="7">
        <f>SUM(Table32534[[#This Row],[40]:[44]])</f>
        <v>353</v>
      </c>
      <c r="AA65" s="7">
        <f>SUM(Table32534[[#This Row],[45]:[49]])</f>
        <v>348</v>
      </c>
      <c r="AB65" s="7">
        <f>SUM(Table32534[[#This Row],[50]:[54]])</f>
        <v>366</v>
      </c>
      <c r="AC65" s="7">
        <f>SUM(Table32534[[#This Row],[55]:[59]])</f>
        <v>406</v>
      </c>
      <c r="AD65" s="7">
        <f>SUM(Table32534[[#This Row],[60]:[64]])</f>
        <v>417</v>
      </c>
      <c r="AE65" s="7">
        <f>SUM(Table32534[[#This Row],[65]:[69]])</f>
        <v>321</v>
      </c>
      <c r="AF65" s="7">
        <f>SUM(Table32534[[#This Row],[70]:[74]])</f>
        <v>270</v>
      </c>
      <c r="AG65" s="7">
        <f>SUM(Table32534[[#This Row],[75]:[79]])</f>
        <v>272</v>
      </c>
      <c r="AH65" s="7">
        <f>SUM(Table32534[[#This Row],[80]:[84]])</f>
        <v>141</v>
      </c>
      <c r="AI65" s="7">
        <f>SUM(Table32534[[#This Row],[85]:[89]])</f>
        <v>106</v>
      </c>
      <c r="AJ65" s="7">
        <f>Table32534[[#This Row],[90]]</f>
        <v>63</v>
      </c>
      <c r="AK65" s="7">
        <v>55</v>
      </c>
      <c r="AL65" s="7">
        <v>31</v>
      </c>
      <c r="AM65" s="7">
        <v>52</v>
      </c>
      <c r="AN65" s="7">
        <v>42</v>
      </c>
      <c r="AO65" s="7">
        <v>49</v>
      </c>
      <c r="AP65" s="7">
        <v>60</v>
      </c>
      <c r="AQ65" s="7">
        <v>49</v>
      </c>
      <c r="AR65" s="7">
        <v>55</v>
      </c>
      <c r="AS65" s="7">
        <v>53</v>
      </c>
      <c r="AT65" s="7">
        <v>66</v>
      </c>
      <c r="AU65" s="7">
        <v>69</v>
      </c>
      <c r="AV65" s="7">
        <v>61</v>
      </c>
      <c r="AW65" s="7">
        <v>56</v>
      </c>
      <c r="AX65" s="7">
        <v>70</v>
      </c>
      <c r="AY65" s="7">
        <v>56</v>
      </c>
      <c r="AZ65" s="7">
        <v>73</v>
      </c>
      <c r="BA65" s="7">
        <v>64</v>
      </c>
      <c r="BB65" s="7">
        <v>57</v>
      </c>
      <c r="BC65" s="7">
        <v>64</v>
      </c>
      <c r="BD65" s="7">
        <v>58</v>
      </c>
      <c r="BE65" s="7">
        <v>69</v>
      </c>
      <c r="BF65" s="7">
        <v>78</v>
      </c>
      <c r="BG65" s="7">
        <v>56</v>
      </c>
      <c r="BH65" s="7">
        <v>48</v>
      </c>
      <c r="BI65" s="7">
        <v>56</v>
      </c>
      <c r="BJ65" s="7">
        <v>72</v>
      </c>
      <c r="BK65" s="7">
        <v>76</v>
      </c>
      <c r="BL65" s="7">
        <v>62</v>
      </c>
      <c r="BM65" s="7">
        <v>64</v>
      </c>
      <c r="BN65" s="7">
        <v>92</v>
      </c>
      <c r="BO65" s="7">
        <v>57</v>
      </c>
      <c r="BP65" s="7">
        <v>77</v>
      </c>
      <c r="BQ65" s="7">
        <v>67</v>
      </c>
      <c r="BR65" s="7">
        <v>71</v>
      </c>
      <c r="BS65" s="7">
        <v>73</v>
      </c>
      <c r="BT65" s="7">
        <v>85</v>
      </c>
      <c r="BU65" s="7">
        <v>78</v>
      </c>
      <c r="BV65" s="7">
        <v>76</v>
      </c>
      <c r="BW65" s="7">
        <v>74</v>
      </c>
      <c r="BX65" s="7">
        <v>77</v>
      </c>
      <c r="BY65" s="7">
        <v>79</v>
      </c>
      <c r="BZ65" s="7">
        <v>79</v>
      </c>
      <c r="CA65" s="7">
        <v>70</v>
      </c>
      <c r="CB65" s="7">
        <v>62</v>
      </c>
      <c r="CC65" s="7">
        <v>63</v>
      </c>
      <c r="CD65" s="7">
        <v>66</v>
      </c>
      <c r="CE65" s="7">
        <v>62</v>
      </c>
      <c r="CF65" s="7">
        <v>75</v>
      </c>
      <c r="CG65" s="7">
        <v>77</v>
      </c>
      <c r="CH65" s="7">
        <v>68</v>
      </c>
      <c r="CI65" s="7">
        <v>59</v>
      </c>
      <c r="CJ65" s="7">
        <v>66</v>
      </c>
      <c r="CK65" s="7">
        <v>87</v>
      </c>
      <c r="CL65" s="7">
        <v>77</v>
      </c>
      <c r="CM65" s="7">
        <v>77</v>
      </c>
      <c r="CN65" s="7">
        <v>81</v>
      </c>
      <c r="CO65" s="7">
        <v>78</v>
      </c>
      <c r="CP65" s="7">
        <v>73</v>
      </c>
      <c r="CQ65" s="7">
        <v>99</v>
      </c>
      <c r="CR65" s="7">
        <v>75</v>
      </c>
      <c r="CS65" s="7">
        <v>95</v>
      </c>
      <c r="CT65" s="7">
        <v>82</v>
      </c>
      <c r="CU65" s="7">
        <v>89</v>
      </c>
      <c r="CV65" s="7">
        <v>82</v>
      </c>
      <c r="CW65" s="7">
        <v>69</v>
      </c>
      <c r="CX65" s="7">
        <v>73</v>
      </c>
      <c r="CY65" s="7">
        <v>86</v>
      </c>
      <c r="CZ65" s="7">
        <v>50</v>
      </c>
      <c r="DA65" s="7">
        <v>65</v>
      </c>
      <c r="DB65" s="7">
        <v>47</v>
      </c>
      <c r="DC65" s="7">
        <v>67</v>
      </c>
      <c r="DD65" s="7">
        <v>57</v>
      </c>
      <c r="DE65" s="7">
        <v>47</v>
      </c>
      <c r="DF65" s="7">
        <v>50</v>
      </c>
      <c r="DG65" s="7">
        <v>49</v>
      </c>
      <c r="DH65" s="7">
        <v>57</v>
      </c>
      <c r="DI65" s="7">
        <v>63</v>
      </c>
      <c r="DJ65" s="7">
        <v>65</v>
      </c>
      <c r="DK65" s="7">
        <v>34</v>
      </c>
      <c r="DL65" s="7">
        <v>53</v>
      </c>
      <c r="DM65" s="7">
        <v>33</v>
      </c>
      <c r="DN65" s="7">
        <v>36</v>
      </c>
      <c r="DO65" s="7">
        <v>26</v>
      </c>
      <c r="DP65" s="7">
        <v>20</v>
      </c>
      <c r="DQ65" s="7">
        <v>26</v>
      </c>
      <c r="DR65" s="7">
        <v>23</v>
      </c>
      <c r="DS65" s="7">
        <v>25</v>
      </c>
      <c r="DT65" s="7">
        <v>19</v>
      </c>
      <c r="DU65" s="7">
        <v>24</v>
      </c>
      <c r="DV65" s="7">
        <v>15</v>
      </c>
      <c r="DW65" s="7">
        <v>63</v>
      </c>
      <c r="DX65" s="7">
        <f t="shared" si="8"/>
        <v>3541</v>
      </c>
      <c r="DY65" s="7">
        <f t="shared" si="9"/>
        <v>429</v>
      </c>
      <c r="DZ65" s="7">
        <f t="shared" si="10"/>
        <v>1802</v>
      </c>
      <c r="EA65" s="7">
        <f t="shared" si="11"/>
        <v>1189</v>
      </c>
    </row>
    <row r="66" spans="1:131" x14ac:dyDescent="0.35">
      <c r="A66" s="7">
        <v>4</v>
      </c>
      <c r="B66" t="s">
        <v>359</v>
      </c>
      <c r="C66" s="10" t="s">
        <v>280</v>
      </c>
      <c r="D66" s="10" t="s">
        <v>281</v>
      </c>
      <c r="E66" s="7">
        <f>SUM(Table32534[[#This Row],[0]:[90]])</f>
        <v>7384</v>
      </c>
      <c r="F66" s="7">
        <f>SUM(Table32534[[#This Row],[0]:[15]])</f>
        <v>654</v>
      </c>
      <c r="G66" s="7">
        <f>SUM(Table32534[[#This Row],[16]:[64]])</f>
        <v>6038</v>
      </c>
      <c r="H66" s="7">
        <f>SUM(Table32534[[#This Row],[65]:[90]])</f>
        <v>692</v>
      </c>
      <c r="I66" s="7">
        <f>SUM(Table32534[[#This Row],[85]:[90]])</f>
        <v>84</v>
      </c>
      <c r="J66" s="7">
        <f>SUM(Table32534[[#This Row],[0]:[17]])</f>
        <v>808</v>
      </c>
      <c r="K66" s="7">
        <f>SUM(Table32534[[#This Row],[18]:[64]])</f>
        <v>5884</v>
      </c>
      <c r="L66" s="7">
        <f>SUM(Table32534[[#This Row],[0]:[4]])</f>
        <v>111</v>
      </c>
      <c r="M66" s="7">
        <f>SUM(Table32534[[#This Row],[5]:[15]])</f>
        <v>543</v>
      </c>
      <c r="N66" s="7">
        <f>SUM(Table32534[[#This Row],[16]:[24]])</f>
        <v>4200</v>
      </c>
      <c r="O66" s="7">
        <f>SUM(Table32534[[#This Row],[25]:[49]])</f>
        <v>1180</v>
      </c>
      <c r="P66" s="7">
        <f>SUM(Table32534[[#This Row],[50]:[64]])</f>
        <v>658</v>
      </c>
      <c r="Q66" s="7">
        <f>SUM(Table32534[[#This Row],[65]:[74]])</f>
        <v>381</v>
      </c>
      <c r="R66" s="7">
        <f>SUM(Table32534[[#This Row],[75]:[84]])</f>
        <v>227</v>
      </c>
      <c r="S66" s="7">
        <f>SUM(Table32534[[#This Row],[5]:[9]])</f>
        <v>242</v>
      </c>
      <c r="T66" s="7">
        <f>SUM(Table32534[[#This Row],[10]:[14]])</f>
        <v>250</v>
      </c>
      <c r="U66" s="7">
        <f>SUM(Table32534[[#This Row],[15]:[19]])</f>
        <v>1564</v>
      </c>
      <c r="V66" s="7">
        <f>SUM(Table32534[[#This Row],[20]:[24]])</f>
        <v>2687</v>
      </c>
      <c r="W66" s="7">
        <f>SUM(Table32534[[#This Row],[25]:[29]])</f>
        <v>231</v>
      </c>
      <c r="X66" s="7">
        <f>SUM(Table32534[[#This Row],[30]:[34]])</f>
        <v>173</v>
      </c>
      <c r="Y66" s="7">
        <f>SUM(Table32534[[#This Row],[35]:[39]])</f>
        <v>215</v>
      </c>
      <c r="Z66" s="7">
        <f>SUM(Table32534[[#This Row],[40]:[44]])</f>
        <v>284</v>
      </c>
      <c r="AA66" s="7">
        <f>SUM(Table32534[[#This Row],[45]:[49]])</f>
        <v>277</v>
      </c>
      <c r="AB66" s="7">
        <f>SUM(Table32534[[#This Row],[50]:[54]])</f>
        <v>230</v>
      </c>
      <c r="AC66" s="7">
        <f>SUM(Table32534[[#This Row],[55]:[59]])</f>
        <v>201</v>
      </c>
      <c r="AD66" s="7">
        <f>SUM(Table32534[[#This Row],[60]:[64]])</f>
        <v>227</v>
      </c>
      <c r="AE66" s="7">
        <f>SUM(Table32534[[#This Row],[65]:[69]])</f>
        <v>186</v>
      </c>
      <c r="AF66" s="7">
        <f>SUM(Table32534[[#This Row],[70]:[74]])</f>
        <v>195</v>
      </c>
      <c r="AG66" s="7">
        <f>SUM(Table32534[[#This Row],[75]:[79]])</f>
        <v>128</v>
      </c>
      <c r="AH66" s="7">
        <f>SUM(Table32534[[#This Row],[80]:[84]])</f>
        <v>99</v>
      </c>
      <c r="AI66" s="7">
        <f>SUM(Table32534[[#This Row],[85]:[89]])</f>
        <v>52</v>
      </c>
      <c r="AJ66" s="7">
        <f>Table32534[[#This Row],[90]]</f>
        <v>32</v>
      </c>
      <c r="AK66" s="7">
        <v>10</v>
      </c>
      <c r="AL66" s="7">
        <v>19</v>
      </c>
      <c r="AM66" s="7">
        <v>27</v>
      </c>
      <c r="AN66" s="7">
        <v>25</v>
      </c>
      <c r="AO66" s="7">
        <v>30</v>
      </c>
      <c r="AP66" s="7">
        <v>39</v>
      </c>
      <c r="AQ66" s="7">
        <v>57</v>
      </c>
      <c r="AR66" s="7">
        <v>48</v>
      </c>
      <c r="AS66" s="7">
        <v>42</v>
      </c>
      <c r="AT66" s="7">
        <v>56</v>
      </c>
      <c r="AU66" s="7">
        <v>41</v>
      </c>
      <c r="AV66" s="7">
        <v>45</v>
      </c>
      <c r="AW66" s="7">
        <v>59</v>
      </c>
      <c r="AX66" s="7">
        <v>36</v>
      </c>
      <c r="AY66" s="7">
        <v>69</v>
      </c>
      <c r="AZ66" s="7">
        <v>51</v>
      </c>
      <c r="BA66" s="7">
        <v>70</v>
      </c>
      <c r="BB66" s="7">
        <v>84</v>
      </c>
      <c r="BC66" s="7">
        <v>247</v>
      </c>
      <c r="BD66" s="7">
        <v>1112</v>
      </c>
      <c r="BE66" s="7">
        <v>747</v>
      </c>
      <c r="BF66" s="7">
        <v>833</v>
      </c>
      <c r="BG66" s="7">
        <v>469</v>
      </c>
      <c r="BH66" s="7">
        <v>342</v>
      </c>
      <c r="BI66" s="7">
        <v>296</v>
      </c>
      <c r="BJ66" s="7">
        <v>70</v>
      </c>
      <c r="BK66" s="7">
        <v>51</v>
      </c>
      <c r="BL66" s="7">
        <v>47</v>
      </c>
      <c r="BM66" s="7">
        <v>34</v>
      </c>
      <c r="BN66" s="7">
        <v>29</v>
      </c>
      <c r="BO66" s="7">
        <v>40</v>
      </c>
      <c r="BP66" s="7">
        <v>32</v>
      </c>
      <c r="BQ66" s="7">
        <v>36</v>
      </c>
      <c r="BR66" s="7">
        <v>36</v>
      </c>
      <c r="BS66" s="7">
        <v>29</v>
      </c>
      <c r="BT66" s="7">
        <v>45</v>
      </c>
      <c r="BU66" s="7">
        <v>36</v>
      </c>
      <c r="BV66" s="7">
        <v>40</v>
      </c>
      <c r="BW66" s="7">
        <v>39</v>
      </c>
      <c r="BX66" s="7">
        <v>55</v>
      </c>
      <c r="BY66" s="7">
        <v>56</v>
      </c>
      <c r="BZ66" s="7">
        <v>51</v>
      </c>
      <c r="CA66" s="7">
        <v>54</v>
      </c>
      <c r="CB66" s="7">
        <v>65</v>
      </c>
      <c r="CC66" s="7">
        <v>58</v>
      </c>
      <c r="CD66" s="7">
        <v>63</v>
      </c>
      <c r="CE66" s="7">
        <v>56</v>
      </c>
      <c r="CF66" s="7">
        <v>49</v>
      </c>
      <c r="CG66" s="7">
        <v>50</v>
      </c>
      <c r="CH66" s="7">
        <v>59</v>
      </c>
      <c r="CI66" s="7">
        <v>51</v>
      </c>
      <c r="CJ66" s="7">
        <v>55</v>
      </c>
      <c r="CK66" s="7">
        <v>35</v>
      </c>
      <c r="CL66" s="7">
        <v>43</v>
      </c>
      <c r="CM66" s="7">
        <v>46</v>
      </c>
      <c r="CN66" s="7">
        <v>41</v>
      </c>
      <c r="CO66" s="7">
        <v>40</v>
      </c>
      <c r="CP66" s="7">
        <v>42</v>
      </c>
      <c r="CQ66" s="7">
        <v>36</v>
      </c>
      <c r="CR66" s="7">
        <v>42</v>
      </c>
      <c r="CS66" s="7">
        <v>57</v>
      </c>
      <c r="CT66" s="7">
        <v>50</v>
      </c>
      <c r="CU66" s="7">
        <v>44</v>
      </c>
      <c r="CV66" s="7">
        <v>36</v>
      </c>
      <c r="CW66" s="7">
        <v>40</v>
      </c>
      <c r="CX66" s="7">
        <v>40</v>
      </c>
      <c r="CY66" s="7">
        <v>34</v>
      </c>
      <c r="CZ66" s="7">
        <v>44</v>
      </c>
      <c r="DA66" s="7">
        <v>35</v>
      </c>
      <c r="DB66" s="7">
        <v>33</v>
      </c>
      <c r="DC66" s="7">
        <v>47</v>
      </c>
      <c r="DD66" s="7">
        <v>34</v>
      </c>
      <c r="DE66" s="7">
        <v>38</v>
      </c>
      <c r="DF66" s="7">
        <v>36</v>
      </c>
      <c r="DG66" s="7">
        <v>40</v>
      </c>
      <c r="DH66" s="7">
        <v>25</v>
      </c>
      <c r="DI66" s="7">
        <v>38</v>
      </c>
      <c r="DJ66" s="7">
        <v>25</v>
      </c>
      <c r="DK66" s="7">
        <v>20</v>
      </c>
      <c r="DL66" s="7">
        <v>20</v>
      </c>
      <c r="DM66" s="7">
        <v>28</v>
      </c>
      <c r="DN66" s="7">
        <v>27</v>
      </c>
      <c r="DO66" s="7">
        <v>15</v>
      </c>
      <c r="DP66" s="7">
        <v>15</v>
      </c>
      <c r="DQ66" s="7">
        <v>14</v>
      </c>
      <c r="DR66" s="7">
        <v>15</v>
      </c>
      <c r="DS66" s="7">
        <v>13</v>
      </c>
      <c r="DT66" s="7">
        <v>12</v>
      </c>
      <c r="DU66" s="7">
        <v>7</v>
      </c>
      <c r="DV66" s="7">
        <v>5</v>
      </c>
      <c r="DW66" s="7">
        <v>32</v>
      </c>
      <c r="DX66" s="7">
        <f t="shared" si="8"/>
        <v>6038</v>
      </c>
      <c r="DY66" s="7">
        <f t="shared" si="9"/>
        <v>4046</v>
      </c>
      <c r="DZ66" s="7">
        <f t="shared" si="10"/>
        <v>1180</v>
      </c>
      <c r="EA66" s="7">
        <f t="shared" si="11"/>
        <v>658</v>
      </c>
    </row>
    <row r="67" spans="1:131" x14ac:dyDescent="0.35">
      <c r="A67" s="7">
        <v>4</v>
      </c>
      <c r="B67" t="s">
        <v>359</v>
      </c>
      <c r="C67" s="10" t="s">
        <v>282</v>
      </c>
      <c r="D67" s="10" t="s">
        <v>283</v>
      </c>
      <c r="E67" s="7">
        <f>SUM(Table32534[[#This Row],[0]:[90]])</f>
        <v>2599</v>
      </c>
      <c r="F67" s="7">
        <f>SUM(Table32534[[#This Row],[0]:[15]])</f>
        <v>362</v>
      </c>
      <c r="G67" s="7">
        <f>SUM(Table32534[[#This Row],[16]:[64]])</f>
        <v>1488</v>
      </c>
      <c r="H67" s="7">
        <f>SUM(Table32534[[#This Row],[65]:[90]])</f>
        <v>749</v>
      </c>
      <c r="I67" s="7">
        <f>SUM(Table32534[[#This Row],[85]:[90]])</f>
        <v>130</v>
      </c>
      <c r="J67" s="7">
        <f>SUM(Table32534[[#This Row],[0]:[17]])</f>
        <v>408</v>
      </c>
      <c r="K67" s="7">
        <f>SUM(Table32534[[#This Row],[18]:[64]])</f>
        <v>1442</v>
      </c>
      <c r="L67" s="7">
        <f>SUM(Table32534[[#This Row],[0]:[4]])</f>
        <v>111</v>
      </c>
      <c r="M67" s="7">
        <f>SUM(Table32534[[#This Row],[5]:[15]])</f>
        <v>251</v>
      </c>
      <c r="N67" s="7">
        <f>SUM(Table32534[[#This Row],[16]:[24]])</f>
        <v>193</v>
      </c>
      <c r="O67" s="7">
        <f>SUM(Table32534[[#This Row],[25]:[49]])</f>
        <v>723</v>
      </c>
      <c r="P67" s="7">
        <f>SUM(Table32534[[#This Row],[50]:[64]])</f>
        <v>572</v>
      </c>
      <c r="Q67" s="7">
        <f>SUM(Table32534[[#This Row],[65]:[74]])</f>
        <v>304</v>
      </c>
      <c r="R67" s="7">
        <f>SUM(Table32534[[#This Row],[75]:[84]])</f>
        <v>315</v>
      </c>
      <c r="S67" s="7">
        <f>SUM(Table32534[[#This Row],[5]:[9]])</f>
        <v>118</v>
      </c>
      <c r="T67" s="7">
        <f>SUM(Table32534[[#This Row],[10]:[14]])</f>
        <v>109</v>
      </c>
      <c r="U67" s="7">
        <f>SUM(Table32534[[#This Row],[15]:[19]])</f>
        <v>117</v>
      </c>
      <c r="V67" s="7">
        <f>SUM(Table32534[[#This Row],[20]:[24]])</f>
        <v>100</v>
      </c>
      <c r="W67" s="7">
        <f>SUM(Table32534[[#This Row],[25]:[29]])</f>
        <v>142</v>
      </c>
      <c r="X67" s="7">
        <f>SUM(Table32534[[#This Row],[30]:[34]])</f>
        <v>135</v>
      </c>
      <c r="Y67" s="7">
        <f>SUM(Table32534[[#This Row],[35]:[39]])</f>
        <v>146</v>
      </c>
      <c r="Z67" s="7">
        <f>SUM(Table32534[[#This Row],[40]:[44]])</f>
        <v>160</v>
      </c>
      <c r="AA67" s="7">
        <f>SUM(Table32534[[#This Row],[45]:[49]])</f>
        <v>140</v>
      </c>
      <c r="AB67" s="7">
        <f>SUM(Table32534[[#This Row],[50]:[54]])</f>
        <v>160</v>
      </c>
      <c r="AC67" s="7">
        <f>SUM(Table32534[[#This Row],[55]:[59]])</f>
        <v>214</v>
      </c>
      <c r="AD67" s="7">
        <f>SUM(Table32534[[#This Row],[60]:[64]])</f>
        <v>198</v>
      </c>
      <c r="AE67" s="7">
        <f>SUM(Table32534[[#This Row],[65]:[69]])</f>
        <v>174</v>
      </c>
      <c r="AF67" s="7">
        <f>SUM(Table32534[[#This Row],[70]:[74]])</f>
        <v>130</v>
      </c>
      <c r="AG67" s="7">
        <f>SUM(Table32534[[#This Row],[75]:[79]])</f>
        <v>190</v>
      </c>
      <c r="AH67" s="7">
        <f>SUM(Table32534[[#This Row],[80]:[84]])</f>
        <v>125</v>
      </c>
      <c r="AI67" s="7">
        <f>SUM(Table32534[[#This Row],[85]:[89]])</f>
        <v>88</v>
      </c>
      <c r="AJ67" s="7">
        <f>Table32534[[#This Row],[90]]</f>
        <v>42</v>
      </c>
      <c r="AK67" s="7">
        <v>18</v>
      </c>
      <c r="AL67" s="7">
        <v>24</v>
      </c>
      <c r="AM67" s="7">
        <v>32</v>
      </c>
      <c r="AN67" s="7">
        <v>16</v>
      </c>
      <c r="AO67" s="7">
        <v>21</v>
      </c>
      <c r="AP67" s="7">
        <v>24</v>
      </c>
      <c r="AQ67" s="7">
        <v>25</v>
      </c>
      <c r="AR67" s="7">
        <v>22</v>
      </c>
      <c r="AS67" s="7">
        <v>22</v>
      </c>
      <c r="AT67" s="7">
        <v>25</v>
      </c>
      <c r="AU67" s="7">
        <v>15</v>
      </c>
      <c r="AV67" s="7">
        <v>34</v>
      </c>
      <c r="AW67" s="7">
        <v>27</v>
      </c>
      <c r="AX67" s="7">
        <v>11</v>
      </c>
      <c r="AY67" s="7">
        <v>22</v>
      </c>
      <c r="AZ67" s="7">
        <v>24</v>
      </c>
      <c r="BA67" s="7">
        <v>23</v>
      </c>
      <c r="BB67" s="7">
        <v>23</v>
      </c>
      <c r="BC67" s="7">
        <v>30</v>
      </c>
      <c r="BD67" s="7">
        <v>17</v>
      </c>
      <c r="BE67" s="7">
        <v>13</v>
      </c>
      <c r="BF67" s="7">
        <v>20</v>
      </c>
      <c r="BG67" s="7">
        <v>22</v>
      </c>
      <c r="BH67" s="7">
        <v>19</v>
      </c>
      <c r="BI67" s="7">
        <v>26</v>
      </c>
      <c r="BJ67" s="7">
        <v>27</v>
      </c>
      <c r="BK67" s="7">
        <v>24</v>
      </c>
      <c r="BL67" s="7">
        <v>34</v>
      </c>
      <c r="BM67" s="7">
        <v>20</v>
      </c>
      <c r="BN67" s="7">
        <v>37</v>
      </c>
      <c r="BO67" s="7">
        <v>27</v>
      </c>
      <c r="BP67" s="7">
        <v>18</v>
      </c>
      <c r="BQ67" s="7">
        <v>26</v>
      </c>
      <c r="BR67" s="7">
        <v>37</v>
      </c>
      <c r="BS67" s="7">
        <v>27</v>
      </c>
      <c r="BT67" s="7">
        <v>34</v>
      </c>
      <c r="BU67" s="7">
        <v>34</v>
      </c>
      <c r="BV67" s="7">
        <v>23</v>
      </c>
      <c r="BW67" s="7">
        <v>27</v>
      </c>
      <c r="BX67" s="7">
        <v>28</v>
      </c>
      <c r="BY67" s="7">
        <v>27</v>
      </c>
      <c r="BZ67" s="7">
        <v>27</v>
      </c>
      <c r="CA67" s="7">
        <v>35</v>
      </c>
      <c r="CB67" s="7">
        <v>36</v>
      </c>
      <c r="CC67" s="7">
        <v>35</v>
      </c>
      <c r="CD67" s="7">
        <v>32</v>
      </c>
      <c r="CE67" s="7">
        <v>31</v>
      </c>
      <c r="CF67" s="7">
        <v>25</v>
      </c>
      <c r="CG67" s="7">
        <v>19</v>
      </c>
      <c r="CH67" s="7">
        <v>33</v>
      </c>
      <c r="CI67" s="7">
        <v>26</v>
      </c>
      <c r="CJ67" s="7">
        <v>32</v>
      </c>
      <c r="CK67" s="7">
        <v>31</v>
      </c>
      <c r="CL67" s="7">
        <v>36</v>
      </c>
      <c r="CM67" s="7">
        <v>35</v>
      </c>
      <c r="CN67" s="7">
        <v>43</v>
      </c>
      <c r="CO67" s="7">
        <v>49</v>
      </c>
      <c r="CP67" s="7">
        <v>32</v>
      </c>
      <c r="CQ67" s="7">
        <v>48</v>
      </c>
      <c r="CR67" s="7">
        <v>42</v>
      </c>
      <c r="CS67" s="7">
        <v>41</v>
      </c>
      <c r="CT67" s="7">
        <v>36</v>
      </c>
      <c r="CU67" s="7">
        <v>46</v>
      </c>
      <c r="CV67" s="7">
        <v>33</v>
      </c>
      <c r="CW67" s="7">
        <v>42</v>
      </c>
      <c r="CX67" s="7">
        <v>38</v>
      </c>
      <c r="CY67" s="7">
        <v>27</v>
      </c>
      <c r="CZ67" s="7">
        <v>44</v>
      </c>
      <c r="DA67" s="7">
        <v>37</v>
      </c>
      <c r="DB67" s="7">
        <v>28</v>
      </c>
      <c r="DC67" s="7">
        <v>18</v>
      </c>
      <c r="DD67" s="7">
        <v>31</v>
      </c>
      <c r="DE67" s="7">
        <v>31</v>
      </c>
      <c r="DF67" s="7">
        <v>18</v>
      </c>
      <c r="DG67" s="7">
        <v>32</v>
      </c>
      <c r="DH67" s="7">
        <v>43</v>
      </c>
      <c r="DI67" s="7">
        <v>35</v>
      </c>
      <c r="DJ67" s="7">
        <v>35</v>
      </c>
      <c r="DK67" s="7">
        <v>36</v>
      </c>
      <c r="DL67" s="7">
        <v>41</v>
      </c>
      <c r="DM67" s="7">
        <v>39</v>
      </c>
      <c r="DN67" s="7">
        <v>29</v>
      </c>
      <c r="DO67" s="7">
        <v>16</v>
      </c>
      <c r="DP67" s="7">
        <v>16</v>
      </c>
      <c r="DQ67" s="7">
        <v>25</v>
      </c>
      <c r="DR67" s="7">
        <v>21</v>
      </c>
      <c r="DS67" s="7">
        <v>19</v>
      </c>
      <c r="DT67" s="7">
        <v>19</v>
      </c>
      <c r="DU67" s="7">
        <v>14</v>
      </c>
      <c r="DV67" s="7">
        <v>15</v>
      </c>
      <c r="DW67" s="7">
        <v>42</v>
      </c>
      <c r="DX67" s="7">
        <f t="shared" si="8"/>
        <v>1488</v>
      </c>
      <c r="DY67" s="7">
        <f t="shared" si="9"/>
        <v>147</v>
      </c>
      <c r="DZ67" s="7">
        <f t="shared" si="10"/>
        <v>723</v>
      </c>
      <c r="EA67" s="7">
        <f t="shared" si="11"/>
        <v>572</v>
      </c>
    </row>
    <row r="68" spans="1:131" x14ac:dyDescent="0.35">
      <c r="A68" s="7">
        <v>4</v>
      </c>
      <c r="B68" t="s">
        <v>359</v>
      </c>
      <c r="C68" s="10" t="s">
        <v>284</v>
      </c>
      <c r="D68" s="10" t="s">
        <v>285</v>
      </c>
      <c r="E68" s="7">
        <f>SUM(Table32534[[#This Row],[0]:[90]])</f>
        <v>7961</v>
      </c>
      <c r="F68" s="7">
        <f>SUM(Table32534[[#This Row],[0]:[15]])</f>
        <v>1245</v>
      </c>
      <c r="G68" s="7">
        <f>SUM(Table32534[[#This Row],[16]:[64]])</f>
        <v>5000</v>
      </c>
      <c r="H68" s="7">
        <f>SUM(Table32534[[#This Row],[65]:[90]])</f>
        <v>1716</v>
      </c>
      <c r="I68" s="7">
        <f>SUM(Table32534[[#This Row],[85]:[90]])</f>
        <v>223</v>
      </c>
      <c r="J68" s="7">
        <f>SUM(Table32534[[#This Row],[0]:[17]])</f>
        <v>1417</v>
      </c>
      <c r="K68" s="7">
        <f>SUM(Table32534[[#This Row],[18]:[64]])</f>
        <v>4828</v>
      </c>
      <c r="L68" s="7">
        <f>SUM(Table32534[[#This Row],[0]:[4]])</f>
        <v>349</v>
      </c>
      <c r="M68" s="7">
        <f>SUM(Table32534[[#This Row],[5]:[15]])</f>
        <v>896</v>
      </c>
      <c r="N68" s="7">
        <f>SUM(Table32534[[#This Row],[16]:[24]])</f>
        <v>711</v>
      </c>
      <c r="O68" s="7">
        <f>SUM(Table32534[[#This Row],[25]:[49]])</f>
        <v>2520</v>
      </c>
      <c r="P68" s="7">
        <f>SUM(Table32534[[#This Row],[50]:[64]])</f>
        <v>1769</v>
      </c>
      <c r="Q68" s="7">
        <f>SUM(Table32534[[#This Row],[65]:[74]])</f>
        <v>867</v>
      </c>
      <c r="R68" s="7">
        <f>SUM(Table32534[[#This Row],[75]:[84]])</f>
        <v>626</v>
      </c>
      <c r="S68" s="7">
        <f>SUM(Table32534[[#This Row],[5]:[9]])</f>
        <v>414</v>
      </c>
      <c r="T68" s="7">
        <f>SUM(Table32534[[#This Row],[10]:[14]])</f>
        <v>412</v>
      </c>
      <c r="U68" s="7">
        <f>SUM(Table32534[[#This Row],[15]:[19]])</f>
        <v>386</v>
      </c>
      <c r="V68" s="7">
        <f>SUM(Table32534[[#This Row],[20]:[24]])</f>
        <v>395</v>
      </c>
      <c r="W68" s="7">
        <f>SUM(Table32534[[#This Row],[25]:[29]])</f>
        <v>471</v>
      </c>
      <c r="X68" s="7">
        <f>SUM(Table32534[[#This Row],[30]:[34]])</f>
        <v>581</v>
      </c>
      <c r="Y68" s="7">
        <f>SUM(Table32534[[#This Row],[35]:[39]])</f>
        <v>531</v>
      </c>
      <c r="Z68" s="7">
        <f>SUM(Table32534[[#This Row],[40]:[44]])</f>
        <v>528</v>
      </c>
      <c r="AA68" s="7">
        <f>SUM(Table32534[[#This Row],[45]:[49]])</f>
        <v>409</v>
      </c>
      <c r="AB68" s="7">
        <f>SUM(Table32534[[#This Row],[50]:[54]])</f>
        <v>563</v>
      </c>
      <c r="AC68" s="7">
        <f>SUM(Table32534[[#This Row],[55]:[59]])</f>
        <v>617</v>
      </c>
      <c r="AD68" s="7">
        <f>SUM(Table32534[[#This Row],[60]:[64]])</f>
        <v>589</v>
      </c>
      <c r="AE68" s="7">
        <f>SUM(Table32534[[#This Row],[65]:[69]])</f>
        <v>474</v>
      </c>
      <c r="AF68" s="7">
        <f>SUM(Table32534[[#This Row],[70]:[74]])</f>
        <v>393</v>
      </c>
      <c r="AG68" s="7">
        <f>SUM(Table32534[[#This Row],[75]:[79]])</f>
        <v>385</v>
      </c>
      <c r="AH68" s="7">
        <f>SUM(Table32534[[#This Row],[80]:[84]])</f>
        <v>241</v>
      </c>
      <c r="AI68" s="7">
        <f>SUM(Table32534[[#This Row],[85]:[89]])</f>
        <v>132</v>
      </c>
      <c r="AJ68" s="7">
        <f>Table32534[[#This Row],[90]]</f>
        <v>91</v>
      </c>
      <c r="AK68" s="7">
        <v>69</v>
      </c>
      <c r="AL68" s="7">
        <v>73</v>
      </c>
      <c r="AM68" s="7">
        <v>66</v>
      </c>
      <c r="AN68" s="7">
        <v>64</v>
      </c>
      <c r="AO68" s="7">
        <v>77</v>
      </c>
      <c r="AP68" s="7">
        <v>96</v>
      </c>
      <c r="AQ68" s="7">
        <v>54</v>
      </c>
      <c r="AR68" s="7">
        <v>92</v>
      </c>
      <c r="AS68" s="7">
        <v>84</v>
      </c>
      <c r="AT68" s="7">
        <v>88</v>
      </c>
      <c r="AU68" s="7">
        <v>72</v>
      </c>
      <c r="AV68" s="7">
        <v>92</v>
      </c>
      <c r="AW68" s="7">
        <v>82</v>
      </c>
      <c r="AX68" s="7">
        <v>75</v>
      </c>
      <c r="AY68" s="7">
        <v>91</v>
      </c>
      <c r="AZ68" s="7">
        <v>70</v>
      </c>
      <c r="BA68" s="7">
        <v>99</v>
      </c>
      <c r="BB68" s="7">
        <v>73</v>
      </c>
      <c r="BC68" s="7">
        <v>65</v>
      </c>
      <c r="BD68" s="7">
        <v>79</v>
      </c>
      <c r="BE68" s="7">
        <v>95</v>
      </c>
      <c r="BF68" s="7">
        <v>90</v>
      </c>
      <c r="BG68" s="7">
        <v>87</v>
      </c>
      <c r="BH68" s="7">
        <v>60</v>
      </c>
      <c r="BI68" s="7">
        <v>63</v>
      </c>
      <c r="BJ68" s="7">
        <v>87</v>
      </c>
      <c r="BK68" s="7">
        <v>99</v>
      </c>
      <c r="BL68" s="7">
        <v>97</v>
      </c>
      <c r="BM68" s="7">
        <v>94</v>
      </c>
      <c r="BN68" s="7">
        <v>94</v>
      </c>
      <c r="BO68" s="7">
        <v>118</v>
      </c>
      <c r="BP68" s="7">
        <v>101</v>
      </c>
      <c r="BQ68" s="7">
        <v>141</v>
      </c>
      <c r="BR68" s="7">
        <v>108</v>
      </c>
      <c r="BS68" s="7">
        <v>113</v>
      </c>
      <c r="BT68" s="7">
        <v>121</v>
      </c>
      <c r="BU68" s="7">
        <v>116</v>
      </c>
      <c r="BV68" s="7">
        <v>103</v>
      </c>
      <c r="BW68" s="7">
        <v>103</v>
      </c>
      <c r="BX68" s="7">
        <v>88</v>
      </c>
      <c r="BY68" s="7">
        <v>102</v>
      </c>
      <c r="BZ68" s="7">
        <v>106</v>
      </c>
      <c r="CA68" s="7">
        <v>88</v>
      </c>
      <c r="CB68" s="7">
        <v>102</v>
      </c>
      <c r="CC68" s="7">
        <v>130</v>
      </c>
      <c r="CD68" s="7">
        <v>83</v>
      </c>
      <c r="CE68" s="7">
        <v>72</v>
      </c>
      <c r="CF68" s="7">
        <v>80</v>
      </c>
      <c r="CG68" s="7">
        <v>75</v>
      </c>
      <c r="CH68" s="7">
        <v>99</v>
      </c>
      <c r="CI68" s="7">
        <v>106</v>
      </c>
      <c r="CJ68" s="7">
        <v>94</v>
      </c>
      <c r="CK68" s="7">
        <v>115</v>
      </c>
      <c r="CL68" s="7">
        <v>132</v>
      </c>
      <c r="CM68" s="7">
        <v>116</v>
      </c>
      <c r="CN68" s="7">
        <v>113</v>
      </c>
      <c r="CO68" s="7">
        <v>123</v>
      </c>
      <c r="CP68" s="7">
        <v>135</v>
      </c>
      <c r="CQ68" s="7">
        <v>110</v>
      </c>
      <c r="CR68" s="7">
        <v>136</v>
      </c>
      <c r="CS68" s="7">
        <v>137</v>
      </c>
      <c r="CT68" s="7">
        <v>137</v>
      </c>
      <c r="CU68" s="7">
        <v>97</v>
      </c>
      <c r="CV68" s="7">
        <v>110</v>
      </c>
      <c r="CW68" s="7">
        <v>108</v>
      </c>
      <c r="CX68" s="7">
        <v>96</v>
      </c>
      <c r="CY68" s="7">
        <v>115</v>
      </c>
      <c r="CZ68" s="7">
        <v>77</v>
      </c>
      <c r="DA68" s="7">
        <v>84</v>
      </c>
      <c r="DB68" s="7">
        <v>102</v>
      </c>
      <c r="DC68" s="7">
        <v>74</v>
      </c>
      <c r="DD68" s="7">
        <v>73</v>
      </c>
      <c r="DE68" s="7">
        <v>83</v>
      </c>
      <c r="DF68" s="7">
        <v>91</v>
      </c>
      <c r="DG68" s="7">
        <v>72</v>
      </c>
      <c r="DH68" s="7">
        <v>87</v>
      </c>
      <c r="DI68" s="7">
        <v>81</v>
      </c>
      <c r="DJ68" s="7">
        <v>74</v>
      </c>
      <c r="DK68" s="7">
        <v>63</v>
      </c>
      <c r="DL68" s="7">
        <v>80</v>
      </c>
      <c r="DM68" s="7">
        <v>59</v>
      </c>
      <c r="DN68" s="7">
        <v>59</v>
      </c>
      <c r="DO68" s="7">
        <v>38</v>
      </c>
      <c r="DP68" s="7">
        <v>40</v>
      </c>
      <c r="DQ68" s="7">
        <v>45</v>
      </c>
      <c r="DR68" s="7">
        <v>24</v>
      </c>
      <c r="DS68" s="7">
        <v>34</v>
      </c>
      <c r="DT68" s="7">
        <v>35</v>
      </c>
      <c r="DU68" s="7">
        <v>24</v>
      </c>
      <c r="DV68" s="7">
        <v>15</v>
      </c>
      <c r="DW68" s="7">
        <v>91</v>
      </c>
      <c r="DX68" s="7">
        <f t="shared" si="8"/>
        <v>5000</v>
      </c>
      <c r="DY68" s="7">
        <f t="shared" si="9"/>
        <v>539</v>
      </c>
      <c r="DZ68" s="7">
        <f t="shared" si="10"/>
        <v>2520</v>
      </c>
      <c r="EA68" s="7">
        <f t="shared" si="11"/>
        <v>1769</v>
      </c>
    </row>
    <row r="69" spans="1:131" x14ac:dyDescent="0.35">
      <c r="A69" s="7">
        <v>4</v>
      </c>
      <c r="B69" t="s">
        <v>359</v>
      </c>
      <c r="C69" s="10" t="s">
        <v>286</v>
      </c>
      <c r="D69" s="10" t="s">
        <v>184</v>
      </c>
      <c r="E69" s="7">
        <f>SUM(Table32534[[#This Row],[0]:[90]])</f>
        <v>6423</v>
      </c>
      <c r="F69" s="7">
        <f>SUM(Table32534[[#This Row],[0]:[15]])</f>
        <v>1281</v>
      </c>
      <c r="G69" s="7">
        <f>SUM(Table32534[[#This Row],[16]:[64]])</f>
        <v>4020</v>
      </c>
      <c r="H69" s="7">
        <f>SUM(Table32534[[#This Row],[65]:[90]])</f>
        <v>1122</v>
      </c>
      <c r="I69" s="7">
        <f>SUM(Table32534[[#This Row],[85]:[90]])</f>
        <v>151</v>
      </c>
      <c r="J69" s="7">
        <f>SUM(Table32534[[#This Row],[0]:[17]])</f>
        <v>1436</v>
      </c>
      <c r="K69" s="7">
        <f>SUM(Table32534[[#This Row],[18]:[64]])</f>
        <v>3865</v>
      </c>
      <c r="L69" s="7">
        <f>SUM(Table32534[[#This Row],[0]:[4]])</f>
        <v>339</v>
      </c>
      <c r="M69" s="7">
        <f>SUM(Table32534[[#This Row],[5]:[15]])</f>
        <v>942</v>
      </c>
      <c r="N69" s="7">
        <f>SUM(Table32534[[#This Row],[16]:[24]])</f>
        <v>707</v>
      </c>
      <c r="O69" s="7">
        <f>SUM(Table32534[[#This Row],[25]:[49]])</f>
        <v>2079</v>
      </c>
      <c r="P69" s="7">
        <f>SUM(Table32534[[#This Row],[50]:[64]])</f>
        <v>1234</v>
      </c>
      <c r="Q69" s="7">
        <f>SUM(Table32534[[#This Row],[65]:[74]])</f>
        <v>589</v>
      </c>
      <c r="R69" s="7">
        <f>SUM(Table32534[[#This Row],[75]:[84]])</f>
        <v>382</v>
      </c>
      <c r="S69" s="7">
        <f>SUM(Table32534[[#This Row],[5]:[9]])</f>
        <v>409</v>
      </c>
      <c r="T69" s="7">
        <f>SUM(Table32534[[#This Row],[10]:[14]])</f>
        <v>456</v>
      </c>
      <c r="U69" s="7">
        <f>SUM(Table32534[[#This Row],[15]:[19]])</f>
        <v>380</v>
      </c>
      <c r="V69" s="7">
        <f>SUM(Table32534[[#This Row],[20]:[24]])</f>
        <v>404</v>
      </c>
      <c r="W69" s="7">
        <f>SUM(Table32534[[#This Row],[25]:[29]])</f>
        <v>453</v>
      </c>
      <c r="X69" s="7">
        <f>SUM(Table32534[[#This Row],[30]:[34]])</f>
        <v>419</v>
      </c>
      <c r="Y69" s="7">
        <f>SUM(Table32534[[#This Row],[35]:[39]])</f>
        <v>463</v>
      </c>
      <c r="Z69" s="7">
        <f>SUM(Table32534[[#This Row],[40]:[44]])</f>
        <v>431</v>
      </c>
      <c r="AA69" s="7">
        <f>SUM(Table32534[[#This Row],[45]:[49]])</f>
        <v>313</v>
      </c>
      <c r="AB69" s="7">
        <f>SUM(Table32534[[#This Row],[50]:[54]])</f>
        <v>394</v>
      </c>
      <c r="AC69" s="7">
        <f>SUM(Table32534[[#This Row],[55]:[59]])</f>
        <v>446</v>
      </c>
      <c r="AD69" s="7">
        <f>SUM(Table32534[[#This Row],[60]:[64]])</f>
        <v>394</v>
      </c>
      <c r="AE69" s="7">
        <f>SUM(Table32534[[#This Row],[65]:[69]])</f>
        <v>335</v>
      </c>
      <c r="AF69" s="7">
        <f>SUM(Table32534[[#This Row],[70]:[74]])</f>
        <v>254</v>
      </c>
      <c r="AG69" s="7">
        <f>SUM(Table32534[[#This Row],[75]:[79]])</f>
        <v>240</v>
      </c>
      <c r="AH69" s="7">
        <f>SUM(Table32534[[#This Row],[80]:[84]])</f>
        <v>142</v>
      </c>
      <c r="AI69" s="7">
        <f>SUM(Table32534[[#This Row],[85]:[89]])</f>
        <v>103</v>
      </c>
      <c r="AJ69" s="7">
        <f>Table32534[[#This Row],[90]]</f>
        <v>48</v>
      </c>
      <c r="AK69" s="7">
        <v>55</v>
      </c>
      <c r="AL69" s="7">
        <v>78</v>
      </c>
      <c r="AM69" s="7">
        <v>75</v>
      </c>
      <c r="AN69" s="7">
        <v>59</v>
      </c>
      <c r="AO69" s="7">
        <v>72</v>
      </c>
      <c r="AP69" s="7">
        <v>76</v>
      </c>
      <c r="AQ69" s="7">
        <v>82</v>
      </c>
      <c r="AR69" s="7">
        <v>85</v>
      </c>
      <c r="AS69" s="7">
        <v>77</v>
      </c>
      <c r="AT69" s="7">
        <v>89</v>
      </c>
      <c r="AU69" s="7">
        <v>96</v>
      </c>
      <c r="AV69" s="7">
        <v>94</v>
      </c>
      <c r="AW69" s="7">
        <v>100</v>
      </c>
      <c r="AX69" s="7">
        <v>86</v>
      </c>
      <c r="AY69" s="7">
        <v>80</v>
      </c>
      <c r="AZ69" s="7">
        <v>77</v>
      </c>
      <c r="BA69" s="7">
        <v>77</v>
      </c>
      <c r="BB69" s="7">
        <v>78</v>
      </c>
      <c r="BC69" s="7">
        <v>71</v>
      </c>
      <c r="BD69" s="7">
        <v>77</v>
      </c>
      <c r="BE69" s="7">
        <v>94</v>
      </c>
      <c r="BF69" s="7">
        <v>97</v>
      </c>
      <c r="BG69" s="7">
        <v>78</v>
      </c>
      <c r="BH69" s="7">
        <v>61</v>
      </c>
      <c r="BI69" s="7">
        <v>74</v>
      </c>
      <c r="BJ69" s="7">
        <v>73</v>
      </c>
      <c r="BK69" s="7">
        <v>96</v>
      </c>
      <c r="BL69" s="7">
        <v>100</v>
      </c>
      <c r="BM69" s="7">
        <v>90</v>
      </c>
      <c r="BN69" s="7">
        <v>94</v>
      </c>
      <c r="BO69" s="7">
        <v>80</v>
      </c>
      <c r="BP69" s="7">
        <v>97</v>
      </c>
      <c r="BQ69" s="7">
        <v>70</v>
      </c>
      <c r="BR69" s="7">
        <v>86</v>
      </c>
      <c r="BS69" s="7">
        <v>86</v>
      </c>
      <c r="BT69" s="7">
        <v>95</v>
      </c>
      <c r="BU69" s="7">
        <v>92</v>
      </c>
      <c r="BV69" s="7">
        <v>95</v>
      </c>
      <c r="BW69" s="7">
        <v>87</v>
      </c>
      <c r="BX69" s="7">
        <v>94</v>
      </c>
      <c r="BY69" s="7">
        <v>90</v>
      </c>
      <c r="BZ69" s="7">
        <v>79</v>
      </c>
      <c r="CA69" s="7">
        <v>84</v>
      </c>
      <c r="CB69" s="7">
        <v>88</v>
      </c>
      <c r="CC69" s="7">
        <v>90</v>
      </c>
      <c r="CD69" s="7">
        <v>78</v>
      </c>
      <c r="CE69" s="7">
        <v>66</v>
      </c>
      <c r="CF69" s="7">
        <v>58</v>
      </c>
      <c r="CG69" s="7">
        <v>54</v>
      </c>
      <c r="CH69" s="7">
        <v>57</v>
      </c>
      <c r="CI69" s="7">
        <v>72</v>
      </c>
      <c r="CJ69" s="7">
        <v>67</v>
      </c>
      <c r="CK69" s="7">
        <v>71</v>
      </c>
      <c r="CL69" s="7">
        <v>99</v>
      </c>
      <c r="CM69" s="7">
        <v>85</v>
      </c>
      <c r="CN69" s="7">
        <v>85</v>
      </c>
      <c r="CO69" s="7">
        <v>81</v>
      </c>
      <c r="CP69" s="7">
        <v>109</v>
      </c>
      <c r="CQ69" s="7">
        <v>90</v>
      </c>
      <c r="CR69" s="7">
        <v>81</v>
      </c>
      <c r="CS69" s="7">
        <v>76</v>
      </c>
      <c r="CT69" s="7">
        <v>90</v>
      </c>
      <c r="CU69" s="7">
        <v>84</v>
      </c>
      <c r="CV69" s="7">
        <v>70</v>
      </c>
      <c r="CW69" s="7">
        <v>74</v>
      </c>
      <c r="CX69" s="7">
        <v>96</v>
      </c>
      <c r="CY69" s="7">
        <v>54</v>
      </c>
      <c r="CZ69" s="7">
        <v>71</v>
      </c>
      <c r="DA69" s="7">
        <v>62</v>
      </c>
      <c r="DB69" s="7">
        <v>52</v>
      </c>
      <c r="DC69" s="7">
        <v>68</v>
      </c>
      <c r="DD69" s="7">
        <v>38</v>
      </c>
      <c r="DE69" s="7">
        <v>45</v>
      </c>
      <c r="DF69" s="7">
        <v>51</v>
      </c>
      <c r="DG69" s="7">
        <v>52</v>
      </c>
      <c r="DH69" s="7">
        <v>45</v>
      </c>
      <c r="DI69" s="7">
        <v>49</v>
      </c>
      <c r="DJ69" s="7">
        <v>44</v>
      </c>
      <c r="DK69" s="7">
        <v>62</v>
      </c>
      <c r="DL69" s="7">
        <v>40</v>
      </c>
      <c r="DM69" s="7">
        <v>36</v>
      </c>
      <c r="DN69" s="7">
        <v>31</v>
      </c>
      <c r="DO69" s="7">
        <v>26</v>
      </c>
      <c r="DP69" s="7">
        <v>23</v>
      </c>
      <c r="DQ69" s="7">
        <v>26</v>
      </c>
      <c r="DR69" s="7">
        <v>29</v>
      </c>
      <c r="DS69" s="7">
        <v>19</v>
      </c>
      <c r="DT69" s="7">
        <v>22</v>
      </c>
      <c r="DU69" s="7">
        <v>21</v>
      </c>
      <c r="DV69" s="7">
        <v>12</v>
      </c>
      <c r="DW69" s="7">
        <v>48</v>
      </c>
      <c r="DX69" s="7">
        <f t="shared" si="8"/>
        <v>4020</v>
      </c>
      <c r="DY69" s="7">
        <f t="shared" si="9"/>
        <v>552</v>
      </c>
      <c r="DZ69" s="7">
        <f t="shared" si="10"/>
        <v>2079</v>
      </c>
      <c r="EA69" s="7">
        <f t="shared" si="11"/>
        <v>1234</v>
      </c>
    </row>
    <row r="70" spans="1:131" x14ac:dyDescent="0.35">
      <c r="A70" s="7">
        <v>4</v>
      </c>
      <c r="B70" t="s">
        <v>359</v>
      </c>
      <c r="C70" s="10" t="s">
        <v>287</v>
      </c>
      <c r="D70" s="10" t="s">
        <v>288</v>
      </c>
      <c r="E70" s="7">
        <f>SUM(Table32534[[#This Row],[0]:[90]])</f>
        <v>2462</v>
      </c>
      <c r="F70" s="7">
        <f>SUM(Table32534[[#This Row],[0]:[15]])</f>
        <v>392</v>
      </c>
      <c r="G70" s="7">
        <f>SUM(Table32534[[#This Row],[16]:[64]])</f>
        <v>1503</v>
      </c>
      <c r="H70" s="7">
        <f>SUM(Table32534[[#This Row],[65]:[90]])</f>
        <v>567</v>
      </c>
      <c r="I70" s="7">
        <f>SUM(Table32534[[#This Row],[85]:[90]])</f>
        <v>76</v>
      </c>
      <c r="J70" s="7">
        <f>SUM(Table32534[[#This Row],[0]:[17]])</f>
        <v>446</v>
      </c>
      <c r="K70" s="7">
        <f>SUM(Table32534[[#This Row],[18]:[64]])</f>
        <v>1449</v>
      </c>
      <c r="L70" s="7">
        <f>SUM(Table32534[[#This Row],[0]:[4]])</f>
        <v>115</v>
      </c>
      <c r="M70" s="7">
        <f>SUM(Table32534[[#This Row],[5]:[15]])</f>
        <v>277</v>
      </c>
      <c r="N70" s="7">
        <f>SUM(Table32534[[#This Row],[16]:[24]])</f>
        <v>199</v>
      </c>
      <c r="O70" s="7">
        <f>SUM(Table32534[[#This Row],[25]:[49]])</f>
        <v>721</v>
      </c>
      <c r="P70" s="7">
        <f>SUM(Table32534[[#This Row],[50]:[64]])</f>
        <v>583</v>
      </c>
      <c r="Q70" s="7">
        <f>SUM(Table32534[[#This Row],[65]:[74]])</f>
        <v>280</v>
      </c>
      <c r="R70" s="7">
        <f>SUM(Table32534[[#This Row],[75]:[84]])</f>
        <v>211</v>
      </c>
      <c r="S70" s="7">
        <f>SUM(Table32534[[#This Row],[5]:[9]])</f>
        <v>121</v>
      </c>
      <c r="T70" s="7">
        <f>SUM(Table32534[[#This Row],[10]:[14]])</f>
        <v>136</v>
      </c>
      <c r="U70" s="7">
        <f>SUM(Table32534[[#This Row],[15]:[19]])</f>
        <v>114</v>
      </c>
      <c r="V70" s="7">
        <f>SUM(Table32534[[#This Row],[20]:[24]])</f>
        <v>105</v>
      </c>
      <c r="W70" s="7">
        <f>SUM(Table32534[[#This Row],[25]:[29]])</f>
        <v>159</v>
      </c>
      <c r="X70" s="7">
        <f>SUM(Table32534[[#This Row],[30]:[34]])</f>
        <v>145</v>
      </c>
      <c r="Y70" s="7">
        <f>SUM(Table32534[[#This Row],[35]:[39]])</f>
        <v>124</v>
      </c>
      <c r="Z70" s="7">
        <f>SUM(Table32534[[#This Row],[40]:[44]])</f>
        <v>165</v>
      </c>
      <c r="AA70" s="7">
        <f>SUM(Table32534[[#This Row],[45]:[49]])</f>
        <v>128</v>
      </c>
      <c r="AB70" s="7">
        <f>SUM(Table32534[[#This Row],[50]:[54]])</f>
        <v>152</v>
      </c>
      <c r="AC70" s="7">
        <f>SUM(Table32534[[#This Row],[55]:[59]])</f>
        <v>217</v>
      </c>
      <c r="AD70" s="7">
        <f>SUM(Table32534[[#This Row],[60]:[64]])</f>
        <v>214</v>
      </c>
      <c r="AE70" s="7">
        <f>SUM(Table32534[[#This Row],[65]:[69]])</f>
        <v>135</v>
      </c>
      <c r="AF70" s="7">
        <f>SUM(Table32534[[#This Row],[70]:[74]])</f>
        <v>145</v>
      </c>
      <c r="AG70" s="7">
        <f>SUM(Table32534[[#This Row],[75]:[79]])</f>
        <v>144</v>
      </c>
      <c r="AH70" s="7">
        <f>SUM(Table32534[[#This Row],[80]:[84]])</f>
        <v>67</v>
      </c>
      <c r="AI70" s="7">
        <f>SUM(Table32534[[#This Row],[85]:[89]])</f>
        <v>49</v>
      </c>
      <c r="AJ70" s="7">
        <f>Table32534[[#This Row],[90]]</f>
        <v>27</v>
      </c>
      <c r="AK70" s="7">
        <v>31</v>
      </c>
      <c r="AL70" s="7">
        <v>26</v>
      </c>
      <c r="AM70" s="7">
        <v>19</v>
      </c>
      <c r="AN70" s="7">
        <v>19</v>
      </c>
      <c r="AO70" s="7">
        <v>20</v>
      </c>
      <c r="AP70" s="7">
        <v>15</v>
      </c>
      <c r="AQ70" s="7">
        <v>25</v>
      </c>
      <c r="AR70" s="7">
        <v>35</v>
      </c>
      <c r="AS70" s="7">
        <v>23</v>
      </c>
      <c r="AT70" s="7">
        <v>23</v>
      </c>
      <c r="AU70" s="7">
        <v>34</v>
      </c>
      <c r="AV70" s="7">
        <v>28</v>
      </c>
      <c r="AW70" s="7">
        <v>23</v>
      </c>
      <c r="AX70" s="7">
        <v>22</v>
      </c>
      <c r="AY70" s="7">
        <v>29</v>
      </c>
      <c r="AZ70" s="7">
        <v>20</v>
      </c>
      <c r="BA70" s="7">
        <v>23</v>
      </c>
      <c r="BB70" s="7">
        <v>31</v>
      </c>
      <c r="BC70" s="7">
        <v>19</v>
      </c>
      <c r="BD70" s="7">
        <v>21</v>
      </c>
      <c r="BE70" s="7">
        <v>22</v>
      </c>
      <c r="BF70" s="7">
        <v>32</v>
      </c>
      <c r="BG70" s="7">
        <v>15</v>
      </c>
      <c r="BH70" s="7">
        <v>17</v>
      </c>
      <c r="BI70" s="7">
        <v>19</v>
      </c>
      <c r="BJ70" s="7">
        <v>25</v>
      </c>
      <c r="BK70" s="7">
        <v>25</v>
      </c>
      <c r="BL70" s="7">
        <v>40</v>
      </c>
      <c r="BM70" s="7">
        <v>39</v>
      </c>
      <c r="BN70" s="7">
        <v>30</v>
      </c>
      <c r="BO70" s="7">
        <v>24</v>
      </c>
      <c r="BP70" s="7">
        <v>41</v>
      </c>
      <c r="BQ70" s="7">
        <v>22</v>
      </c>
      <c r="BR70" s="7">
        <v>22</v>
      </c>
      <c r="BS70" s="7">
        <v>36</v>
      </c>
      <c r="BT70" s="7">
        <v>25</v>
      </c>
      <c r="BU70" s="7">
        <v>23</v>
      </c>
      <c r="BV70" s="7">
        <v>26</v>
      </c>
      <c r="BW70" s="7">
        <v>24</v>
      </c>
      <c r="BX70" s="7">
        <v>26</v>
      </c>
      <c r="BY70" s="7">
        <v>27</v>
      </c>
      <c r="BZ70" s="7">
        <v>40</v>
      </c>
      <c r="CA70" s="7">
        <v>34</v>
      </c>
      <c r="CB70" s="7">
        <v>31</v>
      </c>
      <c r="CC70" s="7">
        <v>33</v>
      </c>
      <c r="CD70" s="7">
        <v>28</v>
      </c>
      <c r="CE70" s="7">
        <v>30</v>
      </c>
      <c r="CF70" s="7">
        <v>30</v>
      </c>
      <c r="CG70" s="7">
        <v>19</v>
      </c>
      <c r="CH70" s="7">
        <v>21</v>
      </c>
      <c r="CI70" s="7">
        <v>25</v>
      </c>
      <c r="CJ70" s="7">
        <v>33</v>
      </c>
      <c r="CK70" s="7">
        <v>29</v>
      </c>
      <c r="CL70" s="7">
        <v>32</v>
      </c>
      <c r="CM70" s="7">
        <v>33</v>
      </c>
      <c r="CN70" s="7">
        <v>30</v>
      </c>
      <c r="CO70" s="7">
        <v>62</v>
      </c>
      <c r="CP70" s="7">
        <v>43</v>
      </c>
      <c r="CQ70" s="7">
        <v>38</v>
      </c>
      <c r="CR70" s="7">
        <v>44</v>
      </c>
      <c r="CS70" s="7">
        <v>46</v>
      </c>
      <c r="CT70" s="7">
        <v>47</v>
      </c>
      <c r="CU70" s="7">
        <v>38</v>
      </c>
      <c r="CV70" s="7">
        <v>37</v>
      </c>
      <c r="CW70" s="7">
        <v>46</v>
      </c>
      <c r="CX70" s="7">
        <v>23</v>
      </c>
      <c r="CY70" s="7">
        <v>27</v>
      </c>
      <c r="CZ70" s="7">
        <v>28</v>
      </c>
      <c r="DA70" s="7">
        <v>30</v>
      </c>
      <c r="DB70" s="7">
        <v>27</v>
      </c>
      <c r="DC70" s="7">
        <v>31</v>
      </c>
      <c r="DD70" s="7">
        <v>24</v>
      </c>
      <c r="DE70" s="7">
        <v>29</v>
      </c>
      <c r="DF70" s="7">
        <v>32</v>
      </c>
      <c r="DG70" s="7">
        <v>29</v>
      </c>
      <c r="DH70" s="7">
        <v>28</v>
      </c>
      <c r="DI70" s="7">
        <v>42</v>
      </c>
      <c r="DJ70" s="7">
        <v>28</v>
      </c>
      <c r="DK70" s="7">
        <v>19</v>
      </c>
      <c r="DL70" s="7">
        <v>27</v>
      </c>
      <c r="DM70" s="7">
        <v>21</v>
      </c>
      <c r="DN70" s="7">
        <v>20</v>
      </c>
      <c r="DO70" s="7">
        <v>11</v>
      </c>
      <c r="DP70" s="7">
        <v>6</v>
      </c>
      <c r="DQ70" s="7">
        <v>9</v>
      </c>
      <c r="DR70" s="7">
        <v>9</v>
      </c>
      <c r="DS70" s="7">
        <v>15</v>
      </c>
      <c r="DT70" s="7">
        <v>8</v>
      </c>
      <c r="DU70" s="7">
        <v>14</v>
      </c>
      <c r="DV70" s="7">
        <v>3</v>
      </c>
      <c r="DW70" s="7">
        <v>27</v>
      </c>
      <c r="DX70" s="7">
        <f t="shared" si="8"/>
        <v>1503</v>
      </c>
      <c r="DY70" s="7">
        <f t="shared" si="9"/>
        <v>145</v>
      </c>
      <c r="DZ70" s="7">
        <f t="shared" si="10"/>
        <v>721</v>
      </c>
      <c r="EA70" s="7">
        <f t="shared" si="11"/>
        <v>583</v>
      </c>
    </row>
    <row r="71" spans="1:131" x14ac:dyDescent="0.35">
      <c r="A71" s="7">
        <v>4</v>
      </c>
      <c r="B71" t="s">
        <v>359</v>
      </c>
      <c r="C71" s="10" t="s">
        <v>289</v>
      </c>
      <c r="D71" s="10" t="s">
        <v>290</v>
      </c>
      <c r="E71" s="7">
        <f>SUM(Table32534[[#This Row],[0]:[90]])</f>
        <v>5442</v>
      </c>
      <c r="F71" s="7">
        <f>SUM(Table32534[[#This Row],[0]:[15]])</f>
        <v>930</v>
      </c>
      <c r="G71" s="7">
        <f>SUM(Table32534[[#This Row],[16]:[64]])</f>
        <v>3435</v>
      </c>
      <c r="H71" s="7">
        <f>SUM(Table32534[[#This Row],[65]:[90]])</f>
        <v>1077</v>
      </c>
      <c r="I71" s="7">
        <f>SUM(Table32534[[#This Row],[85]:[90]])</f>
        <v>119</v>
      </c>
      <c r="J71" s="7">
        <f>SUM(Table32534[[#This Row],[0]:[17]])</f>
        <v>1040</v>
      </c>
      <c r="K71" s="7">
        <f>SUM(Table32534[[#This Row],[18]:[64]])</f>
        <v>3325</v>
      </c>
      <c r="L71" s="7">
        <f>SUM(Table32534[[#This Row],[0]:[4]])</f>
        <v>261</v>
      </c>
      <c r="M71" s="7">
        <f>SUM(Table32534[[#This Row],[5]:[15]])</f>
        <v>669</v>
      </c>
      <c r="N71" s="7">
        <f>SUM(Table32534[[#This Row],[16]:[24]])</f>
        <v>526</v>
      </c>
      <c r="O71" s="7">
        <f>SUM(Table32534[[#This Row],[25]:[49]])</f>
        <v>1767</v>
      </c>
      <c r="P71" s="7">
        <f>SUM(Table32534[[#This Row],[50]:[64]])</f>
        <v>1142</v>
      </c>
      <c r="Q71" s="7">
        <f>SUM(Table32534[[#This Row],[65]:[74]])</f>
        <v>548</v>
      </c>
      <c r="R71" s="7">
        <f>SUM(Table32534[[#This Row],[75]:[84]])</f>
        <v>410</v>
      </c>
      <c r="S71" s="7">
        <f>SUM(Table32534[[#This Row],[5]:[9]])</f>
        <v>337</v>
      </c>
      <c r="T71" s="7">
        <f>SUM(Table32534[[#This Row],[10]:[14]])</f>
        <v>276</v>
      </c>
      <c r="U71" s="7">
        <f>SUM(Table32534[[#This Row],[15]:[19]])</f>
        <v>276</v>
      </c>
      <c r="V71" s="7">
        <f>SUM(Table32534[[#This Row],[20]:[24]])</f>
        <v>306</v>
      </c>
      <c r="W71" s="7">
        <f>SUM(Table32534[[#This Row],[25]:[29]])</f>
        <v>355</v>
      </c>
      <c r="X71" s="7">
        <f>SUM(Table32534[[#This Row],[30]:[34]])</f>
        <v>345</v>
      </c>
      <c r="Y71" s="7">
        <f>SUM(Table32534[[#This Row],[35]:[39]])</f>
        <v>370</v>
      </c>
      <c r="Z71" s="7">
        <f>SUM(Table32534[[#This Row],[40]:[44]])</f>
        <v>364</v>
      </c>
      <c r="AA71" s="7">
        <f>SUM(Table32534[[#This Row],[45]:[49]])</f>
        <v>333</v>
      </c>
      <c r="AB71" s="7">
        <f>SUM(Table32534[[#This Row],[50]:[54]])</f>
        <v>360</v>
      </c>
      <c r="AC71" s="7">
        <f>SUM(Table32534[[#This Row],[55]:[59]])</f>
        <v>403</v>
      </c>
      <c r="AD71" s="7">
        <f>SUM(Table32534[[#This Row],[60]:[64]])</f>
        <v>379</v>
      </c>
      <c r="AE71" s="7">
        <f>SUM(Table32534[[#This Row],[65]:[69]])</f>
        <v>284</v>
      </c>
      <c r="AF71" s="7">
        <f>SUM(Table32534[[#This Row],[70]:[74]])</f>
        <v>264</v>
      </c>
      <c r="AG71" s="7">
        <f>SUM(Table32534[[#This Row],[75]:[79]])</f>
        <v>261</v>
      </c>
      <c r="AH71" s="7">
        <f>SUM(Table32534[[#This Row],[80]:[84]])</f>
        <v>149</v>
      </c>
      <c r="AI71" s="7">
        <f>SUM(Table32534[[#This Row],[85]:[89]])</f>
        <v>88</v>
      </c>
      <c r="AJ71" s="7">
        <f>Table32534[[#This Row],[90]]</f>
        <v>31</v>
      </c>
      <c r="AK71" s="7">
        <v>51</v>
      </c>
      <c r="AL71" s="7">
        <v>57</v>
      </c>
      <c r="AM71" s="7">
        <v>47</v>
      </c>
      <c r="AN71" s="7">
        <v>48</v>
      </c>
      <c r="AO71" s="7">
        <v>58</v>
      </c>
      <c r="AP71" s="7">
        <v>61</v>
      </c>
      <c r="AQ71" s="7">
        <v>66</v>
      </c>
      <c r="AR71" s="7">
        <v>59</v>
      </c>
      <c r="AS71" s="7">
        <v>72</v>
      </c>
      <c r="AT71" s="7">
        <v>79</v>
      </c>
      <c r="AU71" s="7">
        <v>50</v>
      </c>
      <c r="AV71" s="7">
        <v>50</v>
      </c>
      <c r="AW71" s="7">
        <v>57</v>
      </c>
      <c r="AX71" s="7">
        <v>64</v>
      </c>
      <c r="AY71" s="7">
        <v>55</v>
      </c>
      <c r="AZ71" s="7">
        <v>56</v>
      </c>
      <c r="BA71" s="7">
        <v>59</v>
      </c>
      <c r="BB71" s="7">
        <v>51</v>
      </c>
      <c r="BC71" s="7">
        <v>56</v>
      </c>
      <c r="BD71" s="7">
        <v>54</v>
      </c>
      <c r="BE71" s="7">
        <v>70</v>
      </c>
      <c r="BF71" s="7">
        <v>81</v>
      </c>
      <c r="BG71" s="7">
        <v>54</v>
      </c>
      <c r="BH71" s="7">
        <v>49</v>
      </c>
      <c r="BI71" s="7">
        <v>52</v>
      </c>
      <c r="BJ71" s="7">
        <v>68</v>
      </c>
      <c r="BK71" s="7">
        <v>69</v>
      </c>
      <c r="BL71" s="7">
        <v>67</v>
      </c>
      <c r="BM71" s="7">
        <v>82</v>
      </c>
      <c r="BN71" s="7">
        <v>69</v>
      </c>
      <c r="BO71" s="7">
        <v>54</v>
      </c>
      <c r="BP71" s="7">
        <v>62</v>
      </c>
      <c r="BQ71" s="7">
        <v>64</v>
      </c>
      <c r="BR71" s="7">
        <v>91</v>
      </c>
      <c r="BS71" s="7">
        <v>74</v>
      </c>
      <c r="BT71" s="7">
        <v>67</v>
      </c>
      <c r="BU71" s="7">
        <v>79</v>
      </c>
      <c r="BV71" s="7">
        <v>81</v>
      </c>
      <c r="BW71" s="7">
        <v>70</v>
      </c>
      <c r="BX71" s="7">
        <v>73</v>
      </c>
      <c r="BY71" s="7">
        <v>92</v>
      </c>
      <c r="BZ71" s="7">
        <v>69</v>
      </c>
      <c r="CA71" s="7">
        <v>74</v>
      </c>
      <c r="CB71" s="7">
        <v>65</v>
      </c>
      <c r="CC71" s="7">
        <v>64</v>
      </c>
      <c r="CD71" s="7">
        <v>69</v>
      </c>
      <c r="CE71" s="7">
        <v>60</v>
      </c>
      <c r="CF71" s="7">
        <v>59</v>
      </c>
      <c r="CG71" s="7">
        <v>79</v>
      </c>
      <c r="CH71" s="7">
        <v>66</v>
      </c>
      <c r="CI71" s="7">
        <v>49</v>
      </c>
      <c r="CJ71" s="7">
        <v>63</v>
      </c>
      <c r="CK71" s="7">
        <v>78</v>
      </c>
      <c r="CL71" s="7">
        <v>84</v>
      </c>
      <c r="CM71" s="7">
        <v>86</v>
      </c>
      <c r="CN71" s="7">
        <v>74</v>
      </c>
      <c r="CO71" s="7">
        <v>79</v>
      </c>
      <c r="CP71" s="7">
        <v>83</v>
      </c>
      <c r="CQ71" s="7">
        <v>81</v>
      </c>
      <c r="CR71" s="7">
        <v>86</v>
      </c>
      <c r="CS71" s="7">
        <v>75</v>
      </c>
      <c r="CT71" s="7">
        <v>76</v>
      </c>
      <c r="CU71" s="7">
        <v>72</v>
      </c>
      <c r="CV71" s="7">
        <v>80</v>
      </c>
      <c r="CW71" s="7">
        <v>76</v>
      </c>
      <c r="CX71" s="7">
        <v>54</v>
      </c>
      <c r="CY71" s="7">
        <v>47</v>
      </c>
      <c r="CZ71" s="7">
        <v>59</v>
      </c>
      <c r="DA71" s="7">
        <v>63</v>
      </c>
      <c r="DB71" s="7">
        <v>61</v>
      </c>
      <c r="DC71" s="7">
        <v>53</v>
      </c>
      <c r="DD71" s="7">
        <v>57</v>
      </c>
      <c r="DE71" s="7">
        <v>50</v>
      </c>
      <c r="DF71" s="7">
        <v>59</v>
      </c>
      <c r="DG71" s="7">
        <v>45</v>
      </c>
      <c r="DH71" s="7">
        <v>45</v>
      </c>
      <c r="DI71" s="7">
        <v>68</v>
      </c>
      <c r="DJ71" s="7">
        <v>68</v>
      </c>
      <c r="DK71" s="7">
        <v>41</v>
      </c>
      <c r="DL71" s="7">
        <v>39</v>
      </c>
      <c r="DM71" s="7">
        <v>40</v>
      </c>
      <c r="DN71" s="7">
        <v>38</v>
      </c>
      <c r="DO71" s="7">
        <v>29</v>
      </c>
      <c r="DP71" s="7">
        <v>22</v>
      </c>
      <c r="DQ71" s="7">
        <v>20</v>
      </c>
      <c r="DR71" s="7">
        <v>30</v>
      </c>
      <c r="DS71" s="7">
        <v>13</v>
      </c>
      <c r="DT71" s="7">
        <v>18</v>
      </c>
      <c r="DU71" s="7">
        <v>15</v>
      </c>
      <c r="DV71" s="7">
        <v>12</v>
      </c>
      <c r="DW71" s="7">
        <v>31</v>
      </c>
      <c r="DX71" s="7">
        <f t="shared" si="8"/>
        <v>3435</v>
      </c>
      <c r="DY71" s="7">
        <f t="shared" si="9"/>
        <v>416</v>
      </c>
      <c r="DZ71" s="7">
        <f t="shared" si="10"/>
        <v>1767</v>
      </c>
      <c r="EA71" s="7">
        <f t="shared" si="11"/>
        <v>1142</v>
      </c>
    </row>
    <row r="72" spans="1:131" x14ac:dyDescent="0.35">
      <c r="A72" s="7">
        <v>4</v>
      </c>
      <c r="B72" t="s">
        <v>359</v>
      </c>
      <c r="C72" s="10" t="s">
        <v>291</v>
      </c>
      <c r="D72" s="10" t="s">
        <v>185</v>
      </c>
      <c r="E72" s="7">
        <f>SUM(Table32534[[#This Row],[0]:[90]])</f>
        <v>6066</v>
      </c>
      <c r="F72" s="7">
        <f>SUM(Table32534[[#This Row],[0]:[15]])</f>
        <v>959</v>
      </c>
      <c r="G72" s="7">
        <f>SUM(Table32534[[#This Row],[16]:[64]])</f>
        <v>3633</v>
      </c>
      <c r="H72" s="7">
        <f>SUM(Table32534[[#This Row],[65]:[90]])</f>
        <v>1474</v>
      </c>
      <c r="I72" s="7">
        <f>SUM(Table32534[[#This Row],[85]:[90]])</f>
        <v>216</v>
      </c>
      <c r="J72" s="7">
        <f>SUM(Table32534[[#This Row],[0]:[17]])</f>
        <v>1078</v>
      </c>
      <c r="K72" s="7">
        <f>SUM(Table32534[[#This Row],[18]:[64]])</f>
        <v>3514</v>
      </c>
      <c r="L72" s="7">
        <f>SUM(Table32534[[#This Row],[0]:[4]])</f>
        <v>227</v>
      </c>
      <c r="M72" s="7">
        <f>SUM(Table32534[[#This Row],[5]:[15]])</f>
        <v>732</v>
      </c>
      <c r="N72" s="7">
        <f>SUM(Table32534[[#This Row],[16]:[24]])</f>
        <v>527</v>
      </c>
      <c r="O72" s="7">
        <f>SUM(Table32534[[#This Row],[25]:[49]])</f>
        <v>1797</v>
      </c>
      <c r="P72" s="7">
        <f>SUM(Table32534[[#This Row],[50]:[64]])</f>
        <v>1309</v>
      </c>
      <c r="Q72" s="7">
        <f>SUM(Table32534[[#This Row],[65]:[74]])</f>
        <v>777</v>
      </c>
      <c r="R72" s="7">
        <f>SUM(Table32534[[#This Row],[75]:[84]])</f>
        <v>481</v>
      </c>
      <c r="S72" s="7">
        <f>SUM(Table32534[[#This Row],[5]:[9]])</f>
        <v>313</v>
      </c>
      <c r="T72" s="7">
        <f>SUM(Table32534[[#This Row],[10]:[14]])</f>
        <v>347</v>
      </c>
      <c r="U72" s="7">
        <f>SUM(Table32534[[#This Row],[15]:[19]])</f>
        <v>336</v>
      </c>
      <c r="V72" s="7">
        <f>SUM(Table32534[[#This Row],[20]:[24]])</f>
        <v>263</v>
      </c>
      <c r="W72" s="7">
        <f>SUM(Table32534[[#This Row],[25]:[29]])</f>
        <v>268</v>
      </c>
      <c r="X72" s="7">
        <f>SUM(Table32534[[#This Row],[30]:[34]])</f>
        <v>367</v>
      </c>
      <c r="Y72" s="7">
        <f>SUM(Table32534[[#This Row],[35]:[39]])</f>
        <v>379</v>
      </c>
      <c r="Z72" s="7">
        <f>SUM(Table32534[[#This Row],[40]:[44]])</f>
        <v>449</v>
      </c>
      <c r="AA72" s="7">
        <f>SUM(Table32534[[#This Row],[45]:[49]])</f>
        <v>334</v>
      </c>
      <c r="AB72" s="7">
        <f>SUM(Table32534[[#This Row],[50]:[54]])</f>
        <v>402</v>
      </c>
      <c r="AC72" s="7">
        <f>SUM(Table32534[[#This Row],[55]:[59]])</f>
        <v>437</v>
      </c>
      <c r="AD72" s="7">
        <f>SUM(Table32534[[#This Row],[60]:[64]])</f>
        <v>470</v>
      </c>
      <c r="AE72" s="7">
        <f>SUM(Table32534[[#This Row],[65]:[69]])</f>
        <v>440</v>
      </c>
      <c r="AF72" s="7">
        <f>SUM(Table32534[[#This Row],[70]:[74]])</f>
        <v>337</v>
      </c>
      <c r="AG72" s="7">
        <f>SUM(Table32534[[#This Row],[75]:[79]])</f>
        <v>269</v>
      </c>
      <c r="AH72" s="7">
        <f>SUM(Table32534[[#This Row],[80]:[84]])</f>
        <v>212</v>
      </c>
      <c r="AI72" s="7">
        <f>SUM(Table32534[[#This Row],[85]:[89]])</f>
        <v>138</v>
      </c>
      <c r="AJ72" s="7">
        <f>Table32534[[#This Row],[90]]</f>
        <v>78</v>
      </c>
      <c r="AK72" s="7">
        <v>45</v>
      </c>
      <c r="AL72" s="7">
        <v>42</v>
      </c>
      <c r="AM72" s="7">
        <v>46</v>
      </c>
      <c r="AN72" s="7">
        <v>45</v>
      </c>
      <c r="AO72" s="7">
        <v>49</v>
      </c>
      <c r="AP72" s="7">
        <v>50</v>
      </c>
      <c r="AQ72" s="7">
        <v>58</v>
      </c>
      <c r="AR72" s="7">
        <v>59</v>
      </c>
      <c r="AS72" s="7">
        <v>77</v>
      </c>
      <c r="AT72" s="7">
        <v>69</v>
      </c>
      <c r="AU72" s="7">
        <v>62</v>
      </c>
      <c r="AV72" s="7">
        <v>74</v>
      </c>
      <c r="AW72" s="7">
        <v>72</v>
      </c>
      <c r="AX72" s="7">
        <v>79</v>
      </c>
      <c r="AY72" s="7">
        <v>60</v>
      </c>
      <c r="AZ72" s="7">
        <v>72</v>
      </c>
      <c r="BA72" s="7">
        <v>68</v>
      </c>
      <c r="BB72" s="7">
        <v>51</v>
      </c>
      <c r="BC72" s="7">
        <v>74</v>
      </c>
      <c r="BD72" s="7">
        <v>71</v>
      </c>
      <c r="BE72" s="7">
        <v>57</v>
      </c>
      <c r="BF72" s="7">
        <v>53</v>
      </c>
      <c r="BG72" s="7">
        <v>50</v>
      </c>
      <c r="BH72" s="7">
        <v>48</v>
      </c>
      <c r="BI72" s="7">
        <v>55</v>
      </c>
      <c r="BJ72" s="7">
        <v>58</v>
      </c>
      <c r="BK72" s="7">
        <v>51</v>
      </c>
      <c r="BL72" s="7">
        <v>52</v>
      </c>
      <c r="BM72" s="7">
        <v>51</v>
      </c>
      <c r="BN72" s="7">
        <v>56</v>
      </c>
      <c r="BO72" s="7">
        <v>69</v>
      </c>
      <c r="BP72" s="7">
        <v>72</v>
      </c>
      <c r="BQ72" s="7">
        <v>70</v>
      </c>
      <c r="BR72" s="7">
        <v>74</v>
      </c>
      <c r="BS72" s="7">
        <v>82</v>
      </c>
      <c r="BT72" s="7">
        <v>56</v>
      </c>
      <c r="BU72" s="7">
        <v>76</v>
      </c>
      <c r="BV72" s="7">
        <v>84</v>
      </c>
      <c r="BW72" s="7">
        <v>82</v>
      </c>
      <c r="BX72" s="7">
        <v>81</v>
      </c>
      <c r="BY72" s="7">
        <v>91</v>
      </c>
      <c r="BZ72" s="7">
        <v>103</v>
      </c>
      <c r="CA72" s="7">
        <v>88</v>
      </c>
      <c r="CB72" s="7">
        <v>85</v>
      </c>
      <c r="CC72" s="7">
        <v>82</v>
      </c>
      <c r="CD72" s="7">
        <v>86</v>
      </c>
      <c r="CE72" s="7">
        <v>74</v>
      </c>
      <c r="CF72" s="7">
        <v>68</v>
      </c>
      <c r="CG72" s="7">
        <v>57</v>
      </c>
      <c r="CH72" s="7">
        <v>49</v>
      </c>
      <c r="CI72" s="7">
        <v>79</v>
      </c>
      <c r="CJ72" s="7">
        <v>75</v>
      </c>
      <c r="CK72" s="7">
        <v>90</v>
      </c>
      <c r="CL72" s="7">
        <v>80</v>
      </c>
      <c r="CM72" s="7">
        <v>78</v>
      </c>
      <c r="CN72" s="7">
        <v>75</v>
      </c>
      <c r="CO72" s="7">
        <v>102</v>
      </c>
      <c r="CP72" s="7">
        <v>83</v>
      </c>
      <c r="CQ72" s="7">
        <v>96</v>
      </c>
      <c r="CR72" s="7">
        <v>81</v>
      </c>
      <c r="CS72" s="7">
        <v>102</v>
      </c>
      <c r="CT72" s="7">
        <v>98</v>
      </c>
      <c r="CU72" s="7">
        <v>83</v>
      </c>
      <c r="CV72" s="7">
        <v>105</v>
      </c>
      <c r="CW72" s="7">
        <v>82</v>
      </c>
      <c r="CX72" s="7">
        <v>102</v>
      </c>
      <c r="CY72" s="7">
        <v>96</v>
      </c>
      <c r="CZ72" s="7">
        <v>91</v>
      </c>
      <c r="DA72" s="7">
        <v>71</v>
      </c>
      <c r="DB72" s="7">
        <v>80</v>
      </c>
      <c r="DC72" s="7">
        <v>85</v>
      </c>
      <c r="DD72" s="7">
        <v>81</v>
      </c>
      <c r="DE72" s="7">
        <v>46</v>
      </c>
      <c r="DF72" s="7">
        <v>54</v>
      </c>
      <c r="DG72" s="7">
        <v>71</v>
      </c>
      <c r="DH72" s="7">
        <v>69</v>
      </c>
      <c r="DI72" s="7">
        <v>51</v>
      </c>
      <c r="DJ72" s="7">
        <v>63</v>
      </c>
      <c r="DK72" s="7">
        <v>40</v>
      </c>
      <c r="DL72" s="7">
        <v>46</v>
      </c>
      <c r="DM72" s="7">
        <v>61</v>
      </c>
      <c r="DN72" s="7">
        <v>38</v>
      </c>
      <c r="DO72" s="7">
        <v>41</v>
      </c>
      <c r="DP72" s="7">
        <v>36</v>
      </c>
      <c r="DQ72" s="7">
        <v>36</v>
      </c>
      <c r="DR72" s="7">
        <v>19</v>
      </c>
      <c r="DS72" s="7">
        <v>32</v>
      </c>
      <c r="DT72" s="7">
        <v>24</v>
      </c>
      <c r="DU72" s="7">
        <v>28</v>
      </c>
      <c r="DV72" s="7">
        <v>35</v>
      </c>
      <c r="DW72" s="7">
        <v>78</v>
      </c>
      <c r="DX72" s="7">
        <f t="shared" si="8"/>
        <v>3633</v>
      </c>
      <c r="DY72" s="7">
        <f t="shared" si="9"/>
        <v>408</v>
      </c>
      <c r="DZ72" s="7">
        <f t="shared" si="10"/>
        <v>1797</v>
      </c>
      <c r="EA72" s="7">
        <f t="shared" si="11"/>
        <v>1309</v>
      </c>
    </row>
    <row r="73" spans="1:131" x14ac:dyDescent="0.35">
      <c r="A73" s="7">
        <v>4</v>
      </c>
      <c r="B73" t="s">
        <v>359</v>
      </c>
      <c r="C73" s="10" t="s">
        <v>292</v>
      </c>
      <c r="D73" s="10" t="s">
        <v>293</v>
      </c>
      <c r="E73" s="7">
        <f>SUM(Table32534[[#This Row],[0]:[90]])</f>
        <v>5175</v>
      </c>
      <c r="F73" s="7">
        <f>SUM(Table32534[[#This Row],[0]:[15]])</f>
        <v>787</v>
      </c>
      <c r="G73" s="7">
        <f>SUM(Table32534[[#This Row],[16]:[64]])</f>
        <v>3055</v>
      </c>
      <c r="H73" s="7">
        <f>SUM(Table32534[[#This Row],[65]:[90]])</f>
        <v>1333</v>
      </c>
      <c r="I73" s="7">
        <f>SUM(Table32534[[#This Row],[85]:[90]])</f>
        <v>180</v>
      </c>
      <c r="J73" s="7">
        <f>SUM(Table32534[[#This Row],[0]:[17]])</f>
        <v>919</v>
      </c>
      <c r="K73" s="7">
        <f>SUM(Table32534[[#This Row],[18]:[64]])</f>
        <v>2923</v>
      </c>
      <c r="L73" s="7">
        <f>SUM(Table32534[[#This Row],[0]:[4]])</f>
        <v>223</v>
      </c>
      <c r="M73" s="7">
        <f>SUM(Table32534[[#This Row],[5]:[15]])</f>
        <v>564</v>
      </c>
      <c r="N73" s="7">
        <f>SUM(Table32534[[#This Row],[16]:[24]])</f>
        <v>479</v>
      </c>
      <c r="O73" s="7">
        <f>SUM(Table32534[[#This Row],[25]:[49]])</f>
        <v>1400</v>
      </c>
      <c r="P73" s="7">
        <f>SUM(Table32534[[#This Row],[50]:[64]])</f>
        <v>1176</v>
      </c>
      <c r="Q73" s="7">
        <f>SUM(Table32534[[#This Row],[65]:[74]])</f>
        <v>616</v>
      </c>
      <c r="R73" s="7">
        <f>SUM(Table32534[[#This Row],[75]:[84]])</f>
        <v>537</v>
      </c>
      <c r="S73" s="7">
        <f>SUM(Table32534[[#This Row],[5]:[9]])</f>
        <v>240</v>
      </c>
      <c r="T73" s="7">
        <f>SUM(Table32534[[#This Row],[10]:[14]])</f>
        <v>259</v>
      </c>
      <c r="U73" s="7">
        <f>SUM(Table32534[[#This Row],[15]:[19]])</f>
        <v>302</v>
      </c>
      <c r="V73" s="7">
        <f>SUM(Table32534[[#This Row],[20]:[24]])</f>
        <v>242</v>
      </c>
      <c r="W73" s="7">
        <f>SUM(Table32534[[#This Row],[25]:[29]])</f>
        <v>209</v>
      </c>
      <c r="X73" s="7">
        <f>SUM(Table32534[[#This Row],[30]:[34]])</f>
        <v>299</v>
      </c>
      <c r="Y73" s="7">
        <f>SUM(Table32534[[#This Row],[35]:[39]])</f>
        <v>291</v>
      </c>
      <c r="Z73" s="7">
        <f>SUM(Table32534[[#This Row],[40]:[44]])</f>
        <v>322</v>
      </c>
      <c r="AA73" s="7">
        <f>SUM(Table32534[[#This Row],[45]:[49]])</f>
        <v>279</v>
      </c>
      <c r="AB73" s="7">
        <f>SUM(Table32534[[#This Row],[50]:[54]])</f>
        <v>382</v>
      </c>
      <c r="AC73" s="7">
        <f>SUM(Table32534[[#This Row],[55]:[59]])</f>
        <v>422</v>
      </c>
      <c r="AD73" s="7">
        <f>SUM(Table32534[[#This Row],[60]:[64]])</f>
        <v>372</v>
      </c>
      <c r="AE73" s="7">
        <f>SUM(Table32534[[#This Row],[65]:[69]])</f>
        <v>320</v>
      </c>
      <c r="AF73" s="7">
        <f>SUM(Table32534[[#This Row],[70]:[74]])</f>
        <v>296</v>
      </c>
      <c r="AG73" s="7">
        <f>SUM(Table32534[[#This Row],[75]:[79]])</f>
        <v>336</v>
      </c>
      <c r="AH73" s="7">
        <f>SUM(Table32534[[#This Row],[80]:[84]])</f>
        <v>201</v>
      </c>
      <c r="AI73" s="7">
        <f>SUM(Table32534[[#This Row],[85]:[89]])</f>
        <v>106</v>
      </c>
      <c r="AJ73" s="7">
        <f>Table32534[[#This Row],[90]]</f>
        <v>74</v>
      </c>
      <c r="AK73" s="7">
        <v>41</v>
      </c>
      <c r="AL73" s="7">
        <v>43</v>
      </c>
      <c r="AM73" s="7">
        <v>42</v>
      </c>
      <c r="AN73" s="7">
        <v>46</v>
      </c>
      <c r="AO73" s="7">
        <v>51</v>
      </c>
      <c r="AP73" s="7">
        <v>44</v>
      </c>
      <c r="AQ73" s="7">
        <v>55</v>
      </c>
      <c r="AR73" s="7">
        <v>40</v>
      </c>
      <c r="AS73" s="7">
        <v>49</v>
      </c>
      <c r="AT73" s="7">
        <v>52</v>
      </c>
      <c r="AU73" s="7">
        <v>53</v>
      </c>
      <c r="AV73" s="7">
        <v>51</v>
      </c>
      <c r="AW73" s="7">
        <v>44</v>
      </c>
      <c r="AX73" s="7">
        <v>52</v>
      </c>
      <c r="AY73" s="7">
        <v>59</v>
      </c>
      <c r="AZ73" s="7">
        <v>65</v>
      </c>
      <c r="BA73" s="7">
        <v>69</v>
      </c>
      <c r="BB73" s="7">
        <v>63</v>
      </c>
      <c r="BC73" s="7">
        <v>48</v>
      </c>
      <c r="BD73" s="7">
        <v>57</v>
      </c>
      <c r="BE73" s="7">
        <v>63</v>
      </c>
      <c r="BF73" s="7">
        <v>67</v>
      </c>
      <c r="BG73" s="7">
        <v>40</v>
      </c>
      <c r="BH73" s="7">
        <v>39</v>
      </c>
      <c r="BI73" s="7">
        <v>33</v>
      </c>
      <c r="BJ73" s="7">
        <v>36</v>
      </c>
      <c r="BK73" s="7">
        <v>32</v>
      </c>
      <c r="BL73" s="7">
        <v>39</v>
      </c>
      <c r="BM73" s="7">
        <v>51</v>
      </c>
      <c r="BN73" s="7">
        <v>51</v>
      </c>
      <c r="BO73" s="7">
        <v>53</v>
      </c>
      <c r="BP73" s="7">
        <v>61</v>
      </c>
      <c r="BQ73" s="7">
        <v>56</v>
      </c>
      <c r="BR73" s="7">
        <v>71</v>
      </c>
      <c r="BS73" s="7">
        <v>58</v>
      </c>
      <c r="BT73" s="7">
        <v>62</v>
      </c>
      <c r="BU73" s="7">
        <v>57</v>
      </c>
      <c r="BV73" s="7">
        <v>46</v>
      </c>
      <c r="BW73" s="7">
        <v>71</v>
      </c>
      <c r="BX73" s="7">
        <v>55</v>
      </c>
      <c r="BY73" s="7">
        <v>57</v>
      </c>
      <c r="BZ73" s="7">
        <v>66</v>
      </c>
      <c r="CA73" s="7">
        <v>63</v>
      </c>
      <c r="CB73" s="7">
        <v>70</v>
      </c>
      <c r="CC73" s="7">
        <v>66</v>
      </c>
      <c r="CD73" s="7">
        <v>71</v>
      </c>
      <c r="CE73" s="7">
        <v>41</v>
      </c>
      <c r="CF73" s="7">
        <v>64</v>
      </c>
      <c r="CG73" s="7">
        <v>60</v>
      </c>
      <c r="CH73" s="7">
        <v>43</v>
      </c>
      <c r="CI73" s="7">
        <v>73</v>
      </c>
      <c r="CJ73" s="7">
        <v>78</v>
      </c>
      <c r="CK73" s="7">
        <v>83</v>
      </c>
      <c r="CL73" s="7">
        <v>80</v>
      </c>
      <c r="CM73" s="7">
        <v>68</v>
      </c>
      <c r="CN73" s="7">
        <v>81</v>
      </c>
      <c r="CO73" s="7">
        <v>76</v>
      </c>
      <c r="CP73" s="7">
        <v>90</v>
      </c>
      <c r="CQ73" s="7">
        <v>87</v>
      </c>
      <c r="CR73" s="7">
        <v>88</v>
      </c>
      <c r="CS73" s="7">
        <v>74</v>
      </c>
      <c r="CT73" s="7">
        <v>72</v>
      </c>
      <c r="CU73" s="7">
        <v>72</v>
      </c>
      <c r="CV73" s="7">
        <v>75</v>
      </c>
      <c r="CW73" s="7">
        <v>79</v>
      </c>
      <c r="CX73" s="7">
        <v>71</v>
      </c>
      <c r="CY73" s="7">
        <v>68</v>
      </c>
      <c r="CZ73" s="7">
        <v>43</v>
      </c>
      <c r="DA73" s="7">
        <v>75</v>
      </c>
      <c r="DB73" s="7">
        <v>63</v>
      </c>
      <c r="DC73" s="7">
        <v>51</v>
      </c>
      <c r="DD73" s="7">
        <v>70</v>
      </c>
      <c r="DE73" s="7">
        <v>50</v>
      </c>
      <c r="DF73" s="7">
        <v>49</v>
      </c>
      <c r="DG73" s="7">
        <v>76</v>
      </c>
      <c r="DH73" s="7">
        <v>55</v>
      </c>
      <c r="DI73" s="7">
        <v>85</v>
      </c>
      <c r="DJ73" s="7">
        <v>80</v>
      </c>
      <c r="DK73" s="7">
        <v>66</v>
      </c>
      <c r="DL73" s="7">
        <v>50</v>
      </c>
      <c r="DM73" s="7">
        <v>55</v>
      </c>
      <c r="DN73" s="7">
        <v>42</v>
      </c>
      <c r="DO73" s="7">
        <v>32</v>
      </c>
      <c r="DP73" s="7">
        <v>42</v>
      </c>
      <c r="DQ73" s="7">
        <v>30</v>
      </c>
      <c r="DR73" s="7">
        <v>32</v>
      </c>
      <c r="DS73" s="7">
        <v>21</v>
      </c>
      <c r="DT73" s="7">
        <v>17</v>
      </c>
      <c r="DU73" s="7">
        <v>17</v>
      </c>
      <c r="DV73" s="7">
        <v>19</v>
      </c>
      <c r="DW73" s="7">
        <v>74</v>
      </c>
      <c r="DX73" s="7">
        <f t="shared" si="8"/>
        <v>3055</v>
      </c>
      <c r="DY73" s="7">
        <f t="shared" si="9"/>
        <v>347</v>
      </c>
      <c r="DZ73" s="7">
        <f t="shared" si="10"/>
        <v>1400</v>
      </c>
      <c r="EA73" s="7">
        <f t="shared" si="11"/>
        <v>1176</v>
      </c>
    </row>
    <row r="74" spans="1:131" x14ac:dyDescent="0.35">
      <c r="A74" s="7">
        <v>4</v>
      </c>
      <c r="B74" t="s">
        <v>359</v>
      </c>
      <c r="C74" s="10" t="s">
        <v>294</v>
      </c>
      <c r="D74" s="10" t="s">
        <v>295</v>
      </c>
      <c r="E74" s="7">
        <f>SUM(Table32534[[#This Row],[0]:[90]])</f>
        <v>8748</v>
      </c>
      <c r="F74" s="7">
        <f>SUM(Table32534[[#This Row],[0]:[15]])</f>
        <v>1508</v>
      </c>
      <c r="G74" s="7">
        <f>SUM(Table32534[[#This Row],[16]:[64]])</f>
        <v>5410</v>
      </c>
      <c r="H74" s="7">
        <f>SUM(Table32534[[#This Row],[65]:[90]])</f>
        <v>1830</v>
      </c>
      <c r="I74" s="7">
        <f>SUM(Table32534[[#This Row],[85]:[90]])</f>
        <v>221</v>
      </c>
      <c r="J74" s="7">
        <f>SUM(Table32534[[#This Row],[0]:[17]])</f>
        <v>1697</v>
      </c>
      <c r="K74" s="7">
        <f>SUM(Table32534[[#This Row],[18]:[64]])</f>
        <v>5221</v>
      </c>
      <c r="L74" s="7">
        <f>SUM(Table32534[[#This Row],[0]:[4]])</f>
        <v>481</v>
      </c>
      <c r="M74" s="7">
        <f>SUM(Table32534[[#This Row],[5]:[15]])</f>
        <v>1027</v>
      </c>
      <c r="N74" s="7">
        <f>SUM(Table32534[[#This Row],[16]:[24]])</f>
        <v>876</v>
      </c>
      <c r="O74" s="7">
        <f>SUM(Table32534[[#This Row],[25]:[49]])</f>
        <v>2689</v>
      </c>
      <c r="P74" s="7">
        <f>SUM(Table32534[[#This Row],[50]:[64]])</f>
        <v>1845</v>
      </c>
      <c r="Q74" s="7">
        <f>SUM(Table32534[[#This Row],[65]:[74]])</f>
        <v>992</v>
      </c>
      <c r="R74" s="7">
        <f>SUM(Table32534[[#This Row],[75]:[84]])</f>
        <v>617</v>
      </c>
      <c r="S74" s="7">
        <f>SUM(Table32534[[#This Row],[5]:[9]])</f>
        <v>444</v>
      </c>
      <c r="T74" s="7">
        <f>SUM(Table32534[[#This Row],[10]:[14]])</f>
        <v>505</v>
      </c>
      <c r="U74" s="7">
        <f>SUM(Table32534[[#This Row],[15]:[19]])</f>
        <v>463</v>
      </c>
      <c r="V74" s="7">
        <f>SUM(Table32534[[#This Row],[20]:[24]])</f>
        <v>491</v>
      </c>
      <c r="W74" s="7">
        <f>SUM(Table32534[[#This Row],[25]:[29]])</f>
        <v>567</v>
      </c>
      <c r="X74" s="7">
        <f>SUM(Table32534[[#This Row],[30]:[34]])</f>
        <v>572</v>
      </c>
      <c r="Y74" s="7">
        <f>SUM(Table32534[[#This Row],[35]:[39]])</f>
        <v>597</v>
      </c>
      <c r="Z74" s="7">
        <f>SUM(Table32534[[#This Row],[40]:[44]])</f>
        <v>532</v>
      </c>
      <c r="AA74" s="7">
        <f>SUM(Table32534[[#This Row],[45]:[49]])</f>
        <v>421</v>
      </c>
      <c r="AB74" s="7">
        <f>SUM(Table32534[[#This Row],[50]:[54]])</f>
        <v>614</v>
      </c>
      <c r="AC74" s="7">
        <f>SUM(Table32534[[#This Row],[55]:[59]])</f>
        <v>632</v>
      </c>
      <c r="AD74" s="7">
        <f>SUM(Table32534[[#This Row],[60]:[64]])</f>
        <v>599</v>
      </c>
      <c r="AE74" s="7">
        <f>SUM(Table32534[[#This Row],[65]:[69]])</f>
        <v>558</v>
      </c>
      <c r="AF74" s="7">
        <f>SUM(Table32534[[#This Row],[70]:[74]])</f>
        <v>434</v>
      </c>
      <c r="AG74" s="7">
        <f>SUM(Table32534[[#This Row],[75]:[79]])</f>
        <v>400</v>
      </c>
      <c r="AH74" s="7">
        <f>SUM(Table32534[[#This Row],[80]:[84]])</f>
        <v>217</v>
      </c>
      <c r="AI74" s="7">
        <f>SUM(Table32534[[#This Row],[85]:[89]])</f>
        <v>133</v>
      </c>
      <c r="AJ74" s="7">
        <f>Table32534[[#This Row],[90]]</f>
        <v>88</v>
      </c>
      <c r="AK74" s="7">
        <v>97</v>
      </c>
      <c r="AL74" s="7">
        <v>94</v>
      </c>
      <c r="AM74" s="7">
        <v>98</v>
      </c>
      <c r="AN74" s="7">
        <v>91</v>
      </c>
      <c r="AO74" s="7">
        <v>101</v>
      </c>
      <c r="AP74" s="7">
        <v>79</v>
      </c>
      <c r="AQ74" s="7">
        <v>88</v>
      </c>
      <c r="AR74" s="7">
        <v>100</v>
      </c>
      <c r="AS74" s="7">
        <v>88</v>
      </c>
      <c r="AT74" s="7">
        <v>89</v>
      </c>
      <c r="AU74" s="7">
        <v>103</v>
      </c>
      <c r="AV74" s="7">
        <v>88</v>
      </c>
      <c r="AW74" s="7">
        <v>128</v>
      </c>
      <c r="AX74" s="7">
        <v>98</v>
      </c>
      <c r="AY74" s="7">
        <v>88</v>
      </c>
      <c r="AZ74" s="7">
        <v>78</v>
      </c>
      <c r="BA74" s="7">
        <v>106</v>
      </c>
      <c r="BB74" s="7">
        <v>83</v>
      </c>
      <c r="BC74" s="7">
        <v>100</v>
      </c>
      <c r="BD74" s="7">
        <v>96</v>
      </c>
      <c r="BE74" s="7">
        <v>134</v>
      </c>
      <c r="BF74" s="7">
        <v>114</v>
      </c>
      <c r="BG74" s="7">
        <v>105</v>
      </c>
      <c r="BH74" s="7">
        <v>78</v>
      </c>
      <c r="BI74" s="7">
        <v>60</v>
      </c>
      <c r="BJ74" s="7">
        <v>118</v>
      </c>
      <c r="BK74" s="7">
        <v>119</v>
      </c>
      <c r="BL74" s="7">
        <v>97</v>
      </c>
      <c r="BM74" s="7">
        <v>108</v>
      </c>
      <c r="BN74" s="7">
        <v>125</v>
      </c>
      <c r="BO74" s="7">
        <v>114</v>
      </c>
      <c r="BP74" s="7">
        <v>108</v>
      </c>
      <c r="BQ74" s="7">
        <v>107</v>
      </c>
      <c r="BR74" s="7">
        <v>120</v>
      </c>
      <c r="BS74" s="7">
        <v>123</v>
      </c>
      <c r="BT74" s="7">
        <v>120</v>
      </c>
      <c r="BU74" s="7">
        <v>118</v>
      </c>
      <c r="BV74" s="7">
        <v>106</v>
      </c>
      <c r="BW74" s="7">
        <v>131</v>
      </c>
      <c r="BX74" s="7">
        <v>122</v>
      </c>
      <c r="BY74" s="7">
        <v>106</v>
      </c>
      <c r="BZ74" s="7">
        <v>114</v>
      </c>
      <c r="CA74" s="7">
        <v>101</v>
      </c>
      <c r="CB74" s="7">
        <v>99</v>
      </c>
      <c r="CC74" s="7">
        <v>112</v>
      </c>
      <c r="CD74" s="7">
        <v>85</v>
      </c>
      <c r="CE74" s="7">
        <v>81</v>
      </c>
      <c r="CF74" s="7">
        <v>88</v>
      </c>
      <c r="CG74" s="7">
        <v>82</v>
      </c>
      <c r="CH74" s="7">
        <v>85</v>
      </c>
      <c r="CI74" s="7">
        <v>102</v>
      </c>
      <c r="CJ74" s="7">
        <v>131</v>
      </c>
      <c r="CK74" s="7">
        <v>136</v>
      </c>
      <c r="CL74" s="7">
        <v>122</v>
      </c>
      <c r="CM74" s="7">
        <v>123</v>
      </c>
      <c r="CN74" s="7">
        <v>107</v>
      </c>
      <c r="CO74" s="7">
        <v>125</v>
      </c>
      <c r="CP74" s="7">
        <v>135</v>
      </c>
      <c r="CQ74" s="7">
        <v>141</v>
      </c>
      <c r="CR74" s="7">
        <v>124</v>
      </c>
      <c r="CS74" s="7">
        <v>140</v>
      </c>
      <c r="CT74" s="7">
        <v>126</v>
      </c>
      <c r="CU74" s="7">
        <v>116</v>
      </c>
      <c r="CV74" s="7">
        <v>102</v>
      </c>
      <c r="CW74" s="7">
        <v>115</v>
      </c>
      <c r="CX74" s="7">
        <v>122</v>
      </c>
      <c r="CY74" s="7">
        <v>113</v>
      </c>
      <c r="CZ74" s="7">
        <v>124</v>
      </c>
      <c r="DA74" s="7">
        <v>105</v>
      </c>
      <c r="DB74" s="7">
        <v>94</v>
      </c>
      <c r="DC74" s="7">
        <v>86</v>
      </c>
      <c r="DD74" s="7">
        <v>79</v>
      </c>
      <c r="DE74" s="7">
        <v>77</v>
      </c>
      <c r="DF74" s="7">
        <v>97</v>
      </c>
      <c r="DG74" s="7">
        <v>95</v>
      </c>
      <c r="DH74" s="7">
        <v>91</v>
      </c>
      <c r="DI74" s="7">
        <v>81</v>
      </c>
      <c r="DJ74" s="7">
        <v>96</v>
      </c>
      <c r="DK74" s="7">
        <v>70</v>
      </c>
      <c r="DL74" s="7">
        <v>62</v>
      </c>
      <c r="DM74" s="7">
        <v>55</v>
      </c>
      <c r="DN74" s="7">
        <v>38</v>
      </c>
      <c r="DO74" s="7">
        <v>46</v>
      </c>
      <c r="DP74" s="7">
        <v>43</v>
      </c>
      <c r="DQ74" s="7">
        <v>35</v>
      </c>
      <c r="DR74" s="7">
        <v>26</v>
      </c>
      <c r="DS74" s="7">
        <v>30</v>
      </c>
      <c r="DT74" s="7">
        <v>32</v>
      </c>
      <c r="DU74" s="7">
        <v>21</v>
      </c>
      <c r="DV74" s="7">
        <v>24</v>
      </c>
      <c r="DW74" s="7">
        <v>88</v>
      </c>
      <c r="DX74" s="7">
        <f t="shared" si="8"/>
        <v>5410</v>
      </c>
      <c r="DY74" s="7">
        <f t="shared" si="9"/>
        <v>687</v>
      </c>
      <c r="DZ74" s="7">
        <f t="shared" si="10"/>
        <v>2689</v>
      </c>
      <c r="EA74" s="7">
        <f t="shared" si="11"/>
        <v>1845</v>
      </c>
    </row>
    <row r="75" spans="1:131" x14ac:dyDescent="0.35">
      <c r="A75" s="7">
        <v>4</v>
      </c>
      <c r="B75" t="s">
        <v>359</v>
      </c>
      <c r="C75" s="10" t="s">
        <v>296</v>
      </c>
      <c r="D75" s="10" t="s">
        <v>186</v>
      </c>
      <c r="E75" s="7">
        <f>SUM(Table32534[[#This Row],[0]:[90]])</f>
        <v>5980</v>
      </c>
      <c r="F75" s="7">
        <f>SUM(Table32534[[#This Row],[0]:[15]])</f>
        <v>988</v>
      </c>
      <c r="G75" s="7">
        <f>SUM(Table32534[[#This Row],[16]:[64]])</f>
        <v>3680</v>
      </c>
      <c r="H75" s="7">
        <f>SUM(Table32534[[#This Row],[65]:[90]])</f>
        <v>1312</v>
      </c>
      <c r="I75" s="7">
        <f>SUM(Table32534[[#This Row],[85]:[90]])</f>
        <v>140</v>
      </c>
      <c r="J75" s="7">
        <f>SUM(Table32534[[#This Row],[0]:[17]])</f>
        <v>1140</v>
      </c>
      <c r="K75" s="7">
        <f>SUM(Table32534[[#This Row],[18]:[64]])</f>
        <v>3528</v>
      </c>
      <c r="L75" s="7">
        <f>SUM(Table32534[[#This Row],[0]:[4]])</f>
        <v>281</v>
      </c>
      <c r="M75" s="7">
        <f>SUM(Table32534[[#This Row],[5]:[15]])</f>
        <v>707</v>
      </c>
      <c r="N75" s="7">
        <f>SUM(Table32534[[#This Row],[16]:[24]])</f>
        <v>602</v>
      </c>
      <c r="O75" s="7">
        <f>SUM(Table32534[[#This Row],[25]:[49]])</f>
        <v>1826</v>
      </c>
      <c r="P75" s="7">
        <f>SUM(Table32534[[#This Row],[50]:[64]])</f>
        <v>1252</v>
      </c>
      <c r="Q75" s="7">
        <f>SUM(Table32534[[#This Row],[65]:[74]])</f>
        <v>714</v>
      </c>
      <c r="R75" s="7">
        <f>SUM(Table32534[[#This Row],[75]:[84]])</f>
        <v>458</v>
      </c>
      <c r="S75" s="7">
        <f>SUM(Table32534[[#This Row],[5]:[9]])</f>
        <v>305</v>
      </c>
      <c r="T75" s="7">
        <f>SUM(Table32534[[#This Row],[10]:[14]])</f>
        <v>338</v>
      </c>
      <c r="U75" s="7">
        <f>SUM(Table32534[[#This Row],[15]:[19]])</f>
        <v>341</v>
      </c>
      <c r="V75" s="7">
        <f>SUM(Table32534[[#This Row],[20]:[24]])</f>
        <v>325</v>
      </c>
      <c r="W75" s="7">
        <f>SUM(Table32534[[#This Row],[25]:[29]])</f>
        <v>328</v>
      </c>
      <c r="X75" s="7">
        <f>SUM(Table32534[[#This Row],[30]:[34]])</f>
        <v>399</v>
      </c>
      <c r="Y75" s="7">
        <f>SUM(Table32534[[#This Row],[35]:[39]])</f>
        <v>385</v>
      </c>
      <c r="Z75" s="7">
        <f>SUM(Table32534[[#This Row],[40]:[44]])</f>
        <v>380</v>
      </c>
      <c r="AA75" s="7">
        <f>SUM(Table32534[[#This Row],[45]:[49]])</f>
        <v>334</v>
      </c>
      <c r="AB75" s="7">
        <f>SUM(Table32534[[#This Row],[50]:[54]])</f>
        <v>416</v>
      </c>
      <c r="AC75" s="7">
        <f>SUM(Table32534[[#This Row],[55]:[59]])</f>
        <v>427</v>
      </c>
      <c r="AD75" s="7">
        <f>SUM(Table32534[[#This Row],[60]:[64]])</f>
        <v>409</v>
      </c>
      <c r="AE75" s="7">
        <f>SUM(Table32534[[#This Row],[65]:[69]])</f>
        <v>363</v>
      </c>
      <c r="AF75" s="7">
        <f>SUM(Table32534[[#This Row],[70]:[74]])</f>
        <v>351</v>
      </c>
      <c r="AG75" s="7">
        <f>SUM(Table32534[[#This Row],[75]:[79]])</f>
        <v>298</v>
      </c>
      <c r="AH75" s="7">
        <f>SUM(Table32534[[#This Row],[80]:[84]])</f>
        <v>160</v>
      </c>
      <c r="AI75" s="7">
        <f>SUM(Table32534[[#This Row],[85]:[89]])</f>
        <v>85</v>
      </c>
      <c r="AJ75" s="7">
        <f>Table32534[[#This Row],[90]]</f>
        <v>55</v>
      </c>
      <c r="AK75" s="7">
        <v>48</v>
      </c>
      <c r="AL75" s="7">
        <v>57</v>
      </c>
      <c r="AM75" s="7">
        <v>70</v>
      </c>
      <c r="AN75" s="7">
        <v>56</v>
      </c>
      <c r="AO75" s="7">
        <v>50</v>
      </c>
      <c r="AP75" s="7">
        <v>57</v>
      </c>
      <c r="AQ75" s="7">
        <v>55</v>
      </c>
      <c r="AR75" s="7">
        <v>56</v>
      </c>
      <c r="AS75" s="7">
        <v>70</v>
      </c>
      <c r="AT75" s="7">
        <v>67</v>
      </c>
      <c r="AU75" s="7">
        <v>54</v>
      </c>
      <c r="AV75" s="7">
        <v>59</v>
      </c>
      <c r="AW75" s="7">
        <v>77</v>
      </c>
      <c r="AX75" s="7">
        <v>82</v>
      </c>
      <c r="AY75" s="7">
        <v>66</v>
      </c>
      <c r="AZ75" s="7">
        <v>64</v>
      </c>
      <c r="BA75" s="7">
        <v>70</v>
      </c>
      <c r="BB75" s="7">
        <v>82</v>
      </c>
      <c r="BC75" s="7">
        <v>63</v>
      </c>
      <c r="BD75" s="7">
        <v>62</v>
      </c>
      <c r="BE75" s="7">
        <v>77</v>
      </c>
      <c r="BF75" s="7">
        <v>84</v>
      </c>
      <c r="BG75" s="7">
        <v>47</v>
      </c>
      <c r="BH75" s="7">
        <v>62</v>
      </c>
      <c r="BI75" s="7">
        <v>55</v>
      </c>
      <c r="BJ75" s="7">
        <v>72</v>
      </c>
      <c r="BK75" s="7">
        <v>57</v>
      </c>
      <c r="BL75" s="7">
        <v>67</v>
      </c>
      <c r="BM75" s="7">
        <v>68</v>
      </c>
      <c r="BN75" s="7">
        <v>64</v>
      </c>
      <c r="BO75" s="7">
        <v>81</v>
      </c>
      <c r="BP75" s="7">
        <v>76</v>
      </c>
      <c r="BQ75" s="7">
        <v>76</v>
      </c>
      <c r="BR75" s="7">
        <v>93</v>
      </c>
      <c r="BS75" s="7">
        <v>73</v>
      </c>
      <c r="BT75" s="7">
        <v>88</v>
      </c>
      <c r="BU75" s="7">
        <v>64</v>
      </c>
      <c r="BV75" s="7">
        <v>67</v>
      </c>
      <c r="BW75" s="7">
        <v>99</v>
      </c>
      <c r="BX75" s="7">
        <v>67</v>
      </c>
      <c r="BY75" s="7">
        <v>71</v>
      </c>
      <c r="BZ75" s="7">
        <v>74</v>
      </c>
      <c r="CA75" s="7">
        <v>81</v>
      </c>
      <c r="CB75" s="7">
        <v>84</v>
      </c>
      <c r="CC75" s="7">
        <v>70</v>
      </c>
      <c r="CD75" s="7">
        <v>68</v>
      </c>
      <c r="CE75" s="7">
        <v>66</v>
      </c>
      <c r="CF75" s="7">
        <v>76</v>
      </c>
      <c r="CG75" s="7">
        <v>63</v>
      </c>
      <c r="CH75" s="7">
        <v>61</v>
      </c>
      <c r="CI75" s="7">
        <v>65</v>
      </c>
      <c r="CJ75" s="7">
        <v>92</v>
      </c>
      <c r="CK75" s="7">
        <v>86</v>
      </c>
      <c r="CL75" s="7">
        <v>92</v>
      </c>
      <c r="CM75" s="7">
        <v>81</v>
      </c>
      <c r="CN75" s="7">
        <v>87</v>
      </c>
      <c r="CO75" s="7">
        <v>83</v>
      </c>
      <c r="CP75" s="7">
        <v>82</v>
      </c>
      <c r="CQ75" s="7">
        <v>80</v>
      </c>
      <c r="CR75" s="7">
        <v>95</v>
      </c>
      <c r="CS75" s="7">
        <v>90</v>
      </c>
      <c r="CT75" s="7">
        <v>91</v>
      </c>
      <c r="CU75" s="7">
        <v>79</v>
      </c>
      <c r="CV75" s="7">
        <v>75</v>
      </c>
      <c r="CW75" s="7">
        <v>74</v>
      </c>
      <c r="CX75" s="7">
        <v>77</v>
      </c>
      <c r="CY75" s="7">
        <v>68</v>
      </c>
      <c r="CZ75" s="7">
        <v>73</v>
      </c>
      <c r="DA75" s="7">
        <v>86</v>
      </c>
      <c r="DB75" s="7">
        <v>59</v>
      </c>
      <c r="DC75" s="7">
        <v>62</v>
      </c>
      <c r="DD75" s="7">
        <v>74</v>
      </c>
      <c r="DE75" s="7">
        <v>78</v>
      </c>
      <c r="DF75" s="7">
        <v>66</v>
      </c>
      <c r="DG75" s="7">
        <v>71</v>
      </c>
      <c r="DH75" s="7">
        <v>69</v>
      </c>
      <c r="DI75" s="7">
        <v>57</v>
      </c>
      <c r="DJ75" s="7">
        <v>77</v>
      </c>
      <c r="DK75" s="7">
        <v>51</v>
      </c>
      <c r="DL75" s="7">
        <v>44</v>
      </c>
      <c r="DM75" s="7">
        <v>27</v>
      </c>
      <c r="DN75" s="7">
        <v>39</v>
      </c>
      <c r="DO75" s="7">
        <v>41</v>
      </c>
      <c r="DP75" s="7">
        <v>26</v>
      </c>
      <c r="DQ75" s="7">
        <v>27</v>
      </c>
      <c r="DR75" s="7">
        <v>18</v>
      </c>
      <c r="DS75" s="7">
        <v>23</v>
      </c>
      <c r="DT75" s="7">
        <v>21</v>
      </c>
      <c r="DU75" s="7">
        <v>11</v>
      </c>
      <c r="DV75" s="7">
        <v>12</v>
      </c>
      <c r="DW75" s="7">
        <v>55</v>
      </c>
      <c r="DX75" s="7">
        <f t="shared" si="8"/>
        <v>3680</v>
      </c>
      <c r="DY75" s="7">
        <f t="shared" si="9"/>
        <v>450</v>
      </c>
      <c r="DZ75" s="7">
        <f t="shared" si="10"/>
        <v>1826</v>
      </c>
      <c r="EA75" s="7">
        <f t="shared" si="11"/>
        <v>1252</v>
      </c>
    </row>
    <row r="76" spans="1:131" x14ac:dyDescent="0.35">
      <c r="A76" s="7">
        <v>4</v>
      </c>
      <c r="B76" t="s">
        <v>359</v>
      </c>
      <c r="C76" s="10" t="s">
        <v>297</v>
      </c>
      <c r="D76" s="10" t="s">
        <v>187</v>
      </c>
      <c r="E76" s="7">
        <f>SUM(Table32534[[#This Row],[0]:[90]])</f>
        <v>5490</v>
      </c>
      <c r="F76" s="7">
        <f>SUM(Table32534[[#This Row],[0]:[15]])</f>
        <v>795</v>
      </c>
      <c r="G76" s="7">
        <f>SUM(Table32534[[#This Row],[16]:[64]])</f>
        <v>3295</v>
      </c>
      <c r="H76" s="7">
        <f>SUM(Table32534[[#This Row],[65]:[90]])</f>
        <v>1400</v>
      </c>
      <c r="I76" s="7">
        <f>SUM(Table32534[[#This Row],[85]:[90]])</f>
        <v>219</v>
      </c>
      <c r="J76" s="7">
        <f>SUM(Table32534[[#This Row],[0]:[17]])</f>
        <v>928</v>
      </c>
      <c r="K76" s="7">
        <f>SUM(Table32534[[#This Row],[18]:[64]])</f>
        <v>3162</v>
      </c>
      <c r="L76" s="7">
        <f>SUM(Table32534[[#This Row],[0]:[4]])</f>
        <v>203</v>
      </c>
      <c r="M76" s="7">
        <f>SUM(Table32534[[#This Row],[5]:[15]])</f>
        <v>592</v>
      </c>
      <c r="N76" s="7">
        <f>SUM(Table32534[[#This Row],[16]:[24]])</f>
        <v>523</v>
      </c>
      <c r="O76" s="7">
        <f>SUM(Table32534[[#This Row],[25]:[49]])</f>
        <v>1612</v>
      </c>
      <c r="P76" s="7">
        <f>SUM(Table32534[[#This Row],[50]:[64]])</f>
        <v>1160</v>
      </c>
      <c r="Q76" s="7">
        <f>SUM(Table32534[[#This Row],[65]:[74]])</f>
        <v>729</v>
      </c>
      <c r="R76" s="7">
        <f>SUM(Table32534[[#This Row],[75]:[84]])</f>
        <v>452</v>
      </c>
      <c r="S76" s="7">
        <f>SUM(Table32534[[#This Row],[5]:[9]])</f>
        <v>238</v>
      </c>
      <c r="T76" s="7">
        <f>SUM(Table32534[[#This Row],[10]:[14]])</f>
        <v>292</v>
      </c>
      <c r="U76" s="7">
        <f>SUM(Table32534[[#This Row],[15]:[19]])</f>
        <v>318</v>
      </c>
      <c r="V76" s="7">
        <f>SUM(Table32534[[#This Row],[20]:[24]])</f>
        <v>267</v>
      </c>
      <c r="W76" s="7">
        <f>SUM(Table32534[[#This Row],[25]:[29]])</f>
        <v>278</v>
      </c>
      <c r="X76" s="7">
        <f>SUM(Table32534[[#This Row],[30]:[34]])</f>
        <v>337</v>
      </c>
      <c r="Y76" s="7">
        <f>SUM(Table32534[[#This Row],[35]:[39]])</f>
        <v>336</v>
      </c>
      <c r="Z76" s="7">
        <f>SUM(Table32534[[#This Row],[40]:[44]])</f>
        <v>322</v>
      </c>
      <c r="AA76" s="7">
        <f>SUM(Table32534[[#This Row],[45]:[49]])</f>
        <v>339</v>
      </c>
      <c r="AB76" s="7">
        <f>SUM(Table32534[[#This Row],[50]:[54]])</f>
        <v>377</v>
      </c>
      <c r="AC76" s="7">
        <f>SUM(Table32534[[#This Row],[55]:[59]])</f>
        <v>417</v>
      </c>
      <c r="AD76" s="7">
        <f>SUM(Table32534[[#This Row],[60]:[64]])</f>
        <v>366</v>
      </c>
      <c r="AE76" s="7">
        <f>SUM(Table32534[[#This Row],[65]:[69]])</f>
        <v>374</v>
      </c>
      <c r="AF76" s="7">
        <f>SUM(Table32534[[#This Row],[70]:[74]])</f>
        <v>355</v>
      </c>
      <c r="AG76" s="7">
        <f>SUM(Table32534[[#This Row],[75]:[79]])</f>
        <v>287</v>
      </c>
      <c r="AH76" s="7">
        <f>SUM(Table32534[[#This Row],[80]:[84]])</f>
        <v>165</v>
      </c>
      <c r="AI76" s="7">
        <f>SUM(Table32534[[#This Row],[85]:[89]])</f>
        <v>142</v>
      </c>
      <c r="AJ76" s="7">
        <f>Table32534[[#This Row],[90]]</f>
        <v>77</v>
      </c>
      <c r="AK76" s="7">
        <v>52</v>
      </c>
      <c r="AL76" s="7">
        <v>35</v>
      </c>
      <c r="AM76" s="7">
        <v>36</v>
      </c>
      <c r="AN76" s="7">
        <v>33</v>
      </c>
      <c r="AO76" s="7">
        <v>47</v>
      </c>
      <c r="AP76" s="7">
        <v>54</v>
      </c>
      <c r="AQ76" s="7">
        <v>46</v>
      </c>
      <c r="AR76" s="7">
        <v>49</v>
      </c>
      <c r="AS76" s="7">
        <v>38</v>
      </c>
      <c r="AT76" s="7">
        <v>51</v>
      </c>
      <c r="AU76" s="7">
        <v>46</v>
      </c>
      <c r="AV76" s="7">
        <v>67</v>
      </c>
      <c r="AW76" s="7">
        <v>60</v>
      </c>
      <c r="AX76" s="7">
        <v>64</v>
      </c>
      <c r="AY76" s="7">
        <v>55</v>
      </c>
      <c r="AZ76" s="7">
        <v>62</v>
      </c>
      <c r="BA76" s="7">
        <v>74</v>
      </c>
      <c r="BB76" s="7">
        <v>59</v>
      </c>
      <c r="BC76" s="7">
        <v>63</v>
      </c>
      <c r="BD76" s="7">
        <v>60</v>
      </c>
      <c r="BE76" s="7">
        <v>57</v>
      </c>
      <c r="BF76" s="7">
        <v>73</v>
      </c>
      <c r="BG76" s="7">
        <v>43</v>
      </c>
      <c r="BH76" s="7">
        <v>46</v>
      </c>
      <c r="BI76" s="7">
        <v>48</v>
      </c>
      <c r="BJ76" s="7">
        <v>42</v>
      </c>
      <c r="BK76" s="7">
        <v>58</v>
      </c>
      <c r="BL76" s="7">
        <v>65</v>
      </c>
      <c r="BM76" s="7">
        <v>50</v>
      </c>
      <c r="BN76" s="7">
        <v>63</v>
      </c>
      <c r="BO76" s="7">
        <v>55</v>
      </c>
      <c r="BP76" s="7">
        <v>79</v>
      </c>
      <c r="BQ76" s="7">
        <v>66</v>
      </c>
      <c r="BR76" s="7">
        <v>67</v>
      </c>
      <c r="BS76" s="7">
        <v>70</v>
      </c>
      <c r="BT76" s="7">
        <v>65</v>
      </c>
      <c r="BU76" s="7">
        <v>71</v>
      </c>
      <c r="BV76" s="7">
        <v>66</v>
      </c>
      <c r="BW76" s="7">
        <v>65</v>
      </c>
      <c r="BX76" s="7">
        <v>69</v>
      </c>
      <c r="BY76" s="7">
        <v>72</v>
      </c>
      <c r="BZ76" s="7">
        <v>57</v>
      </c>
      <c r="CA76" s="7">
        <v>65</v>
      </c>
      <c r="CB76" s="7">
        <v>67</v>
      </c>
      <c r="CC76" s="7">
        <v>61</v>
      </c>
      <c r="CD76" s="7">
        <v>60</v>
      </c>
      <c r="CE76" s="7">
        <v>76</v>
      </c>
      <c r="CF76" s="7">
        <v>61</v>
      </c>
      <c r="CG76" s="7">
        <v>64</v>
      </c>
      <c r="CH76" s="7">
        <v>78</v>
      </c>
      <c r="CI76" s="7">
        <v>53</v>
      </c>
      <c r="CJ76" s="7">
        <v>67</v>
      </c>
      <c r="CK76" s="7">
        <v>92</v>
      </c>
      <c r="CL76" s="7">
        <v>86</v>
      </c>
      <c r="CM76" s="7">
        <v>79</v>
      </c>
      <c r="CN76" s="7">
        <v>90</v>
      </c>
      <c r="CO76" s="7">
        <v>73</v>
      </c>
      <c r="CP76" s="7">
        <v>88</v>
      </c>
      <c r="CQ76" s="7">
        <v>86</v>
      </c>
      <c r="CR76" s="7">
        <v>80</v>
      </c>
      <c r="CS76" s="7">
        <v>81</v>
      </c>
      <c r="CT76" s="7">
        <v>62</v>
      </c>
      <c r="CU76" s="7">
        <v>70</v>
      </c>
      <c r="CV76" s="7">
        <v>79</v>
      </c>
      <c r="CW76" s="7">
        <v>74</v>
      </c>
      <c r="CX76" s="7">
        <v>90</v>
      </c>
      <c r="CY76" s="7">
        <v>75</v>
      </c>
      <c r="CZ76" s="7">
        <v>67</v>
      </c>
      <c r="DA76" s="7">
        <v>84</v>
      </c>
      <c r="DB76" s="7">
        <v>58</v>
      </c>
      <c r="DC76" s="7">
        <v>82</v>
      </c>
      <c r="DD76" s="7">
        <v>62</v>
      </c>
      <c r="DE76" s="7">
        <v>90</v>
      </c>
      <c r="DF76" s="7">
        <v>60</v>
      </c>
      <c r="DG76" s="7">
        <v>61</v>
      </c>
      <c r="DH76" s="7">
        <v>60</v>
      </c>
      <c r="DI76" s="7">
        <v>61</v>
      </c>
      <c r="DJ76" s="7">
        <v>75</v>
      </c>
      <c r="DK76" s="7">
        <v>49</v>
      </c>
      <c r="DL76" s="7">
        <v>42</v>
      </c>
      <c r="DM76" s="7">
        <v>44</v>
      </c>
      <c r="DN76" s="7">
        <v>41</v>
      </c>
      <c r="DO76" s="7">
        <v>23</v>
      </c>
      <c r="DP76" s="7">
        <v>29</v>
      </c>
      <c r="DQ76" s="7">
        <v>28</v>
      </c>
      <c r="DR76" s="7">
        <v>28</v>
      </c>
      <c r="DS76" s="7">
        <v>38</v>
      </c>
      <c r="DT76" s="7">
        <v>28</v>
      </c>
      <c r="DU76" s="7">
        <v>27</v>
      </c>
      <c r="DV76" s="7">
        <v>21</v>
      </c>
      <c r="DW76" s="7">
        <v>77</v>
      </c>
      <c r="DX76" s="7">
        <f t="shared" si="8"/>
        <v>3295</v>
      </c>
      <c r="DY76" s="7">
        <f t="shared" si="9"/>
        <v>390</v>
      </c>
      <c r="DZ76" s="7">
        <f t="shared" si="10"/>
        <v>1612</v>
      </c>
      <c r="EA76" s="7">
        <f t="shared" si="11"/>
        <v>1160</v>
      </c>
    </row>
    <row r="77" spans="1:131" x14ac:dyDescent="0.35">
      <c r="A77" s="7">
        <v>4</v>
      </c>
      <c r="B77" t="s">
        <v>359</v>
      </c>
      <c r="C77" s="10" t="s">
        <v>298</v>
      </c>
      <c r="D77" s="10" t="s">
        <v>299</v>
      </c>
      <c r="E77" s="7">
        <f>SUM(Table32534[[#This Row],[0]:[90]])</f>
        <v>2938</v>
      </c>
      <c r="F77" s="7">
        <f>SUM(Table32534[[#This Row],[0]:[15]])</f>
        <v>472</v>
      </c>
      <c r="G77" s="7">
        <f>SUM(Table32534[[#This Row],[16]:[64]])</f>
        <v>1810</v>
      </c>
      <c r="H77" s="7">
        <f>SUM(Table32534[[#This Row],[65]:[90]])</f>
        <v>656</v>
      </c>
      <c r="I77" s="7">
        <f>SUM(Table32534[[#This Row],[85]:[90]])</f>
        <v>92</v>
      </c>
      <c r="J77" s="7">
        <f>SUM(Table32534[[#This Row],[0]:[17]])</f>
        <v>542</v>
      </c>
      <c r="K77" s="7">
        <f>SUM(Table32534[[#This Row],[18]:[64]])</f>
        <v>1740</v>
      </c>
      <c r="L77" s="7">
        <f>SUM(Table32534[[#This Row],[0]:[4]])</f>
        <v>132</v>
      </c>
      <c r="M77" s="7">
        <f>SUM(Table32534[[#This Row],[5]:[15]])</f>
        <v>340</v>
      </c>
      <c r="N77" s="7">
        <f>SUM(Table32534[[#This Row],[16]:[24]])</f>
        <v>281</v>
      </c>
      <c r="O77" s="7">
        <f>SUM(Table32534[[#This Row],[25]:[49]])</f>
        <v>926</v>
      </c>
      <c r="P77" s="7">
        <f>SUM(Table32534[[#This Row],[50]:[64]])</f>
        <v>603</v>
      </c>
      <c r="Q77" s="7">
        <f>SUM(Table32534[[#This Row],[65]:[74]])</f>
        <v>316</v>
      </c>
      <c r="R77" s="7">
        <f>SUM(Table32534[[#This Row],[75]:[84]])</f>
        <v>248</v>
      </c>
      <c r="S77" s="7">
        <f>SUM(Table32534[[#This Row],[5]:[9]])</f>
        <v>124</v>
      </c>
      <c r="T77" s="7">
        <f>SUM(Table32534[[#This Row],[10]:[14]])</f>
        <v>180</v>
      </c>
      <c r="U77" s="7">
        <f>SUM(Table32534[[#This Row],[15]:[19]])</f>
        <v>155</v>
      </c>
      <c r="V77" s="7">
        <f>SUM(Table32534[[#This Row],[20]:[24]])</f>
        <v>162</v>
      </c>
      <c r="W77" s="7">
        <f>SUM(Table32534[[#This Row],[25]:[29]])</f>
        <v>181</v>
      </c>
      <c r="X77" s="7">
        <f>SUM(Table32534[[#This Row],[30]:[34]])</f>
        <v>219</v>
      </c>
      <c r="Y77" s="7">
        <f>SUM(Table32534[[#This Row],[35]:[39]])</f>
        <v>193</v>
      </c>
      <c r="Z77" s="7">
        <f>SUM(Table32534[[#This Row],[40]:[44]])</f>
        <v>166</v>
      </c>
      <c r="AA77" s="7">
        <f>SUM(Table32534[[#This Row],[45]:[49]])</f>
        <v>167</v>
      </c>
      <c r="AB77" s="7">
        <f>SUM(Table32534[[#This Row],[50]:[54]])</f>
        <v>201</v>
      </c>
      <c r="AC77" s="7">
        <f>SUM(Table32534[[#This Row],[55]:[59]])</f>
        <v>208</v>
      </c>
      <c r="AD77" s="7">
        <f>SUM(Table32534[[#This Row],[60]:[64]])</f>
        <v>194</v>
      </c>
      <c r="AE77" s="7">
        <f>SUM(Table32534[[#This Row],[65]:[69]])</f>
        <v>174</v>
      </c>
      <c r="AF77" s="7">
        <f>SUM(Table32534[[#This Row],[70]:[74]])</f>
        <v>142</v>
      </c>
      <c r="AG77" s="7">
        <f>SUM(Table32534[[#This Row],[75]:[79]])</f>
        <v>148</v>
      </c>
      <c r="AH77" s="7">
        <f>SUM(Table32534[[#This Row],[80]:[84]])</f>
        <v>100</v>
      </c>
      <c r="AI77" s="7">
        <f>SUM(Table32534[[#This Row],[85]:[89]])</f>
        <v>61</v>
      </c>
      <c r="AJ77" s="7">
        <f>Table32534[[#This Row],[90]]</f>
        <v>31</v>
      </c>
      <c r="AK77" s="7">
        <v>22</v>
      </c>
      <c r="AL77" s="7">
        <v>23</v>
      </c>
      <c r="AM77" s="7">
        <v>36</v>
      </c>
      <c r="AN77" s="7">
        <v>22</v>
      </c>
      <c r="AO77" s="7">
        <v>29</v>
      </c>
      <c r="AP77" s="7">
        <v>31</v>
      </c>
      <c r="AQ77" s="7">
        <v>21</v>
      </c>
      <c r="AR77" s="7">
        <v>27</v>
      </c>
      <c r="AS77" s="7">
        <v>23</v>
      </c>
      <c r="AT77" s="7">
        <v>22</v>
      </c>
      <c r="AU77" s="7">
        <v>32</v>
      </c>
      <c r="AV77" s="7">
        <v>43</v>
      </c>
      <c r="AW77" s="7">
        <v>33</v>
      </c>
      <c r="AX77" s="7">
        <v>33</v>
      </c>
      <c r="AY77" s="7">
        <v>39</v>
      </c>
      <c r="AZ77" s="7">
        <v>36</v>
      </c>
      <c r="BA77" s="7">
        <v>35</v>
      </c>
      <c r="BB77" s="7">
        <v>35</v>
      </c>
      <c r="BC77" s="7">
        <v>23</v>
      </c>
      <c r="BD77" s="7">
        <v>26</v>
      </c>
      <c r="BE77" s="7">
        <v>34</v>
      </c>
      <c r="BF77" s="7">
        <v>28</v>
      </c>
      <c r="BG77" s="7">
        <v>42</v>
      </c>
      <c r="BH77" s="7">
        <v>25</v>
      </c>
      <c r="BI77" s="7">
        <v>33</v>
      </c>
      <c r="BJ77" s="7">
        <v>23</v>
      </c>
      <c r="BK77" s="7">
        <v>41</v>
      </c>
      <c r="BL77" s="7">
        <v>44</v>
      </c>
      <c r="BM77" s="7">
        <v>35</v>
      </c>
      <c r="BN77" s="7">
        <v>38</v>
      </c>
      <c r="BO77" s="7">
        <v>48</v>
      </c>
      <c r="BP77" s="7">
        <v>46</v>
      </c>
      <c r="BQ77" s="7">
        <v>47</v>
      </c>
      <c r="BR77" s="7">
        <v>41</v>
      </c>
      <c r="BS77" s="7">
        <v>37</v>
      </c>
      <c r="BT77" s="7">
        <v>34</v>
      </c>
      <c r="BU77" s="7">
        <v>36</v>
      </c>
      <c r="BV77" s="7">
        <v>47</v>
      </c>
      <c r="BW77" s="7">
        <v>40</v>
      </c>
      <c r="BX77" s="7">
        <v>36</v>
      </c>
      <c r="BY77" s="7">
        <v>31</v>
      </c>
      <c r="BZ77" s="7">
        <v>26</v>
      </c>
      <c r="CA77" s="7">
        <v>41</v>
      </c>
      <c r="CB77" s="7">
        <v>32</v>
      </c>
      <c r="CC77" s="7">
        <v>36</v>
      </c>
      <c r="CD77" s="7">
        <v>34</v>
      </c>
      <c r="CE77" s="7">
        <v>33</v>
      </c>
      <c r="CF77" s="7">
        <v>29</v>
      </c>
      <c r="CG77" s="7">
        <v>32</v>
      </c>
      <c r="CH77" s="7">
        <v>39</v>
      </c>
      <c r="CI77" s="7">
        <v>39</v>
      </c>
      <c r="CJ77" s="7">
        <v>34</v>
      </c>
      <c r="CK77" s="7">
        <v>42</v>
      </c>
      <c r="CL77" s="7">
        <v>48</v>
      </c>
      <c r="CM77" s="7">
        <v>38</v>
      </c>
      <c r="CN77" s="7">
        <v>39</v>
      </c>
      <c r="CO77" s="7">
        <v>34</v>
      </c>
      <c r="CP77" s="7">
        <v>46</v>
      </c>
      <c r="CQ77" s="7">
        <v>38</v>
      </c>
      <c r="CR77" s="7">
        <v>51</v>
      </c>
      <c r="CS77" s="7">
        <v>42</v>
      </c>
      <c r="CT77" s="7">
        <v>32</v>
      </c>
      <c r="CU77" s="7">
        <v>37</v>
      </c>
      <c r="CV77" s="7">
        <v>50</v>
      </c>
      <c r="CW77" s="7">
        <v>33</v>
      </c>
      <c r="CX77" s="7">
        <v>49</v>
      </c>
      <c r="CY77" s="7">
        <v>30</v>
      </c>
      <c r="CZ77" s="7">
        <v>36</v>
      </c>
      <c r="DA77" s="7">
        <v>29</v>
      </c>
      <c r="DB77" s="7">
        <v>30</v>
      </c>
      <c r="DC77" s="7">
        <v>30</v>
      </c>
      <c r="DD77" s="7">
        <v>27</v>
      </c>
      <c r="DE77" s="7">
        <v>29</v>
      </c>
      <c r="DF77" s="7">
        <v>21</v>
      </c>
      <c r="DG77" s="7">
        <v>35</v>
      </c>
      <c r="DH77" s="7">
        <v>27</v>
      </c>
      <c r="DI77" s="7">
        <v>33</v>
      </c>
      <c r="DJ77" s="7">
        <v>28</v>
      </c>
      <c r="DK77" s="7">
        <v>32</v>
      </c>
      <c r="DL77" s="7">
        <v>28</v>
      </c>
      <c r="DM77" s="7">
        <v>30</v>
      </c>
      <c r="DN77" s="7">
        <v>21</v>
      </c>
      <c r="DO77" s="7">
        <v>18</v>
      </c>
      <c r="DP77" s="7">
        <v>18</v>
      </c>
      <c r="DQ77" s="7">
        <v>13</v>
      </c>
      <c r="DR77" s="7">
        <v>14</v>
      </c>
      <c r="DS77" s="7">
        <v>13</v>
      </c>
      <c r="DT77" s="7">
        <v>7</v>
      </c>
      <c r="DU77" s="7">
        <v>14</v>
      </c>
      <c r="DV77" s="7">
        <v>13</v>
      </c>
      <c r="DW77" s="7">
        <v>31</v>
      </c>
      <c r="DX77" s="7">
        <f t="shared" si="8"/>
        <v>1810</v>
      </c>
      <c r="DY77" s="7">
        <f t="shared" si="9"/>
        <v>211</v>
      </c>
      <c r="DZ77" s="7">
        <f t="shared" si="10"/>
        <v>926</v>
      </c>
      <c r="EA77" s="7">
        <f t="shared" si="11"/>
        <v>603</v>
      </c>
    </row>
    <row r="78" spans="1:131" x14ac:dyDescent="0.35">
      <c r="A78" s="7">
        <v>4</v>
      </c>
      <c r="B78" t="s">
        <v>359</v>
      </c>
      <c r="C78" s="10" t="s">
        <v>300</v>
      </c>
      <c r="D78" s="10" t="s">
        <v>301</v>
      </c>
      <c r="E78" s="7">
        <f>SUM(Table32534[[#This Row],[0]:[90]])</f>
        <v>6160</v>
      </c>
      <c r="F78" s="7">
        <f>SUM(Table32534[[#This Row],[0]:[15]])</f>
        <v>1032</v>
      </c>
      <c r="G78" s="7">
        <f>SUM(Table32534[[#This Row],[16]:[64]])</f>
        <v>3825</v>
      </c>
      <c r="H78" s="7">
        <f>SUM(Table32534[[#This Row],[65]:[90]])</f>
        <v>1303</v>
      </c>
      <c r="I78" s="7">
        <f>SUM(Table32534[[#This Row],[85]:[90]])</f>
        <v>171</v>
      </c>
      <c r="J78" s="7">
        <f>SUM(Table32534[[#This Row],[0]:[17]])</f>
        <v>1167</v>
      </c>
      <c r="K78" s="7">
        <f>SUM(Table32534[[#This Row],[18]:[64]])</f>
        <v>3690</v>
      </c>
      <c r="L78" s="7">
        <f>SUM(Table32534[[#This Row],[0]:[4]])</f>
        <v>299</v>
      </c>
      <c r="M78" s="7">
        <f>SUM(Table32534[[#This Row],[5]:[15]])</f>
        <v>733</v>
      </c>
      <c r="N78" s="7">
        <f>SUM(Table32534[[#This Row],[16]:[24]])</f>
        <v>625</v>
      </c>
      <c r="O78" s="7">
        <f>SUM(Table32534[[#This Row],[25]:[49]])</f>
        <v>1873</v>
      </c>
      <c r="P78" s="7">
        <f>SUM(Table32534[[#This Row],[50]:[64]])</f>
        <v>1327</v>
      </c>
      <c r="Q78" s="7">
        <f>SUM(Table32534[[#This Row],[65]:[74]])</f>
        <v>693</v>
      </c>
      <c r="R78" s="7">
        <f>SUM(Table32534[[#This Row],[75]:[84]])</f>
        <v>439</v>
      </c>
      <c r="S78" s="7">
        <f>SUM(Table32534[[#This Row],[5]:[9]])</f>
        <v>337</v>
      </c>
      <c r="T78" s="7">
        <f>SUM(Table32534[[#This Row],[10]:[14]])</f>
        <v>334</v>
      </c>
      <c r="U78" s="7">
        <f>SUM(Table32534[[#This Row],[15]:[19]])</f>
        <v>318</v>
      </c>
      <c r="V78" s="7">
        <f>SUM(Table32534[[#This Row],[20]:[24]])</f>
        <v>369</v>
      </c>
      <c r="W78" s="7">
        <f>SUM(Table32534[[#This Row],[25]:[29]])</f>
        <v>380</v>
      </c>
      <c r="X78" s="7">
        <f>SUM(Table32534[[#This Row],[30]:[34]])</f>
        <v>412</v>
      </c>
      <c r="Y78" s="7">
        <f>SUM(Table32534[[#This Row],[35]:[39]])</f>
        <v>416</v>
      </c>
      <c r="Z78" s="7">
        <f>SUM(Table32534[[#This Row],[40]:[44]])</f>
        <v>335</v>
      </c>
      <c r="AA78" s="7">
        <f>SUM(Table32534[[#This Row],[45]:[49]])</f>
        <v>330</v>
      </c>
      <c r="AB78" s="7">
        <f>SUM(Table32534[[#This Row],[50]:[54]])</f>
        <v>396</v>
      </c>
      <c r="AC78" s="7">
        <f>SUM(Table32534[[#This Row],[55]:[59]])</f>
        <v>493</v>
      </c>
      <c r="AD78" s="7">
        <f>SUM(Table32534[[#This Row],[60]:[64]])</f>
        <v>438</v>
      </c>
      <c r="AE78" s="7">
        <f>SUM(Table32534[[#This Row],[65]:[69]])</f>
        <v>390</v>
      </c>
      <c r="AF78" s="7">
        <f>SUM(Table32534[[#This Row],[70]:[74]])</f>
        <v>303</v>
      </c>
      <c r="AG78" s="7">
        <f>SUM(Table32534[[#This Row],[75]:[79]])</f>
        <v>271</v>
      </c>
      <c r="AH78" s="7">
        <f>SUM(Table32534[[#This Row],[80]:[84]])</f>
        <v>168</v>
      </c>
      <c r="AI78" s="7">
        <f>SUM(Table32534[[#This Row],[85]:[89]])</f>
        <v>99</v>
      </c>
      <c r="AJ78" s="7">
        <f>Table32534[[#This Row],[90]]</f>
        <v>72</v>
      </c>
      <c r="AK78" s="7">
        <v>52</v>
      </c>
      <c r="AL78" s="7">
        <v>60</v>
      </c>
      <c r="AM78" s="7">
        <v>57</v>
      </c>
      <c r="AN78" s="7">
        <v>65</v>
      </c>
      <c r="AO78" s="7">
        <v>65</v>
      </c>
      <c r="AP78" s="7">
        <v>61</v>
      </c>
      <c r="AQ78" s="7">
        <v>60</v>
      </c>
      <c r="AR78" s="7">
        <v>60</v>
      </c>
      <c r="AS78" s="7">
        <v>90</v>
      </c>
      <c r="AT78" s="7">
        <v>66</v>
      </c>
      <c r="AU78" s="7">
        <v>64</v>
      </c>
      <c r="AV78" s="7">
        <v>67</v>
      </c>
      <c r="AW78" s="7">
        <v>64</v>
      </c>
      <c r="AX78" s="7">
        <v>63</v>
      </c>
      <c r="AY78" s="7">
        <v>76</v>
      </c>
      <c r="AZ78" s="7">
        <v>62</v>
      </c>
      <c r="BA78" s="7">
        <v>79</v>
      </c>
      <c r="BB78" s="7">
        <v>56</v>
      </c>
      <c r="BC78" s="7">
        <v>68</v>
      </c>
      <c r="BD78" s="7">
        <v>53</v>
      </c>
      <c r="BE78" s="7">
        <v>84</v>
      </c>
      <c r="BF78" s="7">
        <v>88</v>
      </c>
      <c r="BG78" s="7">
        <v>75</v>
      </c>
      <c r="BH78" s="7">
        <v>58</v>
      </c>
      <c r="BI78" s="7">
        <v>64</v>
      </c>
      <c r="BJ78" s="7">
        <v>69</v>
      </c>
      <c r="BK78" s="7">
        <v>67</v>
      </c>
      <c r="BL78" s="7">
        <v>86</v>
      </c>
      <c r="BM78" s="7">
        <v>79</v>
      </c>
      <c r="BN78" s="7">
        <v>79</v>
      </c>
      <c r="BO78" s="7">
        <v>87</v>
      </c>
      <c r="BP78" s="7">
        <v>68</v>
      </c>
      <c r="BQ78" s="7">
        <v>93</v>
      </c>
      <c r="BR78" s="7">
        <v>71</v>
      </c>
      <c r="BS78" s="7">
        <v>93</v>
      </c>
      <c r="BT78" s="7">
        <v>76</v>
      </c>
      <c r="BU78" s="7">
        <v>83</v>
      </c>
      <c r="BV78" s="7">
        <v>92</v>
      </c>
      <c r="BW78" s="7">
        <v>76</v>
      </c>
      <c r="BX78" s="7">
        <v>89</v>
      </c>
      <c r="BY78" s="7">
        <v>70</v>
      </c>
      <c r="BZ78" s="7">
        <v>71</v>
      </c>
      <c r="CA78" s="7">
        <v>62</v>
      </c>
      <c r="CB78" s="7">
        <v>66</v>
      </c>
      <c r="CC78" s="7">
        <v>66</v>
      </c>
      <c r="CD78" s="7">
        <v>74</v>
      </c>
      <c r="CE78" s="7">
        <v>78</v>
      </c>
      <c r="CF78" s="7">
        <v>54</v>
      </c>
      <c r="CG78" s="7">
        <v>60</v>
      </c>
      <c r="CH78" s="7">
        <v>64</v>
      </c>
      <c r="CI78" s="7">
        <v>65</v>
      </c>
      <c r="CJ78" s="7">
        <v>78</v>
      </c>
      <c r="CK78" s="7">
        <v>93</v>
      </c>
      <c r="CL78" s="7">
        <v>79</v>
      </c>
      <c r="CM78" s="7">
        <v>81</v>
      </c>
      <c r="CN78" s="7">
        <v>105</v>
      </c>
      <c r="CO78" s="7">
        <v>94</v>
      </c>
      <c r="CP78" s="7">
        <v>84</v>
      </c>
      <c r="CQ78" s="7">
        <v>103</v>
      </c>
      <c r="CR78" s="7">
        <v>107</v>
      </c>
      <c r="CS78" s="7">
        <v>97</v>
      </c>
      <c r="CT78" s="7">
        <v>97</v>
      </c>
      <c r="CU78" s="7">
        <v>86</v>
      </c>
      <c r="CV78" s="7">
        <v>78</v>
      </c>
      <c r="CW78" s="7">
        <v>80</v>
      </c>
      <c r="CX78" s="7">
        <v>103</v>
      </c>
      <c r="CY78" s="7">
        <v>60</v>
      </c>
      <c r="CZ78" s="7">
        <v>78</v>
      </c>
      <c r="DA78" s="7">
        <v>84</v>
      </c>
      <c r="DB78" s="7">
        <v>65</v>
      </c>
      <c r="DC78" s="7">
        <v>67</v>
      </c>
      <c r="DD78" s="7">
        <v>67</v>
      </c>
      <c r="DE78" s="7">
        <v>52</v>
      </c>
      <c r="DF78" s="7">
        <v>58</v>
      </c>
      <c r="DG78" s="7">
        <v>59</v>
      </c>
      <c r="DH78" s="7">
        <v>66</v>
      </c>
      <c r="DI78" s="7">
        <v>54</v>
      </c>
      <c r="DJ78" s="7">
        <v>54</v>
      </c>
      <c r="DK78" s="7">
        <v>44</v>
      </c>
      <c r="DL78" s="7">
        <v>53</v>
      </c>
      <c r="DM78" s="7">
        <v>50</v>
      </c>
      <c r="DN78" s="7">
        <v>30</v>
      </c>
      <c r="DO78" s="7">
        <v>35</v>
      </c>
      <c r="DP78" s="7">
        <v>33</v>
      </c>
      <c r="DQ78" s="7">
        <v>20</v>
      </c>
      <c r="DR78" s="7">
        <v>26</v>
      </c>
      <c r="DS78" s="7">
        <v>23</v>
      </c>
      <c r="DT78" s="7">
        <v>13</v>
      </c>
      <c r="DU78" s="7">
        <v>20</v>
      </c>
      <c r="DV78" s="7">
        <v>17</v>
      </c>
      <c r="DW78" s="7">
        <v>72</v>
      </c>
      <c r="DX78" s="7">
        <f t="shared" si="8"/>
        <v>3825</v>
      </c>
      <c r="DY78" s="7">
        <f t="shared" si="9"/>
        <v>490</v>
      </c>
      <c r="DZ78" s="7">
        <f t="shared" si="10"/>
        <v>1873</v>
      </c>
      <c r="EA78" s="7">
        <f t="shared" si="11"/>
        <v>1327</v>
      </c>
    </row>
    <row r="79" spans="1:131" x14ac:dyDescent="0.35">
      <c r="A79" s="7">
        <v>4</v>
      </c>
      <c r="B79" t="s">
        <v>359</v>
      </c>
      <c r="C79" s="10" t="s">
        <v>302</v>
      </c>
      <c r="D79" s="10" t="s">
        <v>303</v>
      </c>
      <c r="E79" s="7">
        <f>SUM(Table32534[[#This Row],[0]:[90]])</f>
        <v>5817</v>
      </c>
      <c r="F79" s="7">
        <f>SUM(Table32534[[#This Row],[0]:[15]])</f>
        <v>1064</v>
      </c>
      <c r="G79" s="7">
        <f>SUM(Table32534[[#This Row],[16]:[64]])</f>
        <v>3614</v>
      </c>
      <c r="H79" s="7">
        <f>SUM(Table32534[[#This Row],[65]:[90]])</f>
        <v>1139</v>
      </c>
      <c r="I79" s="7">
        <f>SUM(Table32534[[#This Row],[85]:[90]])</f>
        <v>142</v>
      </c>
      <c r="J79" s="7">
        <f>SUM(Table32534[[#This Row],[0]:[17]])</f>
        <v>1182</v>
      </c>
      <c r="K79" s="7">
        <f>SUM(Table32534[[#This Row],[18]:[64]])</f>
        <v>3496</v>
      </c>
      <c r="L79" s="7">
        <f>SUM(Table32534[[#This Row],[0]:[4]])</f>
        <v>327</v>
      </c>
      <c r="M79" s="7">
        <f>SUM(Table32534[[#This Row],[5]:[15]])</f>
        <v>737</v>
      </c>
      <c r="N79" s="7">
        <f>SUM(Table32534[[#This Row],[16]:[24]])</f>
        <v>533</v>
      </c>
      <c r="O79" s="7">
        <f>SUM(Table32534[[#This Row],[25]:[49]])</f>
        <v>1979</v>
      </c>
      <c r="P79" s="7">
        <f>SUM(Table32534[[#This Row],[50]:[64]])</f>
        <v>1102</v>
      </c>
      <c r="Q79" s="7">
        <f>SUM(Table32534[[#This Row],[65]:[74]])</f>
        <v>627</v>
      </c>
      <c r="R79" s="7">
        <f>SUM(Table32534[[#This Row],[75]:[84]])</f>
        <v>370</v>
      </c>
      <c r="S79" s="7">
        <f>SUM(Table32534[[#This Row],[5]:[9]])</f>
        <v>366</v>
      </c>
      <c r="T79" s="7">
        <f>SUM(Table32534[[#This Row],[10]:[14]])</f>
        <v>318</v>
      </c>
      <c r="U79" s="7">
        <f>SUM(Table32534[[#This Row],[15]:[19]])</f>
        <v>280</v>
      </c>
      <c r="V79" s="7">
        <f>SUM(Table32534[[#This Row],[20]:[24]])</f>
        <v>306</v>
      </c>
      <c r="W79" s="7">
        <f>SUM(Table32534[[#This Row],[25]:[29]])</f>
        <v>357</v>
      </c>
      <c r="X79" s="7">
        <f>SUM(Table32534[[#This Row],[30]:[34]])</f>
        <v>469</v>
      </c>
      <c r="Y79" s="7">
        <f>SUM(Table32534[[#This Row],[35]:[39]])</f>
        <v>431</v>
      </c>
      <c r="Z79" s="7">
        <f>SUM(Table32534[[#This Row],[40]:[44]])</f>
        <v>403</v>
      </c>
      <c r="AA79" s="7">
        <f>SUM(Table32534[[#This Row],[45]:[49]])</f>
        <v>319</v>
      </c>
      <c r="AB79" s="7">
        <f>SUM(Table32534[[#This Row],[50]:[54]])</f>
        <v>373</v>
      </c>
      <c r="AC79" s="7">
        <f>SUM(Table32534[[#This Row],[55]:[59]])</f>
        <v>388</v>
      </c>
      <c r="AD79" s="7">
        <f>SUM(Table32534[[#This Row],[60]:[64]])</f>
        <v>341</v>
      </c>
      <c r="AE79" s="7">
        <f>SUM(Table32534[[#This Row],[65]:[69]])</f>
        <v>307</v>
      </c>
      <c r="AF79" s="7">
        <f>SUM(Table32534[[#This Row],[70]:[74]])</f>
        <v>320</v>
      </c>
      <c r="AG79" s="7">
        <f>SUM(Table32534[[#This Row],[75]:[79]])</f>
        <v>236</v>
      </c>
      <c r="AH79" s="7">
        <f>SUM(Table32534[[#This Row],[80]:[84]])</f>
        <v>134</v>
      </c>
      <c r="AI79" s="7">
        <f>SUM(Table32534[[#This Row],[85]:[89]])</f>
        <v>101</v>
      </c>
      <c r="AJ79" s="7">
        <f>Table32534[[#This Row],[90]]</f>
        <v>41</v>
      </c>
      <c r="AK79" s="7">
        <v>74</v>
      </c>
      <c r="AL79" s="7">
        <v>64</v>
      </c>
      <c r="AM79" s="7">
        <v>64</v>
      </c>
      <c r="AN79" s="7">
        <v>63</v>
      </c>
      <c r="AO79" s="7">
        <v>62</v>
      </c>
      <c r="AP79" s="7">
        <v>75</v>
      </c>
      <c r="AQ79" s="7">
        <v>70</v>
      </c>
      <c r="AR79" s="7">
        <v>76</v>
      </c>
      <c r="AS79" s="7">
        <v>80</v>
      </c>
      <c r="AT79" s="7">
        <v>65</v>
      </c>
      <c r="AU79" s="7">
        <v>70</v>
      </c>
      <c r="AV79" s="7">
        <v>59</v>
      </c>
      <c r="AW79" s="7">
        <v>58</v>
      </c>
      <c r="AX79" s="7">
        <v>61</v>
      </c>
      <c r="AY79" s="7">
        <v>70</v>
      </c>
      <c r="AZ79" s="7">
        <v>53</v>
      </c>
      <c r="BA79" s="7">
        <v>64</v>
      </c>
      <c r="BB79" s="7">
        <v>54</v>
      </c>
      <c r="BC79" s="7">
        <v>58</v>
      </c>
      <c r="BD79" s="7">
        <v>51</v>
      </c>
      <c r="BE79" s="7">
        <v>66</v>
      </c>
      <c r="BF79" s="7">
        <v>68</v>
      </c>
      <c r="BG79" s="7">
        <v>63</v>
      </c>
      <c r="BH79" s="7">
        <v>50</v>
      </c>
      <c r="BI79" s="7">
        <v>59</v>
      </c>
      <c r="BJ79" s="7">
        <v>70</v>
      </c>
      <c r="BK79" s="7">
        <v>65</v>
      </c>
      <c r="BL79" s="7">
        <v>69</v>
      </c>
      <c r="BM79" s="7">
        <v>71</v>
      </c>
      <c r="BN79" s="7">
        <v>82</v>
      </c>
      <c r="BO79" s="7">
        <v>98</v>
      </c>
      <c r="BP79" s="7">
        <v>104</v>
      </c>
      <c r="BQ79" s="7">
        <v>101</v>
      </c>
      <c r="BR79" s="7">
        <v>89</v>
      </c>
      <c r="BS79" s="7">
        <v>77</v>
      </c>
      <c r="BT79" s="7">
        <v>90</v>
      </c>
      <c r="BU79" s="7">
        <v>103</v>
      </c>
      <c r="BV79" s="7">
        <v>79</v>
      </c>
      <c r="BW79" s="7">
        <v>80</v>
      </c>
      <c r="BX79" s="7">
        <v>79</v>
      </c>
      <c r="BY79" s="7">
        <v>78</v>
      </c>
      <c r="BZ79" s="7">
        <v>91</v>
      </c>
      <c r="CA79" s="7">
        <v>83</v>
      </c>
      <c r="CB79" s="7">
        <v>77</v>
      </c>
      <c r="CC79" s="7">
        <v>74</v>
      </c>
      <c r="CD79" s="7">
        <v>80</v>
      </c>
      <c r="CE79" s="7">
        <v>65</v>
      </c>
      <c r="CF79" s="7">
        <v>55</v>
      </c>
      <c r="CG79" s="7">
        <v>53</v>
      </c>
      <c r="CH79" s="7">
        <v>66</v>
      </c>
      <c r="CI79" s="7">
        <v>54</v>
      </c>
      <c r="CJ79" s="7">
        <v>79</v>
      </c>
      <c r="CK79" s="7">
        <v>82</v>
      </c>
      <c r="CL79" s="7">
        <v>72</v>
      </c>
      <c r="CM79" s="7">
        <v>86</v>
      </c>
      <c r="CN79" s="7">
        <v>62</v>
      </c>
      <c r="CO79" s="7">
        <v>87</v>
      </c>
      <c r="CP79" s="7">
        <v>89</v>
      </c>
      <c r="CQ79" s="7">
        <v>80</v>
      </c>
      <c r="CR79" s="7">
        <v>70</v>
      </c>
      <c r="CS79" s="7">
        <v>75</v>
      </c>
      <c r="CT79" s="7">
        <v>61</v>
      </c>
      <c r="CU79" s="7">
        <v>72</v>
      </c>
      <c r="CV79" s="7">
        <v>75</v>
      </c>
      <c r="CW79" s="7">
        <v>58</v>
      </c>
      <c r="CX79" s="7">
        <v>71</v>
      </c>
      <c r="CY79" s="7">
        <v>69</v>
      </c>
      <c r="CZ79" s="7">
        <v>57</v>
      </c>
      <c r="DA79" s="7">
        <v>57</v>
      </c>
      <c r="DB79" s="7">
        <v>53</v>
      </c>
      <c r="DC79" s="7">
        <v>64</v>
      </c>
      <c r="DD79" s="7">
        <v>66</v>
      </c>
      <c r="DE79" s="7">
        <v>60</v>
      </c>
      <c r="DF79" s="7">
        <v>63</v>
      </c>
      <c r="DG79" s="7">
        <v>67</v>
      </c>
      <c r="DH79" s="7">
        <v>48</v>
      </c>
      <c r="DI79" s="7">
        <v>51</v>
      </c>
      <c r="DJ79" s="7">
        <v>40</v>
      </c>
      <c r="DK79" s="7">
        <v>53</v>
      </c>
      <c r="DL79" s="7">
        <v>44</v>
      </c>
      <c r="DM79" s="7">
        <v>36</v>
      </c>
      <c r="DN79" s="7">
        <v>26</v>
      </c>
      <c r="DO79" s="7">
        <v>31</v>
      </c>
      <c r="DP79" s="7">
        <v>20</v>
      </c>
      <c r="DQ79" s="7">
        <v>21</v>
      </c>
      <c r="DR79" s="7">
        <v>21</v>
      </c>
      <c r="DS79" s="7">
        <v>23</v>
      </c>
      <c r="DT79" s="7">
        <v>20</v>
      </c>
      <c r="DU79" s="7">
        <v>20</v>
      </c>
      <c r="DV79" s="7">
        <v>17</v>
      </c>
      <c r="DW79" s="7">
        <v>41</v>
      </c>
      <c r="DX79" s="7">
        <f t="shared" si="8"/>
        <v>3614</v>
      </c>
      <c r="DY79" s="7">
        <f t="shared" si="9"/>
        <v>415</v>
      </c>
      <c r="DZ79" s="7">
        <f t="shared" si="10"/>
        <v>1979</v>
      </c>
      <c r="EA79" s="7">
        <f t="shared" si="11"/>
        <v>1102</v>
      </c>
    </row>
    <row r="80" spans="1:131" x14ac:dyDescent="0.35">
      <c r="A80" s="7">
        <v>4</v>
      </c>
      <c r="B80" t="s">
        <v>359</v>
      </c>
      <c r="C80" s="10" t="s">
        <v>304</v>
      </c>
      <c r="D80" s="10" t="s">
        <v>305</v>
      </c>
      <c r="E80" s="7">
        <f>SUM(Table32534[[#This Row],[0]:[90]])</f>
        <v>2382</v>
      </c>
      <c r="F80" s="7">
        <f>SUM(Table32534[[#This Row],[0]:[15]])</f>
        <v>318</v>
      </c>
      <c r="G80" s="7">
        <f>SUM(Table32534[[#This Row],[16]:[64]])</f>
        <v>1306</v>
      </c>
      <c r="H80" s="7">
        <f>SUM(Table32534[[#This Row],[65]:[90]])</f>
        <v>758</v>
      </c>
      <c r="I80" s="7">
        <f>SUM(Table32534[[#This Row],[85]:[90]])</f>
        <v>69</v>
      </c>
      <c r="J80" s="7">
        <f>SUM(Table32534[[#This Row],[0]:[17]])</f>
        <v>359</v>
      </c>
      <c r="K80" s="7">
        <f>SUM(Table32534[[#This Row],[18]:[64]])</f>
        <v>1265</v>
      </c>
      <c r="L80" s="7">
        <f>SUM(Table32534[[#This Row],[0]:[4]])</f>
        <v>80</v>
      </c>
      <c r="M80" s="7">
        <f>SUM(Table32534[[#This Row],[5]:[15]])</f>
        <v>238</v>
      </c>
      <c r="N80" s="7">
        <f>SUM(Table32534[[#This Row],[16]:[24]])</f>
        <v>159</v>
      </c>
      <c r="O80" s="7">
        <f>SUM(Table32534[[#This Row],[25]:[49]])</f>
        <v>501</v>
      </c>
      <c r="P80" s="7">
        <f>SUM(Table32534[[#This Row],[50]:[64]])</f>
        <v>646</v>
      </c>
      <c r="Q80" s="7">
        <f>SUM(Table32534[[#This Row],[65]:[74]])</f>
        <v>420</v>
      </c>
      <c r="R80" s="7">
        <f>SUM(Table32534[[#This Row],[75]:[84]])</f>
        <v>269</v>
      </c>
      <c r="S80" s="7">
        <f>SUM(Table32534[[#This Row],[5]:[9]])</f>
        <v>95</v>
      </c>
      <c r="T80" s="7">
        <f>SUM(Table32534[[#This Row],[10]:[14]])</f>
        <v>124</v>
      </c>
      <c r="U80" s="7">
        <f>SUM(Table32534[[#This Row],[15]:[19]])</f>
        <v>89</v>
      </c>
      <c r="V80" s="7">
        <f>SUM(Table32534[[#This Row],[20]:[24]])</f>
        <v>89</v>
      </c>
      <c r="W80" s="7">
        <f>SUM(Table32534[[#This Row],[25]:[29]])</f>
        <v>76</v>
      </c>
      <c r="X80" s="7">
        <f>SUM(Table32534[[#This Row],[30]:[34]])</f>
        <v>103</v>
      </c>
      <c r="Y80" s="7">
        <f>SUM(Table32534[[#This Row],[35]:[39]])</f>
        <v>84</v>
      </c>
      <c r="Z80" s="7">
        <f>SUM(Table32534[[#This Row],[40]:[44]])</f>
        <v>108</v>
      </c>
      <c r="AA80" s="7">
        <f>SUM(Table32534[[#This Row],[45]:[49]])</f>
        <v>130</v>
      </c>
      <c r="AB80" s="7">
        <f>SUM(Table32534[[#This Row],[50]:[54]])</f>
        <v>171</v>
      </c>
      <c r="AC80" s="7">
        <f>SUM(Table32534[[#This Row],[55]:[59]])</f>
        <v>237</v>
      </c>
      <c r="AD80" s="7">
        <f>SUM(Table32534[[#This Row],[60]:[64]])</f>
        <v>238</v>
      </c>
      <c r="AE80" s="7">
        <f>SUM(Table32534[[#This Row],[65]:[69]])</f>
        <v>216</v>
      </c>
      <c r="AF80" s="7">
        <f>SUM(Table32534[[#This Row],[70]:[74]])</f>
        <v>204</v>
      </c>
      <c r="AG80" s="7">
        <f>SUM(Table32534[[#This Row],[75]:[79]])</f>
        <v>182</v>
      </c>
      <c r="AH80" s="7">
        <f>SUM(Table32534[[#This Row],[80]:[84]])</f>
        <v>87</v>
      </c>
      <c r="AI80" s="7">
        <f>SUM(Table32534[[#This Row],[85]:[89]])</f>
        <v>51</v>
      </c>
      <c r="AJ80" s="7">
        <f>Table32534[[#This Row],[90]]</f>
        <v>18</v>
      </c>
      <c r="AK80" s="7">
        <v>13</v>
      </c>
      <c r="AL80" s="7">
        <v>11</v>
      </c>
      <c r="AM80" s="7">
        <v>22</v>
      </c>
      <c r="AN80" s="7">
        <v>15</v>
      </c>
      <c r="AO80" s="7">
        <v>19</v>
      </c>
      <c r="AP80" s="7">
        <v>17</v>
      </c>
      <c r="AQ80" s="7">
        <v>18</v>
      </c>
      <c r="AR80" s="7">
        <v>18</v>
      </c>
      <c r="AS80" s="7">
        <v>18</v>
      </c>
      <c r="AT80" s="7">
        <v>24</v>
      </c>
      <c r="AU80" s="7">
        <v>19</v>
      </c>
      <c r="AV80" s="7">
        <v>21</v>
      </c>
      <c r="AW80" s="7">
        <v>26</v>
      </c>
      <c r="AX80" s="7">
        <v>28</v>
      </c>
      <c r="AY80" s="7">
        <v>30</v>
      </c>
      <c r="AZ80" s="7">
        <v>19</v>
      </c>
      <c r="BA80" s="7">
        <v>21</v>
      </c>
      <c r="BB80" s="7">
        <v>20</v>
      </c>
      <c r="BC80" s="7">
        <v>16</v>
      </c>
      <c r="BD80" s="7">
        <v>13</v>
      </c>
      <c r="BE80" s="7">
        <v>29</v>
      </c>
      <c r="BF80" s="7">
        <v>24</v>
      </c>
      <c r="BG80" s="7">
        <v>8</v>
      </c>
      <c r="BH80" s="7">
        <v>13</v>
      </c>
      <c r="BI80" s="7">
        <v>15</v>
      </c>
      <c r="BJ80" s="7">
        <v>12</v>
      </c>
      <c r="BK80" s="7">
        <v>20</v>
      </c>
      <c r="BL80" s="7">
        <v>11</v>
      </c>
      <c r="BM80" s="7">
        <v>18</v>
      </c>
      <c r="BN80" s="7">
        <v>15</v>
      </c>
      <c r="BO80" s="7">
        <v>12</v>
      </c>
      <c r="BP80" s="7">
        <v>24</v>
      </c>
      <c r="BQ80" s="7">
        <v>21</v>
      </c>
      <c r="BR80" s="7">
        <v>24</v>
      </c>
      <c r="BS80" s="7">
        <v>22</v>
      </c>
      <c r="BT80" s="7">
        <v>15</v>
      </c>
      <c r="BU80" s="7">
        <v>19</v>
      </c>
      <c r="BV80" s="7">
        <v>19</v>
      </c>
      <c r="BW80" s="7">
        <v>18</v>
      </c>
      <c r="BX80" s="7">
        <v>13</v>
      </c>
      <c r="BY80" s="7">
        <v>23</v>
      </c>
      <c r="BZ80" s="7">
        <v>20</v>
      </c>
      <c r="CA80" s="7">
        <v>18</v>
      </c>
      <c r="CB80" s="7">
        <v>19</v>
      </c>
      <c r="CC80" s="7">
        <v>28</v>
      </c>
      <c r="CD80" s="7">
        <v>32</v>
      </c>
      <c r="CE80" s="7">
        <v>29</v>
      </c>
      <c r="CF80" s="7">
        <v>28</v>
      </c>
      <c r="CG80" s="7">
        <v>18</v>
      </c>
      <c r="CH80" s="7">
        <v>23</v>
      </c>
      <c r="CI80" s="7">
        <v>31</v>
      </c>
      <c r="CJ80" s="7">
        <v>35</v>
      </c>
      <c r="CK80" s="7">
        <v>36</v>
      </c>
      <c r="CL80" s="7">
        <v>38</v>
      </c>
      <c r="CM80" s="7">
        <v>31</v>
      </c>
      <c r="CN80" s="7">
        <v>54</v>
      </c>
      <c r="CO80" s="7">
        <v>48</v>
      </c>
      <c r="CP80" s="7">
        <v>45</v>
      </c>
      <c r="CQ80" s="7">
        <v>39</v>
      </c>
      <c r="CR80" s="7">
        <v>51</v>
      </c>
      <c r="CS80" s="7">
        <v>60</v>
      </c>
      <c r="CT80" s="7">
        <v>58</v>
      </c>
      <c r="CU80" s="7">
        <v>30</v>
      </c>
      <c r="CV80" s="7">
        <v>46</v>
      </c>
      <c r="CW80" s="7">
        <v>44</v>
      </c>
      <c r="CX80" s="7">
        <v>52</v>
      </c>
      <c r="CY80" s="7">
        <v>41</v>
      </c>
      <c r="CZ80" s="7">
        <v>54</v>
      </c>
      <c r="DA80" s="7">
        <v>32</v>
      </c>
      <c r="DB80" s="7">
        <v>37</v>
      </c>
      <c r="DC80" s="7">
        <v>41</v>
      </c>
      <c r="DD80" s="7">
        <v>45</v>
      </c>
      <c r="DE80" s="7">
        <v>37</v>
      </c>
      <c r="DF80" s="7">
        <v>47</v>
      </c>
      <c r="DG80" s="7">
        <v>34</v>
      </c>
      <c r="DH80" s="7">
        <v>42</v>
      </c>
      <c r="DI80" s="7">
        <v>39</v>
      </c>
      <c r="DJ80" s="7">
        <v>38</v>
      </c>
      <c r="DK80" s="7">
        <v>27</v>
      </c>
      <c r="DL80" s="7">
        <v>36</v>
      </c>
      <c r="DM80" s="7">
        <v>30</v>
      </c>
      <c r="DN80" s="7">
        <v>15</v>
      </c>
      <c r="DO80" s="7">
        <v>13</v>
      </c>
      <c r="DP80" s="7">
        <v>18</v>
      </c>
      <c r="DQ80" s="7">
        <v>11</v>
      </c>
      <c r="DR80" s="7">
        <v>17</v>
      </c>
      <c r="DS80" s="7">
        <v>12</v>
      </c>
      <c r="DT80" s="7">
        <v>10</v>
      </c>
      <c r="DU80" s="7">
        <v>8</v>
      </c>
      <c r="DV80" s="7">
        <v>4</v>
      </c>
      <c r="DW80" s="7">
        <v>18</v>
      </c>
      <c r="DX80" s="7">
        <f t="shared" si="8"/>
        <v>1306</v>
      </c>
      <c r="DY80" s="7">
        <f t="shared" si="9"/>
        <v>118</v>
      </c>
      <c r="DZ80" s="7">
        <f t="shared" si="10"/>
        <v>501</v>
      </c>
      <c r="EA80" s="7">
        <f t="shared" si="11"/>
        <v>646</v>
      </c>
    </row>
    <row r="81" spans="1:131" x14ac:dyDescent="0.35">
      <c r="A81" s="7">
        <v>4</v>
      </c>
      <c r="B81" t="s">
        <v>359</v>
      </c>
      <c r="C81" s="10" t="s">
        <v>306</v>
      </c>
      <c r="D81" s="10" t="s">
        <v>307</v>
      </c>
      <c r="E81" s="7">
        <f>SUM(Table32534[[#This Row],[0]:[90]])</f>
        <v>4864</v>
      </c>
      <c r="F81" s="7">
        <f>SUM(Table32534[[#This Row],[0]:[15]])</f>
        <v>626</v>
      </c>
      <c r="G81" s="7">
        <f>SUM(Table32534[[#This Row],[16]:[64]])</f>
        <v>2715</v>
      </c>
      <c r="H81" s="7">
        <f>SUM(Table32534[[#This Row],[65]:[90]])</f>
        <v>1523</v>
      </c>
      <c r="I81" s="7">
        <f>SUM(Table32534[[#This Row],[85]:[90]])</f>
        <v>221</v>
      </c>
      <c r="J81" s="7">
        <f>SUM(Table32534[[#This Row],[0]:[17]])</f>
        <v>721</v>
      </c>
      <c r="K81" s="7">
        <f>SUM(Table32534[[#This Row],[18]:[64]])</f>
        <v>2620</v>
      </c>
      <c r="L81" s="7">
        <f>SUM(Table32534[[#This Row],[0]:[4]])</f>
        <v>163</v>
      </c>
      <c r="M81" s="7">
        <f>SUM(Table32534[[#This Row],[5]:[15]])</f>
        <v>463</v>
      </c>
      <c r="N81" s="7">
        <f>SUM(Table32534[[#This Row],[16]:[24]])</f>
        <v>367</v>
      </c>
      <c r="O81" s="7">
        <f>SUM(Table32534[[#This Row],[25]:[49]])</f>
        <v>1080</v>
      </c>
      <c r="P81" s="7">
        <f>SUM(Table32534[[#This Row],[50]:[64]])</f>
        <v>1268</v>
      </c>
      <c r="Q81" s="7">
        <f>SUM(Table32534[[#This Row],[65]:[74]])</f>
        <v>743</v>
      </c>
      <c r="R81" s="7">
        <f>SUM(Table32534[[#This Row],[75]:[84]])</f>
        <v>559</v>
      </c>
      <c r="S81" s="7">
        <f>SUM(Table32534[[#This Row],[5]:[9]])</f>
        <v>202</v>
      </c>
      <c r="T81" s="7">
        <f>SUM(Table32534[[#This Row],[10]:[14]])</f>
        <v>215</v>
      </c>
      <c r="U81" s="7">
        <f>SUM(Table32534[[#This Row],[15]:[19]])</f>
        <v>229</v>
      </c>
      <c r="V81" s="7">
        <f>SUM(Table32534[[#This Row],[20]:[24]])</f>
        <v>184</v>
      </c>
      <c r="W81" s="7">
        <f>SUM(Table32534[[#This Row],[25]:[29]])</f>
        <v>195</v>
      </c>
      <c r="X81" s="7">
        <f>SUM(Table32534[[#This Row],[30]:[34]])</f>
        <v>173</v>
      </c>
      <c r="Y81" s="7">
        <f>SUM(Table32534[[#This Row],[35]:[39]])</f>
        <v>210</v>
      </c>
      <c r="Z81" s="7">
        <f>SUM(Table32534[[#This Row],[40]:[44]])</f>
        <v>233</v>
      </c>
      <c r="AA81" s="7">
        <f>SUM(Table32534[[#This Row],[45]:[49]])</f>
        <v>269</v>
      </c>
      <c r="AB81" s="7">
        <f>SUM(Table32534[[#This Row],[50]:[54]])</f>
        <v>350</v>
      </c>
      <c r="AC81" s="7">
        <f>SUM(Table32534[[#This Row],[55]:[59]])</f>
        <v>507</v>
      </c>
      <c r="AD81" s="7">
        <f>SUM(Table32534[[#This Row],[60]:[64]])</f>
        <v>411</v>
      </c>
      <c r="AE81" s="7">
        <f>SUM(Table32534[[#This Row],[65]:[69]])</f>
        <v>402</v>
      </c>
      <c r="AF81" s="7">
        <f>SUM(Table32534[[#This Row],[70]:[74]])</f>
        <v>341</v>
      </c>
      <c r="AG81" s="7">
        <f>SUM(Table32534[[#This Row],[75]:[79]])</f>
        <v>334</v>
      </c>
      <c r="AH81" s="7">
        <f>SUM(Table32534[[#This Row],[80]:[84]])</f>
        <v>225</v>
      </c>
      <c r="AI81" s="7">
        <f>SUM(Table32534[[#This Row],[85]:[89]])</f>
        <v>138</v>
      </c>
      <c r="AJ81" s="7">
        <f>Table32534[[#This Row],[90]]</f>
        <v>83</v>
      </c>
      <c r="AK81" s="7">
        <v>35</v>
      </c>
      <c r="AL81" s="7">
        <v>29</v>
      </c>
      <c r="AM81" s="7">
        <v>40</v>
      </c>
      <c r="AN81" s="7">
        <v>27</v>
      </c>
      <c r="AO81" s="7">
        <v>32</v>
      </c>
      <c r="AP81" s="7">
        <v>33</v>
      </c>
      <c r="AQ81" s="7">
        <v>50</v>
      </c>
      <c r="AR81" s="7">
        <v>36</v>
      </c>
      <c r="AS81" s="7">
        <v>43</v>
      </c>
      <c r="AT81" s="7">
        <v>40</v>
      </c>
      <c r="AU81" s="7">
        <v>37</v>
      </c>
      <c r="AV81" s="7">
        <v>38</v>
      </c>
      <c r="AW81" s="7">
        <v>42</v>
      </c>
      <c r="AX81" s="7">
        <v>40</v>
      </c>
      <c r="AY81" s="7">
        <v>58</v>
      </c>
      <c r="AZ81" s="7">
        <v>46</v>
      </c>
      <c r="BA81" s="7">
        <v>43</v>
      </c>
      <c r="BB81" s="7">
        <v>52</v>
      </c>
      <c r="BC81" s="7">
        <v>48</v>
      </c>
      <c r="BD81" s="7">
        <v>40</v>
      </c>
      <c r="BE81" s="7">
        <v>37</v>
      </c>
      <c r="BF81" s="7">
        <v>46</v>
      </c>
      <c r="BG81" s="7">
        <v>44</v>
      </c>
      <c r="BH81" s="7">
        <v>31</v>
      </c>
      <c r="BI81" s="7">
        <v>26</v>
      </c>
      <c r="BJ81" s="7">
        <v>35</v>
      </c>
      <c r="BK81" s="7">
        <v>43</v>
      </c>
      <c r="BL81" s="7">
        <v>33</v>
      </c>
      <c r="BM81" s="7">
        <v>41</v>
      </c>
      <c r="BN81" s="7">
        <v>43</v>
      </c>
      <c r="BO81" s="7">
        <v>29</v>
      </c>
      <c r="BP81" s="7">
        <v>36</v>
      </c>
      <c r="BQ81" s="7">
        <v>26</v>
      </c>
      <c r="BR81" s="7">
        <v>38</v>
      </c>
      <c r="BS81" s="7">
        <v>44</v>
      </c>
      <c r="BT81" s="7">
        <v>38</v>
      </c>
      <c r="BU81" s="7">
        <v>54</v>
      </c>
      <c r="BV81" s="7">
        <v>30</v>
      </c>
      <c r="BW81" s="7">
        <v>44</v>
      </c>
      <c r="BX81" s="7">
        <v>44</v>
      </c>
      <c r="BY81" s="7">
        <v>41</v>
      </c>
      <c r="BZ81" s="7">
        <v>49</v>
      </c>
      <c r="CA81" s="7">
        <v>39</v>
      </c>
      <c r="CB81" s="7">
        <v>57</v>
      </c>
      <c r="CC81" s="7">
        <v>47</v>
      </c>
      <c r="CD81" s="7">
        <v>51</v>
      </c>
      <c r="CE81" s="7">
        <v>50</v>
      </c>
      <c r="CF81" s="7">
        <v>44</v>
      </c>
      <c r="CG81" s="7">
        <v>56</v>
      </c>
      <c r="CH81" s="7">
        <v>68</v>
      </c>
      <c r="CI81" s="7">
        <v>63</v>
      </c>
      <c r="CJ81" s="7">
        <v>70</v>
      </c>
      <c r="CK81" s="7">
        <v>70</v>
      </c>
      <c r="CL81" s="7">
        <v>71</v>
      </c>
      <c r="CM81" s="7">
        <v>76</v>
      </c>
      <c r="CN81" s="7">
        <v>81</v>
      </c>
      <c r="CO81" s="7">
        <v>105</v>
      </c>
      <c r="CP81" s="7">
        <v>123</v>
      </c>
      <c r="CQ81" s="7">
        <v>88</v>
      </c>
      <c r="CR81" s="7">
        <v>110</v>
      </c>
      <c r="CS81" s="7">
        <v>81</v>
      </c>
      <c r="CT81" s="7">
        <v>86</v>
      </c>
      <c r="CU81" s="7">
        <v>78</v>
      </c>
      <c r="CV81" s="7">
        <v>79</v>
      </c>
      <c r="CW81" s="7">
        <v>87</v>
      </c>
      <c r="CX81" s="7">
        <v>71</v>
      </c>
      <c r="CY81" s="7">
        <v>81</v>
      </c>
      <c r="CZ81" s="7">
        <v>94</v>
      </c>
      <c r="DA81" s="7">
        <v>66</v>
      </c>
      <c r="DB81" s="7">
        <v>90</v>
      </c>
      <c r="DC81" s="7">
        <v>57</v>
      </c>
      <c r="DD81" s="7">
        <v>78</v>
      </c>
      <c r="DE81" s="7">
        <v>77</v>
      </c>
      <c r="DF81" s="7">
        <v>68</v>
      </c>
      <c r="DG81" s="7">
        <v>61</v>
      </c>
      <c r="DH81" s="7">
        <v>78</v>
      </c>
      <c r="DI81" s="7">
        <v>69</v>
      </c>
      <c r="DJ81" s="7">
        <v>96</v>
      </c>
      <c r="DK81" s="7">
        <v>39</v>
      </c>
      <c r="DL81" s="7">
        <v>52</v>
      </c>
      <c r="DM81" s="7">
        <v>62</v>
      </c>
      <c r="DN81" s="7">
        <v>55</v>
      </c>
      <c r="DO81" s="7">
        <v>42</v>
      </c>
      <c r="DP81" s="7">
        <v>35</v>
      </c>
      <c r="DQ81" s="7">
        <v>31</v>
      </c>
      <c r="DR81" s="7">
        <v>27</v>
      </c>
      <c r="DS81" s="7">
        <v>30</v>
      </c>
      <c r="DT81" s="7">
        <v>30</v>
      </c>
      <c r="DU81" s="7">
        <v>29</v>
      </c>
      <c r="DV81" s="7">
        <v>22</v>
      </c>
      <c r="DW81" s="7">
        <v>83</v>
      </c>
      <c r="DX81" s="7">
        <f t="shared" si="8"/>
        <v>2715</v>
      </c>
      <c r="DY81" s="7">
        <f t="shared" si="9"/>
        <v>272</v>
      </c>
      <c r="DZ81" s="7">
        <f t="shared" si="10"/>
        <v>1080</v>
      </c>
      <c r="EA81" s="7">
        <f t="shared" si="11"/>
        <v>1268</v>
      </c>
    </row>
    <row r="82" spans="1:131" x14ac:dyDescent="0.35">
      <c r="A82" s="7">
        <v>4</v>
      </c>
      <c r="B82" t="s">
        <v>359</v>
      </c>
      <c r="C82" s="10" t="s">
        <v>308</v>
      </c>
      <c r="D82" s="10" t="s">
        <v>309</v>
      </c>
      <c r="E82" s="7">
        <f>SUM(Table32534[[#This Row],[0]:[90]])</f>
        <v>5773</v>
      </c>
      <c r="F82" s="7">
        <f>SUM(Table32534[[#This Row],[0]:[15]])</f>
        <v>942</v>
      </c>
      <c r="G82" s="7">
        <f>SUM(Table32534[[#This Row],[16]:[64]])</f>
        <v>3502</v>
      </c>
      <c r="H82" s="7">
        <f>SUM(Table32534[[#This Row],[65]:[90]])</f>
        <v>1329</v>
      </c>
      <c r="I82" s="7">
        <f>SUM(Table32534[[#This Row],[85]:[90]])</f>
        <v>147</v>
      </c>
      <c r="J82" s="7">
        <f>SUM(Table32534[[#This Row],[0]:[17]])</f>
        <v>1052</v>
      </c>
      <c r="K82" s="7">
        <f>SUM(Table32534[[#This Row],[18]:[64]])</f>
        <v>3392</v>
      </c>
      <c r="L82" s="7">
        <f>SUM(Table32534[[#This Row],[0]:[4]])</f>
        <v>232</v>
      </c>
      <c r="M82" s="7">
        <f>SUM(Table32534[[#This Row],[5]:[15]])</f>
        <v>710</v>
      </c>
      <c r="N82" s="7">
        <f>SUM(Table32534[[#This Row],[16]:[24]])</f>
        <v>547</v>
      </c>
      <c r="O82" s="7">
        <f>SUM(Table32534[[#This Row],[25]:[49]])</f>
        <v>1665</v>
      </c>
      <c r="P82" s="7">
        <f>SUM(Table32534[[#This Row],[50]:[64]])</f>
        <v>1290</v>
      </c>
      <c r="Q82" s="7">
        <f>SUM(Table32534[[#This Row],[65]:[74]])</f>
        <v>697</v>
      </c>
      <c r="R82" s="7">
        <f>SUM(Table32534[[#This Row],[75]:[84]])</f>
        <v>485</v>
      </c>
      <c r="S82" s="7">
        <f>SUM(Table32534[[#This Row],[5]:[9]])</f>
        <v>271</v>
      </c>
      <c r="T82" s="7">
        <f>SUM(Table32534[[#This Row],[10]:[14]])</f>
        <v>363</v>
      </c>
      <c r="U82" s="7">
        <f>SUM(Table32534[[#This Row],[15]:[19]])</f>
        <v>291</v>
      </c>
      <c r="V82" s="7">
        <f>SUM(Table32534[[#This Row],[20]:[24]])</f>
        <v>332</v>
      </c>
      <c r="W82" s="7">
        <f>SUM(Table32534[[#This Row],[25]:[29]])</f>
        <v>308</v>
      </c>
      <c r="X82" s="7">
        <f>SUM(Table32534[[#This Row],[30]:[34]])</f>
        <v>310</v>
      </c>
      <c r="Y82" s="7">
        <f>SUM(Table32534[[#This Row],[35]:[39]])</f>
        <v>381</v>
      </c>
      <c r="Z82" s="7">
        <f>SUM(Table32534[[#This Row],[40]:[44]])</f>
        <v>366</v>
      </c>
      <c r="AA82" s="7">
        <f>SUM(Table32534[[#This Row],[45]:[49]])</f>
        <v>300</v>
      </c>
      <c r="AB82" s="7">
        <f>SUM(Table32534[[#This Row],[50]:[54]])</f>
        <v>407</v>
      </c>
      <c r="AC82" s="7">
        <f>SUM(Table32534[[#This Row],[55]:[59]])</f>
        <v>433</v>
      </c>
      <c r="AD82" s="7">
        <f>SUM(Table32534[[#This Row],[60]:[64]])</f>
        <v>450</v>
      </c>
      <c r="AE82" s="7">
        <f>SUM(Table32534[[#This Row],[65]:[69]])</f>
        <v>387</v>
      </c>
      <c r="AF82" s="7">
        <f>SUM(Table32534[[#This Row],[70]:[74]])</f>
        <v>310</v>
      </c>
      <c r="AG82" s="7">
        <f>SUM(Table32534[[#This Row],[75]:[79]])</f>
        <v>333</v>
      </c>
      <c r="AH82" s="7">
        <f>SUM(Table32534[[#This Row],[80]:[84]])</f>
        <v>152</v>
      </c>
      <c r="AI82" s="7">
        <f>SUM(Table32534[[#This Row],[85]:[89]])</f>
        <v>92</v>
      </c>
      <c r="AJ82" s="7">
        <f>Table32534[[#This Row],[90]]</f>
        <v>55</v>
      </c>
      <c r="AK82" s="7">
        <v>42</v>
      </c>
      <c r="AL82" s="7">
        <v>47</v>
      </c>
      <c r="AM82" s="7">
        <v>47</v>
      </c>
      <c r="AN82" s="7">
        <v>42</v>
      </c>
      <c r="AO82" s="7">
        <v>54</v>
      </c>
      <c r="AP82" s="7">
        <v>51</v>
      </c>
      <c r="AQ82" s="7">
        <v>49</v>
      </c>
      <c r="AR82" s="7">
        <v>52</v>
      </c>
      <c r="AS82" s="7">
        <v>62</v>
      </c>
      <c r="AT82" s="7">
        <v>57</v>
      </c>
      <c r="AU82" s="7">
        <v>65</v>
      </c>
      <c r="AV82" s="7">
        <v>83</v>
      </c>
      <c r="AW82" s="7">
        <v>70</v>
      </c>
      <c r="AX82" s="7">
        <v>75</v>
      </c>
      <c r="AY82" s="7">
        <v>70</v>
      </c>
      <c r="AZ82" s="7">
        <v>76</v>
      </c>
      <c r="BA82" s="7">
        <v>65</v>
      </c>
      <c r="BB82" s="7">
        <v>45</v>
      </c>
      <c r="BC82" s="7">
        <v>58</v>
      </c>
      <c r="BD82" s="7">
        <v>47</v>
      </c>
      <c r="BE82" s="7">
        <v>75</v>
      </c>
      <c r="BF82" s="7">
        <v>80</v>
      </c>
      <c r="BG82" s="7">
        <v>66</v>
      </c>
      <c r="BH82" s="7">
        <v>58</v>
      </c>
      <c r="BI82" s="7">
        <v>53</v>
      </c>
      <c r="BJ82" s="7">
        <v>50</v>
      </c>
      <c r="BK82" s="7">
        <v>54</v>
      </c>
      <c r="BL82" s="7">
        <v>68</v>
      </c>
      <c r="BM82" s="7">
        <v>68</v>
      </c>
      <c r="BN82" s="7">
        <v>68</v>
      </c>
      <c r="BO82" s="7">
        <v>55</v>
      </c>
      <c r="BP82" s="7">
        <v>60</v>
      </c>
      <c r="BQ82" s="7">
        <v>78</v>
      </c>
      <c r="BR82" s="7">
        <v>54</v>
      </c>
      <c r="BS82" s="7">
        <v>63</v>
      </c>
      <c r="BT82" s="7">
        <v>89</v>
      </c>
      <c r="BU82" s="7">
        <v>72</v>
      </c>
      <c r="BV82" s="7">
        <v>69</v>
      </c>
      <c r="BW82" s="7">
        <v>76</v>
      </c>
      <c r="BX82" s="7">
        <v>75</v>
      </c>
      <c r="BY82" s="7">
        <v>56</v>
      </c>
      <c r="BZ82" s="7">
        <v>83</v>
      </c>
      <c r="CA82" s="7">
        <v>77</v>
      </c>
      <c r="CB82" s="7">
        <v>79</v>
      </c>
      <c r="CC82" s="7">
        <v>71</v>
      </c>
      <c r="CD82" s="7">
        <v>52</v>
      </c>
      <c r="CE82" s="7">
        <v>62</v>
      </c>
      <c r="CF82" s="7">
        <v>52</v>
      </c>
      <c r="CG82" s="7">
        <v>64</v>
      </c>
      <c r="CH82" s="7">
        <v>70</v>
      </c>
      <c r="CI82" s="7">
        <v>70</v>
      </c>
      <c r="CJ82" s="7">
        <v>77</v>
      </c>
      <c r="CK82" s="7">
        <v>81</v>
      </c>
      <c r="CL82" s="7">
        <v>91</v>
      </c>
      <c r="CM82" s="7">
        <v>88</v>
      </c>
      <c r="CN82" s="7">
        <v>78</v>
      </c>
      <c r="CO82" s="7">
        <v>83</v>
      </c>
      <c r="CP82" s="7">
        <v>80</v>
      </c>
      <c r="CQ82" s="7">
        <v>104</v>
      </c>
      <c r="CR82" s="7">
        <v>88</v>
      </c>
      <c r="CS82" s="7">
        <v>110</v>
      </c>
      <c r="CT82" s="7">
        <v>83</v>
      </c>
      <c r="CU82" s="7">
        <v>96</v>
      </c>
      <c r="CV82" s="7">
        <v>82</v>
      </c>
      <c r="CW82" s="7">
        <v>79</v>
      </c>
      <c r="CX82" s="7">
        <v>87</v>
      </c>
      <c r="CY82" s="7">
        <v>91</v>
      </c>
      <c r="CZ82" s="7">
        <v>68</v>
      </c>
      <c r="DA82" s="7">
        <v>61</v>
      </c>
      <c r="DB82" s="7">
        <v>80</v>
      </c>
      <c r="DC82" s="7">
        <v>65</v>
      </c>
      <c r="DD82" s="7">
        <v>63</v>
      </c>
      <c r="DE82" s="7">
        <v>64</v>
      </c>
      <c r="DF82" s="7">
        <v>58</v>
      </c>
      <c r="DG82" s="7">
        <v>60</v>
      </c>
      <c r="DH82" s="7">
        <v>70</v>
      </c>
      <c r="DI82" s="7">
        <v>87</v>
      </c>
      <c r="DJ82" s="7">
        <v>77</v>
      </c>
      <c r="DK82" s="7">
        <v>45</v>
      </c>
      <c r="DL82" s="7">
        <v>54</v>
      </c>
      <c r="DM82" s="7">
        <v>44</v>
      </c>
      <c r="DN82" s="7">
        <v>27</v>
      </c>
      <c r="DO82" s="7">
        <v>22</v>
      </c>
      <c r="DP82" s="7">
        <v>36</v>
      </c>
      <c r="DQ82" s="7">
        <v>23</v>
      </c>
      <c r="DR82" s="7">
        <v>24</v>
      </c>
      <c r="DS82" s="7">
        <v>15</v>
      </c>
      <c r="DT82" s="7">
        <v>20</v>
      </c>
      <c r="DU82" s="7">
        <v>13</v>
      </c>
      <c r="DV82" s="7">
        <v>20</v>
      </c>
      <c r="DW82" s="7">
        <v>55</v>
      </c>
      <c r="DX82" s="7">
        <f t="shared" si="8"/>
        <v>3502</v>
      </c>
      <c r="DY82" s="7">
        <f t="shared" si="9"/>
        <v>437</v>
      </c>
      <c r="DZ82" s="7">
        <f t="shared" si="10"/>
        <v>1665</v>
      </c>
      <c r="EA82" s="7">
        <f t="shared" si="11"/>
        <v>1290</v>
      </c>
    </row>
    <row r="83" spans="1:131" x14ac:dyDescent="0.35">
      <c r="A83" s="7">
        <v>4</v>
      </c>
      <c r="B83" t="s">
        <v>359</v>
      </c>
      <c r="C83" s="10" t="s">
        <v>310</v>
      </c>
      <c r="D83" s="10" t="s">
        <v>311</v>
      </c>
      <c r="E83" s="7">
        <f>SUM(Table32534[[#This Row],[0]:[90]])</f>
        <v>4680</v>
      </c>
      <c r="F83" s="7">
        <f>SUM(Table32534[[#This Row],[0]:[15]])</f>
        <v>717</v>
      </c>
      <c r="G83" s="7">
        <f>SUM(Table32534[[#This Row],[16]:[64]])</f>
        <v>2859</v>
      </c>
      <c r="H83" s="7">
        <f>SUM(Table32534[[#This Row],[65]:[90]])</f>
        <v>1104</v>
      </c>
      <c r="I83" s="7">
        <f>SUM(Table32534[[#This Row],[85]:[90]])</f>
        <v>111</v>
      </c>
      <c r="J83" s="7">
        <f>SUM(Table32534[[#This Row],[0]:[17]])</f>
        <v>826</v>
      </c>
      <c r="K83" s="7">
        <f>SUM(Table32534[[#This Row],[18]:[64]])</f>
        <v>2750</v>
      </c>
      <c r="L83" s="7">
        <f>SUM(Table32534[[#This Row],[0]:[4]])</f>
        <v>193</v>
      </c>
      <c r="M83" s="7">
        <f>SUM(Table32534[[#This Row],[5]:[15]])</f>
        <v>524</v>
      </c>
      <c r="N83" s="7">
        <f>SUM(Table32534[[#This Row],[16]:[24]])</f>
        <v>445</v>
      </c>
      <c r="O83" s="7">
        <f>SUM(Table32534[[#This Row],[25]:[49]])</f>
        <v>1354</v>
      </c>
      <c r="P83" s="7">
        <f>SUM(Table32534[[#This Row],[50]:[64]])</f>
        <v>1060</v>
      </c>
      <c r="Q83" s="7">
        <f>SUM(Table32534[[#This Row],[65]:[74]])</f>
        <v>598</v>
      </c>
      <c r="R83" s="7">
        <f>SUM(Table32534[[#This Row],[75]:[84]])</f>
        <v>395</v>
      </c>
      <c r="S83" s="7">
        <f>SUM(Table32534[[#This Row],[5]:[9]])</f>
        <v>207</v>
      </c>
      <c r="T83" s="7">
        <f>SUM(Table32534[[#This Row],[10]:[14]])</f>
        <v>267</v>
      </c>
      <c r="U83" s="7">
        <f>SUM(Table32534[[#This Row],[15]:[19]])</f>
        <v>265</v>
      </c>
      <c r="V83" s="7">
        <f>SUM(Table32534[[#This Row],[20]:[24]])</f>
        <v>230</v>
      </c>
      <c r="W83" s="7">
        <f>SUM(Table32534[[#This Row],[25]:[29]])</f>
        <v>230</v>
      </c>
      <c r="X83" s="7">
        <f>SUM(Table32534[[#This Row],[30]:[34]])</f>
        <v>240</v>
      </c>
      <c r="Y83" s="7">
        <f>SUM(Table32534[[#This Row],[35]:[39]])</f>
        <v>312</v>
      </c>
      <c r="Z83" s="7">
        <f>SUM(Table32534[[#This Row],[40]:[44]])</f>
        <v>310</v>
      </c>
      <c r="AA83" s="7">
        <f>SUM(Table32534[[#This Row],[45]:[49]])</f>
        <v>262</v>
      </c>
      <c r="AB83" s="7">
        <f>SUM(Table32534[[#This Row],[50]:[54]])</f>
        <v>323</v>
      </c>
      <c r="AC83" s="7">
        <f>SUM(Table32534[[#This Row],[55]:[59]])</f>
        <v>389</v>
      </c>
      <c r="AD83" s="7">
        <f>SUM(Table32534[[#This Row],[60]:[64]])</f>
        <v>348</v>
      </c>
      <c r="AE83" s="7">
        <f>SUM(Table32534[[#This Row],[65]:[69]])</f>
        <v>330</v>
      </c>
      <c r="AF83" s="7">
        <f>SUM(Table32534[[#This Row],[70]:[74]])</f>
        <v>268</v>
      </c>
      <c r="AG83" s="7">
        <f>SUM(Table32534[[#This Row],[75]:[79]])</f>
        <v>239</v>
      </c>
      <c r="AH83" s="7">
        <f>SUM(Table32534[[#This Row],[80]:[84]])</f>
        <v>156</v>
      </c>
      <c r="AI83" s="7">
        <f>SUM(Table32534[[#This Row],[85]:[89]])</f>
        <v>74</v>
      </c>
      <c r="AJ83" s="7">
        <f>Table32534[[#This Row],[90]]</f>
        <v>37</v>
      </c>
      <c r="AK83" s="7">
        <v>40</v>
      </c>
      <c r="AL83" s="7">
        <v>27</v>
      </c>
      <c r="AM83" s="7">
        <v>47</v>
      </c>
      <c r="AN83" s="7">
        <v>40</v>
      </c>
      <c r="AO83" s="7">
        <v>39</v>
      </c>
      <c r="AP83" s="7">
        <v>42</v>
      </c>
      <c r="AQ83" s="7">
        <v>42</v>
      </c>
      <c r="AR83" s="7">
        <v>39</v>
      </c>
      <c r="AS83" s="7">
        <v>44</v>
      </c>
      <c r="AT83" s="7">
        <v>40</v>
      </c>
      <c r="AU83" s="7">
        <v>60</v>
      </c>
      <c r="AV83" s="7">
        <v>50</v>
      </c>
      <c r="AW83" s="7">
        <v>42</v>
      </c>
      <c r="AX83" s="7">
        <v>55</v>
      </c>
      <c r="AY83" s="7">
        <v>60</v>
      </c>
      <c r="AZ83" s="7">
        <v>50</v>
      </c>
      <c r="BA83" s="7">
        <v>61</v>
      </c>
      <c r="BB83" s="7">
        <v>48</v>
      </c>
      <c r="BC83" s="7">
        <v>54</v>
      </c>
      <c r="BD83" s="7">
        <v>52</v>
      </c>
      <c r="BE83" s="7">
        <v>63</v>
      </c>
      <c r="BF83" s="7">
        <v>69</v>
      </c>
      <c r="BG83" s="7">
        <v>29</v>
      </c>
      <c r="BH83" s="7">
        <v>36</v>
      </c>
      <c r="BI83" s="7">
        <v>33</v>
      </c>
      <c r="BJ83" s="7">
        <v>36</v>
      </c>
      <c r="BK83" s="7">
        <v>39</v>
      </c>
      <c r="BL83" s="7">
        <v>52</v>
      </c>
      <c r="BM83" s="7">
        <v>61</v>
      </c>
      <c r="BN83" s="7">
        <v>42</v>
      </c>
      <c r="BO83" s="7">
        <v>38</v>
      </c>
      <c r="BP83" s="7">
        <v>49</v>
      </c>
      <c r="BQ83" s="7">
        <v>44</v>
      </c>
      <c r="BR83" s="7">
        <v>46</v>
      </c>
      <c r="BS83" s="7">
        <v>63</v>
      </c>
      <c r="BT83" s="7">
        <v>70</v>
      </c>
      <c r="BU83" s="7">
        <v>57</v>
      </c>
      <c r="BV83" s="7">
        <v>65</v>
      </c>
      <c r="BW83" s="7">
        <v>66</v>
      </c>
      <c r="BX83" s="7">
        <v>54</v>
      </c>
      <c r="BY83" s="7">
        <v>59</v>
      </c>
      <c r="BZ83" s="7">
        <v>59</v>
      </c>
      <c r="CA83" s="7">
        <v>58</v>
      </c>
      <c r="CB83" s="7">
        <v>66</v>
      </c>
      <c r="CC83" s="7">
        <v>68</v>
      </c>
      <c r="CD83" s="7">
        <v>58</v>
      </c>
      <c r="CE83" s="7">
        <v>55</v>
      </c>
      <c r="CF83" s="7">
        <v>43</v>
      </c>
      <c r="CG83" s="7">
        <v>46</v>
      </c>
      <c r="CH83" s="7">
        <v>60</v>
      </c>
      <c r="CI83" s="7">
        <v>59</v>
      </c>
      <c r="CJ83" s="7">
        <v>68</v>
      </c>
      <c r="CK83" s="7">
        <v>57</v>
      </c>
      <c r="CL83" s="7">
        <v>77</v>
      </c>
      <c r="CM83" s="7">
        <v>62</v>
      </c>
      <c r="CN83" s="7">
        <v>88</v>
      </c>
      <c r="CO83" s="7">
        <v>77</v>
      </c>
      <c r="CP83" s="7">
        <v>71</v>
      </c>
      <c r="CQ83" s="7">
        <v>77</v>
      </c>
      <c r="CR83" s="7">
        <v>76</v>
      </c>
      <c r="CS83" s="7">
        <v>85</v>
      </c>
      <c r="CT83" s="7">
        <v>67</v>
      </c>
      <c r="CU83" s="7">
        <v>70</v>
      </c>
      <c r="CV83" s="7">
        <v>77</v>
      </c>
      <c r="CW83" s="7">
        <v>49</v>
      </c>
      <c r="CX83" s="7">
        <v>78</v>
      </c>
      <c r="CY83" s="7">
        <v>84</v>
      </c>
      <c r="CZ83" s="7">
        <v>54</v>
      </c>
      <c r="DA83" s="7">
        <v>63</v>
      </c>
      <c r="DB83" s="7">
        <v>51</v>
      </c>
      <c r="DC83" s="7">
        <v>54</v>
      </c>
      <c r="DD83" s="7">
        <v>50</v>
      </c>
      <c r="DE83" s="7">
        <v>46</v>
      </c>
      <c r="DF83" s="7">
        <v>56</v>
      </c>
      <c r="DG83" s="7">
        <v>62</v>
      </c>
      <c r="DH83" s="7">
        <v>48</v>
      </c>
      <c r="DI83" s="7">
        <v>49</v>
      </c>
      <c r="DJ83" s="7">
        <v>58</v>
      </c>
      <c r="DK83" s="7">
        <v>41</v>
      </c>
      <c r="DL83" s="7">
        <v>43</v>
      </c>
      <c r="DM83" s="7">
        <v>32</v>
      </c>
      <c r="DN83" s="7">
        <v>29</v>
      </c>
      <c r="DO83" s="7">
        <v>37</v>
      </c>
      <c r="DP83" s="7">
        <v>34</v>
      </c>
      <c r="DQ83" s="7">
        <v>24</v>
      </c>
      <c r="DR83" s="7">
        <v>12</v>
      </c>
      <c r="DS83" s="7">
        <v>19</v>
      </c>
      <c r="DT83" s="7">
        <v>24</v>
      </c>
      <c r="DU83" s="7">
        <v>12</v>
      </c>
      <c r="DV83" s="7">
        <v>7</v>
      </c>
      <c r="DW83" s="7">
        <v>37</v>
      </c>
      <c r="DX83" s="7">
        <f t="shared" si="8"/>
        <v>2859</v>
      </c>
      <c r="DY83" s="7">
        <f t="shared" si="9"/>
        <v>336</v>
      </c>
      <c r="DZ83" s="7">
        <f t="shared" si="10"/>
        <v>1354</v>
      </c>
      <c r="EA83" s="7">
        <f t="shared" si="11"/>
        <v>1060</v>
      </c>
    </row>
    <row r="84" spans="1:131" x14ac:dyDescent="0.35">
      <c r="A84" s="7">
        <v>5</v>
      </c>
      <c r="B84" t="s">
        <v>355</v>
      </c>
      <c r="C84" s="10" t="s">
        <v>135</v>
      </c>
      <c r="D84" s="10" t="s">
        <v>136</v>
      </c>
      <c r="E84" s="7">
        <f>SUM(Table32534[[#This Row],[0]:[90]])</f>
        <v>275579</v>
      </c>
      <c r="F84" s="9">
        <f>SUM(Table32534[[#This Row],[0]:[15]])</f>
        <v>42838</v>
      </c>
      <c r="G84" s="7">
        <f>SUM(Table32534[[#This Row],[16]:[64]])</f>
        <v>170066</v>
      </c>
      <c r="H84" s="7">
        <f>SUM(Table32534[[#This Row],[65]:[90]])</f>
        <v>62675</v>
      </c>
      <c r="I84" s="7">
        <f>SUM(Table32534[[#This Row],[85]:[90]])</f>
        <v>8685</v>
      </c>
      <c r="J84" s="9">
        <f>SUM(Table32534[[#This Row],[0]:[17]])</f>
        <v>48765</v>
      </c>
      <c r="K84" s="7">
        <f>SUM(Table32534[[#This Row],[18]:[64]])</f>
        <v>164139</v>
      </c>
      <c r="L84" s="9">
        <f>SUM(Table32534[[#This Row],[0]:[4]])</f>
        <v>11665</v>
      </c>
      <c r="M84" s="7">
        <f>SUM(Table32534[[#This Row],[5]:[15]])</f>
        <v>31173</v>
      </c>
      <c r="N84" s="7">
        <f>SUM(Table32534[[#This Row],[16]:[24]])</f>
        <v>32203</v>
      </c>
      <c r="O84" s="7">
        <f>SUM(Table32534[[#This Row],[25]:[49]])</f>
        <v>80119</v>
      </c>
      <c r="P84" s="7">
        <f>SUM(Table32534[[#This Row],[50]:[64]])</f>
        <v>57744</v>
      </c>
      <c r="Q84" s="7">
        <f>SUM(Table32534[[#This Row],[65]:[74]])</f>
        <v>31591</v>
      </c>
      <c r="R84" s="7">
        <f>SUM(Table32534[[#This Row],[75]:[84]])</f>
        <v>22399</v>
      </c>
      <c r="S84" s="9">
        <f>SUM(Table32534[[#This Row],[5]:[9]])</f>
        <v>13578</v>
      </c>
      <c r="T84" s="7">
        <f>SUM(Table32534[[#This Row],[10]:[14]])</f>
        <v>14706</v>
      </c>
      <c r="U84" s="7">
        <f>SUM(Table32534[[#This Row],[15]:[19]])</f>
        <v>16280</v>
      </c>
      <c r="V84" s="7">
        <f>SUM(Table32534[[#This Row],[20]:[24]])</f>
        <v>18812</v>
      </c>
      <c r="W84" s="7">
        <f>SUM(Table32534[[#This Row],[25]:[29]])</f>
        <v>15094</v>
      </c>
      <c r="X84" s="7">
        <f>SUM(Table32534[[#This Row],[30]:[34]])</f>
        <v>16669</v>
      </c>
      <c r="Y84" s="7">
        <f>SUM(Table32534[[#This Row],[35]:[39]])</f>
        <v>17092</v>
      </c>
      <c r="Z84" s="7">
        <f>SUM(Table32534[[#This Row],[40]:[44]])</f>
        <v>16356</v>
      </c>
      <c r="AA84" s="7">
        <f>SUM(Table32534[[#This Row],[45]:[49]])</f>
        <v>14908</v>
      </c>
      <c r="AB84" s="7">
        <f>SUM(Table32534[[#This Row],[50]:[54]])</f>
        <v>18055</v>
      </c>
      <c r="AC84" s="7">
        <f>SUM(Table32534[[#This Row],[55]:[59]])</f>
        <v>20347</v>
      </c>
      <c r="AD84" s="7">
        <f>SUM(Table32534[[#This Row],[60]:[64]])</f>
        <v>19342</v>
      </c>
      <c r="AE84" s="7">
        <f>SUM(Table32534[[#This Row],[65]:[69]])</f>
        <v>16889</v>
      </c>
      <c r="AF84" s="7">
        <f>SUM(Table32534[[#This Row],[70]:[74]])</f>
        <v>14702</v>
      </c>
      <c r="AG84" s="7">
        <f>SUM(Table32534[[#This Row],[75]:[79]])</f>
        <v>13772</v>
      </c>
      <c r="AH84" s="7">
        <f>SUM(Table32534[[#This Row],[80]:[84]])</f>
        <v>8627</v>
      </c>
      <c r="AI84" s="7">
        <f>SUM(Table32534[[#This Row],[85]:[89]])</f>
        <v>5646</v>
      </c>
      <c r="AJ84" s="7">
        <f>Table32534[[#This Row],[90]]</f>
        <v>3039</v>
      </c>
      <c r="AK84" s="9">
        <v>2320</v>
      </c>
      <c r="AL84" s="7">
        <v>2213</v>
      </c>
      <c r="AM84" s="7">
        <v>2376</v>
      </c>
      <c r="AN84" s="7">
        <v>2287</v>
      </c>
      <c r="AO84" s="7">
        <v>2469</v>
      </c>
      <c r="AP84" s="7">
        <v>2473</v>
      </c>
      <c r="AQ84" s="7">
        <v>2659</v>
      </c>
      <c r="AR84" s="7">
        <v>2724</v>
      </c>
      <c r="AS84" s="7">
        <v>2856</v>
      </c>
      <c r="AT84" s="7">
        <v>2866</v>
      </c>
      <c r="AU84" s="7">
        <v>2849</v>
      </c>
      <c r="AV84" s="7">
        <v>2906</v>
      </c>
      <c r="AW84" s="7">
        <v>2917</v>
      </c>
      <c r="AX84" s="7">
        <v>2986</v>
      </c>
      <c r="AY84" s="7">
        <v>3048</v>
      </c>
      <c r="AZ84" s="7">
        <v>2889</v>
      </c>
      <c r="BA84" s="7">
        <v>3066</v>
      </c>
      <c r="BB84" s="7">
        <v>2861</v>
      </c>
      <c r="BC84" s="7">
        <v>3134</v>
      </c>
      <c r="BD84" s="7">
        <v>4330</v>
      </c>
      <c r="BE84" s="7">
        <v>4574</v>
      </c>
      <c r="BF84" s="7">
        <v>4926</v>
      </c>
      <c r="BG84" s="7">
        <v>3596</v>
      </c>
      <c r="BH84" s="7">
        <v>2913</v>
      </c>
      <c r="BI84" s="7">
        <v>2803</v>
      </c>
      <c r="BJ84" s="7">
        <v>2864</v>
      </c>
      <c r="BK84" s="7">
        <v>2953</v>
      </c>
      <c r="BL84" s="7">
        <v>3133</v>
      </c>
      <c r="BM84" s="7">
        <v>3009</v>
      </c>
      <c r="BN84" s="7">
        <v>3135</v>
      </c>
      <c r="BO84" s="7">
        <v>3194</v>
      </c>
      <c r="BP84" s="7">
        <v>3253</v>
      </c>
      <c r="BQ84" s="7">
        <v>3352</v>
      </c>
      <c r="BR84" s="7">
        <v>3420</v>
      </c>
      <c r="BS84" s="7">
        <v>3450</v>
      </c>
      <c r="BT84" s="7">
        <v>3486</v>
      </c>
      <c r="BU84" s="7">
        <v>3456</v>
      </c>
      <c r="BV84" s="7">
        <v>3382</v>
      </c>
      <c r="BW84" s="7">
        <v>3451</v>
      </c>
      <c r="BX84" s="7">
        <v>3317</v>
      </c>
      <c r="BY84" s="7">
        <v>3180</v>
      </c>
      <c r="BZ84" s="7">
        <v>3271</v>
      </c>
      <c r="CA84" s="7">
        <v>3284</v>
      </c>
      <c r="CB84" s="7">
        <v>3304</v>
      </c>
      <c r="CC84" s="7">
        <v>3317</v>
      </c>
      <c r="CD84" s="7">
        <v>3273</v>
      </c>
      <c r="CE84" s="7">
        <v>2880</v>
      </c>
      <c r="CF84" s="7">
        <v>2846</v>
      </c>
      <c r="CG84" s="7">
        <v>2891</v>
      </c>
      <c r="CH84" s="7">
        <v>3018</v>
      </c>
      <c r="CI84" s="7">
        <v>3167</v>
      </c>
      <c r="CJ84" s="7">
        <v>3467</v>
      </c>
      <c r="CK84" s="7">
        <v>3749</v>
      </c>
      <c r="CL84" s="7">
        <v>3947</v>
      </c>
      <c r="CM84" s="7">
        <v>3725</v>
      </c>
      <c r="CN84" s="7">
        <v>3975</v>
      </c>
      <c r="CO84" s="7">
        <v>4055</v>
      </c>
      <c r="CP84" s="7">
        <v>4050</v>
      </c>
      <c r="CQ84" s="7">
        <v>4134</v>
      </c>
      <c r="CR84" s="7">
        <v>4133</v>
      </c>
      <c r="CS84" s="7">
        <v>4149</v>
      </c>
      <c r="CT84" s="7">
        <v>3934</v>
      </c>
      <c r="CU84" s="7">
        <v>3892</v>
      </c>
      <c r="CV84" s="7">
        <v>3771</v>
      </c>
      <c r="CW84" s="7">
        <v>3596</v>
      </c>
      <c r="CX84" s="7">
        <v>3688</v>
      </c>
      <c r="CY84" s="7">
        <v>3505</v>
      </c>
      <c r="CZ84" s="7">
        <v>3318</v>
      </c>
      <c r="DA84" s="7">
        <v>3266</v>
      </c>
      <c r="DB84" s="7">
        <v>3112</v>
      </c>
      <c r="DC84" s="7">
        <v>3058</v>
      </c>
      <c r="DD84" s="7">
        <v>3019</v>
      </c>
      <c r="DE84" s="7">
        <v>2863</v>
      </c>
      <c r="DF84" s="7">
        <v>2868</v>
      </c>
      <c r="DG84" s="7">
        <v>2894</v>
      </c>
      <c r="DH84" s="7">
        <v>2946</v>
      </c>
      <c r="DI84" s="7">
        <v>3040</v>
      </c>
      <c r="DJ84" s="7">
        <v>3121</v>
      </c>
      <c r="DK84" s="7">
        <v>2340</v>
      </c>
      <c r="DL84" s="7">
        <v>2325</v>
      </c>
      <c r="DM84" s="7">
        <v>2204</v>
      </c>
      <c r="DN84" s="7">
        <v>1865</v>
      </c>
      <c r="DO84" s="7">
        <v>1613</v>
      </c>
      <c r="DP84" s="7">
        <v>1520</v>
      </c>
      <c r="DQ84" s="7">
        <v>1425</v>
      </c>
      <c r="DR84" s="7">
        <v>1310</v>
      </c>
      <c r="DS84" s="7">
        <v>1251</v>
      </c>
      <c r="DT84" s="7">
        <v>1175</v>
      </c>
      <c r="DU84" s="7">
        <v>1026</v>
      </c>
      <c r="DV84" s="7">
        <v>884</v>
      </c>
      <c r="DW84" s="7">
        <v>3039</v>
      </c>
      <c r="DX84" s="7">
        <f t="shared" si="8"/>
        <v>170066</v>
      </c>
      <c r="DY84" s="7">
        <f t="shared" si="9"/>
        <v>26276</v>
      </c>
      <c r="DZ84" s="7">
        <f t="shared" si="10"/>
        <v>80119</v>
      </c>
      <c r="EA84" s="7">
        <f t="shared" si="11"/>
        <v>57744</v>
      </c>
    </row>
    <row r="85" spans="1:131" x14ac:dyDescent="0.35">
      <c r="A85" s="7">
        <v>5</v>
      </c>
      <c r="B85" t="s">
        <v>355</v>
      </c>
      <c r="C85" s="10" t="s">
        <v>312</v>
      </c>
      <c r="D85" s="10" t="s">
        <v>313</v>
      </c>
      <c r="E85" s="7">
        <f>SUM(Table32534[[#This Row],[0]:[90]])</f>
        <v>57275</v>
      </c>
      <c r="F85" s="9">
        <f>SUM(Table32534[[#This Row],[0]:[15]])</f>
        <v>9806</v>
      </c>
      <c r="G85" s="7">
        <f>SUM(Table32534[[#This Row],[16]:[64]])</f>
        <v>34689</v>
      </c>
      <c r="H85" s="7">
        <f>SUM(Table32534[[#This Row],[65]:[90]])</f>
        <v>12780</v>
      </c>
      <c r="I85" s="7">
        <f>SUM(Table32534[[#This Row],[85]:[90]])</f>
        <v>1966</v>
      </c>
      <c r="J85" s="9">
        <f>SUM(Table32534[[#This Row],[0]:[17]])</f>
        <v>11183</v>
      </c>
      <c r="K85" s="7">
        <f>SUM(Table32534[[#This Row],[18]:[64]])</f>
        <v>33312</v>
      </c>
      <c r="L85" s="9">
        <f>SUM(Table32534[[#This Row],[0]:[4]])</f>
        <v>2793</v>
      </c>
      <c r="M85" s="7">
        <f>SUM(Table32534[[#This Row],[5]:[15]])</f>
        <v>7013</v>
      </c>
      <c r="N85" s="7">
        <f>SUM(Table32534[[#This Row],[16]:[24]])</f>
        <v>4821</v>
      </c>
      <c r="O85" s="7">
        <f>SUM(Table32534[[#This Row],[25]:[49]])</f>
        <v>18181</v>
      </c>
      <c r="P85" s="7">
        <f>SUM(Table32534[[#This Row],[50]:[64]])</f>
        <v>11687</v>
      </c>
      <c r="Q85" s="7">
        <f>SUM(Table32534[[#This Row],[65]:[74]])</f>
        <v>6241</v>
      </c>
      <c r="R85" s="7">
        <f>SUM(Table32534[[#This Row],[75]:[84]])</f>
        <v>4573</v>
      </c>
      <c r="S85" s="9">
        <f>SUM(Table32534[[#This Row],[5]:[9]])</f>
        <v>3007</v>
      </c>
      <c r="T85" s="7">
        <f>SUM(Table32534[[#This Row],[10]:[14]])</f>
        <v>3334</v>
      </c>
      <c r="U85" s="7">
        <f>SUM(Table32534[[#This Row],[15]:[19]])</f>
        <v>3106</v>
      </c>
      <c r="V85" s="7">
        <f>SUM(Table32534[[#This Row],[20]:[24]])</f>
        <v>2387</v>
      </c>
      <c r="W85" s="7">
        <f>SUM(Table32534[[#This Row],[25]:[29]])</f>
        <v>3572</v>
      </c>
      <c r="X85" s="7">
        <f>SUM(Table32534[[#This Row],[30]:[34]])</f>
        <v>3818</v>
      </c>
      <c r="Y85" s="7">
        <f>SUM(Table32534[[#This Row],[35]:[39]])</f>
        <v>3829</v>
      </c>
      <c r="Z85" s="7">
        <f>SUM(Table32534[[#This Row],[40]:[44]])</f>
        <v>3634</v>
      </c>
      <c r="AA85" s="7">
        <f>SUM(Table32534[[#This Row],[45]:[49]])</f>
        <v>3328</v>
      </c>
      <c r="AB85" s="7">
        <f>SUM(Table32534[[#This Row],[50]:[54]])</f>
        <v>3821</v>
      </c>
      <c r="AC85" s="7">
        <f>SUM(Table32534[[#This Row],[55]:[59]])</f>
        <v>4001</v>
      </c>
      <c r="AD85" s="7">
        <f>SUM(Table32534[[#This Row],[60]:[64]])</f>
        <v>3865</v>
      </c>
      <c r="AE85" s="7">
        <f>SUM(Table32534[[#This Row],[65]:[69]])</f>
        <v>3339</v>
      </c>
      <c r="AF85" s="7">
        <f>SUM(Table32534[[#This Row],[70]:[74]])</f>
        <v>2902</v>
      </c>
      <c r="AG85" s="7">
        <f>SUM(Table32534[[#This Row],[75]:[79]])</f>
        <v>2815</v>
      </c>
      <c r="AH85" s="7">
        <f>SUM(Table32534[[#This Row],[80]:[84]])</f>
        <v>1758</v>
      </c>
      <c r="AI85" s="7">
        <f>SUM(Table32534[[#This Row],[85]:[89]])</f>
        <v>1251</v>
      </c>
      <c r="AJ85" s="7">
        <f>Table32534[[#This Row],[90]]</f>
        <v>715</v>
      </c>
      <c r="AK85" s="9">
        <v>522</v>
      </c>
      <c r="AL85" s="7">
        <v>527</v>
      </c>
      <c r="AM85" s="7">
        <v>553</v>
      </c>
      <c r="AN85" s="7">
        <v>574</v>
      </c>
      <c r="AO85" s="7">
        <v>617</v>
      </c>
      <c r="AP85" s="7">
        <v>572</v>
      </c>
      <c r="AQ85" s="7">
        <v>606</v>
      </c>
      <c r="AR85" s="7">
        <v>587</v>
      </c>
      <c r="AS85" s="7">
        <v>620</v>
      </c>
      <c r="AT85" s="7">
        <v>622</v>
      </c>
      <c r="AU85" s="7">
        <v>648</v>
      </c>
      <c r="AV85" s="7">
        <v>649</v>
      </c>
      <c r="AW85" s="7">
        <v>696</v>
      </c>
      <c r="AX85" s="7">
        <v>669</v>
      </c>
      <c r="AY85" s="7">
        <v>672</v>
      </c>
      <c r="AZ85" s="7">
        <v>672</v>
      </c>
      <c r="BA85" s="7">
        <v>701</v>
      </c>
      <c r="BB85" s="7">
        <v>676</v>
      </c>
      <c r="BC85" s="7">
        <v>619</v>
      </c>
      <c r="BD85" s="7">
        <v>438</v>
      </c>
      <c r="BE85" s="7">
        <v>355</v>
      </c>
      <c r="BF85" s="7">
        <v>421</v>
      </c>
      <c r="BG85" s="7">
        <v>480</v>
      </c>
      <c r="BH85" s="7">
        <v>525</v>
      </c>
      <c r="BI85" s="7">
        <v>606</v>
      </c>
      <c r="BJ85" s="7">
        <v>685</v>
      </c>
      <c r="BK85" s="7">
        <v>713</v>
      </c>
      <c r="BL85" s="7">
        <v>723</v>
      </c>
      <c r="BM85" s="7">
        <v>768</v>
      </c>
      <c r="BN85" s="7">
        <v>683</v>
      </c>
      <c r="BO85" s="7">
        <v>725</v>
      </c>
      <c r="BP85" s="7">
        <v>744</v>
      </c>
      <c r="BQ85" s="7">
        <v>750</v>
      </c>
      <c r="BR85" s="7">
        <v>828</v>
      </c>
      <c r="BS85" s="7">
        <v>771</v>
      </c>
      <c r="BT85" s="7">
        <v>811</v>
      </c>
      <c r="BU85" s="7">
        <v>815</v>
      </c>
      <c r="BV85" s="7">
        <v>731</v>
      </c>
      <c r="BW85" s="7">
        <v>751</v>
      </c>
      <c r="BX85" s="7">
        <v>721</v>
      </c>
      <c r="BY85" s="7">
        <v>715</v>
      </c>
      <c r="BZ85" s="7">
        <v>730</v>
      </c>
      <c r="CA85" s="7">
        <v>742</v>
      </c>
      <c r="CB85" s="7">
        <v>735</v>
      </c>
      <c r="CC85" s="7">
        <v>712</v>
      </c>
      <c r="CD85" s="7">
        <v>704</v>
      </c>
      <c r="CE85" s="7">
        <v>685</v>
      </c>
      <c r="CF85" s="7">
        <v>605</v>
      </c>
      <c r="CG85" s="7">
        <v>684</v>
      </c>
      <c r="CH85" s="7">
        <v>650</v>
      </c>
      <c r="CI85" s="7">
        <v>731</v>
      </c>
      <c r="CJ85" s="7">
        <v>729</v>
      </c>
      <c r="CK85" s="7">
        <v>774</v>
      </c>
      <c r="CL85" s="7">
        <v>825</v>
      </c>
      <c r="CM85" s="7">
        <v>762</v>
      </c>
      <c r="CN85" s="7">
        <v>767</v>
      </c>
      <c r="CO85" s="7">
        <v>799</v>
      </c>
      <c r="CP85" s="7">
        <v>789</v>
      </c>
      <c r="CQ85" s="7">
        <v>835</v>
      </c>
      <c r="CR85" s="7">
        <v>811</v>
      </c>
      <c r="CS85" s="7">
        <v>809</v>
      </c>
      <c r="CT85" s="7">
        <v>798</v>
      </c>
      <c r="CU85" s="7">
        <v>767</v>
      </c>
      <c r="CV85" s="7">
        <v>769</v>
      </c>
      <c r="CW85" s="7">
        <v>722</v>
      </c>
      <c r="CX85" s="7">
        <v>708</v>
      </c>
      <c r="CY85" s="7">
        <v>723</v>
      </c>
      <c r="CZ85" s="7">
        <v>680</v>
      </c>
      <c r="DA85" s="7">
        <v>653</v>
      </c>
      <c r="DB85" s="7">
        <v>575</v>
      </c>
      <c r="DC85" s="7">
        <v>573</v>
      </c>
      <c r="DD85" s="7">
        <v>594</v>
      </c>
      <c r="DE85" s="7">
        <v>575</v>
      </c>
      <c r="DF85" s="7">
        <v>593</v>
      </c>
      <c r="DG85" s="7">
        <v>567</v>
      </c>
      <c r="DH85" s="7">
        <v>567</v>
      </c>
      <c r="DI85" s="7">
        <v>584</v>
      </c>
      <c r="DJ85" s="7">
        <v>695</v>
      </c>
      <c r="DK85" s="7">
        <v>516</v>
      </c>
      <c r="DL85" s="7">
        <v>453</v>
      </c>
      <c r="DM85" s="7">
        <v>410</v>
      </c>
      <c r="DN85" s="7">
        <v>356</v>
      </c>
      <c r="DO85" s="7">
        <v>328</v>
      </c>
      <c r="DP85" s="7">
        <v>327</v>
      </c>
      <c r="DQ85" s="7">
        <v>337</v>
      </c>
      <c r="DR85" s="7">
        <v>305</v>
      </c>
      <c r="DS85" s="7">
        <v>280</v>
      </c>
      <c r="DT85" s="7">
        <v>250</v>
      </c>
      <c r="DU85" s="7">
        <v>204</v>
      </c>
      <c r="DV85" s="7">
        <v>212</v>
      </c>
      <c r="DW85" s="7">
        <v>715</v>
      </c>
      <c r="DX85" s="7">
        <f t="shared" si="8"/>
        <v>34689</v>
      </c>
      <c r="DY85" s="7">
        <f t="shared" si="9"/>
        <v>3444</v>
      </c>
      <c r="DZ85" s="7">
        <f t="shared" si="10"/>
        <v>18181</v>
      </c>
      <c r="EA85" s="7">
        <f t="shared" si="11"/>
        <v>11687</v>
      </c>
    </row>
    <row r="86" spans="1:131" x14ac:dyDescent="0.35">
      <c r="A86" s="7">
        <v>5</v>
      </c>
      <c r="B86" t="s">
        <v>355</v>
      </c>
      <c r="C86" s="10" t="s">
        <v>314</v>
      </c>
      <c r="D86" s="10" t="s">
        <v>315</v>
      </c>
      <c r="E86" s="7">
        <f>SUM(Table32534[[#This Row],[0]:[90]])</f>
        <v>102335</v>
      </c>
      <c r="F86" s="9">
        <f>SUM(Table32534[[#This Row],[0]:[15]])</f>
        <v>17480</v>
      </c>
      <c r="G86" s="7">
        <f>SUM(Table32534[[#This Row],[16]:[64]])</f>
        <v>62600</v>
      </c>
      <c r="H86" s="7">
        <f>SUM(Table32534[[#This Row],[65]:[90]])</f>
        <v>22255</v>
      </c>
      <c r="I86" s="7">
        <f>SUM(Table32534[[#This Row],[85]:[90]])</f>
        <v>3533</v>
      </c>
      <c r="J86" s="9">
        <f>SUM(Table32534[[#This Row],[0]:[17]])</f>
        <v>19890</v>
      </c>
      <c r="K86" s="7">
        <f>SUM(Table32534[[#This Row],[18]:[64]])</f>
        <v>60190</v>
      </c>
      <c r="L86" s="9">
        <f>SUM(Table32534[[#This Row],[0]:[4]])</f>
        <v>4881</v>
      </c>
      <c r="M86" s="7">
        <f>SUM(Table32534[[#This Row],[5]:[15]])</f>
        <v>12599</v>
      </c>
      <c r="N86" s="7">
        <f>SUM(Table32534[[#This Row],[16]:[24]])</f>
        <v>9388</v>
      </c>
      <c r="O86" s="7">
        <f>SUM(Table32534[[#This Row],[25]:[49]])</f>
        <v>32896</v>
      </c>
      <c r="P86" s="7">
        <f>SUM(Table32534[[#This Row],[50]:[64]])</f>
        <v>20316</v>
      </c>
      <c r="Q86" s="7">
        <f>SUM(Table32534[[#This Row],[65]:[74]])</f>
        <v>10801</v>
      </c>
      <c r="R86" s="7">
        <f>SUM(Table32534[[#This Row],[75]:[84]])</f>
        <v>7921</v>
      </c>
      <c r="S86" s="9">
        <f>SUM(Table32534[[#This Row],[5]:[9]])</f>
        <v>5602</v>
      </c>
      <c r="T86" s="7">
        <f>SUM(Table32534[[#This Row],[10]:[14]])</f>
        <v>5821</v>
      </c>
      <c r="U86" s="7">
        <f>SUM(Table32534[[#This Row],[15]:[19]])</f>
        <v>5912</v>
      </c>
      <c r="V86" s="7">
        <f>SUM(Table32534[[#This Row],[20]:[24]])</f>
        <v>4652</v>
      </c>
      <c r="W86" s="7">
        <f>SUM(Table32534[[#This Row],[25]:[29]])</f>
        <v>6578</v>
      </c>
      <c r="X86" s="7">
        <f>SUM(Table32534[[#This Row],[30]:[34]])</f>
        <v>7048</v>
      </c>
      <c r="Y86" s="7">
        <f>SUM(Table32534[[#This Row],[35]:[39]])</f>
        <v>6914</v>
      </c>
      <c r="Z86" s="7">
        <f>SUM(Table32534[[#This Row],[40]:[44]])</f>
        <v>6649</v>
      </c>
      <c r="AA86" s="7">
        <f>SUM(Table32534[[#This Row],[45]:[49]])</f>
        <v>5707</v>
      </c>
      <c r="AB86" s="7">
        <f>SUM(Table32534[[#This Row],[50]:[54]])</f>
        <v>6540</v>
      </c>
      <c r="AC86" s="7">
        <f>SUM(Table32534[[#This Row],[55]:[59]])</f>
        <v>7081</v>
      </c>
      <c r="AD86" s="7">
        <f>SUM(Table32534[[#This Row],[60]:[64]])</f>
        <v>6695</v>
      </c>
      <c r="AE86" s="7">
        <f>SUM(Table32534[[#This Row],[65]:[69]])</f>
        <v>5781</v>
      </c>
      <c r="AF86" s="7">
        <f>SUM(Table32534[[#This Row],[70]:[74]])</f>
        <v>5020</v>
      </c>
      <c r="AG86" s="7">
        <f>SUM(Table32534[[#This Row],[75]:[79]])</f>
        <v>4849</v>
      </c>
      <c r="AH86" s="7">
        <f>SUM(Table32534[[#This Row],[80]:[84]])</f>
        <v>3072</v>
      </c>
      <c r="AI86" s="7">
        <f>SUM(Table32534[[#This Row],[85]:[89]])</f>
        <v>2205</v>
      </c>
      <c r="AJ86" s="7">
        <f>Table32534[[#This Row],[90]]</f>
        <v>1328</v>
      </c>
      <c r="AK86" s="9">
        <v>872</v>
      </c>
      <c r="AL86" s="7">
        <v>893</v>
      </c>
      <c r="AM86" s="7">
        <v>1072</v>
      </c>
      <c r="AN86" s="7">
        <v>1059</v>
      </c>
      <c r="AO86" s="7">
        <v>985</v>
      </c>
      <c r="AP86" s="7">
        <v>1129</v>
      </c>
      <c r="AQ86" s="7">
        <v>1063</v>
      </c>
      <c r="AR86" s="7">
        <v>1152</v>
      </c>
      <c r="AS86" s="7">
        <v>1117</v>
      </c>
      <c r="AT86" s="7">
        <v>1141</v>
      </c>
      <c r="AU86" s="7">
        <v>1137</v>
      </c>
      <c r="AV86" s="7">
        <v>1164</v>
      </c>
      <c r="AW86" s="7">
        <v>1155</v>
      </c>
      <c r="AX86" s="7">
        <v>1237</v>
      </c>
      <c r="AY86" s="7">
        <v>1128</v>
      </c>
      <c r="AZ86" s="7">
        <v>1176</v>
      </c>
      <c r="BA86" s="7">
        <v>1094</v>
      </c>
      <c r="BB86" s="7">
        <v>1316</v>
      </c>
      <c r="BC86" s="7">
        <v>1210</v>
      </c>
      <c r="BD86" s="7">
        <v>1116</v>
      </c>
      <c r="BE86" s="7">
        <v>860</v>
      </c>
      <c r="BF86" s="7">
        <v>812</v>
      </c>
      <c r="BG86" s="7">
        <v>868</v>
      </c>
      <c r="BH86" s="7">
        <v>1028</v>
      </c>
      <c r="BI86" s="7">
        <v>1084</v>
      </c>
      <c r="BJ86" s="7">
        <v>1260</v>
      </c>
      <c r="BK86" s="7">
        <v>1331</v>
      </c>
      <c r="BL86" s="7">
        <v>1317</v>
      </c>
      <c r="BM86" s="7">
        <v>1237</v>
      </c>
      <c r="BN86" s="7">
        <v>1433</v>
      </c>
      <c r="BO86" s="7">
        <v>1388</v>
      </c>
      <c r="BP86" s="7">
        <v>1382</v>
      </c>
      <c r="BQ86" s="7">
        <v>1443</v>
      </c>
      <c r="BR86" s="7">
        <v>1404</v>
      </c>
      <c r="BS86" s="7">
        <v>1431</v>
      </c>
      <c r="BT86" s="7">
        <v>1398</v>
      </c>
      <c r="BU86" s="7">
        <v>1374</v>
      </c>
      <c r="BV86" s="7">
        <v>1383</v>
      </c>
      <c r="BW86" s="7">
        <v>1422</v>
      </c>
      <c r="BX86" s="7">
        <v>1337</v>
      </c>
      <c r="BY86" s="7">
        <v>1355</v>
      </c>
      <c r="BZ86" s="7">
        <v>1360</v>
      </c>
      <c r="CA86" s="7">
        <v>1249</v>
      </c>
      <c r="CB86" s="7">
        <v>1334</v>
      </c>
      <c r="CC86" s="7">
        <v>1351</v>
      </c>
      <c r="CD86" s="7">
        <v>1230</v>
      </c>
      <c r="CE86" s="7">
        <v>1110</v>
      </c>
      <c r="CF86" s="7">
        <v>1056</v>
      </c>
      <c r="CG86" s="7">
        <v>1160</v>
      </c>
      <c r="CH86" s="7">
        <v>1151</v>
      </c>
      <c r="CI86" s="7">
        <v>1185</v>
      </c>
      <c r="CJ86" s="7">
        <v>1252</v>
      </c>
      <c r="CK86" s="7">
        <v>1363</v>
      </c>
      <c r="CL86" s="7">
        <v>1403</v>
      </c>
      <c r="CM86" s="7">
        <v>1337</v>
      </c>
      <c r="CN86" s="7">
        <v>1372</v>
      </c>
      <c r="CO86" s="7">
        <v>1357</v>
      </c>
      <c r="CP86" s="7">
        <v>1469</v>
      </c>
      <c r="CQ86" s="7">
        <v>1452</v>
      </c>
      <c r="CR86" s="7">
        <v>1431</v>
      </c>
      <c r="CS86" s="7">
        <v>1377</v>
      </c>
      <c r="CT86" s="7">
        <v>1432</v>
      </c>
      <c r="CU86" s="7">
        <v>1330</v>
      </c>
      <c r="CV86" s="7">
        <v>1296</v>
      </c>
      <c r="CW86" s="7">
        <v>1260</v>
      </c>
      <c r="CX86" s="7">
        <v>1218</v>
      </c>
      <c r="CY86" s="7">
        <v>1258</v>
      </c>
      <c r="CZ86" s="7">
        <v>1170</v>
      </c>
      <c r="DA86" s="7">
        <v>1067</v>
      </c>
      <c r="DB86" s="7">
        <v>1068</v>
      </c>
      <c r="DC86" s="7">
        <v>1030</v>
      </c>
      <c r="DD86" s="7">
        <v>1008</v>
      </c>
      <c r="DE86" s="7">
        <v>1008</v>
      </c>
      <c r="DF86" s="7">
        <v>957</v>
      </c>
      <c r="DG86" s="7">
        <v>1017</v>
      </c>
      <c r="DH86" s="7">
        <v>1044</v>
      </c>
      <c r="DI86" s="7">
        <v>1083</v>
      </c>
      <c r="DJ86" s="7">
        <v>1110</v>
      </c>
      <c r="DK86" s="7">
        <v>786</v>
      </c>
      <c r="DL86" s="7">
        <v>826</v>
      </c>
      <c r="DM86" s="7">
        <v>736</v>
      </c>
      <c r="DN86" s="7">
        <v>649</v>
      </c>
      <c r="DO86" s="7">
        <v>604</v>
      </c>
      <c r="DP86" s="7">
        <v>539</v>
      </c>
      <c r="DQ86" s="7">
        <v>544</v>
      </c>
      <c r="DR86" s="7">
        <v>576</v>
      </c>
      <c r="DS86" s="7">
        <v>512</v>
      </c>
      <c r="DT86" s="7">
        <v>428</v>
      </c>
      <c r="DU86" s="7">
        <v>343</v>
      </c>
      <c r="DV86" s="7">
        <v>346</v>
      </c>
      <c r="DW86" s="7">
        <v>1328</v>
      </c>
      <c r="DX86" s="7">
        <f t="shared" si="8"/>
        <v>62600</v>
      </c>
      <c r="DY86" s="7">
        <f t="shared" si="9"/>
        <v>6978</v>
      </c>
      <c r="DZ86" s="7">
        <f t="shared" si="10"/>
        <v>32896</v>
      </c>
      <c r="EA86" s="7">
        <f t="shared" si="11"/>
        <v>20316</v>
      </c>
    </row>
    <row r="87" spans="1:131" x14ac:dyDescent="0.35">
      <c r="A87" s="7">
        <v>5</v>
      </c>
      <c r="B87" t="s">
        <v>355</v>
      </c>
      <c r="C87" s="10" t="s">
        <v>316</v>
      </c>
      <c r="D87" s="10" t="s">
        <v>317</v>
      </c>
      <c r="E87" s="7">
        <f>SUM(Table32534[[#This Row],[0]:[90]])</f>
        <v>50186</v>
      </c>
      <c r="F87" s="9">
        <f>SUM(Table32534[[#This Row],[0]:[15]])</f>
        <v>8935</v>
      </c>
      <c r="G87" s="7">
        <f>SUM(Table32534[[#This Row],[16]:[64]])</f>
        <v>30695</v>
      </c>
      <c r="H87" s="7">
        <f>SUM(Table32534[[#This Row],[65]:[90]])</f>
        <v>10556</v>
      </c>
      <c r="I87" s="7">
        <f>SUM(Table32534[[#This Row],[85]:[90]])</f>
        <v>1549</v>
      </c>
      <c r="J87" s="9">
        <f>SUM(Table32534[[#This Row],[0]:[17]])</f>
        <v>10146</v>
      </c>
      <c r="K87" s="7">
        <f>SUM(Table32534[[#This Row],[18]:[64]])</f>
        <v>29484</v>
      </c>
      <c r="L87" s="9">
        <f>SUM(Table32534[[#This Row],[0]:[4]])</f>
        <v>2455</v>
      </c>
      <c r="M87" s="7">
        <f>SUM(Table32534[[#This Row],[5]:[15]])</f>
        <v>6480</v>
      </c>
      <c r="N87" s="7">
        <f>SUM(Table32534[[#This Row],[16]:[24]])</f>
        <v>4860</v>
      </c>
      <c r="O87" s="7">
        <f>SUM(Table32534[[#This Row],[25]:[49]])</f>
        <v>15470</v>
      </c>
      <c r="P87" s="7">
        <f>SUM(Table32534[[#This Row],[50]:[64]])</f>
        <v>10365</v>
      </c>
      <c r="Q87" s="7">
        <f>SUM(Table32534[[#This Row],[65]:[74]])</f>
        <v>5385</v>
      </c>
      <c r="R87" s="7">
        <f>SUM(Table32534[[#This Row],[75]:[84]])</f>
        <v>3622</v>
      </c>
      <c r="S87" s="9">
        <f>SUM(Table32534[[#This Row],[5]:[9]])</f>
        <v>2834</v>
      </c>
      <c r="T87" s="7">
        <f>SUM(Table32534[[#This Row],[10]:[14]])</f>
        <v>3042</v>
      </c>
      <c r="U87" s="7">
        <f>SUM(Table32534[[#This Row],[15]:[19]])</f>
        <v>2930</v>
      </c>
      <c r="V87" s="7">
        <f>SUM(Table32534[[#This Row],[20]:[24]])</f>
        <v>2534</v>
      </c>
      <c r="W87" s="7">
        <f>SUM(Table32534[[#This Row],[25]:[29]])</f>
        <v>2991</v>
      </c>
      <c r="X87" s="7">
        <f>SUM(Table32534[[#This Row],[30]:[34]])</f>
        <v>3379</v>
      </c>
      <c r="Y87" s="7">
        <f>SUM(Table32534[[#This Row],[35]:[39]])</f>
        <v>3419</v>
      </c>
      <c r="Z87" s="7">
        <f>SUM(Table32534[[#This Row],[40]:[44]])</f>
        <v>3008</v>
      </c>
      <c r="AA87" s="7">
        <f>SUM(Table32534[[#This Row],[45]:[49]])</f>
        <v>2673</v>
      </c>
      <c r="AB87" s="7">
        <f>SUM(Table32534[[#This Row],[50]:[54]])</f>
        <v>3162</v>
      </c>
      <c r="AC87" s="7">
        <f>SUM(Table32534[[#This Row],[55]:[59]])</f>
        <v>3652</v>
      </c>
      <c r="AD87" s="7">
        <f>SUM(Table32534[[#This Row],[60]:[64]])</f>
        <v>3551</v>
      </c>
      <c r="AE87" s="7">
        <f>SUM(Table32534[[#This Row],[65]:[69]])</f>
        <v>2925</v>
      </c>
      <c r="AF87" s="7">
        <f>SUM(Table32534[[#This Row],[70]:[74]])</f>
        <v>2460</v>
      </c>
      <c r="AG87" s="7">
        <f>SUM(Table32534[[#This Row],[75]:[79]])</f>
        <v>2226</v>
      </c>
      <c r="AH87" s="7">
        <f>SUM(Table32534[[#This Row],[80]:[84]])</f>
        <v>1396</v>
      </c>
      <c r="AI87" s="7">
        <f>SUM(Table32534[[#This Row],[85]:[89]])</f>
        <v>986</v>
      </c>
      <c r="AJ87" s="7">
        <f>Table32534[[#This Row],[90]]</f>
        <v>563</v>
      </c>
      <c r="AK87" s="9">
        <v>446</v>
      </c>
      <c r="AL87" s="7">
        <v>458</v>
      </c>
      <c r="AM87" s="7">
        <v>484</v>
      </c>
      <c r="AN87" s="7">
        <v>520</v>
      </c>
      <c r="AO87" s="7">
        <v>547</v>
      </c>
      <c r="AP87" s="7">
        <v>577</v>
      </c>
      <c r="AQ87" s="7">
        <v>509</v>
      </c>
      <c r="AR87" s="7">
        <v>591</v>
      </c>
      <c r="AS87" s="7">
        <v>581</v>
      </c>
      <c r="AT87" s="7">
        <v>576</v>
      </c>
      <c r="AU87" s="7">
        <v>604</v>
      </c>
      <c r="AV87" s="7">
        <v>583</v>
      </c>
      <c r="AW87" s="7">
        <v>616</v>
      </c>
      <c r="AX87" s="7">
        <v>620</v>
      </c>
      <c r="AY87" s="7">
        <v>619</v>
      </c>
      <c r="AZ87" s="7">
        <v>604</v>
      </c>
      <c r="BA87" s="7">
        <v>639</v>
      </c>
      <c r="BB87" s="7">
        <v>572</v>
      </c>
      <c r="BC87" s="7">
        <v>596</v>
      </c>
      <c r="BD87" s="7">
        <v>519</v>
      </c>
      <c r="BE87" s="7">
        <v>505</v>
      </c>
      <c r="BF87" s="7">
        <v>419</v>
      </c>
      <c r="BG87" s="7">
        <v>471</v>
      </c>
      <c r="BH87" s="7">
        <v>551</v>
      </c>
      <c r="BI87" s="7">
        <v>588</v>
      </c>
      <c r="BJ87" s="7">
        <v>642</v>
      </c>
      <c r="BK87" s="7">
        <v>523</v>
      </c>
      <c r="BL87" s="7">
        <v>616</v>
      </c>
      <c r="BM87" s="7">
        <v>591</v>
      </c>
      <c r="BN87" s="7">
        <v>619</v>
      </c>
      <c r="BO87" s="7">
        <v>672</v>
      </c>
      <c r="BP87" s="7">
        <v>629</v>
      </c>
      <c r="BQ87" s="7">
        <v>706</v>
      </c>
      <c r="BR87" s="7">
        <v>700</v>
      </c>
      <c r="BS87" s="7">
        <v>672</v>
      </c>
      <c r="BT87" s="7">
        <v>657</v>
      </c>
      <c r="BU87" s="7">
        <v>714</v>
      </c>
      <c r="BV87" s="7">
        <v>712</v>
      </c>
      <c r="BW87" s="7">
        <v>694</v>
      </c>
      <c r="BX87" s="7">
        <v>642</v>
      </c>
      <c r="BY87" s="7">
        <v>642</v>
      </c>
      <c r="BZ87" s="7">
        <v>591</v>
      </c>
      <c r="CA87" s="7">
        <v>621</v>
      </c>
      <c r="CB87" s="7">
        <v>600</v>
      </c>
      <c r="CC87" s="7">
        <v>554</v>
      </c>
      <c r="CD87" s="7">
        <v>556</v>
      </c>
      <c r="CE87" s="7">
        <v>564</v>
      </c>
      <c r="CF87" s="7">
        <v>525</v>
      </c>
      <c r="CG87" s="7">
        <v>528</v>
      </c>
      <c r="CH87" s="7">
        <v>500</v>
      </c>
      <c r="CI87" s="7">
        <v>549</v>
      </c>
      <c r="CJ87" s="7">
        <v>592</v>
      </c>
      <c r="CK87" s="7">
        <v>638</v>
      </c>
      <c r="CL87" s="7">
        <v>710</v>
      </c>
      <c r="CM87" s="7">
        <v>673</v>
      </c>
      <c r="CN87" s="7">
        <v>695</v>
      </c>
      <c r="CO87" s="7">
        <v>725</v>
      </c>
      <c r="CP87" s="7">
        <v>756</v>
      </c>
      <c r="CQ87" s="7">
        <v>762</v>
      </c>
      <c r="CR87" s="7">
        <v>714</v>
      </c>
      <c r="CS87" s="7">
        <v>724</v>
      </c>
      <c r="CT87" s="7">
        <v>758</v>
      </c>
      <c r="CU87" s="7">
        <v>761</v>
      </c>
      <c r="CV87" s="7">
        <v>720</v>
      </c>
      <c r="CW87" s="7">
        <v>588</v>
      </c>
      <c r="CX87" s="7">
        <v>682</v>
      </c>
      <c r="CY87" s="7">
        <v>573</v>
      </c>
      <c r="CZ87" s="7">
        <v>574</v>
      </c>
      <c r="DA87" s="7">
        <v>544</v>
      </c>
      <c r="DB87" s="7">
        <v>552</v>
      </c>
      <c r="DC87" s="7">
        <v>454</v>
      </c>
      <c r="DD87" s="7">
        <v>524</v>
      </c>
      <c r="DE87" s="7">
        <v>509</v>
      </c>
      <c r="DF87" s="7">
        <v>450</v>
      </c>
      <c r="DG87" s="7">
        <v>523</v>
      </c>
      <c r="DH87" s="7">
        <v>529</v>
      </c>
      <c r="DI87" s="7">
        <v>506</v>
      </c>
      <c r="DJ87" s="7">
        <v>487</v>
      </c>
      <c r="DK87" s="7">
        <v>355</v>
      </c>
      <c r="DL87" s="7">
        <v>349</v>
      </c>
      <c r="DM87" s="7">
        <v>321</v>
      </c>
      <c r="DN87" s="7">
        <v>282</v>
      </c>
      <c r="DO87" s="7">
        <v>293</v>
      </c>
      <c r="DP87" s="7">
        <v>237</v>
      </c>
      <c r="DQ87" s="7">
        <v>263</v>
      </c>
      <c r="DR87" s="7">
        <v>222</v>
      </c>
      <c r="DS87" s="7">
        <v>243</v>
      </c>
      <c r="DT87" s="7">
        <v>208</v>
      </c>
      <c r="DU87" s="7">
        <v>146</v>
      </c>
      <c r="DV87" s="7">
        <v>167</v>
      </c>
      <c r="DW87" s="7">
        <v>563</v>
      </c>
      <c r="DX87" s="7">
        <f t="shared" si="8"/>
        <v>30695</v>
      </c>
      <c r="DY87" s="7">
        <f t="shared" si="9"/>
        <v>3649</v>
      </c>
      <c r="DZ87" s="7">
        <f t="shared" si="10"/>
        <v>15470</v>
      </c>
      <c r="EA87" s="7">
        <f t="shared" si="11"/>
        <v>10365</v>
      </c>
    </row>
    <row r="88" spans="1:131" x14ac:dyDescent="0.35">
      <c r="A88" s="7">
        <v>5</v>
      </c>
      <c r="B88" t="s">
        <v>355</v>
      </c>
      <c r="C88" s="10" t="s">
        <v>318</v>
      </c>
      <c r="D88" s="10" t="s">
        <v>319</v>
      </c>
      <c r="E88" s="7">
        <f>SUM(Table32534[[#This Row],[0]:[90]])</f>
        <v>78178</v>
      </c>
      <c r="F88" s="9">
        <f>SUM(Table32534[[#This Row],[0]:[15]])</f>
        <v>15439</v>
      </c>
      <c r="G88" s="7">
        <f>SUM(Table32534[[#This Row],[16]:[64]])</f>
        <v>48604</v>
      </c>
      <c r="H88" s="7">
        <f>SUM(Table32534[[#This Row],[65]:[90]])</f>
        <v>14135</v>
      </c>
      <c r="I88" s="7">
        <f>SUM(Table32534[[#This Row],[85]:[90]])</f>
        <v>2105</v>
      </c>
      <c r="J88" s="9">
        <f>SUM(Table32534[[#This Row],[0]:[17]])</f>
        <v>17318</v>
      </c>
      <c r="K88" s="7">
        <f>SUM(Table32534[[#This Row],[18]:[64]])</f>
        <v>46725</v>
      </c>
      <c r="L88" s="9">
        <f>SUM(Table32534[[#This Row],[0]:[4]])</f>
        <v>4661</v>
      </c>
      <c r="M88" s="7">
        <f>SUM(Table32534[[#This Row],[5]:[15]])</f>
        <v>10778</v>
      </c>
      <c r="N88" s="7">
        <f>SUM(Table32534[[#This Row],[16]:[24]])</f>
        <v>8364</v>
      </c>
      <c r="O88" s="7">
        <f>SUM(Table32534[[#This Row],[25]:[49]])</f>
        <v>26882</v>
      </c>
      <c r="P88" s="7">
        <f>SUM(Table32534[[#This Row],[50]:[64]])</f>
        <v>13358</v>
      </c>
      <c r="Q88" s="7">
        <f>SUM(Table32534[[#This Row],[65]:[74]])</f>
        <v>7419</v>
      </c>
      <c r="R88" s="7">
        <f>SUM(Table32534[[#This Row],[75]:[84]])</f>
        <v>4611</v>
      </c>
      <c r="S88" s="9">
        <f>SUM(Table32534[[#This Row],[5]:[9]])</f>
        <v>4848</v>
      </c>
      <c r="T88" s="7">
        <f>SUM(Table32534[[#This Row],[10]:[14]])</f>
        <v>5059</v>
      </c>
      <c r="U88" s="7">
        <f>SUM(Table32534[[#This Row],[15]:[19]])</f>
        <v>4565</v>
      </c>
      <c r="V88" s="7">
        <f>SUM(Table32534[[#This Row],[20]:[24]])</f>
        <v>4670</v>
      </c>
      <c r="W88" s="7">
        <f>SUM(Table32534[[#This Row],[25]:[29]])</f>
        <v>6048</v>
      </c>
      <c r="X88" s="7">
        <f>SUM(Table32534[[#This Row],[30]:[34]])</f>
        <v>6136</v>
      </c>
      <c r="Y88" s="7">
        <f>SUM(Table32534[[#This Row],[35]:[39]])</f>
        <v>5907</v>
      </c>
      <c r="Z88" s="7">
        <f>SUM(Table32534[[#This Row],[40]:[44]])</f>
        <v>4897</v>
      </c>
      <c r="AA88" s="7">
        <f>SUM(Table32534[[#This Row],[45]:[49]])</f>
        <v>3894</v>
      </c>
      <c r="AB88" s="7">
        <f>SUM(Table32534[[#This Row],[50]:[54]])</f>
        <v>4209</v>
      </c>
      <c r="AC88" s="7">
        <f>SUM(Table32534[[#This Row],[55]:[59]])</f>
        <v>4516</v>
      </c>
      <c r="AD88" s="7">
        <f>SUM(Table32534[[#This Row],[60]:[64]])</f>
        <v>4633</v>
      </c>
      <c r="AE88" s="7">
        <f>SUM(Table32534[[#This Row],[65]:[69]])</f>
        <v>4151</v>
      </c>
      <c r="AF88" s="7">
        <f>SUM(Table32534[[#This Row],[70]:[74]])</f>
        <v>3268</v>
      </c>
      <c r="AG88" s="7">
        <f>SUM(Table32534[[#This Row],[75]:[79]])</f>
        <v>2806</v>
      </c>
      <c r="AH88" s="7">
        <f>SUM(Table32534[[#This Row],[80]:[84]])</f>
        <v>1805</v>
      </c>
      <c r="AI88" s="7">
        <f>SUM(Table32534[[#This Row],[85]:[89]])</f>
        <v>1310</v>
      </c>
      <c r="AJ88" s="7">
        <f>Table32534[[#This Row],[90]]</f>
        <v>795</v>
      </c>
      <c r="AK88" s="9">
        <v>920</v>
      </c>
      <c r="AL88" s="7">
        <v>935</v>
      </c>
      <c r="AM88" s="7">
        <v>932</v>
      </c>
      <c r="AN88" s="7">
        <v>938</v>
      </c>
      <c r="AO88" s="7">
        <v>936</v>
      </c>
      <c r="AP88" s="7">
        <v>907</v>
      </c>
      <c r="AQ88" s="7">
        <v>971</v>
      </c>
      <c r="AR88" s="7">
        <v>1061</v>
      </c>
      <c r="AS88" s="7">
        <v>931</v>
      </c>
      <c r="AT88" s="7">
        <v>978</v>
      </c>
      <c r="AU88" s="7">
        <v>968</v>
      </c>
      <c r="AV88" s="7">
        <v>1034</v>
      </c>
      <c r="AW88" s="7">
        <v>1029</v>
      </c>
      <c r="AX88" s="7">
        <v>1041</v>
      </c>
      <c r="AY88" s="7">
        <v>987</v>
      </c>
      <c r="AZ88" s="7">
        <v>871</v>
      </c>
      <c r="BA88" s="7">
        <v>933</v>
      </c>
      <c r="BB88" s="7">
        <v>946</v>
      </c>
      <c r="BC88" s="7">
        <v>935</v>
      </c>
      <c r="BD88" s="7">
        <v>880</v>
      </c>
      <c r="BE88" s="7">
        <v>922</v>
      </c>
      <c r="BF88" s="7">
        <v>853</v>
      </c>
      <c r="BG88" s="7">
        <v>924</v>
      </c>
      <c r="BH88" s="7">
        <v>972</v>
      </c>
      <c r="BI88" s="7">
        <v>999</v>
      </c>
      <c r="BJ88" s="7">
        <v>1056</v>
      </c>
      <c r="BK88" s="7">
        <v>1202</v>
      </c>
      <c r="BL88" s="7">
        <v>1277</v>
      </c>
      <c r="BM88" s="7">
        <v>1243</v>
      </c>
      <c r="BN88" s="7">
        <v>1270</v>
      </c>
      <c r="BO88" s="7">
        <v>1352</v>
      </c>
      <c r="BP88" s="7">
        <v>1299</v>
      </c>
      <c r="BQ88" s="7">
        <v>1204</v>
      </c>
      <c r="BR88" s="7">
        <v>1137</v>
      </c>
      <c r="BS88" s="7">
        <v>1144</v>
      </c>
      <c r="BT88" s="7">
        <v>1159</v>
      </c>
      <c r="BU88" s="7">
        <v>1176</v>
      </c>
      <c r="BV88" s="7">
        <v>1223</v>
      </c>
      <c r="BW88" s="7">
        <v>1174</v>
      </c>
      <c r="BX88" s="7">
        <v>1175</v>
      </c>
      <c r="BY88" s="7">
        <v>1096</v>
      </c>
      <c r="BZ88" s="7">
        <v>995</v>
      </c>
      <c r="CA88" s="7">
        <v>939</v>
      </c>
      <c r="CB88" s="7">
        <v>960</v>
      </c>
      <c r="CC88" s="7">
        <v>907</v>
      </c>
      <c r="CD88" s="7">
        <v>911</v>
      </c>
      <c r="CE88" s="7">
        <v>741</v>
      </c>
      <c r="CF88" s="7">
        <v>710</v>
      </c>
      <c r="CG88" s="7">
        <v>768</v>
      </c>
      <c r="CH88" s="7">
        <v>764</v>
      </c>
      <c r="CI88" s="7">
        <v>767</v>
      </c>
      <c r="CJ88" s="7">
        <v>801</v>
      </c>
      <c r="CK88" s="7">
        <v>865</v>
      </c>
      <c r="CL88" s="7">
        <v>915</v>
      </c>
      <c r="CM88" s="7">
        <v>861</v>
      </c>
      <c r="CN88" s="7">
        <v>863</v>
      </c>
      <c r="CO88" s="7">
        <v>925</v>
      </c>
      <c r="CP88" s="7">
        <v>898</v>
      </c>
      <c r="CQ88" s="7">
        <v>914</v>
      </c>
      <c r="CR88" s="7">
        <v>916</v>
      </c>
      <c r="CS88" s="7">
        <v>974</v>
      </c>
      <c r="CT88" s="7">
        <v>945</v>
      </c>
      <c r="CU88" s="7">
        <v>941</v>
      </c>
      <c r="CV88" s="7">
        <v>914</v>
      </c>
      <c r="CW88" s="7">
        <v>859</v>
      </c>
      <c r="CX88" s="7">
        <v>875</v>
      </c>
      <c r="CY88" s="7">
        <v>869</v>
      </c>
      <c r="CZ88" s="7">
        <v>856</v>
      </c>
      <c r="DA88" s="7">
        <v>788</v>
      </c>
      <c r="DB88" s="7">
        <v>763</v>
      </c>
      <c r="DC88" s="7">
        <v>690</v>
      </c>
      <c r="DD88" s="7">
        <v>673</v>
      </c>
      <c r="DE88" s="7">
        <v>646</v>
      </c>
      <c r="DF88" s="7">
        <v>645</v>
      </c>
      <c r="DG88" s="7">
        <v>614</v>
      </c>
      <c r="DH88" s="7">
        <v>606</v>
      </c>
      <c r="DI88" s="7">
        <v>606</v>
      </c>
      <c r="DJ88" s="7">
        <v>657</v>
      </c>
      <c r="DK88" s="7">
        <v>488</v>
      </c>
      <c r="DL88" s="7">
        <v>449</v>
      </c>
      <c r="DM88" s="7">
        <v>404</v>
      </c>
      <c r="DN88" s="7">
        <v>380</v>
      </c>
      <c r="DO88" s="7">
        <v>383</v>
      </c>
      <c r="DP88" s="7">
        <v>320</v>
      </c>
      <c r="DQ88" s="7">
        <v>318</v>
      </c>
      <c r="DR88" s="7">
        <v>303</v>
      </c>
      <c r="DS88" s="7">
        <v>311</v>
      </c>
      <c r="DT88" s="7">
        <v>256</v>
      </c>
      <c r="DU88" s="7">
        <v>224</v>
      </c>
      <c r="DV88" s="7">
        <v>216</v>
      </c>
      <c r="DW88" s="7">
        <v>795</v>
      </c>
      <c r="DX88" s="7">
        <f t="shared" si="8"/>
        <v>48604</v>
      </c>
      <c r="DY88" s="7">
        <f t="shared" si="9"/>
        <v>6485</v>
      </c>
      <c r="DZ88" s="7">
        <f t="shared" si="10"/>
        <v>26882</v>
      </c>
      <c r="EA88" s="7">
        <f t="shared" si="11"/>
        <v>13358</v>
      </c>
    </row>
    <row r="89" spans="1:131" x14ac:dyDescent="0.35">
      <c r="A89" s="7">
        <v>5</v>
      </c>
      <c r="B89" t="s">
        <v>355</v>
      </c>
      <c r="C89" s="10" t="s">
        <v>320</v>
      </c>
      <c r="D89" s="10" t="s">
        <v>321</v>
      </c>
      <c r="E89" s="7">
        <f>SUM(Table32534[[#This Row],[0]:[90]])</f>
        <v>162458</v>
      </c>
      <c r="F89" s="9">
        <f>SUM(Table32534[[#This Row],[0]:[15]])</f>
        <v>26557</v>
      </c>
      <c r="G89" s="7">
        <f>SUM(Table32534[[#This Row],[16]:[64]])</f>
        <v>110091</v>
      </c>
      <c r="H89" s="7">
        <f>SUM(Table32534[[#This Row],[65]:[90]])</f>
        <v>25810</v>
      </c>
      <c r="I89" s="7">
        <f>SUM(Table32534[[#This Row],[85]:[90]])</f>
        <v>4179</v>
      </c>
      <c r="J89" s="9">
        <f>SUM(Table32534[[#This Row],[0]:[17]])</f>
        <v>29768</v>
      </c>
      <c r="K89" s="7">
        <f>SUM(Table32534[[#This Row],[18]:[64]])</f>
        <v>106880</v>
      </c>
      <c r="L89" s="9">
        <f>SUM(Table32534[[#This Row],[0]:[4]])</f>
        <v>7886</v>
      </c>
      <c r="M89" s="7">
        <f>SUM(Table32534[[#This Row],[5]:[15]])</f>
        <v>18671</v>
      </c>
      <c r="N89" s="7">
        <f>SUM(Table32534[[#This Row],[16]:[24]])</f>
        <v>32197</v>
      </c>
      <c r="O89" s="7">
        <f>SUM(Table32534[[#This Row],[25]:[49]])</f>
        <v>53205</v>
      </c>
      <c r="P89" s="7">
        <f>SUM(Table32534[[#This Row],[50]:[64]])</f>
        <v>24689</v>
      </c>
      <c r="Q89" s="7">
        <f>SUM(Table32534[[#This Row],[65]:[74]])</f>
        <v>13033</v>
      </c>
      <c r="R89" s="7">
        <f>SUM(Table32534[[#This Row],[75]:[84]])</f>
        <v>8598</v>
      </c>
      <c r="S89" s="9">
        <f>SUM(Table32534[[#This Row],[5]:[9]])</f>
        <v>8479</v>
      </c>
      <c r="T89" s="7">
        <f>SUM(Table32534[[#This Row],[10]:[14]])</f>
        <v>8525</v>
      </c>
      <c r="U89" s="7">
        <f>SUM(Table32534[[#This Row],[15]:[19]])</f>
        <v>11833</v>
      </c>
      <c r="V89" s="7">
        <f>SUM(Table32534[[#This Row],[20]:[24]])</f>
        <v>22031</v>
      </c>
      <c r="W89" s="7">
        <f>SUM(Table32534[[#This Row],[25]:[29]])</f>
        <v>12407</v>
      </c>
      <c r="X89" s="7">
        <f>SUM(Table32534[[#This Row],[30]:[34]])</f>
        <v>11807</v>
      </c>
      <c r="Y89" s="7">
        <f>SUM(Table32534[[#This Row],[35]:[39]])</f>
        <v>11169</v>
      </c>
      <c r="Z89" s="7">
        <f>SUM(Table32534[[#This Row],[40]:[44]])</f>
        <v>9755</v>
      </c>
      <c r="AA89" s="7">
        <f>SUM(Table32534[[#This Row],[45]:[49]])</f>
        <v>8067</v>
      </c>
      <c r="AB89" s="7">
        <f>SUM(Table32534[[#This Row],[50]:[54]])</f>
        <v>8041</v>
      </c>
      <c r="AC89" s="7">
        <f>SUM(Table32534[[#This Row],[55]:[59]])</f>
        <v>8358</v>
      </c>
      <c r="AD89" s="7">
        <f>SUM(Table32534[[#This Row],[60]:[64]])</f>
        <v>8290</v>
      </c>
      <c r="AE89" s="7">
        <f>SUM(Table32534[[#This Row],[65]:[69]])</f>
        <v>7162</v>
      </c>
      <c r="AF89" s="7">
        <f>SUM(Table32534[[#This Row],[70]:[74]])</f>
        <v>5871</v>
      </c>
      <c r="AG89" s="7">
        <f>SUM(Table32534[[#This Row],[75]:[79]])</f>
        <v>5233</v>
      </c>
      <c r="AH89" s="7">
        <f>SUM(Table32534[[#This Row],[80]:[84]])</f>
        <v>3365</v>
      </c>
      <c r="AI89" s="7">
        <f>SUM(Table32534[[#This Row],[85]:[89]])</f>
        <v>2562</v>
      </c>
      <c r="AJ89" s="7">
        <f>Table32534[[#This Row],[90]]</f>
        <v>1617</v>
      </c>
      <c r="AK89" s="9">
        <v>1484</v>
      </c>
      <c r="AL89" s="7">
        <v>1536</v>
      </c>
      <c r="AM89" s="7">
        <v>1614</v>
      </c>
      <c r="AN89" s="7">
        <v>1560</v>
      </c>
      <c r="AO89" s="7">
        <v>1692</v>
      </c>
      <c r="AP89" s="7">
        <v>1699</v>
      </c>
      <c r="AQ89" s="7">
        <v>1688</v>
      </c>
      <c r="AR89" s="7">
        <v>1655</v>
      </c>
      <c r="AS89" s="7">
        <v>1800</v>
      </c>
      <c r="AT89" s="7">
        <v>1637</v>
      </c>
      <c r="AU89" s="7">
        <v>1784</v>
      </c>
      <c r="AV89" s="7">
        <v>1731</v>
      </c>
      <c r="AW89" s="7">
        <v>1629</v>
      </c>
      <c r="AX89" s="7">
        <v>1691</v>
      </c>
      <c r="AY89" s="7">
        <v>1690</v>
      </c>
      <c r="AZ89" s="7">
        <v>1667</v>
      </c>
      <c r="BA89" s="7">
        <v>1639</v>
      </c>
      <c r="BB89" s="7">
        <v>1572</v>
      </c>
      <c r="BC89" s="7">
        <v>1977</v>
      </c>
      <c r="BD89" s="7">
        <v>4978</v>
      </c>
      <c r="BE89" s="7">
        <v>6058</v>
      </c>
      <c r="BF89" s="7">
        <v>5770</v>
      </c>
      <c r="BG89" s="7">
        <v>4431</v>
      </c>
      <c r="BH89" s="7">
        <v>3356</v>
      </c>
      <c r="BI89" s="7">
        <v>2416</v>
      </c>
      <c r="BJ89" s="7">
        <v>2302</v>
      </c>
      <c r="BK89" s="7">
        <v>2545</v>
      </c>
      <c r="BL89" s="7">
        <v>2620</v>
      </c>
      <c r="BM89" s="7">
        <v>2555</v>
      </c>
      <c r="BN89" s="7">
        <v>2385</v>
      </c>
      <c r="BO89" s="7">
        <v>2434</v>
      </c>
      <c r="BP89" s="7">
        <v>2491</v>
      </c>
      <c r="BQ89" s="7">
        <v>2332</v>
      </c>
      <c r="BR89" s="7">
        <v>2245</v>
      </c>
      <c r="BS89" s="7">
        <v>2305</v>
      </c>
      <c r="BT89" s="7">
        <v>2171</v>
      </c>
      <c r="BU89" s="7">
        <v>2424</v>
      </c>
      <c r="BV89" s="7">
        <v>2288</v>
      </c>
      <c r="BW89" s="7">
        <v>2184</v>
      </c>
      <c r="BX89" s="7">
        <v>2102</v>
      </c>
      <c r="BY89" s="7">
        <v>2054</v>
      </c>
      <c r="BZ89" s="7">
        <v>1946</v>
      </c>
      <c r="CA89" s="7">
        <v>1995</v>
      </c>
      <c r="CB89" s="7">
        <v>1945</v>
      </c>
      <c r="CC89" s="7">
        <v>1815</v>
      </c>
      <c r="CD89" s="7">
        <v>1733</v>
      </c>
      <c r="CE89" s="7">
        <v>1593</v>
      </c>
      <c r="CF89" s="7">
        <v>1460</v>
      </c>
      <c r="CG89" s="7">
        <v>1629</v>
      </c>
      <c r="CH89" s="7">
        <v>1652</v>
      </c>
      <c r="CI89" s="7">
        <v>1603</v>
      </c>
      <c r="CJ89" s="7">
        <v>1573</v>
      </c>
      <c r="CK89" s="7">
        <v>1580</v>
      </c>
      <c r="CL89" s="7">
        <v>1711</v>
      </c>
      <c r="CM89" s="7">
        <v>1574</v>
      </c>
      <c r="CN89" s="7">
        <v>1581</v>
      </c>
      <c r="CO89" s="7">
        <v>1715</v>
      </c>
      <c r="CP89" s="7">
        <v>1685</v>
      </c>
      <c r="CQ89" s="7">
        <v>1696</v>
      </c>
      <c r="CR89" s="7">
        <v>1681</v>
      </c>
      <c r="CS89" s="7">
        <v>1703</v>
      </c>
      <c r="CT89" s="7">
        <v>1783</v>
      </c>
      <c r="CU89" s="7">
        <v>1649</v>
      </c>
      <c r="CV89" s="7">
        <v>1577</v>
      </c>
      <c r="CW89" s="7">
        <v>1578</v>
      </c>
      <c r="CX89" s="7">
        <v>1610</v>
      </c>
      <c r="CY89" s="7">
        <v>1468</v>
      </c>
      <c r="CZ89" s="7">
        <v>1410</v>
      </c>
      <c r="DA89" s="7">
        <v>1404</v>
      </c>
      <c r="DB89" s="7">
        <v>1270</v>
      </c>
      <c r="DC89" s="7">
        <v>1211</v>
      </c>
      <c r="DD89" s="7">
        <v>1240</v>
      </c>
      <c r="DE89" s="7">
        <v>1186</v>
      </c>
      <c r="DF89" s="7">
        <v>1102</v>
      </c>
      <c r="DG89" s="7">
        <v>1132</v>
      </c>
      <c r="DH89" s="7">
        <v>1102</v>
      </c>
      <c r="DI89" s="7">
        <v>1136</v>
      </c>
      <c r="DJ89" s="7">
        <v>1273</v>
      </c>
      <c r="DK89" s="7">
        <v>876</v>
      </c>
      <c r="DL89" s="7">
        <v>846</v>
      </c>
      <c r="DM89" s="7">
        <v>805</v>
      </c>
      <c r="DN89" s="7">
        <v>696</v>
      </c>
      <c r="DO89" s="7">
        <v>634</v>
      </c>
      <c r="DP89" s="7">
        <v>589</v>
      </c>
      <c r="DQ89" s="7">
        <v>641</v>
      </c>
      <c r="DR89" s="7">
        <v>593</v>
      </c>
      <c r="DS89" s="7">
        <v>591</v>
      </c>
      <c r="DT89" s="7">
        <v>544</v>
      </c>
      <c r="DU89" s="7">
        <v>419</v>
      </c>
      <c r="DV89" s="7">
        <v>415</v>
      </c>
      <c r="DW89" s="7">
        <v>1617</v>
      </c>
      <c r="DX89" s="7">
        <f t="shared" si="8"/>
        <v>110091</v>
      </c>
      <c r="DY89" s="7">
        <f t="shared" si="9"/>
        <v>28986</v>
      </c>
      <c r="DZ89" s="7">
        <f t="shared" si="10"/>
        <v>53205</v>
      </c>
      <c r="EA89" s="7">
        <f t="shared" si="11"/>
        <v>24689</v>
      </c>
    </row>
    <row r="90" spans="1:131" x14ac:dyDescent="0.35">
      <c r="A90" s="7">
        <v>5</v>
      </c>
      <c r="B90" t="s">
        <v>355</v>
      </c>
      <c r="C90" s="10" t="s">
        <v>322</v>
      </c>
      <c r="D90" s="10" t="s">
        <v>323</v>
      </c>
      <c r="E90" s="7">
        <f>SUM(Table32534[[#This Row],[0]:[90]])</f>
        <v>110275</v>
      </c>
      <c r="F90" s="9">
        <f>SUM(Table32534[[#This Row],[0]:[15]])</f>
        <v>17993</v>
      </c>
      <c r="G90" s="7">
        <f>SUM(Table32534[[#This Row],[16]:[64]])</f>
        <v>67316</v>
      </c>
      <c r="H90" s="7">
        <f>SUM(Table32534[[#This Row],[65]:[90]])</f>
        <v>24966</v>
      </c>
      <c r="I90" s="7">
        <f>SUM(Table32534[[#This Row],[85]:[90]])</f>
        <v>3557</v>
      </c>
      <c r="J90" s="9">
        <f>SUM(Table32534[[#This Row],[0]:[17]])</f>
        <v>20315</v>
      </c>
      <c r="K90" s="7">
        <f>SUM(Table32534[[#This Row],[18]:[64]])</f>
        <v>64994</v>
      </c>
      <c r="L90" s="9">
        <f>SUM(Table32534[[#This Row],[0]:[4]])</f>
        <v>4854</v>
      </c>
      <c r="M90" s="7">
        <f>SUM(Table32534[[#This Row],[5]:[15]])</f>
        <v>13139</v>
      </c>
      <c r="N90" s="7">
        <f>SUM(Table32534[[#This Row],[16]:[24]])</f>
        <v>8875</v>
      </c>
      <c r="O90" s="7">
        <f>SUM(Table32534[[#This Row],[25]:[49]])</f>
        <v>36190</v>
      </c>
      <c r="P90" s="7">
        <f>SUM(Table32534[[#This Row],[50]:[64]])</f>
        <v>22251</v>
      </c>
      <c r="Q90" s="7">
        <f>SUM(Table32534[[#This Row],[65]:[74]])</f>
        <v>12680</v>
      </c>
      <c r="R90" s="7">
        <f>SUM(Table32534[[#This Row],[75]:[84]])</f>
        <v>8729</v>
      </c>
      <c r="S90" s="9">
        <f>SUM(Table32534[[#This Row],[5]:[9]])</f>
        <v>5890</v>
      </c>
      <c r="T90" s="7">
        <f>SUM(Table32534[[#This Row],[10]:[14]])</f>
        <v>6096</v>
      </c>
      <c r="U90" s="7">
        <f>SUM(Table32534[[#This Row],[15]:[19]])</f>
        <v>5418</v>
      </c>
      <c r="V90" s="7">
        <f>SUM(Table32534[[#This Row],[20]:[24]])</f>
        <v>4610</v>
      </c>
      <c r="W90" s="7">
        <f>SUM(Table32534[[#This Row],[25]:[29]])</f>
        <v>6326</v>
      </c>
      <c r="X90" s="7">
        <f>SUM(Table32534[[#This Row],[30]:[34]])</f>
        <v>7349</v>
      </c>
      <c r="Y90" s="7">
        <f>SUM(Table32534[[#This Row],[35]:[39]])</f>
        <v>8014</v>
      </c>
      <c r="Z90" s="7">
        <f>SUM(Table32534[[#This Row],[40]:[44]])</f>
        <v>7830</v>
      </c>
      <c r="AA90" s="7">
        <f>SUM(Table32534[[#This Row],[45]:[49]])</f>
        <v>6671</v>
      </c>
      <c r="AB90" s="7">
        <f>SUM(Table32534[[#This Row],[50]:[54]])</f>
        <v>7311</v>
      </c>
      <c r="AC90" s="7">
        <f>SUM(Table32534[[#This Row],[55]:[59]])</f>
        <v>7496</v>
      </c>
      <c r="AD90" s="7">
        <f>SUM(Table32534[[#This Row],[60]:[64]])</f>
        <v>7444</v>
      </c>
      <c r="AE90" s="7">
        <f>SUM(Table32534[[#This Row],[65]:[69]])</f>
        <v>6749</v>
      </c>
      <c r="AF90" s="7">
        <f>SUM(Table32534[[#This Row],[70]:[74]])</f>
        <v>5931</v>
      </c>
      <c r="AG90" s="7">
        <f>SUM(Table32534[[#This Row],[75]:[79]])</f>
        <v>5436</v>
      </c>
      <c r="AH90" s="7">
        <f>SUM(Table32534[[#This Row],[80]:[84]])</f>
        <v>3293</v>
      </c>
      <c r="AI90" s="7">
        <f>SUM(Table32534[[#This Row],[85]:[89]])</f>
        <v>2243</v>
      </c>
      <c r="AJ90" s="7">
        <f>Table32534[[#This Row],[90]]</f>
        <v>1314</v>
      </c>
      <c r="AK90" s="9">
        <v>895</v>
      </c>
      <c r="AL90" s="7">
        <v>964</v>
      </c>
      <c r="AM90" s="7">
        <v>1006</v>
      </c>
      <c r="AN90" s="7">
        <v>1006</v>
      </c>
      <c r="AO90" s="7">
        <v>983</v>
      </c>
      <c r="AP90" s="7">
        <v>1159</v>
      </c>
      <c r="AQ90" s="7">
        <v>1175</v>
      </c>
      <c r="AR90" s="7">
        <v>1164</v>
      </c>
      <c r="AS90" s="7">
        <v>1238</v>
      </c>
      <c r="AT90" s="7">
        <v>1154</v>
      </c>
      <c r="AU90" s="7">
        <v>1180</v>
      </c>
      <c r="AV90" s="7">
        <v>1230</v>
      </c>
      <c r="AW90" s="7">
        <v>1273</v>
      </c>
      <c r="AX90" s="7">
        <v>1187</v>
      </c>
      <c r="AY90" s="7">
        <v>1226</v>
      </c>
      <c r="AZ90" s="7">
        <v>1153</v>
      </c>
      <c r="BA90" s="7">
        <v>1199</v>
      </c>
      <c r="BB90" s="7">
        <v>1123</v>
      </c>
      <c r="BC90" s="7">
        <v>1116</v>
      </c>
      <c r="BD90" s="7">
        <v>827</v>
      </c>
      <c r="BE90" s="7">
        <v>798</v>
      </c>
      <c r="BF90" s="7">
        <v>819</v>
      </c>
      <c r="BG90" s="7">
        <v>907</v>
      </c>
      <c r="BH90" s="7">
        <v>973</v>
      </c>
      <c r="BI90" s="7">
        <v>1113</v>
      </c>
      <c r="BJ90" s="7">
        <v>1131</v>
      </c>
      <c r="BK90" s="7">
        <v>1155</v>
      </c>
      <c r="BL90" s="7">
        <v>1376</v>
      </c>
      <c r="BM90" s="7">
        <v>1332</v>
      </c>
      <c r="BN90" s="7">
        <v>1332</v>
      </c>
      <c r="BO90" s="7">
        <v>1342</v>
      </c>
      <c r="BP90" s="7">
        <v>1431</v>
      </c>
      <c r="BQ90" s="7">
        <v>1550</v>
      </c>
      <c r="BR90" s="7">
        <v>1559</v>
      </c>
      <c r="BS90" s="7">
        <v>1467</v>
      </c>
      <c r="BT90" s="7">
        <v>1594</v>
      </c>
      <c r="BU90" s="7">
        <v>1563</v>
      </c>
      <c r="BV90" s="7">
        <v>1657</v>
      </c>
      <c r="BW90" s="7">
        <v>1603</v>
      </c>
      <c r="BX90" s="7">
        <v>1597</v>
      </c>
      <c r="BY90" s="7">
        <v>1585</v>
      </c>
      <c r="BZ90" s="7">
        <v>1531</v>
      </c>
      <c r="CA90" s="7">
        <v>1500</v>
      </c>
      <c r="CB90" s="7">
        <v>1609</v>
      </c>
      <c r="CC90" s="7">
        <v>1605</v>
      </c>
      <c r="CD90" s="7">
        <v>1490</v>
      </c>
      <c r="CE90" s="7">
        <v>1281</v>
      </c>
      <c r="CF90" s="7">
        <v>1247</v>
      </c>
      <c r="CG90" s="7">
        <v>1332</v>
      </c>
      <c r="CH90" s="7">
        <v>1321</v>
      </c>
      <c r="CI90" s="7">
        <v>1364</v>
      </c>
      <c r="CJ90" s="7">
        <v>1422</v>
      </c>
      <c r="CK90" s="7">
        <v>1502</v>
      </c>
      <c r="CL90" s="7">
        <v>1550</v>
      </c>
      <c r="CM90" s="7">
        <v>1473</v>
      </c>
      <c r="CN90" s="7">
        <v>1514</v>
      </c>
      <c r="CO90" s="7">
        <v>1486</v>
      </c>
      <c r="CP90" s="7">
        <v>1494</v>
      </c>
      <c r="CQ90" s="7">
        <v>1477</v>
      </c>
      <c r="CR90" s="7">
        <v>1525</v>
      </c>
      <c r="CS90" s="7">
        <v>1538</v>
      </c>
      <c r="CT90" s="7">
        <v>1534</v>
      </c>
      <c r="CU90" s="7">
        <v>1516</v>
      </c>
      <c r="CV90" s="7">
        <v>1435</v>
      </c>
      <c r="CW90" s="7">
        <v>1421</v>
      </c>
      <c r="CX90" s="7">
        <v>1403</v>
      </c>
      <c r="CY90" s="7">
        <v>1431</v>
      </c>
      <c r="CZ90" s="7">
        <v>1312</v>
      </c>
      <c r="DA90" s="7">
        <v>1328</v>
      </c>
      <c r="DB90" s="7">
        <v>1275</v>
      </c>
      <c r="DC90" s="7">
        <v>1258</v>
      </c>
      <c r="DD90" s="7">
        <v>1270</v>
      </c>
      <c r="DE90" s="7">
        <v>1090</v>
      </c>
      <c r="DF90" s="7">
        <v>1156</v>
      </c>
      <c r="DG90" s="7">
        <v>1157</v>
      </c>
      <c r="DH90" s="7">
        <v>1142</v>
      </c>
      <c r="DI90" s="7">
        <v>1232</v>
      </c>
      <c r="DJ90" s="7">
        <v>1289</v>
      </c>
      <c r="DK90" s="7">
        <v>938</v>
      </c>
      <c r="DL90" s="7">
        <v>835</v>
      </c>
      <c r="DM90" s="7">
        <v>832</v>
      </c>
      <c r="DN90" s="7">
        <v>718</v>
      </c>
      <c r="DO90" s="7">
        <v>599</v>
      </c>
      <c r="DP90" s="7">
        <v>551</v>
      </c>
      <c r="DQ90" s="7">
        <v>593</v>
      </c>
      <c r="DR90" s="7">
        <v>512</v>
      </c>
      <c r="DS90" s="7">
        <v>521</v>
      </c>
      <c r="DT90" s="7">
        <v>467</v>
      </c>
      <c r="DU90" s="7">
        <v>404</v>
      </c>
      <c r="DV90" s="7">
        <v>339</v>
      </c>
      <c r="DW90" s="7">
        <v>1314</v>
      </c>
      <c r="DX90" s="7">
        <f t="shared" si="8"/>
        <v>67316</v>
      </c>
      <c r="DY90" s="7">
        <f t="shared" si="9"/>
        <v>6553</v>
      </c>
      <c r="DZ90" s="7">
        <f t="shared" si="10"/>
        <v>36190</v>
      </c>
      <c r="EA90" s="7">
        <f t="shared" si="11"/>
        <v>22251</v>
      </c>
    </row>
    <row r="91" spans="1:131" x14ac:dyDescent="0.35">
      <c r="A91" s="7">
        <v>5</v>
      </c>
      <c r="B91" t="s">
        <v>355</v>
      </c>
      <c r="C91" s="10" t="s">
        <v>324</v>
      </c>
      <c r="D91" s="10" t="s">
        <v>325</v>
      </c>
      <c r="E91" s="7">
        <f>SUM(Table32534[[#This Row],[0]:[90]])</f>
        <v>169306</v>
      </c>
      <c r="F91" s="9">
        <f>SUM(Table32534[[#This Row],[0]:[15]])</f>
        <v>25153</v>
      </c>
      <c r="G91" s="7">
        <f>SUM(Table32534[[#This Row],[16]:[64]])</f>
        <v>97073</v>
      </c>
      <c r="H91" s="7">
        <f>SUM(Table32534[[#This Row],[65]:[90]])</f>
        <v>47080</v>
      </c>
      <c r="I91" s="7">
        <f>SUM(Table32534[[#This Row],[85]:[90]])</f>
        <v>6536</v>
      </c>
      <c r="J91" s="9">
        <f>SUM(Table32534[[#This Row],[0]:[17]])</f>
        <v>28596</v>
      </c>
      <c r="K91" s="7">
        <f>SUM(Table32534[[#This Row],[18]:[64]])</f>
        <v>93630</v>
      </c>
      <c r="L91" s="9">
        <f>SUM(Table32534[[#This Row],[0]:[4]])</f>
        <v>6613</v>
      </c>
      <c r="M91" s="7">
        <f>SUM(Table32534[[#This Row],[5]:[15]])</f>
        <v>18540</v>
      </c>
      <c r="N91" s="7">
        <f>SUM(Table32534[[#This Row],[16]:[24]])</f>
        <v>12645</v>
      </c>
      <c r="O91" s="7">
        <f>SUM(Table32534[[#This Row],[25]:[49]])</f>
        <v>46052</v>
      </c>
      <c r="P91" s="7">
        <f>SUM(Table32534[[#This Row],[50]:[64]])</f>
        <v>38376</v>
      </c>
      <c r="Q91" s="7">
        <f>SUM(Table32534[[#This Row],[65]:[74]])</f>
        <v>23602</v>
      </c>
      <c r="R91" s="7">
        <f>SUM(Table32534[[#This Row],[75]:[84]])</f>
        <v>16942</v>
      </c>
      <c r="S91" s="9">
        <f>SUM(Table32534[[#This Row],[5]:[9]])</f>
        <v>8077</v>
      </c>
      <c r="T91" s="7">
        <f>SUM(Table32534[[#This Row],[10]:[14]])</f>
        <v>8738</v>
      </c>
      <c r="U91" s="7">
        <f>SUM(Table32534[[#This Row],[15]:[19]])</f>
        <v>7998</v>
      </c>
      <c r="V91" s="7">
        <f>SUM(Table32534[[#This Row],[20]:[24]])</f>
        <v>6372</v>
      </c>
      <c r="W91" s="7">
        <f>SUM(Table32534[[#This Row],[25]:[29]])</f>
        <v>8112</v>
      </c>
      <c r="X91" s="7">
        <f>SUM(Table32534[[#This Row],[30]:[34]])</f>
        <v>9220</v>
      </c>
      <c r="Y91" s="7">
        <f>SUM(Table32534[[#This Row],[35]:[39]])</f>
        <v>9716</v>
      </c>
      <c r="Z91" s="7">
        <f>SUM(Table32534[[#This Row],[40]:[44]])</f>
        <v>9749</v>
      </c>
      <c r="AA91" s="7">
        <f>SUM(Table32534[[#This Row],[45]:[49]])</f>
        <v>9255</v>
      </c>
      <c r="AB91" s="7">
        <f>SUM(Table32534[[#This Row],[50]:[54]])</f>
        <v>11340</v>
      </c>
      <c r="AC91" s="7">
        <f>SUM(Table32534[[#This Row],[55]:[59]])</f>
        <v>13156</v>
      </c>
      <c r="AD91" s="7">
        <f>SUM(Table32534[[#This Row],[60]:[64]])</f>
        <v>13880</v>
      </c>
      <c r="AE91" s="7">
        <f>SUM(Table32534[[#This Row],[65]:[69]])</f>
        <v>12550</v>
      </c>
      <c r="AF91" s="7">
        <f>SUM(Table32534[[#This Row],[70]:[74]])</f>
        <v>11052</v>
      </c>
      <c r="AG91" s="7">
        <f>SUM(Table32534[[#This Row],[75]:[79]])</f>
        <v>10535</v>
      </c>
      <c r="AH91" s="7">
        <f>SUM(Table32534[[#This Row],[80]:[84]])</f>
        <v>6407</v>
      </c>
      <c r="AI91" s="7">
        <f>SUM(Table32534[[#This Row],[85]:[89]])</f>
        <v>4122</v>
      </c>
      <c r="AJ91" s="7">
        <f>Table32534[[#This Row],[90]]</f>
        <v>2414</v>
      </c>
      <c r="AK91" s="9">
        <v>1251</v>
      </c>
      <c r="AL91" s="7">
        <v>1238</v>
      </c>
      <c r="AM91" s="7">
        <v>1310</v>
      </c>
      <c r="AN91" s="7">
        <v>1399</v>
      </c>
      <c r="AO91" s="7">
        <v>1415</v>
      </c>
      <c r="AP91" s="7">
        <v>1530</v>
      </c>
      <c r="AQ91" s="7">
        <v>1581</v>
      </c>
      <c r="AR91" s="7">
        <v>1684</v>
      </c>
      <c r="AS91" s="7">
        <v>1632</v>
      </c>
      <c r="AT91" s="7">
        <v>1650</v>
      </c>
      <c r="AU91" s="7">
        <v>1674</v>
      </c>
      <c r="AV91" s="7">
        <v>1737</v>
      </c>
      <c r="AW91" s="7">
        <v>1831</v>
      </c>
      <c r="AX91" s="7">
        <v>1751</v>
      </c>
      <c r="AY91" s="7">
        <v>1745</v>
      </c>
      <c r="AZ91" s="7">
        <v>1725</v>
      </c>
      <c r="BA91" s="7">
        <v>1792</v>
      </c>
      <c r="BB91" s="7">
        <v>1651</v>
      </c>
      <c r="BC91" s="7">
        <v>1623</v>
      </c>
      <c r="BD91" s="7">
        <v>1207</v>
      </c>
      <c r="BE91" s="7">
        <v>1018</v>
      </c>
      <c r="BF91" s="7">
        <v>1170</v>
      </c>
      <c r="BG91" s="7">
        <v>1285</v>
      </c>
      <c r="BH91" s="7">
        <v>1375</v>
      </c>
      <c r="BI91" s="7">
        <v>1524</v>
      </c>
      <c r="BJ91" s="7">
        <v>1541</v>
      </c>
      <c r="BK91" s="7">
        <v>1650</v>
      </c>
      <c r="BL91" s="7">
        <v>1586</v>
      </c>
      <c r="BM91" s="7">
        <v>1605</v>
      </c>
      <c r="BN91" s="7">
        <v>1730</v>
      </c>
      <c r="BO91" s="7">
        <v>1721</v>
      </c>
      <c r="BP91" s="7">
        <v>1783</v>
      </c>
      <c r="BQ91" s="7">
        <v>1919</v>
      </c>
      <c r="BR91" s="7">
        <v>1861</v>
      </c>
      <c r="BS91" s="7">
        <v>1936</v>
      </c>
      <c r="BT91" s="7">
        <v>1863</v>
      </c>
      <c r="BU91" s="7">
        <v>1939</v>
      </c>
      <c r="BV91" s="7">
        <v>1936</v>
      </c>
      <c r="BW91" s="7">
        <v>1914</v>
      </c>
      <c r="BX91" s="7">
        <v>2064</v>
      </c>
      <c r="BY91" s="7">
        <v>1898</v>
      </c>
      <c r="BZ91" s="7">
        <v>1852</v>
      </c>
      <c r="CA91" s="7">
        <v>1980</v>
      </c>
      <c r="CB91" s="7">
        <v>1915</v>
      </c>
      <c r="CC91" s="7">
        <v>2104</v>
      </c>
      <c r="CD91" s="7">
        <v>1961</v>
      </c>
      <c r="CE91" s="7">
        <v>1742</v>
      </c>
      <c r="CF91" s="7">
        <v>1727</v>
      </c>
      <c r="CG91" s="7">
        <v>1888</v>
      </c>
      <c r="CH91" s="7">
        <v>1937</v>
      </c>
      <c r="CI91" s="7">
        <v>1958</v>
      </c>
      <c r="CJ91" s="7">
        <v>2121</v>
      </c>
      <c r="CK91" s="7">
        <v>2394</v>
      </c>
      <c r="CL91" s="7">
        <v>2498</v>
      </c>
      <c r="CM91" s="7">
        <v>2369</v>
      </c>
      <c r="CN91" s="7">
        <v>2470</v>
      </c>
      <c r="CO91" s="7">
        <v>2523</v>
      </c>
      <c r="CP91" s="7">
        <v>2613</v>
      </c>
      <c r="CQ91" s="7">
        <v>2715</v>
      </c>
      <c r="CR91" s="7">
        <v>2835</v>
      </c>
      <c r="CS91" s="7">
        <v>2778</v>
      </c>
      <c r="CT91" s="7">
        <v>2861</v>
      </c>
      <c r="CU91" s="7">
        <v>2810</v>
      </c>
      <c r="CV91" s="7">
        <v>2691</v>
      </c>
      <c r="CW91" s="7">
        <v>2740</v>
      </c>
      <c r="CX91" s="7">
        <v>2638</v>
      </c>
      <c r="CY91" s="7">
        <v>2595</v>
      </c>
      <c r="CZ91" s="7">
        <v>2558</v>
      </c>
      <c r="DA91" s="7">
        <v>2440</v>
      </c>
      <c r="DB91" s="7">
        <v>2319</v>
      </c>
      <c r="DC91" s="7">
        <v>2244</v>
      </c>
      <c r="DD91" s="7">
        <v>2229</v>
      </c>
      <c r="DE91" s="7">
        <v>2203</v>
      </c>
      <c r="DF91" s="7">
        <v>2158</v>
      </c>
      <c r="DG91" s="7">
        <v>2218</v>
      </c>
      <c r="DH91" s="7">
        <v>2147</v>
      </c>
      <c r="DI91" s="7">
        <v>2440</v>
      </c>
      <c r="DJ91" s="7">
        <v>2438</v>
      </c>
      <c r="DK91" s="7">
        <v>1823</v>
      </c>
      <c r="DL91" s="7">
        <v>1687</v>
      </c>
      <c r="DM91" s="7">
        <v>1569</v>
      </c>
      <c r="DN91" s="7">
        <v>1467</v>
      </c>
      <c r="DO91" s="7">
        <v>1210</v>
      </c>
      <c r="DP91" s="7">
        <v>1067</v>
      </c>
      <c r="DQ91" s="7">
        <v>1094</v>
      </c>
      <c r="DR91" s="7">
        <v>985</v>
      </c>
      <c r="DS91" s="7">
        <v>916</v>
      </c>
      <c r="DT91" s="7">
        <v>865</v>
      </c>
      <c r="DU91" s="7">
        <v>725</v>
      </c>
      <c r="DV91" s="7">
        <v>631</v>
      </c>
      <c r="DW91" s="7">
        <v>2414</v>
      </c>
      <c r="DX91" s="7">
        <f t="shared" si="8"/>
        <v>97073</v>
      </c>
      <c r="DY91" s="7">
        <f t="shared" si="9"/>
        <v>9202</v>
      </c>
      <c r="DZ91" s="7">
        <f t="shared" si="10"/>
        <v>46052</v>
      </c>
      <c r="EA91" s="7">
        <f t="shared" si="11"/>
        <v>38376</v>
      </c>
    </row>
    <row r="92" spans="1:131" x14ac:dyDescent="0.35">
      <c r="A92" s="7">
        <v>5</v>
      </c>
      <c r="B92" t="s">
        <v>355</v>
      </c>
      <c r="C92" s="10" t="s">
        <v>326</v>
      </c>
      <c r="D92" s="10" t="s">
        <v>327</v>
      </c>
      <c r="E92" s="7">
        <f>SUM(Table32534[[#This Row],[0]:[90]])</f>
        <v>71521</v>
      </c>
      <c r="F92" s="8">
        <f>SUM(Table32534[[#This Row],[0]:[15]])</f>
        <v>11931</v>
      </c>
      <c r="G92" s="7">
        <f>SUM(Table32534[[#This Row],[16]:[64]])</f>
        <v>41673</v>
      </c>
      <c r="H92" s="7">
        <f>SUM(Table32534[[#This Row],[65]:[90]])</f>
        <v>17917</v>
      </c>
      <c r="I92" s="7">
        <f>SUM(Table32534[[#This Row],[85]:[90]])</f>
        <v>2489</v>
      </c>
      <c r="J92" s="8">
        <f>SUM(Table32534[[#This Row],[0]:[17]])</f>
        <v>13505</v>
      </c>
      <c r="K92" s="7">
        <f>SUM(Table32534[[#This Row],[18]:[64]])</f>
        <v>40099</v>
      </c>
      <c r="L92" s="8">
        <f>SUM(Table32534[[#This Row],[0]:[4]])</f>
        <v>3250</v>
      </c>
      <c r="M92" s="7">
        <f>SUM(Table32534[[#This Row],[5]:[15]])</f>
        <v>8681</v>
      </c>
      <c r="N92" s="7">
        <f>SUM(Table32534[[#This Row],[16]:[24]])</f>
        <v>5936</v>
      </c>
      <c r="O92" s="7">
        <f>SUM(Table32534[[#This Row],[25]:[49]])</f>
        <v>20203</v>
      </c>
      <c r="P92" s="7">
        <f>SUM(Table32534[[#This Row],[50]:[64]])</f>
        <v>15534</v>
      </c>
      <c r="Q92" s="7">
        <f>SUM(Table32534[[#This Row],[65]:[74]])</f>
        <v>8829</v>
      </c>
      <c r="R92" s="7">
        <f>SUM(Table32534[[#This Row],[75]:[84]])</f>
        <v>6599</v>
      </c>
      <c r="S92" s="8">
        <f>SUM(Table32534[[#This Row],[5]:[9]])</f>
        <v>3810</v>
      </c>
      <c r="T92" s="7">
        <f>SUM(Table32534[[#This Row],[10]:[14]])</f>
        <v>4087</v>
      </c>
      <c r="U92" s="7">
        <f>SUM(Table32534[[#This Row],[15]:[19]])</f>
        <v>3688</v>
      </c>
      <c r="V92" s="7">
        <f>SUM(Table32534[[#This Row],[20]:[24]])</f>
        <v>3032</v>
      </c>
      <c r="W92" s="7">
        <f>SUM(Table32534[[#This Row],[25]:[29]])</f>
        <v>3596</v>
      </c>
      <c r="X92" s="7">
        <f>SUM(Table32534[[#This Row],[30]:[34]])</f>
        <v>4397</v>
      </c>
      <c r="Y92" s="7">
        <f>SUM(Table32534[[#This Row],[35]:[39]])</f>
        <v>4366</v>
      </c>
      <c r="Z92" s="7">
        <f>SUM(Table32534[[#This Row],[40]:[44]])</f>
        <v>4162</v>
      </c>
      <c r="AA92" s="7">
        <f>SUM(Table32534[[#This Row],[45]:[49]])</f>
        <v>3682</v>
      </c>
      <c r="AB92" s="7">
        <f>SUM(Table32534[[#This Row],[50]:[54]])</f>
        <v>4705</v>
      </c>
      <c r="AC92" s="7">
        <f>SUM(Table32534[[#This Row],[55]:[59]])</f>
        <v>5569</v>
      </c>
      <c r="AD92" s="7">
        <f>SUM(Table32534[[#This Row],[60]:[64]])</f>
        <v>5260</v>
      </c>
      <c r="AE92" s="7">
        <f>SUM(Table32534[[#This Row],[65]:[69]])</f>
        <v>4596</v>
      </c>
      <c r="AF92" s="7">
        <f>SUM(Table32534[[#This Row],[70]:[74]])</f>
        <v>4233</v>
      </c>
      <c r="AG92" s="7">
        <f>SUM(Table32534[[#This Row],[75]:[79]])</f>
        <v>4036</v>
      </c>
      <c r="AH92" s="7">
        <f>SUM(Table32534[[#This Row],[80]:[84]])</f>
        <v>2563</v>
      </c>
      <c r="AI92" s="7">
        <f>SUM(Table32534[[#This Row],[85]:[89]])</f>
        <v>1612</v>
      </c>
      <c r="AJ92" s="7">
        <f>Table32534[[#This Row],[90]]</f>
        <v>877</v>
      </c>
      <c r="AK92" s="8">
        <v>546</v>
      </c>
      <c r="AL92" s="7">
        <v>666</v>
      </c>
      <c r="AM92" s="7">
        <v>718</v>
      </c>
      <c r="AN92" s="7">
        <v>615</v>
      </c>
      <c r="AO92" s="7">
        <v>705</v>
      </c>
      <c r="AP92" s="7">
        <v>749</v>
      </c>
      <c r="AQ92" s="7">
        <v>738</v>
      </c>
      <c r="AR92" s="7">
        <v>771</v>
      </c>
      <c r="AS92" s="7">
        <v>752</v>
      </c>
      <c r="AT92" s="7">
        <v>800</v>
      </c>
      <c r="AU92" s="7">
        <v>776</v>
      </c>
      <c r="AV92" s="7">
        <v>810</v>
      </c>
      <c r="AW92" s="7">
        <v>839</v>
      </c>
      <c r="AX92" s="7">
        <v>872</v>
      </c>
      <c r="AY92" s="7">
        <v>790</v>
      </c>
      <c r="AZ92" s="7">
        <v>784</v>
      </c>
      <c r="BA92" s="7">
        <v>795</v>
      </c>
      <c r="BB92" s="7">
        <v>779</v>
      </c>
      <c r="BC92" s="7">
        <v>785</v>
      </c>
      <c r="BD92" s="7">
        <v>545</v>
      </c>
      <c r="BE92" s="7">
        <v>521</v>
      </c>
      <c r="BF92" s="7">
        <v>501</v>
      </c>
      <c r="BG92" s="7">
        <v>592</v>
      </c>
      <c r="BH92" s="7">
        <v>695</v>
      </c>
      <c r="BI92" s="7">
        <v>723</v>
      </c>
      <c r="BJ92" s="7">
        <v>682</v>
      </c>
      <c r="BK92" s="7">
        <v>692</v>
      </c>
      <c r="BL92" s="7">
        <v>725</v>
      </c>
      <c r="BM92" s="7">
        <v>715</v>
      </c>
      <c r="BN92" s="7">
        <v>782</v>
      </c>
      <c r="BO92" s="7">
        <v>835</v>
      </c>
      <c r="BP92" s="7">
        <v>829</v>
      </c>
      <c r="BQ92" s="7">
        <v>937</v>
      </c>
      <c r="BR92" s="7">
        <v>908</v>
      </c>
      <c r="BS92" s="7">
        <v>888</v>
      </c>
      <c r="BT92" s="7">
        <v>867</v>
      </c>
      <c r="BU92" s="7">
        <v>866</v>
      </c>
      <c r="BV92" s="7">
        <v>847</v>
      </c>
      <c r="BW92" s="7">
        <v>891</v>
      </c>
      <c r="BX92" s="7">
        <v>895</v>
      </c>
      <c r="BY92" s="7">
        <v>815</v>
      </c>
      <c r="BZ92" s="7">
        <v>793</v>
      </c>
      <c r="CA92" s="7">
        <v>852</v>
      </c>
      <c r="CB92" s="7">
        <v>835</v>
      </c>
      <c r="CC92" s="7">
        <v>867</v>
      </c>
      <c r="CD92" s="7">
        <v>781</v>
      </c>
      <c r="CE92" s="7">
        <v>733</v>
      </c>
      <c r="CF92" s="7">
        <v>685</v>
      </c>
      <c r="CG92" s="7">
        <v>761</v>
      </c>
      <c r="CH92" s="7">
        <v>722</v>
      </c>
      <c r="CI92" s="7">
        <v>820</v>
      </c>
      <c r="CJ92" s="7">
        <v>864</v>
      </c>
      <c r="CK92" s="7">
        <v>938</v>
      </c>
      <c r="CL92" s="7">
        <v>1048</v>
      </c>
      <c r="CM92" s="7">
        <v>1035</v>
      </c>
      <c r="CN92" s="7">
        <v>1020</v>
      </c>
      <c r="CO92" s="7">
        <v>1042</v>
      </c>
      <c r="CP92" s="7">
        <v>1161</v>
      </c>
      <c r="CQ92" s="7">
        <v>1171</v>
      </c>
      <c r="CR92" s="7">
        <v>1175</v>
      </c>
      <c r="CS92" s="7">
        <v>1049</v>
      </c>
      <c r="CT92" s="7">
        <v>1109</v>
      </c>
      <c r="CU92" s="7">
        <v>1125</v>
      </c>
      <c r="CV92" s="7">
        <v>981</v>
      </c>
      <c r="CW92" s="7">
        <v>996</v>
      </c>
      <c r="CX92" s="7">
        <v>1014</v>
      </c>
      <c r="CY92" s="7">
        <v>997</v>
      </c>
      <c r="CZ92" s="7">
        <v>906</v>
      </c>
      <c r="DA92" s="7">
        <v>867</v>
      </c>
      <c r="DB92" s="7">
        <v>812</v>
      </c>
      <c r="DC92" s="7">
        <v>894</v>
      </c>
      <c r="DD92" s="7">
        <v>900</v>
      </c>
      <c r="DE92" s="7">
        <v>808</v>
      </c>
      <c r="DF92" s="7">
        <v>803</v>
      </c>
      <c r="DG92" s="7">
        <v>828</v>
      </c>
      <c r="DH92" s="7">
        <v>862</v>
      </c>
      <c r="DI92" s="7">
        <v>835</v>
      </c>
      <c r="DJ92" s="7">
        <v>963</v>
      </c>
      <c r="DK92" s="7">
        <v>740</v>
      </c>
      <c r="DL92" s="7">
        <v>636</v>
      </c>
      <c r="DM92" s="7">
        <v>630</v>
      </c>
      <c r="DN92" s="7">
        <v>520</v>
      </c>
      <c r="DO92" s="7">
        <v>529</v>
      </c>
      <c r="DP92" s="7">
        <v>425</v>
      </c>
      <c r="DQ92" s="7">
        <v>459</v>
      </c>
      <c r="DR92" s="7">
        <v>434</v>
      </c>
      <c r="DS92" s="7">
        <v>351</v>
      </c>
      <c r="DT92" s="7">
        <v>324</v>
      </c>
      <c r="DU92" s="7">
        <v>280</v>
      </c>
      <c r="DV92" s="7">
        <v>223</v>
      </c>
      <c r="DW92" s="7">
        <v>877</v>
      </c>
      <c r="DX92" s="7">
        <f t="shared" ref="DX92:DX155" si="12">G92</f>
        <v>41673</v>
      </c>
      <c r="DY92" s="7">
        <f t="shared" ref="DY92:DY155" si="13">SUM(BC92:BI92)</f>
        <v>4362</v>
      </c>
      <c r="DZ92" s="7">
        <f t="shared" ref="DZ92:DZ155" si="14">SUM(BJ92:CH92)</f>
        <v>20203</v>
      </c>
      <c r="EA92" s="7">
        <f t="shared" ref="EA92:EA155" si="15">SUM(CI92:CW92)</f>
        <v>15534</v>
      </c>
    </row>
    <row r="93" spans="1:131" x14ac:dyDescent="0.35">
      <c r="A93" s="7">
        <v>5</v>
      </c>
      <c r="B93" t="s">
        <v>355</v>
      </c>
      <c r="C93" s="10" t="s">
        <v>328</v>
      </c>
      <c r="D93" s="10" t="s">
        <v>329</v>
      </c>
      <c r="E93" s="7">
        <f>SUM(Table32534[[#This Row],[0]:[90]])</f>
        <v>77193</v>
      </c>
      <c r="F93" s="8">
        <f>SUM(Table32534[[#This Row],[0]:[15]])</f>
        <v>13010</v>
      </c>
      <c r="G93" s="7">
        <f>SUM(Table32534[[#This Row],[16]:[64]])</f>
        <v>46584</v>
      </c>
      <c r="H93" s="7">
        <f>SUM(Table32534[[#This Row],[65]:[90]])</f>
        <v>17599</v>
      </c>
      <c r="I93" s="7">
        <f>SUM(Table32534[[#This Row],[85]:[90]])</f>
        <v>2558</v>
      </c>
      <c r="J93" s="8">
        <f>SUM(Table32534[[#This Row],[0]:[17]])</f>
        <v>14715</v>
      </c>
      <c r="K93" s="7">
        <f>SUM(Table32534[[#This Row],[18]:[64]])</f>
        <v>44879</v>
      </c>
      <c r="L93" s="8">
        <f>SUM(Table32534[[#This Row],[0]:[4]])</f>
        <v>3654</v>
      </c>
      <c r="M93" s="7">
        <f>SUM(Table32534[[#This Row],[5]:[15]])</f>
        <v>9356</v>
      </c>
      <c r="N93" s="7">
        <f>SUM(Table32534[[#This Row],[16]:[24]])</f>
        <v>6570</v>
      </c>
      <c r="O93" s="7">
        <f>SUM(Table32534[[#This Row],[25]:[49]])</f>
        <v>24048</v>
      </c>
      <c r="P93" s="7">
        <f>SUM(Table32534[[#This Row],[50]:[64]])</f>
        <v>15966</v>
      </c>
      <c r="Q93" s="7">
        <f>SUM(Table32534[[#This Row],[65]:[74]])</f>
        <v>9014</v>
      </c>
      <c r="R93" s="7">
        <f>SUM(Table32534[[#This Row],[75]:[84]])</f>
        <v>6027</v>
      </c>
      <c r="S93" s="8">
        <f>SUM(Table32534[[#This Row],[5]:[9]])</f>
        <v>4150</v>
      </c>
      <c r="T93" s="7">
        <f>SUM(Table32534[[#This Row],[10]:[14]])</f>
        <v>4365</v>
      </c>
      <c r="U93" s="7">
        <f>SUM(Table32534[[#This Row],[15]:[19]])</f>
        <v>3969</v>
      </c>
      <c r="V93" s="7">
        <f>SUM(Table32534[[#This Row],[20]:[24]])</f>
        <v>3442</v>
      </c>
      <c r="W93" s="7">
        <f>SUM(Table32534[[#This Row],[25]:[29]])</f>
        <v>4366</v>
      </c>
      <c r="X93" s="7">
        <f>SUM(Table32534[[#This Row],[30]:[34]])</f>
        <v>5077</v>
      </c>
      <c r="Y93" s="7">
        <f>SUM(Table32534[[#This Row],[35]:[39]])</f>
        <v>5507</v>
      </c>
      <c r="Z93" s="7">
        <f>SUM(Table32534[[#This Row],[40]:[44]])</f>
        <v>4845</v>
      </c>
      <c r="AA93" s="7">
        <f>SUM(Table32534[[#This Row],[45]:[49]])</f>
        <v>4253</v>
      </c>
      <c r="AB93" s="7">
        <f>SUM(Table32534[[#This Row],[50]:[54]])</f>
        <v>4786</v>
      </c>
      <c r="AC93" s="7">
        <f>SUM(Table32534[[#This Row],[55]:[59]])</f>
        <v>5554</v>
      </c>
      <c r="AD93" s="7">
        <f>SUM(Table32534[[#This Row],[60]:[64]])</f>
        <v>5626</v>
      </c>
      <c r="AE93" s="7">
        <f>SUM(Table32534[[#This Row],[65]:[69]])</f>
        <v>4836</v>
      </c>
      <c r="AF93" s="7">
        <f>SUM(Table32534[[#This Row],[70]:[74]])</f>
        <v>4178</v>
      </c>
      <c r="AG93" s="7">
        <f>SUM(Table32534[[#This Row],[75]:[79]])</f>
        <v>3665</v>
      </c>
      <c r="AH93" s="7">
        <f>SUM(Table32534[[#This Row],[80]:[84]])</f>
        <v>2362</v>
      </c>
      <c r="AI93" s="7">
        <f>SUM(Table32534[[#This Row],[85]:[89]])</f>
        <v>1611</v>
      </c>
      <c r="AJ93" s="7">
        <f>Table32534[[#This Row],[90]]</f>
        <v>947</v>
      </c>
      <c r="AK93" s="8">
        <v>654</v>
      </c>
      <c r="AL93" s="7">
        <v>745</v>
      </c>
      <c r="AM93" s="7">
        <v>716</v>
      </c>
      <c r="AN93" s="7">
        <v>820</v>
      </c>
      <c r="AO93" s="7">
        <v>719</v>
      </c>
      <c r="AP93" s="7">
        <v>812</v>
      </c>
      <c r="AQ93" s="7">
        <v>830</v>
      </c>
      <c r="AR93" s="7">
        <v>803</v>
      </c>
      <c r="AS93" s="7">
        <v>878</v>
      </c>
      <c r="AT93" s="7">
        <v>827</v>
      </c>
      <c r="AU93" s="7">
        <v>837</v>
      </c>
      <c r="AV93" s="7">
        <v>867</v>
      </c>
      <c r="AW93" s="7">
        <v>880</v>
      </c>
      <c r="AX93" s="7">
        <v>901</v>
      </c>
      <c r="AY93" s="7">
        <v>880</v>
      </c>
      <c r="AZ93" s="7">
        <v>841</v>
      </c>
      <c r="BA93" s="7">
        <v>899</v>
      </c>
      <c r="BB93" s="7">
        <v>806</v>
      </c>
      <c r="BC93" s="7">
        <v>764</v>
      </c>
      <c r="BD93" s="7">
        <v>659</v>
      </c>
      <c r="BE93" s="7">
        <v>621</v>
      </c>
      <c r="BF93" s="7">
        <v>620</v>
      </c>
      <c r="BG93" s="7">
        <v>688</v>
      </c>
      <c r="BH93" s="7">
        <v>738</v>
      </c>
      <c r="BI93" s="7">
        <v>775</v>
      </c>
      <c r="BJ93" s="7">
        <v>831</v>
      </c>
      <c r="BK93" s="7">
        <v>830</v>
      </c>
      <c r="BL93" s="7">
        <v>864</v>
      </c>
      <c r="BM93" s="7">
        <v>891</v>
      </c>
      <c r="BN93" s="7">
        <v>950</v>
      </c>
      <c r="BO93" s="7">
        <v>967</v>
      </c>
      <c r="BP93" s="7">
        <v>983</v>
      </c>
      <c r="BQ93" s="7">
        <v>962</v>
      </c>
      <c r="BR93" s="7">
        <v>1084</v>
      </c>
      <c r="BS93" s="7">
        <v>1081</v>
      </c>
      <c r="BT93" s="7">
        <v>1080</v>
      </c>
      <c r="BU93" s="7">
        <v>1110</v>
      </c>
      <c r="BV93" s="7">
        <v>1106</v>
      </c>
      <c r="BW93" s="7">
        <v>1128</v>
      </c>
      <c r="BX93" s="7">
        <v>1083</v>
      </c>
      <c r="BY93" s="7">
        <v>980</v>
      </c>
      <c r="BZ93" s="7">
        <v>970</v>
      </c>
      <c r="CA93" s="7">
        <v>983</v>
      </c>
      <c r="CB93" s="7">
        <v>960</v>
      </c>
      <c r="CC93" s="7">
        <v>952</v>
      </c>
      <c r="CD93" s="7">
        <v>977</v>
      </c>
      <c r="CE93" s="7">
        <v>784</v>
      </c>
      <c r="CF93" s="7">
        <v>775</v>
      </c>
      <c r="CG93" s="7">
        <v>841</v>
      </c>
      <c r="CH93" s="7">
        <v>876</v>
      </c>
      <c r="CI93" s="7">
        <v>868</v>
      </c>
      <c r="CJ93" s="7">
        <v>864</v>
      </c>
      <c r="CK93" s="7">
        <v>1008</v>
      </c>
      <c r="CL93" s="7">
        <v>1041</v>
      </c>
      <c r="CM93" s="7">
        <v>1005</v>
      </c>
      <c r="CN93" s="7">
        <v>1084</v>
      </c>
      <c r="CO93" s="7">
        <v>1076</v>
      </c>
      <c r="CP93" s="7">
        <v>1045</v>
      </c>
      <c r="CQ93" s="7">
        <v>1173</v>
      </c>
      <c r="CR93" s="7">
        <v>1176</v>
      </c>
      <c r="CS93" s="7">
        <v>1147</v>
      </c>
      <c r="CT93" s="7">
        <v>1162</v>
      </c>
      <c r="CU93" s="7">
        <v>1104</v>
      </c>
      <c r="CV93" s="7">
        <v>1158</v>
      </c>
      <c r="CW93" s="7">
        <v>1055</v>
      </c>
      <c r="CX93" s="7">
        <v>1049</v>
      </c>
      <c r="CY93" s="7">
        <v>1045</v>
      </c>
      <c r="CZ93" s="7">
        <v>972</v>
      </c>
      <c r="DA93" s="7">
        <v>925</v>
      </c>
      <c r="DB93" s="7">
        <v>845</v>
      </c>
      <c r="DC93" s="7">
        <v>939</v>
      </c>
      <c r="DD93" s="7">
        <v>856</v>
      </c>
      <c r="DE93" s="7">
        <v>756</v>
      </c>
      <c r="DF93" s="7">
        <v>798</v>
      </c>
      <c r="DG93" s="7">
        <v>829</v>
      </c>
      <c r="DH93" s="7">
        <v>771</v>
      </c>
      <c r="DI93" s="7">
        <v>831</v>
      </c>
      <c r="DJ93" s="7">
        <v>820</v>
      </c>
      <c r="DK93" s="7">
        <v>667</v>
      </c>
      <c r="DL93" s="7">
        <v>576</v>
      </c>
      <c r="DM93" s="7">
        <v>564</v>
      </c>
      <c r="DN93" s="7">
        <v>556</v>
      </c>
      <c r="DO93" s="7">
        <v>435</v>
      </c>
      <c r="DP93" s="7">
        <v>399</v>
      </c>
      <c r="DQ93" s="7">
        <v>408</v>
      </c>
      <c r="DR93" s="7">
        <v>391</v>
      </c>
      <c r="DS93" s="7">
        <v>380</v>
      </c>
      <c r="DT93" s="7">
        <v>334</v>
      </c>
      <c r="DU93" s="7">
        <v>267</v>
      </c>
      <c r="DV93" s="7">
        <v>239</v>
      </c>
      <c r="DW93" s="7">
        <v>947</v>
      </c>
      <c r="DX93" s="7">
        <f t="shared" si="12"/>
        <v>46584</v>
      </c>
      <c r="DY93" s="7">
        <f t="shared" si="13"/>
        <v>4865</v>
      </c>
      <c r="DZ93" s="7">
        <f t="shared" si="14"/>
        <v>24048</v>
      </c>
      <c r="EA93" s="7">
        <f t="shared" si="15"/>
        <v>15966</v>
      </c>
    </row>
    <row r="94" spans="1:131" x14ac:dyDescent="0.35">
      <c r="A94" s="7">
        <v>5</v>
      </c>
      <c r="B94" t="s">
        <v>355</v>
      </c>
      <c r="C94" s="10" t="s">
        <v>330</v>
      </c>
      <c r="D94" s="10" t="s">
        <v>331</v>
      </c>
      <c r="E94" s="7">
        <f>SUM(Table32534[[#This Row],[0]:[90]])</f>
        <v>104180</v>
      </c>
      <c r="F94" s="8">
        <f>SUM(Table32534[[#This Row],[0]:[15]])</f>
        <v>19309</v>
      </c>
      <c r="G94" s="7">
        <f>SUM(Table32534[[#This Row],[16]:[64]])</f>
        <v>63285</v>
      </c>
      <c r="H94" s="7">
        <f>SUM(Table32534[[#This Row],[65]:[90]])</f>
        <v>21586</v>
      </c>
      <c r="I94" s="7">
        <f>SUM(Table32534[[#This Row],[85]:[90]])</f>
        <v>2910</v>
      </c>
      <c r="J94" s="8">
        <f>SUM(Table32534[[#This Row],[0]:[17]])</f>
        <v>21992</v>
      </c>
      <c r="K94" s="7">
        <f>SUM(Table32534[[#This Row],[18]:[64]])</f>
        <v>60602</v>
      </c>
      <c r="L94" s="8">
        <f>SUM(Table32534[[#This Row],[0]:[4]])</f>
        <v>5289</v>
      </c>
      <c r="M94" s="7">
        <f>SUM(Table32534[[#This Row],[5]:[15]])</f>
        <v>14020</v>
      </c>
      <c r="N94" s="7">
        <f>SUM(Table32534[[#This Row],[16]:[24]])</f>
        <v>8853</v>
      </c>
      <c r="O94" s="7">
        <f>SUM(Table32534[[#This Row],[25]:[49]])</f>
        <v>33804</v>
      </c>
      <c r="P94" s="7">
        <f>SUM(Table32534[[#This Row],[50]:[64]])</f>
        <v>20628</v>
      </c>
      <c r="Q94" s="7">
        <f>SUM(Table32534[[#This Row],[65]:[74]])</f>
        <v>11167</v>
      </c>
      <c r="R94" s="7">
        <f>SUM(Table32534[[#This Row],[75]:[84]])</f>
        <v>7509</v>
      </c>
      <c r="S94" s="8">
        <f>SUM(Table32534[[#This Row],[5]:[9]])</f>
        <v>6061</v>
      </c>
      <c r="T94" s="7">
        <f>SUM(Table32534[[#This Row],[10]:[14]])</f>
        <v>6606</v>
      </c>
      <c r="U94" s="7">
        <f>SUM(Table32534[[#This Row],[15]:[19]])</f>
        <v>6041</v>
      </c>
      <c r="V94" s="7">
        <f>SUM(Table32534[[#This Row],[20]:[24]])</f>
        <v>4165</v>
      </c>
      <c r="W94" s="7">
        <f>SUM(Table32534[[#This Row],[25]:[29]])</f>
        <v>6122</v>
      </c>
      <c r="X94" s="7">
        <f>SUM(Table32534[[#This Row],[30]:[34]])</f>
        <v>7224</v>
      </c>
      <c r="Y94" s="7">
        <f>SUM(Table32534[[#This Row],[35]:[39]])</f>
        <v>7532</v>
      </c>
      <c r="Z94" s="7">
        <f>SUM(Table32534[[#This Row],[40]:[44]])</f>
        <v>6950</v>
      </c>
      <c r="AA94" s="7">
        <f>SUM(Table32534[[#This Row],[45]:[49]])</f>
        <v>5976</v>
      </c>
      <c r="AB94" s="7">
        <f>SUM(Table32534[[#This Row],[50]:[54]])</f>
        <v>6579</v>
      </c>
      <c r="AC94" s="7">
        <f>SUM(Table32534[[#This Row],[55]:[59]])</f>
        <v>6963</v>
      </c>
      <c r="AD94" s="7">
        <f>SUM(Table32534[[#This Row],[60]:[64]])</f>
        <v>7086</v>
      </c>
      <c r="AE94" s="7">
        <f>SUM(Table32534[[#This Row],[65]:[69]])</f>
        <v>6025</v>
      </c>
      <c r="AF94" s="7">
        <f>SUM(Table32534[[#This Row],[70]:[74]])</f>
        <v>5142</v>
      </c>
      <c r="AG94" s="7">
        <f>SUM(Table32534[[#This Row],[75]:[79]])</f>
        <v>4555</v>
      </c>
      <c r="AH94" s="7">
        <f>SUM(Table32534[[#This Row],[80]:[84]])</f>
        <v>2954</v>
      </c>
      <c r="AI94" s="7">
        <f>SUM(Table32534[[#This Row],[85]:[89]])</f>
        <v>1828</v>
      </c>
      <c r="AJ94" s="7">
        <f>Table32534[[#This Row],[90]]</f>
        <v>1082</v>
      </c>
      <c r="AK94" s="8">
        <v>990</v>
      </c>
      <c r="AL94" s="7">
        <v>1004</v>
      </c>
      <c r="AM94" s="7">
        <v>1074</v>
      </c>
      <c r="AN94" s="7">
        <v>1089</v>
      </c>
      <c r="AO94" s="7">
        <v>1132</v>
      </c>
      <c r="AP94" s="7">
        <v>1171</v>
      </c>
      <c r="AQ94" s="7">
        <v>1132</v>
      </c>
      <c r="AR94" s="7">
        <v>1270</v>
      </c>
      <c r="AS94" s="7">
        <v>1248</v>
      </c>
      <c r="AT94" s="7">
        <v>1240</v>
      </c>
      <c r="AU94" s="7">
        <v>1209</v>
      </c>
      <c r="AV94" s="7">
        <v>1343</v>
      </c>
      <c r="AW94" s="7">
        <v>1368</v>
      </c>
      <c r="AX94" s="7">
        <v>1373</v>
      </c>
      <c r="AY94" s="7">
        <v>1313</v>
      </c>
      <c r="AZ94" s="7">
        <v>1353</v>
      </c>
      <c r="BA94" s="7">
        <v>1352</v>
      </c>
      <c r="BB94" s="7">
        <v>1331</v>
      </c>
      <c r="BC94" s="7">
        <v>1183</v>
      </c>
      <c r="BD94" s="7">
        <v>822</v>
      </c>
      <c r="BE94" s="7">
        <v>781</v>
      </c>
      <c r="BF94" s="7">
        <v>731</v>
      </c>
      <c r="BG94" s="7">
        <v>767</v>
      </c>
      <c r="BH94" s="7">
        <v>898</v>
      </c>
      <c r="BI94" s="7">
        <v>988</v>
      </c>
      <c r="BJ94" s="7">
        <v>1114</v>
      </c>
      <c r="BK94" s="7">
        <v>1085</v>
      </c>
      <c r="BL94" s="7">
        <v>1338</v>
      </c>
      <c r="BM94" s="7">
        <v>1294</v>
      </c>
      <c r="BN94" s="7">
        <v>1291</v>
      </c>
      <c r="BO94" s="7">
        <v>1386</v>
      </c>
      <c r="BP94" s="7">
        <v>1360</v>
      </c>
      <c r="BQ94" s="7">
        <v>1549</v>
      </c>
      <c r="BR94" s="7">
        <v>1473</v>
      </c>
      <c r="BS94" s="7">
        <v>1456</v>
      </c>
      <c r="BT94" s="7">
        <v>1430</v>
      </c>
      <c r="BU94" s="7">
        <v>1565</v>
      </c>
      <c r="BV94" s="7">
        <v>1478</v>
      </c>
      <c r="BW94" s="7">
        <v>1508</v>
      </c>
      <c r="BX94" s="7">
        <v>1551</v>
      </c>
      <c r="BY94" s="7">
        <v>1434</v>
      </c>
      <c r="BZ94" s="7">
        <v>1432</v>
      </c>
      <c r="CA94" s="7">
        <v>1328</v>
      </c>
      <c r="CB94" s="7">
        <v>1412</v>
      </c>
      <c r="CC94" s="7">
        <v>1344</v>
      </c>
      <c r="CD94" s="7">
        <v>1300</v>
      </c>
      <c r="CE94" s="7">
        <v>1169</v>
      </c>
      <c r="CF94" s="7">
        <v>1123</v>
      </c>
      <c r="CG94" s="7">
        <v>1202</v>
      </c>
      <c r="CH94" s="7">
        <v>1182</v>
      </c>
      <c r="CI94" s="7">
        <v>1260</v>
      </c>
      <c r="CJ94" s="7">
        <v>1165</v>
      </c>
      <c r="CK94" s="7">
        <v>1318</v>
      </c>
      <c r="CL94" s="7">
        <v>1366</v>
      </c>
      <c r="CM94" s="7">
        <v>1470</v>
      </c>
      <c r="CN94" s="7">
        <v>1337</v>
      </c>
      <c r="CO94" s="7">
        <v>1381</v>
      </c>
      <c r="CP94" s="7">
        <v>1443</v>
      </c>
      <c r="CQ94" s="7">
        <v>1425</v>
      </c>
      <c r="CR94" s="7">
        <v>1377</v>
      </c>
      <c r="CS94" s="7">
        <v>1465</v>
      </c>
      <c r="CT94" s="7">
        <v>1456</v>
      </c>
      <c r="CU94" s="7">
        <v>1475</v>
      </c>
      <c r="CV94" s="7">
        <v>1326</v>
      </c>
      <c r="CW94" s="7">
        <v>1364</v>
      </c>
      <c r="CX94" s="7">
        <v>1294</v>
      </c>
      <c r="CY94" s="7">
        <v>1303</v>
      </c>
      <c r="CZ94" s="7">
        <v>1216</v>
      </c>
      <c r="DA94" s="7">
        <v>1129</v>
      </c>
      <c r="DB94" s="7">
        <v>1083</v>
      </c>
      <c r="DC94" s="7">
        <v>1120</v>
      </c>
      <c r="DD94" s="7">
        <v>1003</v>
      </c>
      <c r="DE94" s="7">
        <v>1014</v>
      </c>
      <c r="DF94" s="7">
        <v>1047</v>
      </c>
      <c r="DG94" s="7">
        <v>958</v>
      </c>
      <c r="DH94" s="7">
        <v>947</v>
      </c>
      <c r="DI94" s="7">
        <v>1054</v>
      </c>
      <c r="DJ94" s="7">
        <v>1088</v>
      </c>
      <c r="DK94" s="7">
        <v>776</v>
      </c>
      <c r="DL94" s="7">
        <v>690</v>
      </c>
      <c r="DM94" s="7">
        <v>689</v>
      </c>
      <c r="DN94" s="7">
        <v>634</v>
      </c>
      <c r="DO94" s="7">
        <v>588</v>
      </c>
      <c r="DP94" s="7">
        <v>513</v>
      </c>
      <c r="DQ94" s="7">
        <v>530</v>
      </c>
      <c r="DR94" s="7">
        <v>472</v>
      </c>
      <c r="DS94" s="7">
        <v>411</v>
      </c>
      <c r="DT94" s="7">
        <v>367</v>
      </c>
      <c r="DU94" s="7">
        <v>298</v>
      </c>
      <c r="DV94" s="7">
        <v>280</v>
      </c>
      <c r="DW94" s="7">
        <v>1082</v>
      </c>
      <c r="DX94" s="7">
        <f t="shared" si="12"/>
        <v>63285</v>
      </c>
      <c r="DY94" s="7">
        <f t="shared" si="13"/>
        <v>6170</v>
      </c>
      <c r="DZ94" s="7">
        <f t="shared" si="14"/>
        <v>33804</v>
      </c>
      <c r="EA94" s="7">
        <f t="shared" si="15"/>
        <v>20628</v>
      </c>
    </row>
    <row r="95" spans="1:131" x14ac:dyDescent="0.35">
      <c r="A95" s="7">
        <v>5</v>
      </c>
      <c r="B95" t="s">
        <v>355</v>
      </c>
      <c r="C95" s="10" t="s">
        <v>332</v>
      </c>
      <c r="D95" s="10" t="s">
        <v>333</v>
      </c>
      <c r="E95" s="7">
        <f>SUM(Table32534[[#This Row],[0]:[90]])</f>
        <v>147644</v>
      </c>
      <c r="F95" s="8">
        <f>SUM(Table32534[[#This Row],[0]:[15]])</f>
        <v>24254</v>
      </c>
      <c r="G95" s="7">
        <f>SUM(Table32534[[#This Row],[16]:[64]])</f>
        <v>90995</v>
      </c>
      <c r="H95" s="7">
        <f>SUM(Table32534[[#This Row],[65]:[90]])</f>
        <v>32395</v>
      </c>
      <c r="I95" s="7">
        <f>SUM(Table32534[[#This Row],[85]:[90]])</f>
        <v>4611</v>
      </c>
      <c r="J95" s="8">
        <f>SUM(Table32534[[#This Row],[0]:[17]])</f>
        <v>27620</v>
      </c>
      <c r="K95" s="7">
        <f>SUM(Table32534[[#This Row],[18]:[64]])</f>
        <v>87629</v>
      </c>
      <c r="L95" s="8">
        <f>SUM(Table32534[[#This Row],[0]:[4]])</f>
        <v>6957</v>
      </c>
      <c r="M95" s="7">
        <f>SUM(Table32534[[#This Row],[5]:[15]])</f>
        <v>17297</v>
      </c>
      <c r="N95" s="7">
        <f>SUM(Table32534[[#This Row],[16]:[24]])</f>
        <v>13809</v>
      </c>
      <c r="O95" s="7">
        <f>SUM(Table32534[[#This Row],[25]:[49]])</f>
        <v>47748</v>
      </c>
      <c r="P95" s="7">
        <f>SUM(Table32534[[#This Row],[50]:[64]])</f>
        <v>29438</v>
      </c>
      <c r="Q95" s="7">
        <f>SUM(Table32534[[#This Row],[65]:[74]])</f>
        <v>16640</v>
      </c>
      <c r="R95" s="7">
        <f>SUM(Table32534[[#This Row],[75]:[84]])</f>
        <v>11144</v>
      </c>
      <c r="S95" s="8">
        <f>SUM(Table32534[[#This Row],[5]:[9]])</f>
        <v>7621</v>
      </c>
      <c r="T95" s="7">
        <f>SUM(Table32534[[#This Row],[10]:[14]])</f>
        <v>8048</v>
      </c>
      <c r="U95" s="7">
        <f>SUM(Table32534[[#This Row],[15]:[19]])</f>
        <v>8076</v>
      </c>
      <c r="V95" s="7">
        <f>SUM(Table32534[[#This Row],[20]:[24]])</f>
        <v>7361</v>
      </c>
      <c r="W95" s="7">
        <f>SUM(Table32534[[#This Row],[25]:[29]])</f>
        <v>9080</v>
      </c>
      <c r="X95" s="7">
        <f>SUM(Table32534[[#This Row],[30]:[34]])</f>
        <v>10689</v>
      </c>
      <c r="Y95" s="7">
        <f>SUM(Table32534[[#This Row],[35]:[39]])</f>
        <v>10438</v>
      </c>
      <c r="Z95" s="7">
        <f>SUM(Table32534[[#This Row],[40]:[44]])</f>
        <v>9282</v>
      </c>
      <c r="AA95" s="7">
        <f>SUM(Table32534[[#This Row],[45]:[49]])</f>
        <v>8259</v>
      </c>
      <c r="AB95" s="7">
        <f>SUM(Table32534[[#This Row],[50]:[54]])</f>
        <v>9449</v>
      </c>
      <c r="AC95" s="7">
        <f>SUM(Table32534[[#This Row],[55]:[59]])</f>
        <v>10000</v>
      </c>
      <c r="AD95" s="7">
        <f>SUM(Table32534[[#This Row],[60]:[64]])</f>
        <v>9989</v>
      </c>
      <c r="AE95" s="7">
        <f>SUM(Table32534[[#This Row],[65]:[69]])</f>
        <v>8968</v>
      </c>
      <c r="AF95" s="7">
        <f>SUM(Table32534[[#This Row],[70]:[74]])</f>
        <v>7672</v>
      </c>
      <c r="AG95" s="7">
        <f>SUM(Table32534[[#This Row],[75]:[79]])</f>
        <v>6887</v>
      </c>
      <c r="AH95" s="7">
        <f>SUM(Table32534[[#This Row],[80]:[84]])</f>
        <v>4257</v>
      </c>
      <c r="AI95" s="7">
        <f>SUM(Table32534[[#This Row],[85]:[89]])</f>
        <v>2919</v>
      </c>
      <c r="AJ95" s="7">
        <f>Table32534[[#This Row],[90]]</f>
        <v>1692</v>
      </c>
      <c r="AK95" s="8">
        <v>1287</v>
      </c>
      <c r="AL95" s="7">
        <v>1347</v>
      </c>
      <c r="AM95" s="7">
        <v>1463</v>
      </c>
      <c r="AN95" s="7">
        <v>1413</v>
      </c>
      <c r="AO95" s="7">
        <v>1447</v>
      </c>
      <c r="AP95" s="7">
        <v>1443</v>
      </c>
      <c r="AQ95" s="7">
        <v>1439</v>
      </c>
      <c r="AR95" s="7">
        <v>1609</v>
      </c>
      <c r="AS95" s="7">
        <v>1579</v>
      </c>
      <c r="AT95" s="7">
        <v>1551</v>
      </c>
      <c r="AU95" s="7">
        <v>1508</v>
      </c>
      <c r="AV95" s="7">
        <v>1542</v>
      </c>
      <c r="AW95" s="7">
        <v>1716</v>
      </c>
      <c r="AX95" s="7">
        <v>1618</v>
      </c>
      <c r="AY95" s="7">
        <v>1664</v>
      </c>
      <c r="AZ95" s="7">
        <v>1628</v>
      </c>
      <c r="BA95" s="7">
        <v>1716</v>
      </c>
      <c r="BB95" s="7">
        <v>1650</v>
      </c>
      <c r="BC95" s="7">
        <v>1588</v>
      </c>
      <c r="BD95" s="7">
        <v>1494</v>
      </c>
      <c r="BE95" s="7">
        <v>1451</v>
      </c>
      <c r="BF95" s="7">
        <v>1424</v>
      </c>
      <c r="BG95" s="7">
        <v>1481</v>
      </c>
      <c r="BH95" s="7">
        <v>1463</v>
      </c>
      <c r="BI95" s="7">
        <v>1542</v>
      </c>
      <c r="BJ95" s="7">
        <v>1646</v>
      </c>
      <c r="BK95" s="7">
        <v>1756</v>
      </c>
      <c r="BL95" s="7">
        <v>1881</v>
      </c>
      <c r="BM95" s="7">
        <v>1794</v>
      </c>
      <c r="BN95" s="7">
        <v>2003</v>
      </c>
      <c r="BO95" s="7">
        <v>2085</v>
      </c>
      <c r="BP95" s="7">
        <v>2050</v>
      </c>
      <c r="BQ95" s="7">
        <v>2272</v>
      </c>
      <c r="BR95" s="7">
        <v>2201</v>
      </c>
      <c r="BS95" s="7">
        <v>2081</v>
      </c>
      <c r="BT95" s="7">
        <v>2063</v>
      </c>
      <c r="BU95" s="7">
        <v>2115</v>
      </c>
      <c r="BV95" s="7">
        <v>2144</v>
      </c>
      <c r="BW95" s="7">
        <v>2068</v>
      </c>
      <c r="BX95" s="7">
        <v>2048</v>
      </c>
      <c r="BY95" s="7">
        <v>1885</v>
      </c>
      <c r="BZ95" s="7">
        <v>1924</v>
      </c>
      <c r="CA95" s="7">
        <v>1803</v>
      </c>
      <c r="CB95" s="7">
        <v>1844</v>
      </c>
      <c r="CC95" s="7">
        <v>1826</v>
      </c>
      <c r="CD95" s="7">
        <v>1793</v>
      </c>
      <c r="CE95" s="7">
        <v>1635</v>
      </c>
      <c r="CF95" s="7">
        <v>1572</v>
      </c>
      <c r="CG95" s="7">
        <v>1677</v>
      </c>
      <c r="CH95" s="7">
        <v>1582</v>
      </c>
      <c r="CI95" s="7">
        <v>1643</v>
      </c>
      <c r="CJ95" s="7">
        <v>1810</v>
      </c>
      <c r="CK95" s="7">
        <v>1966</v>
      </c>
      <c r="CL95" s="7">
        <v>2090</v>
      </c>
      <c r="CM95" s="7">
        <v>1940</v>
      </c>
      <c r="CN95" s="7">
        <v>1922</v>
      </c>
      <c r="CO95" s="7">
        <v>2018</v>
      </c>
      <c r="CP95" s="7">
        <v>2043</v>
      </c>
      <c r="CQ95" s="7">
        <v>1968</v>
      </c>
      <c r="CR95" s="7">
        <v>2049</v>
      </c>
      <c r="CS95" s="7">
        <v>2069</v>
      </c>
      <c r="CT95" s="7">
        <v>1994</v>
      </c>
      <c r="CU95" s="7">
        <v>2084</v>
      </c>
      <c r="CV95" s="7">
        <v>1957</v>
      </c>
      <c r="CW95" s="7">
        <v>1885</v>
      </c>
      <c r="CX95" s="7">
        <v>1870</v>
      </c>
      <c r="CY95" s="7">
        <v>1885</v>
      </c>
      <c r="CZ95" s="7">
        <v>1845</v>
      </c>
      <c r="DA95" s="7">
        <v>1716</v>
      </c>
      <c r="DB95" s="7">
        <v>1652</v>
      </c>
      <c r="DC95" s="7">
        <v>1616</v>
      </c>
      <c r="DD95" s="7">
        <v>1537</v>
      </c>
      <c r="DE95" s="7">
        <v>1553</v>
      </c>
      <c r="DF95" s="7">
        <v>1506</v>
      </c>
      <c r="DG95" s="7">
        <v>1460</v>
      </c>
      <c r="DH95" s="7">
        <v>1490</v>
      </c>
      <c r="DI95" s="7">
        <v>1467</v>
      </c>
      <c r="DJ95" s="7">
        <v>1661</v>
      </c>
      <c r="DK95" s="7">
        <v>1166</v>
      </c>
      <c r="DL95" s="7">
        <v>1103</v>
      </c>
      <c r="DM95" s="7">
        <v>988</v>
      </c>
      <c r="DN95" s="7">
        <v>907</v>
      </c>
      <c r="DO95" s="7">
        <v>826</v>
      </c>
      <c r="DP95" s="7">
        <v>786</v>
      </c>
      <c r="DQ95" s="7">
        <v>750</v>
      </c>
      <c r="DR95" s="7">
        <v>712</v>
      </c>
      <c r="DS95" s="7">
        <v>686</v>
      </c>
      <c r="DT95" s="7">
        <v>568</v>
      </c>
      <c r="DU95" s="7">
        <v>502</v>
      </c>
      <c r="DV95" s="7">
        <v>451</v>
      </c>
      <c r="DW95" s="7">
        <v>1692</v>
      </c>
      <c r="DX95" s="7">
        <f t="shared" si="12"/>
        <v>90995</v>
      </c>
      <c r="DY95" s="7">
        <f t="shared" si="13"/>
        <v>10443</v>
      </c>
      <c r="DZ95" s="7">
        <f t="shared" si="14"/>
        <v>47748</v>
      </c>
      <c r="EA95" s="7">
        <f t="shared" si="15"/>
        <v>29438</v>
      </c>
    </row>
    <row r="96" spans="1:131" x14ac:dyDescent="0.35">
      <c r="A96" s="7">
        <v>6</v>
      </c>
      <c r="B96" t="s">
        <v>358</v>
      </c>
      <c r="C96" s="11" t="s">
        <v>206</v>
      </c>
      <c r="D96" s="11" t="s">
        <v>176</v>
      </c>
      <c r="E96" s="7">
        <f>SUM(Table32534[[#This Row],[0]:[90]])</f>
        <v>48580</v>
      </c>
      <c r="F96" s="8">
        <f>SUM(Table32534[[#This Row],[0]:[15]])</f>
        <v>7361</v>
      </c>
      <c r="G96" s="7">
        <f>SUM(Table32534[[#This Row],[16]:[64]])</f>
        <v>28738</v>
      </c>
      <c r="H96" s="7">
        <f>SUM(Table32534[[#This Row],[65]:[90]])</f>
        <v>12481</v>
      </c>
      <c r="I96" s="7">
        <f>SUM(Table32534[[#This Row],[85]:[90]])</f>
        <v>1754</v>
      </c>
      <c r="J96" s="8">
        <f>SUM(Table32534[[#This Row],[0]:[17]])</f>
        <v>8412</v>
      </c>
      <c r="K96" s="7">
        <f>SUM(Table32534[[#This Row],[18]:[64]])</f>
        <v>27687</v>
      </c>
      <c r="L96" s="8">
        <f>SUM(Table32534[[#This Row],[0]:[4]])</f>
        <v>2018</v>
      </c>
      <c r="M96" s="7">
        <f>SUM(Table32534[[#This Row],[5]:[15]])</f>
        <v>5343</v>
      </c>
      <c r="N96" s="7">
        <f>SUM(Table32534[[#This Row],[16]:[24]])</f>
        <v>4472</v>
      </c>
      <c r="O96" s="7">
        <f>SUM(Table32534[[#This Row],[25]:[49]])</f>
        <v>13172</v>
      </c>
      <c r="P96" s="7">
        <f>SUM(Table32534[[#This Row],[50]:[64]])</f>
        <v>11094</v>
      </c>
      <c r="Q96" s="7">
        <f>SUM(Table32534[[#This Row],[65]:[74]])</f>
        <v>6260</v>
      </c>
      <c r="R96" s="7">
        <f>SUM(Table32534[[#This Row],[75]:[84]])</f>
        <v>4467</v>
      </c>
      <c r="S96" s="8">
        <f>SUM(Table32534[[#This Row],[5]:[9]])</f>
        <v>2206</v>
      </c>
      <c r="T96" s="7">
        <f>SUM(Table32534[[#This Row],[10]:[14]])</f>
        <v>2610</v>
      </c>
      <c r="U96" s="7">
        <f>SUM(Table32534[[#This Row],[15]:[19]])</f>
        <v>2585</v>
      </c>
      <c r="V96" s="7">
        <f>SUM(Table32534[[#This Row],[20]:[24]])</f>
        <v>2414</v>
      </c>
      <c r="W96" s="7">
        <f>SUM(Table32534[[#This Row],[25]:[29]])</f>
        <v>2470</v>
      </c>
      <c r="X96" s="7">
        <f>SUM(Table32534[[#This Row],[30]:[34]])</f>
        <v>2640</v>
      </c>
      <c r="Y96" s="7">
        <f>SUM(Table32534[[#This Row],[35]:[39]])</f>
        <v>2790</v>
      </c>
      <c r="Z96" s="7">
        <f>SUM(Table32534[[#This Row],[40]:[44]])</f>
        <v>2735</v>
      </c>
      <c r="AA96" s="7">
        <f>SUM(Table32534[[#This Row],[45]:[49]])</f>
        <v>2537</v>
      </c>
      <c r="AB96" s="7">
        <f>SUM(Table32534[[#This Row],[50]:[54]])</f>
        <v>3405</v>
      </c>
      <c r="AC96" s="7">
        <f>SUM(Table32534[[#This Row],[55]:[59]])</f>
        <v>3936</v>
      </c>
      <c r="AD96" s="7">
        <f>SUM(Table32534[[#This Row],[60]:[64]])</f>
        <v>3753</v>
      </c>
      <c r="AE96" s="7">
        <f>SUM(Table32534[[#This Row],[65]:[69]])</f>
        <v>3352</v>
      </c>
      <c r="AF96" s="7">
        <f>SUM(Table32534[[#This Row],[70]:[74]])</f>
        <v>2908</v>
      </c>
      <c r="AG96" s="7">
        <f>SUM(Table32534[[#This Row],[75]:[79]])</f>
        <v>2763</v>
      </c>
      <c r="AH96" s="7">
        <f>SUM(Table32534[[#This Row],[80]:[84]])</f>
        <v>1704</v>
      </c>
      <c r="AI96" s="7">
        <f>SUM(Table32534[[#This Row],[85]:[89]])</f>
        <v>1090</v>
      </c>
      <c r="AJ96" s="7">
        <f>Table32534[[#This Row],[90]]</f>
        <v>664</v>
      </c>
      <c r="AK96" s="8">
        <v>384</v>
      </c>
      <c r="AL96" s="7">
        <v>387</v>
      </c>
      <c r="AM96" s="7">
        <v>411</v>
      </c>
      <c r="AN96" s="7">
        <v>401</v>
      </c>
      <c r="AO96" s="7">
        <v>435</v>
      </c>
      <c r="AP96" s="7">
        <v>396</v>
      </c>
      <c r="AQ96" s="7">
        <v>457</v>
      </c>
      <c r="AR96" s="7">
        <v>424</v>
      </c>
      <c r="AS96" s="7">
        <v>458</v>
      </c>
      <c r="AT96" s="7">
        <v>471</v>
      </c>
      <c r="AU96" s="7">
        <v>511</v>
      </c>
      <c r="AV96" s="7">
        <v>513</v>
      </c>
      <c r="AW96" s="7">
        <v>544</v>
      </c>
      <c r="AX96" s="7">
        <v>531</v>
      </c>
      <c r="AY96" s="7">
        <v>511</v>
      </c>
      <c r="AZ96" s="7">
        <v>527</v>
      </c>
      <c r="BA96" s="7">
        <v>561</v>
      </c>
      <c r="BB96" s="7">
        <v>490</v>
      </c>
      <c r="BC96" s="7">
        <v>547</v>
      </c>
      <c r="BD96" s="7">
        <v>460</v>
      </c>
      <c r="BE96" s="7">
        <v>615</v>
      </c>
      <c r="BF96" s="7">
        <v>588</v>
      </c>
      <c r="BG96" s="7">
        <v>477</v>
      </c>
      <c r="BH96" s="7">
        <v>372</v>
      </c>
      <c r="BI96" s="7">
        <v>362</v>
      </c>
      <c r="BJ96" s="7">
        <v>466</v>
      </c>
      <c r="BK96" s="7">
        <v>496</v>
      </c>
      <c r="BL96" s="7">
        <v>484</v>
      </c>
      <c r="BM96" s="7">
        <v>496</v>
      </c>
      <c r="BN96" s="7">
        <v>528</v>
      </c>
      <c r="BO96" s="7">
        <v>483</v>
      </c>
      <c r="BP96" s="7">
        <v>528</v>
      </c>
      <c r="BQ96" s="7">
        <v>528</v>
      </c>
      <c r="BR96" s="7">
        <v>532</v>
      </c>
      <c r="BS96" s="7">
        <v>569</v>
      </c>
      <c r="BT96" s="7">
        <v>576</v>
      </c>
      <c r="BU96" s="7">
        <v>567</v>
      </c>
      <c r="BV96" s="7">
        <v>502</v>
      </c>
      <c r="BW96" s="7">
        <v>598</v>
      </c>
      <c r="BX96" s="7">
        <v>547</v>
      </c>
      <c r="BY96" s="7">
        <v>510</v>
      </c>
      <c r="BZ96" s="7">
        <v>557</v>
      </c>
      <c r="CA96" s="7">
        <v>534</v>
      </c>
      <c r="CB96" s="7">
        <v>565</v>
      </c>
      <c r="CC96" s="7">
        <v>569</v>
      </c>
      <c r="CD96" s="7">
        <v>541</v>
      </c>
      <c r="CE96" s="7">
        <v>485</v>
      </c>
      <c r="CF96" s="7">
        <v>477</v>
      </c>
      <c r="CG96" s="7">
        <v>499</v>
      </c>
      <c r="CH96" s="7">
        <v>535</v>
      </c>
      <c r="CI96" s="7">
        <v>591</v>
      </c>
      <c r="CJ96" s="7">
        <v>673</v>
      </c>
      <c r="CK96" s="7">
        <v>707</v>
      </c>
      <c r="CL96" s="7">
        <v>734</v>
      </c>
      <c r="CM96" s="7">
        <v>700</v>
      </c>
      <c r="CN96" s="7">
        <v>709</v>
      </c>
      <c r="CO96" s="7">
        <v>809</v>
      </c>
      <c r="CP96" s="7">
        <v>778</v>
      </c>
      <c r="CQ96" s="7">
        <v>808</v>
      </c>
      <c r="CR96" s="7">
        <v>832</v>
      </c>
      <c r="CS96" s="7">
        <v>817</v>
      </c>
      <c r="CT96" s="7">
        <v>762</v>
      </c>
      <c r="CU96" s="7">
        <v>750</v>
      </c>
      <c r="CV96" s="7">
        <v>717</v>
      </c>
      <c r="CW96" s="7">
        <v>707</v>
      </c>
      <c r="CX96" s="7">
        <v>714</v>
      </c>
      <c r="CY96" s="7">
        <v>697</v>
      </c>
      <c r="CZ96" s="7">
        <v>690</v>
      </c>
      <c r="DA96" s="7">
        <v>597</v>
      </c>
      <c r="DB96" s="7">
        <v>654</v>
      </c>
      <c r="DC96" s="7">
        <v>574</v>
      </c>
      <c r="DD96" s="7">
        <v>617</v>
      </c>
      <c r="DE96" s="7">
        <v>577</v>
      </c>
      <c r="DF96" s="7">
        <v>581</v>
      </c>
      <c r="DG96" s="7">
        <v>559</v>
      </c>
      <c r="DH96" s="7">
        <v>619</v>
      </c>
      <c r="DI96" s="7">
        <v>621</v>
      </c>
      <c r="DJ96" s="7">
        <v>657</v>
      </c>
      <c r="DK96" s="7">
        <v>414</v>
      </c>
      <c r="DL96" s="7">
        <v>452</v>
      </c>
      <c r="DM96" s="7">
        <v>436</v>
      </c>
      <c r="DN96" s="7">
        <v>343</v>
      </c>
      <c r="DO96" s="7">
        <v>338</v>
      </c>
      <c r="DP96" s="7">
        <v>305</v>
      </c>
      <c r="DQ96" s="7">
        <v>282</v>
      </c>
      <c r="DR96" s="7">
        <v>261</v>
      </c>
      <c r="DS96" s="7">
        <v>218</v>
      </c>
      <c r="DT96" s="7">
        <v>242</v>
      </c>
      <c r="DU96" s="7">
        <v>175</v>
      </c>
      <c r="DV96" s="7">
        <v>194</v>
      </c>
      <c r="DW96" s="7">
        <v>664</v>
      </c>
      <c r="DX96" s="7">
        <f t="shared" si="12"/>
        <v>28738</v>
      </c>
      <c r="DY96" s="7">
        <f t="shared" si="13"/>
        <v>3421</v>
      </c>
      <c r="DZ96" s="7">
        <f t="shared" si="14"/>
        <v>13172</v>
      </c>
      <c r="EA96" s="7">
        <f t="shared" si="15"/>
        <v>11094</v>
      </c>
    </row>
    <row r="97" spans="1:131" x14ac:dyDescent="0.35">
      <c r="A97" s="7">
        <v>6</v>
      </c>
      <c r="B97" t="s">
        <v>358</v>
      </c>
      <c r="C97" s="11" t="s">
        <v>207</v>
      </c>
      <c r="D97" s="11" t="s">
        <v>208</v>
      </c>
      <c r="E97" s="7">
        <f>SUM(Table32534[[#This Row],[0]:[90]])</f>
        <v>48236</v>
      </c>
      <c r="F97" s="8">
        <f>SUM(Table32534[[#This Row],[0]:[15]])</f>
        <v>7735</v>
      </c>
      <c r="G97" s="7">
        <f>SUM(Table32534[[#This Row],[16]:[64]])</f>
        <v>29233</v>
      </c>
      <c r="H97" s="7">
        <f>SUM(Table32534[[#This Row],[65]:[90]])</f>
        <v>11268</v>
      </c>
      <c r="I97" s="7">
        <f>SUM(Table32534[[#This Row],[85]:[90]])</f>
        <v>1709</v>
      </c>
      <c r="J97" s="8">
        <f>SUM(Table32534[[#This Row],[0]:[17]])</f>
        <v>8795</v>
      </c>
      <c r="K97" s="7">
        <f>SUM(Table32534[[#This Row],[18]:[64]])</f>
        <v>28173</v>
      </c>
      <c r="L97" s="8">
        <f>SUM(Table32534[[#This Row],[0]:[4]])</f>
        <v>2125</v>
      </c>
      <c r="M97" s="7">
        <f>SUM(Table32534[[#This Row],[5]:[15]])</f>
        <v>5610</v>
      </c>
      <c r="N97" s="7">
        <f>SUM(Table32534[[#This Row],[16]:[24]])</f>
        <v>3969</v>
      </c>
      <c r="O97" s="7">
        <f>SUM(Table32534[[#This Row],[25]:[49]])</f>
        <v>14984</v>
      </c>
      <c r="P97" s="7">
        <f>SUM(Table32534[[#This Row],[50]:[64]])</f>
        <v>10280</v>
      </c>
      <c r="Q97" s="7">
        <f>SUM(Table32534[[#This Row],[65]:[74]])</f>
        <v>5518</v>
      </c>
      <c r="R97" s="7">
        <f>SUM(Table32534[[#This Row],[75]:[84]])</f>
        <v>4041</v>
      </c>
      <c r="S97" s="8">
        <f>SUM(Table32534[[#This Row],[5]:[9]])</f>
        <v>2482</v>
      </c>
      <c r="T97" s="7">
        <f>SUM(Table32534[[#This Row],[10]:[14]])</f>
        <v>2598</v>
      </c>
      <c r="U97" s="7">
        <f>SUM(Table32534[[#This Row],[15]:[19]])</f>
        <v>2488</v>
      </c>
      <c r="V97" s="7">
        <f>SUM(Table32534[[#This Row],[20]:[24]])</f>
        <v>2011</v>
      </c>
      <c r="W97" s="7">
        <f>SUM(Table32534[[#This Row],[25]:[29]])</f>
        <v>2868</v>
      </c>
      <c r="X97" s="7">
        <f>SUM(Table32534[[#This Row],[30]:[34]])</f>
        <v>3195</v>
      </c>
      <c r="Y97" s="7">
        <f>SUM(Table32534[[#This Row],[35]:[39]])</f>
        <v>3096</v>
      </c>
      <c r="Z97" s="7">
        <f>SUM(Table32534[[#This Row],[40]:[44]])</f>
        <v>3103</v>
      </c>
      <c r="AA97" s="7">
        <f>SUM(Table32534[[#This Row],[45]:[49]])</f>
        <v>2722</v>
      </c>
      <c r="AB97" s="7">
        <f>SUM(Table32534[[#This Row],[50]:[54]])</f>
        <v>3298</v>
      </c>
      <c r="AC97" s="7">
        <f>SUM(Table32534[[#This Row],[55]:[59]])</f>
        <v>3628</v>
      </c>
      <c r="AD97" s="7">
        <f>SUM(Table32534[[#This Row],[60]:[64]])</f>
        <v>3354</v>
      </c>
      <c r="AE97" s="7">
        <f>SUM(Table32534[[#This Row],[65]:[69]])</f>
        <v>3009</v>
      </c>
      <c r="AF97" s="7">
        <f>SUM(Table32534[[#This Row],[70]:[74]])</f>
        <v>2509</v>
      </c>
      <c r="AG97" s="7">
        <f>SUM(Table32534[[#This Row],[75]:[79]])</f>
        <v>2477</v>
      </c>
      <c r="AH97" s="7">
        <f>SUM(Table32534[[#This Row],[80]:[84]])</f>
        <v>1564</v>
      </c>
      <c r="AI97" s="7">
        <f>SUM(Table32534[[#This Row],[85]:[89]])</f>
        <v>1102</v>
      </c>
      <c r="AJ97" s="7">
        <f>Table32534[[#This Row],[90]]</f>
        <v>607</v>
      </c>
      <c r="AK97" s="8">
        <v>419</v>
      </c>
      <c r="AL97" s="7">
        <v>388</v>
      </c>
      <c r="AM97" s="7">
        <v>463</v>
      </c>
      <c r="AN97" s="7">
        <v>442</v>
      </c>
      <c r="AO97" s="7">
        <v>413</v>
      </c>
      <c r="AP97" s="7">
        <v>429</v>
      </c>
      <c r="AQ97" s="7">
        <v>492</v>
      </c>
      <c r="AR97" s="7">
        <v>501</v>
      </c>
      <c r="AS97" s="7">
        <v>542</v>
      </c>
      <c r="AT97" s="7">
        <v>518</v>
      </c>
      <c r="AU97" s="7">
        <v>514</v>
      </c>
      <c r="AV97" s="7">
        <v>515</v>
      </c>
      <c r="AW97" s="7">
        <v>496</v>
      </c>
      <c r="AX97" s="7">
        <v>558</v>
      </c>
      <c r="AY97" s="7">
        <v>515</v>
      </c>
      <c r="AZ97" s="7">
        <v>530</v>
      </c>
      <c r="BA97" s="7">
        <v>527</v>
      </c>
      <c r="BB97" s="7">
        <v>533</v>
      </c>
      <c r="BC97" s="7">
        <v>487</v>
      </c>
      <c r="BD97" s="7">
        <v>411</v>
      </c>
      <c r="BE97" s="7">
        <v>413</v>
      </c>
      <c r="BF97" s="7">
        <v>415</v>
      </c>
      <c r="BG97" s="7">
        <v>384</v>
      </c>
      <c r="BH97" s="7">
        <v>402</v>
      </c>
      <c r="BI97" s="7">
        <v>397</v>
      </c>
      <c r="BJ97" s="7">
        <v>535</v>
      </c>
      <c r="BK97" s="7">
        <v>539</v>
      </c>
      <c r="BL97" s="7">
        <v>619</v>
      </c>
      <c r="BM97" s="7">
        <v>588</v>
      </c>
      <c r="BN97" s="7">
        <v>587</v>
      </c>
      <c r="BO97" s="7">
        <v>568</v>
      </c>
      <c r="BP97" s="7">
        <v>622</v>
      </c>
      <c r="BQ97" s="7">
        <v>659</v>
      </c>
      <c r="BR97" s="7">
        <v>682</v>
      </c>
      <c r="BS97" s="7">
        <v>664</v>
      </c>
      <c r="BT97" s="7">
        <v>631</v>
      </c>
      <c r="BU97" s="7">
        <v>634</v>
      </c>
      <c r="BV97" s="7">
        <v>593</v>
      </c>
      <c r="BW97" s="7">
        <v>632</v>
      </c>
      <c r="BX97" s="7">
        <v>606</v>
      </c>
      <c r="BY97" s="7">
        <v>581</v>
      </c>
      <c r="BZ97" s="7">
        <v>619</v>
      </c>
      <c r="CA97" s="7">
        <v>613</v>
      </c>
      <c r="CB97" s="7">
        <v>649</v>
      </c>
      <c r="CC97" s="7">
        <v>641</v>
      </c>
      <c r="CD97" s="7">
        <v>573</v>
      </c>
      <c r="CE97" s="7">
        <v>513</v>
      </c>
      <c r="CF97" s="7">
        <v>475</v>
      </c>
      <c r="CG97" s="7">
        <v>586</v>
      </c>
      <c r="CH97" s="7">
        <v>575</v>
      </c>
      <c r="CI97" s="7">
        <v>592</v>
      </c>
      <c r="CJ97" s="7">
        <v>660</v>
      </c>
      <c r="CK97" s="7">
        <v>702</v>
      </c>
      <c r="CL97" s="7">
        <v>687</v>
      </c>
      <c r="CM97" s="7">
        <v>657</v>
      </c>
      <c r="CN97" s="7">
        <v>737</v>
      </c>
      <c r="CO97" s="7">
        <v>679</v>
      </c>
      <c r="CP97" s="7">
        <v>714</v>
      </c>
      <c r="CQ97" s="7">
        <v>729</v>
      </c>
      <c r="CR97" s="7">
        <v>769</v>
      </c>
      <c r="CS97" s="7">
        <v>666</v>
      </c>
      <c r="CT97" s="7">
        <v>694</v>
      </c>
      <c r="CU97" s="7">
        <v>688</v>
      </c>
      <c r="CV97" s="7">
        <v>664</v>
      </c>
      <c r="CW97" s="7">
        <v>642</v>
      </c>
      <c r="CX97" s="7">
        <v>678</v>
      </c>
      <c r="CY97" s="7">
        <v>619</v>
      </c>
      <c r="CZ97" s="7">
        <v>614</v>
      </c>
      <c r="DA97" s="7">
        <v>557</v>
      </c>
      <c r="DB97" s="7">
        <v>541</v>
      </c>
      <c r="DC97" s="7">
        <v>477</v>
      </c>
      <c r="DD97" s="7">
        <v>501</v>
      </c>
      <c r="DE97" s="7">
        <v>515</v>
      </c>
      <c r="DF97" s="7">
        <v>495</v>
      </c>
      <c r="DG97" s="7">
        <v>521</v>
      </c>
      <c r="DH97" s="7">
        <v>550</v>
      </c>
      <c r="DI97" s="7">
        <v>548</v>
      </c>
      <c r="DJ97" s="7">
        <v>552</v>
      </c>
      <c r="DK97" s="7">
        <v>408</v>
      </c>
      <c r="DL97" s="7">
        <v>419</v>
      </c>
      <c r="DM97" s="7">
        <v>386</v>
      </c>
      <c r="DN97" s="7">
        <v>358</v>
      </c>
      <c r="DO97" s="7">
        <v>272</v>
      </c>
      <c r="DP97" s="7">
        <v>277</v>
      </c>
      <c r="DQ97" s="7">
        <v>271</v>
      </c>
      <c r="DR97" s="7">
        <v>272</v>
      </c>
      <c r="DS97" s="7">
        <v>249</v>
      </c>
      <c r="DT97" s="7">
        <v>213</v>
      </c>
      <c r="DU97" s="7">
        <v>188</v>
      </c>
      <c r="DV97" s="7">
        <v>180</v>
      </c>
      <c r="DW97" s="7">
        <v>607</v>
      </c>
      <c r="DX97" s="7">
        <f t="shared" si="12"/>
        <v>29233</v>
      </c>
      <c r="DY97" s="7">
        <f t="shared" si="13"/>
        <v>2909</v>
      </c>
      <c r="DZ97" s="7">
        <f t="shared" si="14"/>
        <v>14984</v>
      </c>
      <c r="EA97" s="7">
        <f t="shared" si="15"/>
        <v>10280</v>
      </c>
    </row>
    <row r="98" spans="1:131" x14ac:dyDescent="0.35">
      <c r="A98" s="7">
        <v>6</v>
      </c>
      <c r="B98" t="s">
        <v>358</v>
      </c>
      <c r="C98" s="11" t="s">
        <v>209</v>
      </c>
      <c r="D98" s="11" t="s">
        <v>210</v>
      </c>
      <c r="E98" s="7">
        <f>SUM(Table32534[[#This Row],[0]:[90]])</f>
        <v>52395</v>
      </c>
      <c r="F98" s="8">
        <f>SUM(Table32534[[#This Row],[0]:[15]])</f>
        <v>6975</v>
      </c>
      <c r="G98" s="7">
        <f>SUM(Table32534[[#This Row],[16]:[64]])</f>
        <v>34501</v>
      </c>
      <c r="H98" s="7">
        <f>SUM(Table32534[[#This Row],[65]:[90]])</f>
        <v>10919</v>
      </c>
      <c r="I98" s="7">
        <f>SUM(Table32534[[#This Row],[85]:[90]])</f>
        <v>1494</v>
      </c>
      <c r="J98" s="8">
        <f>SUM(Table32534[[#This Row],[0]:[17]])</f>
        <v>7964</v>
      </c>
      <c r="K98" s="7">
        <f>SUM(Table32534[[#This Row],[18]:[64]])</f>
        <v>33512</v>
      </c>
      <c r="L98" s="8">
        <f>SUM(Table32534[[#This Row],[0]:[4]])</f>
        <v>1727</v>
      </c>
      <c r="M98" s="7">
        <f>SUM(Table32534[[#This Row],[5]:[15]])</f>
        <v>5248</v>
      </c>
      <c r="N98" s="7">
        <f>SUM(Table32534[[#This Row],[16]:[24]])</f>
        <v>11253</v>
      </c>
      <c r="O98" s="7">
        <f>SUM(Table32534[[#This Row],[25]:[49]])</f>
        <v>13943</v>
      </c>
      <c r="P98" s="7">
        <f>SUM(Table32534[[#This Row],[50]:[64]])</f>
        <v>9305</v>
      </c>
      <c r="Q98" s="7">
        <f>SUM(Table32534[[#This Row],[65]:[74]])</f>
        <v>5428</v>
      </c>
      <c r="R98" s="7">
        <f>SUM(Table32534[[#This Row],[75]:[84]])</f>
        <v>3997</v>
      </c>
      <c r="S98" s="8">
        <f>SUM(Table32534[[#This Row],[5]:[9]])</f>
        <v>2262</v>
      </c>
      <c r="T98" s="7">
        <f>SUM(Table32534[[#This Row],[10]:[14]])</f>
        <v>2508</v>
      </c>
      <c r="U98" s="7">
        <f>SUM(Table32534[[#This Row],[15]:[19]])</f>
        <v>4387</v>
      </c>
      <c r="V98" s="7">
        <f>SUM(Table32534[[#This Row],[20]:[24]])</f>
        <v>7344</v>
      </c>
      <c r="W98" s="7">
        <f>SUM(Table32534[[#This Row],[25]:[29]])</f>
        <v>2519</v>
      </c>
      <c r="X98" s="7">
        <f>SUM(Table32534[[#This Row],[30]:[34]])</f>
        <v>2731</v>
      </c>
      <c r="Y98" s="7">
        <f>SUM(Table32534[[#This Row],[35]:[39]])</f>
        <v>2981</v>
      </c>
      <c r="Z98" s="7">
        <f>SUM(Table32534[[#This Row],[40]:[44]])</f>
        <v>2973</v>
      </c>
      <c r="AA98" s="7">
        <f>SUM(Table32534[[#This Row],[45]:[49]])</f>
        <v>2739</v>
      </c>
      <c r="AB98" s="7">
        <f>SUM(Table32534[[#This Row],[50]:[54]])</f>
        <v>2989</v>
      </c>
      <c r="AC98" s="7">
        <f>SUM(Table32534[[#This Row],[55]:[59]])</f>
        <v>3183</v>
      </c>
      <c r="AD98" s="7">
        <f>SUM(Table32534[[#This Row],[60]:[64]])</f>
        <v>3133</v>
      </c>
      <c r="AE98" s="7">
        <f>SUM(Table32534[[#This Row],[65]:[69]])</f>
        <v>2850</v>
      </c>
      <c r="AF98" s="7">
        <f>SUM(Table32534[[#This Row],[70]:[74]])</f>
        <v>2578</v>
      </c>
      <c r="AG98" s="7">
        <f>SUM(Table32534[[#This Row],[75]:[79]])</f>
        <v>2449</v>
      </c>
      <c r="AH98" s="7">
        <f>SUM(Table32534[[#This Row],[80]:[84]])</f>
        <v>1548</v>
      </c>
      <c r="AI98" s="7">
        <f>SUM(Table32534[[#This Row],[85]:[89]])</f>
        <v>1014</v>
      </c>
      <c r="AJ98" s="7">
        <f>Table32534[[#This Row],[90]]</f>
        <v>480</v>
      </c>
      <c r="AK98" s="8">
        <v>355</v>
      </c>
      <c r="AL98" s="7">
        <v>310</v>
      </c>
      <c r="AM98" s="7">
        <v>356</v>
      </c>
      <c r="AN98" s="7">
        <v>336</v>
      </c>
      <c r="AO98" s="7">
        <v>370</v>
      </c>
      <c r="AP98" s="7">
        <v>377</v>
      </c>
      <c r="AQ98" s="7">
        <v>438</v>
      </c>
      <c r="AR98" s="7">
        <v>490</v>
      </c>
      <c r="AS98" s="7">
        <v>477</v>
      </c>
      <c r="AT98" s="7">
        <v>480</v>
      </c>
      <c r="AU98" s="7">
        <v>505</v>
      </c>
      <c r="AV98" s="7">
        <v>492</v>
      </c>
      <c r="AW98" s="7">
        <v>477</v>
      </c>
      <c r="AX98" s="7">
        <v>485</v>
      </c>
      <c r="AY98" s="7">
        <v>549</v>
      </c>
      <c r="AZ98" s="7">
        <v>478</v>
      </c>
      <c r="BA98" s="7">
        <v>482</v>
      </c>
      <c r="BB98" s="7">
        <v>507</v>
      </c>
      <c r="BC98" s="7">
        <v>762</v>
      </c>
      <c r="BD98" s="7">
        <v>2158</v>
      </c>
      <c r="BE98" s="7">
        <v>1849</v>
      </c>
      <c r="BF98" s="7">
        <v>2176</v>
      </c>
      <c r="BG98" s="7">
        <v>1421</v>
      </c>
      <c r="BH98" s="7">
        <v>1017</v>
      </c>
      <c r="BI98" s="7">
        <v>881</v>
      </c>
      <c r="BJ98" s="7">
        <v>515</v>
      </c>
      <c r="BK98" s="7">
        <v>501</v>
      </c>
      <c r="BL98" s="7">
        <v>548</v>
      </c>
      <c r="BM98" s="7">
        <v>458</v>
      </c>
      <c r="BN98" s="7">
        <v>497</v>
      </c>
      <c r="BO98" s="7">
        <v>535</v>
      </c>
      <c r="BP98" s="7">
        <v>536</v>
      </c>
      <c r="BQ98" s="7">
        <v>530</v>
      </c>
      <c r="BR98" s="7">
        <v>556</v>
      </c>
      <c r="BS98" s="7">
        <v>574</v>
      </c>
      <c r="BT98" s="7">
        <v>628</v>
      </c>
      <c r="BU98" s="7">
        <v>602</v>
      </c>
      <c r="BV98" s="7">
        <v>603</v>
      </c>
      <c r="BW98" s="7">
        <v>559</v>
      </c>
      <c r="BX98" s="7">
        <v>589</v>
      </c>
      <c r="BY98" s="7">
        <v>586</v>
      </c>
      <c r="BZ98" s="7">
        <v>577</v>
      </c>
      <c r="CA98" s="7">
        <v>610</v>
      </c>
      <c r="CB98" s="7">
        <v>580</v>
      </c>
      <c r="CC98" s="7">
        <v>620</v>
      </c>
      <c r="CD98" s="7">
        <v>620</v>
      </c>
      <c r="CE98" s="7">
        <v>545</v>
      </c>
      <c r="CF98" s="7">
        <v>539</v>
      </c>
      <c r="CG98" s="7">
        <v>517</v>
      </c>
      <c r="CH98" s="7">
        <v>518</v>
      </c>
      <c r="CI98" s="7">
        <v>521</v>
      </c>
      <c r="CJ98" s="7">
        <v>586</v>
      </c>
      <c r="CK98" s="7">
        <v>616</v>
      </c>
      <c r="CL98" s="7">
        <v>634</v>
      </c>
      <c r="CM98" s="7">
        <v>632</v>
      </c>
      <c r="CN98" s="7">
        <v>644</v>
      </c>
      <c r="CO98" s="7">
        <v>636</v>
      </c>
      <c r="CP98" s="7">
        <v>622</v>
      </c>
      <c r="CQ98" s="7">
        <v>640</v>
      </c>
      <c r="CR98" s="7">
        <v>641</v>
      </c>
      <c r="CS98" s="7">
        <v>667</v>
      </c>
      <c r="CT98" s="7">
        <v>587</v>
      </c>
      <c r="CU98" s="7">
        <v>673</v>
      </c>
      <c r="CV98" s="7">
        <v>612</v>
      </c>
      <c r="CW98" s="7">
        <v>594</v>
      </c>
      <c r="CX98" s="7">
        <v>583</v>
      </c>
      <c r="CY98" s="7">
        <v>587</v>
      </c>
      <c r="CZ98" s="7">
        <v>564</v>
      </c>
      <c r="DA98" s="7">
        <v>588</v>
      </c>
      <c r="DB98" s="7">
        <v>528</v>
      </c>
      <c r="DC98" s="7">
        <v>520</v>
      </c>
      <c r="DD98" s="7">
        <v>535</v>
      </c>
      <c r="DE98" s="7">
        <v>484</v>
      </c>
      <c r="DF98" s="7">
        <v>519</v>
      </c>
      <c r="DG98" s="7">
        <v>520</v>
      </c>
      <c r="DH98" s="7">
        <v>512</v>
      </c>
      <c r="DI98" s="7">
        <v>551</v>
      </c>
      <c r="DJ98" s="7">
        <v>578</v>
      </c>
      <c r="DK98" s="7">
        <v>404</v>
      </c>
      <c r="DL98" s="7">
        <v>404</v>
      </c>
      <c r="DM98" s="7">
        <v>386</v>
      </c>
      <c r="DN98" s="7">
        <v>353</v>
      </c>
      <c r="DO98" s="7">
        <v>274</v>
      </c>
      <c r="DP98" s="7">
        <v>273</v>
      </c>
      <c r="DQ98" s="7">
        <v>262</v>
      </c>
      <c r="DR98" s="7">
        <v>236</v>
      </c>
      <c r="DS98" s="7">
        <v>238</v>
      </c>
      <c r="DT98" s="7">
        <v>235</v>
      </c>
      <c r="DU98" s="7">
        <v>177</v>
      </c>
      <c r="DV98" s="7">
        <v>128</v>
      </c>
      <c r="DW98" s="7">
        <v>480</v>
      </c>
      <c r="DX98" s="7">
        <f t="shared" si="12"/>
        <v>34501</v>
      </c>
      <c r="DY98" s="7">
        <f t="shared" si="13"/>
        <v>10264</v>
      </c>
      <c r="DZ98" s="7">
        <f t="shared" si="14"/>
        <v>13943</v>
      </c>
      <c r="EA98" s="7">
        <f t="shared" si="15"/>
        <v>9305</v>
      </c>
    </row>
    <row r="99" spans="1:131" x14ac:dyDescent="0.35">
      <c r="A99" s="7">
        <v>6</v>
      </c>
      <c r="B99" t="s">
        <v>358</v>
      </c>
      <c r="C99" s="11" t="s">
        <v>211</v>
      </c>
      <c r="D99" s="11" t="s">
        <v>182</v>
      </c>
      <c r="E99" s="7">
        <f>SUM(Table32534[[#This Row],[0]:[90]])</f>
        <v>49575</v>
      </c>
      <c r="F99" s="8">
        <f>SUM(Table32534[[#This Row],[0]:[15]])</f>
        <v>8269</v>
      </c>
      <c r="G99" s="7">
        <f>SUM(Table32534[[#This Row],[16]:[64]])</f>
        <v>30538</v>
      </c>
      <c r="H99" s="7">
        <f>SUM(Table32534[[#This Row],[65]:[90]])</f>
        <v>10768</v>
      </c>
      <c r="I99" s="7">
        <f>SUM(Table32534[[#This Row],[85]:[90]])</f>
        <v>1549</v>
      </c>
      <c r="J99" s="8">
        <f>SUM(Table32534[[#This Row],[0]:[17]])</f>
        <v>9344</v>
      </c>
      <c r="K99" s="7">
        <f>SUM(Table32534[[#This Row],[18]:[64]])</f>
        <v>29463</v>
      </c>
      <c r="L99" s="8">
        <f>SUM(Table32534[[#This Row],[0]:[4]])</f>
        <v>2313</v>
      </c>
      <c r="M99" s="7">
        <f>SUM(Table32534[[#This Row],[5]:[15]])</f>
        <v>5956</v>
      </c>
      <c r="N99" s="7">
        <f>SUM(Table32534[[#This Row],[16]:[24]])</f>
        <v>4849</v>
      </c>
      <c r="O99" s="7">
        <f>SUM(Table32534[[#This Row],[25]:[49]])</f>
        <v>15192</v>
      </c>
      <c r="P99" s="7">
        <f>SUM(Table32534[[#This Row],[50]:[64]])</f>
        <v>10497</v>
      </c>
      <c r="Q99" s="7">
        <f>SUM(Table32534[[#This Row],[65]:[74]])</f>
        <v>5564</v>
      </c>
      <c r="R99" s="7">
        <f>SUM(Table32534[[#This Row],[75]:[84]])</f>
        <v>3655</v>
      </c>
      <c r="S99" s="8">
        <f>SUM(Table32534[[#This Row],[5]:[9]])</f>
        <v>2623</v>
      </c>
      <c r="T99" s="7">
        <f>SUM(Table32534[[#This Row],[10]:[14]])</f>
        <v>2790</v>
      </c>
      <c r="U99" s="7">
        <f>SUM(Table32534[[#This Row],[15]:[19]])</f>
        <v>2654</v>
      </c>
      <c r="V99" s="7">
        <f>SUM(Table32534[[#This Row],[20]:[24]])</f>
        <v>2738</v>
      </c>
      <c r="W99" s="7">
        <f>SUM(Table32534[[#This Row],[25]:[29]])</f>
        <v>2991</v>
      </c>
      <c r="X99" s="7">
        <f>SUM(Table32534[[#This Row],[30]:[34]])</f>
        <v>3156</v>
      </c>
      <c r="Y99" s="7">
        <f>SUM(Table32534[[#This Row],[35]:[39]])</f>
        <v>3253</v>
      </c>
      <c r="Z99" s="7">
        <f>SUM(Table32534[[#This Row],[40]:[44]])</f>
        <v>3073</v>
      </c>
      <c r="AA99" s="7">
        <f>SUM(Table32534[[#This Row],[45]:[49]])</f>
        <v>2719</v>
      </c>
      <c r="AB99" s="7">
        <f>SUM(Table32534[[#This Row],[50]:[54]])</f>
        <v>3225</v>
      </c>
      <c r="AC99" s="7">
        <f>SUM(Table32534[[#This Row],[55]:[59]])</f>
        <v>3679</v>
      </c>
      <c r="AD99" s="7">
        <f>SUM(Table32534[[#This Row],[60]:[64]])</f>
        <v>3593</v>
      </c>
      <c r="AE99" s="7">
        <f>SUM(Table32534[[#This Row],[65]:[69]])</f>
        <v>3041</v>
      </c>
      <c r="AF99" s="7">
        <f>SUM(Table32534[[#This Row],[70]:[74]])</f>
        <v>2523</v>
      </c>
      <c r="AG99" s="7">
        <f>SUM(Table32534[[#This Row],[75]:[79]])</f>
        <v>2185</v>
      </c>
      <c r="AH99" s="7">
        <f>SUM(Table32534[[#This Row],[80]:[84]])</f>
        <v>1470</v>
      </c>
      <c r="AI99" s="7">
        <f>SUM(Table32534[[#This Row],[85]:[89]])</f>
        <v>1021</v>
      </c>
      <c r="AJ99" s="7">
        <f>Table32534[[#This Row],[90]]</f>
        <v>528</v>
      </c>
      <c r="AK99" s="8">
        <v>459</v>
      </c>
      <c r="AL99" s="7">
        <v>446</v>
      </c>
      <c r="AM99" s="7">
        <v>471</v>
      </c>
      <c r="AN99" s="7">
        <v>447</v>
      </c>
      <c r="AO99" s="7">
        <v>490</v>
      </c>
      <c r="AP99" s="7">
        <v>490</v>
      </c>
      <c r="AQ99" s="7">
        <v>514</v>
      </c>
      <c r="AR99" s="7">
        <v>521</v>
      </c>
      <c r="AS99" s="7">
        <v>567</v>
      </c>
      <c r="AT99" s="7">
        <v>531</v>
      </c>
      <c r="AU99" s="7">
        <v>537</v>
      </c>
      <c r="AV99" s="7">
        <v>556</v>
      </c>
      <c r="AW99" s="7">
        <v>550</v>
      </c>
      <c r="AX99" s="7">
        <v>582</v>
      </c>
      <c r="AY99" s="7">
        <v>565</v>
      </c>
      <c r="AZ99" s="7">
        <v>543</v>
      </c>
      <c r="BA99" s="7">
        <v>553</v>
      </c>
      <c r="BB99" s="7">
        <v>522</v>
      </c>
      <c r="BC99" s="7">
        <v>512</v>
      </c>
      <c r="BD99" s="7">
        <v>524</v>
      </c>
      <c r="BE99" s="7">
        <v>652</v>
      </c>
      <c r="BF99" s="7">
        <v>623</v>
      </c>
      <c r="BG99" s="7">
        <v>530</v>
      </c>
      <c r="BH99" s="7">
        <v>454</v>
      </c>
      <c r="BI99" s="7">
        <v>479</v>
      </c>
      <c r="BJ99" s="7">
        <v>546</v>
      </c>
      <c r="BK99" s="7">
        <v>612</v>
      </c>
      <c r="BL99" s="7">
        <v>623</v>
      </c>
      <c r="BM99" s="7">
        <v>587</v>
      </c>
      <c r="BN99" s="7">
        <v>623</v>
      </c>
      <c r="BO99" s="7">
        <v>603</v>
      </c>
      <c r="BP99" s="7">
        <v>641</v>
      </c>
      <c r="BQ99" s="7">
        <v>607</v>
      </c>
      <c r="BR99" s="7">
        <v>661</v>
      </c>
      <c r="BS99" s="7">
        <v>644</v>
      </c>
      <c r="BT99" s="7">
        <v>645</v>
      </c>
      <c r="BU99" s="7">
        <v>667</v>
      </c>
      <c r="BV99" s="7">
        <v>662</v>
      </c>
      <c r="BW99" s="7">
        <v>647</v>
      </c>
      <c r="BX99" s="7">
        <v>632</v>
      </c>
      <c r="BY99" s="7">
        <v>612</v>
      </c>
      <c r="BZ99" s="7">
        <v>626</v>
      </c>
      <c r="CA99" s="7">
        <v>602</v>
      </c>
      <c r="CB99" s="7">
        <v>599</v>
      </c>
      <c r="CC99" s="7">
        <v>634</v>
      </c>
      <c r="CD99" s="7">
        <v>603</v>
      </c>
      <c r="CE99" s="7">
        <v>540</v>
      </c>
      <c r="CF99" s="7">
        <v>535</v>
      </c>
      <c r="CG99" s="7">
        <v>519</v>
      </c>
      <c r="CH99" s="7">
        <v>522</v>
      </c>
      <c r="CI99" s="7">
        <v>584</v>
      </c>
      <c r="CJ99" s="7">
        <v>592</v>
      </c>
      <c r="CK99" s="7">
        <v>678</v>
      </c>
      <c r="CL99" s="7">
        <v>729</v>
      </c>
      <c r="CM99" s="7">
        <v>642</v>
      </c>
      <c r="CN99" s="7">
        <v>717</v>
      </c>
      <c r="CO99" s="7">
        <v>736</v>
      </c>
      <c r="CP99" s="7">
        <v>727</v>
      </c>
      <c r="CQ99" s="7">
        <v>775</v>
      </c>
      <c r="CR99" s="7">
        <v>724</v>
      </c>
      <c r="CS99" s="7">
        <v>753</v>
      </c>
      <c r="CT99" s="7">
        <v>755</v>
      </c>
      <c r="CU99" s="7">
        <v>714</v>
      </c>
      <c r="CV99" s="7">
        <v>707</v>
      </c>
      <c r="CW99" s="7">
        <v>664</v>
      </c>
      <c r="CX99" s="7">
        <v>709</v>
      </c>
      <c r="CY99" s="7">
        <v>634</v>
      </c>
      <c r="CZ99" s="7">
        <v>577</v>
      </c>
      <c r="DA99" s="7">
        <v>582</v>
      </c>
      <c r="DB99" s="7">
        <v>539</v>
      </c>
      <c r="DC99" s="7">
        <v>589</v>
      </c>
      <c r="DD99" s="7">
        <v>519</v>
      </c>
      <c r="DE99" s="7">
        <v>456</v>
      </c>
      <c r="DF99" s="7">
        <v>483</v>
      </c>
      <c r="DG99" s="7">
        <v>476</v>
      </c>
      <c r="DH99" s="7">
        <v>471</v>
      </c>
      <c r="DI99" s="7">
        <v>470</v>
      </c>
      <c r="DJ99" s="7">
        <v>450</v>
      </c>
      <c r="DK99" s="7">
        <v>395</v>
      </c>
      <c r="DL99" s="7">
        <v>399</v>
      </c>
      <c r="DM99" s="7">
        <v>384</v>
      </c>
      <c r="DN99" s="7">
        <v>306</v>
      </c>
      <c r="DO99" s="7">
        <v>274</v>
      </c>
      <c r="DP99" s="7">
        <v>279</v>
      </c>
      <c r="DQ99" s="7">
        <v>227</v>
      </c>
      <c r="DR99" s="7">
        <v>241</v>
      </c>
      <c r="DS99" s="7">
        <v>222</v>
      </c>
      <c r="DT99" s="7">
        <v>191</v>
      </c>
      <c r="DU99" s="7">
        <v>190</v>
      </c>
      <c r="DV99" s="7">
        <v>177</v>
      </c>
      <c r="DW99" s="7">
        <v>528</v>
      </c>
      <c r="DX99" s="7">
        <f t="shared" si="12"/>
        <v>30538</v>
      </c>
      <c r="DY99" s="7">
        <f t="shared" si="13"/>
        <v>3774</v>
      </c>
      <c r="DZ99" s="7">
        <f t="shared" si="14"/>
        <v>15192</v>
      </c>
      <c r="EA99" s="7">
        <f t="shared" si="15"/>
        <v>10497</v>
      </c>
    </row>
    <row r="100" spans="1:131" x14ac:dyDescent="0.35">
      <c r="A100" s="7">
        <v>6</v>
      </c>
      <c r="B100" t="s">
        <v>358</v>
      </c>
      <c r="C100" s="11" t="s">
        <v>212</v>
      </c>
      <c r="D100" s="11" t="s">
        <v>213</v>
      </c>
      <c r="E100" s="7">
        <f>SUM(Table32534[[#This Row],[0]:[90]])</f>
        <v>50594</v>
      </c>
      <c r="F100" s="8">
        <f>SUM(Table32534[[#This Row],[0]:[15]])</f>
        <v>8505</v>
      </c>
      <c r="G100" s="7">
        <f>SUM(Table32534[[#This Row],[16]:[64]])</f>
        <v>30849</v>
      </c>
      <c r="H100" s="7">
        <f>SUM(Table32534[[#This Row],[65]:[90]])</f>
        <v>11240</v>
      </c>
      <c r="I100" s="7">
        <f>SUM(Table32534[[#This Row],[85]:[90]])</f>
        <v>1420</v>
      </c>
      <c r="J100" s="8">
        <f>SUM(Table32534[[#This Row],[0]:[17]])</f>
        <v>9659</v>
      </c>
      <c r="K100" s="7">
        <f>SUM(Table32534[[#This Row],[18]:[64]])</f>
        <v>29695</v>
      </c>
      <c r="L100" s="8">
        <f>SUM(Table32534[[#This Row],[0]:[4]])</f>
        <v>2503</v>
      </c>
      <c r="M100" s="7">
        <f>SUM(Table32534[[#This Row],[5]:[15]])</f>
        <v>6002</v>
      </c>
      <c r="N100" s="7">
        <f>SUM(Table32534[[#This Row],[16]:[24]])</f>
        <v>4814</v>
      </c>
      <c r="O100" s="7">
        <f>SUM(Table32534[[#This Row],[25]:[49]])</f>
        <v>15368</v>
      </c>
      <c r="P100" s="7">
        <f>SUM(Table32534[[#This Row],[50]:[64]])</f>
        <v>10667</v>
      </c>
      <c r="Q100" s="7">
        <f>SUM(Table32534[[#This Row],[65]:[74]])</f>
        <v>5782</v>
      </c>
      <c r="R100" s="7">
        <f>SUM(Table32534[[#This Row],[75]:[84]])</f>
        <v>4038</v>
      </c>
      <c r="S100" s="8">
        <f>SUM(Table32534[[#This Row],[5]:[9]])</f>
        <v>2659</v>
      </c>
      <c r="T100" s="7">
        <f>SUM(Table32534[[#This Row],[10]:[14]])</f>
        <v>2805</v>
      </c>
      <c r="U100" s="7">
        <f>SUM(Table32534[[#This Row],[15]:[19]])</f>
        <v>2693</v>
      </c>
      <c r="V100" s="7">
        <f>SUM(Table32534[[#This Row],[20]:[24]])</f>
        <v>2659</v>
      </c>
      <c r="W100" s="7">
        <f>SUM(Table32534[[#This Row],[25]:[29]])</f>
        <v>2946</v>
      </c>
      <c r="X100" s="7">
        <f>SUM(Table32534[[#This Row],[30]:[34]])</f>
        <v>3411</v>
      </c>
      <c r="Y100" s="7">
        <f>SUM(Table32534[[#This Row],[35]:[39]])</f>
        <v>3222</v>
      </c>
      <c r="Z100" s="7">
        <f>SUM(Table32534[[#This Row],[40]:[44]])</f>
        <v>3031</v>
      </c>
      <c r="AA100" s="7">
        <f>SUM(Table32534[[#This Row],[45]:[49]])</f>
        <v>2758</v>
      </c>
      <c r="AB100" s="7">
        <f>SUM(Table32534[[#This Row],[50]:[54]])</f>
        <v>3317</v>
      </c>
      <c r="AC100" s="7">
        <f>SUM(Table32534[[#This Row],[55]:[59]])</f>
        <v>3824</v>
      </c>
      <c r="AD100" s="7">
        <f>SUM(Table32534[[#This Row],[60]:[64]])</f>
        <v>3526</v>
      </c>
      <c r="AE100" s="7">
        <f>SUM(Table32534[[#This Row],[65]:[69]])</f>
        <v>3009</v>
      </c>
      <c r="AF100" s="7">
        <f>SUM(Table32534[[#This Row],[70]:[74]])</f>
        <v>2773</v>
      </c>
      <c r="AG100" s="7">
        <f>SUM(Table32534[[#This Row],[75]:[79]])</f>
        <v>2478</v>
      </c>
      <c r="AH100" s="7">
        <f>SUM(Table32534[[#This Row],[80]:[84]])</f>
        <v>1560</v>
      </c>
      <c r="AI100" s="7">
        <f>SUM(Table32534[[#This Row],[85]:[89]])</f>
        <v>920</v>
      </c>
      <c r="AJ100" s="7">
        <f>Table32534[[#This Row],[90]]</f>
        <v>500</v>
      </c>
      <c r="AK100" s="8">
        <v>477</v>
      </c>
      <c r="AL100" s="7">
        <v>493</v>
      </c>
      <c r="AM100" s="7">
        <v>507</v>
      </c>
      <c r="AN100" s="7">
        <v>504</v>
      </c>
      <c r="AO100" s="7">
        <v>522</v>
      </c>
      <c r="AP100" s="7">
        <v>512</v>
      </c>
      <c r="AQ100" s="7">
        <v>504</v>
      </c>
      <c r="AR100" s="7">
        <v>552</v>
      </c>
      <c r="AS100" s="7">
        <v>550</v>
      </c>
      <c r="AT100" s="7">
        <v>541</v>
      </c>
      <c r="AU100" s="7">
        <v>526</v>
      </c>
      <c r="AV100" s="7">
        <v>541</v>
      </c>
      <c r="AW100" s="7">
        <v>569</v>
      </c>
      <c r="AX100" s="7">
        <v>568</v>
      </c>
      <c r="AY100" s="7">
        <v>601</v>
      </c>
      <c r="AZ100" s="7">
        <v>538</v>
      </c>
      <c r="BA100" s="7">
        <v>599</v>
      </c>
      <c r="BB100" s="7">
        <v>555</v>
      </c>
      <c r="BC100" s="7">
        <v>508</v>
      </c>
      <c r="BD100" s="7">
        <v>493</v>
      </c>
      <c r="BE100" s="7">
        <v>645</v>
      </c>
      <c r="BF100" s="7">
        <v>641</v>
      </c>
      <c r="BG100" s="7">
        <v>481</v>
      </c>
      <c r="BH100" s="7">
        <v>446</v>
      </c>
      <c r="BI100" s="7">
        <v>446</v>
      </c>
      <c r="BJ100" s="7">
        <v>561</v>
      </c>
      <c r="BK100" s="7">
        <v>530</v>
      </c>
      <c r="BL100" s="7">
        <v>606</v>
      </c>
      <c r="BM100" s="7">
        <v>623</v>
      </c>
      <c r="BN100" s="7">
        <v>626</v>
      </c>
      <c r="BO100" s="7">
        <v>682</v>
      </c>
      <c r="BP100" s="7">
        <v>658</v>
      </c>
      <c r="BQ100" s="7">
        <v>696</v>
      </c>
      <c r="BR100" s="7">
        <v>685</v>
      </c>
      <c r="BS100" s="7">
        <v>690</v>
      </c>
      <c r="BT100" s="7">
        <v>662</v>
      </c>
      <c r="BU100" s="7">
        <v>657</v>
      </c>
      <c r="BV100" s="7">
        <v>629</v>
      </c>
      <c r="BW100" s="7">
        <v>659</v>
      </c>
      <c r="BX100" s="7">
        <v>615</v>
      </c>
      <c r="BY100" s="7">
        <v>577</v>
      </c>
      <c r="BZ100" s="7">
        <v>642</v>
      </c>
      <c r="CA100" s="7">
        <v>610</v>
      </c>
      <c r="CB100" s="7">
        <v>630</v>
      </c>
      <c r="CC100" s="7">
        <v>572</v>
      </c>
      <c r="CD100" s="7">
        <v>633</v>
      </c>
      <c r="CE100" s="7">
        <v>532</v>
      </c>
      <c r="CF100" s="7">
        <v>531</v>
      </c>
      <c r="CG100" s="7">
        <v>544</v>
      </c>
      <c r="CH100" s="7">
        <v>518</v>
      </c>
      <c r="CI100" s="7">
        <v>589</v>
      </c>
      <c r="CJ100" s="7">
        <v>643</v>
      </c>
      <c r="CK100" s="7">
        <v>704</v>
      </c>
      <c r="CL100" s="7">
        <v>703</v>
      </c>
      <c r="CM100" s="7">
        <v>678</v>
      </c>
      <c r="CN100" s="7">
        <v>751</v>
      </c>
      <c r="CO100" s="7">
        <v>772</v>
      </c>
      <c r="CP100" s="7">
        <v>773</v>
      </c>
      <c r="CQ100" s="7">
        <v>749</v>
      </c>
      <c r="CR100" s="7">
        <v>779</v>
      </c>
      <c r="CS100" s="7">
        <v>766</v>
      </c>
      <c r="CT100" s="7">
        <v>725</v>
      </c>
      <c r="CU100" s="7">
        <v>722</v>
      </c>
      <c r="CV100" s="7">
        <v>705</v>
      </c>
      <c r="CW100" s="7">
        <v>608</v>
      </c>
      <c r="CX100" s="7">
        <v>657</v>
      </c>
      <c r="CY100" s="7">
        <v>643</v>
      </c>
      <c r="CZ100" s="7">
        <v>548</v>
      </c>
      <c r="DA100" s="7">
        <v>584</v>
      </c>
      <c r="DB100" s="7">
        <v>577</v>
      </c>
      <c r="DC100" s="7">
        <v>567</v>
      </c>
      <c r="DD100" s="7">
        <v>570</v>
      </c>
      <c r="DE100" s="7">
        <v>523</v>
      </c>
      <c r="DF100" s="7">
        <v>534</v>
      </c>
      <c r="DG100" s="7">
        <v>579</v>
      </c>
      <c r="DH100" s="7">
        <v>498</v>
      </c>
      <c r="DI100" s="7">
        <v>548</v>
      </c>
      <c r="DJ100" s="7">
        <v>563</v>
      </c>
      <c r="DK100" s="7">
        <v>450</v>
      </c>
      <c r="DL100" s="7">
        <v>419</v>
      </c>
      <c r="DM100" s="7">
        <v>395</v>
      </c>
      <c r="DN100" s="7">
        <v>329</v>
      </c>
      <c r="DO100" s="7">
        <v>322</v>
      </c>
      <c r="DP100" s="7">
        <v>267</v>
      </c>
      <c r="DQ100" s="7">
        <v>247</v>
      </c>
      <c r="DR100" s="7">
        <v>213</v>
      </c>
      <c r="DS100" s="7">
        <v>197</v>
      </c>
      <c r="DT100" s="7">
        <v>193</v>
      </c>
      <c r="DU100" s="7">
        <v>177</v>
      </c>
      <c r="DV100" s="7">
        <v>140</v>
      </c>
      <c r="DW100" s="7">
        <v>500</v>
      </c>
      <c r="DX100" s="7">
        <f t="shared" si="12"/>
        <v>30849</v>
      </c>
      <c r="DY100" s="7">
        <f t="shared" si="13"/>
        <v>3660</v>
      </c>
      <c r="DZ100" s="7">
        <f t="shared" si="14"/>
        <v>15368</v>
      </c>
      <c r="EA100" s="7">
        <f t="shared" si="15"/>
        <v>10667</v>
      </c>
    </row>
    <row r="101" spans="1:131" x14ac:dyDescent="0.35">
      <c r="A101" s="7">
        <v>6</v>
      </c>
      <c r="B101" t="s">
        <v>358</v>
      </c>
      <c r="C101" s="11" t="s">
        <v>214</v>
      </c>
      <c r="D101" s="11" t="s">
        <v>197</v>
      </c>
      <c r="E101" s="7">
        <f>SUM(Table32534[[#This Row],[0]:[90]])</f>
        <v>50003</v>
      </c>
      <c r="F101" s="8">
        <f>SUM(Table32534[[#This Row],[0]:[15]])</f>
        <v>7835</v>
      </c>
      <c r="G101" s="7">
        <f>SUM(Table32534[[#This Row],[16]:[64]])</f>
        <v>30342</v>
      </c>
      <c r="H101" s="7">
        <f>SUM(Table32534[[#This Row],[65]:[90]])</f>
        <v>11826</v>
      </c>
      <c r="I101" s="7">
        <f>SUM(Table32534[[#This Row],[85]:[90]])</f>
        <v>1646</v>
      </c>
      <c r="J101" s="8">
        <f>SUM(Table32534[[#This Row],[0]:[17]])</f>
        <v>8930</v>
      </c>
      <c r="K101" s="7">
        <f>SUM(Table32534[[#This Row],[18]:[64]])</f>
        <v>29247</v>
      </c>
      <c r="L101" s="8">
        <f>SUM(Table32534[[#This Row],[0]:[4]])</f>
        <v>2075</v>
      </c>
      <c r="M101" s="7">
        <f>SUM(Table32534[[#This Row],[5]:[15]])</f>
        <v>5760</v>
      </c>
      <c r="N101" s="7">
        <f>SUM(Table32534[[#This Row],[16]:[24]])</f>
        <v>4626</v>
      </c>
      <c r="O101" s="7">
        <f>SUM(Table32534[[#This Row],[25]:[49]])</f>
        <v>14765</v>
      </c>
      <c r="P101" s="7">
        <f>SUM(Table32534[[#This Row],[50]:[64]])</f>
        <v>10951</v>
      </c>
      <c r="Q101" s="7">
        <f>SUM(Table32534[[#This Row],[65]:[74]])</f>
        <v>5811</v>
      </c>
      <c r="R101" s="7">
        <f>SUM(Table32534[[#This Row],[75]:[84]])</f>
        <v>4369</v>
      </c>
      <c r="S101" s="8">
        <f>SUM(Table32534[[#This Row],[5]:[9]])</f>
        <v>2550</v>
      </c>
      <c r="T101" s="7">
        <f>SUM(Table32534[[#This Row],[10]:[14]])</f>
        <v>2685</v>
      </c>
      <c r="U101" s="7">
        <f>SUM(Table32534[[#This Row],[15]:[19]])</f>
        <v>2648</v>
      </c>
      <c r="V101" s="7">
        <f>SUM(Table32534[[#This Row],[20]:[24]])</f>
        <v>2503</v>
      </c>
      <c r="W101" s="7">
        <f>SUM(Table32534[[#This Row],[25]:[29]])</f>
        <v>2809</v>
      </c>
      <c r="X101" s="7">
        <f>SUM(Table32534[[#This Row],[30]:[34]])</f>
        <v>3082</v>
      </c>
      <c r="Y101" s="7">
        <f>SUM(Table32534[[#This Row],[35]:[39]])</f>
        <v>3216</v>
      </c>
      <c r="Z101" s="7">
        <f>SUM(Table32534[[#This Row],[40]:[44]])</f>
        <v>2916</v>
      </c>
      <c r="AA101" s="7">
        <f>SUM(Table32534[[#This Row],[45]:[49]])</f>
        <v>2742</v>
      </c>
      <c r="AB101" s="7">
        <f>SUM(Table32534[[#This Row],[50]:[54]])</f>
        <v>3443</v>
      </c>
      <c r="AC101" s="7">
        <f>SUM(Table32534[[#This Row],[55]:[59]])</f>
        <v>3905</v>
      </c>
      <c r="AD101" s="7">
        <f>SUM(Table32534[[#This Row],[60]:[64]])</f>
        <v>3603</v>
      </c>
      <c r="AE101" s="7">
        <f>SUM(Table32534[[#This Row],[65]:[69]])</f>
        <v>3118</v>
      </c>
      <c r="AF101" s="7">
        <f>SUM(Table32534[[#This Row],[70]:[74]])</f>
        <v>2693</v>
      </c>
      <c r="AG101" s="7">
        <f>SUM(Table32534[[#This Row],[75]:[79]])</f>
        <v>2759</v>
      </c>
      <c r="AH101" s="7">
        <f>SUM(Table32534[[#This Row],[80]:[84]])</f>
        <v>1610</v>
      </c>
      <c r="AI101" s="7">
        <f>SUM(Table32534[[#This Row],[85]:[89]])</f>
        <v>1080</v>
      </c>
      <c r="AJ101" s="7">
        <f>Table32534[[#This Row],[90]]</f>
        <v>566</v>
      </c>
      <c r="AK101" s="8">
        <v>438</v>
      </c>
      <c r="AL101" s="7">
        <v>394</v>
      </c>
      <c r="AM101" s="7">
        <v>414</v>
      </c>
      <c r="AN101" s="7">
        <v>388</v>
      </c>
      <c r="AO101" s="7">
        <v>441</v>
      </c>
      <c r="AP101" s="7">
        <v>507</v>
      </c>
      <c r="AQ101" s="7">
        <v>471</v>
      </c>
      <c r="AR101" s="7">
        <v>490</v>
      </c>
      <c r="AS101" s="7">
        <v>517</v>
      </c>
      <c r="AT101" s="7">
        <v>565</v>
      </c>
      <c r="AU101" s="7">
        <v>491</v>
      </c>
      <c r="AV101" s="7">
        <v>563</v>
      </c>
      <c r="AW101" s="7">
        <v>529</v>
      </c>
      <c r="AX101" s="7">
        <v>539</v>
      </c>
      <c r="AY101" s="7">
        <v>563</v>
      </c>
      <c r="AZ101" s="7">
        <v>525</v>
      </c>
      <c r="BA101" s="7">
        <v>579</v>
      </c>
      <c r="BB101" s="7">
        <v>516</v>
      </c>
      <c r="BC101" s="7">
        <v>544</v>
      </c>
      <c r="BD101" s="7">
        <v>484</v>
      </c>
      <c r="BE101" s="7">
        <v>546</v>
      </c>
      <c r="BF101" s="7">
        <v>629</v>
      </c>
      <c r="BG101" s="7">
        <v>474</v>
      </c>
      <c r="BH101" s="7">
        <v>422</v>
      </c>
      <c r="BI101" s="7">
        <v>432</v>
      </c>
      <c r="BJ101" s="7">
        <v>519</v>
      </c>
      <c r="BK101" s="7">
        <v>574</v>
      </c>
      <c r="BL101" s="7">
        <v>573</v>
      </c>
      <c r="BM101" s="7">
        <v>550</v>
      </c>
      <c r="BN101" s="7">
        <v>593</v>
      </c>
      <c r="BO101" s="7">
        <v>622</v>
      </c>
      <c r="BP101" s="7">
        <v>571</v>
      </c>
      <c r="BQ101" s="7">
        <v>643</v>
      </c>
      <c r="BR101" s="7">
        <v>637</v>
      </c>
      <c r="BS101" s="7">
        <v>609</v>
      </c>
      <c r="BT101" s="7">
        <v>624</v>
      </c>
      <c r="BU101" s="7">
        <v>645</v>
      </c>
      <c r="BV101" s="7">
        <v>673</v>
      </c>
      <c r="BW101" s="7">
        <v>657</v>
      </c>
      <c r="BX101" s="7">
        <v>617</v>
      </c>
      <c r="BY101" s="7">
        <v>608</v>
      </c>
      <c r="BZ101" s="7">
        <v>561</v>
      </c>
      <c r="CA101" s="7">
        <v>584</v>
      </c>
      <c r="CB101" s="7">
        <v>572</v>
      </c>
      <c r="CC101" s="7">
        <v>591</v>
      </c>
      <c r="CD101" s="7">
        <v>571</v>
      </c>
      <c r="CE101" s="7">
        <v>515</v>
      </c>
      <c r="CF101" s="7">
        <v>528</v>
      </c>
      <c r="CG101" s="7">
        <v>518</v>
      </c>
      <c r="CH101" s="7">
        <v>610</v>
      </c>
      <c r="CI101" s="7">
        <v>563</v>
      </c>
      <c r="CJ101" s="7">
        <v>636</v>
      </c>
      <c r="CK101" s="7">
        <v>700</v>
      </c>
      <c r="CL101" s="7">
        <v>790</v>
      </c>
      <c r="CM101" s="7">
        <v>754</v>
      </c>
      <c r="CN101" s="7">
        <v>767</v>
      </c>
      <c r="CO101" s="7">
        <v>755</v>
      </c>
      <c r="CP101" s="7">
        <v>808</v>
      </c>
      <c r="CQ101" s="7">
        <v>802</v>
      </c>
      <c r="CR101" s="7">
        <v>773</v>
      </c>
      <c r="CS101" s="7">
        <v>794</v>
      </c>
      <c r="CT101" s="7">
        <v>759</v>
      </c>
      <c r="CU101" s="7">
        <v>676</v>
      </c>
      <c r="CV101" s="7">
        <v>681</v>
      </c>
      <c r="CW101" s="7">
        <v>693</v>
      </c>
      <c r="CX101" s="7">
        <v>687</v>
      </c>
      <c r="CY101" s="7">
        <v>627</v>
      </c>
      <c r="CZ101" s="7">
        <v>615</v>
      </c>
      <c r="DA101" s="7">
        <v>638</v>
      </c>
      <c r="DB101" s="7">
        <v>551</v>
      </c>
      <c r="DC101" s="7">
        <v>565</v>
      </c>
      <c r="DD101" s="7">
        <v>544</v>
      </c>
      <c r="DE101" s="7">
        <v>572</v>
      </c>
      <c r="DF101" s="7">
        <v>510</v>
      </c>
      <c r="DG101" s="7">
        <v>502</v>
      </c>
      <c r="DH101" s="7">
        <v>572</v>
      </c>
      <c r="DI101" s="7">
        <v>610</v>
      </c>
      <c r="DJ101" s="7">
        <v>621</v>
      </c>
      <c r="DK101" s="7">
        <v>483</v>
      </c>
      <c r="DL101" s="7">
        <v>473</v>
      </c>
      <c r="DM101" s="7">
        <v>421</v>
      </c>
      <c r="DN101" s="7">
        <v>368</v>
      </c>
      <c r="DO101" s="7">
        <v>283</v>
      </c>
      <c r="DP101" s="7">
        <v>258</v>
      </c>
      <c r="DQ101" s="7">
        <v>280</v>
      </c>
      <c r="DR101" s="7">
        <v>228</v>
      </c>
      <c r="DS101" s="7">
        <v>265</v>
      </c>
      <c r="DT101" s="7">
        <v>217</v>
      </c>
      <c r="DU101" s="7">
        <v>209</v>
      </c>
      <c r="DV101" s="7">
        <v>161</v>
      </c>
      <c r="DW101" s="7">
        <v>566</v>
      </c>
      <c r="DX101" s="7">
        <f t="shared" si="12"/>
        <v>30342</v>
      </c>
      <c r="DY101" s="7">
        <f t="shared" si="13"/>
        <v>3531</v>
      </c>
      <c r="DZ101" s="7">
        <f t="shared" si="14"/>
        <v>14765</v>
      </c>
      <c r="EA101" s="7">
        <f t="shared" si="15"/>
        <v>10951</v>
      </c>
    </row>
    <row r="102" spans="1:131" x14ac:dyDescent="0.35">
      <c r="A102" s="7">
        <v>6</v>
      </c>
      <c r="B102" t="s">
        <v>358</v>
      </c>
      <c r="C102" s="10" t="s">
        <v>354</v>
      </c>
      <c r="D102" s="10" t="s">
        <v>354</v>
      </c>
      <c r="E102" s="7">
        <f>SUM(E84,E86,E89,E90,E91,E93,E95)</f>
        <v>1044790</v>
      </c>
      <c r="F102" s="7">
        <f t="shared" ref="F102:AJ102" si="16">SUM(F84,F86,F89,F90,F91,F93,F95)</f>
        <v>167285</v>
      </c>
      <c r="G102" s="7">
        <f t="shared" si="16"/>
        <v>644725</v>
      </c>
      <c r="H102" s="7">
        <f t="shared" si="16"/>
        <v>232780</v>
      </c>
      <c r="I102" s="7">
        <f t="shared" si="16"/>
        <v>33659</v>
      </c>
      <c r="J102" s="7">
        <f t="shared" si="16"/>
        <v>189669</v>
      </c>
      <c r="K102" s="7">
        <f t="shared" si="16"/>
        <v>622341</v>
      </c>
      <c r="L102" s="7">
        <f t="shared" si="16"/>
        <v>46510</v>
      </c>
      <c r="M102" s="7">
        <f t="shared" si="16"/>
        <v>120775</v>
      </c>
      <c r="N102" s="7">
        <f t="shared" si="16"/>
        <v>115687</v>
      </c>
      <c r="O102" s="7">
        <f t="shared" si="16"/>
        <v>320258</v>
      </c>
      <c r="P102" s="7">
        <f t="shared" si="16"/>
        <v>208780</v>
      </c>
      <c r="Q102" s="7">
        <f t="shared" si="16"/>
        <v>117361</v>
      </c>
      <c r="R102" s="7">
        <f t="shared" si="16"/>
        <v>81760</v>
      </c>
      <c r="S102" s="7">
        <f t="shared" si="16"/>
        <v>53397</v>
      </c>
      <c r="T102" s="7">
        <f t="shared" si="16"/>
        <v>56299</v>
      </c>
      <c r="U102" s="7">
        <f t="shared" si="16"/>
        <v>59486</v>
      </c>
      <c r="V102" s="7">
        <f t="shared" si="16"/>
        <v>67280</v>
      </c>
      <c r="W102" s="7">
        <f t="shared" si="16"/>
        <v>61963</v>
      </c>
      <c r="X102" s="7">
        <f t="shared" si="16"/>
        <v>67859</v>
      </c>
      <c r="Y102" s="7">
        <f t="shared" si="16"/>
        <v>68850</v>
      </c>
      <c r="Z102" s="7">
        <f t="shared" si="16"/>
        <v>64466</v>
      </c>
      <c r="AA102" s="7">
        <f t="shared" si="16"/>
        <v>57120</v>
      </c>
      <c r="AB102" s="7">
        <f t="shared" si="16"/>
        <v>65522</v>
      </c>
      <c r="AC102" s="7">
        <f t="shared" si="16"/>
        <v>71992</v>
      </c>
      <c r="AD102" s="7">
        <f t="shared" si="16"/>
        <v>71266</v>
      </c>
      <c r="AE102" s="7">
        <f t="shared" si="16"/>
        <v>62935</v>
      </c>
      <c r="AF102" s="7">
        <f t="shared" si="16"/>
        <v>54426</v>
      </c>
      <c r="AG102" s="7">
        <f t="shared" si="16"/>
        <v>50377</v>
      </c>
      <c r="AH102" s="7">
        <f t="shared" si="16"/>
        <v>31383</v>
      </c>
      <c r="AI102" s="7">
        <f t="shared" si="16"/>
        <v>21308</v>
      </c>
      <c r="AJ102" s="7">
        <f t="shared" si="16"/>
        <v>12351</v>
      </c>
      <c r="AK102" s="7">
        <v>8763</v>
      </c>
      <c r="AL102" s="7">
        <v>8936</v>
      </c>
      <c r="AM102" s="7">
        <v>9557</v>
      </c>
      <c r="AN102" s="7">
        <v>9544</v>
      </c>
      <c r="AO102" s="7">
        <v>9710</v>
      </c>
      <c r="AP102" s="7">
        <v>10245</v>
      </c>
      <c r="AQ102" s="7">
        <v>10435</v>
      </c>
      <c r="AR102" s="7">
        <v>10791</v>
      </c>
      <c r="AS102" s="7">
        <v>11100</v>
      </c>
      <c r="AT102" s="7">
        <v>10826</v>
      </c>
      <c r="AU102" s="7">
        <v>10969</v>
      </c>
      <c r="AV102" s="7">
        <v>11177</v>
      </c>
      <c r="AW102" s="7">
        <v>11401</v>
      </c>
      <c r="AX102" s="7">
        <v>11371</v>
      </c>
      <c r="AY102" s="7">
        <v>11381</v>
      </c>
      <c r="AZ102" s="7">
        <v>11079</v>
      </c>
      <c r="BA102" s="7">
        <v>11405</v>
      </c>
      <c r="BB102" s="7">
        <v>10979</v>
      </c>
      <c r="BC102" s="7">
        <v>11412</v>
      </c>
      <c r="BD102" s="7">
        <v>14611</v>
      </c>
      <c r="BE102" s="7">
        <v>15380</v>
      </c>
      <c r="BF102" s="7">
        <v>15541</v>
      </c>
      <c r="BG102" s="7">
        <v>13256</v>
      </c>
      <c r="BH102" s="7">
        <v>11846</v>
      </c>
      <c r="BI102" s="7">
        <v>11257</v>
      </c>
      <c r="BJ102" s="7">
        <v>11575</v>
      </c>
      <c r="BK102" s="7">
        <v>12220</v>
      </c>
      <c r="BL102" s="7">
        <v>12777</v>
      </c>
      <c r="BM102" s="7">
        <v>12423</v>
      </c>
      <c r="BN102" s="7">
        <v>12968</v>
      </c>
      <c r="BO102" s="7">
        <v>13131</v>
      </c>
      <c r="BP102" s="7">
        <v>13373</v>
      </c>
      <c r="BQ102" s="7">
        <v>13830</v>
      </c>
      <c r="BR102" s="7">
        <v>13774</v>
      </c>
      <c r="BS102" s="7">
        <v>13751</v>
      </c>
      <c r="BT102" s="7">
        <v>13655</v>
      </c>
      <c r="BU102" s="7">
        <v>13981</v>
      </c>
      <c r="BV102" s="7">
        <v>13896</v>
      </c>
      <c r="BW102" s="7">
        <v>13770</v>
      </c>
      <c r="BX102" s="7">
        <v>13548</v>
      </c>
      <c r="BY102" s="7">
        <v>12937</v>
      </c>
      <c r="BZ102" s="7">
        <v>12854</v>
      </c>
      <c r="CA102" s="7">
        <v>12794</v>
      </c>
      <c r="CB102" s="7">
        <v>12911</v>
      </c>
      <c r="CC102" s="7">
        <v>12970</v>
      </c>
      <c r="CD102" s="7">
        <v>12457</v>
      </c>
      <c r="CE102" s="7">
        <v>11025</v>
      </c>
      <c r="CF102" s="7">
        <v>10683</v>
      </c>
      <c r="CG102" s="7">
        <v>11418</v>
      </c>
      <c r="CH102" s="7">
        <v>11537</v>
      </c>
      <c r="CI102" s="7">
        <v>11788</v>
      </c>
      <c r="CJ102" s="7">
        <v>12509</v>
      </c>
      <c r="CK102" s="7">
        <v>13562</v>
      </c>
      <c r="CL102" s="7">
        <v>14240</v>
      </c>
      <c r="CM102" s="7">
        <v>13423</v>
      </c>
      <c r="CN102" s="7">
        <v>13918</v>
      </c>
      <c r="CO102" s="7">
        <v>14230</v>
      </c>
      <c r="CP102" s="7">
        <v>14399</v>
      </c>
      <c r="CQ102" s="7">
        <v>14615</v>
      </c>
      <c r="CR102" s="7">
        <v>14830</v>
      </c>
      <c r="CS102" s="7">
        <v>14761</v>
      </c>
      <c r="CT102" s="7">
        <v>14700</v>
      </c>
      <c r="CU102" s="7">
        <v>14385</v>
      </c>
      <c r="CV102" s="7">
        <v>13885</v>
      </c>
      <c r="CW102" s="7">
        <v>13535</v>
      </c>
      <c r="CX102" s="7">
        <v>13476</v>
      </c>
      <c r="CY102" s="7">
        <v>13187</v>
      </c>
      <c r="CZ102" s="7">
        <v>12585</v>
      </c>
      <c r="DA102" s="7">
        <v>12146</v>
      </c>
      <c r="DB102" s="7">
        <v>11541</v>
      </c>
      <c r="DC102" s="7">
        <v>11356</v>
      </c>
      <c r="DD102" s="7">
        <v>11159</v>
      </c>
      <c r="DE102" s="7">
        <v>10659</v>
      </c>
      <c r="DF102" s="7">
        <v>10545</v>
      </c>
      <c r="DG102" s="7">
        <v>10707</v>
      </c>
      <c r="DH102" s="7">
        <v>10642</v>
      </c>
      <c r="DI102" s="7">
        <v>11229</v>
      </c>
      <c r="DJ102" s="7">
        <v>11712</v>
      </c>
      <c r="DK102" s="7">
        <v>8596</v>
      </c>
      <c r="DL102" s="7">
        <v>8198</v>
      </c>
      <c r="DM102" s="7">
        <v>7698</v>
      </c>
      <c r="DN102" s="7">
        <v>6858</v>
      </c>
      <c r="DO102" s="7">
        <v>5921</v>
      </c>
      <c r="DP102" s="7">
        <v>5451</v>
      </c>
      <c r="DQ102" s="7">
        <v>5455</v>
      </c>
      <c r="DR102" s="7">
        <v>5079</v>
      </c>
      <c r="DS102" s="7">
        <v>4857</v>
      </c>
      <c r="DT102" s="7">
        <v>4381</v>
      </c>
      <c r="DU102" s="7">
        <v>3686</v>
      </c>
      <c r="DV102" s="7">
        <v>3305</v>
      </c>
      <c r="DW102" s="7">
        <v>12351</v>
      </c>
      <c r="DX102" s="7">
        <f t="shared" si="12"/>
        <v>644725</v>
      </c>
      <c r="DY102" s="7">
        <f t="shared" si="13"/>
        <v>93303</v>
      </c>
      <c r="DZ102" s="7">
        <f t="shared" si="14"/>
        <v>320258</v>
      </c>
      <c r="EA102" s="7">
        <f t="shared" si="15"/>
        <v>208780</v>
      </c>
    </row>
    <row r="103" spans="1:131" x14ac:dyDescent="0.35">
      <c r="A103" s="7">
        <v>7</v>
      </c>
      <c r="B103" t="s">
        <v>357</v>
      </c>
      <c r="C103" s="10" t="s">
        <v>336</v>
      </c>
      <c r="D103" s="10" t="s">
        <v>337</v>
      </c>
      <c r="E103" s="7">
        <f>SUM(Table32534[[#This Row],[0]:[90]])</f>
        <v>3351674</v>
      </c>
      <c r="F103" s="8">
        <f>SUM(Table32534[[#This Row],[0]:[15]])</f>
        <v>602920</v>
      </c>
      <c r="G103" s="7">
        <f>SUM(Table32534[[#This Row],[16]:[64]])</f>
        <v>2038921</v>
      </c>
      <c r="H103" s="7">
        <f>SUM(Table32534[[#This Row],[65]:[90]])</f>
        <v>709833</v>
      </c>
      <c r="I103" s="7">
        <f>SUM(Table32534[[#This Row],[85]:[90]])</f>
        <v>113605</v>
      </c>
      <c r="J103" s="8">
        <f>SUM(Table32534[[#This Row],[0]:[17]])</f>
        <v>680050</v>
      </c>
      <c r="K103" s="7">
        <f>SUM(Table32534[[#This Row],[18]:[64]])</f>
        <v>1961791</v>
      </c>
      <c r="L103" s="8">
        <f>SUM(Table32534[[#This Row],[0]:[4]])</f>
        <v>171540</v>
      </c>
      <c r="M103" s="7">
        <f>SUM(Table32534[[#This Row],[5]:[15]])</f>
        <v>431380</v>
      </c>
      <c r="N103" s="7">
        <f>SUM(Table32534[[#This Row],[16]:[24]])</f>
        <v>299377</v>
      </c>
      <c r="O103" s="7">
        <f>SUM(Table32534[[#This Row],[25]:[49]])</f>
        <v>1091567</v>
      </c>
      <c r="P103" s="7">
        <f>SUM(Table32534[[#This Row],[50]:[64]])</f>
        <v>647977</v>
      </c>
      <c r="Q103" s="7">
        <f>SUM(Table32534[[#This Row],[65]:[74]])</f>
        <v>332874</v>
      </c>
      <c r="R103" s="7">
        <f>SUM(Table32534[[#This Row],[75]:[84]])</f>
        <v>263354</v>
      </c>
      <c r="S103" s="8">
        <f>SUM(Table32534[[#This Row],[5]:[9]])</f>
        <v>191922</v>
      </c>
      <c r="T103" s="7">
        <f>SUM(Table32534[[#This Row],[10]:[14]])</f>
        <v>199876</v>
      </c>
      <c r="U103" s="7">
        <f>SUM(Table32534[[#This Row],[15]:[19]])</f>
        <v>181374</v>
      </c>
      <c r="V103" s="7">
        <f>SUM(Table32534[[#This Row],[20]:[24]])</f>
        <v>157585</v>
      </c>
      <c r="W103" s="7">
        <f>SUM(Table32534[[#This Row],[25]:[29]])</f>
        <v>196959</v>
      </c>
      <c r="X103" s="7">
        <f>SUM(Table32534[[#This Row],[30]:[34]])</f>
        <v>228169</v>
      </c>
      <c r="Y103" s="7">
        <f>SUM(Table32534[[#This Row],[35]:[39]])</f>
        <v>236683</v>
      </c>
      <c r="Z103" s="7">
        <f>SUM(Table32534[[#This Row],[40]:[44]])</f>
        <v>226118</v>
      </c>
      <c r="AA103" s="7">
        <f>SUM(Table32534[[#This Row],[45]:[49]])</f>
        <v>203638</v>
      </c>
      <c r="AB103" s="7">
        <f>SUM(Table32534[[#This Row],[50]:[54]])</f>
        <v>216509</v>
      </c>
      <c r="AC103" s="7">
        <f>SUM(Table32534[[#This Row],[55]:[59]])</f>
        <v>224893</v>
      </c>
      <c r="AD103" s="7">
        <f>SUM(Table32534[[#This Row],[60]:[64]])</f>
        <v>206575</v>
      </c>
      <c r="AE103" s="7">
        <f>SUM(Table32534[[#This Row],[65]:[69]])</f>
        <v>174220</v>
      </c>
      <c r="AF103" s="7">
        <f>SUM(Table32534[[#This Row],[70]:[74]])</f>
        <v>158654</v>
      </c>
      <c r="AG103" s="7">
        <f>SUM(Table32534[[#This Row],[75]:[79]])</f>
        <v>159702</v>
      </c>
      <c r="AH103" s="7">
        <f>SUM(Table32534[[#This Row],[80]:[84]])</f>
        <v>103652</v>
      </c>
      <c r="AI103" s="7">
        <f>SUM(Table32534[[#This Row],[85]:[89]])</f>
        <v>68861</v>
      </c>
      <c r="AJ103" s="7">
        <f>Table32534[[#This Row],[90]]</f>
        <v>44744</v>
      </c>
      <c r="AK103" s="8">
        <v>31339</v>
      </c>
      <c r="AL103" s="7">
        <v>32872</v>
      </c>
      <c r="AM103" s="7">
        <v>35483</v>
      </c>
      <c r="AN103" s="7">
        <v>35168</v>
      </c>
      <c r="AO103" s="7">
        <v>36678</v>
      </c>
      <c r="AP103" s="7">
        <v>37277</v>
      </c>
      <c r="AQ103" s="7">
        <v>38020</v>
      </c>
      <c r="AR103" s="7">
        <v>38285</v>
      </c>
      <c r="AS103" s="7">
        <v>39542</v>
      </c>
      <c r="AT103" s="7">
        <v>38798</v>
      </c>
      <c r="AU103" s="7">
        <v>39072</v>
      </c>
      <c r="AV103" s="7">
        <v>39997</v>
      </c>
      <c r="AW103" s="7">
        <v>40662</v>
      </c>
      <c r="AX103" s="7">
        <v>40126</v>
      </c>
      <c r="AY103" s="7">
        <v>40019</v>
      </c>
      <c r="AZ103" s="7">
        <v>39582</v>
      </c>
      <c r="BA103" s="7">
        <v>39413</v>
      </c>
      <c r="BB103" s="7">
        <v>37717</v>
      </c>
      <c r="BC103" s="7">
        <v>35480</v>
      </c>
      <c r="BD103" s="7">
        <v>29182</v>
      </c>
      <c r="BE103" s="7">
        <v>27842</v>
      </c>
      <c r="BF103" s="7">
        <v>28111</v>
      </c>
      <c r="BG103" s="7">
        <v>31827</v>
      </c>
      <c r="BH103" s="7">
        <v>34417</v>
      </c>
      <c r="BI103" s="7">
        <v>35388</v>
      </c>
      <c r="BJ103" s="7">
        <v>37331</v>
      </c>
      <c r="BK103" s="7">
        <v>38713</v>
      </c>
      <c r="BL103" s="7">
        <v>39382</v>
      </c>
      <c r="BM103" s="7">
        <v>40115</v>
      </c>
      <c r="BN103" s="7">
        <v>41418</v>
      </c>
      <c r="BO103" s="7">
        <v>43575</v>
      </c>
      <c r="BP103" s="7">
        <v>44234</v>
      </c>
      <c r="BQ103" s="7">
        <v>45931</v>
      </c>
      <c r="BR103" s="7">
        <v>47047</v>
      </c>
      <c r="BS103" s="7">
        <v>47382</v>
      </c>
      <c r="BT103" s="7">
        <v>47719</v>
      </c>
      <c r="BU103" s="7">
        <v>48386</v>
      </c>
      <c r="BV103" s="7">
        <v>47326</v>
      </c>
      <c r="BW103" s="7">
        <v>46887</v>
      </c>
      <c r="BX103" s="7">
        <v>46365</v>
      </c>
      <c r="BY103" s="7">
        <v>45295</v>
      </c>
      <c r="BZ103" s="7">
        <v>44804</v>
      </c>
      <c r="CA103" s="7">
        <v>45138</v>
      </c>
      <c r="CB103" s="7">
        <v>45520</v>
      </c>
      <c r="CC103" s="7">
        <v>45361</v>
      </c>
      <c r="CD103" s="7">
        <v>43326</v>
      </c>
      <c r="CE103" s="7">
        <v>40082</v>
      </c>
      <c r="CF103" s="7">
        <v>39313</v>
      </c>
      <c r="CG103" s="7">
        <v>40031</v>
      </c>
      <c r="CH103" s="7">
        <v>40886</v>
      </c>
      <c r="CI103" s="7">
        <v>41233</v>
      </c>
      <c r="CJ103" s="7">
        <v>42579</v>
      </c>
      <c r="CK103" s="7">
        <v>43887</v>
      </c>
      <c r="CL103" s="7">
        <v>45182</v>
      </c>
      <c r="CM103" s="7">
        <v>43628</v>
      </c>
      <c r="CN103" s="7">
        <v>44599</v>
      </c>
      <c r="CO103" s="7">
        <v>44898</v>
      </c>
      <c r="CP103" s="7">
        <v>45134</v>
      </c>
      <c r="CQ103" s="7">
        <v>45405</v>
      </c>
      <c r="CR103" s="7">
        <v>44857</v>
      </c>
      <c r="CS103" s="7">
        <v>44320</v>
      </c>
      <c r="CT103" s="7">
        <v>42741</v>
      </c>
      <c r="CU103" s="7">
        <v>41578</v>
      </c>
      <c r="CV103" s="7">
        <v>39969</v>
      </c>
      <c r="CW103" s="7">
        <v>37967</v>
      </c>
      <c r="CX103" s="7">
        <v>37164</v>
      </c>
      <c r="CY103" s="7">
        <v>36281</v>
      </c>
      <c r="CZ103" s="7">
        <v>34636</v>
      </c>
      <c r="DA103" s="7">
        <v>33673</v>
      </c>
      <c r="DB103" s="7">
        <v>32466</v>
      </c>
      <c r="DC103" s="7">
        <v>32924</v>
      </c>
      <c r="DD103" s="7">
        <v>31993</v>
      </c>
      <c r="DE103" s="7">
        <v>31125</v>
      </c>
      <c r="DF103" s="7">
        <v>31107</v>
      </c>
      <c r="DG103" s="7">
        <v>31505</v>
      </c>
      <c r="DH103" s="7">
        <v>32309</v>
      </c>
      <c r="DI103" s="7">
        <v>34437</v>
      </c>
      <c r="DJ103" s="7">
        <v>38382</v>
      </c>
      <c r="DK103" s="7">
        <v>28080</v>
      </c>
      <c r="DL103" s="7">
        <v>26494</v>
      </c>
      <c r="DM103" s="7">
        <v>25744</v>
      </c>
      <c r="DN103" s="7">
        <v>23367</v>
      </c>
      <c r="DO103" s="7">
        <v>20133</v>
      </c>
      <c r="DP103" s="7">
        <v>17070</v>
      </c>
      <c r="DQ103" s="7">
        <v>17338</v>
      </c>
      <c r="DR103" s="7">
        <v>16703</v>
      </c>
      <c r="DS103" s="7">
        <v>15316</v>
      </c>
      <c r="DT103" s="7">
        <v>13805</v>
      </c>
      <c r="DU103" s="7">
        <v>12358</v>
      </c>
      <c r="DV103" s="7">
        <v>10679</v>
      </c>
      <c r="DW103" s="7">
        <v>44744</v>
      </c>
      <c r="DX103" s="7">
        <f t="shared" si="12"/>
        <v>2038921</v>
      </c>
      <c r="DY103" s="7">
        <f t="shared" si="13"/>
        <v>222247</v>
      </c>
      <c r="DZ103" s="7">
        <f t="shared" si="14"/>
        <v>1091567</v>
      </c>
      <c r="EA103" s="7">
        <f t="shared" si="15"/>
        <v>647977</v>
      </c>
    </row>
    <row r="104" spans="1:131" x14ac:dyDescent="0.35">
      <c r="A104" s="7">
        <v>7</v>
      </c>
      <c r="B104" t="s">
        <v>357</v>
      </c>
      <c r="C104" s="10" t="s">
        <v>338</v>
      </c>
      <c r="D104" s="10" t="s">
        <v>339</v>
      </c>
      <c r="E104" s="7">
        <f>SUM(Table32534[[#This Row],[0]:[90]])</f>
        <v>2569499</v>
      </c>
      <c r="F104" s="8">
        <f>SUM(Table32534[[#This Row],[0]:[15]])</f>
        <v>445106</v>
      </c>
      <c r="G104" s="7">
        <f>SUM(Table32534[[#This Row],[16]:[64]])</f>
        <v>1586532</v>
      </c>
      <c r="H104" s="7">
        <f>SUM(Table32534[[#This Row],[65]:[90]])</f>
        <v>537861</v>
      </c>
      <c r="I104" s="7">
        <f>SUM(Table32534[[#This Row],[85]:[90]])</f>
        <v>78535</v>
      </c>
      <c r="J104" s="8">
        <f>SUM(Table32534[[#This Row],[0]:[17]])</f>
        <v>503549</v>
      </c>
      <c r="K104" s="7">
        <f>SUM(Table32534[[#This Row],[18]:[64]])</f>
        <v>1528089</v>
      </c>
      <c r="L104" s="8">
        <f>SUM(Table32534[[#This Row],[0]:[4]])</f>
        <v>123790</v>
      </c>
      <c r="M104" s="7">
        <f>SUM(Table32534[[#This Row],[5]:[15]])</f>
        <v>321316</v>
      </c>
      <c r="N104" s="7">
        <f>SUM(Table32534[[#This Row],[16]:[24]])</f>
        <v>268070</v>
      </c>
      <c r="O104" s="7">
        <f>SUM(Table32534[[#This Row],[25]:[49]])</f>
        <v>811243</v>
      </c>
      <c r="P104" s="7">
        <f>SUM(Table32534[[#This Row],[50]:[64]])</f>
        <v>507219</v>
      </c>
      <c r="Q104" s="7">
        <f>SUM(Table32534[[#This Row],[65]:[74]])</f>
        <v>261439</v>
      </c>
      <c r="R104" s="7">
        <f>SUM(Table32534[[#This Row],[75]:[84]])</f>
        <v>197887</v>
      </c>
      <c r="S104" s="8">
        <f>SUM(Table32534[[#This Row],[5]:[9]])</f>
        <v>141160</v>
      </c>
      <c r="T104" s="7">
        <f>SUM(Table32534[[#This Row],[10]:[14]])</f>
        <v>150598</v>
      </c>
      <c r="U104" s="7">
        <f>SUM(Table32534[[#This Row],[15]:[19]])</f>
        <v>149134</v>
      </c>
      <c r="V104" s="7">
        <f>SUM(Table32534[[#This Row],[20]:[24]])</f>
        <v>148494</v>
      </c>
      <c r="W104" s="7">
        <f>SUM(Table32534[[#This Row],[25]:[29]])</f>
        <v>152732</v>
      </c>
      <c r="X104" s="7">
        <f>SUM(Table32534[[#This Row],[30]:[34]])</f>
        <v>173748</v>
      </c>
      <c r="Y104" s="7">
        <f>SUM(Table32534[[#This Row],[35]:[39]])</f>
        <v>174251</v>
      </c>
      <c r="Z104" s="7">
        <f>SUM(Table32534[[#This Row],[40]:[44]])</f>
        <v>163939</v>
      </c>
      <c r="AA104" s="7">
        <f>SUM(Table32534[[#This Row],[45]:[49]])</f>
        <v>146573</v>
      </c>
      <c r="AB104" s="7">
        <f>SUM(Table32534[[#This Row],[50]:[54]])</f>
        <v>166822</v>
      </c>
      <c r="AC104" s="7">
        <f>SUM(Table32534[[#This Row],[55]:[59]])</f>
        <v>176261</v>
      </c>
      <c r="AD104" s="7">
        <f>SUM(Table32534[[#This Row],[60]:[64]])</f>
        <v>164136</v>
      </c>
      <c r="AE104" s="7">
        <f>SUM(Table32534[[#This Row],[65]:[69]])</f>
        <v>137090</v>
      </c>
      <c r="AF104" s="7">
        <f>SUM(Table32534[[#This Row],[70]:[74]])</f>
        <v>124349</v>
      </c>
      <c r="AG104" s="7">
        <f>SUM(Table32534[[#This Row],[75]:[79]])</f>
        <v>119965</v>
      </c>
      <c r="AH104" s="7">
        <f>SUM(Table32534[[#This Row],[80]:[84]])</f>
        <v>77922</v>
      </c>
      <c r="AI104" s="7">
        <f>SUM(Table32534[[#This Row],[85]:[89]])</f>
        <v>48888</v>
      </c>
      <c r="AJ104" s="7">
        <f>Table32534[[#This Row],[90]]</f>
        <v>29647</v>
      </c>
      <c r="AK104" s="8">
        <v>22738</v>
      </c>
      <c r="AL104" s="7">
        <v>23690</v>
      </c>
      <c r="AM104" s="7">
        <v>25467</v>
      </c>
      <c r="AN104" s="7">
        <v>25391</v>
      </c>
      <c r="AO104" s="7">
        <v>26504</v>
      </c>
      <c r="AP104" s="7">
        <v>27049</v>
      </c>
      <c r="AQ104" s="7">
        <v>27591</v>
      </c>
      <c r="AR104" s="7">
        <v>28202</v>
      </c>
      <c r="AS104" s="7">
        <v>29329</v>
      </c>
      <c r="AT104" s="7">
        <v>28989</v>
      </c>
      <c r="AU104" s="7">
        <v>29306</v>
      </c>
      <c r="AV104" s="7">
        <v>29996</v>
      </c>
      <c r="AW104" s="7">
        <v>30592</v>
      </c>
      <c r="AX104" s="7">
        <v>30725</v>
      </c>
      <c r="AY104" s="7">
        <v>29979</v>
      </c>
      <c r="AZ104" s="7">
        <v>29558</v>
      </c>
      <c r="BA104" s="7">
        <v>29935</v>
      </c>
      <c r="BB104" s="7">
        <v>28508</v>
      </c>
      <c r="BC104" s="7">
        <v>28845</v>
      </c>
      <c r="BD104" s="7">
        <v>32288</v>
      </c>
      <c r="BE104" s="7">
        <v>32625</v>
      </c>
      <c r="BF104" s="7">
        <v>31126</v>
      </c>
      <c r="BG104" s="7">
        <v>29671</v>
      </c>
      <c r="BH104" s="7">
        <v>27680</v>
      </c>
      <c r="BI104" s="7">
        <v>27392</v>
      </c>
      <c r="BJ104" s="7">
        <v>28639</v>
      </c>
      <c r="BK104" s="7">
        <v>29550</v>
      </c>
      <c r="BL104" s="7">
        <v>31283</v>
      </c>
      <c r="BM104" s="7">
        <v>31232</v>
      </c>
      <c r="BN104" s="7">
        <v>32028</v>
      </c>
      <c r="BO104" s="7">
        <v>33651</v>
      </c>
      <c r="BP104" s="7">
        <v>33771</v>
      </c>
      <c r="BQ104" s="7">
        <v>35137</v>
      </c>
      <c r="BR104" s="7">
        <v>35477</v>
      </c>
      <c r="BS104" s="7">
        <v>35712</v>
      </c>
      <c r="BT104" s="7">
        <v>35150</v>
      </c>
      <c r="BU104" s="7">
        <v>35410</v>
      </c>
      <c r="BV104" s="7">
        <v>35112</v>
      </c>
      <c r="BW104" s="7">
        <v>34380</v>
      </c>
      <c r="BX104" s="7">
        <v>34199</v>
      </c>
      <c r="BY104" s="7">
        <v>32954</v>
      </c>
      <c r="BZ104" s="7">
        <v>33068</v>
      </c>
      <c r="CA104" s="7">
        <v>32261</v>
      </c>
      <c r="CB104" s="7">
        <v>32753</v>
      </c>
      <c r="CC104" s="7">
        <v>32903</v>
      </c>
      <c r="CD104" s="7">
        <v>31013</v>
      </c>
      <c r="CE104" s="7">
        <v>28776</v>
      </c>
      <c r="CF104" s="7">
        <v>27854</v>
      </c>
      <c r="CG104" s="7">
        <v>29005</v>
      </c>
      <c r="CH104" s="7">
        <v>29925</v>
      </c>
      <c r="CI104" s="7">
        <v>30844</v>
      </c>
      <c r="CJ104" s="7">
        <v>32386</v>
      </c>
      <c r="CK104" s="7">
        <v>33687</v>
      </c>
      <c r="CL104" s="7">
        <v>35778</v>
      </c>
      <c r="CM104" s="7">
        <v>34127</v>
      </c>
      <c r="CN104" s="7">
        <v>35809</v>
      </c>
      <c r="CO104" s="7">
        <v>35179</v>
      </c>
      <c r="CP104" s="7">
        <v>35024</v>
      </c>
      <c r="CQ104" s="7">
        <v>35000</v>
      </c>
      <c r="CR104" s="7">
        <v>35249</v>
      </c>
      <c r="CS104" s="7">
        <v>34868</v>
      </c>
      <c r="CT104" s="7">
        <v>34101</v>
      </c>
      <c r="CU104" s="7">
        <v>33122</v>
      </c>
      <c r="CV104" s="7">
        <v>31679</v>
      </c>
      <c r="CW104" s="7">
        <v>30366</v>
      </c>
      <c r="CX104" s="7">
        <v>29706</v>
      </c>
      <c r="CY104" s="7">
        <v>28779</v>
      </c>
      <c r="CZ104" s="7">
        <v>27031</v>
      </c>
      <c r="DA104" s="7">
        <v>26359</v>
      </c>
      <c r="DB104" s="7">
        <v>25215</v>
      </c>
      <c r="DC104" s="7">
        <v>25769</v>
      </c>
      <c r="DD104" s="7">
        <v>25024</v>
      </c>
      <c r="DE104" s="7">
        <v>24695</v>
      </c>
      <c r="DF104" s="7">
        <v>24029</v>
      </c>
      <c r="DG104" s="7">
        <v>24832</v>
      </c>
      <c r="DH104" s="7">
        <v>25282</v>
      </c>
      <c r="DI104" s="7">
        <v>26506</v>
      </c>
      <c r="DJ104" s="7">
        <v>27383</v>
      </c>
      <c r="DK104" s="7">
        <v>20649</v>
      </c>
      <c r="DL104" s="7">
        <v>20145</v>
      </c>
      <c r="DM104" s="7">
        <v>20008</v>
      </c>
      <c r="DN104" s="7">
        <v>17496</v>
      </c>
      <c r="DO104" s="7">
        <v>14875</v>
      </c>
      <c r="DP104" s="7">
        <v>12928</v>
      </c>
      <c r="DQ104" s="7">
        <v>12615</v>
      </c>
      <c r="DR104" s="7">
        <v>12056</v>
      </c>
      <c r="DS104" s="7">
        <v>11057</v>
      </c>
      <c r="DT104" s="7">
        <v>9772</v>
      </c>
      <c r="DU104" s="7">
        <v>8542</v>
      </c>
      <c r="DV104" s="7">
        <v>7461</v>
      </c>
      <c r="DW104" s="7">
        <v>29647</v>
      </c>
      <c r="DX104" s="7">
        <f t="shared" si="12"/>
        <v>1586532</v>
      </c>
      <c r="DY104" s="7">
        <f t="shared" si="13"/>
        <v>209627</v>
      </c>
      <c r="DZ104" s="7">
        <f t="shared" si="14"/>
        <v>811243</v>
      </c>
      <c r="EA104" s="7">
        <f t="shared" si="15"/>
        <v>507219</v>
      </c>
    </row>
    <row r="105" spans="1:131" x14ac:dyDescent="0.35">
      <c r="A105" s="7">
        <v>7</v>
      </c>
      <c r="B105" t="s">
        <v>357</v>
      </c>
      <c r="C105" s="10" t="s">
        <v>340</v>
      </c>
      <c r="D105" s="10" t="s">
        <v>341</v>
      </c>
      <c r="E105" s="7">
        <f>SUM(Table32534[[#This Row],[0]:[90]])</f>
        <v>4680210</v>
      </c>
      <c r="F105" s="8">
        <f>SUM(Table32534[[#This Row],[0]:[15]])</f>
        <v>830517</v>
      </c>
      <c r="G105" s="7">
        <f>SUM(Table32534[[#This Row],[16]:[64]])</f>
        <v>3233229</v>
      </c>
      <c r="H105" s="7">
        <f>SUM(Table32534[[#This Row],[65]:[90]])</f>
        <v>616464</v>
      </c>
      <c r="I105" s="7">
        <f>SUM(Table32534[[#This Row],[85]:[90]])</f>
        <v>92027</v>
      </c>
      <c r="J105" s="8">
        <f>SUM(Table32534[[#This Row],[0]:[17]])</f>
        <v>936027</v>
      </c>
      <c r="K105" s="7">
        <f>SUM(Table32534[[#This Row],[18]:[64]])</f>
        <v>3127719</v>
      </c>
      <c r="L105" s="8">
        <f>SUM(Table32534[[#This Row],[0]:[4]])</f>
        <v>257657</v>
      </c>
      <c r="M105" s="7">
        <f>SUM(Table32534[[#This Row],[5]:[15]])</f>
        <v>572860</v>
      </c>
      <c r="N105" s="7">
        <f>SUM(Table32534[[#This Row],[16]:[24]])</f>
        <v>531380</v>
      </c>
      <c r="O105" s="7">
        <f>SUM(Table32534[[#This Row],[25]:[49]])</f>
        <v>1907189</v>
      </c>
      <c r="P105" s="7">
        <f>SUM(Table32534[[#This Row],[50]:[64]])</f>
        <v>794660</v>
      </c>
      <c r="Q105" s="7">
        <f>SUM(Table32534[[#This Row],[65]:[74]])</f>
        <v>319042</v>
      </c>
      <c r="R105" s="7">
        <f>SUM(Table32534[[#This Row],[75]:[84]])</f>
        <v>205395</v>
      </c>
      <c r="S105" s="8">
        <f>SUM(Table32534[[#This Row],[5]:[9]])</f>
        <v>257900</v>
      </c>
      <c r="T105" s="7">
        <f>SUM(Table32534[[#This Row],[10]:[14]])</f>
        <v>261607</v>
      </c>
      <c r="U105" s="7">
        <f>SUM(Table32534[[#This Row],[15]:[19]])</f>
        <v>259940</v>
      </c>
      <c r="V105" s="7">
        <f>SUM(Table32534[[#This Row],[20]:[24]])</f>
        <v>324793</v>
      </c>
      <c r="W105" s="7">
        <f>SUM(Table32534[[#This Row],[25]:[29]])</f>
        <v>447839</v>
      </c>
      <c r="X105" s="7">
        <f>SUM(Table32534[[#This Row],[30]:[34]])</f>
        <v>414771</v>
      </c>
      <c r="Y105" s="7">
        <f>SUM(Table32534[[#This Row],[35]:[39]])</f>
        <v>381666</v>
      </c>
      <c r="Z105" s="7">
        <f>SUM(Table32534[[#This Row],[40]:[44]])</f>
        <v>351759</v>
      </c>
      <c r="AA105" s="7">
        <f>SUM(Table32534[[#This Row],[45]:[49]])</f>
        <v>311154</v>
      </c>
      <c r="AB105" s="7">
        <f>SUM(Table32534[[#This Row],[50]:[54]])</f>
        <v>287950</v>
      </c>
      <c r="AC105" s="7">
        <f>SUM(Table32534[[#This Row],[55]:[59]])</f>
        <v>273696</v>
      </c>
      <c r="AD105" s="7">
        <f>SUM(Table32534[[#This Row],[60]:[64]])</f>
        <v>233014</v>
      </c>
      <c r="AE105" s="7">
        <f>SUM(Table32534[[#This Row],[65]:[69]])</f>
        <v>177182</v>
      </c>
      <c r="AF105" s="7">
        <f>SUM(Table32534[[#This Row],[70]:[74]])</f>
        <v>141860</v>
      </c>
      <c r="AG105" s="7">
        <f>SUM(Table32534[[#This Row],[75]:[79]])</f>
        <v>122679</v>
      </c>
      <c r="AH105" s="7">
        <f>SUM(Table32534[[#This Row],[80]:[84]])</f>
        <v>82716</v>
      </c>
      <c r="AI105" s="7">
        <f>SUM(Table32534[[#This Row],[85]:[89]])</f>
        <v>56176</v>
      </c>
      <c r="AJ105" s="7">
        <f>Table32534[[#This Row],[90]]</f>
        <v>35851</v>
      </c>
      <c r="AK105" s="8">
        <v>51548</v>
      </c>
      <c r="AL105" s="7">
        <v>51066</v>
      </c>
      <c r="AM105" s="7">
        <v>52947</v>
      </c>
      <c r="AN105" s="7">
        <v>50792</v>
      </c>
      <c r="AO105" s="7">
        <v>51304</v>
      </c>
      <c r="AP105" s="7">
        <v>50692</v>
      </c>
      <c r="AQ105" s="7">
        <v>50856</v>
      </c>
      <c r="AR105" s="7">
        <v>52114</v>
      </c>
      <c r="AS105" s="7">
        <v>52665</v>
      </c>
      <c r="AT105" s="7">
        <v>51573</v>
      </c>
      <c r="AU105" s="7">
        <v>50991</v>
      </c>
      <c r="AV105" s="7">
        <v>52232</v>
      </c>
      <c r="AW105" s="7">
        <v>52831</v>
      </c>
      <c r="AX105" s="7">
        <v>52880</v>
      </c>
      <c r="AY105" s="7">
        <v>52673</v>
      </c>
      <c r="AZ105" s="7">
        <v>53353</v>
      </c>
      <c r="BA105" s="7">
        <v>53689</v>
      </c>
      <c r="BB105" s="7">
        <v>51821</v>
      </c>
      <c r="BC105" s="7">
        <v>51354</v>
      </c>
      <c r="BD105" s="7">
        <v>49723</v>
      </c>
      <c r="BE105" s="7">
        <v>51689</v>
      </c>
      <c r="BF105" s="7">
        <v>55314</v>
      </c>
      <c r="BG105" s="7">
        <v>63209</v>
      </c>
      <c r="BH105" s="7">
        <v>72856</v>
      </c>
      <c r="BI105" s="7">
        <v>81725</v>
      </c>
      <c r="BJ105" s="7">
        <v>87421</v>
      </c>
      <c r="BK105" s="7">
        <v>91247</v>
      </c>
      <c r="BL105" s="7">
        <v>91340</v>
      </c>
      <c r="BM105" s="7">
        <v>89438</v>
      </c>
      <c r="BN105" s="7">
        <v>88393</v>
      </c>
      <c r="BO105" s="7">
        <v>86449</v>
      </c>
      <c r="BP105" s="7">
        <v>84105</v>
      </c>
      <c r="BQ105" s="7">
        <v>83016</v>
      </c>
      <c r="BR105" s="7">
        <v>80625</v>
      </c>
      <c r="BS105" s="7">
        <v>80576</v>
      </c>
      <c r="BT105" s="7">
        <v>78894</v>
      </c>
      <c r="BU105" s="7">
        <v>78464</v>
      </c>
      <c r="BV105" s="7">
        <v>75850</v>
      </c>
      <c r="BW105" s="7">
        <v>74953</v>
      </c>
      <c r="BX105" s="7">
        <v>73505</v>
      </c>
      <c r="BY105" s="7">
        <v>71154</v>
      </c>
      <c r="BZ105" s="7">
        <v>71038</v>
      </c>
      <c r="CA105" s="7">
        <v>69681</v>
      </c>
      <c r="CB105" s="7">
        <v>70321</v>
      </c>
      <c r="CC105" s="7">
        <v>69565</v>
      </c>
      <c r="CD105" s="7">
        <v>66944</v>
      </c>
      <c r="CE105" s="7">
        <v>62864</v>
      </c>
      <c r="CF105" s="7">
        <v>61263</v>
      </c>
      <c r="CG105" s="7">
        <v>60118</v>
      </c>
      <c r="CH105" s="7">
        <v>59965</v>
      </c>
      <c r="CI105" s="7">
        <v>58117</v>
      </c>
      <c r="CJ105" s="7">
        <v>57452</v>
      </c>
      <c r="CK105" s="7">
        <v>56987</v>
      </c>
      <c r="CL105" s="7">
        <v>57998</v>
      </c>
      <c r="CM105" s="7">
        <v>57396</v>
      </c>
      <c r="CN105" s="7">
        <v>56688</v>
      </c>
      <c r="CO105" s="7">
        <v>55934</v>
      </c>
      <c r="CP105" s="7">
        <v>54188</v>
      </c>
      <c r="CQ105" s="7">
        <v>54290</v>
      </c>
      <c r="CR105" s="7">
        <v>52596</v>
      </c>
      <c r="CS105" s="7">
        <v>50942</v>
      </c>
      <c r="CT105" s="7">
        <v>49271</v>
      </c>
      <c r="CU105" s="7">
        <v>46611</v>
      </c>
      <c r="CV105" s="7">
        <v>43852</v>
      </c>
      <c r="CW105" s="7">
        <v>42338</v>
      </c>
      <c r="CX105" s="7">
        <v>39601</v>
      </c>
      <c r="CY105" s="7">
        <v>37016</v>
      </c>
      <c r="CZ105" s="7">
        <v>35364</v>
      </c>
      <c r="DA105" s="7">
        <v>33533</v>
      </c>
      <c r="DB105" s="7">
        <v>31668</v>
      </c>
      <c r="DC105" s="7">
        <v>30402</v>
      </c>
      <c r="DD105" s="7">
        <v>29158</v>
      </c>
      <c r="DE105" s="7">
        <v>28149</v>
      </c>
      <c r="DF105" s="7">
        <v>27478</v>
      </c>
      <c r="DG105" s="7">
        <v>26673</v>
      </c>
      <c r="DH105" s="7">
        <v>26416</v>
      </c>
      <c r="DI105" s="7">
        <v>26670</v>
      </c>
      <c r="DJ105" s="7">
        <v>27219</v>
      </c>
      <c r="DK105" s="7">
        <v>22247</v>
      </c>
      <c r="DL105" s="7">
        <v>20127</v>
      </c>
      <c r="DM105" s="7">
        <v>19405</v>
      </c>
      <c r="DN105" s="7">
        <v>18265</v>
      </c>
      <c r="DO105" s="7">
        <v>16247</v>
      </c>
      <c r="DP105" s="7">
        <v>14232</v>
      </c>
      <c r="DQ105" s="7">
        <v>14567</v>
      </c>
      <c r="DR105" s="7">
        <v>13723</v>
      </c>
      <c r="DS105" s="7">
        <v>12674</v>
      </c>
      <c r="DT105" s="7">
        <v>11154</v>
      </c>
      <c r="DU105" s="7">
        <v>9850</v>
      </c>
      <c r="DV105" s="7">
        <v>8775</v>
      </c>
      <c r="DW105" s="7">
        <v>35851</v>
      </c>
      <c r="DX105" s="7">
        <f t="shared" si="12"/>
        <v>3233229</v>
      </c>
      <c r="DY105" s="7">
        <f t="shared" si="13"/>
        <v>425870</v>
      </c>
      <c r="DZ105" s="7">
        <f t="shared" si="14"/>
        <v>1907189</v>
      </c>
      <c r="EA105" s="7">
        <f t="shared" si="15"/>
        <v>794660</v>
      </c>
    </row>
    <row r="106" spans="1:131" x14ac:dyDescent="0.35">
      <c r="A106" s="7">
        <v>7</v>
      </c>
      <c r="B106" t="s">
        <v>357</v>
      </c>
      <c r="C106" s="10" t="s">
        <v>342</v>
      </c>
      <c r="D106" s="10" t="s">
        <v>343</v>
      </c>
      <c r="E106" s="7">
        <f>SUM(Table32534[[#This Row],[0]:[90]])</f>
        <v>1406130</v>
      </c>
      <c r="F106" s="8">
        <f>SUM(Table32534[[#This Row],[0]:[15]])</f>
        <v>232705</v>
      </c>
      <c r="G106" s="7">
        <f>SUM(Table32534[[#This Row],[16]:[64]])</f>
        <v>863671</v>
      </c>
      <c r="H106" s="7">
        <f>SUM(Table32534[[#This Row],[65]:[90]])</f>
        <v>309754</v>
      </c>
      <c r="I106" s="7">
        <f>SUM(Table32534[[#This Row],[85]:[90]])</f>
        <v>44678</v>
      </c>
      <c r="J106" s="8">
        <f>SUM(Table32534[[#This Row],[0]:[17]])</f>
        <v>263813</v>
      </c>
      <c r="K106" s="7">
        <f>SUM(Table32534[[#This Row],[18]:[64]])</f>
        <v>832563</v>
      </c>
      <c r="L106" s="8">
        <f>SUM(Table32534[[#This Row],[0]:[4]])</f>
        <v>64958</v>
      </c>
      <c r="M106" s="7">
        <f>SUM(Table32534[[#This Row],[5]:[15]])</f>
        <v>167747</v>
      </c>
      <c r="N106" s="7">
        <f>SUM(Table32534[[#This Row],[16]:[24]])</f>
        <v>148521</v>
      </c>
      <c r="O106" s="7">
        <f>SUM(Table32534[[#This Row],[25]:[49]])</f>
        <v>434798</v>
      </c>
      <c r="P106" s="7">
        <f>SUM(Table32534[[#This Row],[50]:[64]])</f>
        <v>280352</v>
      </c>
      <c r="Q106" s="7">
        <f>SUM(Table32534[[#This Row],[65]:[74]])</f>
        <v>156402</v>
      </c>
      <c r="R106" s="7">
        <f>SUM(Table32534[[#This Row],[75]:[84]])</f>
        <v>108674</v>
      </c>
      <c r="S106" s="8">
        <f>SUM(Table32534[[#This Row],[5]:[9]])</f>
        <v>73957</v>
      </c>
      <c r="T106" s="7">
        <f>SUM(Table32534[[#This Row],[10]:[14]])</f>
        <v>78427</v>
      </c>
      <c r="U106" s="7">
        <f>SUM(Table32534[[#This Row],[15]:[19]])</f>
        <v>79816</v>
      </c>
      <c r="V106" s="7">
        <f>SUM(Table32534[[#This Row],[20]:[24]])</f>
        <v>84068</v>
      </c>
      <c r="W106" s="7">
        <f>SUM(Table32534[[#This Row],[25]:[29]])</f>
        <v>84292</v>
      </c>
      <c r="X106" s="7">
        <f>SUM(Table32534[[#This Row],[30]:[34]])</f>
        <v>92813</v>
      </c>
      <c r="Y106" s="7">
        <f>SUM(Table32534[[#This Row],[35]:[39]])</f>
        <v>93903</v>
      </c>
      <c r="Z106" s="7">
        <f>SUM(Table32534[[#This Row],[40]:[44]])</f>
        <v>87117</v>
      </c>
      <c r="AA106" s="7">
        <f>SUM(Table32534[[#This Row],[45]:[49]])</f>
        <v>76673</v>
      </c>
      <c r="AB106" s="7">
        <f>SUM(Table32534[[#This Row],[50]:[54]])</f>
        <v>87998</v>
      </c>
      <c r="AC106" s="7">
        <f>SUM(Table32534[[#This Row],[55]:[59]])</f>
        <v>96693</v>
      </c>
      <c r="AD106" s="7">
        <f>SUM(Table32534[[#This Row],[60]:[64]])</f>
        <v>95661</v>
      </c>
      <c r="AE106" s="7">
        <f>SUM(Table32534[[#This Row],[65]:[69]])</f>
        <v>83971</v>
      </c>
      <c r="AF106" s="7">
        <f>SUM(Table32534[[#This Row],[70]:[74]])</f>
        <v>72431</v>
      </c>
      <c r="AG106" s="7">
        <f>SUM(Table32534[[#This Row],[75]:[79]])</f>
        <v>66815</v>
      </c>
      <c r="AH106" s="7">
        <f>SUM(Table32534[[#This Row],[80]:[84]])</f>
        <v>41859</v>
      </c>
      <c r="AI106" s="7">
        <f>SUM(Table32534[[#This Row],[85]:[89]])</f>
        <v>28295</v>
      </c>
      <c r="AJ106" s="7">
        <f>Table32534[[#This Row],[90]]</f>
        <v>16383</v>
      </c>
      <c r="AK106" s="8">
        <v>12187</v>
      </c>
      <c r="AL106" s="7">
        <v>12526</v>
      </c>
      <c r="AM106" s="7">
        <v>13318</v>
      </c>
      <c r="AN106" s="7">
        <v>13280</v>
      </c>
      <c r="AO106" s="7">
        <v>13647</v>
      </c>
      <c r="AP106" s="7">
        <v>14221</v>
      </c>
      <c r="AQ106" s="7">
        <v>14391</v>
      </c>
      <c r="AR106" s="7">
        <v>15071</v>
      </c>
      <c r="AS106" s="7">
        <v>15232</v>
      </c>
      <c r="AT106" s="7">
        <v>15042</v>
      </c>
      <c r="AU106" s="7">
        <v>15174</v>
      </c>
      <c r="AV106" s="7">
        <v>15596</v>
      </c>
      <c r="AW106" s="7">
        <v>15949</v>
      </c>
      <c r="AX106" s="7">
        <v>15946</v>
      </c>
      <c r="AY106" s="7">
        <v>15762</v>
      </c>
      <c r="AZ106" s="7">
        <v>15363</v>
      </c>
      <c r="BA106" s="7">
        <v>15825</v>
      </c>
      <c r="BB106" s="7">
        <v>15283</v>
      </c>
      <c r="BC106" s="7">
        <v>15530</v>
      </c>
      <c r="BD106" s="7">
        <v>17815</v>
      </c>
      <c r="BE106" s="7">
        <v>18464</v>
      </c>
      <c r="BF106" s="7">
        <v>18466</v>
      </c>
      <c r="BG106" s="7">
        <v>16490</v>
      </c>
      <c r="BH106" s="7">
        <v>15487</v>
      </c>
      <c r="BI106" s="7">
        <v>15161</v>
      </c>
      <c r="BJ106" s="7">
        <v>15754</v>
      </c>
      <c r="BK106" s="7">
        <v>16435</v>
      </c>
      <c r="BL106" s="7">
        <v>17456</v>
      </c>
      <c r="BM106" s="7">
        <v>17034</v>
      </c>
      <c r="BN106" s="7">
        <v>17613</v>
      </c>
      <c r="BO106" s="7">
        <v>18101</v>
      </c>
      <c r="BP106" s="7">
        <v>18234</v>
      </c>
      <c r="BQ106" s="7">
        <v>18976</v>
      </c>
      <c r="BR106" s="7">
        <v>18820</v>
      </c>
      <c r="BS106" s="7">
        <v>18682</v>
      </c>
      <c r="BT106" s="7">
        <v>18579</v>
      </c>
      <c r="BU106" s="7">
        <v>19117</v>
      </c>
      <c r="BV106" s="7">
        <v>18887</v>
      </c>
      <c r="BW106" s="7">
        <v>18788</v>
      </c>
      <c r="BX106" s="7">
        <v>18532</v>
      </c>
      <c r="BY106" s="7">
        <v>17639</v>
      </c>
      <c r="BZ106" s="7">
        <v>17395</v>
      </c>
      <c r="CA106" s="7">
        <v>17276</v>
      </c>
      <c r="CB106" s="7">
        <v>17453</v>
      </c>
      <c r="CC106" s="7">
        <v>17354</v>
      </c>
      <c r="CD106" s="7">
        <v>16709</v>
      </c>
      <c r="CE106" s="7">
        <v>14917</v>
      </c>
      <c r="CF106" s="7">
        <v>14331</v>
      </c>
      <c r="CG106" s="7">
        <v>15361</v>
      </c>
      <c r="CH106" s="7">
        <v>15355</v>
      </c>
      <c r="CI106" s="7">
        <v>15915</v>
      </c>
      <c r="CJ106" s="7">
        <v>16660</v>
      </c>
      <c r="CK106" s="7">
        <v>18095</v>
      </c>
      <c r="CL106" s="7">
        <v>19104</v>
      </c>
      <c r="CM106" s="7">
        <v>18224</v>
      </c>
      <c r="CN106" s="7">
        <v>18600</v>
      </c>
      <c r="CO106" s="7">
        <v>19102</v>
      </c>
      <c r="CP106" s="7">
        <v>19446</v>
      </c>
      <c r="CQ106" s="7">
        <v>19722</v>
      </c>
      <c r="CR106" s="7">
        <v>19823</v>
      </c>
      <c r="CS106" s="7">
        <v>19782</v>
      </c>
      <c r="CT106" s="7">
        <v>19766</v>
      </c>
      <c r="CU106" s="7">
        <v>19454</v>
      </c>
      <c r="CV106" s="7">
        <v>18595</v>
      </c>
      <c r="CW106" s="7">
        <v>18064</v>
      </c>
      <c r="CX106" s="7">
        <v>18049</v>
      </c>
      <c r="CY106" s="7">
        <v>17652</v>
      </c>
      <c r="CZ106" s="7">
        <v>16817</v>
      </c>
      <c r="DA106" s="7">
        <v>16127</v>
      </c>
      <c r="DB106" s="7">
        <v>15326</v>
      </c>
      <c r="DC106" s="7">
        <v>15087</v>
      </c>
      <c r="DD106" s="7">
        <v>14853</v>
      </c>
      <c r="DE106" s="7">
        <v>14211</v>
      </c>
      <c r="DF106" s="7">
        <v>14083</v>
      </c>
      <c r="DG106" s="7">
        <v>14197</v>
      </c>
      <c r="DH106" s="7">
        <v>14153</v>
      </c>
      <c r="DI106" s="7">
        <v>14814</v>
      </c>
      <c r="DJ106" s="7">
        <v>15602</v>
      </c>
      <c r="DK106" s="7">
        <v>11471</v>
      </c>
      <c r="DL106" s="7">
        <v>10775</v>
      </c>
      <c r="DM106" s="7">
        <v>10152</v>
      </c>
      <c r="DN106" s="7">
        <v>9030</v>
      </c>
      <c r="DO106" s="7">
        <v>8042</v>
      </c>
      <c r="DP106" s="7">
        <v>7273</v>
      </c>
      <c r="DQ106" s="7">
        <v>7362</v>
      </c>
      <c r="DR106" s="7">
        <v>6815</v>
      </c>
      <c r="DS106" s="7">
        <v>6453</v>
      </c>
      <c r="DT106" s="7">
        <v>5786</v>
      </c>
      <c r="DU106" s="7">
        <v>4838</v>
      </c>
      <c r="DV106" s="7">
        <v>4403</v>
      </c>
      <c r="DW106" s="7">
        <v>16383</v>
      </c>
      <c r="DX106" s="7">
        <f t="shared" si="12"/>
        <v>863671</v>
      </c>
      <c r="DY106" s="7">
        <f t="shared" si="13"/>
        <v>117413</v>
      </c>
      <c r="DZ106" s="7">
        <f t="shared" si="14"/>
        <v>434798</v>
      </c>
      <c r="EA106" s="7">
        <f t="shared" si="15"/>
        <v>280352</v>
      </c>
    </row>
    <row r="107" spans="1:131" x14ac:dyDescent="0.35">
      <c r="A107" s="7">
        <v>7</v>
      </c>
      <c r="B107" t="s">
        <v>357</v>
      </c>
      <c r="C107" s="10" t="s">
        <v>344</v>
      </c>
      <c r="D107" s="10" t="s">
        <v>345</v>
      </c>
      <c r="E107" s="7">
        <f>SUM(Table32534[[#This Row],[0]:[90]])</f>
        <v>3927505</v>
      </c>
      <c r="F107" s="8">
        <f>SUM(Table32534[[#This Row],[0]:[15]])</f>
        <v>702603</v>
      </c>
      <c r="G107" s="7">
        <f>SUM(Table32534[[#This Row],[16]:[64]])</f>
        <v>2441427</v>
      </c>
      <c r="H107" s="7">
        <f>SUM(Table32534[[#This Row],[65]:[90]])</f>
        <v>783475</v>
      </c>
      <c r="I107" s="7">
        <f>SUM(Table32534[[#This Row],[85]:[90]])</f>
        <v>114681</v>
      </c>
      <c r="J107" s="8">
        <f>SUM(Table32534[[#This Row],[0]:[17]])</f>
        <v>792974</v>
      </c>
      <c r="K107" s="7">
        <f>SUM(Table32534[[#This Row],[18]:[64]])</f>
        <v>2351056</v>
      </c>
      <c r="L107" s="8">
        <f>SUM(Table32534[[#This Row],[0]:[4]])</f>
        <v>199751</v>
      </c>
      <c r="M107" s="7">
        <f>SUM(Table32534[[#This Row],[5]:[15]])</f>
        <v>502852</v>
      </c>
      <c r="N107" s="7">
        <f>SUM(Table32534[[#This Row],[16]:[24]])</f>
        <v>418669</v>
      </c>
      <c r="O107" s="7">
        <f>SUM(Table32534[[#This Row],[25]:[49]])</f>
        <v>1271002</v>
      </c>
      <c r="P107" s="7">
        <f>SUM(Table32534[[#This Row],[50]:[64]])</f>
        <v>751756</v>
      </c>
      <c r="Q107" s="7">
        <f>SUM(Table32534[[#This Row],[65]:[74]])</f>
        <v>384901</v>
      </c>
      <c r="R107" s="7">
        <f>SUM(Table32534[[#This Row],[75]:[84]])</f>
        <v>283893</v>
      </c>
      <c r="S107" s="8">
        <f>SUM(Table32534[[#This Row],[5]:[9]])</f>
        <v>222948</v>
      </c>
      <c r="T107" s="7">
        <f>SUM(Table32534[[#This Row],[10]:[14]])</f>
        <v>233816</v>
      </c>
      <c r="U107" s="7">
        <f>SUM(Table32534[[#This Row],[15]:[19]])</f>
        <v>228632</v>
      </c>
      <c r="V107" s="7">
        <f>SUM(Table32534[[#This Row],[20]:[24]])</f>
        <v>236125</v>
      </c>
      <c r="W107" s="7">
        <f>SUM(Table32534[[#This Row],[25]:[29]])</f>
        <v>252388</v>
      </c>
      <c r="X107" s="7">
        <f>SUM(Table32534[[#This Row],[30]:[34]])</f>
        <v>272198</v>
      </c>
      <c r="Y107" s="7">
        <f>SUM(Table32534[[#This Row],[35]:[39]])</f>
        <v>273204</v>
      </c>
      <c r="Z107" s="7">
        <f>SUM(Table32534[[#This Row],[40]:[44]])</f>
        <v>252530</v>
      </c>
      <c r="AA107" s="7">
        <f>SUM(Table32534[[#This Row],[45]:[49]])</f>
        <v>220682</v>
      </c>
      <c r="AB107" s="7">
        <f>SUM(Table32534[[#This Row],[50]:[54]])</f>
        <v>245448</v>
      </c>
      <c r="AC107" s="7">
        <f>SUM(Table32534[[#This Row],[55]:[59]])</f>
        <v>259786</v>
      </c>
      <c r="AD107" s="7">
        <f>SUM(Table32534[[#This Row],[60]:[64]])</f>
        <v>246522</v>
      </c>
      <c r="AE107" s="7">
        <f>SUM(Table32534[[#This Row],[65]:[69]])</f>
        <v>204636</v>
      </c>
      <c r="AF107" s="7">
        <f>SUM(Table32534[[#This Row],[70]:[74]])</f>
        <v>180265</v>
      </c>
      <c r="AG107" s="7">
        <f>SUM(Table32534[[#This Row],[75]:[79]])</f>
        <v>171345</v>
      </c>
      <c r="AH107" s="7">
        <f>SUM(Table32534[[#This Row],[80]:[84]])</f>
        <v>112548</v>
      </c>
      <c r="AI107" s="7">
        <f>SUM(Table32534[[#This Row],[85]:[89]])</f>
        <v>72537</v>
      </c>
      <c r="AJ107" s="7">
        <f>Table32534[[#This Row],[90]]</f>
        <v>42144</v>
      </c>
      <c r="AK107" s="8">
        <v>36661</v>
      </c>
      <c r="AL107" s="7">
        <v>38282</v>
      </c>
      <c r="AM107" s="7">
        <v>41255</v>
      </c>
      <c r="AN107" s="7">
        <v>40913</v>
      </c>
      <c r="AO107" s="7">
        <v>42640</v>
      </c>
      <c r="AP107" s="7">
        <v>43567</v>
      </c>
      <c r="AQ107" s="7">
        <v>43421</v>
      </c>
      <c r="AR107" s="7">
        <v>44553</v>
      </c>
      <c r="AS107" s="7">
        <v>45905</v>
      </c>
      <c r="AT107" s="7">
        <v>45502</v>
      </c>
      <c r="AU107" s="7">
        <v>45960</v>
      </c>
      <c r="AV107" s="7">
        <v>46424</v>
      </c>
      <c r="AW107" s="7">
        <v>47527</v>
      </c>
      <c r="AX107" s="7">
        <v>47560</v>
      </c>
      <c r="AY107" s="7">
        <v>46345</v>
      </c>
      <c r="AZ107" s="7">
        <v>46088</v>
      </c>
      <c r="BA107" s="7">
        <v>46273</v>
      </c>
      <c r="BB107" s="7">
        <v>44098</v>
      </c>
      <c r="BC107" s="7">
        <v>44457</v>
      </c>
      <c r="BD107" s="7">
        <v>47716</v>
      </c>
      <c r="BE107" s="7">
        <v>48674</v>
      </c>
      <c r="BF107" s="7">
        <v>47696</v>
      </c>
      <c r="BG107" s="7">
        <v>47205</v>
      </c>
      <c r="BH107" s="7">
        <v>45935</v>
      </c>
      <c r="BI107" s="7">
        <v>46615</v>
      </c>
      <c r="BJ107" s="7">
        <v>49543</v>
      </c>
      <c r="BK107" s="7">
        <v>49584</v>
      </c>
      <c r="BL107" s="7">
        <v>51608</v>
      </c>
      <c r="BM107" s="7">
        <v>50317</v>
      </c>
      <c r="BN107" s="7">
        <v>51336</v>
      </c>
      <c r="BO107" s="7">
        <v>52765</v>
      </c>
      <c r="BP107" s="7">
        <v>53498</v>
      </c>
      <c r="BQ107" s="7">
        <v>54925</v>
      </c>
      <c r="BR107" s="7">
        <v>55696</v>
      </c>
      <c r="BS107" s="7">
        <v>55314</v>
      </c>
      <c r="BT107" s="7">
        <v>55132</v>
      </c>
      <c r="BU107" s="7">
        <v>56226</v>
      </c>
      <c r="BV107" s="7">
        <v>54198</v>
      </c>
      <c r="BW107" s="7">
        <v>54036</v>
      </c>
      <c r="BX107" s="7">
        <v>53612</v>
      </c>
      <c r="BY107" s="7">
        <v>51443</v>
      </c>
      <c r="BZ107" s="7">
        <v>51336</v>
      </c>
      <c r="CA107" s="7">
        <v>49980</v>
      </c>
      <c r="CB107" s="7">
        <v>49770</v>
      </c>
      <c r="CC107" s="7">
        <v>50001</v>
      </c>
      <c r="CD107" s="7">
        <v>47328</v>
      </c>
      <c r="CE107" s="7">
        <v>43279</v>
      </c>
      <c r="CF107" s="7">
        <v>42201</v>
      </c>
      <c r="CG107" s="7">
        <v>43523</v>
      </c>
      <c r="CH107" s="7">
        <v>44351</v>
      </c>
      <c r="CI107" s="7">
        <v>45174</v>
      </c>
      <c r="CJ107" s="7">
        <v>47247</v>
      </c>
      <c r="CK107" s="7">
        <v>50106</v>
      </c>
      <c r="CL107" s="7">
        <v>52127</v>
      </c>
      <c r="CM107" s="7">
        <v>50794</v>
      </c>
      <c r="CN107" s="7">
        <v>52061</v>
      </c>
      <c r="CO107" s="7">
        <v>51444</v>
      </c>
      <c r="CP107" s="7">
        <v>51711</v>
      </c>
      <c r="CQ107" s="7">
        <v>51880</v>
      </c>
      <c r="CR107" s="7">
        <v>52690</v>
      </c>
      <c r="CS107" s="7">
        <v>51926</v>
      </c>
      <c r="CT107" s="7">
        <v>50728</v>
      </c>
      <c r="CU107" s="7">
        <v>50370</v>
      </c>
      <c r="CV107" s="7">
        <v>47665</v>
      </c>
      <c r="CW107" s="7">
        <v>45833</v>
      </c>
      <c r="CX107" s="7">
        <v>44086</v>
      </c>
      <c r="CY107" s="7">
        <v>42486</v>
      </c>
      <c r="CZ107" s="7">
        <v>41296</v>
      </c>
      <c r="DA107" s="7">
        <v>39246</v>
      </c>
      <c r="DB107" s="7">
        <v>37522</v>
      </c>
      <c r="DC107" s="7">
        <v>37147</v>
      </c>
      <c r="DD107" s="7">
        <v>36466</v>
      </c>
      <c r="DE107" s="7">
        <v>35237</v>
      </c>
      <c r="DF107" s="7">
        <v>35587</v>
      </c>
      <c r="DG107" s="7">
        <v>35828</v>
      </c>
      <c r="DH107" s="7">
        <v>35651</v>
      </c>
      <c r="DI107" s="7">
        <v>37840</v>
      </c>
      <c r="DJ107" s="7">
        <v>40508</v>
      </c>
      <c r="DK107" s="7">
        <v>29387</v>
      </c>
      <c r="DL107" s="7">
        <v>27959</v>
      </c>
      <c r="DM107" s="7">
        <v>27386</v>
      </c>
      <c r="DN107" s="7">
        <v>24910</v>
      </c>
      <c r="DO107" s="7">
        <v>21848</v>
      </c>
      <c r="DP107" s="7">
        <v>19413</v>
      </c>
      <c r="DQ107" s="7">
        <v>18991</v>
      </c>
      <c r="DR107" s="7">
        <v>17870</v>
      </c>
      <c r="DS107" s="7">
        <v>16446</v>
      </c>
      <c r="DT107" s="7">
        <v>14462</v>
      </c>
      <c r="DU107" s="7">
        <v>12926</v>
      </c>
      <c r="DV107" s="7">
        <v>10833</v>
      </c>
      <c r="DW107" s="7">
        <v>42144</v>
      </c>
      <c r="DX107" s="7">
        <f t="shared" si="12"/>
        <v>2441427</v>
      </c>
      <c r="DY107" s="7">
        <f t="shared" si="13"/>
        <v>328298</v>
      </c>
      <c r="DZ107" s="7">
        <f t="shared" si="14"/>
        <v>1271002</v>
      </c>
      <c r="EA107" s="7">
        <f t="shared" si="15"/>
        <v>751756</v>
      </c>
    </row>
    <row r="108" spans="1:131" x14ac:dyDescent="0.35">
      <c r="A108" s="7">
        <v>7</v>
      </c>
      <c r="B108" t="s">
        <v>357</v>
      </c>
      <c r="C108" s="10" t="s">
        <v>346</v>
      </c>
      <c r="D108" s="10" t="s">
        <v>347</v>
      </c>
      <c r="E108" s="7">
        <f>SUM(Table32534[[#This Row],[0]:[90]])</f>
        <v>4931606</v>
      </c>
      <c r="F108" s="8">
        <f>SUM(Table32534[[#This Row],[0]:[15]])</f>
        <v>870189</v>
      </c>
      <c r="G108" s="7">
        <f>SUM(Table32534[[#This Row],[16]:[64]])</f>
        <v>3021890</v>
      </c>
      <c r="H108" s="7">
        <f>SUM(Table32534[[#This Row],[65]:[90]])</f>
        <v>1039527</v>
      </c>
      <c r="I108" s="7">
        <f>SUM(Table32534[[#This Row],[85]:[90]])</f>
        <v>170018</v>
      </c>
      <c r="J108" s="8">
        <f>SUM(Table32534[[#This Row],[0]:[17]])</f>
        <v>986631</v>
      </c>
      <c r="K108" s="7">
        <f>SUM(Table32534[[#This Row],[18]:[64]])</f>
        <v>2905448</v>
      </c>
      <c r="L108" s="8">
        <f>SUM(Table32534[[#This Row],[0]:[4]])</f>
        <v>241453</v>
      </c>
      <c r="M108" s="7">
        <f>SUM(Table32534[[#This Row],[5]:[15]])</f>
        <v>628736</v>
      </c>
      <c r="N108" s="7">
        <f>SUM(Table32534[[#This Row],[16]:[24]])</f>
        <v>467298</v>
      </c>
      <c r="O108" s="7">
        <f>SUM(Table32534[[#This Row],[25]:[49]])</f>
        <v>1594745</v>
      </c>
      <c r="P108" s="7">
        <f>SUM(Table32534[[#This Row],[50]:[64]])</f>
        <v>959847</v>
      </c>
      <c r="Q108" s="7">
        <f>SUM(Table32534[[#This Row],[65]:[74]])</f>
        <v>483868</v>
      </c>
      <c r="R108" s="7">
        <f>SUM(Table32534[[#This Row],[75]:[84]])</f>
        <v>385641</v>
      </c>
      <c r="S108" s="8">
        <f>SUM(Table32534[[#This Row],[5]:[9]])</f>
        <v>275581</v>
      </c>
      <c r="T108" s="7">
        <f>SUM(Table32534[[#This Row],[10]:[14]])</f>
        <v>294744</v>
      </c>
      <c r="U108" s="7">
        <f>SUM(Table32534[[#This Row],[15]:[19]])</f>
        <v>280334</v>
      </c>
      <c r="V108" s="7">
        <f>SUM(Table32534[[#This Row],[20]:[24]])</f>
        <v>245375</v>
      </c>
      <c r="W108" s="7">
        <f>SUM(Table32534[[#This Row],[25]:[29]])</f>
        <v>280281</v>
      </c>
      <c r="X108" s="7">
        <f>SUM(Table32534[[#This Row],[30]:[34]])</f>
        <v>325079</v>
      </c>
      <c r="Y108" s="7">
        <f>SUM(Table32534[[#This Row],[35]:[39]])</f>
        <v>344110</v>
      </c>
      <c r="Z108" s="7">
        <f>SUM(Table32534[[#This Row],[40]:[44]])</f>
        <v>336638</v>
      </c>
      <c r="AA108" s="7">
        <f>SUM(Table32534[[#This Row],[45]:[49]])</f>
        <v>308637</v>
      </c>
      <c r="AB108" s="7">
        <f>SUM(Table32534[[#This Row],[50]:[54]])</f>
        <v>323666</v>
      </c>
      <c r="AC108" s="7">
        <f>SUM(Table32534[[#This Row],[55]:[59]])</f>
        <v>332559</v>
      </c>
      <c r="AD108" s="7">
        <f>SUM(Table32534[[#This Row],[60]:[64]])</f>
        <v>303622</v>
      </c>
      <c r="AE108" s="7">
        <f>SUM(Table32534[[#This Row],[65]:[69]])</f>
        <v>254585</v>
      </c>
      <c r="AF108" s="7">
        <f>SUM(Table32534[[#This Row],[70]:[74]])</f>
        <v>229283</v>
      </c>
      <c r="AG108" s="7">
        <f>SUM(Table32534[[#This Row],[75]:[79]])</f>
        <v>232200</v>
      </c>
      <c r="AH108" s="7">
        <f>SUM(Table32534[[#This Row],[80]:[84]])</f>
        <v>153441</v>
      </c>
      <c r="AI108" s="7">
        <f>SUM(Table32534[[#This Row],[85]:[89]])</f>
        <v>101567</v>
      </c>
      <c r="AJ108" s="7">
        <f>Table32534[[#This Row],[90]]</f>
        <v>68451</v>
      </c>
      <c r="AK108" s="8">
        <v>43720</v>
      </c>
      <c r="AL108" s="7">
        <v>46107</v>
      </c>
      <c r="AM108" s="7">
        <v>49538</v>
      </c>
      <c r="AN108" s="7">
        <v>50096</v>
      </c>
      <c r="AO108" s="7">
        <v>51992</v>
      </c>
      <c r="AP108" s="7">
        <v>53249</v>
      </c>
      <c r="AQ108" s="7">
        <v>53592</v>
      </c>
      <c r="AR108" s="7">
        <v>55492</v>
      </c>
      <c r="AS108" s="7">
        <v>56418</v>
      </c>
      <c r="AT108" s="7">
        <v>56830</v>
      </c>
      <c r="AU108" s="7">
        <v>56604</v>
      </c>
      <c r="AV108" s="7">
        <v>57962</v>
      </c>
      <c r="AW108" s="7">
        <v>60346</v>
      </c>
      <c r="AX108" s="7">
        <v>60054</v>
      </c>
      <c r="AY108" s="7">
        <v>59778</v>
      </c>
      <c r="AZ108" s="7">
        <v>58411</v>
      </c>
      <c r="BA108" s="7">
        <v>59232</v>
      </c>
      <c r="BB108" s="7">
        <v>57210</v>
      </c>
      <c r="BC108" s="7">
        <v>54691</v>
      </c>
      <c r="BD108" s="7">
        <v>50790</v>
      </c>
      <c r="BE108" s="7">
        <v>47766</v>
      </c>
      <c r="BF108" s="7">
        <v>47140</v>
      </c>
      <c r="BG108" s="7">
        <v>48549</v>
      </c>
      <c r="BH108" s="7">
        <v>50551</v>
      </c>
      <c r="BI108" s="7">
        <v>51369</v>
      </c>
      <c r="BJ108" s="7">
        <v>54168</v>
      </c>
      <c r="BK108" s="7">
        <v>55074</v>
      </c>
      <c r="BL108" s="7">
        <v>56555</v>
      </c>
      <c r="BM108" s="7">
        <v>56194</v>
      </c>
      <c r="BN108" s="7">
        <v>58290</v>
      </c>
      <c r="BO108" s="7">
        <v>60767</v>
      </c>
      <c r="BP108" s="7">
        <v>62601</v>
      </c>
      <c r="BQ108" s="7">
        <v>65257</v>
      </c>
      <c r="BR108" s="7">
        <v>67648</v>
      </c>
      <c r="BS108" s="7">
        <v>68806</v>
      </c>
      <c r="BT108" s="7">
        <v>68848</v>
      </c>
      <c r="BU108" s="7">
        <v>69661</v>
      </c>
      <c r="BV108" s="7">
        <v>69171</v>
      </c>
      <c r="BW108" s="7">
        <v>68434</v>
      </c>
      <c r="BX108" s="7">
        <v>67996</v>
      </c>
      <c r="BY108" s="7">
        <v>66660</v>
      </c>
      <c r="BZ108" s="7">
        <v>67240</v>
      </c>
      <c r="CA108" s="7">
        <v>66736</v>
      </c>
      <c r="CB108" s="7">
        <v>68035</v>
      </c>
      <c r="CC108" s="7">
        <v>67967</v>
      </c>
      <c r="CD108" s="7">
        <v>65377</v>
      </c>
      <c r="CE108" s="7">
        <v>61115</v>
      </c>
      <c r="CF108" s="7">
        <v>60087</v>
      </c>
      <c r="CG108" s="7">
        <v>60230</v>
      </c>
      <c r="CH108" s="7">
        <v>61828</v>
      </c>
      <c r="CI108" s="7">
        <v>61855</v>
      </c>
      <c r="CJ108" s="7">
        <v>64142</v>
      </c>
      <c r="CK108" s="7">
        <v>65460</v>
      </c>
      <c r="CL108" s="7">
        <v>67525</v>
      </c>
      <c r="CM108" s="7">
        <v>64684</v>
      </c>
      <c r="CN108" s="7">
        <v>66430</v>
      </c>
      <c r="CO108" s="7">
        <v>66677</v>
      </c>
      <c r="CP108" s="7">
        <v>67057</v>
      </c>
      <c r="CQ108" s="7">
        <v>66059</v>
      </c>
      <c r="CR108" s="7">
        <v>66336</v>
      </c>
      <c r="CS108" s="7">
        <v>64978</v>
      </c>
      <c r="CT108" s="7">
        <v>63502</v>
      </c>
      <c r="CU108" s="7">
        <v>60852</v>
      </c>
      <c r="CV108" s="7">
        <v>58506</v>
      </c>
      <c r="CW108" s="7">
        <v>55784</v>
      </c>
      <c r="CX108" s="7">
        <v>54936</v>
      </c>
      <c r="CY108" s="7">
        <v>52831</v>
      </c>
      <c r="CZ108" s="7">
        <v>50739</v>
      </c>
      <c r="DA108" s="7">
        <v>48438</v>
      </c>
      <c r="DB108" s="7">
        <v>47641</v>
      </c>
      <c r="DC108" s="7">
        <v>46827</v>
      </c>
      <c r="DD108" s="7">
        <v>46115</v>
      </c>
      <c r="DE108" s="7">
        <v>45073</v>
      </c>
      <c r="DF108" s="7">
        <v>45070</v>
      </c>
      <c r="DG108" s="7">
        <v>46198</v>
      </c>
      <c r="DH108" s="7">
        <v>47676</v>
      </c>
      <c r="DI108" s="7">
        <v>49859</v>
      </c>
      <c r="DJ108" s="7">
        <v>54555</v>
      </c>
      <c r="DK108" s="7">
        <v>41400</v>
      </c>
      <c r="DL108" s="7">
        <v>38710</v>
      </c>
      <c r="DM108" s="7">
        <v>37893</v>
      </c>
      <c r="DN108" s="7">
        <v>34662</v>
      </c>
      <c r="DO108" s="7">
        <v>29804</v>
      </c>
      <c r="DP108" s="7">
        <v>25155</v>
      </c>
      <c r="DQ108" s="7">
        <v>25927</v>
      </c>
      <c r="DR108" s="7">
        <v>24729</v>
      </c>
      <c r="DS108" s="7">
        <v>22698</v>
      </c>
      <c r="DT108" s="7">
        <v>20074</v>
      </c>
      <c r="DU108" s="7">
        <v>18099</v>
      </c>
      <c r="DV108" s="7">
        <v>15967</v>
      </c>
      <c r="DW108" s="7">
        <v>68451</v>
      </c>
      <c r="DX108" s="7">
        <f t="shared" si="12"/>
        <v>3021890</v>
      </c>
      <c r="DY108" s="7">
        <f t="shared" si="13"/>
        <v>350856</v>
      </c>
      <c r="DZ108" s="7">
        <f t="shared" si="14"/>
        <v>1594745</v>
      </c>
      <c r="EA108" s="7">
        <f t="shared" si="15"/>
        <v>959847</v>
      </c>
    </row>
    <row r="109" spans="1:131" x14ac:dyDescent="0.35">
      <c r="A109" s="7">
        <v>7</v>
      </c>
      <c r="B109" t="s">
        <v>357</v>
      </c>
      <c r="C109" s="10" t="s">
        <v>348</v>
      </c>
      <c r="D109" s="10" t="s">
        <v>349</v>
      </c>
      <c r="E109" s="7">
        <f>SUM(Table32534[[#This Row],[0]:[90]])</f>
        <v>3008219</v>
      </c>
      <c r="F109" s="8">
        <f>SUM(Table32534[[#This Row],[0]:[15]])</f>
        <v>478389</v>
      </c>
      <c r="G109" s="7">
        <f>SUM(Table32534[[#This Row],[16]:[64]])</f>
        <v>1806242</v>
      </c>
      <c r="H109" s="7">
        <f>SUM(Table32534[[#This Row],[65]:[90]])</f>
        <v>723588</v>
      </c>
      <c r="I109" s="7">
        <f>SUM(Table32534[[#This Row],[85]:[90]])</f>
        <v>114034</v>
      </c>
      <c r="J109" s="8">
        <f>SUM(Table32534[[#This Row],[0]:[17]])</f>
        <v>543958</v>
      </c>
      <c r="K109" s="7">
        <f>SUM(Table32534[[#This Row],[18]:[64]])</f>
        <v>1740673</v>
      </c>
      <c r="L109" s="8">
        <f>SUM(Table32534[[#This Row],[0]:[4]])</f>
        <v>129338</v>
      </c>
      <c r="M109" s="7">
        <f>SUM(Table32534[[#This Row],[5]:[15]])</f>
        <v>349051</v>
      </c>
      <c r="N109" s="7">
        <f>SUM(Table32534[[#This Row],[16]:[24]])</f>
        <v>301279</v>
      </c>
      <c r="O109" s="7">
        <f>SUM(Table32534[[#This Row],[25]:[49]])</f>
        <v>899542</v>
      </c>
      <c r="P109" s="7">
        <f>SUM(Table32534[[#This Row],[50]:[64]])</f>
        <v>605421</v>
      </c>
      <c r="Q109" s="7">
        <f>SUM(Table32534[[#This Row],[65]:[74]])</f>
        <v>339568</v>
      </c>
      <c r="R109" s="7">
        <f>SUM(Table32534[[#This Row],[75]:[84]])</f>
        <v>269986</v>
      </c>
      <c r="S109" s="8">
        <f>SUM(Table32534[[#This Row],[5]:[9]])</f>
        <v>151191</v>
      </c>
      <c r="T109" s="7">
        <f>SUM(Table32534[[#This Row],[10]:[14]])</f>
        <v>164980</v>
      </c>
      <c r="U109" s="7">
        <f>SUM(Table32534[[#This Row],[15]:[19]])</f>
        <v>166174</v>
      </c>
      <c r="V109" s="7">
        <f>SUM(Table32534[[#This Row],[20]:[24]])</f>
        <v>167985</v>
      </c>
      <c r="W109" s="7">
        <f>SUM(Table32534[[#This Row],[25]:[29]])</f>
        <v>167166</v>
      </c>
      <c r="X109" s="7">
        <f>SUM(Table32534[[#This Row],[30]:[34]])</f>
        <v>187755</v>
      </c>
      <c r="Y109" s="7">
        <f>SUM(Table32534[[#This Row],[35]:[39]])</f>
        <v>192806</v>
      </c>
      <c r="Z109" s="7">
        <f>SUM(Table32534[[#This Row],[40]:[44]])</f>
        <v>183586</v>
      </c>
      <c r="AA109" s="7">
        <f>SUM(Table32534[[#This Row],[45]:[49]])</f>
        <v>168229</v>
      </c>
      <c r="AB109" s="7">
        <f>SUM(Table32534[[#This Row],[50]:[54]])</f>
        <v>192403</v>
      </c>
      <c r="AC109" s="7">
        <f>SUM(Table32534[[#This Row],[55]:[59]])</f>
        <v>210087</v>
      </c>
      <c r="AD109" s="7">
        <f>SUM(Table32534[[#This Row],[60]:[64]])</f>
        <v>202931</v>
      </c>
      <c r="AE109" s="7">
        <f>SUM(Table32534[[#This Row],[65]:[69]])</f>
        <v>175745</v>
      </c>
      <c r="AF109" s="7">
        <f>SUM(Table32534[[#This Row],[70]:[74]])</f>
        <v>163823</v>
      </c>
      <c r="AG109" s="7">
        <f>SUM(Table32534[[#This Row],[75]:[79]])</f>
        <v>162723</v>
      </c>
      <c r="AH109" s="7">
        <f>SUM(Table32534[[#This Row],[80]:[84]])</f>
        <v>107263</v>
      </c>
      <c r="AI109" s="7">
        <f>SUM(Table32534[[#This Row],[85]:[89]])</f>
        <v>68734</v>
      </c>
      <c r="AJ109" s="7">
        <f>Table32534[[#This Row],[90]]</f>
        <v>45300</v>
      </c>
      <c r="AK109" s="8">
        <v>23523</v>
      </c>
      <c r="AL109" s="7">
        <v>24718</v>
      </c>
      <c r="AM109" s="7">
        <v>26138</v>
      </c>
      <c r="AN109" s="7">
        <v>26937</v>
      </c>
      <c r="AO109" s="7">
        <v>28022</v>
      </c>
      <c r="AP109" s="7">
        <v>28873</v>
      </c>
      <c r="AQ109" s="7">
        <v>29431</v>
      </c>
      <c r="AR109" s="7">
        <v>30013</v>
      </c>
      <c r="AS109" s="7">
        <v>31519</v>
      </c>
      <c r="AT109" s="7">
        <v>31355</v>
      </c>
      <c r="AU109" s="7">
        <v>31820</v>
      </c>
      <c r="AV109" s="7">
        <v>32451</v>
      </c>
      <c r="AW109" s="7">
        <v>33495</v>
      </c>
      <c r="AX109" s="7">
        <v>33627</v>
      </c>
      <c r="AY109" s="7">
        <v>33587</v>
      </c>
      <c r="AZ109" s="7">
        <v>32880</v>
      </c>
      <c r="BA109" s="7">
        <v>33362</v>
      </c>
      <c r="BB109" s="7">
        <v>32207</v>
      </c>
      <c r="BC109" s="7">
        <v>31953</v>
      </c>
      <c r="BD109" s="7">
        <v>35772</v>
      </c>
      <c r="BE109" s="7">
        <v>35986</v>
      </c>
      <c r="BF109" s="7">
        <v>35354</v>
      </c>
      <c r="BG109" s="7">
        <v>33017</v>
      </c>
      <c r="BH109" s="7">
        <v>31526</v>
      </c>
      <c r="BI109" s="7">
        <v>32102</v>
      </c>
      <c r="BJ109" s="7">
        <v>32348</v>
      </c>
      <c r="BK109" s="7">
        <v>32946</v>
      </c>
      <c r="BL109" s="7">
        <v>34119</v>
      </c>
      <c r="BM109" s="7">
        <v>33297</v>
      </c>
      <c r="BN109" s="7">
        <v>34456</v>
      </c>
      <c r="BO109" s="7">
        <v>36146</v>
      </c>
      <c r="BP109" s="7">
        <v>36376</v>
      </c>
      <c r="BQ109" s="7">
        <v>37503</v>
      </c>
      <c r="BR109" s="7">
        <v>38707</v>
      </c>
      <c r="BS109" s="7">
        <v>39023</v>
      </c>
      <c r="BT109" s="7">
        <v>39001</v>
      </c>
      <c r="BU109" s="7">
        <v>39534</v>
      </c>
      <c r="BV109" s="7">
        <v>38573</v>
      </c>
      <c r="BW109" s="7">
        <v>37793</v>
      </c>
      <c r="BX109" s="7">
        <v>37905</v>
      </c>
      <c r="BY109" s="7">
        <v>36996</v>
      </c>
      <c r="BZ109" s="7">
        <v>36216</v>
      </c>
      <c r="CA109" s="7">
        <v>36435</v>
      </c>
      <c r="CB109" s="7">
        <v>37036</v>
      </c>
      <c r="CC109" s="7">
        <v>36903</v>
      </c>
      <c r="CD109" s="7">
        <v>35270</v>
      </c>
      <c r="CE109" s="7">
        <v>32665</v>
      </c>
      <c r="CF109" s="7">
        <v>32582</v>
      </c>
      <c r="CG109" s="7">
        <v>33310</v>
      </c>
      <c r="CH109" s="7">
        <v>34402</v>
      </c>
      <c r="CI109" s="7">
        <v>35565</v>
      </c>
      <c r="CJ109" s="7">
        <v>37189</v>
      </c>
      <c r="CK109" s="7">
        <v>39197</v>
      </c>
      <c r="CL109" s="7">
        <v>40508</v>
      </c>
      <c r="CM109" s="7">
        <v>39944</v>
      </c>
      <c r="CN109" s="7">
        <v>40918</v>
      </c>
      <c r="CO109" s="7">
        <v>40891</v>
      </c>
      <c r="CP109" s="7">
        <v>42605</v>
      </c>
      <c r="CQ109" s="7">
        <v>42794</v>
      </c>
      <c r="CR109" s="7">
        <v>42879</v>
      </c>
      <c r="CS109" s="7">
        <v>42903</v>
      </c>
      <c r="CT109" s="7">
        <v>41452</v>
      </c>
      <c r="CU109" s="7">
        <v>40931</v>
      </c>
      <c r="CV109" s="7">
        <v>39694</v>
      </c>
      <c r="CW109" s="7">
        <v>37951</v>
      </c>
      <c r="CX109" s="7">
        <v>37249</v>
      </c>
      <c r="CY109" s="7">
        <v>36662</v>
      </c>
      <c r="CZ109" s="7">
        <v>35392</v>
      </c>
      <c r="DA109" s="7">
        <v>33491</v>
      </c>
      <c r="DB109" s="7">
        <v>32951</v>
      </c>
      <c r="DC109" s="7">
        <v>33891</v>
      </c>
      <c r="DD109" s="7">
        <v>32983</v>
      </c>
      <c r="DE109" s="7">
        <v>32091</v>
      </c>
      <c r="DF109" s="7">
        <v>32060</v>
      </c>
      <c r="DG109" s="7">
        <v>32798</v>
      </c>
      <c r="DH109" s="7">
        <v>33553</v>
      </c>
      <c r="DI109" s="7">
        <v>35327</v>
      </c>
      <c r="DJ109" s="7">
        <v>37540</v>
      </c>
      <c r="DK109" s="7">
        <v>28737</v>
      </c>
      <c r="DL109" s="7">
        <v>27566</v>
      </c>
      <c r="DM109" s="7">
        <v>26905</v>
      </c>
      <c r="DN109" s="7">
        <v>24036</v>
      </c>
      <c r="DO109" s="7">
        <v>20905</v>
      </c>
      <c r="DP109" s="7">
        <v>17828</v>
      </c>
      <c r="DQ109" s="7">
        <v>17589</v>
      </c>
      <c r="DR109" s="7">
        <v>16686</v>
      </c>
      <c r="DS109" s="7">
        <v>15391</v>
      </c>
      <c r="DT109" s="7">
        <v>13782</v>
      </c>
      <c r="DU109" s="7">
        <v>12093</v>
      </c>
      <c r="DV109" s="7">
        <v>10782</v>
      </c>
      <c r="DW109" s="7">
        <v>45300</v>
      </c>
      <c r="DX109" s="7">
        <f t="shared" si="12"/>
        <v>1806242</v>
      </c>
      <c r="DY109" s="7">
        <f t="shared" si="13"/>
        <v>235710</v>
      </c>
      <c r="DZ109" s="7">
        <f t="shared" si="14"/>
        <v>899542</v>
      </c>
      <c r="EA109" s="7">
        <f t="shared" si="15"/>
        <v>605421</v>
      </c>
    </row>
    <row r="110" spans="1:131" x14ac:dyDescent="0.35">
      <c r="A110" s="7">
        <v>7</v>
      </c>
      <c r="B110" t="s">
        <v>357</v>
      </c>
      <c r="C110" s="10" t="s">
        <v>350</v>
      </c>
      <c r="D110" s="10" t="s">
        <v>351</v>
      </c>
      <c r="E110" s="7">
        <f>SUM(Table32534[[#This Row],[0]:[90]])</f>
        <v>3134898</v>
      </c>
      <c r="F110" s="8">
        <f>SUM(Table32534[[#This Row],[0]:[15]])</f>
        <v>583335</v>
      </c>
      <c r="G110" s="7">
        <f>SUM(Table32534[[#This Row],[16]:[64]])</f>
        <v>1922564</v>
      </c>
      <c r="H110" s="7">
        <f>SUM(Table32534[[#This Row],[65]:[90]])</f>
        <v>628999</v>
      </c>
      <c r="I110" s="7">
        <f>SUM(Table32534[[#This Row],[85]:[90]])</f>
        <v>98717</v>
      </c>
      <c r="J110" s="8">
        <f>SUM(Table32534[[#This Row],[0]:[17]])</f>
        <v>659022</v>
      </c>
      <c r="K110" s="7">
        <f>SUM(Table32534[[#This Row],[18]:[64]])</f>
        <v>1846877</v>
      </c>
      <c r="L110" s="8">
        <f>SUM(Table32534[[#This Row],[0]:[4]])</f>
        <v>166730</v>
      </c>
      <c r="M110" s="7">
        <f>SUM(Table32534[[#This Row],[5]:[15]])</f>
        <v>416605</v>
      </c>
      <c r="N110" s="7">
        <f>SUM(Table32534[[#This Row],[16]:[24]])</f>
        <v>327592</v>
      </c>
      <c r="O110" s="7">
        <f>SUM(Table32534[[#This Row],[25]:[49]])</f>
        <v>1005770</v>
      </c>
      <c r="P110" s="7">
        <f>SUM(Table32534[[#This Row],[50]:[64]])</f>
        <v>589202</v>
      </c>
      <c r="Q110" s="7">
        <f>SUM(Table32534[[#This Row],[65]:[74]])</f>
        <v>299534</v>
      </c>
      <c r="R110" s="7">
        <f>SUM(Table32534[[#This Row],[75]:[84]])</f>
        <v>230748</v>
      </c>
      <c r="S110" s="8">
        <f>SUM(Table32534[[#This Row],[5]:[9]])</f>
        <v>184399</v>
      </c>
      <c r="T110" s="7">
        <f>SUM(Table32534[[#This Row],[10]:[14]])</f>
        <v>193793</v>
      </c>
      <c r="U110" s="7">
        <f>SUM(Table32534[[#This Row],[15]:[19]])</f>
        <v>187102</v>
      </c>
      <c r="V110" s="7">
        <f>SUM(Table32534[[#This Row],[20]:[24]])</f>
        <v>178903</v>
      </c>
      <c r="W110" s="7">
        <f>SUM(Table32534[[#This Row],[25]:[29]])</f>
        <v>194261</v>
      </c>
      <c r="X110" s="7">
        <f>SUM(Table32534[[#This Row],[30]:[34]])</f>
        <v>214008</v>
      </c>
      <c r="Y110" s="7">
        <f>SUM(Table32534[[#This Row],[35]:[39]])</f>
        <v>216669</v>
      </c>
      <c r="Z110" s="7">
        <f>SUM(Table32534[[#This Row],[40]:[44]])</f>
        <v>202626</v>
      </c>
      <c r="AA110" s="7">
        <f>SUM(Table32534[[#This Row],[45]:[49]])</f>
        <v>178206</v>
      </c>
      <c r="AB110" s="7">
        <f>SUM(Table32534[[#This Row],[50]:[54]])</f>
        <v>195999</v>
      </c>
      <c r="AC110" s="7">
        <f>SUM(Table32534[[#This Row],[55]:[59]])</f>
        <v>205206</v>
      </c>
      <c r="AD110" s="7">
        <f>SUM(Table32534[[#This Row],[60]:[64]])</f>
        <v>187997</v>
      </c>
      <c r="AE110" s="7">
        <f>SUM(Table32534[[#This Row],[65]:[69]])</f>
        <v>157305</v>
      </c>
      <c r="AF110" s="7">
        <f>SUM(Table32534[[#This Row],[70]:[74]])</f>
        <v>142229</v>
      </c>
      <c r="AG110" s="7">
        <f>SUM(Table32534[[#This Row],[75]:[79]])</f>
        <v>136049</v>
      </c>
      <c r="AH110" s="7">
        <f>SUM(Table32534[[#This Row],[80]:[84]])</f>
        <v>94699</v>
      </c>
      <c r="AI110" s="7">
        <f>SUM(Table32534[[#This Row],[85]:[89]])</f>
        <v>61048</v>
      </c>
      <c r="AJ110" s="7">
        <f>Table32534[[#This Row],[90]]</f>
        <v>37669</v>
      </c>
      <c r="AK110" s="8">
        <v>30966</v>
      </c>
      <c r="AL110" s="7">
        <v>32104</v>
      </c>
      <c r="AM110" s="7">
        <v>34133</v>
      </c>
      <c r="AN110" s="7">
        <v>34117</v>
      </c>
      <c r="AO110" s="7">
        <v>35410</v>
      </c>
      <c r="AP110" s="7">
        <v>35664</v>
      </c>
      <c r="AQ110" s="7">
        <v>36520</v>
      </c>
      <c r="AR110" s="7">
        <v>37233</v>
      </c>
      <c r="AS110" s="7">
        <v>37660</v>
      </c>
      <c r="AT110" s="7">
        <v>37322</v>
      </c>
      <c r="AU110" s="7">
        <v>38131</v>
      </c>
      <c r="AV110" s="7">
        <v>38689</v>
      </c>
      <c r="AW110" s="7">
        <v>39523</v>
      </c>
      <c r="AX110" s="7">
        <v>39377</v>
      </c>
      <c r="AY110" s="7">
        <v>38073</v>
      </c>
      <c r="AZ110" s="7">
        <v>38413</v>
      </c>
      <c r="BA110" s="7">
        <v>38548</v>
      </c>
      <c r="BB110" s="7">
        <v>37139</v>
      </c>
      <c r="BC110" s="7">
        <v>36415</v>
      </c>
      <c r="BD110" s="7">
        <v>36587</v>
      </c>
      <c r="BE110" s="7">
        <v>35644</v>
      </c>
      <c r="BF110" s="7">
        <v>35421</v>
      </c>
      <c r="BG110" s="7">
        <v>36050</v>
      </c>
      <c r="BH110" s="7">
        <v>36118</v>
      </c>
      <c r="BI110" s="7">
        <v>35670</v>
      </c>
      <c r="BJ110" s="7">
        <v>37085</v>
      </c>
      <c r="BK110" s="7">
        <v>38295</v>
      </c>
      <c r="BL110" s="7">
        <v>39614</v>
      </c>
      <c r="BM110" s="7">
        <v>39427</v>
      </c>
      <c r="BN110" s="7">
        <v>39840</v>
      </c>
      <c r="BO110" s="7">
        <v>41377</v>
      </c>
      <c r="BP110" s="7">
        <v>41610</v>
      </c>
      <c r="BQ110" s="7">
        <v>43185</v>
      </c>
      <c r="BR110" s="7">
        <v>44015</v>
      </c>
      <c r="BS110" s="7">
        <v>43821</v>
      </c>
      <c r="BT110" s="7">
        <v>43896</v>
      </c>
      <c r="BU110" s="7">
        <v>44148</v>
      </c>
      <c r="BV110" s="7">
        <v>43817</v>
      </c>
      <c r="BW110" s="7">
        <v>42422</v>
      </c>
      <c r="BX110" s="7">
        <v>42386</v>
      </c>
      <c r="BY110" s="7">
        <v>40710</v>
      </c>
      <c r="BZ110" s="7">
        <v>41007</v>
      </c>
      <c r="CA110" s="7">
        <v>40343</v>
      </c>
      <c r="CB110" s="7">
        <v>39906</v>
      </c>
      <c r="CC110" s="7">
        <v>40660</v>
      </c>
      <c r="CD110" s="7">
        <v>38205</v>
      </c>
      <c r="CE110" s="7">
        <v>34875</v>
      </c>
      <c r="CF110" s="7">
        <v>34428</v>
      </c>
      <c r="CG110" s="7">
        <v>35312</v>
      </c>
      <c r="CH110" s="7">
        <v>35386</v>
      </c>
      <c r="CI110" s="7">
        <v>36104</v>
      </c>
      <c r="CJ110" s="7">
        <v>37847</v>
      </c>
      <c r="CK110" s="7">
        <v>39744</v>
      </c>
      <c r="CL110" s="7">
        <v>41470</v>
      </c>
      <c r="CM110" s="7">
        <v>40834</v>
      </c>
      <c r="CN110" s="7">
        <v>41398</v>
      </c>
      <c r="CO110" s="7">
        <v>41058</v>
      </c>
      <c r="CP110" s="7">
        <v>40960</v>
      </c>
      <c r="CQ110" s="7">
        <v>40751</v>
      </c>
      <c r="CR110" s="7">
        <v>41039</v>
      </c>
      <c r="CS110" s="7">
        <v>39844</v>
      </c>
      <c r="CT110" s="7">
        <v>38687</v>
      </c>
      <c r="CU110" s="7">
        <v>38263</v>
      </c>
      <c r="CV110" s="7">
        <v>36731</v>
      </c>
      <c r="CW110" s="7">
        <v>34472</v>
      </c>
      <c r="CX110" s="7">
        <v>33443</v>
      </c>
      <c r="CY110" s="7">
        <v>32765</v>
      </c>
      <c r="CZ110" s="7">
        <v>31840</v>
      </c>
      <c r="DA110" s="7">
        <v>30198</v>
      </c>
      <c r="DB110" s="7">
        <v>29059</v>
      </c>
      <c r="DC110" s="7">
        <v>29571</v>
      </c>
      <c r="DD110" s="7">
        <v>28781</v>
      </c>
      <c r="DE110" s="7">
        <v>27897</v>
      </c>
      <c r="DF110" s="7">
        <v>27787</v>
      </c>
      <c r="DG110" s="7">
        <v>28193</v>
      </c>
      <c r="DH110" s="7">
        <v>28378</v>
      </c>
      <c r="DI110" s="7">
        <v>29339</v>
      </c>
      <c r="DJ110" s="7">
        <v>30713</v>
      </c>
      <c r="DK110" s="7">
        <v>23955</v>
      </c>
      <c r="DL110" s="7">
        <v>23664</v>
      </c>
      <c r="DM110" s="7">
        <v>23629</v>
      </c>
      <c r="DN110" s="7">
        <v>21264</v>
      </c>
      <c r="DO110" s="7">
        <v>18349</v>
      </c>
      <c r="DP110" s="7">
        <v>15985</v>
      </c>
      <c r="DQ110" s="7">
        <v>15472</v>
      </c>
      <c r="DR110" s="7">
        <v>14737</v>
      </c>
      <c r="DS110" s="7">
        <v>13726</v>
      </c>
      <c r="DT110" s="7">
        <v>12359</v>
      </c>
      <c r="DU110" s="7">
        <v>10911</v>
      </c>
      <c r="DV110" s="7">
        <v>9315</v>
      </c>
      <c r="DW110" s="7">
        <v>37669</v>
      </c>
      <c r="DX110" s="7">
        <f t="shared" si="12"/>
        <v>1922564</v>
      </c>
      <c r="DY110" s="7">
        <f t="shared" si="13"/>
        <v>251905</v>
      </c>
      <c r="DZ110" s="7">
        <f t="shared" si="14"/>
        <v>1005770</v>
      </c>
      <c r="EA110" s="7">
        <f t="shared" si="15"/>
        <v>589202</v>
      </c>
    </row>
    <row r="111" spans="1:131" x14ac:dyDescent="0.35">
      <c r="A111" s="7">
        <v>7</v>
      </c>
      <c r="B111" t="s">
        <v>357</v>
      </c>
      <c r="C111" s="10" t="s">
        <v>352</v>
      </c>
      <c r="D111" s="10" t="s">
        <v>353</v>
      </c>
      <c r="E111" s="7">
        <f>SUM(Table32534[[#This Row],[0]:[90]])</f>
        <v>2886021</v>
      </c>
      <c r="F111" s="8">
        <f>SUM(Table32534[[#This Row],[0]:[15]])</f>
        <v>509999</v>
      </c>
      <c r="G111" s="7">
        <f>SUM(Table32534[[#This Row],[16]:[64]])</f>
        <v>1786653</v>
      </c>
      <c r="H111" s="7">
        <f>SUM(Table32534[[#This Row],[65]:[90]])</f>
        <v>589369</v>
      </c>
      <c r="I111" s="7">
        <f>SUM(Table32534[[#This Row],[85]:[90]])</f>
        <v>88090</v>
      </c>
      <c r="J111" s="8">
        <f>SUM(Table32534[[#This Row],[0]:[17]])</f>
        <v>576237</v>
      </c>
      <c r="K111" s="7">
        <f>SUM(Table32534[[#This Row],[18]:[64]])</f>
        <v>1720415</v>
      </c>
      <c r="L111" s="8">
        <f>SUM(Table32534[[#This Row],[0]:[4]])</f>
        <v>144677</v>
      </c>
      <c r="M111" s="7">
        <f>SUM(Table32534[[#This Row],[5]:[15]])</f>
        <v>365322</v>
      </c>
      <c r="N111" s="7">
        <f>SUM(Table32534[[#This Row],[16]:[24]])</f>
        <v>311405</v>
      </c>
      <c r="O111" s="7">
        <f>SUM(Table32534[[#This Row],[25]:[49]])</f>
        <v>920922</v>
      </c>
      <c r="P111" s="7">
        <f>SUM(Table32534[[#This Row],[50]:[64]])</f>
        <v>554326</v>
      </c>
      <c r="Q111" s="7">
        <f>SUM(Table32534[[#This Row],[65]:[74]])</f>
        <v>287941</v>
      </c>
      <c r="R111" s="7">
        <f>SUM(Table32534[[#This Row],[75]:[84]])</f>
        <v>213338</v>
      </c>
      <c r="S111" s="8">
        <f>SUM(Table32534[[#This Row],[5]:[9]])</f>
        <v>161638</v>
      </c>
      <c r="T111" s="7">
        <f>SUM(Table32534[[#This Row],[10]:[14]])</f>
        <v>169861</v>
      </c>
      <c r="U111" s="7">
        <f>SUM(Table32534[[#This Row],[15]:[19]])</f>
        <v>169589</v>
      </c>
      <c r="V111" s="7">
        <f>SUM(Table32534[[#This Row],[20]:[24]])</f>
        <v>175639</v>
      </c>
      <c r="W111" s="7">
        <f>SUM(Table32534[[#This Row],[25]:[29]])</f>
        <v>182075</v>
      </c>
      <c r="X111" s="7">
        <f>SUM(Table32534[[#This Row],[30]:[34]])</f>
        <v>198433</v>
      </c>
      <c r="Y111" s="7">
        <f>SUM(Table32534[[#This Row],[35]:[39]])</f>
        <v>197929</v>
      </c>
      <c r="Z111" s="7">
        <f>SUM(Table32534[[#This Row],[40]:[44]])</f>
        <v>182216</v>
      </c>
      <c r="AA111" s="7">
        <f>SUM(Table32534[[#This Row],[45]:[49]])</f>
        <v>160269</v>
      </c>
      <c r="AB111" s="7">
        <f>SUM(Table32534[[#This Row],[50]:[54]])</f>
        <v>182130</v>
      </c>
      <c r="AC111" s="7">
        <f>SUM(Table32534[[#This Row],[55]:[59]])</f>
        <v>192005</v>
      </c>
      <c r="AD111" s="7">
        <f>SUM(Table32534[[#This Row],[60]:[64]])</f>
        <v>180191</v>
      </c>
      <c r="AE111" s="7">
        <f>SUM(Table32534[[#This Row],[65]:[69]])</f>
        <v>153150</v>
      </c>
      <c r="AF111" s="7">
        <f>SUM(Table32534[[#This Row],[70]:[74]])</f>
        <v>134791</v>
      </c>
      <c r="AG111" s="7">
        <f>SUM(Table32534[[#This Row],[75]:[79]])</f>
        <v>130047</v>
      </c>
      <c r="AH111" s="7">
        <f>SUM(Table32534[[#This Row],[80]:[84]])</f>
        <v>83291</v>
      </c>
      <c r="AI111" s="7">
        <f>SUM(Table32534[[#This Row],[85]:[89]])</f>
        <v>55009</v>
      </c>
      <c r="AJ111" s="7">
        <f>Table32534[[#This Row],[90]]</f>
        <v>33081</v>
      </c>
      <c r="AK111" s="8">
        <v>27198</v>
      </c>
      <c r="AL111" s="7">
        <v>27821</v>
      </c>
      <c r="AM111" s="7">
        <v>29523</v>
      </c>
      <c r="AN111" s="7">
        <v>29168</v>
      </c>
      <c r="AO111" s="7">
        <v>30967</v>
      </c>
      <c r="AP111" s="7">
        <v>31269</v>
      </c>
      <c r="AQ111" s="7">
        <v>31917</v>
      </c>
      <c r="AR111" s="7">
        <v>32404</v>
      </c>
      <c r="AS111" s="7">
        <v>32975</v>
      </c>
      <c r="AT111" s="7">
        <v>33073</v>
      </c>
      <c r="AU111" s="7">
        <v>32853</v>
      </c>
      <c r="AV111" s="7">
        <v>33883</v>
      </c>
      <c r="AW111" s="7">
        <v>34812</v>
      </c>
      <c r="AX111" s="7">
        <v>34205</v>
      </c>
      <c r="AY111" s="7">
        <v>34108</v>
      </c>
      <c r="AZ111" s="7">
        <v>33823</v>
      </c>
      <c r="BA111" s="7">
        <v>33700</v>
      </c>
      <c r="BB111" s="7">
        <v>32538</v>
      </c>
      <c r="BC111" s="7">
        <v>32916</v>
      </c>
      <c r="BD111" s="7">
        <v>36612</v>
      </c>
      <c r="BE111" s="7">
        <v>37343</v>
      </c>
      <c r="BF111" s="7">
        <v>35562</v>
      </c>
      <c r="BG111" s="7">
        <v>34260</v>
      </c>
      <c r="BH111" s="7">
        <v>34133</v>
      </c>
      <c r="BI111" s="7">
        <v>34341</v>
      </c>
      <c r="BJ111" s="7">
        <v>35204</v>
      </c>
      <c r="BK111" s="7">
        <v>36420</v>
      </c>
      <c r="BL111" s="7">
        <v>36829</v>
      </c>
      <c r="BM111" s="7">
        <v>36193</v>
      </c>
      <c r="BN111" s="7">
        <v>37429</v>
      </c>
      <c r="BO111" s="7">
        <v>38744</v>
      </c>
      <c r="BP111" s="7">
        <v>39124</v>
      </c>
      <c r="BQ111" s="7">
        <v>39856</v>
      </c>
      <c r="BR111" s="7">
        <v>40599</v>
      </c>
      <c r="BS111" s="7">
        <v>40110</v>
      </c>
      <c r="BT111" s="7">
        <v>39701</v>
      </c>
      <c r="BU111" s="7">
        <v>40932</v>
      </c>
      <c r="BV111" s="7">
        <v>39935</v>
      </c>
      <c r="BW111" s="7">
        <v>38837</v>
      </c>
      <c r="BX111" s="7">
        <v>38524</v>
      </c>
      <c r="BY111" s="7">
        <v>36980</v>
      </c>
      <c r="BZ111" s="7">
        <v>36636</v>
      </c>
      <c r="CA111" s="7">
        <v>36135</v>
      </c>
      <c r="CB111" s="7">
        <v>36444</v>
      </c>
      <c r="CC111" s="7">
        <v>36021</v>
      </c>
      <c r="CD111" s="7">
        <v>34190</v>
      </c>
      <c r="CE111" s="7">
        <v>31444</v>
      </c>
      <c r="CF111" s="7">
        <v>30518</v>
      </c>
      <c r="CG111" s="7">
        <v>31562</v>
      </c>
      <c r="CH111" s="7">
        <v>32555</v>
      </c>
      <c r="CI111" s="7">
        <v>33210</v>
      </c>
      <c r="CJ111" s="7">
        <v>35106</v>
      </c>
      <c r="CK111" s="7">
        <v>36922</v>
      </c>
      <c r="CL111" s="7">
        <v>38997</v>
      </c>
      <c r="CM111" s="7">
        <v>37895</v>
      </c>
      <c r="CN111" s="7">
        <v>38764</v>
      </c>
      <c r="CO111" s="7">
        <v>38495</v>
      </c>
      <c r="CP111" s="7">
        <v>38358</v>
      </c>
      <c r="CQ111" s="7">
        <v>38163</v>
      </c>
      <c r="CR111" s="7">
        <v>38225</v>
      </c>
      <c r="CS111" s="7">
        <v>37878</v>
      </c>
      <c r="CT111" s="7">
        <v>37360</v>
      </c>
      <c r="CU111" s="7">
        <v>36497</v>
      </c>
      <c r="CV111" s="7">
        <v>34879</v>
      </c>
      <c r="CW111" s="7">
        <v>33577</v>
      </c>
      <c r="CX111" s="7">
        <v>32820</v>
      </c>
      <c r="CY111" s="7">
        <v>32206</v>
      </c>
      <c r="CZ111" s="7">
        <v>30594</v>
      </c>
      <c r="DA111" s="7">
        <v>29545</v>
      </c>
      <c r="DB111" s="7">
        <v>27985</v>
      </c>
      <c r="DC111" s="7">
        <v>27992</v>
      </c>
      <c r="DD111" s="7">
        <v>27223</v>
      </c>
      <c r="DE111" s="7">
        <v>26270</v>
      </c>
      <c r="DF111" s="7">
        <v>26593</v>
      </c>
      <c r="DG111" s="7">
        <v>26713</v>
      </c>
      <c r="DH111" s="7">
        <v>26875</v>
      </c>
      <c r="DI111" s="7">
        <v>28595</v>
      </c>
      <c r="DJ111" s="7">
        <v>30570</v>
      </c>
      <c r="DK111" s="7">
        <v>22387</v>
      </c>
      <c r="DL111" s="7">
        <v>21620</v>
      </c>
      <c r="DM111" s="7">
        <v>20365</v>
      </c>
      <c r="DN111" s="7">
        <v>18299</v>
      </c>
      <c r="DO111" s="7">
        <v>16147</v>
      </c>
      <c r="DP111" s="7">
        <v>14027</v>
      </c>
      <c r="DQ111" s="7">
        <v>14453</v>
      </c>
      <c r="DR111" s="7">
        <v>13408</v>
      </c>
      <c r="DS111" s="7">
        <v>12428</v>
      </c>
      <c r="DT111" s="7">
        <v>11076</v>
      </c>
      <c r="DU111" s="7">
        <v>9736</v>
      </c>
      <c r="DV111" s="7">
        <v>8361</v>
      </c>
      <c r="DW111" s="7">
        <v>33081</v>
      </c>
      <c r="DX111" s="7">
        <f t="shared" si="12"/>
        <v>1786653</v>
      </c>
      <c r="DY111" s="7">
        <f t="shared" si="13"/>
        <v>245167</v>
      </c>
      <c r="DZ111" s="7">
        <f t="shared" si="14"/>
        <v>920922</v>
      </c>
      <c r="EA111" s="7">
        <f t="shared" si="15"/>
        <v>554326</v>
      </c>
    </row>
    <row r="112" spans="1:131" x14ac:dyDescent="0.35">
      <c r="A112" s="7">
        <v>8</v>
      </c>
      <c r="B112" t="s">
        <v>356</v>
      </c>
      <c r="C112" s="10" t="s">
        <v>334</v>
      </c>
      <c r="D112" s="10" t="s">
        <v>335</v>
      </c>
      <c r="E112" s="7">
        <f>SUM(Table32534[[#This Row],[0]:[90]])</f>
        <v>29895762</v>
      </c>
      <c r="F112" s="8">
        <f>SUM(Table32534[[#This Row],[0]:[15]])</f>
        <v>5255763</v>
      </c>
      <c r="G112" s="7">
        <f>SUM(Table32534[[#This Row],[16]:[64]])</f>
        <v>18701129</v>
      </c>
      <c r="H112" s="7">
        <f>SUM(Table32534[[#This Row],[65]:[90]])</f>
        <v>5938870</v>
      </c>
      <c r="I112" s="7">
        <f>SUM(Table32534[[#This Row],[85]:[90]])</f>
        <v>914385</v>
      </c>
      <c r="J112" s="8">
        <f>SUM(Table32534[[#This Row],[0]:[17]])</f>
        <v>5942261</v>
      </c>
      <c r="K112" s="7">
        <f>SUM(Table32534[[#This Row],[18]:[64]])</f>
        <v>18014631</v>
      </c>
      <c r="L112" s="8">
        <f>SUM(Table32534[[#This Row],[0]:[4]])</f>
        <v>1499894</v>
      </c>
      <c r="M112" s="7">
        <f>SUM(Table32534[[#This Row],[5]:[15]])</f>
        <v>3755869</v>
      </c>
      <c r="N112" s="7">
        <f>SUM(Table32534[[#This Row],[16]:[24]])</f>
        <v>3073591</v>
      </c>
      <c r="O112" s="7">
        <f>SUM(Table32534[[#This Row],[25]:[49]])</f>
        <v>9936778</v>
      </c>
      <c r="P112" s="7">
        <f>SUM(Table32534[[#This Row],[50]:[64]])</f>
        <v>5690760</v>
      </c>
      <c r="Q112" s="7">
        <f>SUM(Table32534[[#This Row],[65]:[74]])</f>
        <v>2865569</v>
      </c>
      <c r="R112" s="7">
        <f>SUM(Table32534[[#This Row],[75]:[84]])</f>
        <v>2158916</v>
      </c>
      <c r="S112" s="8">
        <f>SUM(Table32534[[#This Row],[5]:[9]])</f>
        <v>1660696</v>
      </c>
      <c r="T112" s="7">
        <f>SUM(Table32534[[#This Row],[10]:[14]])</f>
        <v>1747702</v>
      </c>
      <c r="U112" s="7">
        <f>SUM(Table32534[[#This Row],[15]:[19]])</f>
        <v>1702095</v>
      </c>
      <c r="V112" s="7">
        <f>SUM(Table32534[[#This Row],[20]:[24]])</f>
        <v>1718967</v>
      </c>
      <c r="W112" s="7">
        <f>SUM(Table32534[[#This Row],[25]:[29]])</f>
        <v>1957993</v>
      </c>
      <c r="X112" s="7">
        <f>SUM(Table32534[[#This Row],[30]:[34]])</f>
        <v>2106974</v>
      </c>
      <c r="Y112" s="7">
        <f>SUM(Table32534[[#This Row],[35]:[39]])</f>
        <v>2111221</v>
      </c>
      <c r="Z112" s="7">
        <f>SUM(Table32534[[#This Row],[40]:[44]])</f>
        <v>1986529</v>
      </c>
      <c r="AA112" s="7">
        <f>SUM(Table32534[[#This Row],[45]:[49]])</f>
        <v>1774061</v>
      </c>
      <c r="AB112" s="7">
        <f>SUM(Table32534[[#This Row],[50]:[54]])</f>
        <v>1898925</v>
      </c>
      <c r="AC112" s="7">
        <f>SUM(Table32534[[#This Row],[55]:[59]])</f>
        <v>1971186</v>
      </c>
      <c r="AD112" s="7">
        <f>SUM(Table32534[[#This Row],[60]:[64]])</f>
        <v>1820649</v>
      </c>
      <c r="AE112" s="7">
        <f>SUM(Table32534[[#This Row],[65]:[69]])</f>
        <v>1517884</v>
      </c>
      <c r="AF112" s="7">
        <f>SUM(Table32534[[#This Row],[70]:[74]])</f>
        <v>1347685</v>
      </c>
      <c r="AG112" s="7">
        <f>SUM(Table32534[[#This Row],[75]:[79]])</f>
        <v>1301525</v>
      </c>
      <c r="AH112" s="7">
        <f>SUM(Table32534[[#This Row],[80]:[84]])</f>
        <v>857391</v>
      </c>
      <c r="AI112" s="7">
        <f>SUM(Table32534[[#This Row],[85]:[89]])</f>
        <v>561115</v>
      </c>
      <c r="AJ112" s="7">
        <f>Table32534[[#This Row],[90]]</f>
        <v>353270</v>
      </c>
      <c r="AK112" s="8">
        <v>279880</v>
      </c>
      <c r="AL112" s="7">
        <v>289186</v>
      </c>
      <c r="AM112" s="7">
        <v>307802</v>
      </c>
      <c r="AN112" s="7">
        <v>305862</v>
      </c>
      <c r="AO112" s="7">
        <v>317164</v>
      </c>
      <c r="AP112" s="7">
        <v>321861</v>
      </c>
      <c r="AQ112" s="7">
        <v>325739</v>
      </c>
      <c r="AR112" s="7">
        <v>333367</v>
      </c>
      <c r="AS112" s="7">
        <v>341245</v>
      </c>
      <c r="AT112" s="7">
        <v>338484</v>
      </c>
      <c r="AU112" s="7">
        <v>339911</v>
      </c>
      <c r="AV112" s="7">
        <v>347230</v>
      </c>
      <c r="AW112" s="7">
        <v>355737</v>
      </c>
      <c r="AX112" s="7">
        <v>354500</v>
      </c>
      <c r="AY112" s="7">
        <v>350324</v>
      </c>
      <c r="AZ112" s="7">
        <v>347471</v>
      </c>
      <c r="BA112" s="7">
        <v>349977</v>
      </c>
      <c r="BB112" s="7">
        <v>336521</v>
      </c>
      <c r="BC112" s="7">
        <v>331641</v>
      </c>
      <c r="BD112" s="7">
        <v>336485</v>
      </c>
      <c r="BE112" s="7">
        <v>336033</v>
      </c>
      <c r="BF112" s="7">
        <v>334190</v>
      </c>
      <c r="BG112" s="7">
        <v>340278</v>
      </c>
      <c r="BH112" s="7">
        <v>348703</v>
      </c>
      <c r="BI112" s="7">
        <v>359763</v>
      </c>
      <c r="BJ112" s="7">
        <v>377493</v>
      </c>
      <c r="BK112" s="7">
        <v>388264</v>
      </c>
      <c r="BL112" s="7">
        <v>398186</v>
      </c>
      <c r="BM112" s="7">
        <v>393247</v>
      </c>
      <c r="BN112" s="7">
        <v>400803</v>
      </c>
      <c r="BO112" s="7">
        <v>411575</v>
      </c>
      <c r="BP112" s="7">
        <v>413553</v>
      </c>
      <c r="BQ112" s="7">
        <v>423786</v>
      </c>
      <c r="BR112" s="7">
        <v>428634</v>
      </c>
      <c r="BS112" s="7">
        <v>429426</v>
      </c>
      <c r="BT112" s="7">
        <v>426920</v>
      </c>
      <c r="BU112" s="7">
        <v>431878</v>
      </c>
      <c r="BV112" s="7">
        <v>422869</v>
      </c>
      <c r="BW112" s="7">
        <v>416530</v>
      </c>
      <c r="BX112" s="7">
        <v>413024</v>
      </c>
      <c r="BY112" s="7">
        <v>399831</v>
      </c>
      <c r="BZ112" s="7">
        <v>398740</v>
      </c>
      <c r="CA112" s="7">
        <v>393985</v>
      </c>
      <c r="CB112" s="7">
        <v>397238</v>
      </c>
      <c r="CC112" s="7">
        <v>396735</v>
      </c>
      <c r="CD112" s="7">
        <v>378362</v>
      </c>
      <c r="CE112" s="7">
        <v>350017</v>
      </c>
      <c r="CF112" s="7">
        <v>342577</v>
      </c>
      <c r="CG112" s="7">
        <v>348452</v>
      </c>
      <c r="CH112" s="7">
        <v>354653</v>
      </c>
      <c r="CI112" s="7">
        <v>358017</v>
      </c>
      <c r="CJ112" s="7">
        <v>370608</v>
      </c>
      <c r="CK112" s="7">
        <v>384085</v>
      </c>
      <c r="CL112" s="7">
        <v>398689</v>
      </c>
      <c r="CM112" s="7">
        <v>387526</v>
      </c>
      <c r="CN112" s="7">
        <v>395267</v>
      </c>
      <c r="CO112" s="7">
        <v>393678</v>
      </c>
      <c r="CP112" s="7">
        <v>394483</v>
      </c>
      <c r="CQ112" s="7">
        <v>394064</v>
      </c>
      <c r="CR112" s="7">
        <v>393694</v>
      </c>
      <c r="CS112" s="7">
        <v>387441</v>
      </c>
      <c r="CT112" s="7">
        <v>377608</v>
      </c>
      <c r="CU112" s="7">
        <v>367678</v>
      </c>
      <c r="CV112" s="7">
        <v>351570</v>
      </c>
      <c r="CW112" s="7">
        <v>336352</v>
      </c>
      <c r="CX112" s="7">
        <v>327054</v>
      </c>
      <c r="CY112" s="7">
        <v>316678</v>
      </c>
      <c r="CZ112" s="7">
        <v>303709</v>
      </c>
      <c r="DA112" s="7">
        <v>290610</v>
      </c>
      <c r="DB112" s="7">
        <v>279833</v>
      </c>
      <c r="DC112" s="7">
        <v>279610</v>
      </c>
      <c r="DD112" s="7">
        <v>272596</v>
      </c>
      <c r="DE112" s="7">
        <v>264748</v>
      </c>
      <c r="DF112" s="7">
        <v>263794</v>
      </c>
      <c r="DG112" s="7">
        <v>266937</v>
      </c>
      <c r="DH112" s="7">
        <v>270293</v>
      </c>
      <c r="DI112" s="7">
        <v>283387</v>
      </c>
      <c r="DJ112" s="7">
        <v>302472</v>
      </c>
      <c r="DK112" s="7">
        <v>228313</v>
      </c>
      <c r="DL112" s="7">
        <v>217060</v>
      </c>
      <c r="DM112" s="7">
        <v>211487</v>
      </c>
      <c r="DN112" s="7">
        <v>191329</v>
      </c>
      <c r="DO112" s="7">
        <v>166350</v>
      </c>
      <c r="DP112" s="7">
        <v>143911</v>
      </c>
      <c r="DQ112" s="7">
        <v>144314</v>
      </c>
      <c r="DR112" s="7">
        <v>136727</v>
      </c>
      <c r="DS112" s="7">
        <v>126189</v>
      </c>
      <c r="DT112" s="7">
        <v>112270</v>
      </c>
      <c r="DU112" s="7">
        <v>99353</v>
      </c>
      <c r="DV112" s="7">
        <v>86576</v>
      </c>
      <c r="DW112" s="7">
        <v>353270</v>
      </c>
      <c r="DX112" s="7">
        <f t="shared" si="12"/>
        <v>18701129</v>
      </c>
      <c r="DY112" s="7">
        <f t="shared" si="13"/>
        <v>2387093</v>
      </c>
      <c r="DZ112" s="7">
        <f t="shared" si="14"/>
        <v>9936778</v>
      </c>
      <c r="EA112" s="7">
        <f t="shared" si="15"/>
        <v>5690760</v>
      </c>
    </row>
    <row r="113" spans="1:131" x14ac:dyDescent="0.35">
      <c r="A113" s="7">
        <v>11</v>
      </c>
      <c r="B113" t="s">
        <v>363</v>
      </c>
      <c r="C113" s="10" t="s">
        <v>159</v>
      </c>
      <c r="D113" s="10" t="s">
        <v>160</v>
      </c>
      <c r="E113" s="7">
        <f>SUM(Table32534[[#This Row],[0]:[90]])</f>
        <v>48930</v>
      </c>
      <c r="F113" s="8">
        <f>SUM(Table32534[[#This Row],[0]:[15]])</f>
        <v>7740</v>
      </c>
      <c r="G113" s="7">
        <f>SUM(Table32534[[#This Row],[16]:[64]])</f>
        <v>29983</v>
      </c>
      <c r="H113" s="7">
        <f>SUM(Table32534[[#This Row],[65]:[90]])</f>
        <v>11207</v>
      </c>
      <c r="I113" s="7">
        <f>SUM(Table32534[[#This Row],[85]:[90]])</f>
        <v>1586</v>
      </c>
      <c r="J113" s="8">
        <f>SUM(Table32534[[#This Row],[0]:[17]])</f>
        <v>8846</v>
      </c>
      <c r="K113" s="7">
        <f>SUM(Table32534[[#This Row],[18]:[64]])</f>
        <v>28877</v>
      </c>
      <c r="L113" s="8">
        <f>SUM(Table32534[[#This Row],[0]:[4]])</f>
        <v>2051</v>
      </c>
      <c r="M113" s="7">
        <f>SUM(Table32534[[#This Row],[5]:[15]])</f>
        <v>5689</v>
      </c>
      <c r="N113" s="7">
        <f>SUM(Table32534[[#This Row],[16]:[24]])</f>
        <v>4452</v>
      </c>
      <c r="O113" s="7">
        <f>SUM(Table32534[[#This Row],[25]:[49]])</f>
        <v>15021</v>
      </c>
      <c r="P113" s="7">
        <f>SUM(Table32534[[#This Row],[50]:[64]])</f>
        <v>10510</v>
      </c>
      <c r="Q113" s="7">
        <f>SUM(Table32534[[#This Row],[65]:[74]])</f>
        <v>5673</v>
      </c>
      <c r="R113" s="7">
        <f>SUM(Table32534[[#This Row],[75]:[84]])</f>
        <v>3948</v>
      </c>
      <c r="S113" s="8">
        <f>SUM(Table32534[[#This Row],[5]:[9]])</f>
        <v>2466</v>
      </c>
      <c r="T113" s="7">
        <f>SUM(Table32534[[#This Row],[10]:[14]])</f>
        <v>2680</v>
      </c>
      <c r="U113" s="7">
        <f>SUM(Table32534[[#This Row],[15]:[19]])</f>
        <v>2636</v>
      </c>
      <c r="V113" s="7">
        <f>SUM(Table32534[[#This Row],[20]:[24]])</f>
        <v>2359</v>
      </c>
      <c r="W113" s="7">
        <f>SUM(Table32534[[#This Row],[25]:[29]])</f>
        <v>2699</v>
      </c>
      <c r="X113" s="7">
        <f>SUM(Table32534[[#This Row],[30]:[34]])</f>
        <v>3223</v>
      </c>
      <c r="Y113" s="7">
        <f>SUM(Table32534[[#This Row],[35]:[39]])</f>
        <v>3279</v>
      </c>
      <c r="Z113" s="7">
        <f>SUM(Table32534[[#This Row],[40]:[44]])</f>
        <v>3024</v>
      </c>
      <c r="AA113" s="7">
        <f>SUM(Table32534[[#This Row],[45]:[49]])</f>
        <v>2796</v>
      </c>
      <c r="AB113" s="7">
        <f>SUM(Table32534[[#This Row],[50]:[54]])</f>
        <v>3323</v>
      </c>
      <c r="AC113" s="7">
        <f>SUM(Table32534[[#This Row],[55]:[59]])</f>
        <v>3721</v>
      </c>
      <c r="AD113" s="7">
        <f>SUM(Table32534[[#This Row],[60]:[64]])</f>
        <v>3466</v>
      </c>
      <c r="AE113" s="7">
        <f>SUM(Table32534[[#This Row],[65]:[69]])</f>
        <v>3089</v>
      </c>
      <c r="AF113" s="7">
        <f>SUM(Table32534[[#This Row],[70]:[74]])</f>
        <v>2584</v>
      </c>
      <c r="AG113" s="7">
        <f>SUM(Table32534[[#This Row],[75]:[79]])</f>
        <v>2469</v>
      </c>
      <c r="AH113" s="7">
        <f>SUM(Table32534[[#This Row],[80]:[84]])</f>
        <v>1479</v>
      </c>
      <c r="AI113" s="7">
        <f>SUM(Table32534[[#This Row],[85]:[89]])</f>
        <v>1022</v>
      </c>
      <c r="AJ113" s="7">
        <f>Table32534[[#This Row],[90]]</f>
        <v>564</v>
      </c>
      <c r="AK113" s="8">
        <v>436</v>
      </c>
      <c r="AL113" s="7">
        <v>376</v>
      </c>
      <c r="AM113" s="7">
        <v>418</v>
      </c>
      <c r="AN113" s="7">
        <v>389</v>
      </c>
      <c r="AO113" s="7">
        <v>432</v>
      </c>
      <c r="AP113" s="7">
        <v>406</v>
      </c>
      <c r="AQ113" s="7">
        <v>501</v>
      </c>
      <c r="AR113" s="7">
        <v>487</v>
      </c>
      <c r="AS113" s="7">
        <v>527</v>
      </c>
      <c r="AT113" s="7">
        <v>545</v>
      </c>
      <c r="AU113" s="7">
        <v>521</v>
      </c>
      <c r="AV113" s="7">
        <v>538</v>
      </c>
      <c r="AW113" s="7">
        <v>528</v>
      </c>
      <c r="AX113" s="7">
        <v>546</v>
      </c>
      <c r="AY113" s="7">
        <v>547</v>
      </c>
      <c r="AZ113" s="7">
        <v>543</v>
      </c>
      <c r="BA113" s="7">
        <v>571</v>
      </c>
      <c r="BB113" s="7">
        <v>535</v>
      </c>
      <c r="BC113" s="7">
        <v>531</v>
      </c>
      <c r="BD113" s="7">
        <v>456</v>
      </c>
      <c r="BE113" s="7">
        <v>529</v>
      </c>
      <c r="BF113" s="7">
        <v>579</v>
      </c>
      <c r="BG113" s="7">
        <v>420</v>
      </c>
      <c r="BH113" s="7">
        <v>413</v>
      </c>
      <c r="BI113" s="7">
        <v>418</v>
      </c>
      <c r="BJ113" s="7">
        <v>504</v>
      </c>
      <c r="BK113" s="7">
        <v>512</v>
      </c>
      <c r="BL113" s="7">
        <v>579</v>
      </c>
      <c r="BM113" s="7">
        <v>539</v>
      </c>
      <c r="BN113" s="7">
        <v>565</v>
      </c>
      <c r="BO113" s="7">
        <v>580</v>
      </c>
      <c r="BP113" s="7">
        <v>640</v>
      </c>
      <c r="BQ113" s="7">
        <v>662</v>
      </c>
      <c r="BR113" s="7">
        <v>676</v>
      </c>
      <c r="BS113" s="7">
        <v>665</v>
      </c>
      <c r="BT113" s="7">
        <v>678</v>
      </c>
      <c r="BU113" s="7">
        <v>645</v>
      </c>
      <c r="BV113" s="7">
        <v>654</v>
      </c>
      <c r="BW113" s="7">
        <v>653</v>
      </c>
      <c r="BX113" s="7">
        <v>649</v>
      </c>
      <c r="BY113" s="7">
        <v>568</v>
      </c>
      <c r="BZ113" s="7">
        <v>585</v>
      </c>
      <c r="CA113" s="7">
        <v>635</v>
      </c>
      <c r="CB113" s="7">
        <v>637</v>
      </c>
      <c r="CC113" s="7">
        <v>599</v>
      </c>
      <c r="CD113" s="7">
        <v>585</v>
      </c>
      <c r="CE113" s="7">
        <v>534</v>
      </c>
      <c r="CF113" s="7">
        <v>495</v>
      </c>
      <c r="CG113" s="7">
        <v>568</v>
      </c>
      <c r="CH113" s="7">
        <v>614</v>
      </c>
      <c r="CI113" s="7">
        <v>584</v>
      </c>
      <c r="CJ113" s="7">
        <v>663</v>
      </c>
      <c r="CK113" s="7">
        <v>677</v>
      </c>
      <c r="CL113" s="7">
        <v>727</v>
      </c>
      <c r="CM113" s="7">
        <v>672</v>
      </c>
      <c r="CN113" s="7">
        <v>769</v>
      </c>
      <c r="CO113" s="7">
        <v>684</v>
      </c>
      <c r="CP113" s="7">
        <v>751</v>
      </c>
      <c r="CQ113" s="7">
        <v>759</v>
      </c>
      <c r="CR113" s="7">
        <v>758</v>
      </c>
      <c r="CS113" s="7">
        <v>726</v>
      </c>
      <c r="CT113" s="7">
        <v>691</v>
      </c>
      <c r="CU113" s="7">
        <v>711</v>
      </c>
      <c r="CV113" s="7">
        <v>688</v>
      </c>
      <c r="CW113" s="7">
        <v>650</v>
      </c>
      <c r="CX113" s="7">
        <v>684</v>
      </c>
      <c r="CY113" s="7">
        <v>628</v>
      </c>
      <c r="CZ113" s="7">
        <v>630</v>
      </c>
      <c r="DA113" s="7">
        <v>618</v>
      </c>
      <c r="DB113" s="7">
        <v>529</v>
      </c>
      <c r="DC113" s="7">
        <v>540</v>
      </c>
      <c r="DD113" s="7">
        <v>494</v>
      </c>
      <c r="DE113" s="7">
        <v>531</v>
      </c>
      <c r="DF113" s="7">
        <v>509</v>
      </c>
      <c r="DG113" s="7">
        <v>510</v>
      </c>
      <c r="DH113" s="7">
        <v>554</v>
      </c>
      <c r="DI113" s="7">
        <v>556</v>
      </c>
      <c r="DJ113" s="7">
        <v>556</v>
      </c>
      <c r="DK113" s="7">
        <v>414</v>
      </c>
      <c r="DL113" s="7">
        <v>389</v>
      </c>
      <c r="DM113" s="7">
        <v>377</v>
      </c>
      <c r="DN113" s="7">
        <v>337</v>
      </c>
      <c r="DO113" s="7">
        <v>261</v>
      </c>
      <c r="DP113" s="7">
        <v>260</v>
      </c>
      <c r="DQ113" s="7">
        <v>244</v>
      </c>
      <c r="DR113" s="7">
        <v>251</v>
      </c>
      <c r="DS113" s="7">
        <v>227</v>
      </c>
      <c r="DT113" s="7">
        <v>194</v>
      </c>
      <c r="DU113" s="7">
        <v>190</v>
      </c>
      <c r="DV113" s="7">
        <v>160</v>
      </c>
      <c r="DW113" s="7">
        <v>564</v>
      </c>
      <c r="DX113" s="7">
        <f t="shared" si="12"/>
        <v>29983</v>
      </c>
      <c r="DY113" s="7">
        <f t="shared" si="13"/>
        <v>3346</v>
      </c>
      <c r="DZ113" s="7">
        <f t="shared" si="14"/>
        <v>15021</v>
      </c>
      <c r="EA113" s="7">
        <f t="shared" si="15"/>
        <v>10510</v>
      </c>
    </row>
    <row r="114" spans="1:131" x14ac:dyDescent="0.35">
      <c r="A114" s="7">
        <v>11</v>
      </c>
      <c r="B114" t="s">
        <v>363</v>
      </c>
      <c r="C114" s="10" t="s">
        <v>161</v>
      </c>
      <c r="D114" s="10" t="s">
        <v>162</v>
      </c>
      <c r="E114" s="7">
        <f>SUM(Table32534[[#This Row],[0]:[90]])</f>
        <v>28939</v>
      </c>
      <c r="F114" s="8">
        <f>SUM(Table32534[[#This Row],[0]:[15]])</f>
        <v>4473</v>
      </c>
      <c r="G114" s="7">
        <f>SUM(Table32534[[#This Row],[16]:[64]])</f>
        <v>17592</v>
      </c>
      <c r="H114" s="7">
        <f>SUM(Table32534[[#This Row],[65]:[90]])</f>
        <v>6874</v>
      </c>
      <c r="I114" s="7">
        <f>SUM(Table32534[[#This Row],[85]:[90]])</f>
        <v>997</v>
      </c>
      <c r="J114" s="8">
        <f>SUM(Table32534[[#This Row],[0]:[17]])</f>
        <v>5086</v>
      </c>
      <c r="K114" s="7">
        <f>SUM(Table32534[[#This Row],[18]:[64]])</f>
        <v>16979</v>
      </c>
      <c r="L114" s="8">
        <f>SUM(Table32534[[#This Row],[0]:[4]])</f>
        <v>1171</v>
      </c>
      <c r="M114" s="7">
        <f>SUM(Table32534[[#This Row],[5]:[15]])</f>
        <v>3302</v>
      </c>
      <c r="N114" s="7">
        <f>SUM(Table32534[[#This Row],[16]:[24]])</f>
        <v>2653</v>
      </c>
      <c r="O114" s="7">
        <f>SUM(Table32534[[#This Row],[25]:[49]])</f>
        <v>8442</v>
      </c>
      <c r="P114" s="7">
        <f>SUM(Table32534[[#This Row],[50]:[64]])</f>
        <v>6497</v>
      </c>
      <c r="Q114" s="7">
        <f>SUM(Table32534[[#This Row],[65]:[74]])</f>
        <v>3320</v>
      </c>
      <c r="R114" s="7">
        <f>SUM(Table32534[[#This Row],[75]:[84]])</f>
        <v>2557</v>
      </c>
      <c r="S114" s="8">
        <f>SUM(Table32534[[#This Row],[5]:[9]])</f>
        <v>1541</v>
      </c>
      <c r="T114" s="7">
        <f>SUM(Table32534[[#This Row],[10]:[14]])</f>
        <v>1468</v>
      </c>
      <c r="U114" s="7">
        <f>SUM(Table32534[[#This Row],[15]:[19]])</f>
        <v>1489</v>
      </c>
      <c r="V114" s="7">
        <f>SUM(Table32534[[#This Row],[20]:[24]])</f>
        <v>1457</v>
      </c>
      <c r="W114" s="7">
        <f>SUM(Table32534[[#This Row],[25]:[29]])</f>
        <v>1675</v>
      </c>
      <c r="X114" s="7">
        <f>SUM(Table32534[[#This Row],[30]:[34]])</f>
        <v>1729</v>
      </c>
      <c r="Y114" s="7">
        <f>SUM(Table32534[[#This Row],[35]:[39]])</f>
        <v>1784</v>
      </c>
      <c r="Z114" s="7">
        <f>SUM(Table32534[[#This Row],[40]:[44]])</f>
        <v>1683</v>
      </c>
      <c r="AA114" s="7">
        <f>SUM(Table32534[[#This Row],[45]:[49]])</f>
        <v>1571</v>
      </c>
      <c r="AB114" s="7">
        <f>SUM(Table32534[[#This Row],[50]:[54]])</f>
        <v>2034</v>
      </c>
      <c r="AC114" s="7">
        <f>SUM(Table32534[[#This Row],[55]:[59]])</f>
        <v>2305</v>
      </c>
      <c r="AD114" s="7">
        <f>SUM(Table32534[[#This Row],[60]:[64]])</f>
        <v>2158</v>
      </c>
      <c r="AE114" s="7">
        <f>SUM(Table32534[[#This Row],[65]:[69]])</f>
        <v>1775</v>
      </c>
      <c r="AF114" s="7">
        <f>SUM(Table32534[[#This Row],[70]:[74]])</f>
        <v>1545</v>
      </c>
      <c r="AG114" s="7">
        <f>SUM(Table32534[[#This Row],[75]:[79]])</f>
        <v>1591</v>
      </c>
      <c r="AH114" s="7">
        <f>SUM(Table32534[[#This Row],[80]:[84]])</f>
        <v>966</v>
      </c>
      <c r="AI114" s="7">
        <f>SUM(Table32534[[#This Row],[85]:[89]])</f>
        <v>659</v>
      </c>
      <c r="AJ114" s="7">
        <f>Table32534[[#This Row],[90]]</f>
        <v>338</v>
      </c>
      <c r="AK114" s="8">
        <v>242</v>
      </c>
      <c r="AL114" s="7">
        <v>223</v>
      </c>
      <c r="AM114" s="7">
        <v>231</v>
      </c>
      <c r="AN114" s="7">
        <v>227</v>
      </c>
      <c r="AO114" s="7">
        <v>248</v>
      </c>
      <c r="AP114" s="7">
        <v>315</v>
      </c>
      <c r="AQ114" s="7">
        <v>277</v>
      </c>
      <c r="AR114" s="7">
        <v>293</v>
      </c>
      <c r="AS114" s="7">
        <v>320</v>
      </c>
      <c r="AT114" s="7">
        <v>336</v>
      </c>
      <c r="AU114" s="7">
        <v>278</v>
      </c>
      <c r="AV114" s="7">
        <v>296</v>
      </c>
      <c r="AW114" s="7">
        <v>280</v>
      </c>
      <c r="AX114" s="7">
        <v>305</v>
      </c>
      <c r="AY114" s="7">
        <v>309</v>
      </c>
      <c r="AZ114" s="7">
        <v>293</v>
      </c>
      <c r="BA114" s="7">
        <v>323</v>
      </c>
      <c r="BB114" s="7">
        <v>290</v>
      </c>
      <c r="BC114" s="7">
        <v>320</v>
      </c>
      <c r="BD114" s="7">
        <v>263</v>
      </c>
      <c r="BE114" s="7">
        <v>322</v>
      </c>
      <c r="BF114" s="7">
        <v>351</v>
      </c>
      <c r="BG114" s="7">
        <v>295</v>
      </c>
      <c r="BH114" s="7">
        <v>242</v>
      </c>
      <c r="BI114" s="7">
        <v>247</v>
      </c>
      <c r="BJ114" s="7">
        <v>316</v>
      </c>
      <c r="BK114" s="7">
        <v>339</v>
      </c>
      <c r="BL114" s="7">
        <v>335</v>
      </c>
      <c r="BM114" s="7">
        <v>343</v>
      </c>
      <c r="BN114" s="7">
        <v>342</v>
      </c>
      <c r="BO114" s="7">
        <v>357</v>
      </c>
      <c r="BP114" s="7">
        <v>289</v>
      </c>
      <c r="BQ114" s="7">
        <v>377</v>
      </c>
      <c r="BR114" s="7">
        <v>352</v>
      </c>
      <c r="BS114" s="7">
        <v>354</v>
      </c>
      <c r="BT114" s="7">
        <v>351</v>
      </c>
      <c r="BU114" s="7">
        <v>365</v>
      </c>
      <c r="BV114" s="7">
        <v>367</v>
      </c>
      <c r="BW114" s="7">
        <v>366</v>
      </c>
      <c r="BX114" s="7">
        <v>335</v>
      </c>
      <c r="BY114" s="7">
        <v>354</v>
      </c>
      <c r="BZ114" s="7">
        <v>321</v>
      </c>
      <c r="CA114" s="7">
        <v>331</v>
      </c>
      <c r="CB114" s="7">
        <v>324</v>
      </c>
      <c r="CC114" s="7">
        <v>353</v>
      </c>
      <c r="CD114" s="7">
        <v>339</v>
      </c>
      <c r="CE114" s="7">
        <v>282</v>
      </c>
      <c r="CF114" s="7">
        <v>308</v>
      </c>
      <c r="CG114" s="7">
        <v>288</v>
      </c>
      <c r="CH114" s="7">
        <v>354</v>
      </c>
      <c r="CI114" s="7">
        <v>340</v>
      </c>
      <c r="CJ114" s="7">
        <v>357</v>
      </c>
      <c r="CK114" s="7">
        <v>418</v>
      </c>
      <c r="CL114" s="7">
        <v>468</v>
      </c>
      <c r="CM114" s="7">
        <v>451</v>
      </c>
      <c r="CN114" s="7">
        <v>449</v>
      </c>
      <c r="CO114" s="7">
        <v>461</v>
      </c>
      <c r="CP114" s="7">
        <v>463</v>
      </c>
      <c r="CQ114" s="7">
        <v>469</v>
      </c>
      <c r="CR114" s="7">
        <v>463</v>
      </c>
      <c r="CS114" s="7">
        <v>479</v>
      </c>
      <c r="CT114" s="7">
        <v>465</v>
      </c>
      <c r="CU114" s="7">
        <v>388</v>
      </c>
      <c r="CV114" s="7">
        <v>400</v>
      </c>
      <c r="CW114" s="7">
        <v>426</v>
      </c>
      <c r="CX114" s="7">
        <v>388</v>
      </c>
      <c r="CY114" s="7">
        <v>364</v>
      </c>
      <c r="CZ114" s="7">
        <v>352</v>
      </c>
      <c r="DA114" s="7">
        <v>344</v>
      </c>
      <c r="DB114" s="7">
        <v>327</v>
      </c>
      <c r="DC114" s="7">
        <v>306</v>
      </c>
      <c r="DD114" s="7">
        <v>326</v>
      </c>
      <c r="DE114" s="7">
        <v>327</v>
      </c>
      <c r="DF114" s="7">
        <v>293</v>
      </c>
      <c r="DG114" s="7">
        <v>293</v>
      </c>
      <c r="DH114" s="7">
        <v>327</v>
      </c>
      <c r="DI114" s="7">
        <v>330</v>
      </c>
      <c r="DJ114" s="7">
        <v>355</v>
      </c>
      <c r="DK114" s="7">
        <v>290</v>
      </c>
      <c r="DL114" s="7">
        <v>289</v>
      </c>
      <c r="DM114" s="7">
        <v>253</v>
      </c>
      <c r="DN114" s="7">
        <v>218</v>
      </c>
      <c r="DO114" s="7">
        <v>162</v>
      </c>
      <c r="DP114" s="7">
        <v>154</v>
      </c>
      <c r="DQ114" s="7">
        <v>179</v>
      </c>
      <c r="DR114" s="7">
        <v>131</v>
      </c>
      <c r="DS114" s="7">
        <v>163</v>
      </c>
      <c r="DT114" s="7">
        <v>138</v>
      </c>
      <c r="DU114" s="7">
        <v>129</v>
      </c>
      <c r="DV114" s="7">
        <v>98</v>
      </c>
      <c r="DW114" s="7">
        <v>338</v>
      </c>
      <c r="DX114" s="7">
        <f t="shared" si="12"/>
        <v>17592</v>
      </c>
      <c r="DY114" s="7">
        <f t="shared" si="13"/>
        <v>2040</v>
      </c>
      <c r="DZ114" s="7">
        <f t="shared" si="14"/>
        <v>8442</v>
      </c>
      <c r="EA114" s="7">
        <f t="shared" si="15"/>
        <v>6497</v>
      </c>
    </row>
    <row r="115" spans="1:131" x14ac:dyDescent="0.35">
      <c r="A115" s="7">
        <v>11</v>
      </c>
      <c r="B115" t="s">
        <v>363</v>
      </c>
      <c r="C115" s="10" t="s">
        <v>163</v>
      </c>
      <c r="D115" s="10" t="s">
        <v>164</v>
      </c>
      <c r="E115" s="7">
        <f>SUM(Table32534[[#This Row],[0]:[90]])</f>
        <v>52110</v>
      </c>
      <c r="F115" s="8">
        <f>SUM(Table32534[[#This Row],[0]:[15]])</f>
        <v>7075</v>
      </c>
      <c r="G115" s="7">
        <f>SUM(Table32534[[#This Row],[16]:[64]])</f>
        <v>34473</v>
      </c>
      <c r="H115" s="7">
        <f>SUM(Table32534[[#This Row],[65]:[90]])</f>
        <v>10562</v>
      </c>
      <c r="I115" s="7">
        <f>SUM(Table32534[[#This Row],[85]:[90]])</f>
        <v>1450</v>
      </c>
      <c r="J115" s="8">
        <f>SUM(Table32534[[#This Row],[0]:[17]])</f>
        <v>8071</v>
      </c>
      <c r="K115" s="7">
        <f>SUM(Table32534[[#This Row],[18]:[64]])</f>
        <v>33477</v>
      </c>
      <c r="L115" s="8">
        <f>SUM(Table32534[[#This Row],[0]:[4]])</f>
        <v>1805</v>
      </c>
      <c r="M115" s="7">
        <f>SUM(Table32534[[#This Row],[5]:[15]])</f>
        <v>5270</v>
      </c>
      <c r="N115" s="7">
        <f>SUM(Table32534[[#This Row],[16]:[24]])</f>
        <v>11223</v>
      </c>
      <c r="O115" s="7">
        <f>SUM(Table32534[[#This Row],[25]:[49]])</f>
        <v>14168</v>
      </c>
      <c r="P115" s="7">
        <f>SUM(Table32534[[#This Row],[50]:[64]])</f>
        <v>9082</v>
      </c>
      <c r="Q115" s="7">
        <f>SUM(Table32534[[#This Row],[65]:[74]])</f>
        <v>5218</v>
      </c>
      <c r="R115" s="7">
        <f>SUM(Table32534[[#This Row],[75]:[84]])</f>
        <v>3894</v>
      </c>
      <c r="S115" s="8">
        <f>SUM(Table32534[[#This Row],[5]:[9]])</f>
        <v>2268</v>
      </c>
      <c r="T115" s="7">
        <f>SUM(Table32534[[#This Row],[10]:[14]])</f>
        <v>2520</v>
      </c>
      <c r="U115" s="7">
        <f>SUM(Table32534[[#This Row],[15]:[19]])</f>
        <v>4352</v>
      </c>
      <c r="V115" s="7">
        <f>SUM(Table32534[[#This Row],[20]:[24]])</f>
        <v>7353</v>
      </c>
      <c r="W115" s="7">
        <f>SUM(Table32534[[#This Row],[25]:[29]])</f>
        <v>2632</v>
      </c>
      <c r="X115" s="7">
        <f>SUM(Table32534[[#This Row],[30]:[34]])</f>
        <v>2873</v>
      </c>
      <c r="Y115" s="7">
        <f>SUM(Table32534[[#This Row],[35]:[39]])</f>
        <v>2974</v>
      </c>
      <c r="Z115" s="7">
        <f>SUM(Table32534[[#This Row],[40]:[44]])</f>
        <v>2993</v>
      </c>
      <c r="AA115" s="7">
        <f>SUM(Table32534[[#This Row],[45]:[49]])</f>
        <v>2696</v>
      </c>
      <c r="AB115" s="7">
        <f>SUM(Table32534[[#This Row],[50]:[54]])</f>
        <v>2950</v>
      </c>
      <c r="AC115" s="7">
        <f>SUM(Table32534[[#This Row],[55]:[59]])</f>
        <v>3060</v>
      </c>
      <c r="AD115" s="7">
        <f>SUM(Table32534[[#This Row],[60]:[64]])</f>
        <v>3072</v>
      </c>
      <c r="AE115" s="7">
        <f>SUM(Table32534[[#This Row],[65]:[69]])</f>
        <v>2705</v>
      </c>
      <c r="AF115" s="7">
        <f>SUM(Table32534[[#This Row],[70]:[74]])</f>
        <v>2513</v>
      </c>
      <c r="AG115" s="7">
        <f>SUM(Table32534[[#This Row],[75]:[79]])</f>
        <v>2381</v>
      </c>
      <c r="AH115" s="7">
        <f>SUM(Table32534[[#This Row],[80]:[84]])</f>
        <v>1513</v>
      </c>
      <c r="AI115" s="7">
        <f>SUM(Table32534[[#This Row],[85]:[89]])</f>
        <v>994</v>
      </c>
      <c r="AJ115" s="7">
        <f>Table32534[[#This Row],[90]]</f>
        <v>456</v>
      </c>
      <c r="AK115" s="8">
        <v>351</v>
      </c>
      <c r="AL115" s="7">
        <v>336</v>
      </c>
      <c r="AM115" s="7">
        <v>378</v>
      </c>
      <c r="AN115" s="7">
        <v>361</v>
      </c>
      <c r="AO115" s="7">
        <v>379</v>
      </c>
      <c r="AP115" s="7">
        <v>387</v>
      </c>
      <c r="AQ115" s="7">
        <v>431</v>
      </c>
      <c r="AR115" s="7">
        <v>494</v>
      </c>
      <c r="AS115" s="7">
        <v>476</v>
      </c>
      <c r="AT115" s="7">
        <v>480</v>
      </c>
      <c r="AU115" s="7">
        <v>507</v>
      </c>
      <c r="AV115" s="7">
        <v>502</v>
      </c>
      <c r="AW115" s="7">
        <v>490</v>
      </c>
      <c r="AX115" s="7">
        <v>483</v>
      </c>
      <c r="AY115" s="7">
        <v>538</v>
      </c>
      <c r="AZ115" s="7">
        <v>482</v>
      </c>
      <c r="BA115" s="7">
        <v>483</v>
      </c>
      <c r="BB115" s="7">
        <v>513</v>
      </c>
      <c r="BC115" s="7">
        <v>731</v>
      </c>
      <c r="BD115" s="7">
        <v>2143</v>
      </c>
      <c r="BE115" s="7">
        <v>1834</v>
      </c>
      <c r="BF115" s="7">
        <v>2178</v>
      </c>
      <c r="BG115" s="7">
        <v>1433</v>
      </c>
      <c r="BH115" s="7">
        <v>1012</v>
      </c>
      <c r="BI115" s="7">
        <v>896</v>
      </c>
      <c r="BJ115" s="7">
        <v>525</v>
      </c>
      <c r="BK115" s="7">
        <v>526</v>
      </c>
      <c r="BL115" s="7">
        <v>569</v>
      </c>
      <c r="BM115" s="7">
        <v>474</v>
      </c>
      <c r="BN115" s="7">
        <v>538</v>
      </c>
      <c r="BO115" s="7">
        <v>573</v>
      </c>
      <c r="BP115" s="7">
        <v>558</v>
      </c>
      <c r="BQ115" s="7">
        <v>549</v>
      </c>
      <c r="BR115" s="7">
        <v>602</v>
      </c>
      <c r="BS115" s="7">
        <v>591</v>
      </c>
      <c r="BT115" s="7">
        <v>608</v>
      </c>
      <c r="BU115" s="7">
        <v>620</v>
      </c>
      <c r="BV115" s="7">
        <v>615</v>
      </c>
      <c r="BW115" s="7">
        <v>548</v>
      </c>
      <c r="BX115" s="7">
        <v>583</v>
      </c>
      <c r="BY115" s="7">
        <v>597</v>
      </c>
      <c r="BZ115" s="7">
        <v>579</v>
      </c>
      <c r="CA115" s="7">
        <v>608</v>
      </c>
      <c r="CB115" s="7">
        <v>582</v>
      </c>
      <c r="CC115" s="7">
        <v>627</v>
      </c>
      <c r="CD115" s="7">
        <v>609</v>
      </c>
      <c r="CE115" s="7">
        <v>528</v>
      </c>
      <c r="CF115" s="7">
        <v>540</v>
      </c>
      <c r="CG115" s="7">
        <v>515</v>
      </c>
      <c r="CH115" s="7">
        <v>504</v>
      </c>
      <c r="CI115" s="7">
        <v>519</v>
      </c>
      <c r="CJ115" s="7">
        <v>569</v>
      </c>
      <c r="CK115" s="7">
        <v>603</v>
      </c>
      <c r="CL115" s="7">
        <v>625</v>
      </c>
      <c r="CM115" s="7">
        <v>634</v>
      </c>
      <c r="CN115" s="7">
        <v>617</v>
      </c>
      <c r="CO115" s="7">
        <v>637</v>
      </c>
      <c r="CP115" s="7">
        <v>596</v>
      </c>
      <c r="CQ115" s="7">
        <v>605</v>
      </c>
      <c r="CR115" s="7">
        <v>605</v>
      </c>
      <c r="CS115" s="7">
        <v>662</v>
      </c>
      <c r="CT115" s="7">
        <v>589</v>
      </c>
      <c r="CU115" s="7">
        <v>639</v>
      </c>
      <c r="CV115" s="7">
        <v>592</v>
      </c>
      <c r="CW115" s="7">
        <v>590</v>
      </c>
      <c r="CX115" s="7">
        <v>528</v>
      </c>
      <c r="CY115" s="7">
        <v>564</v>
      </c>
      <c r="CZ115" s="7">
        <v>544</v>
      </c>
      <c r="DA115" s="7">
        <v>548</v>
      </c>
      <c r="DB115" s="7">
        <v>521</v>
      </c>
      <c r="DC115" s="7">
        <v>512</v>
      </c>
      <c r="DD115" s="7">
        <v>523</v>
      </c>
      <c r="DE115" s="7">
        <v>481</v>
      </c>
      <c r="DF115" s="7">
        <v>499</v>
      </c>
      <c r="DG115" s="7">
        <v>498</v>
      </c>
      <c r="DH115" s="7">
        <v>484</v>
      </c>
      <c r="DI115" s="7">
        <v>532</v>
      </c>
      <c r="DJ115" s="7">
        <v>572</v>
      </c>
      <c r="DK115" s="7">
        <v>392</v>
      </c>
      <c r="DL115" s="7">
        <v>401</v>
      </c>
      <c r="DM115" s="7">
        <v>380</v>
      </c>
      <c r="DN115" s="7">
        <v>351</v>
      </c>
      <c r="DO115" s="7">
        <v>264</v>
      </c>
      <c r="DP115" s="7">
        <v>253</v>
      </c>
      <c r="DQ115" s="7">
        <v>265</v>
      </c>
      <c r="DR115" s="7">
        <v>232</v>
      </c>
      <c r="DS115" s="7">
        <v>225</v>
      </c>
      <c r="DT115" s="7">
        <v>232</v>
      </c>
      <c r="DU115" s="7">
        <v>179</v>
      </c>
      <c r="DV115" s="7">
        <v>126</v>
      </c>
      <c r="DW115" s="7">
        <v>456</v>
      </c>
      <c r="DX115" s="7">
        <f t="shared" si="12"/>
        <v>34473</v>
      </c>
      <c r="DY115" s="7">
        <f t="shared" si="13"/>
        <v>10227</v>
      </c>
      <c r="DZ115" s="7">
        <f t="shared" si="14"/>
        <v>14168</v>
      </c>
      <c r="EA115" s="7">
        <f t="shared" si="15"/>
        <v>9082</v>
      </c>
    </row>
    <row r="116" spans="1:131" x14ac:dyDescent="0.35">
      <c r="A116" s="7">
        <v>11</v>
      </c>
      <c r="B116" t="s">
        <v>363</v>
      </c>
      <c r="C116" s="10" t="s">
        <v>165</v>
      </c>
      <c r="D116" s="10" t="s">
        <v>166</v>
      </c>
      <c r="E116" s="7">
        <f>SUM(Table32534[[#This Row],[0]:[90]])</f>
        <v>47430</v>
      </c>
      <c r="F116" s="8">
        <f>SUM(Table32534[[#This Row],[0]:[15]])</f>
        <v>7092</v>
      </c>
      <c r="G116" s="7">
        <f>SUM(Table32534[[#This Row],[16]:[64]])</f>
        <v>28058</v>
      </c>
      <c r="H116" s="7">
        <f>SUM(Table32534[[#This Row],[65]:[90]])</f>
        <v>12280</v>
      </c>
      <c r="I116" s="7">
        <f>SUM(Table32534[[#This Row],[85]:[90]])</f>
        <v>1696</v>
      </c>
      <c r="J116" s="8">
        <f>SUM(Table32534[[#This Row],[0]:[17]])</f>
        <v>8139</v>
      </c>
      <c r="K116" s="7">
        <f>SUM(Table32534[[#This Row],[18]:[64]])</f>
        <v>27011</v>
      </c>
      <c r="L116" s="8">
        <f>SUM(Table32534[[#This Row],[0]:[4]])</f>
        <v>1899</v>
      </c>
      <c r="M116" s="7">
        <f>SUM(Table32534[[#This Row],[5]:[15]])</f>
        <v>5193</v>
      </c>
      <c r="N116" s="7">
        <f>SUM(Table32534[[#This Row],[16]:[24]])</f>
        <v>4364</v>
      </c>
      <c r="O116" s="7">
        <f>SUM(Table32534[[#This Row],[25]:[49]])</f>
        <v>12740</v>
      </c>
      <c r="P116" s="7">
        <f>SUM(Table32534[[#This Row],[50]:[64]])</f>
        <v>10954</v>
      </c>
      <c r="Q116" s="7">
        <f>SUM(Table32534[[#This Row],[65]:[74]])</f>
        <v>6201</v>
      </c>
      <c r="R116" s="7">
        <f>SUM(Table32534[[#This Row],[75]:[84]])</f>
        <v>4383</v>
      </c>
      <c r="S116" s="8">
        <f>SUM(Table32534[[#This Row],[5]:[9]])</f>
        <v>2124</v>
      </c>
      <c r="T116" s="7">
        <f>SUM(Table32534[[#This Row],[10]:[14]])</f>
        <v>2542</v>
      </c>
      <c r="U116" s="7">
        <f>SUM(Table32534[[#This Row],[15]:[19]])</f>
        <v>2556</v>
      </c>
      <c r="V116" s="7">
        <f>SUM(Table32534[[#This Row],[20]:[24]])</f>
        <v>2335</v>
      </c>
      <c r="W116" s="7">
        <f>SUM(Table32534[[#This Row],[25]:[29]])</f>
        <v>2350</v>
      </c>
      <c r="X116" s="7">
        <f>SUM(Table32534[[#This Row],[30]:[34]])</f>
        <v>2511</v>
      </c>
      <c r="Y116" s="7">
        <f>SUM(Table32534[[#This Row],[35]:[39]])</f>
        <v>2707</v>
      </c>
      <c r="Z116" s="7">
        <f>SUM(Table32534[[#This Row],[40]:[44]])</f>
        <v>2660</v>
      </c>
      <c r="AA116" s="7">
        <f>SUM(Table32534[[#This Row],[45]:[49]])</f>
        <v>2512</v>
      </c>
      <c r="AB116" s="7">
        <f>SUM(Table32534[[#This Row],[50]:[54]])</f>
        <v>3356</v>
      </c>
      <c r="AC116" s="7">
        <f>SUM(Table32534[[#This Row],[55]:[59]])</f>
        <v>3902</v>
      </c>
      <c r="AD116" s="7">
        <f>SUM(Table32534[[#This Row],[60]:[64]])</f>
        <v>3696</v>
      </c>
      <c r="AE116" s="7">
        <f>SUM(Table32534[[#This Row],[65]:[69]])</f>
        <v>3308</v>
      </c>
      <c r="AF116" s="7">
        <f>SUM(Table32534[[#This Row],[70]:[74]])</f>
        <v>2893</v>
      </c>
      <c r="AG116" s="7">
        <f>SUM(Table32534[[#This Row],[75]:[79]])</f>
        <v>2685</v>
      </c>
      <c r="AH116" s="7">
        <f>SUM(Table32534[[#This Row],[80]:[84]])</f>
        <v>1698</v>
      </c>
      <c r="AI116" s="7">
        <f>SUM(Table32534[[#This Row],[85]:[89]])</f>
        <v>1056</v>
      </c>
      <c r="AJ116" s="7">
        <f>Table32534[[#This Row],[90]]</f>
        <v>640</v>
      </c>
      <c r="AK116" s="8">
        <v>371</v>
      </c>
      <c r="AL116" s="7">
        <v>347</v>
      </c>
      <c r="AM116" s="7">
        <v>392</v>
      </c>
      <c r="AN116" s="7">
        <v>380</v>
      </c>
      <c r="AO116" s="7">
        <v>409</v>
      </c>
      <c r="AP116" s="7">
        <v>386</v>
      </c>
      <c r="AQ116" s="7">
        <v>444</v>
      </c>
      <c r="AR116" s="7">
        <v>398</v>
      </c>
      <c r="AS116" s="7">
        <v>441</v>
      </c>
      <c r="AT116" s="7">
        <v>455</v>
      </c>
      <c r="AU116" s="7">
        <v>500</v>
      </c>
      <c r="AV116" s="7">
        <v>502</v>
      </c>
      <c r="AW116" s="7">
        <v>502</v>
      </c>
      <c r="AX116" s="7">
        <v>523</v>
      </c>
      <c r="AY116" s="7">
        <v>515</v>
      </c>
      <c r="AZ116" s="7">
        <v>527</v>
      </c>
      <c r="BA116" s="7">
        <v>561</v>
      </c>
      <c r="BB116" s="7">
        <v>486</v>
      </c>
      <c r="BC116" s="7">
        <v>532</v>
      </c>
      <c r="BD116" s="7">
        <v>450</v>
      </c>
      <c r="BE116" s="7">
        <v>593</v>
      </c>
      <c r="BF116" s="7">
        <v>580</v>
      </c>
      <c r="BG116" s="7">
        <v>445</v>
      </c>
      <c r="BH116" s="7">
        <v>360</v>
      </c>
      <c r="BI116" s="7">
        <v>357</v>
      </c>
      <c r="BJ116" s="7">
        <v>428</v>
      </c>
      <c r="BK116" s="7">
        <v>458</v>
      </c>
      <c r="BL116" s="7">
        <v>471</v>
      </c>
      <c r="BM116" s="7">
        <v>497</v>
      </c>
      <c r="BN116" s="7">
        <v>496</v>
      </c>
      <c r="BO116" s="7">
        <v>447</v>
      </c>
      <c r="BP116" s="7">
        <v>504</v>
      </c>
      <c r="BQ116" s="7">
        <v>499</v>
      </c>
      <c r="BR116" s="7">
        <v>496</v>
      </c>
      <c r="BS116" s="7">
        <v>565</v>
      </c>
      <c r="BT116" s="7">
        <v>555</v>
      </c>
      <c r="BU116" s="7">
        <v>547</v>
      </c>
      <c r="BV116" s="7">
        <v>498</v>
      </c>
      <c r="BW116" s="7">
        <v>588</v>
      </c>
      <c r="BX116" s="7">
        <v>519</v>
      </c>
      <c r="BY116" s="7">
        <v>493</v>
      </c>
      <c r="BZ116" s="7">
        <v>537</v>
      </c>
      <c r="CA116" s="7">
        <v>519</v>
      </c>
      <c r="CB116" s="7">
        <v>559</v>
      </c>
      <c r="CC116" s="7">
        <v>552</v>
      </c>
      <c r="CD116" s="7">
        <v>539</v>
      </c>
      <c r="CE116" s="7">
        <v>488</v>
      </c>
      <c r="CF116" s="7">
        <v>461</v>
      </c>
      <c r="CG116" s="7">
        <v>484</v>
      </c>
      <c r="CH116" s="7">
        <v>540</v>
      </c>
      <c r="CI116" s="7">
        <v>588</v>
      </c>
      <c r="CJ116" s="7">
        <v>662</v>
      </c>
      <c r="CK116" s="7">
        <v>683</v>
      </c>
      <c r="CL116" s="7">
        <v>742</v>
      </c>
      <c r="CM116" s="7">
        <v>681</v>
      </c>
      <c r="CN116" s="7">
        <v>717</v>
      </c>
      <c r="CO116" s="7">
        <v>803</v>
      </c>
      <c r="CP116" s="7">
        <v>764</v>
      </c>
      <c r="CQ116" s="7">
        <v>801</v>
      </c>
      <c r="CR116" s="7">
        <v>817</v>
      </c>
      <c r="CS116" s="7">
        <v>811</v>
      </c>
      <c r="CT116" s="7">
        <v>750</v>
      </c>
      <c r="CU116" s="7">
        <v>751</v>
      </c>
      <c r="CV116" s="7">
        <v>716</v>
      </c>
      <c r="CW116" s="7">
        <v>668</v>
      </c>
      <c r="CX116" s="7">
        <v>709</v>
      </c>
      <c r="CY116" s="7">
        <v>707</v>
      </c>
      <c r="CZ116" s="7">
        <v>667</v>
      </c>
      <c r="DA116" s="7">
        <v>592</v>
      </c>
      <c r="DB116" s="7">
        <v>633</v>
      </c>
      <c r="DC116" s="7">
        <v>572</v>
      </c>
      <c r="DD116" s="7">
        <v>613</v>
      </c>
      <c r="DE116" s="7">
        <v>576</v>
      </c>
      <c r="DF116" s="7">
        <v>570</v>
      </c>
      <c r="DG116" s="7">
        <v>562</v>
      </c>
      <c r="DH116" s="7">
        <v>596</v>
      </c>
      <c r="DI116" s="7">
        <v>602</v>
      </c>
      <c r="DJ116" s="7">
        <v>640</v>
      </c>
      <c r="DK116" s="7">
        <v>399</v>
      </c>
      <c r="DL116" s="7">
        <v>448</v>
      </c>
      <c r="DM116" s="7">
        <v>428</v>
      </c>
      <c r="DN116" s="7">
        <v>343</v>
      </c>
      <c r="DO116" s="7">
        <v>341</v>
      </c>
      <c r="DP116" s="7">
        <v>307</v>
      </c>
      <c r="DQ116" s="7">
        <v>279</v>
      </c>
      <c r="DR116" s="7">
        <v>256</v>
      </c>
      <c r="DS116" s="7">
        <v>214</v>
      </c>
      <c r="DT116" s="7">
        <v>237</v>
      </c>
      <c r="DU116" s="7">
        <v>172</v>
      </c>
      <c r="DV116" s="7">
        <v>177</v>
      </c>
      <c r="DW116" s="7">
        <v>640</v>
      </c>
      <c r="DX116" s="7">
        <f t="shared" si="12"/>
        <v>28058</v>
      </c>
      <c r="DY116" s="7">
        <f t="shared" si="13"/>
        <v>3317</v>
      </c>
      <c r="DZ116" s="7">
        <f t="shared" si="14"/>
        <v>12740</v>
      </c>
      <c r="EA116" s="7">
        <f t="shared" si="15"/>
        <v>10954</v>
      </c>
    </row>
    <row r="117" spans="1:131" x14ac:dyDescent="0.35">
      <c r="A117" s="7">
        <v>11</v>
      </c>
      <c r="B117" t="s">
        <v>363</v>
      </c>
      <c r="C117" s="10" t="s">
        <v>167</v>
      </c>
      <c r="D117" s="10" t="s">
        <v>168</v>
      </c>
      <c r="E117" s="7">
        <f>SUM(Table32534[[#This Row],[0]:[90]])</f>
        <v>50042</v>
      </c>
      <c r="F117" s="8">
        <f>SUM(Table32534[[#This Row],[0]:[15]])</f>
        <v>8343</v>
      </c>
      <c r="G117" s="7">
        <f>SUM(Table32534[[#This Row],[16]:[64]])</f>
        <v>30833</v>
      </c>
      <c r="H117" s="7">
        <f>SUM(Table32534[[#This Row],[65]:[90]])</f>
        <v>10866</v>
      </c>
      <c r="I117" s="7">
        <f>SUM(Table32534[[#This Row],[85]:[90]])</f>
        <v>1577</v>
      </c>
      <c r="J117" s="8">
        <f>SUM(Table32534[[#This Row],[0]:[17]])</f>
        <v>9432</v>
      </c>
      <c r="K117" s="7">
        <f>SUM(Table32534[[#This Row],[18]:[64]])</f>
        <v>29744</v>
      </c>
      <c r="L117" s="8">
        <f>SUM(Table32534[[#This Row],[0]:[4]])</f>
        <v>2350</v>
      </c>
      <c r="M117" s="7">
        <f>SUM(Table32534[[#This Row],[5]:[15]])</f>
        <v>5993</v>
      </c>
      <c r="N117" s="7">
        <f>SUM(Table32534[[#This Row],[16]:[24]])</f>
        <v>4909</v>
      </c>
      <c r="O117" s="7">
        <f>SUM(Table32534[[#This Row],[25]:[49]])</f>
        <v>15316</v>
      </c>
      <c r="P117" s="7">
        <f>SUM(Table32534[[#This Row],[50]:[64]])</f>
        <v>10608</v>
      </c>
      <c r="Q117" s="7">
        <f>SUM(Table32534[[#This Row],[65]:[74]])</f>
        <v>5607</v>
      </c>
      <c r="R117" s="7">
        <f>SUM(Table32534[[#This Row],[75]:[84]])</f>
        <v>3682</v>
      </c>
      <c r="S117" s="8">
        <f>SUM(Table32534[[#This Row],[5]:[9]])</f>
        <v>2638</v>
      </c>
      <c r="T117" s="7">
        <f>SUM(Table32534[[#This Row],[10]:[14]])</f>
        <v>2812</v>
      </c>
      <c r="U117" s="7">
        <f>SUM(Table32534[[#This Row],[15]:[19]])</f>
        <v>2680</v>
      </c>
      <c r="V117" s="7">
        <f>SUM(Table32534[[#This Row],[20]:[24]])</f>
        <v>2772</v>
      </c>
      <c r="W117" s="7">
        <f>SUM(Table32534[[#This Row],[25]:[29]])</f>
        <v>3023</v>
      </c>
      <c r="X117" s="7">
        <f>SUM(Table32534[[#This Row],[30]:[34]])</f>
        <v>3201</v>
      </c>
      <c r="Y117" s="7">
        <f>SUM(Table32534[[#This Row],[35]:[39]])</f>
        <v>3275</v>
      </c>
      <c r="Z117" s="7">
        <f>SUM(Table32534[[#This Row],[40]:[44]])</f>
        <v>3079</v>
      </c>
      <c r="AA117" s="7">
        <f>SUM(Table32534[[#This Row],[45]:[49]])</f>
        <v>2738</v>
      </c>
      <c r="AB117" s="7">
        <f>SUM(Table32534[[#This Row],[50]:[54]])</f>
        <v>3260</v>
      </c>
      <c r="AC117" s="7">
        <f>SUM(Table32534[[#This Row],[55]:[59]])</f>
        <v>3730</v>
      </c>
      <c r="AD117" s="7">
        <f>SUM(Table32534[[#This Row],[60]:[64]])</f>
        <v>3618</v>
      </c>
      <c r="AE117" s="7">
        <f>SUM(Table32534[[#This Row],[65]:[69]])</f>
        <v>3076</v>
      </c>
      <c r="AF117" s="7">
        <f>SUM(Table32534[[#This Row],[70]:[74]])</f>
        <v>2531</v>
      </c>
      <c r="AG117" s="7">
        <f>SUM(Table32534[[#This Row],[75]:[79]])</f>
        <v>2206</v>
      </c>
      <c r="AH117" s="7">
        <f>SUM(Table32534[[#This Row],[80]:[84]])</f>
        <v>1476</v>
      </c>
      <c r="AI117" s="7">
        <f>SUM(Table32534[[#This Row],[85]:[89]])</f>
        <v>1039</v>
      </c>
      <c r="AJ117" s="7">
        <f>Table32534[[#This Row],[90]]</f>
        <v>538</v>
      </c>
      <c r="AK117" s="8">
        <v>462</v>
      </c>
      <c r="AL117" s="7">
        <v>453</v>
      </c>
      <c r="AM117" s="7">
        <v>479</v>
      </c>
      <c r="AN117" s="7">
        <v>456</v>
      </c>
      <c r="AO117" s="7">
        <v>500</v>
      </c>
      <c r="AP117" s="7">
        <v>491</v>
      </c>
      <c r="AQ117" s="7">
        <v>521</v>
      </c>
      <c r="AR117" s="7">
        <v>521</v>
      </c>
      <c r="AS117" s="7">
        <v>572</v>
      </c>
      <c r="AT117" s="7">
        <v>533</v>
      </c>
      <c r="AU117" s="7">
        <v>539</v>
      </c>
      <c r="AV117" s="7">
        <v>560</v>
      </c>
      <c r="AW117" s="7">
        <v>553</v>
      </c>
      <c r="AX117" s="7">
        <v>585</v>
      </c>
      <c r="AY117" s="7">
        <v>575</v>
      </c>
      <c r="AZ117" s="7">
        <v>543</v>
      </c>
      <c r="BA117" s="7">
        <v>565</v>
      </c>
      <c r="BB117" s="7">
        <v>524</v>
      </c>
      <c r="BC117" s="7">
        <v>521</v>
      </c>
      <c r="BD117" s="7">
        <v>527</v>
      </c>
      <c r="BE117" s="7">
        <v>661</v>
      </c>
      <c r="BF117" s="7">
        <v>630</v>
      </c>
      <c r="BG117" s="7">
        <v>538</v>
      </c>
      <c r="BH117" s="7">
        <v>461</v>
      </c>
      <c r="BI117" s="7">
        <v>482</v>
      </c>
      <c r="BJ117" s="7">
        <v>547</v>
      </c>
      <c r="BK117" s="7">
        <v>615</v>
      </c>
      <c r="BL117" s="7">
        <v>634</v>
      </c>
      <c r="BM117" s="7">
        <v>594</v>
      </c>
      <c r="BN117" s="7">
        <v>633</v>
      </c>
      <c r="BO117" s="7">
        <v>613</v>
      </c>
      <c r="BP117" s="7">
        <v>648</v>
      </c>
      <c r="BQ117" s="7">
        <v>619</v>
      </c>
      <c r="BR117" s="7">
        <v>665</v>
      </c>
      <c r="BS117" s="7">
        <v>656</v>
      </c>
      <c r="BT117" s="7">
        <v>647</v>
      </c>
      <c r="BU117" s="7">
        <v>672</v>
      </c>
      <c r="BV117" s="7">
        <v>672</v>
      </c>
      <c r="BW117" s="7">
        <v>645</v>
      </c>
      <c r="BX117" s="7">
        <v>639</v>
      </c>
      <c r="BY117" s="7">
        <v>614</v>
      </c>
      <c r="BZ117" s="7">
        <v>631</v>
      </c>
      <c r="CA117" s="7">
        <v>604</v>
      </c>
      <c r="CB117" s="7">
        <v>602</v>
      </c>
      <c r="CC117" s="7">
        <v>628</v>
      </c>
      <c r="CD117" s="7">
        <v>608</v>
      </c>
      <c r="CE117" s="7">
        <v>544</v>
      </c>
      <c r="CF117" s="7">
        <v>540</v>
      </c>
      <c r="CG117" s="7">
        <v>519</v>
      </c>
      <c r="CH117" s="7">
        <v>527</v>
      </c>
      <c r="CI117" s="7">
        <v>588</v>
      </c>
      <c r="CJ117" s="7">
        <v>595</v>
      </c>
      <c r="CK117" s="7">
        <v>698</v>
      </c>
      <c r="CL117" s="7">
        <v>737</v>
      </c>
      <c r="CM117" s="7">
        <v>642</v>
      </c>
      <c r="CN117" s="7">
        <v>725</v>
      </c>
      <c r="CO117" s="7">
        <v>753</v>
      </c>
      <c r="CP117" s="7">
        <v>738</v>
      </c>
      <c r="CQ117" s="7">
        <v>783</v>
      </c>
      <c r="CR117" s="7">
        <v>731</v>
      </c>
      <c r="CS117" s="7">
        <v>760</v>
      </c>
      <c r="CT117" s="7">
        <v>763</v>
      </c>
      <c r="CU117" s="7">
        <v>725</v>
      </c>
      <c r="CV117" s="7">
        <v>709</v>
      </c>
      <c r="CW117" s="7">
        <v>661</v>
      </c>
      <c r="CX117" s="7">
        <v>721</v>
      </c>
      <c r="CY117" s="7">
        <v>640</v>
      </c>
      <c r="CZ117" s="7">
        <v>580</v>
      </c>
      <c r="DA117" s="7">
        <v>586</v>
      </c>
      <c r="DB117" s="7">
        <v>549</v>
      </c>
      <c r="DC117" s="7">
        <v>588</v>
      </c>
      <c r="DD117" s="7">
        <v>521</v>
      </c>
      <c r="DE117" s="7">
        <v>460</v>
      </c>
      <c r="DF117" s="7">
        <v>486</v>
      </c>
      <c r="DG117" s="7">
        <v>476</v>
      </c>
      <c r="DH117" s="7">
        <v>474</v>
      </c>
      <c r="DI117" s="7">
        <v>474</v>
      </c>
      <c r="DJ117" s="7">
        <v>455</v>
      </c>
      <c r="DK117" s="7">
        <v>398</v>
      </c>
      <c r="DL117" s="7">
        <v>405</v>
      </c>
      <c r="DM117" s="7">
        <v>385</v>
      </c>
      <c r="DN117" s="7">
        <v>306</v>
      </c>
      <c r="DO117" s="7">
        <v>278</v>
      </c>
      <c r="DP117" s="7">
        <v>280</v>
      </c>
      <c r="DQ117" s="7">
        <v>227</v>
      </c>
      <c r="DR117" s="7">
        <v>246</v>
      </c>
      <c r="DS117" s="7">
        <v>226</v>
      </c>
      <c r="DT117" s="7">
        <v>192</v>
      </c>
      <c r="DU117" s="7">
        <v>195</v>
      </c>
      <c r="DV117" s="7">
        <v>180</v>
      </c>
      <c r="DW117" s="7">
        <v>538</v>
      </c>
      <c r="DX117" s="7">
        <f t="shared" si="12"/>
        <v>30833</v>
      </c>
      <c r="DY117" s="7">
        <f t="shared" si="13"/>
        <v>3820</v>
      </c>
      <c r="DZ117" s="7">
        <f t="shared" si="14"/>
        <v>15316</v>
      </c>
      <c r="EA117" s="7">
        <f t="shared" si="15"/>
        <v>10608</v>
      </c>
    </row>
    <row r="118" spans="1:131" x14ac:dyDescent="0.35">
      <c r="A118" s="7">
        <v>11</v>
      </c>
      <c r="B118" t="s">
        <v>363</v>
      </c>
      <c r="C118" s="10" t="s">
        <v>169</v>
      </c>
      <c r="D118" s="10" t="s">
        <v>170</v>
      </c>
      <c r="E118" s="7">
        <f>SUM(Table32534[[#This Row],[0]:[90]])</f>
        <v>48128</v>
      </c>
      <c r="F118" s="8">
        <f>SUM(Table32534[[#This Row],[0]:[15]])</f>
        <v>8115</v>
      </c>
      <c r="G118" s="7">
        <f>SUM(Table32534[[#This Row],[16]:[64]])</f>
        <v>29127</v>
      </c>
      <c r="H118" s="7">
        <f>SUM(Table32534[[#This Row],[65]:[90]])</f>
        <v>10886</v>
      </c>
      <c r="I118" s="7">
        <f>SUM(Table32534[[#This Row],[85]:[90]])</f>
        <v>1379</v>
      </c>
      <c r="J118" s="8">
        <f>SUM(Table32534[[#This Row],[0]:[17]])</f>
        <v>9191</v>
      </c>
      <c r="K118" s="7">
        <f>SUM(Table32534[[#This Row],[18]:[64]])</f>
        <v>28051</v>
      </c>
      <c r="L118" s="8">
        <f>SUM(Table32534[[#This Row],[0]:[4]])</f>
        <v>2389</v>
      </c>
      <c r="M118" s="7">
        <f>SUM(Table32534[[#This Row],[5]:[15]])</f>
        <v>5726</v>
      </c>
      <c r="N118" s="7">
        <f>SUM(Table32534[[#This Row],[16]:[24]])</f>
        <v>4602</v>
      </c>
      <c r="O118" s="7">
        <f>SUM(Table32534[[#This Row],[25]:[49]])</f>
        <v>14432</v>
      </c>
      <c r="P118" s="7">
        <f>SUM(Table32534[[#This Row],[50]:[64]])</f>
        <v>10093</v>
      </c>
      <c r="Q118" s="7">
        <f>SUM(Table32534[[#This Row],[65]:[74]])</f>
        <v>5572</v>
      </c>
      <c r="R118" s="7">
        <f>SUM(Table32534[[#This Row],[75]:[84]])</f>
        <v>3935</v>
      </c>
      <c r="S118" s="8">
        <f>SUM(Table32534[[#This Row],[5]:[9]])</f>
        <v>2541</v>
      </c>
      <c r="T118" s="7">
        <f>SUM(Table32534[[#This Row],[10]:[14]])</f>
        <v>2684</v>
      </c>
      <c r="U118" s="7">
        <f>SUM(Table32534[[#This Row],[15]:[19]])</f>
        <v>2567</v>
      </c>
      <c r="V118" s="7">
        <f>SUM(Table32534[[#This Row],[20]:[24]])</f>
        <v>2536</v>
      </c>
      <c r="W118" s="7">
        <f>SUM(Table32534[[#This Row],[25]:[29]])</f>
        <v>2715</v>
      </c>
      <c r="X118" s="7">
        <f>SUM(Table32534[[#This Row],[30]:[34]])</f>
        <v>3132</v>
      </c>
      <c r="Y118" s="7">
        <f>SUM(Table32534[[#This Row],[35]:[39]])</f>
        <v>3073</v>
      </c>
      <c r="Z118" s="7">
        <f>SUM(Table32534[[#This Row],[40]:[44]])</f>
        <v>2917</v>
      </c>
      <c r="AA118" s="7">
        <f>SUM(Table32534[[#This Row],[45]:[49]])</f>
        <v>2595</v>
      </c>
      <c r="AB118" s="7">
        <f>SUM(Table32534[[#This Row],[50]:[54]])</f>
        <v>3132</v>
      </c>
      <c r="AC118" s="7">
        <f>SUM(Table32534[[#This Row],[55]:[59]])</f>
        <v>3629</v>
      </c>
      <c r="AD118" s="7">
        <f>SUM(Table32534[[#This Row],[60]:[64]])</f>
        <v>3332</v>
      </c>
      <c r="AE118" s="7">
        <f>SUM(Table32534[[#This Row],[65]:[69]])</f>
        <v>2936</v>
      </c>
      <c r="AF118" s="7">
        <f>SUM(Table32534[[#This Row],[70]:[74]])</f>
        <v>2636</v>
      </c>
      <c r="AG118" s="7">
        <f>SUM(Table32534[[#This Row],[75]:[79]])</f>
        <v>2440</v>
      </c>
      <c r="AH118" s="7">
        <f>SUM(Table32534[[#This Row],[80]:[84]])</f>
        <v>1495</v>
      </c>
      <c r="AI118" s="7">
        <f>SUM(Table32534[[#This Row],[85]:[89]])</f>
        <v>876</v>
      </c>
      <c r="AJ118" s="7">
        <f>Table32534[[#This Row],[90]]</f>
        <v>503</v>
      </c>
      <c r="AK118" s="8">
        <v>458</v>
      </c>
      <c r="AL118" s="7">
        <v>478</v>
      </c>
      <c r="AM118" s="7">
        <v>478</v>
      </c>
      <c r="AN118" s="7">
        <v>474</v>
      </c>
      <c r="AO118" s="7">
        <v>501</v>
      </c>
      <c r="AP118" s="7">
        <v>488</v>
      </c>
      <c r="AQ118" s="7">
        <v>485</v>
      </c>
      <c r="AR118" s="7">
        <v>531</v>
      </c>
      <c r="AS118" s="7">
        <v>520</v>
      </c>
      <c r="AT118" s="7">
        <v>517</v>
      </c>
      <c r="AU118" s="7">
        <v>504</v>
      </c>
      <c r="AV118" s="7">
        <v>508</v>
      </c>
      <c r="AW118" s="7">
        <v>564</v>
      </c>
      <c r="AX118" s="7">
        <v>544</v>
      </c>
      <c r="AY118" s="7">
        <v>564</v>
      </c>
      <c r="AZ118" s="7">
        <v>501</v>
      </c>
      <c r="BA118" s="7">
        <v>563</v>
      </c>
      <c r="BB118" s="7">
        <v>513</v>
      </c>
      <c r="BC118" s="7">
        <v>499</v>
      </c>
      <c r="BD118" s="7">
        <v>491</v>
      </c>
      <c r="BE118" s="7">
        <v>635</v>
      </c>
      <c r="BF118" s="7">
        <v>608</v>
      </c>
      <c r="BG118" s="7">
        <v>465</v>
      </c>
      <c r="BH118" s="7">
        <v>425</v>
      </c>
      <c r="BI118" s="7">
        <v>403</v>
      </c>
      <c r="BJ118" s="7">
        <v>544</v>
      </c>
      <c r="BK118" s="7">
        <v>503</v>
      </c>
      <c r="BL118" s="7">
        <v>545</v>
      </c>
      <c r="BM118" s="7">
        <v>562</v>
      </c>
      <c r="BN118" s="7">
        <v>561</v>
      </c>
      <c r="BO118" s="7">
        <v>624</v>
      </c>
      <c r="BP118" s="7">
        <v>614</v>
      </c>
      <c r="BQ118" s="7">
        <v>646</v>
      </c>
      <c r="BR118" s="7">
        <v>629</v>
      </c>
      <c r="BS118" s="7">
        <v>619</v>
      </c>
      <c r="BT118" s="7">
        <v>647</v>
      </c>
      <c r="BU118" s="7">
        <v>607</v>
      </c>
      <c r="BV118" s="7">
        <v>576</v>
      </c>
      <c r="BW118" s="7">
        <v>651</v>
      </c>
      <c r="BX118" s="7">
        <v>592</v>
      </c>
      <c r="BY118" s="7">
        <v>554</v>
      </c>
      <c r="BZ118" s="7">
        <v>618</v>
      </c>
      <c r="CA118" s="7">
        <v>587</v>
      </c>
      <c r="CB118" s="7">
        <v>600</v>
      </c>
      <c r="CC118" s="7">
        <v>558</v>
      </c>
      <c r="CD118" s="7">
        <v>593</v>
      </c>
      <c r="CE118" s="7">
        <v>504</v>
      </c>
      <c r="CF118" s="7">
        <v>502</v>
      </c>
      <c r="CG118" s="7">
        <v>517</v>
      </c>
      <c r="CH118" s="7">
        <v>479</v>
      </c>
      <c r="CI118" s="7">
        <v>548</v>
      </c>
      <c r="CJ118" s="7">
        <v>621</v>
      </c>
      <c r="CK118" s="7">
        <v>670</v>
      </c>
      <c r="CL118" s="7">
        <v>648</v>
      </c>
      <c r="CM118" s="7">
        <v>645</v>
      </c>
      <c r="CN118" s="7">
        <v>698</v>
      </c>
      <c r="CO118" s="7">
        <v>717</v>
      </c>
      <c r="CP118" s="7">
        <v>738</v>
      </c>
      <c r="CQ118" s="7">
        <v>717</v>
      </c>
      <c r="CR118" s="7">
        <v>759</v>
      </c>
      <c r="CS118" s="7">
        <v>711</v>
      </c>
      <c r="CT118" s="7">
        <v>676</v>
      </c>
      <c r="CU118" s="7">
        <v>678</v>
      </c>
      <c r="CV118" s="7">
        <v>666</v>
      </c>
      <c r="CW118" s="7">
        <v>601</v>
      </c>
      <c r="CX118" s="7">
        <v>658</v>
      </c>
      <c r="CY118" s="7">
        <v>602</v>
      </c>
      <c r="CZ118" s="7">
        <v>545</v>
      </c>
      <c r="DA118" s="7">
        <v>578</v>
      </c>
      <c r="DB118" s="7">
        <v>553</v>
      </c>
      <c r="DC118" s="7">
        <v>540</v>
      </c>
      <c r="DD118" s="7">
        <v>542</v>
      </c>
      <c r="DE118" s="7">
        <v>488</v>
      </c>
      <c r="DF118" s="7">
        <v>511</v>
      </c>
      <c r="DG118" s="7">
        <v>555</v>
      </c>
      <c r="DH118" s="7">
        <v>511</v>
      </c>
      <c r="DI118" s="7">
        <v>546</v>
      </c>
      <c r="DJ118" s="7">
        <v>543</v>
      </c>
      <c r="DK118" s="7">
        <v>447</v>
      </c>
      <c r="DL118" s="7">
        <v>393</v>
      </c>
      <c r="DM118" s="7">
        <v>381</v>
      </c>
      <c r="DN118" s="7">
        <v>310</v>
      </c>
      <c r="DO118" s="7">
        <v>307</v>
      </c>
      <c r="DP118" s="7">
        <v>266</v>
      </c>
      <c r="DQ118" s="7">
        <v>231</v>
      </c>
      <c r="DR118" s="7">
        <v>194</v>
      </c>
      <c r="DS118" s="7">
        <v>196</v>
      </c>
      <c r="DT118" s="7">
        <v>182</v>
      </c>
      <c r="DU118" s="7">
        <v>161</v>
      </c>
      <c r="DV118" s="7">
        <v>143</v>
      </c>
      <c r="DW118" s="7">
        <v>503</v>
      </c>
      <c r="DX118" s="7">
        <f t="shared" si="12"/>
        <v>29127</v>
      </c>
      <c r="DY118" s="7">
        <f t="shared" si="13"/>
        <v>3526</v>
      </c>
      <c r="DZ118" s="7">
        <f t="shared" si="14"/>
        <v>14432</v>
      </c>
      <c r="EA118" s="7">
        <f t="shared" si="15"/>
        <v>10093</v>
      </c>
    </row>
    <row r="119" spans="1:131" x14ac:dyDescent="0.35">
      <c r="A119" s="7">
        <v>12</v>
      </c>
      <c r="B119" t="s">
        <v>362</v>
      </c>
      <c r="C119" s="10" t="s">
        <v>171</v>
      </c>
      <c r="D119" s="10" t="s">
        <v>172</v>
      </c>
      <c r="E119" s="7">
        <f>SUM(Table32534[[#This Row],[0]:[90]])</f>
        <v>129979</v>
      </c>
      <c r="F119" s="8">
        <f>SUM(Table32534[[#This Row],[0]:[15]])</f>
        <v>19288</v>
      </c>
      <c r="G119" s="7">
        <f>SUM(Table32534[[#This Row],[16]:[64]])</f>
        <v>82048</v>
      </c>
      <c r="H119" s="7">
        <f>SUM(Table32534[[#This Row],[65]:[90]])</f>
        <v>28643</v>
      </c>
      <c r="I119" s="7">
        <f>SUM(Table32534[[#This Row],[85]:[90]])</f>
        <v>4033</v>
      </c>
      <c r="J119" s="8">
        <f>SUM(Table32534[[#This Row],[0]:[17]])</f>
        <v>22003</v>
      </c>
      <c r="K119" s="7">
        <f>SUM(Table32534[[#This Row],[18]:[64]])</f>
        <v>79333</v>
      </c>
      <c r="L119" s="8">
        <f>SUM(Table32534[[#This Row],[0]:[4]])</f>
        <v>5027</v>
      </c>
      <c r="M119" s="7">
        <f>SUM(Table32534[[#This Row],[5]:[15]])</f>
        <v>14261</v>
      </c>
      <c r="N119" s="7">
        <f>SUM(Table32534[[#This Row],[16]:[24]])</f>
        <v>18328</v>
      </c>
      <c r="O119" s="7">
        <f>SUM(Table32534[[#This Row],[25]:[49]])</f>
        <v>37631</v>
      </c>
      <c r="P119" s="7">
        <f>SUM(Table32534[[#This Row],[50]:[64]])</f>
        <v>26089</v>
      </c>
      <c r="Q119" s="7">
        <f>SUM(Table32534[[#This Row],[65]:[74]])</f>
        <v>14211</v>
      </c>
      <c r="R119" s="7">
        <f>SUM(Table32534[[#This Row],[75]:[84]])</f>
        <v>10399</v>
      </c>
      <c r="S119" s="8">
        <f>SUM(Table32534[[#This Row],[5]:[9]])</f>
        <v>6275</v>
      </c>
      <c r="T119" s="7">
        <f>SUM(Table32534[[#This Row],[10]:[14]])</f>
        <v>6668</v>
      </c>
      <c r="U119" s="7">
        <f>SUM(Table32534[[#This Row],[15]:[19]])</f>
        <v>8477</v>
      </c>
      <c r="V119" s="7">
        <f>SUM(Table32534[[#This Row],[20]:[24]])</f>
        <v>11169</v>
      </c>
      <c r="W119" s="7">
        <f>SUM(Table32534[[#This Row],[25]:[29]])</f>
        <v>7006</v>
      </c>
      <c r="X119" s="7">
        <f>SUM(Table32534[[#This Row],[30]:[34]])</f>
        <v>7825</v>
      </c>
      <c r="Y119" s="7">
        <f>SUM(Table32534[[#This Row],[35]:[39]])</f>
        <v>8037</v>
      </c>
      <c r="Z119" s="7">
        <f>SUM(Table32534[[#This Row],[40]:[44]])</f>
        <v>7700</v>
      </c>
      <c r="AA119" s="7">
        <f>SUM(Table32534[[#This Row],[45]:[49]])</f>
        <v>7063</v>
      </c>
      <c r="AB119" s="7">
        <f>SUM(Table32534[[#This Row],[50]:[54]])</f>
        <v>8307</v>
      </c>
      <c r="AC119" s="7">
        <f>SUM(Table32534[[#This Row],[55]:[59]])</f>
        <v>9086</v>
      </c>
      <c r="AD119" s="7">
        <f>SUM(Table32534[[#This Row],[60]:[64]])</f>
        <v>8696</v>
      </c>
      <c r="AE119" s="7">
        <f>SUM(Table32534[[#This Row],[65]:[69]])</f>
        <v>7569</v>
      </c>
      <c r="AF119" s="7">
        <f>SUM(Table32534[[#This Row],[70]:[74]])</f>
        <v>6642</v>
      </c>
      <c r="AG119" s="7">
        <f>SUM(Table32534[[#This Row],[75]:[79]])</f>
        <v>6441</v>
      </c>
      <c r="AH119" s="7">
        <f>SUM(Table32534[[#This Row],[80]:[84]])</f>
        <v>3958</v>
      </c>
      <c r="AI119" s="7">
        <f>SUM(Table32534[[#This Row],[85]:[89]])</f>
        <v>2675</v>
      </c>
      <c r="AJ119" s="7">
        <f>Table32534[[#This Row],[90]]</f>
        <v>1358</v>
      </c>
      <c r="AK119" s="8">
        <v>1029</v>
      </c>
      <c r="AL119" s="7">
        <v>935</v>
      </c>
      <c r="AM119" s="7">
        <v>1027</v>
      </c>
      <c r="AN119" s="7">
        <v>977</v>
      </c>
      <c r="AO119" s="7">
        <v>1059</v>
      </c>
      <c r="AP119" s="7">
        <v>1108</v>
      </c>
      <c r="AQ119" s="7">
        <v>1209</v>
      </c>
      <c r="AR119" s="7">
        <v>1274</v>
      </c>
      <c r="AS119" s="7">
        <v>1323</v>
      </c>
      <c r="AT119" s="7">
        <v>1361</v>
      </c>
      <c r="AU119" s="7">
        <v>1306</v>
      </c>
      <c r="AV119" s="7">
        <v>1336</v>
      </c>
      <c r="AW119" s="7">
        <v>1298</v>
      </c>
      <c r="AX119" s="7">
        <v>1334</v>
      </c>
      <c r="AY119" s="7">
        <v>1394</v>
      </c>
      <c r="AZ119" s="7">
        <v>1318</v>
      </c>
      <c r="BA119" s="7">
        <v>1377</v>
      </c>
      <c r="BB119" s="7">
        <v>1338</v>
      </c>
      <c r="BC119" s="7">
        <v>1582</v>
      </c>
      <c r="BD119" s="7">
        <v>2862</v>
      </c>
      <c r="BE119" s="7">
        <v>2685</v>
      </c>
      <c r="BF119" s="7">
        <v>3108</v>
      </c>
      <c r="BG119" s="7">
        <v>2148</v>
      </c>
      <c r="BH119" s="7">
        <v>1667</v>
      </c>
      <c r="BI119" s="7">
        <v>1561</v>
      </c>
      <c r="BJ119" s="7">
        <v>1345</v>
      </c>
      <c r="BK119" s="7">
        <v>1377</v>
      </c>
      <c r="BL119" s="7">
        <v>1483</v>
      </c>
      <c r="BM119" s="7">
        <v>1356</v>
      </c>
      <c r="BN119" s="7">
        <v>1445</v>
      </c>
      <c r="BO119" s="7">
        <v>1510</v>
      </c>
      <c r="BP119" s="7">
        <v>1487</v>
      </c>
      <c r="BQ119" s="7">
        <v>1588</v>
      </c>
      <c r="BR119" s="7">
        <v>1630</v>
      </c>
      <c r="BS119" s="7">
        <v>1610</v>
      </c>
      <c r="BT119" s="7">
        <v>1637</v>
      </c>
      <c r="BU119" s="7">
        <v>1630</v>
      </c>
      <c r="BV119" s="7">
        <v>1636</v>
      </c>
      <c r="BW119" s="7">
        <v>1567</v>
      </c>
      <c r="BX119" s="7">
        <v>1567</v>
      </c>
      <c r="BY119" s="7">
        <v>1519</v>
      </c>
      <c r="BZ119" s="7">
        <v>1485</v>
      </c>
      <c r="CA119" s="7">
        <v>1574</v>
      </c>
      <c r="CB119" s="7">
        <v>1543</v>
      </c>
      <c r="CC119" s="7">
        <v>1579</v>
      </c>
      <c r="CD119" s="7">
        <v>1533</v>
      </c>
      <c r="CE119" s="7">
        <v>1344</v>
      </c>
      <c r="CF119" s="7">
        <v>1343</v>
      </c>
      <c r="CG119" s="7">
        <v>1371</v>
      </c>
      <c r="CH119" s="7">
        <v>1472</v>
      </c>
      <c r="CI119" s="7">
        <v>1443</v>
      </c>
      <c r="CJ119" s="7">
        <v>1589</v>
      </c>
      <c r="CK119" s="7">
        <v>1698</v>
      </c>
      <c r="CL119" s="7">
        <v>1820</v>
      </c>
      <c r="CM119" s="7">
        <v>1757</v>
      </c>
      <c r="CN119" s="7">
        <v>1835</v>
      </c>
      <c r="CO119" s="7">
        <v>1782</v>
      </c>
      <c r="CP119" s="7">
        <v>1810</v>
      </c>
      <c r="CQ119" s="7">
        <v>1833</v>
      </c>
      <c r="CR119" s="7">
        <v>1826</v>
      </c>
      <c r="CS119" s="7">
        <v>1867</v>
      </c>
      <c r="CT119" s="7">
        <v>1745</v>
      </c>
      <c r="CU119" s="7">
        <v>1738</v>
      </c>
      <c r="CV119" s="7">
        <v>1680</v>
      </c>
      <c r="CW119" s="7">
        <v>1666</v>
      </c>
      <c r="CX119" s="7">
        <v>1600</v>
      </c>
      <c r="CY119" s="7">
        <v>1556</v>
      </c>
      <c r="CZ119" s="7">
        <v>1526</v>
      </c>
      <c r="DA119" s="7">
        <v>1510</v>
      </c>
      <c r="DB119" s="7">
        <v>1377</v>
      </c>
      <c r="DC119" s="7">
        <v>1358</v>
      </c>
      <c r="DD119" s="7">
        <v>1343</v>
      </c>
      <c r="DE119" s="7">
        <v>1339</v>
      </c>
      <c r="DF119" s="7">
        <v>1301</v>
      </c>
      <c r="DG119" s="7">
        <v>1301</v>
      </c>
      <c r="DH119" s="7">
        <v>1365</v>
      </c>
      <c r="DI119" s="7">
        <v>1418</v>
      </c>
      <c r="DJ119" s="7">
        <v>1483</v>
      </c>
      <c r="DK119" s="7">
        <v>1096</v>
      </c>
      <c r="DL119" s="7">
        <v>1079</v>
      </c>
      <c r="DM119" s="7">
        <v>1010</v>
      </c>
      <c r="DN119" s="7">
        <v>906</v>
      </c>
      <c r="DO119" s="7">
        <v>687</v>
      </c>
      <c r="DP119" s="7">
        <v>667</v>
      </c>
      <c r="DQ119" s="7">
        <v>688</v>
      </c>
      <c r="DR119" s="7">
        <v>614</v>
      </c>
      <c r="DS119" s="7">
        <v>615</v>
      </c>
      <c r="DT119" s="7">
        <v>564</v>
      </c>
      <c r="DU119" s="7">
        <v>498</v>
      </c>
      <c r="DV119" s="7">
        <v>384</v>
      </c>
      <c r="DW119" s="7">
        <v>1358</v>
      </c>
      <c r="DX119" s="7">
        <f t="shared" si="12"/>
        <v>82048</v>
      </c>
      <c r="DY119" s="7">
        <f t="shared" si="13"/>
        <v>15613</v>
      </c>
      <c r="DZ119" s="7">
        <f t="shared" si="14"/>
        <v>37631</v>
      </c>
      <c r="EA119" s="7">
        <f t="shared" si="15"/>
        <v>26089</v>
      </c>
    </row>
    <row r="120" spans="1:131" x14ac:dyDescent="0.35">
      <c r="A120" s="7">
        <v>12</v>
      </c>
      <c r="B120" t="s">
        <v>362</v>
      </c>
      <c r="C120" s="10" t="s">
        <v>173</v>
      </c>
      <c r="D120" s="10" t="s">
        <v>174</v>
      </c>
      <c r="E120" s="7">
        <f>SUM(Table32534[[#This Row],[0]:[90]])</f>
        <v>145600</v>
      </c>
      <c r="F120" s="8">
        <f>SUM(Table32534[[#This Row],[0]:[15]])</f>
        <v>23550</v>
      </c>
      <c r="G120" s="7">
        <f>SUM(Table32534[[#This Row],[16]:[64]])</f>
        <v>88018</v>
      </c>
      <c r="H120" s="7">
        <f>SUM(Table32534[[#This Row],[65]:[90]])</f>
        <v>34032</v>
      </c>
      <c r="I120" s="7">
        <f>SUM(Table32534[[#This Row],[85]:[90]])</f>
        <v>4652</v>
      </c>
      <c r="J120" s="8">
        <f>SUM(Table32534[[#This Row],[0]:[17]])</f>
        <v>26762</v>
      </c>
      <c r="K120" s="7">
        <f>SUM(Table32534[[#This Row],[18]:[64]])</f>
        <v>84806</v>
      </c>
      <c r="L120" s="8">
        <f>SUM(Table32534[[#This Row],[0]:[4]])</f>
        <v>6638</v>
      </c>
      <c r="M120" s="7">
        <f>SUM(Table32534[[#This Row],[5]:[15]])</f>
        <v>16912</v>
      </c>
      <c r="N120" s="7">
        <f>SUM(Table32534[[#This Row],[16]:[24]])</f>
        <v>13875</v>
      </c>
      <c r="O120" s="7">
        <f>SUM(Table32534[[#This Row],[25]:[49]])</f>
        <v>42488</v>
      </c>
      <c r="P120" s="7">
        <f>SUM(Table32534[[#This Row],[50]:[64]])</f>
        <v>31655</v>
      </c>
      <c r="Q120" s="7">
        <f>SUM(Table32534[[#This Row],[65]:[74]])</f>
        <v>17380</v>
      </c>
      <c r="R120" s="7">
        <f>SUM(Table32534[[#This Row],[75]:[84]])</f>
        <v>12000</v>
      </c>
      <c r="S120" s="8">
        <f>SUM(Table32534[[#This Row],[5]:[9]])</f>
        <v>7303</v>
      </c>
      <c r="T120" s="7">
        <f>SUM(Table32534[[#This Row],[10]:[14]])</f>
        <v>8038</v>
      </c>
      <c r="U120" s="7">
        <f>SUM(Table32534[[#This Row],[15]:[19]])</f>
        <v>7803</v>
      </c>
      <c r="V120" s="7">
        <f>SUM(Table32534[[#This Row],[20]:[24]])</f>
        <v>7643</v>
      </c>
      <c r="W120" s="7">
        <f>SUM(Table32534[[#This Row],[25]:[29]])</f>
        <v>8088</v>
      </c>
      <c r="X120" s="7">
        <f>SUM(Table32534[[#This Row],[30]:[34]])</f>
        <v>8844</v>
      </c>
      <c r="Y120" s="7">
        <f>SUM(Table32534[[#This Row],[35]:[39]])</f>
        <v>9055</v>
      </c>
      <c r="Z120" s="7">
        <f>SUM(Table32534[[#This Row],[40]:[44]])</f>
        <v>8656</v>
      </c>
      <c r="AA120" s="7">
        <f>SUM(Table32534[[#This Row],[45]:[49]])</f>
        <v>7845</v>
      </c>
      <c r="AB120" s="7">
        <f>SUM(Table32534[[#This Row],[50]:[54]])</f>
        <v>9748</v>
      </c>
      <c r="AC120" s="7">
        <f>SUM(Table32534[[#This Row],[55]:[59]])</f>
        <v>11261</v>
      </c>
      <c r="AD120" s="7">
        <f>SUM(Table32534[[#This Row],[60]:[64]])</f>
        <v>10646</v>
      </c>
      <c r="AE120" s="7">
        <f>SUM(Table32534[[#This Row],[65]:[69]])</f>
        <v>9320</v>
      </c>
      <c r="AF120" s="7">
        <f>SUM(Table32534[[#This Row],[70]:[74]])</f>
        <v>8060</v>
      </c>
      <c r="AG120" s="7">
        <f>SUM(Table32534[[#This Row],[75]:[79]])</f>
        <v>7331</v>
      </c>
      <c r="AH120" s="7">
        <f>SUM(Table32534[[#This Row],[80]:[84]])</f>
        <v>4669</v>
      </c>
      <c r="AI120" s="7">
        <f>SUM(Table32534[[#This Row],[85]:[89]])</f>
        <v>2971</v>
      </c>
      <c r="AJ120" s="7">
        <f>Table32534[[#This Row],[90]]</f>
        <v>1681</v>
      </c>
      <c r="AK120" s="8">
        <v>1291</v>
      </c>
      <c r="AL120" s="7">
        <v>1278</v>
      </c>
      <c r="AM120" s="7">
        <v>1349</v>
      </c>
      <c r="AN120" s="7">
        <v>1310</v>
      </c>
      <c r="AO120" s="7">
        <v>1410</v>
      </c>
      <c r="AP120" s="7">
        <v>1365</v>
      </c>
      <c r="AQ120" s="7">
        <v>1450</v>
      </c>
      <c r="AR120" s="7">
        <v>1450</v>
      </c>
      <c r="AS120" s="7">
        <v>1533</v>
      </c>
      <c r="AT120" s="7">
        <v>1505</v>
      </c>
      <c r="AU120" s="7">
        <v>1543</v>
      </c>
      <c r="AV120" s="7">
        <v>1570</v>
      </c>
      <c r="AW120" s="7">
        <v>1619</v>
      </c>
      <c r="AX120" s="7">
        <v>1652</v>
      </c>
      <c r="AY120" s="7">
        <v>1654</v>
      </c>
      <c r="AZ120" s="7">
        <v>1571</v>
      </c>
      <c r="BA120" s="7">
        <v>1689</v>
      </c>
      <c r="BB120" s="7">
        <v>1523</v>
      </c>
      <c r="BC120" s="7">
        <v>1552</v>
      </c>
      <c r="BD120" s="7">
        <v>1468</v>
      </c>
      <c r="BE120" s="7">
        <v>1889</v>
      </c>
      <c r="BF120" s="7">
        <v>1818</v>
      </c>
      <c r="BG120" s="7">
        <v>1448</v>
      </c>
      <c r="BH120" s="7">
        <v>1246</v>
      </c>
      <c r="BI120" s="7">
        <v>1242</v>
      </c>
      <c r="BJ120" s="7">
        <v>1519</v>
      </c>
      <c r="BK120" s="7">
        <v>1576</v>
      </c>
      <c r="BL120" s="7">
        <v>1650</v>
      </c>
      <c r="BM120" s="7">
        <v>1653</v>
      </c>
      <c r="BN120" s="7">
        <v>1690</v>
      </c>
      <c r="BO120" s="7">
        <v>1684</v>
      </c>
      <c r="BP120" s="7">
        <v>1766</v>
      </c>
      <c r="BQ120" s="7">
        <v>1764</v>
      </c>
      <c r="BR120" s="7">
        <v>1790</v>
      </c>
      <c r="BS120" s="7">
        <v>1840</v>
      </c>
      <c r="BT120" s="7">
        <v>1849</v>
      </c>
      <c r="BU120" s="7">
        <v>1826</v>
      </c>
      <c r="BV120" s="7">
        <v>1746</v>
      </c>
      <c r="BW120" s="7">
        <v>1884</v>
      </c>
      <c r="BX120" s="7">
        <v>1750</v>
      </c>
      <c r="BY120" s="7">
        <v>1661</v>
      </c>
      <c r="BZ120" s="7">
        <v>1786</v>
      </c>
      <c r="CA120" s="7">
        <v>1710</v>
      </c>
      <c r="CB120" s="7">
        <v>1761</v>
      </c>
      <c r="CC120" s="7">
        <v>1738</v>
      </c>
      <c r="CD120" s="7">
        <v>1740</v>
      </c>
      <c r="CE120" s="7">
        <v>1536</v>
      </c>
      <c r="CF120" s="7">
        <v>1503</v>
      </c>
      <c r="CG120" s="7">
        <v>1520</v>
      </c>
      <c r="CH120" s="7">
        <v>1546</v>
      </c>
      <c r="CI120" s="7">
        <v>1724</v>
      </c>
      <c r="CJ120" s="7">
        <v>1878</v>
      </c>
      <c r="CK120" s="7">
        <v>2051</v>
      </c>
      <c r="CL120" s="7">
        <v>2127</v>
      </c>
      <c r="CM120" s="7">
        <v>1968</v>
      </c>
      <c r="CN120" s="7">
        <v>2140</v>
      </c>
      <c r="CO120" s="7">
        <v>2273</v>
      </c>
      <c r="CP120" s="7">
        <v>2240</v>
      </c>
      <c r="CQ120" s="7">
        <v>2301</v>
      </c>
      <c r="CR120" s="7">
        <v>2307</v>
      </c>
      <c r="CS120" s="7">
        <v>2282</v>
      </c>
      <c r="CT120" s="7">
        <v>2189</v>
      </c>
      <c r="CU120" s="7">
        <v>2154</v>
      </c>
      <c r="CV120" s="7">
        <v>2091</v>
      </c>
      <c r="CW120" s="7">
        <v>1930</v>
      </c>
      <c r="CX120" s="7">
        <v>2088</v>
      </c>
      <c r="CY120" s="7">
        <v>1949</v>
      </c>
      <c r="CZ120" s="7">
        <v>1792</v>
      </c>
      <c r="DA120" s="7">
        <v>1756</v>
      </c>
      <c r="DB120" s="7">
        <v>1735</v>
      </c>
      <c r="DC120" s="7">
        <v>1700</v>
      </c>
      <c r="DD120" s="7">
        <v>1676</v>
      </c>
      <c r="DE120" s="7">
        <v>1524</v>
      </c>
      <c r="DF120" s="7">
        <v>1567</v>
      </c>
      <c r="DG120" s="7">
        <v>1593</v>
      </c>
      <c r="DH120" s="7">
        <v>1581</v>
      </c>
      <c r="DI120" s="7">
        <v>1622</v>
      </c>
      <c r="DJ120" s="7">
        <v>1638</v>
      </c>
      <c r="DK120" s="7">
        <v>1244</v>
      </c>
      <c r="DL120" s="7">
        <v>1246</v>
      </c>
      <c r="DM120" s="7">
        <v>1194</v>
      </c>
      <c r="DN120" s="7">
        <v>959</v>
      </c>
      <c r="DO120" s="7">
        <v>926</v>
      </c>
      <c r="DP120" s="7">
        <v>853</v>
      </c>
      <c r="DQ120" s="7">
        <v>737</v>
      </c>
      <c r="DR120" s="7">
        <v>696</v>
      </c>
      <c r="DS120" s="7">
        <v>636</v>
      </c>
      <c r="DT120" s="7">
        <v>611</v>
      </c>
      <c r="DU120" s="7">
        <v>528</v>
      </c>
      <c r="DV120" s="7">
        <v>500</v>
      </c>
      <c r="DW120" s="7">
        <v>1681</v>
      </c>
      <c r="DX120" s="7">
        <f t="shared" si="12"/>
        <v>88018</v>
      </c>
      <c r="DY120" s="7">
        <f t="shared" si="13"/>
        <v>10663</v>
      </c>
      <c r="DZ120" s="7">
        <f t="shared" si="14"/>
        <v>42488</v>
      </c>
      <c r="EA120" s="7">
        <f t="shared" si="15"/>
        <v>31655</v>
      </c>
    </row>
    <row r="121" spans="1:131" x14ac:dyDescent="0.35">
      <c r="A121" s="7">
        <v>13</v>
      </c>
      <c r="B121" s="10" t="s">
        <v>1020</v>
      </c>
      <c r="C121" s="10" t="s">
        <v>366</v>
      </c>
      <c r="D121" s="10" t="s">
        <v>367</v>
      </c>
      <c r="E121" s="7">
        <f>SUM(Table32534[[#This Row],[0]:[90]])</f>
        <v>686</v>
      </c>
      <c r="F121" s="8">
        <f>SUM(Table32534[[#This Row],[0]:[15]])</f>
        <v>105</v>
      </c>
      <c r="G121" s="7">
        <f>SUM(Table32534[[#This Row],[16]:[64]])</f>
        <v>400</v>
      </c>
      <c r="H121" s="7">
        <f>SUM(Table32534[[#This Row],[65]:[90]])</f>
        <v>181</v>
      </c>
      <c r="I121" s="7">
        <f>SUM(Table32534[[#This Row],[85]:[90]])</f>
        <v>30</v>
      </c>
      <c r="J121" s="8">
        <f>SUM(Table32534[[#This Row],[0]:[17]])</f>
        <v>132</v>
      </c>
      <c r="K121" s="7">
        <f>SUM(Table32534[[#This Row],[18]:[64]])</f>
        <v>373</v>
      </c>
      <c r="L121" s="8">
        <f>SUM(Table32534[[#This Row],[0]:[4]])</f>
        <v>21</v>
      </c>
      <c r="M121" s="7">
        <f>SUM(Table32534[[#This Row],[5]:[15]])</f>
        <v>84</v>
      </c>
      <c r="N121" s="7">
        <f>SUM(Table32534[[#This Row],[16]:[24]])</f>
        <v>97</v>
      </c>
      <c r="O121" s="7">
        <f>SUM(Table32534[[#This Row],[25]:[49]])</f>
        <v>178</v>
      </c>
      <c r="P121" s="7">
        <f>SUM(Table32534[[#This Row],[50]:[64]])</f>
        <v>125</v>
      </c>
      <c r="Q121" s="7">
        <f>SUM(Table32534[[#This Row],[65]:[74]])</f>
        <v>96</v>
      </c>
      <c r="R121" s="7">
        <f>SUM(Table32534[[#This Row],[75]:[84]])</f>
        <v>55</v>
      </c>
      <c r="S121" s="8">
        <f>SUM(Table32534[[#This Row],[5]:[9]])</f>
        <v>28</v>
      </c>
      <c r="T121" s="7">
        <f>SUM(Table32534[[#This Row],[10]:[14]])</f>
        <v>45</v>
      </c>
      <c r="U121" s="7">
        <f>SUM(Table32534[[#This Row],[15]:[19]])</f>
        <v>56</v>
      </c>
      <c r="V121" s="7">
        <f>SUM(Table32534[[#This Row],[20]:[24]])</f>
        <v>52</v>
      </c>
      <c r="W121" s="7">
        <f>SUM(Table32534[[#This Row],[25]:[29]])</f>
        <v>31</v>
      </c>
      <c r="X121" s="7">
        <f>SUM(Table32534[[#This Row],[30]:[34]])</f>
        <v>36</v>
      </c>
      <c r="Y121" s="7">
        <f>SUM(Table32534[[#This Row],[35]:[39]])</f>
        <v>41</v>
      </c>
      <c r="Z121" s="7">
        <f>SUM(Table32534[[#This Row],[40]:[44]])</f>
        <v>31</v>
      </c>
      <c r="AA121" s="7">
        <f>SUM(Table32534[[#This Row],[45]:[49]])</f>
        <v>39</v>
      </c>
      <c r="AB121" s="7">
        <f>SUM(Table32534[[#This Row],[50]:[54]])</f>
        <v>43</v>
      </c>
      <c r="AC121" s="7">
        <f>SUM(Table32534[[#This Row],[55]:[59]])</f>
        <v>48</v>
      </c>
      <c r="AD121" s="7">
        <f>SUM(Table32534[[#This Row],[60]:[64]])</f>
        <v>34</v>
      </c>
      <c r="AE121" s="7">
        <f>SUM(Table32534[[#This Row],[65]:[69]])</f>
        <v>51</v>
      </c>
      <c r="AF121" s="7">
        <f>SUM(Table32534[[#This Row],[70]:[74]])</f>
        <v>45</v>
      </c>
      <c r="AG121" s="7">
        <f>SUM(Table32534[[#This Row],[75]:[79]])</f>
        <v>42</v>
      </c>
      <c r="AH121" s="7">
        <f>SUM(Table32534[[#This Row],[80]:[84]])</f>
        <v>13</v>
      </c>
      <c r="AI121" s="7">
        <f>SUM(Table32534[[#This Row],[85]:[89]])</f>
        <v>29</v>
      </c>
      <c r="AJ121" s="7">
        <f>Table32534[[#This Row],[90]]</f>
        <v>1</v>
      </c>
      <c r="AK121" s="8">
        <v>6</v>
      </c>
      <c r="AL121" s="7">
        <v>7</v>
      </c>
      <c r="AM121" s="7">
        <v>4</v>
      </c>
      <c r="AN121" s="7">
        <v>2</v>
      </c>
      <c r="AO121" s="7">
        <v>2</v>
      </c>
      <c r="AP121" s="7">
        <v>7</v>
      </c>
      <c r="AQ121" s="7">
        <v>4</v>
      </c>
      <c r="AR121" s="7">
        <v>8</v>
      </c>
      <c r="AS121" s="7">
        <v>1</v>
      </c>
      <c r="AT121" s="7">
        <v>8</v>
      </c>
      <c r="AU121" s="7">
        <v>11</v>
      </c>
      <c r="AV121" s="7">
        <v>7</v>
      </c>
      <c r="AW121" s="7">
        <v>9</v>
      </c>
      <c r="AX121" s="7">
        <v>8</v>
      </c>
      <c r="AY121" s="7">
        <v>10</v>
      </c>
      <c r="AZ121" s="7">
        <v>11</v>
      </c>
      <c r="BA121" s="7">
        <v>12</v>
      </c>
      <c r="BB121" s="7">
        <v>15</v>
      </c>
      <c r="BC121" s="7">
        <v>9</v>
      </c>
      <c r="BD121" s="7">
        <v>9</v>
      </c>
      <c r="BE121" s="7">
        <v>13</v>
      </c>
      <c r="BF121" s="7">
        <v>6</v>
      </c>
      <c r="BG121" s="7">
        <v>11</v>
      </c>
      <c r="BH121" s="7">
        <v>14</v>
      </c>
      <c r="BI121" s="7">
        <v>8</v>
      </c>
      <c r="BJ121" s="7">
        <v>11</v>
      </c>
      <c r="BK121" s="7">
        <v>6</v>
      </c>
      <c r="BL121" s="7">
        <v>6</v>
      </c>
      <c r="BM121" s="7">
        <v>1</v>
      </c>
      <c r="BN121" s="7">
        <v>7</v>
      </c>
      <c r="BO121" s="7">
        <v>9</v>
      </c>
      <c r="BP121" s="7">
        <v>5</v>
      </c>
      <c r="BQ121" s="7">
        <v>6</v>
      </c>
      <c r="BR121" s="7">
        <v>8</v>
      </c>
      <c r="BS121" s="7">
        <v>8</v>
      </c>
      <c r="BT121" s="7">
        <v>10</v>
      </c>
      <c r="BU121" s="7">
        <v>7</v>
      </c>
      <c r="BV121" s="7">
        <v>6</v>
      </c>
      <c r="BW121" s="7">
        <v>9</v>
      </c>
      <c r="BX121" s="7">
        <v>9</v>
      </c>
      <c r="BY121" s="7">
        <v>7</v>
      </c>
      <c r="BZ121" s="7">
        <v>5</v>
      </c>
      <c r="CA121" s="7">
        <v>7</v>
      </c>
      <c r="CB121" s="7">
        <v>7</v>
      </c>
      <c r="CC121" s="7">
        <v>5</v>
      </c>
      <c r="CD121" s="7">
        <v>6</v>
      </c>
      <c r="CE121" s="7">
        <v>10</v>
      </c>
      <c r="CF121" s="7">
        <v>8</v>
      </c>
      <c r="CG121" s="7">
        <v>4</v>
      </c>
      <c r="CH121" s="7">
        <v>11</v>
      </c>
      <c r="CI121" s="7">
        <v>10</v>
      </c>
      <c r="CJ121" s="7">
        <v>7</v>
      </c>
      <c r="CK121" s="7">
        <v>11</v>
      </c>
      <c r="CL121" s="7">
        <v>7</v>
      </c>
      <c r="CM121" s="7">
        <v>8</v>
      </c>
      <c r="CN121" s="7">
        <v>6</v>
      </c>
      <c r="CO121" s="7">
        <v>6</v>
      </c>
      <c r="CP121" s="7">
        <v>10</v>
      </c>
      <c r="CQ121" s="7">
        <v>14</v>
      </c>
      <c r="CR121" s="7">
        <v>12</v>
      </c>
      <c r="CS121" s="7">
        <v>10</v>
      </c>
      <c r="CT121" s="7">
        <v>4</v>
      </c>
      <c r="CU121" s="7">
        <v>8</v>
      </c>
      <c r="CV121" s="7">
        <v>5</v>
      </c>
      <c r="CW121" s="7">
        <v>7</v>
      </c>
      <c r="CX121" s="7">
        <v>12</v>
      </c>
      <c r="CY121" s="7">
        <v>11</v>
      </c>
      <c r="CZ121" s="7">
        <v>13</v>
      </c>
      <c r="DA121" s="7">
        <v>8</v>
      </c>
      <c r="DB121" s="7">
        <v>7</v>
      </c>
      <c r="DC121" s="7">
        <v>11</v>
      </c>
      <c r="DD121" s="7">
        <v>9</v>
      </c>
      <c r="DE121" s="7">
        <v>9</v>
      </c>
      <c r="DF121" s="7">
        <v>6</v>
      </c>
      <c r="DG121" s="7">
        <v>10</v>
      </c>
      <c r="DH121" s="7">
        <v>10</v>
      </c>
      <c r="DI121" s="7">
        <v>8</v>
      </c>
      <c r="DJ121" s="7">
        <v>6</v>
      </c>
      <c r="DK121" s="7">
        <v>11</v>
      </c>
      <c r="DL121" s="7">
        <v>7</v>
      </c>
      <c r="DM121" s="7">
        <v>4</v>
      </c>
      <c r="DN121" s="7">
        <v>3</v>
      </c>
      <c r="DO121" s="7">
        <v>1</v>
      </c>
      <c r="DP121" s="7">
        <v>0</v>
      </c>
      <c r="DQ121" s="7">
        <v>5</v>
      </c>
      <c r="DR121" s="7">
        <v>6</v>
      </c>
      <c r="DS121" s="7">
        <v>6</v>
      </c>
      <c r="DT121" s="7">
        <v>6</v>
      </c>
      <c r="DU121" s="7">
        <v>5</v>
      </c>
      <c r="DV121" s="7">
        <v>6</v>
      </c>
      <c r="DW121" s="7">
        <v>1</v>
      </c>
      <c r="DX121" s="7">
        <f t="shared" si="12"/>
        <v>400</v>
      </c>
      <c r="DY121" s="7">
        <f t="shared" si="13"/>
        <v>70</v>
      </c>
      <c r="DZ121" s="7">
        <f t="shared" si="14"/>
        <v>178</v>
      </c>
      <c r="EA121" s="7">
        <f t="shared" si="15"/>
        <v>125</v>
      </c>
    </row>
    <row r="122" spans="1:131" x14ac:dyDescent="0.35">
      <c r="A122" s="7">
        <v>13</v>
      </c>
      <c r="B122" s="10" t="s">
        <v>1020</v>
      </c>
      <c r="C122" s="10" t="s">
        <v>368</v>
      </c>
      <c r="D122" s="10" t="s">
        <v>369</v>
      </c>
      <c r="E122" s="7">
        <f>SUM(Table32534[[#This Row],[0]:[90]])</f>
        <v>797</v>
      </c>
      <c r="F122" s="8">
        <f>SUM(Table32534[[#This Row],[0]:[15]])</f>
        <v>115</v>
      </c>
      <c r="G122" s="7">
        <f>SUM(Table32534[[#This Row],[16]:[64]])</f>
        <v>459</v>
      </c>
      <c r="H122" s="7">
        <f>SUM(Table32534[[#This Row],[65]:[90]])</f>
        <v>223</v>
      </c>
      <c r="I122" s="7">
        <f>SUM(Table32534[[#This Row],[85]:[90]])</f>
        <v>34</v>
      </c>
      <c r="J122" s="8">
        <f>SUM(Table32534[[#This Row],[0]:[17]])</f>
        <v>133</v>
      </c>
      <c r="K122" s="7">
        <f>SUM(Table32534[[#This Row],[18]:[64]])</f>
        <v>441</v>
      </c>
      <c r="L122" s="8">
        <f>SUM(Table32534[[#This Row],[0]:[4]])</f>
        <v>24</v>
      </c>
      <c r="M122" s="7">
        <f>SUM(Table32534[[#This Row],[5]:[15]])</f>
        <v>91</v>
      </c>
      <c r="N122" s="7">
        <f>SUM(Table32534[[#This Row],[16]:[24]])</f>
        <v>67</v>
      </c>
      <c r="O122" s="7">
        <f>SUM(Table32534[[#This Row],[25]:[49]])</f>
        <v>203</v>
      </c>
      <c r="P122" s="7">
        <f>SUM(Table32534[[#This Row],[50]:[64]])</f>
        <v>189</v>
      </c>
      <c r="Q122" s="7">
        <f>SUM(Table32534[[#This Row],[65]:[74]])</f>
        <v>97</v>
      </c>
      <c r="R122" s="7">
        <f>SUM(Table32534[[#This Row],[75]:[84]])</f>
        <v>92</v>
      </c>
      <c r="S122" s="8">
        <f>SUM(Table32534[[#This Row],[5]:[9]])</f>
        <v>40</v>
      </c>
      <c r="T122" s="7">
        <f>SUM(Table32534[[#This Row],[10]:[14]])</f>
        <v>41</v>
      </c>
      <c r="U122" s="7">
        <f>SUM(Table32534[[#This Row],[15]:[19]])</f>
        <v>50</v>
      </c>
      <c r="V122" s="7">
        <f>SUM(Table32534[[#This Row],[20]:[24]])</f>
        <v>27</v>
      </c>
      <c r="W122" s="7">
        <f>SUM(Table32534[[#This Row],[25]:[29]])</f>
        <v>37</v>
      </c>
      <c r="X122" s="7">
        <f>SUM(Table32534[[#This Row],[30]:[34]])</f>
        <v>32</v>
      </c>
      <c r="Y122" s="7">
        <f>SUM(Table32534[[#This Row],[35]:[39]])</f>
        <v>45</v>
      </c>
      <c r="Z122" s="7">
        <f>SUM(Table32534[[#This Row],[40]:[44]])</f>
        <v>45</v>
      </c>
      <c r="AA122" s="7">
        <f>SUM(Table32534[[#This Row],[45]:[49]])</f>
        <v>44</v>
      </c>
      <c r="AB122" s="7">
        <f>SUM(Table32534[[#This Row],[50]:[54]])</f>
        <v>54</v>
      </c>
      <c r="AC122" s="7">
        <f>SUM(Table32534[[#This Row],[55]:[59]])</f>
        <v>63</v>
      </c>
      <c r="AD122" s="7">
        <f>SUM(Table32534[[#This Row],[60]:[64]])</f>
        <v>72</v>
      </c>
      <c r="AE122" s="7">
        <f>SUM(Table32534[[#This Row],[65]:[69]])</f>
        <v>51</v>
      </c>
      <c r="AF122" s="7">
        <f>SUM(Table32534[[#This Row],[70]:[74]])</f>
        <v>46</v>
      </c>
      <c r="AG122" s="7">
        <f>SUM(Table32534[[#This Row],[75]:[79]])</f>
        <v>59</v>
      </c>
      <c r="AH122" s="7">
        <f>SUM(Table32534[[#This Row],[80]:[84]])</f>
        <v>33</v>
      </c>
      <c r="AI122" s="7">
        <f>SUM(Table32534[[#This Row],[85]:[89]])</f>
        <v>20</v>
      </c>
      <c r="AJ122" s="7">
        <f>Table32534[[#This Row],[90]]</f>
        <v>14</v>
      </c>
      <c r="AK122" s="8">
        <v>10</v>
      </c>
      <c r="AL122" s="7">
        <v>3</v>
      </c>
      <c r="AM122" s="7">
        <v>2</v>
      </c>
      <c r="AN122" s="7">
        <v>6</v>
      </c>
      <c r="AO122" s="7">
        <v>3</v>
      </c>
      <c r="AP122" s="7">
        <v>10</v>
      </c>
      <c r="AQ122" s="7">
        <v>6</v>
      </c>
      <c r="AR122" s="7">
        <v>4</v>
      </c>
      <c r="AS122" s="7">
        <v>9</v>
      </c>
      <c r="AT122" s="7">
        <v>11</v>
      </c>
      <c r="AU122" s="7">
        <v>8</v>
      </c>
      <c r="AV122" s="7">
        <v>7</v>
      </c>
      <c r="AW122" s="7">
        <v>6</v>
      </c>
      <c r="AX122" s="7">
        <v>10</v>
      </c>
      <c r="AY122" s="7">
        <v>10</v>
      </c>
      <c r="AZ122" s="7">
        <v>10</v>
      </c>
      <c r="BA122" s="7">
        <v>9</v>
      </c>
      <c r="BB122" s="7">
        <v>9</v>
      </c>
      <c r="BC122" s="7">
        <v>12</v>
      </c>
      <c r="BD122" s="7">
        <v>10</v>
      </c>
      <c r="BE122" s="7">
        <v>6</v>
      </c>
      <c r="BF122" s="7">
        <v>8</v>
      </c>
      <c r="BG122" s="7">
        <v>7</v>
      </c>
      <c r="BH122" s="7">
        <v>2</v>
      </c>
      <c r="BI122" s="7">
        <v>4</v>
      </c>
      <c r="BJ122" s="7">
        <v>6</v>
      </c>
      <c r="BK122" s="7">
        <v>8</v>
      </c>
      <c r="BL122" s="7">
        <v>7</v>
      </c>
      <c r="BM122" s="7">
        <v>7</v>
      </c>
      <c r="BN122" s="7">
        <v>9</v>
      </c>
      <c r="BO122" s="7">
        <v>7</v>
      </c>
      <c r="BP122" s="7">
        <v>7</v>
      </c>
      <c r="BQ122" s="7">
        <v>8</v>
      </c>
      <c r="BR122" s="7">
        <v>5</v>
      </c>
      <c r="BS122" s="7">
        <v>5</v>
      </c>
      <c r="BT122" s="7">
        <v>8</v>
      </c>
      <c r="BU122" s="7">
        <v>8</v>
      </c>
      <c r="BV122" s="7">
        <v>11</v>
      </c>
      <c r="BW122" s="7">
        <v>5</v>
      </c>
      <c r="BX122" s="7">
        <v>13</v>
      </c>
      <c r="BY122" s="7">
        <v>9</v>
      </c>
      <c r="BZ122" s="7">
        <v>8</v>
      </c>
      <c r="CA122" s="7">
        <v>5</v>
      </c>
      <c r="CB122" s="7">
        <v>10</v>
      </c>
      <c r="CC122" s="7">
        <v>13</v>
      </c>
      <c r="CD122" s="7">
        <v>7</v>
      </c>
      <c r="CE122" s="7">
        <v>6</v>
      </c>
      <c r="CF122" s="7">
        <v>9</v>
      </c>
      <c r="CG122" s="7">
        <v>9</v>
      </c>
      <c r="CH122" s="7">
        <v>13</v>
      </c>
      <c r="CI122" s="7">
        <v>9</v>
      </c>
      <c r="CJ122" s="7">
        <v>10</v>
      </c>
      <c r="CK122" s="7">
        <v>11</v>
      </c>
      <c r="CL122" s="7">
        <v>16</v>
      </c>
      <c r="CM122" s="7">
        <v>8</v>
      </c>
      <c r="CN122" s="7">
        <v>10</v>
      </c>
      <c r="CO122" s="7">
        <v>15</v>
      </c>
      <c r="CP122" s="7">
        <v>16</v>
      </c>
      <c r="CQ122" s="7">
        <v>11</v>
      </c>
      <c r="CR122" s="7">
        <v>11</v>
      </c>
      <c r="CS122" s="7">
        <v>20</v>
      </c>
      <c r="CT122" s="7">
        <v>10</v>
      </c>
      <c r="CU122" s="7">
        <v>12</v>
      </c>
      <c r="CV122" s="7">
        <v>13</v>
      </c>
      <c r="CW122" s="7">
        <v>17</v>
      </c>
      <c r="CX122" s="7">
        <v>15</v>
      </c>
      <c r="CY122" s="7">
        <v>10</v>
      </c>
      <c r="CZ122" s="7">
        <v>7</v>
      </c>
      <c r="DA122" s="7">
        <v>14</v>
      </c>
      <c r="DB122" s="7">
        <v>5</v>
      </c>
      <c r="DC122" s="7">
        <v>12</v>
      </c>
      <c r="DD122" s="7">
        <v>9</v>
      </c>
      <c r="DE122" s="7">
        <v>9</v>
      </c>
      <c r="DF122" s="7">
        <v>12</v>
      </c>
      <c r="DG122" s="7">
        <v>4</v>
      </c>
      <c r="DH122" s="7">
        <v>12</v>
      </c>
      <c r="DI122" s="7">
        <v>17</v>
      </c>
      <c r="DJ122" s="7">
        <v>15</v>
      </c>
      <c r="DK122" s="7">
        <v>11</v>
      </c>
      <c r="DL122" s="7">
        <v>4</v>
      </c>
      <c r="DM122" s="7">
        <v>6</v>
      </c>
      <c r="DN122" s="7">
        <v>7</v>
      </c>
      <c r="DO122" s="7">
        <v>8</v>
      </c>
      <c r="DP122" s="7">
        <v>6</v>
      </c>
      <c r="DQ122" s="7">
        <v>6</v>
      </c>
      <c r="DR122" s="7">
        <v>2</v>
      </c>
      <c r="DS122" s="7">
        <v>3</v>
      </c>
      <c r="DT122" s="7">
        <v>4</v>
      </c>
      <c r="DU122" s="7">
        <v>5</v>
      </c>
      <c r="DV122" s="7">
        <v>6</v>
      </c>
      <c r="DW122" s="7">
        <v>14</v>
      </c>
      <c r="DX122" s="7">
        <f t="shared" si="12"/>
        <v>459</v>
      </c>
      <c r="DY122" s="7">
        <f t="shared" si="13"/>
        <v>49</v>
      </c>
      <c r="DZ122" s="7">
        <f t="shared" si="14"/>
        <v>203</v>
      </c>
      <c r="EA122" s="7">
        <f t="shared" si="15"/>
        <v>189</v>
      </c>
    </row>
    <row r="123" spans="1:131" x14ac:dyDescent="0.35">
      <c r="A123" s="7">
        <v>13</v>
      </c>
      <c r="B123" s="10" t="s">
        <v>1020</v>
      </c>
      <c r="C123" s="10" t="s">
        <v>370</v>
      </c>
      <c r="D123" s="10" t="s">
        <v>371</v>
      </c>
      <c r="E123" s="7">
        <f>SUM(Table32534[[#This Row],[0]:[90]])</f>
        <v>794</v>
      </c>
      <c r="F123" s="8">
        <f>SUM(Table32534[[#This Row],[0]:[15]])</f>
        <v>175</v>
      </c>
      <c r="G123" s="7">
        <f>SUM(Table32534[[#This Row],[16]:[64]])</f>
        <v>526</v>
      </c>
      <c r="H123" s="7">
        <f>SUM(Table32534[[#This Row],[65]:[90]])</f>
        <v>93</v>
      </c>
      <c r="I123" s="7">
        <f>SUM(Table32534[[#This Row],[85]:[90]])</f>
        <v>5</v>
      </c>
      <c r="J123" s="8">
        <f>SUM(Table32534[[#This Row],[0]:[17]])</f>
        <v>197</v>
      </c>
      <c r="K123" s="7">
        <f>SUM(Table32534[[#This Row],[18]:[64]])</f>
        <v>504</v>
      </c>
      <c r="L123" s="8">
        <f>SUM(Table32534[[#This Row],[0]:[4]])</f>
        <v>38</v>
      </c>
      <c r="M123" s="7">
        <f>SUM(Table32534[[#This Row],[5]:[15]])</f>
        <v>137</v>
      </c>
      <c r="N123" s="7">
        <f>SUM(Table32534[[#This Row],[16]:[24]])</f>
        <v>106</v>
      </c>
      <c r="O123" s="7">
        <f>SUM(Table32534[[#This Row],[25]:[49]])</f>
        <v>275</v>
      </c>
      <c r="P123" s="7">
        <f>SUM(Table32534[[#This Row],[50]:[64]])</f>
        <v>145</v>
      </c>
      <c r="Q123" s="7">
        <f>SUM(Table32534[[#This Row],[65]:[74]])</f>
        <v>61</v>
      </c>
      <c r="R123" s="7">
        <f>SUM(Table32534[[#This Row],[75]:[84]])</f>
        <v>27</v>
      </c>
      <c r="S123" s="8">
        <f>SUM(Table32534[[#This Row],[5]:[9]])</f>
        <v>76</v>
      </c>
      <c r="T123" s="7">
        <f>SUM(Table32534[[#This Row],[10]:[14]])</f>
        <v>47</v>
      </c>
      <c r="U123" s="7">
        <f>SUM(Table32534[[#This Row],[15]:[19]])</f>
        <v>60</v>
      </c>
      <c r="V123" s="7">
        <f>SUM(Table32534[[#This Row],[20]:[24]])</f>
        <v>60</v>
      </c>
      <c r="W123" s="7">
        <f>SUM(Table32534[[#This Row],[25]:[29]])</f>
        <v>54</v>
      </c>
      <c r="X123" s="7">
        <f>SUM(Table32534[[#This Row],[30]:[34]])</f>
        <v>59</v>
      </c>
      <c r="Y123" s="7">
        <f>SUM(Table32534[[#This Row],[35]:[39]])</f>
        <v>75</v>
      </c>
      <c r="Z123" s="7">
        <f>SUM(Table32534[[#This Row],[40]:[44]])</f>
        <v>43</v>
      </c>
      <c r="AA123" s="7">
        <f>SUM(Table32534[[#This Row],[45]:[49]])</f>
        <v>44</v>
      </c>
      <c r="AB123" s="7">
        <f>SUM(Table32534[[#This Row],[50]:[54]])</f>
        <v>52</v>
      </c>
      <c r="AC123" s="7">
        <f>SUM(Table32534[[#This Row],[55]:[59]])</f>
        <v>56</v>
      </c>
      <c r="AD123" s="7">
        <f>SUM(Table32534[[#This Row],[60]:[64]])</f>
        <v>37</v>
      </c>
      <c r="AE123" s="7">
        <f>SUM(Table32534[[#This Row],[65]:[69]])</f>
        <v>28</v>
      </c>
      <c r="AF123" s="7">
        <f>SUM(Table32534[[#This Row],[70]:[74]])</f>
        <v>33</v>
      </c>
      <c r="AG123" s="7">
        <f>SUM(Table32534[[#This Row],[75]:[79]])</f>
        <v>25</v>
      </c>
      <c r="AH123" s="7">
        <f>SUM(Table32534[[#This Row],[80]:[84]])</f>
        <v>2</v>
      </c>
      <c r="AI123" s="7">
        <f>SUM(Table32534[[#This Row],[85]:[89]])</f>
        <v>4</v>
      </c>
      <c r="AJ123" s="7">
        <f>Table32534[[#This Row],[90]]</f>
        <v>1</v>
      </c>
      <c r="AK123" s="8">
        <v>6</v>
      </c>
      <c r="AL123" s="7">
        <v>7</v>
      </c>
      <c r="AM123" s="7">
        <v>9</v>
      </c>
      <c r="AN123" s="7">
        <v>6</v>
      </c>
      <c r="AO123" s="7">
        <v>10</v>
      </c>
      <c r="AP123" s="7">
        <v>19</v>
      </c>
      <c r="AQ123" s="7">
        <v>15</v>
      </c>
      <c r="AR123" s="7">
        <v>12</v>
      </c>
      <c r="AS123" s="7">
        <v>17</v>
      </c>
      <c r="AT123" s="7">
        <v>13</v>
      </c>
      <c r="AU123" s="7">
        <v>8</v>
      </c>
      <c r="AV123" s="7">
        <v>11</v>
      </c>
      <c r="AW123" s="7">
        <v>9</v>
      </c>
      <c r="AX123" s="7">
        <v>13</v>
      </c>
      <c r="AY123" s="7">
        <v>6</v>
      </c>
      <c r="AZ123" s="7">
        <v>14</v>
      </c>
      <c r="BA123" s="7">
        <v>10</v>
      </c>
      <c r="BB123" s="7">
        <v>12</v>
      </c>
      <c r="BC123" s="7">
        <v>11</v>
      </c>
      <c r="BD123" s="7">
        <v>13</v>
      </c>
      <c r="BE123" s="7">
        <v>15</v>
      </c>
      <c r="BF123" s="7">
        <v>11</v>
      </c>
      <c r="BG123" s="7">
        <v>16</v>
      </c>
      <c r="BH123" s="7">
        <v>9</v>
      </c>
      <c r="BI123" s="7">
        <v>9</v>
      </c>
      <c r="BJ123" s="7">
        <v>11</v>
      </c>
      <c r="BK123" s="7">
        <v>7</v>
      </c>
      <c r="BL123" s="7">
        <v>10</v>
      </c>
      <c r="BM123" s="7">
        <v>13</v>
      </c>
      <c r="BN123" s="7">
        <v>13</v>
      </c>
      <c r="BO123" s="7">
        <v>13</v>
      </c>
      <c r="BP123" s="7">
        <v>8</v>
      </c>
      <c r="BQ123" s="7">
        <v>19</v>
      </c>
      <c r="BR123" s="7">
        <v>10</v>
      </c>
      <c r="BS123" s="7">
        <v>9</v>
      </c>
      <c r="BT123" s="7">
        <v>10</v>
      </c>
      <c r="BU123" s="7">
        <v>14</v>
      </c>
      <c r="BV123" s="7">
        <v>11</v>
      </c>
      <c r="BW123" s="7">
        <v>19</v>
      </c>
      <c r="BX123" s="7">
        <v>21</v>
      </c>
      <c r="BY123" s="7">
        <v>7</v>
      </c>
      <c r="BZ123" s="7">
        <v>9</v>
      </c>
      <c r="CA123" s="7">
        <v>6</v>
      </c>
      <c r="CB123" s="7">
        <v>11</v>
      </c>
      <c r="CC123" s="7">
        <v>10</v>
      </c>
      <c r="CD123" s="7">
        <v>14</v>
      </c>
      <c r="CE123" s="7">
        <v>11</v>
      </c>
      <c r="CF123" s="7">
        <v>7</v>
      </c>
      <c r="CG123" s="7">
        <v>7</v>
      </c>
      <c r="CH123" s="7">
        <v>5</v>
      </c>
      <c r="CI123" s="7">
        <v>9</v>
      </c>
      <c r="CJ123" s="7">
        <v>8</v>
      </c>
      <c r="CK123" s="7">
        <v>12</v>
      </c>
      <c r="CL123" s="7">
        <v>11</v>
      </c>
      <c r="CM123" s="7">
        <v>12</v>
      </c>
      <c r="CN123" s="7">
        <v>11</v>
      </c>
      <c r="CO123" s="7">
        <v>14</v>
      </c>
      <c r="CP123" s="7">
        <v>14</v>
      </c>
      <c r="CQ123" s="7">
        <v>10</v>
      </c>
      <c r="CR123" s="7">
        <v>7</v>
      </c>
      <c r="CS123" s="7">
        <v>7</v>
      </c>
      <c r="CT123" s="7">
        <v>7</v>
      </c>
      <c r="CU123" s="7">
        <v>9</v>
      </c>
      <c r="CV123" s="7">
        <v>8</v>
      </c>
      <c r="CW123" s="7">
        <v>6</v>
      </c>
      <c r="CX123" s="7">
        <v>5</v>
      </c>
      <c r="CY123" s="7">
        <v>10</v>
      </c>
      <c r="CZ123" s="7">
        <v>5</v>
      </c>
      <c r="DA123" s="7">
        <v>4</v>
      </c>
      <c r="DB123" s="7">
        <v>4</v>
      </c>
      <c r="DC123" s="7">
        <v>9</v>
      </c>
      <c r="DD123" s="7">
        <v>8</v>
      </c>
      <c r="DE123" s="7">
        <v>5</v>
      </c>
      <c r="DF123" s="7">
        <v>7</v>
      </c>
      <c r="DG123" s="7">
        <v>4</v>
      </c>
      <c r="DH123" s="7">
        <v>3</v>
      </c>
      <c r="DI123" s="7">
        <v>7</v>
      </c>
      <c r="DJ123" s="7">
        <v>9</v>
      </c>
      <c r="DK123" s="7">
        <v>4</v>
      </c>
      <c r="DL123" s="7">
        <v>2</v>
      </c>
      <c r="DM123" s="7">
        <v>0</v>
      </c>
      <c r="DN123" s="7">
        <v>1</v>
      </c>
      <c r="DO123" s="7">
        <v>1</v>
      </c>
      <c r="DP123" s="7">
        <v>0</v>
      </c>
      <c r="DQ123" s="7">
        <v>0</v>
      </c>
      <c r="DR123" s="7">
        <v>0</v>
      </c>
      <c r="DS123" s="7">
        <v>1</v>
      </c>
      <c r="DT123" s="7">
        <v>1</v>
      </c>
      <c r="DU123" s="7">
        <v>1</v>
      </c>
      <c r="DV123" s="7">
        <v>1</v>
      </c>
      <c r="DW123" s="7">
        <v>1</v>
      </c>
      <c r="DX123" s="7">
        <f t="shared" si="12"/>
        <v>526</v>
      </c>
      <c r="DY123" s="7">
        <f t="shared" si="13"/>
        <v>84</v>
      </c>
      <c r="DZ123" s="7">
        <f t="shared" si="14"/>
        <v>275</v>
      </c>
      <c r="EA123" s="7">
        <f t="shared" si="15"/>
        <v>145</v>
      </c>
    </row>
    <row r="124" spans="1:131" x14ac:dyDescent="0.35">
      <c r="A124" s="7">
        <v>13</v>
      </c>
      <c r="B124" s="10" t="s">
        <v>1020</v>
      </c>
      <c r="C124" s="10" t="s">
        <v>372</v>
      </c>
      <c r="D124" s="10" t="s">
        <v>373</v>
      </c>
      <c r="E124" s="7">
        <f>SUM(Table32534[[#This Row],[0]:[90]])</f>
        <v>651</v>
      </c>
      <c r="F124" s="8">
        <f>SUM(Table32534[[#This Row],[0]:[15]])</f>
        <v>109</v>
      </c>
      <c r="G124" s="7">
        <f>SUM(Table32534[[#This Row],[16]:[64]])</f>
        <v>437</v>
      </c>
      <c r="H124" s="7">
        <f>SUM(Table32534[[#This Row],[65]:[90]])</f>
        <v>105</v>
      </c>
      <c r="I124" s="7">
        <f>SUM(Table32534[[#This Row],[85]:[90]])</f>
        <v>5</v>
      </c>
      <c r="J124" s="8">
        <f>SUM(Table32534[[#This Row],[0]:[17]])</f>
        <v>121</v>
      </c>
      <c r="K124" s="7">
        <f>SUM(Table32534[[#This Row],[18]:[64]])</f>
        <v>425</v>
      </c>
      <c r="L124" s="8">
        <f>SUM(Table32534[[#This Row],[0]:[4]])</f>
        <v>24</v>
      </c>
      <c r="M124" s="7">
        <f>SUM(Table32534[[#This Row],[5]:[15]])</f>
        <v>85</v>
      </c>
      <c r="N124" s="7">
        <f>SUM(Table32534[[#This Row],[16]:[24]])</f>
        <v>78</v>
      </c>
      <c r="O124" s="7">
        <f>SUM(Table32534[[#This Row],[25]:[49]])</f>
        <v>223</v>
      </c>
      <c r="P124" s="7">
        <f>SUM(Table32534[[#This Row],[50]:[64]])</f>
        <v>136</v>
      </c>
      <c r="Q124" s="7">
        <f>SUM(Table32534[[#This Row],[65]:[74]])</f>
        <v>53</v>
      </c>
      <c r="R124" s="7">
        <f>SUM(Table32534[[#This Row],[75]:[84]])</f>
        <v>47</v>
      </c>
      <c r="S124" s="8">
        <f>SUM(Table32534[[#This Row],[5]:[9]])</f>
        <v>54</v>
      </c>
      <c r="T124" s="7">
        <f>SUM(Table32534[[#This Row],[10]:[14]])</f>
        <v>27</v>
      </c>
      <c r="U124" s="7">
        <f>SUM(Table32534[[#This Row],[15]:[19]])</f>
        <v>32</v>
      </c>
      <c r="V124" s="7">
        <f>SUM(Table32534[[#This Row],[20]:[24]])</f>
        <v>50</v>
      </c>
      <c r="W124" s="7">
        <f>SUM(Table32534[[#This Row],[25]:[29]])</f>
        <v>54</v>
      </c>
      <c r="X124" s="7">
        <f>SUM(Table32534[[#This Row],[30]:[34]])</f>
        <v>47</v>
      </c>
      <c r="Y124" s="7">
        <f>SUM(Table32534[[#This Row],[35]:[39]])</f>
        <v>40</v>
      </c>
      <c r="Z124" s="7">
        <f>SUM(Table32534[[#This Row],[40]:[44]])</f>
        <v>28</v>
      </c>
      <c r="AA124" s="7">
        <f>SUM(Table32534[[#This Row],[45]:[49]])</f>
        <v>54</v>
      </c>
      <c r="AB124" s="7">
        <f>SUM(Table32534[[#This Row],[50]:[54]])</f>
        <v>52</v>
      </c>
      <c r="AC124" s="7">
        <f>SUM(Table32534[[#This Row],[55]:[59]])</f>
        <v>45</v>
      </c>
      <c r="AD124" s="7">
        <f>SUM(Table32534[[#This Row],[60]:[64]])</f>
        <v>39</v>
      </c>
      <c r="AE124" s="7">
        <f>SUM(Table32534[[#This Row],[65]:[69]])</f>
        <v>24</v>
      </c>
      <c r="AF124" s="7">
        <f>SUM(Table32534[[#This Row],[70]:[74]])</f>
        <v>29</v>
      </c>
      <c r="AG124" s="7">
        <f>SUM(Table32534[[#This Row],[75]:[79]])</f>
        <v>30</v>
      </c>
      <c r="AH124" s="7">
        <f>SUM(Table32534[[#This Row],[80]:[84]])</f>
        <v>17</v>
      </c>
      <c r="AI124" s="7">
        <f>SUM(Table32534[[#This Row],[85]:[89]])</f>
        <v>2</v>
      </c>
      <c r="AJ124" s="7">
        <f>Table32534[[#This Row],[90]]</f>
        <v>3</v>
      </c>
      <c r="AK124" s="8">
        <v>9</v>
      </c>
      <c r="AL124" s="7">
        <v>3</v>
      </c>
      <c r="AM124" s="7">
        <v>4</v>
      </c>
      <c r="AN124" s="7">
        <v>2</v>
      </c>
      <c r="AO124" s="7">
        <v>6</v>
      </c>
      <c r="AP124" s="7">
        <v>12</v>
      </c>
      <c r="AQ124" s="7">
        <v>10</v>
      </c>
      <c r="AR124" s="7">
        <v>8</v>
      </c>
      <c r="AS124" s="7">
        <v>7</v>
      </c>
      <c r="AT124" s="7">
        <v>17</v>
      </c>
      <c r="AU124" s="7">
        <v>4</v>
      </c>
      <c r="AV124" s="7">
        <v>8</v>
      </c>
      <c r="AW124" s="7">
        <v>1</v>
      </c>
      <c r="AX124" s="7">
        <v>9</v>
      </c>
      <c r="AY124" s="7">
        <v>5</v>
      </c>
      <c r="AZ124" s="7">
        <v>4</v>
      </c>
      <c r="BA124" s="7">
        <v>5</v>
      </c>
      <c r="BB124" s="7">
        <v>7</v>
      </c>
      <c r="BC124" s="7">
        <v>7</v>
      </c>
      <c r="BD124" s="7">
        <v>9</v>
      </c>
      <c r="BE124" s="7">
        <v>15</v>
      </c>
      <c r="BF124" s="7">
        <v>6</v>
      </c>
      <c r="BG124" s="7">
        <v>11</v>
      </c>
      <c r="BH124" s="7">
        <v>8</v>
      </c>
      <c r="BI124" s="7">
        <v>10</v>
      </c>
      <c r="BJ124" s="7">
        <v>11</v>
      </c>
      <c r="BK124" s="7">
        <v>10</v>
      </c>
      <c r="BL124" s="7">
        <v>8</v>
      </c>
      <c r="BM124" s="7">
        <v>13</v>
      </c>
      <c r="BN124" s="7">
        <v>12</v>
      </c>
      <c r="BO124" s="7">
        <v>14</v>
      </c>
      <c r="BP124" s="7">
        <v>10</v>
      </c>
      <c r="BQ124" s="7">
        <v>9</v>
      </c>
      <c r="BR124" s="7">
        <v>8</v>
      </c>
      <c r="BS124" s="7">
        <v>6</v>
      </c>
      <c r="BT124" s="7">
        <v>6</v>
      </c>
      <c r="BU124" s="7">
        <v>6</v>
      </c>
      <c r="BV124" s="7">
        <v>14</v>
      </c>
      <c r="BW124" s="7">
        <v>12</v>
      </c>
      <c r="BX124" s="7">
        <v>2</v>
      </c>
      <c r="BY124" s="7">
        <v>10</v>
      </c>
      <c r="BZ124" s="7">
        <v>8</v>
      </c>
      <c r="CA124" s="7">
        <v>3</v>
      </c>
      <c r="CB124" s="7">
        <v>3</v>
      </c>
      <c r="CC124" s="7">
        <v>4</v>
      </c>
      <c r="CD124" s="7">
        <v>13</v>
      </c>
      <c r="CE124" s="7">
        <v>9</v>
      </c>
      <c r="CF124" s="7">
        <v>11</v>
      </c>
      <c r="CG124" s="7">
        <v>10</v>
      </c>
      <c r="CH124" s="7">
        <v>11</v>
      </c>
      <c r="CI124" s="7">
        <v>11</v>
      </c>
      <c r="CJ124" s="7">
        <v>10</v>
      </c>
      <c r="CK124" s="7">
        <v>8</v>
      </c>
      <c r="CL124" s="7">
        <v>8</v>
      </c>
      <c r="CM124" s="7">
        <v>15</v>
      </c>
      <c r="CN124" s="7">
        <v>9</v>
      </c>
      <c r="CO124" s="7">
        <v>8</v>
      </c>
      <c r="CP124" s="7">
        <v>10</v>
      </c>
      <c r="CQ124" s="7">
        <v>9</v>
      </c>
      <c r="CR124" s="7">
        <v>9</v>
      </c>
      <c r="CS124" s="7">
        <v>12</v>
      </c>
      <c r="CT124" s="7">
        <v>7</v>
      </c>
      <c r="CU124" s="7">
        <v>6</v>
      </c>
      <c r="CV124" s="7">
        <v>11</v>
      </c>
      <c r="CW124" s="7">
        <v>3</v>
      </c>
      <c r="CX124" s="7">
        <v>4</v>
      </c>
      <c r="CY124" s="7">
        <v>3</v>
      </c>
      <c r="CZ124" s="7">
        <v>6</v>
      </c>
      <c r="DA124" s="7">
        <v>5</v>
      </c>
      <c r="DB124" s="7">
        <v>6</v>
      </c>
      <c r="DC124" s="7">
        <v>5</v>
      </c>
      <c r="DD124" s="7">
        <v>4</v>
      </c>
      <c r="DE124" s="7">
        <v>10</v>
      </c>
      <c r="DF124" s="7">
        <v>3</v>
      </c>
      <c r="DG124" s="7">
        <v>7</v>
      </c>
      <c r="DH124" s="7">
        <v>5</v>
      </c>
      <c r="DI124" s="7">
        <v>10</v>
      </c>
      <c r="DJ124" s="7">
        <v>6</v>
      </c>
      <c r="DK124" s="7">
        <v>3</v>
      </c>
      <c r="DL124" s="7">
        <v>6</v>
      </c>
      <c r="DM124" s="7">
        <v>8</v>
      </c>
      <c r="DN124" s="7">
        <v>3</v>
      </c>
      <c r="DO124" s="7">
        <v>1</v>
      </c>
      <c r="DP124" s="7">
        <v>3</v>
      </c>
      <c r="DQ124" s="7">
        <v>2</v>
      </c>
      <c r="DR124" s="7">
        <v>0</v>
      </c>
      <c r="DS124" s="7">
        <v>1</v>
      </c>
      <c r="DT124" s="7">
        <v>0</v>
      </c>
      <c r="DU124" s="7">
        <v>1</v>
      </c>
      <c r="DV124" s="7">
        <v>0</v>
      </c>
      <c r="DW124" s="7">
        <v>3</v>
      </c>
      <c r="DX124" s="7">
        <f t="shared" si="12"/>
        <v>437</v>
      </c>
      <c r="DY124" s="7">
        <f t="shared" si="13"/>
        <v>66</v>
      </c>
      <c r="DZ124" s="7">
        <f t="shared" si="14"/>
        <v>223</v>
      </c>
      <c r="EA124" s="7">
        <f t="shared" si="15"/>
        <v>136</v>
      </c>
    </row>
    <row r="125" spans="1:131" x14ac:dyDescent="0.35">
      <c r="A125" s="7">
        <v>13</v>
      </c>
      <c r="B125" s="10" t="s">
        <v>1020</v>
      </c>
      <c r="C125" s="10" t="s">
        <v>374</v>
      </c>
      <c r="D125" s="10" t="s">
        <v>375</v>
      </c>
      <c r="E125" s="7">
        <f>SUM(Table32534[[#This Row],[0]:[90]])</f>
        <v>831</v>
      </c>
      <c r="F125" s="8">
        <f>SUM(Table32534[[#This Row],[0]:[15]])</f>
        <v>106</v>
      </c>
      <c r="G125" s="7">
        <f>SUM(Table32534[[#This Row],[16]:[64]])</f>
        <v>519</v>
      </c>
      <c r="H125" s="7">
        <f>SUM(Table32534[[#This Row],[65]:[90]])</f>
        <v>206</v>
      </c>
      <c r="I125" s="7">
        <f>SUM(Table32534[[#This Row],[85]:[90]])</f>
        <v>24</v>
      </c>
      <c r="J125" s="8">
        <f>SUM(Table32534[[#This Row],[0]:[17]])</f>
        <v>121</v>
      </c>
      <c r="K125" s="7">
        <f>SUM(Table32534[[#This Row],[18]:[64]])</f>
        <v>504</v>
      </c>
      <c r="L125" s="8">
        <f>SUM(Table32534[[#This Row],[0]:[4]])</f>
        <v>26</v>
      </c>
      <c r="M125" s="7">
        <f>SUM(Table32534[[#This Row],[5]:[15]])</f>
        <v>80</v>
      </c>
      <c r="N125" s="7">
        <f>SUM(Table32534[[#This Row],[16]:[24]])</f>
        <v>79</v>
      </c>
      <c r="O125" s="7">
        <f>SUM(Table32534[[#This Row],[25]:[49]])</f>
        <v>261</v>
      </c>
      <c r="P125" s="7">
        <f>SUM(Table32534[[#This Row],[50]:[64]])</f>
        <v>179</v>
      </c>
      <c r="Q125" s="7">
        <f>SUM(Table32534[[#This Row],[65]:[74]])</f>
        <v>102</v>
      </c>
      <c r="R125" s="7">
        <f>SUM(Table32534[[#This Row],[75]:[84]])</f>
        <v>80</v>
      </c>
      <c r="S125" s="8">
        <f>SUM(Table32534[[#This Row],[5]:[9]])</f>
        <v>36</v>
      </c>
      <c r="T125" s="7">
        <f>SUM(Table32534[[#This Row],[10]:[14]])</f>
        <v>39</v>
      </c>
      <c r="U125" s="7">
        <f>SUM(Table32534[[#This Row],[15]:[19]])</f>
        <v>33</v>
      </c>
      <c r="V125" s="7">
        <f>SUM(Table32534[[#This Row],[20]:[24]])</f>
        <v>51</v>
      </c>
      <c r="W125" s="7">
        <f>SUM(Table32534[[#This Row],[25]:[29]])</f>
        <v>66</v>
      </c>
      <c r="X125" s="7">
        <f>SUM(Table32534[[#This Row],[30]:[34]])</f>
        <v>43</v>
      </c>
      <c r="Y125" s="7">
        <f>SUM(Table32534[[#This Row],[35]:[39]])</f>
        <v>60</v>
      </c>
      <c r="Z125" s="7">
        <f>SUM(Table32534[[#This Row],[40]:[44]])</f>
        <v>40</v>
      </c>
      <c r="AA125" s="7">
        <f>SUM(Table32534[[#This Row],[45]:[49]])</f>
        <v>52</v>
      </c>
      <c r="AB125" s="7">
        <f>SUM(Table32534[[#This Row],[50]:[54]])</f>
        <v>65</v>
      </c>
      <c r="AC125" s="7">
        <f>SUM(Table32534[[#This Row],[55]:[59]])</f>
        <v>54</v>
      </c>
      <c r="AD125" s="7">
        <f>SUM(Table32534[[#This Row],[60]:[64]])</f>
        <v>60</v>
      </c>
      <c r="AE125" s="7">
        <f>SUM(Table32534[[#This Row],[65]:[69]])</f>
        <v>62</v>
      </c>
      <c r="AF125" s="7">
        <f>SUM(Table32534[[#This Row],[70]:[74]])</f>
        <v>40</v>
      </c>
      <c r="AG125" s="7">
        <f>SUM(Table32534[[#This Row],[75]:[79]])</f>
        <v>39</v>
      </c>
      <c r="AH125" s="7">
        <f>SUM(Table32534[[#This Row],[80]:[84]])</f>
        <v>41</v>
      </c>
      <c r="AI125" s="7">
        <f>SUM(Table32534[[#This Row],[85]:[89]])</f>
        <v>12</v>
      </c>
      <c r="AJ125" s="7">
        <f>Table32534[[#This Row],[90]]</f>
        <v>12</v>
      </c>
      <c r="AK125" s="8">
        <v>8</v>
      </c>
      <c r="AL125" s="7">
        <v>2</v>
      </c>
      <c r="AM125" s="7">
        <v>6</v>
      </c>
      <c r="AN125" s="7">
        <v>9</v>
      </c>
      <c r="AO125" s="7">
        <v>1</v>
      </c>
      <c r="AP125" s="7">
        <v>5</v>
      </c>
      <c r="AQ125" s="7">
        <v>10</v>
      </c>
      <c r="AR125" s="7">
        <v>3</v>
      </c>
      <c r="AS125" s="7">
        <v>5</v>
      </c>
      <c r="AT125" s="7">
        <v>13</v>
      </c>
      <c r="AU125" s="7">
        <v>11</v>
      </c>
      <c r="AV125" s="7">
        <v>5</v>
      </c>
      <c r="AW125" s="7">
        <v>7</v>
      </c>
      <c r="AX125" s="7">
        <v>8</v>
      </c>
      <c r="AY125" s="7">
        <v>8</v>
      </c>
      <c r="AZ125" s="7">
        <v>5</v>
      </c>
      <c r="BA125" s="7">
        <v>9</v>
      </c>
      <c r="BB125" s="7">
        <v>6</v>
      </c>
      <c r="BC125" s="7">
        <v>6</v>
      </c>
      <c r="BD125" s="7">
        <v>7</v>
      </c>
      <c r="BE125" s="7">
        <v>12</v>
      </c>
      <c r="BF125" s="7">
        <v>13</v>
      </c>
      <c r="BG125" s="7">
        <v>11</v>
      </c>
      <c r="BH125" s="7">
        <v>9</v>
      </c>
      <c r="BI125" s="7">
        <v>6</v>
      </c>
      <c r="BJ125" s="7">
        <v>11</v>
      </c>
      <c r="BK125" s="7">
        <v>15</v>
      </c>
      <c r="BL125" s="7">
        <v>12</v>
      </c>
      <c r="BM125" s="7">
        <v>17</v>
      </c>
      <c r="BN125" s="7">
        <v>11</v>
      </c>
      <c r="BO125" s="7">
        <v>11</v>
      </c>
      <c r="BP125" s="7">
        <v>5</v>
      </c>
      <c r="BQ125" s="7">
        <v>6</v>
      </c>
      <c r="BR125" s="7">
        <v>8</v>
      </c>
      <c r="BS125" s="7">
        <v>13</v>
      </c>
      <c r="BT125" s="7">
        <v>9</v>
      </c>
      <c r="BU125" s="7">
        <v>19</v>
      </c>
      <c r="BV125" s="7">
        <v>14</v>
      </c>
      <c r="BW125" s="7">
        <v>8</v>
      </c>
      <c r="BX125" s="7">
        <v>10</v>
      </c>
      <c r="BY125" s="7">
        <v>4</v>
      </c>
      <c r="BZ125" s="7">
        <v>7</v>
      </c>
      <c r="CA125" s="7">
        <v>11</v>
      </c>
      <c r="CB125" s="7">
        <v>8</v>
      </c>
      <c r="CC125" s="7">
        <v>10</v>
      </c>
      <c r="CD125" s="7">
        <v>10</v>
      </c>
      <c r="CE125" s="7">
        <v>7</v>
      </c>
      <c r="CF125" s="7">
        <v>13</v>
      </c>
      <c r="CG125" s="7">
        <v>12</v>
      </c>
      <c r="CH125" s="7">
        <v>10</v>
      </c>
      <c r="CI125" s="7">
        <v>10</v>
      </c>
      <c r="CJ125" s="7">
        <v>8</v>
      </c>
      <c r="CK125" s="7">
        <v>12</v>
      </c>
      <c r="CL125" s="7">
        <v>17</v>
      </c>
      <c r="CM125" s="7">
        <v>18</v>
      </c>
      <c r="CN125" s="7">
        <v>18</v>
      </c>
      <c r="CO125" s="7">
        <v>11</v>
      </c>
      <c r="CP125" s="7">
        <v>3</v>
      </c>
      <c r="CQ125" s="7">
        <v>15</v>
      </c>
      <c r="CR125" s="7">
        <v>7</v>
      </c>
      <c r="CS125" s="7">
        <v>9</v>
      </c>
      <c r="CT125" s="7">
        <v>16</v>
      </c>
      <c r="CU125" s="7">
        <v>11</v>
      </c>
      <c r="CV125" s="7">
        <v>12</v>
      </c>
      <c r="CW125" s="7">
        <v>12</v>
      </c>
      <c r="CX125" s="7">
        <v>5</v>
      </c>
      <c r="CY125" s="7">
        <v>22</v>
      </c>
      <c r="CZ125" s="7">
        <v>16</v>
      </c>
      <c r="DA125" s="7">
        <v>13</v>
      </c>
      <c r="DB125" s="7">
        <v>6</v>
      </c>
      <c r="DC125" s="7">
        <v>11</v>
      </c>
      <c r="DD125" s="7">
        <v>8</v>
      </c>
      <c r="DE125" s="7">
        <v>6</v>
      </c>
      <c r="DF125" s="7">
        <v>5</v>
      </c>
      <c r="DG125" s="7">
        <v>10</v>
      </c>
      <c r="DH125" s="7">
        <v>5</v>
      </c>
      <c r="DI125" s="7">
        <v>14</v>
      </c>
      <c r="DJ125" s="7">
        <v>10</v>
      </c>
      <c r="DK125" s="7">
        <v>5</v>
      </c>
      <c r="DL125" s="7">
        <v>5</v>
      </c>
      <c r="DM125" s="7">
        <v>12</v>
      </c>
      <c r="DN125" s="7">
        <v>8</v>
      </c>
      <c r="DO125" s="7">
        <v>7</v>
      </c>
      <c r="DP125" s="7">
        <v>5</v>
      </c>
      <c r="DQ125" s="7">
        <v>9</v>
      </c>
      <c r="DR125" s="7">
        <v>1</v>
      </c>
      <c r="DS125" s="7">
        <v>2</v>
      </c>
      <c r="DT125" s="7">
        <v>2</v>
      </c>
      <c r="DU125" s="7">
        <v>6</v>
      </c>
      <c r="DV125" s="7">
        <v>1</v>
      </c>
      <c r="DW125" s="7">
        <v>12</v>
      </c>
      <c r="DX125" s="7">
        <f t="shared" si="12"/>
        <v>519</v>
      </c>
      <c r="DY125" s="7">
        <f t="shared" si="13"/>
        <v>64</v>
      </c>
      <c r="DZ125" s="7">
        <f t="shared" si="14"/>
        <v>261</v>
      </c>
      <c r="EA125" s="7">
        <f t="shared" si="15"/>
        <v>179</v>
      </c>
    </row>
    <row r="126" spans="1:131" x14ac:dyDescent="0.35">
      <c r="A126" s="7">
        <v>13</v>
      </c>
      <c r="B126" s="10" t="s">
        <v>1020</v>
      </c>
      <c r="C126" s="10" t="s">
        <v>376</v>
      </c>
      <c r="D126" s="10" t="s">
        <v>377</v>
      </c>
      <c r="E126" s="7">
        <f>SUM(Table32534[[#This Row],[0]:[90]])</f>
        <v>881</v>
      </c>
      <c r="F126" s="8">
        <f>SUM(Table32534[[#This Row],[0]:[15]])</f>
        <v>114</v>
      </c>
      <c r="G126" s="7">
        <f>SUM(Table32534[[#This Row],[16]:[64]])</f>
        <v>470</v>
      </c>
      <c r="H126" s="7">
        <f>SUM(Table32534[[#This Row],[65]:[90]])</f>
        <v>297</v>
      </c>
      <c r="I126" s="7">
        <f>SUM(Table32534[[#This Row],[85]:[90]])</f>
        <v>46</v>
      </c>
      <c r="J126" s="8">
        <f>SUM(Table32534[[#This Row],[0]:[17]])</f>
        <v>126</v>
      </c>
      <c r="K126" s="7">
        <f>SUM(Table32534[[#This Row],[18]:[64]])</f>
        <v>458</v>
      </c>
      <c r="L126" s="8">
        <f>SUM(Table32534[[#This Row],[0]:[4]])</f>
        <v>26</v>
      </c>
      <c r="M126" s="7">
        <f>SUM(Table32534[[#This Row],[5]:[15]])</f>
        <v>88</v>
      </c>
      <c r="N126" s="7">
        <f>SUM(Table32534[[#This Row],[16]:[24]])</f>
        <v>55</v>
      </c>
      <c r="O126" s="7">
        <f>SUM(Table32534[[#This Row],[25]:[49]])</f>
        <v>208</v>
      </c>
      <c r="P126" s="7">
        <f>SUM(Table32534[[#This Row],[50]:[64]])</f>
        <v>207</v>
      </c>
      <c r="Q126" s="7">
        <f>SUM(Table32534[[#This Row],[65]:[74]])</f>
        <v>133</v>
      </c>
      <c r="R126" s="7">
        <f>SUM(Table32534[[#This Row],[75]:[84]])</f>
        <v>118</v>
      </c>
      <c r="S126" s="8">
        <f>SUM(Table32534[[#This Row],[5]:[9]])</f>
        <v>40</v>
      </c>
      <c r="T126" s="7">
        <f>SUM(Table32534[[#This Row],[10]:[14]])</f>
        <v>42</v>
      </c>
      <c r="U126" s="7">
        <f>SUM(Table32534[[#This Row],[15]:[19]])</f>
        <v>30</v>
      </c>
      <c r="V126" s="7">
        <f>SUM(Table32534[[#This Row],[20]:[24]])</f>
        <v>31</v>
      </c>
      <c r="W126" s="7">
        <f>SUM(Table32534[[#This Row],[25]:[29]])</f>
        <v>35</v>
      </c>
      <c r="X126" s="7">
        <f>SUM(Table32534[[#This Row],[30]:[34]])</f>
        <v>45</v>
      </c>
      <c r="Y126" s="7">
        <f>SUM(Table32534[[#This Row],[35]:[39]])</f>
        <v>42</v>
      </c>
      <c r="Z126" s="7">
        <f>SUM(Table32534[[#This Row],[40]:[44]])</f>
        <v>42</v>
      </c>
      <c r="AA126" s="7">
        <f>SUM(Table32534[[#This Row],[45]:[49]])</f>
        <v>44</v>
      </c>
      <c r="AB126" s="7">
        <f>SUM(Table32534[[#This Row],[50]:[54]])</f>
        <v>66</v>
      </c>
      <c r="AC126" s="7">
        <f>SUM(Table32534[[#This Row],[55]:[59]])</f>
        <v>76</v>
      </c>
      <c r="AD126" s="7">
        <f>SUM(Table32534[[#This Row],[60]:[64]])</f>
        <v>65</v>
      </c>
      <c r="AE126" s="7">
        <f>SUM(Table32534[[#This Row],[65]:[69]])</f>
        <v>73</v>
      </c>
      <c r="AF126" s="7">
        <f>SUM(Table32534[[#This Row],[70]:[74]])</f>
        <v>60</v>
      </c>
      <c r="AG126" s="7">
        <f>SUM(Table32534[[#This Row],[75]:[79]])</f>
        <v>72</v>
      </c>
      <c r="AH126" s="7">
        <f>SUM(Table32534[[#This Row],[80]:[84]])</f>
        <v>46</v>
      </c>
      <c r="AI126" s="7">
        <f>SUM(Table32534[[#This Row],[85]:[89]])</f>
        <v>27</v>
      </c>
      <c r="AJ126" s="7">
        <f>Table32534[[#This Row],[90]]</f>
        <v>19</v>
      </c>
      <c r="AK126" s="8">
        <v>4</v>
      </c>
      <c r="AL126" s="7">
        <v>6</v>
      </c>
      <c r="AM126" s="7">
        <v>3</v>
      </c>
      <c r="AN126" s="7">
        <v>9</v>
      </c>
      <c r="AO126" s="7">
        <v>4</v>
      </c>
      <c r="AP126" s="7">
        <v>10</v>
      </c>
      <c r="AQ126" s="7">
        <v>9</v>
      </c>
      <c r="AR126" s="7">
        <v>9</v>
      </c>
      <c r="AS126" s="7">
        <v>7</v>
      </c>
      <c r="AT126" s="7">
        <v>5</v>
      </c>
      <c r="AU126" s="7">
        <v>8</v>
      </c>
      <c r="AV126" s="7">
        <v>11</v>
      </c>
      <c r="AW126" s="7">
        <v>9</v>
      </c>
      <c r="AX126" s="7">
        <v>8</v>
      </c>
      <c r="AY126" s="7">
        <v>6</v>
      </c>
      <c r="AZ126" s="7">
        <v>6</v>
      </c>
      <c r="BA126" s="7">
        <v>7</v>
      </c>
      <c r="BB126" s="7">
        <v>5</v>
      </c>
      <c r="BC126" s="7">
        <v>9</v>
      </c>
      <c r="BD126" s="7">
        <v>3</v>
      </c>
      <c r="BE126" s="7">
        <v>12</v>
      </c>
      <c r="BF126" s="7">
        <v>5</v>
      </c>
      <c r="BG126" s="7">
        <v>8</v>
      </c>
      <c r="BH126" s="7">
        <v>2</v>
      </c>
      <c r="BI126" s="7">
        <v>4</v>
      </c>
      <c r="BJ126" s="7">
        <v>7</v>
      </c>
      <c r="BK126" s="7">
        <v>9</v>
      </c>
      <c r="BL126" s="7">
        <v>9</v>
      </c>
      <c r="BM126" s="7">
        <v>7</v>
      </c>
      <c r="BN126" s="7">
        <v>3</v>
      </c>
      <c r="BO126" s="7">
        <v>7</v>
      </c>
      <c r="BP126" s="7">
        <v>9</v>
      </c>
      <c r="BQ126" s="7">
        <v>5</v>
      </c>
      <c r="BR126" s="7">
        <v>16</v>
      </c>
      <c r="BS126" s="7">
        <v>8</v>
      </c>
      <c r="BT126" s="7">
        <v>9</v>
      </c>
      <c r="BU126" s="7">
        <v>5</v>
      </c>
      <c r="BV126" s="7">
        <v>9</v>
      </c>
      <c r="BW126" s="7">
        <v>13</v>
      </c>
      <c r="BX126" s="7">
        <v>6</v>
      </c>
      <c r="BY126" s="7">
        <v>14</v>
      </c>
      <c r="BZ126" s="7">
        <v>7</v>
      </c>
      <c r="CA126" s="7">
        <v>6</v>
      </c>
      <c r="CB126" s="7">
        <v>6</v>
      </c>
      <c r="CC126" s="7">
        <v>9</v>
      </c>
      <c r="CD126" s="7">
        <v>8</v>
      </c>
      <c r="CE126" s="7">
        <v>6</v>
      </c>
      <c r="CF126" s="7">
        <v>9</v>
      </c>
      <c r="CG126" s="7">
        <v>8</v>
      </c>
      <c r="CH126" s="7">
        <v>13</v>
      </c>
      <c r="CI126" s="7">
        <v>7</v>
      </c>
      <c r="CJ126" s="7">
        <v>15</v>
      </c>
      <c r="CK126" s="7">
        <v>16</v>
      </c>
      <c r="CL126" s="7">
        <v>13</v>
      </c>
      <c r="CM126" s="7">
        <v>15</v>
      </c>
      <c r="CN126" s="7">
        <v>18</v>
      </c>
      <c r="CO126" s="7">
        <v>12</v>
      </c>
      <c r="CP126" s="7">
        <v>13</v>
      </c>
      <c r="CQ126" s="7">
        <v>10</v>
      </c>
      <c r="CR126" s="7">
        <v>23</v>
      </c>
      <c r="CS126" s="7">
        <v>19</v>
      </c>
      <c r="CT126" s="7">
        <v>14</v>
      </c>
      <c r="CU126" s="7">
        <v>9</v>
      </c>
      <c r="CV126" s="7">
        <v>9</v>
      </c>
      <c r="CW126" s="7">
        <v>14</v>
      </c>
      <c r="CX126" s="7">
        <v>13</v>
      </c>
      <c r="CY126" s="7">
        <v>15</v>
      </c>
      <c r="CZ126" s="7">
        <v>20</v>
      </c>
      <c r="DA126" s="7">
        <v>15</v>
      </c>
      <c r="DB126" s="7">
        <v>10</v>
      </c>
      <c r="DC126" s="7">
        <v>14</v>
      </c>
      <c r="DD126" s="7">
        <v>15</v>
      </c>
      <c r="DE126" s="7">
        <v>8</v>
      </c>
      <c r="DF126" s="7">
        <v>10</v>
      </c>
      <c r="DG126" s="7">
        <v>13</v>
      </c>
      <c r="DH126" s="7">
        <v>20</v>
      </c>
      <c r="DI126" s="7">
        <v>9</v>
      </c>
      <c r="DJ126" s="7">
        <v>18</v>
      </c>
      <c r="DK126" s="7">
        <v>15</v>
      </c>
      <c r="DL126" s="7">
        <v>10</v>
      </c>
      <c r="DM126" s="7">
        <v>11</v>
      </c>
      <c r="DN126" s="7">
        <v>10</v>
      </c>
      <c r="DO126" s="7">
        <v>7</v>
      </c>
      <c r="DP126" s="7">
        <v>3</v>
      </c>
      <c r="DQ126" s="7">
        <v>15</v>
      </c>
      <c r="DR126" s="7">
        <v>3</v>
      </c>
      <c r="DS126" s="7">
        <v>3</v>
      </c>
      <c r="DT126" s="7">
        <v>7</v>
      </c>
      <c r="DU126" s="7">
        <v>7</v>
      </c>
      <c r="DV126" s="7">
        <v>7</v>
      </c>
      <c r="DW126" s="7">
        <v>19</v>
      </c>
      <c r="DX126" s="7">
        <f t="shared" si="12"/>
        <v>470</v>
      </c>
      <c r="DY126" s="7">
        <f t="shared" si="13"/>
        <v>43</v>
      </c>
      <c r="DZ126" s="7">
        <f t="shared" si="14"/>
        <v>208</v>
      </c>
      <c r="EA126" s="7">
        <f t="shared" si="15"/>
        <v>207</v>
      </c>
    </row>
    <row r="127" spans="1:131" x14ac:dyDescent="0.35">
      <c r="A127" s="7">
        <v>13</v>
      </c>
      <c r="B127" s="10" t="s">
        <v>1020</v>
      </c>
      <c r="C127" s="10" t="s">
        <v>378</v>
      </c>
      <c r="D127" s="10" t="s">
        <v>379</v>
      </c>
      <c r="E127" s="7">
        <f>SUM(Table32534[[#This Row],[0]:[90]])</f>
        <v>807</v>
      </c>
      <c r="F127" s="8">
        <f>SUM(Table32534[[#This Row],[0]:[15]])</f>
        <v>147</v>
      </c>
      <c r="G127" s="7">
        <f>SUM(Table32534[[#This Row],[16]:[64]])</f>
        <v>507</v>
      </c>
      <c r="H127" s="7">
        <f>SUM(Table32534[[#This Row],[65]:[90]])</f>
        <v>153</v>
      </c>
      <c r="I127" s="7">
        <f>SUM(Table32534[[#This Row],[85]:[90]])</f>
        <v>18</v>
      </c>
      <c r="J127" s="8">
        <f>SUM(Table32534[[#This Row],[0]:[17]])</f>
        <v>164</v>
      </c>
      <c r="K127" s="7">
        <f>SUM(Table32534[[#This Row],[18]:[64]])</f>
        <v>490</v>
      </c>
      <c r="L127" s="8">
        <f>SUM(Table32534[[#This Row],[0]:[4]])</f>
        <v>30</v>
      </c>
      <c r="M127" s="7">
        <f>SUM(Table32534[[#This Row],[5]:[15]])</f>
        <v>117</v>
      </c>
      <c r="N127" s="7">
        <f>SUM(Table32534[[#This Row],[16]:[24]])</f>
        <v>65</v>
      </c>
      <c r="O127" s="7">
        <f>SUM(Table32534[[#This Row],[25]:[49]])</f>
        <v>256</v>
      </c>
      <c r="P127" s="7">
        <f>SUM(Table32534[[#This Row],[50]:[64]])</f>
        <v>186</v>
      </c>
      <c r="Q127" s="7">
        <f>SUM(Table32534[[#This Row],[65]:[74]])</f>
        <v>81</v>
      </c>
      <c r="R127" s="7">
        <f>SUM(Table32534[[#This Row],[75]:[84]])</f>
        <v>54</v>
      </c>
      <c r="S127" s="8">
        <f>SUM(Table32534[[#This Row],[5]:[9]])</f>
        <v>58</v>
      </c>
      <c r="T127" s="7">
        <f>SUM(Table32534[[#This Row],[10]:[14]])</f>
        <v>47</v>
      </c>
      <c r="U127" s="7">
        <f>SUM(Table32534[[#This Row],[15]:[19]])</f>
        <v>44</v>
      </c>
      <c r="V127" s="7">
        <f>SUM(Table32534[[#This Row],[20]:[24]])</f>
        <v>33</v>
      </c>
      <c r="W127" s="7">
        <f>SUM(Table32534[[#This Row],[25]:[29]])</f>
        <v>49</v>
      </c>
      <c r="X127" s="7">
        <f>SUM(Table32534[[#This Row],[30]:[34]])</f>
        <v>53</v>
      </c>
      <c r="Y127" s="7">
        <f>SUM(Table32534[[#This Row],[35]:[39]])</f>
        <v>56</v>
      </c>
      <c r="Z127" s="7">
        <f>SUM(Table32534[[#This Row],[40]:[44]])</f>
        <v>55</v>
      </c>
      <c r="AA127" s="7">
        <f>SUM(Table32534[[#This Row],[45]:[49]])</f>
        <v>43</v>
      </c>
      <c r="AB127" s="7">
        <f>SUM(Table32534[[#This Row],[50]:[54]])</f>
        <v>59</v>
      </c>
      <c r="AC127" s="7">
        <f>SUM(Table32534[[#This Row],[55]:[59]])</f>
        <v>70</v>
      </c>
      <c r="AD127" s="7">
        <f>SUM(Table32534[[#This Row],[60]:[64]])</f>
        <v>57</v>
      </c>
      <c r="AE127" s="7">
        <f>SUM(Table32534[[#This Row],[65]:[69]])</f>
        <v>39</v>
      </c>
      <c r="AF127" s="7">
        <f>SUM(Table32534[[#This Row],[70]:[74]])</f>
        <v>42</v>
      </c>
      <c r="AG127" s="7">
        <f>SUM(Table32534[[#This Row],[75]:[79]])</f>
        <v>37</v>
      </c>
      <c r="AH127" s="7">
        <f>SUM(Table32534[[#This Row],[80]:[84]])</f>
        <v>17</v>
      </c>
      <c r="AI127" s="7">
        <f>SUM(Table32534[[#This Row],[85]:[89]])</f>
        <v>11</v>
      </c>
      <c r="AJ127" s="7">
        <f>Table32534[[#This Row],[90]]</f>
        <v>7</v>
      </c>
      <c r="AK127" s="8">
        <v>6</v>
      </c>
      <c r="AL127" s="7">
        <v>2</v>
      </c>
      <c r="AM127" s="7">
        <v>7</v>
      </c>
      <c r="AN127" s="7">
        <v>6</v>
      </c>
      <c r="AO127" s="7">
        <v>9</v>
      </c>
      <c r="AP127" s="7">
        <v>15</v>
      </c>
      <c r="AQ127" s="7">
        <v>9</v>
      </c>
      <c r="AR127" s="7">
        <v>9</v>
      </c>
      <c r="AS127" s="7">
        <v>13</v>
      </c>
      <c r="AT127" s="7">
        <v>12</v>
      </c>
      <c r="AU127" s="7">
        <v>12</v>
      </c>
      <c r="AV127" s="7">
        <v>11</v>
      </c>
      <c r="AW127" s="7">
        <v>7</v>
      </c>
      <c r="AX127" s="7">
        <v>9</v>
      </c>
      <c r="AY127" s="7">
        <v>8</v>
      </c>
      <c r="AZ127" s="7">
        <v>12</v>
      </c>
      <c r="BA127" s="7">
        <v>9</v>
      </c>
      <c r="BB127" s="7">
        <v>8</v>
      </c>
      <c r="BC127" s="7">
        <v>9</v>
      </c>
      <c r="BD127" s="7">
        <v>6</v>
      </c>
      <c r="BE127" s="7">
        <v>4</v>
      </c>
      <c r="BF127" s="7">
        <v>11</v>
      </c>
      <c r="BG127" s="7">
        <v>8</v>
      </c>
      <c r="BH127" s="7">
        <v>6</v>
      </c>
      <c r="BI127" s="7">
        <v>4</v>
      </c>
      <c r="BJ127" s="7">
        <v>9</v>
      </c>
      <c r="BK127" s="7">
        <v>12</v>
      </c>
      <c r="BL127" s="7">
        <v>10</v>
      </c>
      <c r="BM127" s="7">
        <v>10</v>
      </c>
      <c r="BN127" s="7">
        <v>8</v>
      </c>
      <c r="BO127" s="7">
        <v>13</v>
      </c>
      <c r="BP127" s="7">
        <v>10</v>
      </c>
      <c r="BQ127" s="7">
        <v>8</v>
      </c>
      <c r="BR127" s="7">
        <v>12</v>
      </c>
      <c r="BS127" s="7">
        <v>10</v>
      </c>
      <c r="BT127" s="7">
        <v>17</v>
      </c>
      <c r="BU127" s="7">
        <v>5</v>
      </c>
      <c r="BV127" s="7">
        <v>12</v>
      </c>
      <c r="BW127" s="7">
        <v>16</v>
      </c>
      <c r="BX127" s="7">
        <v>6</v>
      </c>
      <c r="BY127" s="7">
        <v>10</v>
      </c>
      <c r="BZ127" s="7">
        <v>12</v>
      </c>
      <c r="CA127" s="7">
        <v>11</v>
      </c>
      <c r="CB127" s="7">
        <v>12</v>
      </c>
      <c r="CC127" s="7">
        <v>10</v>
      </c>
      <c r="CD127" s="7">
        <v>17</v>
      </c>
      <c r="CE127" s="7">
        <v>7</v>
      </c>
      <c r="CF127" s="7">
        <v>7</v>
      </c>
      <c r="CG127" s="7">
        <v>5</v>
      </c>
      <c r="CH127" s="7">
        <v>7</v>
      </c>
      <c r="CI127" s="7">
        <v>11</v>
      </c>
      <c r="CJ127" s="7">
        <v>11</v>
      </c>
      <c r="CK127" s="7">
        <v>9</v>
      </c>
      <c r="CL127" s="7">
        <v>15</v>
      </c>
      <c r="CM127" s="7">
        <v>13</v>
      </c>
      <c r="CN127" s="7">
        <v>10</v>
      </c>
      <c r="CO127" s="7">
        <v>15</v>
      </c>
      <c r="CP127" s="7">
        <v>16</v>
      </c>
      <c r="CQ127" s="7">
        <v>15</v>
      </c>
      <c r="CR127" s="7">
        <v>14</v>
      </c>
      <c r="CS127" s="7">
        <v>10</v>
      </c>
      <c r="CT127" s="7">
        <v>16</v>
      </c>
      <c r="CU127" s="7">
        <v>8</v>
      </c>
      <c r="CV127" s="7">
        <v>13</v>
      </c>
      <c r="CW127" s="7">
        <v>10</v>
      </c>
      <c r="CX127" s="7">
        <v>11</v>
      </c>
      <c r="CY127" s="7">
        <v>7</v>
      </c>
      <c r="CZ127" s="7">
        <v>9</v>
      </c>
      <c r="DA127" s="7">
        <v>6</v>
      </c>
      <c r="DB127" s="7">
        <v>6</v>
      </c>
      <c r="DC127" s="7">
        <v>8</v>
      </c>
      <c r="DD127" s="7">
        <v>14</v>
      </c>
      <c r="DE127" s="7">
        <v>10</v>
      </c>
      <c r="DF127" s="7">
        <v>6</v>
      </c>
      <c r="DG127" s="7">
        <v>4</v>
      </c>
      <c r="DH127" s="7">
        <v>7</v>
      </c>
      <c r="DI127" s="7">
        <v>4</v>
      </c>
      <c r="DJ127" s="7">
        <v>10</v>
      </c>
      <c r="DK127" s="7">
        <v>7</v>
      </c>
      <c r="DL127" s="7">
        <v>9</v>
      </c>
      <c r="DM127" s="7">
        <v>4</v>
      </c>
      <c r="DN127" s="7">
        <v>5</v>
      </c>
      <c r="DO127" s="7">
        <v>2</v>
      </c>
      <c r="DP127" s="7">
        <v>4</v>
      </c>
      <c r="DQ127" s="7">
        <v>2</v>
      </c>
      <c r="DR127" s="7">
        <v>4</v>
      </c>
      <c r="DS127" s="7">
        <v>3</v>
      </c>
      <c r="DT127" s="7">
        <v>2</v>
      </c>
      <c r="DU127" s="7">
        <v>2</v>
      </c>
      <c r="DV127" s="7">
        <v>0</v>
      </c>
      <c r="DW127" s="7">
        <v>7</v>
      </c>
      <c r="DX127" s="7">
        <f t="shared" si="12"/>
        <v>507</v>
      </c>
      <c r="DY127" s="7">
        <f t="shared" si="13"/>
        <v>48</v>
      </c>
      <c r="DZ127" s="7">
        <f t="shared" si="14"/>
        <v>256</v>
      </c>
      <c r="EA127" s="7">
        <f t="shared" si="15"/>
        <v>186</v>
      </c>
    </row>
    <row r="128" spans="1:131" x14ac:dyDescent="0.35">
      <c r="A128" s="7">
        <v>13</v>
      </c>
      <c r="B128" s="10" t="s">
        <v>1020</v>
      </c>
      <c r="C128" s="10" t="s">
        <v>380</v>
      </c>
      <c r="D128" s="10" t="s">
        <v>381</v>
      </c>
      <c r="E128" s="7">
        <f>SUM(Table32534[[#This Row],[0]:[90]])</f>
        <v>691</v>
      </c>
      <c r="F128" s="8">
        <f>SUM(Table32534[[#This Row],[0]:[15]])</f>
        <v>101</v>
      </c>
      <c r="G128" s="7">
        <f>SUM(Table32534[[#This Row],[16]:[64]])</f>
        <v>369</v>
      </c>
      <c r="H128" s="7">
        <f>SUM(Table32534[[#This Row],[65]:[90]])</f>
        <v>221</v>
      </c>
      <c r="I128" s="7">
        <f>SUM(Table32534[[#This Row],[85]:[90]])</f>
        <v>22</v>
      </c>
      <c r="J128" s="8">
        <f>SUM(Table32534[[#This Row],[0]:[17]])</f>
        <v>113</v>
      </c>
      <c r="K128" s="7">
        <f>SUM(Table32534[[#This Row],[18]:[64]])</f>
        <v>357</v>
      </c>
      <c r="L128" s="8">
        <f>SUM(Table32534[[#This Row],[0]:[4]])</f>
        <v>22</v>
      </c>
      <c r="M128" s="7">
        <f>SUM(Table32534[[#This Row],[5]:[15]])</f>
        <v>79</v>
      </c>
      <c r="N128" s="7">
        <f>SUM(Table32534[[#This Row],[16]:[24]])</f>
        <v>56</v>
      </c>
      <c r="O128" s="7">
        <f>SUM(Table32534[[#This Row],[25]:[49]])</f>
        <v>161</v>
      </c>
      <c r="P128" s="7">
        <f>SUM(Table32534[[#This Row],[50]:[64]])</f>
        <v>152</v>
      </c>
      <c r="Q128" s="7">
        <f>SUM(Table32534[[#This Row],[65]:[74]])</f>
        <v>96</v>
      </c>
      <c r="R128" s="7">
        <f>SUM(Table32534[[#This Row],[75]:[84]])</f>
        <v>103</v>
      </c>
      <c r="S128" s="8">
        <f>SUM(Table32534[[#This Row],[5]:[9]])</f>
        <v>26</v>
      </c>
      <c r="T128" s="7">
        <f>SUM(Table32534[[#This Row],[10]:[14]])</f>
        <v>48</v>
      </c>
      <c r="U128" s="7">
        <f>SUM(Table32534[[#This Row],[15]:[19]])</f>
        <v>30</v>
      </c>
      <c r="V128" s="7">
        <f>SUM(Table32534[[#This Row],[20]:[24]])</f>
        <v>31</v>
      </c>
      <c r="W128" s="7">
        <f>SUM(Table32534[[#This Row],[25]:[29]])</f>
        <v>32</v>
      </c>
      <c r="X128" s="7">
        <f>SUM(Table32534[[#This Row],[30]:[34]])</f>
        <v>31</v>
      </c>
      <c r="Y128" s="7">
        <f>SUM(Table32534[[#This Row],[35]:[39]])</f>
        <v>31</v>
      </c>
      <c r="Z128" s="7">
        <f>SUM(Table32534[[#This Row],[40]:[44]])</f>
        <v>30</v>
      </c>
      <c r="AA128" s="7">
        <f>SUM(Table32534[[#This Row],[45]:[49]])</f>
        <v>37</v>
      </c>
      <c r="AB128" s="7">
        <f>SUM(Table32534[[#This Row],[50]:[54]])</f>
        <v>44</v>
      </c>
      <c r="AC128" s="7">
        <f>SUM(Table32534[[#This Row],[55]:[59]])</f>
        <v>52</v>
      </c>
      <c r="AD128" s="7">
        <f>SUM(Table32534[[#This Row],[60]:[64]])</f>
        <v>56</v>
      </c>
      <c r="AE128" s="7">
        <f>SUM(Table32534[[#This Row],[65]:[69]])</f>
        <v>40</v>
      </c>
      <c r="AF128" s="7">
        <f>SUM(Table32534[[#This Row],[70]:[74]])</f>
        <v>56</v>
      </c>
      <c r="AG128" s="7">
        <f>SUM(Table32534[[#This Row],[75]:[79]])</f>
        <v>51</v>
      </c>
      <c r="AH128" s="7">
        <f>SUM(Table32534[[#This Row],[80]:[84]])</f>
        <v>52</v>
      </c>
      <c r="AI128" s="7">
        <f>SUM(Table32534[[#This Row],[85]:[89]])</f>
        <v>21</v>
      </c>
      <c r="AJ128" s="7">
        <f>Table32534[[#This Row],[90]]</f>
        <v>1</v>
      </c>
      <c r="AK128" s="8">
        <v>1</v>
      </c>
      <c r="AL128" s="7">
        <v>5</v>
      </c>
      <c r="AM128" s="7">
        <v>5</v>
      </c>
      <c r="AN128" s="7">
        <v>4</v>
      </c>
      <c r="AO128" s="7">
        <v>7</v>
      </c>
      <c r="AP128" s="7">
        <v>4</v>
      </c>
      <c r="AQ128" s="7">
        <v>6</v>
      </c>
      <c r="AR128" s="7">
        <v>6</v>
      </c>
      <c r="AS128" s="7">
        <v>5</v>
      </c>
      <c r="AT128" s="7">
        <v>5</v>
      </c>
      <c r="AU128" s="7">
        <v>14</v>
      </c>
      <c r="AV128" s="7">
        <v>8</v>
      </c>
      <c r="AW128" s="7">
        <v>4</v>
      </c>
      <c r="AX128" s="7">
        <v>11</v>
      </c>
      <c r="AY128" s="7">
        <v>11</v>
      </c>
      <c r="AZ128" s="7">
        <v>5</v>
      </c>
      <c r="BA128" s="7">
        <v>4</v>
      </c>
      <c r="BB128" s="7">
        <v>8</v>
      </c>
      <c r="BC128" s="7">
        <v>7</v>
      </c>
      <c r="BD128" s="7">
        <v>6</v>
      </c>
      <c r="BE128" s="7">
        <v>11</v>
      </c>
      <c r="BF128" s="7">
        <v>4</v>
      </c>
      <c r="BG128" s="7">
        <v>6</v>
      </c>
      <c r="BH128" s="7">
        <v>6</v>
      </c>
      <c r="BI128" s="7">
        <v>4</v>
      </c>
      <c r="BJ128" s="7">
        <v>5</v>
      </c>
      <c r="BK128" s="7">
        <v>11</v>
      </c>
      <c r="BL128" s="7">
        <v>7</v>
      </c>
      <c r="BM128" s="7">
        <v>5</v>
      </c>
      <c r="BN128" s="7">
        <v>4</v>
      </c>
      <c r="BO128" s="7">
        <v>5</v>
      </c>
      <c r="BP128" s="7">
        <v>5</v>
      </c>
      <c r="BQ128" s="7">
        <v>7</v>
      </c>
      <c r="BR128" s="7">
        <v>4</v>
      </c>
      <c r="BS128" s="7">
        <v>10</v>
      </c>
      <c r="BT128" s="7">
        <v>2</v>
      </c>
      <c r="BU128" s="7">
        <v>4</v>
      </c>
      <c r="BV128" s="7">
        <v>10</v>
      </c>
      <c r="BW128" s="7">
        <v>9</v>
      </c>
      <c r="BX128" s="7">
        <v>6</v>
      </c>
      <c r="BY128" s="7">
        <v>5</v>
      </c>
      <c r="BZ128" s="7">
        <v>7</v>
      </c>
      <c r="CA128" s="7">
        <v>7</v>
      </c>
      <c r="CB128" s="7">
        <v>6</v>
      </c>
      <c r="CC128" s="7">
        <v>5</v>
      </c>
      <c r="CD128" s="7">
        <v>5</v>
      </c>
      <c r="CE128" s="7">
        <v>9</v>
      </c>
      <c r="CF128" s="7">
        <v>7</v>
      </c>
      <c r="CG128" s="7">
        <v>6</v>
      </c>
      <c r="CH128" s="7">
        <v>10</v>
      </c>
      <c r="CI128" s="7">
        <v>10</v>
      </c>
      <c r="CJ128" s="7">
        <v>11</v>
      </c>
      <c r="CK128" s="7">
        <v>9</v>
      </c>
      <c r="CL128" s="7">
        <v>11</v>
      </c>
      <c r="CM128" s="7">
        <v>3</v>
      </c>
      <c r="CN128" s="7">
        <v>8</v>
      </c>
      <c r="CO128" s="7">
        <v>11</v>
      </c>
      <c r="CP128" s="7">
        <v>10</v>
      </c>
      <c r="CQ128" s="7">
        <v>14</v>
      </c>
      <c r="CR128" s="7">
        <v>9</v>
      </c>
      <c r="CS128" s="7">
        <v>11</v>
      </c>
      <c r="CT128" s="7">
        <v>12</v>
      </c>
      <c r="CU128" s="7">
        <v>11</v>
      </c>
      <c r="CV128" s="7">
        <v>11</v>
      </c>
      <c r="CW128" s="7">
        <v>11</v>
      </c>
      <c r="CX128" s="7">
        <v>14</v>
      </c>
      <c r="CY128" s="7">
        <v>5</v>
      </c>
      <c r="CZ128" s="7">
        <v>6</v>
      </c>
      <c r="DA128" s="7">
        <v>7</v>
      </c>
      <c r="DB128" s="7">
        <v>8</v>
      </c>
      <c r="DC128" s="7">
        <v>8</v>
      </c>
      <c r="DD128" s="7">
        <v>14</v>
      </c>
      <c r="DE128" s="7">
        <v>11</v>
      </c>
      <c r="DF128" s="7">
        <v>9</v>
      </c>
      <c r="DG128" s="7">
        <v>14</v>
      </c>
      <c r="DH128" s="7">
        <v>10</v>
      </c>
      <c r="DI128" s="7">
        <v>4</v>
      </c>
      <c r="DJ128" s="7">
        <v>12</v>
      </c>
      <c r="DK128" s="7">
        <v>15</v>
      </c>
      <c r="DL128" s="7">
        <v>10</v>
      </c>
      <c r="DM128" s="7">
        <v>17</v>
      </c>
      <c r="DN128" s="7">
        <v>11</v>
      </c>
      <c r="DO128" s="7">
        <v>11</v>
      </c>
      <c r="DP128" s="7">
        <v>7</v>
      </c>
      <c r="DQ128" s="7">
        <v>6</v>
      </c>
      <c r="DR128" s="7">
        <v>3</v>
      </c>
      <c r="DS128" s="7">
        <v>5</v>
      </c>
      <c r="DT128" s="7">
        <v>7</v>
      </c>
      <c r="DU128" s="7">
        <v>3</v>
      </c>
      <c r="DV128" s="7">
        <v>3</v>
      </c>
      <c r="DW128" s="7">
        <v>1</v>
      </c>
      <c r="DX128" s="7">
        <f t="shared" si="12"/>
        <v>369</v>
      </c>
      <c r="DY128" s="7">
        <f t="shared" si="13"/>
        <v>44</v>
      </c>
      <c r="DZ128" s="7">
        <f t="shared" si="14"/>
        <v>161</v>
      </c>
      <c r="EA128" s="7">
        <f t="shared" si="15"/>
        <v>152</v>
      </c>
    </row>
    <row r="129" spans="1:131" x14ac:dyDescent="0.35">
      <c r="A129" s="7">
        <v>13</v>
      </c>
      <c r="B129" s="10" t="s">
        <v>1020</v>
      </c>
      <c r="C129" s="10" t="s">
        <v>382</v>
      </c>
      <c r="D129" s="10" t="s">
        <v>383</v>
      </c>
      <c r="E129" s="7">
        <f>SUM(Table32534[[#This Row],[0]:[90]])</f>
        <v>893</v>
      </c>
      <c r="F129" s="8">
        <f>SUM(Table32534[[#This Row],[0]:[15]])</f>
        <v>97</v>
      </c>
      <c r="G129" s="7">
        <f>SUM(Table32534[[#This Row],[16]:[64]])</f>
        <v>489</v>
      </c>
      <c r="H129" s="7">
        <f>SUM(Table32534[[#This Row],[65]:[90]])</f>
        <v>307</v>
      </c>
      <c r="I129" s="7">
        <f>SUM(Table32534[[#This Row],[85]:[90]])</f>
        <v>86</v>
      </c>
      <c r="J129" s="8">
        <f>SUM(Table32534[[#This Row],[0]:[17]])</f>
        <v>123</v>
      </c>
      <c r="K129" s="7">
        <f>SUM(Table32534[[#This Row],[18]:[64]])</f>
        <v>463</v>
      </c>
      <c r="L129" s="8">
        <f>SUM(Table32534[[#This Row],[0]:[4]])</f>
        <v>16</v>
      </c>
      <c r="M129" s="7">
        <f>SUM(Table32534[[#This Row],[5]:[15]])</f>
        <v>81</v>
      </c>
      <c r="N129" s="7">
        <f>SUM(Table32534[[#This Row],[16]:[24]])</f>
        <v>72</v>
      </c>
      <c r="O129" s="7">
        <f>SUM(Table32534[[#This Row],[25]:[49]])</f>
        <v>220</v>
      </c>
      <c r="P129" s="7">
        <f>SUM(Table32534[[#This Row],[50]:[64]])</f>
        <v>197</v>
      </c>
      <c r="Q129" s="7">
        <f>SUM(Table32534[[#This Row],[65]:[74]])</f>
        <v>103</v>
      </c>
      <c r="R129" s="7">
        <f>SUM(Table32534[[#This Row],[75]:[84]])</f>
        <v>118</v>
      </c>
      <c r="S129" s="8">
        <f>SUM(Table32534[[#This Row],[5]:[9]])</f>
        <v>44</v>
      </c>
      <c r="T129" s="7">
        <f>SUM(Table32534[[#This Row],[10]:[14]])</f>
        <v>27</v>
      </c>
      <c r="U129" s="7">
        <f>SUM(Table32534[[#This Row],[15]:[19]])</f>
        <v>54</v>
      </c>
      <c r="V129" s="7">
        <f>SUM(Table32534[[#This Row],[20]:[24]])</f>
        <v>28</v>
      </c>
      <c r="W129" s="7">
        <f>SUM(Table32534[[#This Row],[25]:[29]])</f>
        <v>48</v>
      </c>
      <c r="X129" s="7">
        <f>SUM(Table32534[[#This Row],[30]:[34]])</f>
        <v>37</v>
      </c>
      <c r="Y129" s="7">
        <f>SUM(Table32534[[#This Row],[35]:[39]])</f>
        <v>41</v>
      </c>
      <c r="Z129" s="7">
        <f>SUM(Table32534[[#This Row],[40]:[44]])</f>
        <v>49</v>
      </c>
      <c r="AA129" s="7">
        <f>SUM(Table32534[[#This Row],[45]:[49]])</f>
        <v>45</v>
      </c>
      <c r="AB129" s="7">
        <f>SUM(Table32534[[#This Row],[50]:[54]])</f>
        <v>61</v>
      </c>
      <c r="AC129" s="7">
        <f>SUM(Table32534[[#This Row],[55]:[59]])</f>
        <v>68</v>
      </c>
      <c r="AD129" s="7">
        <f>SUM(Table32534[[#This Row],[60]:[64]])</f>
        <v>68</v>
      </c>
      <c r="AE129" s="7">
        <f>SUM(Table32534[[#This Row],[65]:[69]])</f>
        <v>52</v>
      </c>
      <c r="AF129" s="7">
        <f>SUM(Table32534[[#This Row],[70]:[74]])</f>
        <v>51</v>
      </c>
      <c r="AG129" s="7">
        <f>SUM(Table32534[[#This Row],[75]:[79]])</f>
        <v>68</v>
      </c>
      <c r="AH129" s="7">
        <f>SUM(Table32534[[#This Row],[80]:[84]])</f>
        <v>50</v>
      </c>
      <c r="AI129" s="7">
        <f>SUM(Table32534[[#This Row],[85]:[89]])</f>
        <v>46</v>
      </c>
      <c r="AJ129" s="7">
        <f>Table32534[[#This Row],[90]]</f>
        <v>40</v>
      </c>
      <c r="AK129" s="8">
        <v>3</v>
      </c>
      <c r="AL129" s="7">
        <v>4</v>
      </c>
      <c r="AM129" s="7">
        <v>5</v>
      </c>
      <c r="AN129" s="7">
        <v>3</v>
      </c>
      <c r="AO129" s="7">
        <v>1</v>
      </c>
      <c r="AP129" s="7">
        <v>6</v>
      </c>
      <c r="AQ129" s="7">
        <v>10</v>
      </c>
      <c r="AR129" s="7">
        <v>12</v>
      </c>
      <c r="AS129" s="7">
        <v>8</v>
      </c>
      <c r="AT129" s="7">
        <v>8</v>
      </c>
      <c r="AU129" s="7">
        <v>3</v>
      </c>
      <c r="AV129" s="7">
        <v>10</v>
      </c>
      <c r="AW129" s="7">
        <v>8</v>
      </c>
      <c r="AX129" s="7">
        <v>3</v>
      </c>
      <c r="AY129" s="7">
        <v>3</v>
      </c>
      <c r="AZ129" s="7">
        <v>10</v>
      </c>
      <c r="BA129" s="7">
        <v>12</v>
      </c>
      <c r="BB129" s="7">
        <v>14</v>
      </c>
      <c r="BC129" s="7">
        <v>11</v>
      </c>
      <c r="BD129" s="7">
        <v>7</v>
      </c>
      <c r="BE129" s="7">
        <v>1</v>
      </c>
      <c r="BF129" s="7">
        <v>6</v>
      </c>
      <c r="BG129" s="7">
        <v>7</v>
      </c>
      <c r="BH129" s="7">
        <v>4</v>
      </c>
      <c r="BI129" s="7">
        <v>10</v>
      </c>
      <c r="BJ129" s="7">
        <v>10</v>
      </c>
      <c r="BK129" s="7">
        <v>8</v>
      </c>
      <c r="BL129" s="7">
        <v>15</v>
      </c>
      <c r="BM129" s="7">
        <v>4</v>
      </c>
      <c r="BN129" s="7">
        <v>11</v>
      </c>
      <c r="BO129" s="7">
        <v>10</v>
      </c>
      <c r="BP129" s="7">
        <v>2</v>
      </c>
      <c r="BQ129" s="7">
        <v>7</v>
      </c>
      <c r="BR129" s="7">
        <v>8</v>
      </c>
      <c r="BS129" s="7">
        <v>10</v>
      </c>
      <c r="BT129" s="7">
        <v>10</v>
      </c>
      <c r="BU129" s="7">
        <v>8</v>
      </c>
      <c r="BV129" s="7">
        <v>5</v>
      </c>
      <c r="BW129" s="7">
        <v>8</v>
      </c>
      <c r="BX129" s="7">
        <v>10</v>
      </c>
      <c r="BY129" s="7">
        <v>9</v>
      </c>
      <c r="BZ129" s="7">
        <v>5</v>
      </c>
      <c r="CA129" s="7">
        <v>15</v>
      </c>
      <c r="CB129" s="7">
        <v>9</v>
      </c>
      <c r="CC129" s="7">
        <v>11</v>
      </c>
      <c r="CD129" s="7">
        <v>8</v>
      </c>
      <c r="CE129" s="7">
        <v>10</v>
      </c>
      <c r="CF129" s="7">
        <v>11</v>
      </c>
      <c r="CG129" s="7">
        <v>9</v>
      </c>
      <c r="CH129" s="7">
        <v>7</v>
      </c>
      <c r="CI129" s="7">
        <v>9</v>
      </c>
      <c r="CJ129" s="7">
        <v>9</v>
      </c>
      <c r="CK129" s="7">
        <v>17</v>
      </c>
      <c r="CL129" s="7">
        <v>16</v>
      </c>
      <c r="CM129" s="7">
        <v>10</v>
      </c>
      <c r="CN129" s="7">
        <v>13</v>
      </c>
      <c r="CO129" s="7">
        <v>13</v>
      </c>
      <c r="CP129" s="7">
        <v>8</v>
      </c>
      <c r="CQ129" s="7">
        <v>20</v>
      </c>
      <c r="CR129" s="7">
        <v>14</v>
      </c>
      <c r="CS129" s="7">
        <v>11</v>
      </c>
      <c r="CT129" s="7">
        <v>13</v>
      </c>
      <c r="CU129" s="7">
        <v>14</v>
      </c>
      <c r="CV129" s="7">
        <v>12</v>
      </c>
      <c r="CW129" s="7">
        <v>18</v>
      </c>
      <c r="CX129" s="7">
        <v>15</v>
      </c>
      <c r="CY129" s="7">
        <v>8</v>
      </c>
      <c r="CZ129" s="7">
        <v>10</v>
      </c>
      <c r="DA129" s="7">
        <v>9</v>
      </c>
      <c r="DB129" s="7">
        <v>10</v>
      </c>
      <c r="DC129" s="7">
        <v>9</v>
      </c>
      <c r="DD129" s="7">
        <v>8</v>
      </c>
      <c r="DE129" s="7">
        <v>14</v>
      </c>
      <c r="DF129" s="7">
        <v>7</v>
      </c>
      <c r="DG129" s="7">
        <v>13</v>
      </c>
      <c r="DH129" s="7">
        <v>20</v>
      </c>
      <c r="DI129" s="7">
        <v>9</v>
      </c>
      <c r="DJ129" s="7">
        <v>10</v>
      </c>
      <c r="DK129" s="7">
        <v>16</v>
      </c>
      <c r="DL129" s="7">
        <v>13</v>
      </c>
      <c r="DM129" s="7">
        <v>15</v>
      </c>
      <c r="DN129" s="7">
        <v>7</v>
      </c>
      <c r="DO129" s="7">
        <v>9</v>
      </c>
      <c r="DP129" s="7">
        <v>9</v>
      </c>
      <c r="DQ129" s="7">
        <v>10</v>
      </c>
      <c r="DR129" s="7">
        <v>6</v>
      </c>
      <c r="DS129" s="7">
        <v>13</v>
      </c>
      <c r="DT129" s="7">
        <v>12</v>
      </c>
      <c r="DU129" s="7">
        <v>8</v>
      </c>
      <c r="DV129" s="7">
        <v>7</v>
      </c>
      <c r="DW129" s="7">
        <v>40</v>
      </c>
      <c r="DX129" s="7">
        <f t="shared" si="12"/>
        <v>489</v>
      </c>
      <c r="DY129" s="7">
        <f t="shared" si="13"/>
        <v>46</v>
      </c>
      <c r="DZ129" s="7">
        <f t="shared" si="14"/>
        <v>220</v>
      </c>
      <c r="EA129" s="7">
        <f t="shared" si="15"/>
        <v>197</v>
      </c>
    </row>
    <row r="130" spans="1:131" x14ac:dyDescent="0.35">
      <c r="A130" s="7">
        <v>13</v>
      </c>
      <c r="B130" s="10" t="s">
        <v>1020</v>
      </c>
      <c r="C130" s="10" t="s">
        <v>384</v>
      </c>
      <c r="D130" s="10" t="s">
        <v>385</v>
      </c>
      <c r="E130" s="7">
        <f>SUM(Table32534[[#This Row],[0]:[90]])</f>
        <v>912</v>
      </c>
      <c r="F130" s="8">
        <f>SUM(Table32534[[#This Row],[0]:[15]])</f>
        <v>150</v>
      </c>
      <c r="G130" s="7">
        <f>SUM(Table32534[[#This Row],[16]:[64]])</f>
        <v>579</v>
      </c>
      <c r="H130" s="7">
        <f>SUM(Table32534[[#This Row],[65]:[90]])</f>
        <v>183</v>
      </c>
      <c r="I130" s="7">
        <f>SUM(Table32534[[#This Row],[85]:[90]])</f>
        <v>46</v>
      </c>
      <c r="J130" s="8">
        <f>SUM(Table32534[[#This Row],[0]:[17]])</f>
        <v>176</v>
      </c>
      <c r="K130" s="7">
        <f>SUM(Table32534[[#This Row],[18]:[64]])</f>
        <v>553</v>
      </c>
      <c r="L130" s="8">
        <f>SUM(Table32534[[#This Row],[0]:[4]])</f>
        <v>42</v>
      </c>
      <c r="M130" s="7">
        <f>SUM(Table32534[[#This Row],[5]:[15]])</f>
        <v>108</v>
      </c>
      <c r="N130" s="7">
        <f>SUM(Table32534[[#This Row],[16]:[24]])</f>
        <v>102</v>
      </c>
      <c r="O130" s="7">
        <f>SUM(Table32534[[#This Row],[25]:[49]])</f>
        <v>312</v>
      </c>
      <c r="P130" s="7">
        <f>SUM(Table32534[[#This Row],[50]:[64]])</f>
        <v>165</v>
      </c>
      <c r="Q130" s="7">
        <f>SUM(Table32534[[#This Row],[65]:[74]])</f>
        <v>95</v>
      </c>
      <c r="R130" s="7">
        <f>SUM(Table32534[[#This Row],[75]:[84]])</f>
        <v>42</v>
      </c>
      <c r="S130" s="8">
        <f>SUM(Table32534[[#This Row],[5]:[9]])</f>
        <v>48</v>
      </c>
      <c r="T130" s="7">
        <f>SUM(Table32534[[#This Row],[10]:[14]])</f>
        <v>47</v>
      </c>
      <c r="U130" s="7">
        <f>SUM(Table32534[[#This Row],[15]:[19]])</f>
        <v>65</v>
      </c>
      <c r="V130" s="7">
        <f>SUM(Table32534[[#This Row],[20]:[24]])</f>
        <v>50</v>
      </c>
      <c r="W130" s="7">
        <f>SUM(Table32534[[#This Row],[25]:[29]])</f>
        <v>72</v>
      </c>
      <c r="X130" s="7">
        <f>SUM(Table32534[[#This Row],[30]:[34]])</f>
        <v>75</v>
      </c>
      <c r="Y130" s="7">
        <f>SUM(Table32534[[#This Row],[35]:[39]])</f>
        <v>75</v>
      </c>
      <c r="Z130" s="7">
        <f>SUM(Table32534[[#This Row],[40]:[44]])</f>
        <v>63</v>
      </c>
      <c r="AA130" s="7">
        <f>SUM(Table32534[[#This Row],[45]:[49]])</f>
        <v>27</v>
      </c>
      <c r="AB130" s="7">
        <f>SUM(Table32534[[#This Row],[50]:[54]])</f>
        <v>64</v>
      </c>
      <c r="AC130" s="7">
        <f>SUM(Table32534[[#This Row],[55]:[59]])</f>
        <v>50</v>
      </c>
      <c r="AD130" s="7">
        <f>SUM(Table32534[[#This Row],[60]:[64]])</f>
        <v>51</v>
      </c>
      <c r="AE130" s="7">
        <f>SUM(Table32534[[#This Row],[65]:[69]])</f>
        <v>48</v>
      </c>
      <c r="AF130" s="7">
        <f>SUM(Table32534[[#This Row],[70]:[74]])</f>
        <v>47</v>
      </c>
      <c r="AG130" s="7">
        <f>SUM(Table32534[[#This Row],[75]:[79]])</f>
        <v>27</v>
      </c>
      <c r="AH130" s="7">
        <f>SUM(Table32534[[#This Row],[80]:[84]])</f>
        <v>15</v>
      </c>
      <c r="AI130" s="7">
        <f>SUM(Table32534[[#This Row],[85]:[89]])</f>
        <v>30</v>
      </c>
      <c r="AJ130" s="7">
        <f>Table32534[[#This Row],[90]]</f>
        <v>16</v>
      </c>
      <c r="AK130" s="8">
        <v>8</v>
      </c>
      <c r="AL130" s="7">
        <v>7</v>
      </c>
      <c r="AM130" s="7">
        <v>7</v>
      </c>
      <c r="AN130" s="7">
        <v>10</v>
      </c>
      <c r="AO130" s="7">
        <v>10</v>
      </c>
      <c r="AP130" s="7">
        <v>10</v>
      </c>
      <c r="AQ130" s="7">
        <v>6</v>
      </c>
      <c r="AR130" s="7">
        <v>17</v>
      </c>
      <c r="AS130" s="7">
        <v>8</v>
      </c>
      <c r="AT130" s="7">
        <v>7</v>
      </c>
      <c r="AU130" s="7">
        <v>8</v>
      </c>
      <c r="AV130" s="7">
        <v>6</v>
      </c>
      <c r="AW130" s="7">
        <v>11</v>
      </c>
      <c r="AX130" s="7">
        <v>13</v>
      </c>
      <c r="AY130" s="7">
        <v>9</v>
      </c>
      <c r="AZ130" s="7">
        <v>13</v>
      </c>
      <c r="BA130" s="7">
        <v>11</v>
      </c>
      <c r="BB130" s="7">
        <v>15</v>
      </c>
      <c r="BC130" s="7">
        <v>18</v>
      </c>
      <c r="BD130" s="7">
        <v>8</v>
      </c>
      <c r="BE130" s="7">
        <v>11</v>
      </c>
      <c r="BF130" s="7">
        <v>15</v>
      </c>
      <c r="BG130" s="7">
        <v>7</v>
      </c>
      <c r="BH130" s="7">
        <v>7</v>
      </c>
      <c r="BI130" s="7">
        <v>10</v>
      </c>
      <c r="BJ130" s="7">
        <v>14</v>
      </c>
      <c r="BK130" s="7">
        <v>17</v>
      </c>
      <c r="BL130" s="7">
        <v>13</v>
      </c>
      <c r="BM130" s="7">
        <v>14</v>
      </c>
      <c r="BN130" s="7">
        <v>14</v>
      </c>
      <c r="BO130" s="7">
        <v>19</v>
      </c>
      <c r="BP130" s="7">
        <v>11</v>
      </c>
      <c r="BQ130" s="7">
        <v>17</v>
      </c>
      <c r="BR130" s="7">
        <v>13</v>
      </c>
      <c r="BS130" s="7">
        <v>15</v>
      </c>
      <c r="BT130" s="7">
        <v>11</v>
      </c>
      <c r="BU130" s="7">
        <v>11</v>
      </c>
      <c r="BV130" s="7">
        <v>23</v>
      </c>
      <c r="BW130" s="7">
        <v>12</v>
      </c>
      <c r="BX130" s="7">
        <v>18</v>
      </c>
      <c r="BY130" s="7">
        <v>14</v>
      </c>
      <c r="BZ130" s="7">
        <v>14</v>
      </c>
      <c r="CA130" s="7">
        <v>15</v>
      </c>
      <c r="CB130" s="7">
        <v>10</v>
      </c>
      <c r="CC130" s="7">
        <v>10</v>
      </c>
      <c r="CD130" s="7">
        <v>8</v>
      </c>
      <c r="CE130" s="7">
        <v>5</v>
      </c>
      <c r="CF130" s="7">
        <v>5</v>
      </c>
      <c r="CG130" s="7">
        <v>4</v>
      </c>
      <c r="CH130" s="7">
        <v>5</v>
      </c>
      <c r="CI130" s="7">
        <v>7</v>
      </c>
      <c r="CJ130" s="7">
        <v>9</v>
      </c>
      <c r="CK130" s="7">
        <v>13</v>
      </c>
      <c r="CL130" s="7">
        <v>20</v>
      </c>
      <c r="CM130" s="7">
        <v>15</v>
      </c>
      <c r="CN130" s="7">
        <v>11</v>
      </c>
      <c r="CO130" s="7">
        <v>11</v>
      </c>
      <c r="CP130" s="7">
        <v>10</v>
      </c>
      <c r="CQ130" s="7">
        <v>8</v>
      </c>
      <c r="CR130" s="7">
        <v>10</v>
      </c>
      <c r="CS130" s="7">
        <v>8</v>
      </c>
      <c r="CT130" s="7">
        <v>18</v>
      </c>
      <c r="CU130" s="7">
        <v>11</v>
      </c>
      <c r="CV130" s="7">
        <v>5</v>
      </c>
      <c r="CW130" s="7">
        <v>9</v>
      </c>
      <c r="CX130" s="7">
        <v>14</v>
      </c>
      <c r="CY130" s="7">
        <v>9</v>
      </c>
      <c r="CZ130" s="7">
        <v>10</v>
      </c>
      <c r="DA130" s="7">
        <v>10</v>
      </c>
      <c r="DB130" s="7">
        <v>5</v>
      </c>
      <c r="DC130" s="7">
        <v>8</v>
      </c>
      <c r="DD130" s="7">
        <v>15</v>
      </c>
      <c r="DE130" s="7">
        <v>8</v>
      </c>
      <c r="DF130" s="7">
        <v>10</v>
      </c>
      <c r="DG130" s="7">
        <v>6</v>
      </c>
      <c r="DH130" s="7">
        <v>4</v>
      </c>
      <c r="DI130" s="7">
        <v>5</v>
      </c>
      <c r="DJ130" s="7">
        <v>8</v>
      </c>
      <c r="DK130" s="7">
        <v>4</v>
      </c>
      <c r="DL130" s="7">
        <v>6</v>
      </c>
      <c r="DM130" s="7">
        <v>2</v>
      </c>
      <c r="DN130" s="7">
        <v>4</v>
      </c>
      <c r="DO130" s="7">
        <v>1</v>
      </c>
      <c r="DP130" s="7">
        <v>4</v>
      </c>
      <c r="DQ130" s="7">
        <v>4</v>
      </c>
      <c r="DR130" s="7">
        <v>7</v>
      </c>
      <c r="DS130" s="7">
        <v>7</v>
      </c>
      <c r="DT130" s="7">
        <v>5</v>
      </c>
      <c r="DU130" s="7">
        <v>7</v>
      </c>
      <c r="DV130" s="7">
        <v>4</v>
      </c>
      <c r="DW130" s="7">
        <v>16</v>
      </c>
      <c r="DX130" s="7">
        <f t="shared" si="12"/>
        <v>579</v>
      </c>
      <c r="DY130" s="7">
        <f t="shared" si="13"/>
        <v>76</v>
      </c>
      <c r="DZ130" s="7">
        <f t="shared" si="14"/>
        <v>312</v>
      </c>
      <c r="EA130" s="7">
        <f t="shared" si="15"/>
        <v>165</v>
      </c>
    </row>
    <row r="131" spans="1:131" x14ac:dyDescent="0.35">
      <c r="A131" s="7">
        <v>13</v>
      </c>
      <c r="B131" s="10" t="s">
        <v>1020</v>
      </c>
      <c r="C131" s="10" t="s">
        <v>386</v>
      </c>
      <c r="D131" s="10" t="s">
        <v>387</v>
      </c>
      <c r="E131" s="7">
        <f>SUM(Table32534[[#This Row],[0]:[90]])</f>
        <v>776</v>
      </c>
      <c r="F131" s="8">
        <f>SUM(Table32534[[#This Row],[0]:[15]])</f>
        <v>113</v>
      </c>
      <c r="G131" s="7">
        <f>SUM(Table32534[[#This Row],[16]:[64]])</f>
        <v>427</v>
      </c>
      <c r="H131" s="7">
        <f>SUM(Table32534[[#This Row],[65]:[90]])</f>
        <v>236</v>
      </c>
      <c r="I131" s="7">
        <f>SUM(Table32534[[#This Row],[85]:[90]])</f>
        <v>36</v>
      </c>
      <c r="J131" s="8">
        <f>SUM(Table32534[[#This Row],[0]:[17]])</f>
        <v>130</v>
      </c>
      <c r="K131" s="7">
        <f>SUM(Table32534[[#This Row],[18]:[64]])</f>
        <v>410</v>
      </c>
      <c r="L131" s="8">
        <f>SUM(Table32534[[#This Row],[0]:[4]])</f>
        <v>29</v>
      </c>
      <c r="M131" s="7">
        <f>SUM(Table32534[[#This Row],[5]:[15]])</f>
        <v>84</v>
      </c>
      <c r="N131" s="7">
        <f>SUM(Table32534[[#This Row],[16]:[24]])</f>
        <v>88</v>
      </c>
      <c r="O131" s="7">
        <f>SUM(Table32534[[#This Row],[25]:[49]])</f>
        <v>147</v>
      </c>
      <c r="P131" s="7">
        <f>SUM(Table32534[[#This Row],[50]:[64]])</f>
        <v>192</v>
      </c>
      <c r="Q131" s="7">
        <f>SUM(Table32534[[#This Row],[65]:[74]])</f>
        <v>96</v>
      </c>
      <c r="R131" s="7">
        <f>SUM(Table32534[[#This Row],[75]:[84]])</f>
        <v>104</v>
      </c>
      <c r="S131" s="8">
        <f>SUM(Table32534[[#This Row],[5]:[9]])</f>
        <v>36</v>
      </c>
      <c r="T131" s="7">
        <f>SUM(Table32534[[#This Row],[10]:[14]])</f>
        <v>43</v>
      </c>
      <c r="U131" s="7">
        <f>SUM(Table32534[[#This Row],[15]:[19]])</f>
        <v>46</v>
      </c>
      <c r="V131" s="7">
        <f>SUM(Table32534[[#This Row],[20]:[24]])</f>
        <v>47</v>
      </c>
      <c r="W131" s="7">
        <f>SUM(Table32534[[#This Row],[25]:[29]])</f>
        <v>18</v>
      </c>
      <c r="X131" s="7">
        <f>SUM(Table32534[[#This Row],[30]:[34]])</f>
        <v>24</v>
      </c>
      <c r="Y131" s="7">
        <f>SUM(Table32534[[#This Row],[35]:[39]])</f>
        <v>26</v>
      </c>
      <c r="Z131" s="7">
        <f>SUM(Table32534[[#This Row],[40]:[44]])</f>
        <v>36</v>
      </c>
      <c r="AA131" s="7">
        <f>SUM(Table32534[[#This Row],[45]:[49]])</f>
        <v>43</v>
      </c>
      <c r="AB131" s="7">
        <f>SUM(Table32534[[#This Row],[50]:[54]])</f>
        <v>54</v>
      </c>
      <c r="AC131" s="7">
        <f>SUM(Table32534[[#This Row],[55]:[59]])</f>
        <v>56</v>
      </c>
      <c r="AD131" s="7">
        <f>SUM(Table32534[[#This Row],[60]:[64]])</f>
        <v>82</v>
      </c>
      <c r="AE131" s="7">
        <f>SUM(Table32534[[#This Row],[65]:[69]])</f>
        <v>58</v>
      </c>
      <c r="AF131" s="7">
        <f>SUM(Table32534[[#This Row],[70]:[74]])</f>
        <v>38</v>
      </c>
      <c r="AG131" s="7">
        <f>SUM(Table32534[[#This Row],[75]:[79]])</f>
        <v>71</v>
      </c>
      <c r="AH131" s="7">
        <f>SUM(Table32534[[#This Row],[80]:[84]])</f>
        <v>33</v>
      </c>
      <c r="AI131" s="7">
        <f>SUM(Table32534[[#This Row],[85]:[89]])</f>
        <v>27</v>
      </c>
      <c r="AJ131" s="7">
        <f>Table32534[[#This Row],[90]]</f>
        <v>9</v>
      </c>
      <c r="AK131" s="8">
        <v>8</v>
      </c>
      <c r="AL131" s="7">
        <v>3</v>
      </c>
      <c r="AM131" s="7">
        <v>6</v>
      </c>
      <c r="AN131" s="7">
        <v>7</v>
      </c>
      <c r="AO131" s="7">
        <v>5</v>
      </c>
      <c r="AP131" s="7">
        <v>3</v>
      </c>
      <c r="AQ131" s="7">
        <v>8</v>
      </c>
      <c r="AR131" s="7">
        <v>8</v>
      </c>
      <c r="AS131" s="7">
        <v>8</v>
      </c>
      <c r="AT131" s="7">
        <v>9</v>
      </c>
      <c r="AU131" s="7">
        <v>12</v>
      </c>
      <c r="AV131" s="7">
        <v>3</v>
      </c>
      <c r="AW131" s="7">
        <v>8</v>
      </c>
      <c r="AX131" s="7">
        <v>8</v>
      </c>
      <c r="AY131" s="7">
        <v>12</v>
      </c>
      <c r="AZ131" s="7">
        <v>5</v>
      </c>
      <c r="BA131" s="7">
        <v>7</v>
      </c>
      <c r="BB131" s="7">
        <v>10</v>
      </c>
      <c r="BC131" s="7">
        <v>15</v>
      </c>
      <c r="BD131" s="7">
        <v>9</v>
      </c>
      <c r="BE131" s="7">
        <v>7</v>
      </c>
      <c r="BF131" s="7">
        <v>18</v>
      </c>
      <c r="BG131" s="7">
        <v>9</v>
      </c>
      <c r="BH131" s="7">
        <v>6</v>
      </c>
      <c r="BI131" s="7">
        <v>7</v>
      </c>
      <c r="BJ131" s="7">
        <v>4</v>
      </c>
      <c r="BK131" s="7">
        <v>3</v>
      </c>
      <c r="BL131" s="7">
        <v>6</v>
      </c>
      <c r="BM131" s="7">
        <v>1</v>
      </c>
      <c r="BN131" s="7">
        <v>4</v>
      </c>
      <c r="BO131" s="7">
        <v>2</v>
      </c>
      <c r="BP131" s="7">
        <v>3</v>
      </c>
      <c r="BQ131" s="7">
        <v>9</v>
      </c>
      <c r="BR131" s="7">
        <v>3</v>
      </c>
      <c r="BS131" s="7">
        <v>7</v>
      </c>
      <c r="BT131" s="7">
        <v>4</v>
      </c>
      <c r="BU131" s="7">
        <v>6</v>
      </c>
      <c r="BV131" s="7">
        <v>5</v>
      </c>
      <c r="BW131" s="7">
        <v>4</v>
      </c>
      <c r="BX131" s="7">
        <v>7</v>
      </c>
      <c r="BY131" s="7">
        <v>10</v>
      </c>
      <c r="BZ131" s="7">
        <v>7</v>
      </c>
      <c r="CA131" s="7">
        <v>6</v>
      </c>
      <c r="CB131" s="7">
        <v>7</v>
      </c>
      <c r="CC131" s="7">
        <v>6</v>
      </c>
      <c r="CD131" s="7">
        <v>10</v>
      </c>
      <c r="CE131" s="7">
        <v>6</v>
      </c>
      <c r="CF131" s="7">
        <v>12</v>
      </c>
      <c r="CG131" s="7">
        <v>5</v>
      </c>
      <c r="CH131" s="7">
        <v>10</v>
      </c>
      <c r="CI131" s="7">
        <v>9</v>
      </c>
      <c r="CJ131" s="7">
        <v>6</v>
      </c>
      <c r="CK131" s="7">
        <v>11</v>
      </c>
      <c r="CL131" s="7">
        <v>15</v>
      </c>
      <c r="CM131" s="7">
        <v>13</v>
      </c>
      <c r="CN131" s="7">
        <v>14</v>
      </c>
      <c r="CO131" s="7">
        <v>7</v>
      </c>
      <c r="CP131" s="7">
        <v>11</v>
      </c>
      <c r="CQ131" s="7">
        <v>9</v>
      </c>
      <c r="CR131" s="7">
        <v>15</v>
      </c>
      <c r="CS131" s="7">
        <v>20</v>
      </c>
      <c r="CT131" s="7">
        <v>13</v>
      </c>
      <c r="CU131" s="7">
        <v>10</v>
      </c>
      <c r="CV131" s="7">
        <v>15</v>
      </c>
      <c r="CW131" s="7">
        <v>24</v>
      </c>
      <c r="CX131" s="7">
        <v>12</v>
      </c>
      <c r="CY131" s="7">
        <v>12</v>
      </c>
      <c r="CZ131" s="7">
        <v>15</v>
      </c>
      <c r="DA131" s="7">
        <v>11</v>
      </c>
      <c r="DB131" s="7">
        <v>8</v>
      </c>
      <c r="DC131" s="7">
        <v>9</v>
      </c>
      <c r="DD131" s="7">
        <v>6</v>
      </c>
      <c r="DE131" s="7">
        <v>9</v>
      </c>
      <c r="DF131" s="7">
        <v>5</v>
      </c>
      <c r="DG131" s="7">
        <v>9</v>
      </c>
      <c r="DH131" s="7">
        <v>17</v>
      </c>
      <c r="DI131" s="7">
        <v>11</v>
      </c>
      <c r="DJ131" s="7">
        <v>14</v>
      </c>
      <c r="DK131" s="7">
        <v>14</v>
      </c>
      <c r="DL131" s="7">
        <v>15</v>
      </c>
      <c r="DM131" s="7">
        <v>8</v>
      </c>
      <c r="DN131" s="7">
        <v>6</v>
      </c>
      <c r="DO131" s="7">
        <v>6</v>
      </c>
      <c r="DP131" s="7">
        <v>6</v>
      </c>
      <c r="DQ131" s="7">
        <v>7</v>
      </c>
      <c r="DR131" s="7">
        <v>1</v>
      </c>
      <c r="DS131" s="7">
        <v>12</v>
      </c>
      <c r="DT131" s="7">
        <v>3</v>
      </c>
      <c r="DU131" s="7">
        <v>5</v>
      </c>
      <c r="DV131" s="7">
        <v>6</v>
      </c>
      <c r="DW131" s="7">
        <v>9</v>
      </c>
      <c r="DX131" s="7">
        <f t="shared" si="12"/>
        <v>427</v>
      </c>
      <c r="DY131" s="7">
        <f t="shared" si="13"/>
        <v>71</v>
      </c>
      <c r="DZ131" s="7">
        <f t="shared" si="14"/>
        <v>147</v>
      </c>
      <c r="EA131" s="7">
        <f t="shared" si="15"/>
        <v>192</v>
      </c>
    </row>
    <row r="132" spans="1:131" x14ac:dyDescent="0.35">
      <c r="A132" s="7">
        <v>13</v>
      </c>
      <c r="B132" s="10" t="s">
        <v>1020</v>
      </c>
      <c r="C132" s="10" t="s">
        <v>388</v>
      </c>
      <c r="D132" s="10" t="s">
        <v>389</v>
      </c>
      <c r="E132" s="7">
        <f>SUM(Table32534[[#This Row],[0]:[90]])</f>
        <v>779</v>
      </c>
      <c r="F132" s="8">
        <f>SUM(Table32534[[#This Row],[0]:[15]])</f>
        <v>128</v>
      </c>
      <c r="G132" s="7">
        <f>SUM(Table32534[[#This Row],[16]:[64]])</f>
        <v>470</v>
      </c>
      <c r="H132" s="7">
        <f>SUM(Table32534[[#This Row],[65]:[90]])</f>
        <v>181</v>
      </c>
      <c r="I132" s="7">
        <f>SUM(Table32534[[#This Row],[85]:[90]])</f>
        <v>21</v>
      </c>
      <c r="J132" s="8">
        <f>SUM(Table32534[[#This Row],[0]:[17]])</f>
        <v>144</v>
      </c>
      <c r="K132" s="7">
        <f>SUM(Table32534[[#This Row],[18]:[64]])</f>
        <v>454</v>
      </c>
      <c r="L132" s="8">
        <f>SUM(Table32534[[#This Row],[0]:[4]])</f>
        <v>37</v>
      </c>
      <c r="M132" s="7">
        <f>SUM(Table32534[[#This Row],[5]:[15]])</f>
        <v>91</v>
      </c>
      <c r="N132" s="7">
        <f>SUM(Table32534[[#This Row],[16]:[24]])</f>
        <v>73</v>
      </c>
      <c r="O132" s="7">
        <f>SUM(Table32534[[#This Row],[25]:[49]])</f>
        <v>190</v>
      </c>
      <c r="P132" s="7">
        <f>SUM(Table32534[[#This Row],[50]:[64]])</f>
        <v>207</v>
      </c>
      <c r="Q132" s="7">
        <f>SUM(Table32534[[#This Row],[65]:[74]])</f>
        <v>86</v>
      </c>
      <c r="R132" s="7">
        <f>SUM(Table32534[[#This Row],[75]:[84]])</f>
        <v>74</v>
      </c>
      <c r="S132" s="8">
        <f>SUM(Table32534[[#This Row],[5]:[9]])</f>
        <v>34</v>
      </c>
      <c r="T132" s="7">
        <f>SUM(Table32534[[#This Row],[10]:[14]])</f>
        <v>48</v>
      </c>
      <c r="U132" s="7">
        <f>SUM(Table32534[[#This Row],[15]:[19]])</f>
        <v>36</v>
      </c>
      <c r="V132" s="7">
        <f>SUM(Table32534[[#This Row],[20]:[24]])</f>
        <v>46</v>
      </c>
      <c r="W132" s="7">
        <f>SUM(Table32534[[#This Row],[25]:[29]])</f>
        <v>23</v>
      </c>
      <c r="X132" s="7">
        <f>SUM(Table32534[[#This Row],[30]:[34]])</f>
        <v>40</v>
      </c>
      <c r="Y132" s="7">
        <f>SUM(Table32534[[#This Row],[35]:[39]])</f>
        <v>53</v>
      </c>
      <c r="Z132" s="7">
        <f>SUM(Table32534[[#This Row],[40]:[44]])</f>
        <v>43</v>
      </c>
      <c r="AA132" s="7">
        <f>SUM(Table32534[[#This Row],[45]:[49]])</f>
        <v>31</v>
      </c>
      <c r="AB132" s="7">
        <f>SUM(Table32534[[#This Row],[50]:[54]])</f>
        <v>59</v>
      </c>
      <c r="AC132" s="7">
        <f>SUM(Table32534[[#This Row],[55]:[59]])</f>
        <v>99</v>
      </c>
      <c r="AD132" s="7">
        <f>SUM(Table32534[[#This Row],[60]:[64]])</f>
        <v>49</v>
      </c>
      <c r="AE132" s="7">
        <f>SUM(Table32534[[#This Row],[65]:[69]])</f>
        <v>42</v>
      </c>
      <c r="AF132" s="7">
        <f>SUM(Table32534[[#This Row],[70]:[74]])</f>
        <v>44</v>
      </c>
      <c r="AG132" s="7">
        <f>SUM(Table32534[[#This Row],[75]:[79]])</f>
        <v>44</v>
      </c>
      <c r="AH132" s="7">
        <f>SUM(Table32534[[#This Row],[80]:[84]])</f>
        <v>30</v>
      </c>
      <c r="AI132" s="7">
        <f>SUM(Table32534[[#This Row],[85]:[89]])</f>
        <v>17</v>
      </c>
      <c r="AJ132" s="7">
        <f>Table32534[[#This Row],[90]]</f>
        <v>4</v>
      </c>
      <c r="AK132" s="8">
        <v>2</v>
      </c>
      <c r="AL132" s="7">
        <v>5</v>
      </c>
      <c r="AM132" s="7">
        <v>10</v>
      </c>
      <c r="AN132" s="7">
        <v>12</v>
      </c>
      <c r="AO132" s="7">
        <v>8</v>
      </c>
      <c r="AP132" s="7">
        <v>5</v>
      </c>
      <c r="AQ132" s="7">
        <v>6</v>
      </c>
      <c r="AR132" s="7">
        <v>5</v>
      </c>
      <c r="AS132" s="7">
        <v>14</v>
      </c>
      <c r="AT132" s="7">
        <v>4</v>
      </c>
      <c r="AU132" s="7">
        <v>9</v>
      </c>
      <c r="AV132" s="7">
        <v>12</v>
      </c>
      <c r="AW132" s="7">
        <v>6</v>
      </c>
      <c r="AX132" s="7">
        <v>11</v>
      </c>
      <c r="AY132" s="7">
        <v>10</v>
      </c>
      <c r="AZ132" s="7">
        <v>9</v>
      </c>
      <c r="BA132" s="7">
        <v>9</v>
      </c>
      <c r="BB132" s="7">
        <v>7</v>
      </c>
      <c r="BC132" s="7">
        <v>4</v>
      </c>
      <c r="BD132" s="7">
        <v>7</v>
      </c>
      <c r="BE132" s="7">
        <v>8</v>
      </c>
      <c r="BF132" s="7">
        <v>14</v>
      </c>
      <c r="BG132" s="7">
        <v>10</v>
      </c>
      <c r="BH132" s="7">
        <v>6</v>
      </c>
      <c r="BI132" s="7">
        <v>8</v>
      </c>
      <c r="BJ132" s="7">
        <v>5</v>
      </c>
      <c r="BK132" s="7">
        <v>6</v>
      </c>
      <c r="BL132" s="7">
        <v>4</v>
      </c>
      <c r="BM132" s="7">
        <v>4</v>
      </c>
      <c r="BN132" s="7">
        <v>4</v>
      </c>
      <c r="BO132" s="7">
        <v>10</v>
      </c>
      <c r="BP132" s="7">
        <v>8</v>
      </c>
      <c r="BQ132" s="7">
        <v>8</v>
      </c>
      <c r="BR132" s="7">
        <v>7</v>
      </c>
      <c r="BS132" s="7">
        <v>7</v>
      </c>
      <c r="BT132" s="7">
        <v>8</v>
      </c>
      <c r="BU132" s="7">
        <v>13</v>
      </c>
      <c r="BV132" s="7">
        <v>14</v>
      </c>
      <c r="BW132" s="7">
        <v>6</v>
      </c>
      <c r="BX132" s="7">
        <v>12</v>
      </c>
      <c r="BY132" s="7">
        <v>4</v>
      </c>
      <c r="BZ132" s="7">
        <v>10</v>
      </c>
      <c r="CA132" s="7">
        <v>13</v>
      </c>
      <c r="CB132" s="7">
        <v>8</v>
      </c>
      <c r="CC132" s="7">
        <v>8</v>
      </c>
      <c r="CD132" s="7">
        <v>2</v>
      </c>
      <c r="CE132" s="7">
        <v>7</v>
      </c>
      <c r="CF132" s="7">
        <v>9</v>
      </c>
      <c r="CG132" s="7">
        <v>9</v>
      </c>
      <c r="CH132" s="7">
        <v>4</v>
      </c>
      <c r="CI132" s="7">
        <v>7</v>
      </c>
      <c r="CJ132" s="7">
        <v>13</v>
      </c>
      <c r="CK132" s="7">
        <v>11</v>
      </c>
      <c r="CL132" s="7">
        <v>14</v>
      </c>
      <c r="CM132" s="7">
        <v>14</v>
      </c>
      <c r="CN132" s="7">
        <v>10</v>
      </c>
      <c r="CO132" s="7">
        <v>27</v>
      </c>
      <c r="CP132" s="7">
        <v>23</v>
      </c>
      <c r="CQ132" s="7">
        <v>28</v>
      </c>
      <c r="CR132" s="7">
        <v>11</v>
      </c>
      <c r="CS132" s="7">
        <v>10</v>
      </c>
      <c r="CT132" s="7">
        <v>10</v>
      </c>
      <c r="CU132" s="7">
        <v>11</v>
      </c>
      <c r="CV132" s="7">
        <v>9</v>
      </c>
      <c r="CW132" s="7">
        <v>9</v>
      </c>
      <c r="CX132" s="7">
        <v>9</v>
      </c>
      <c r="CY132" s="7">
        <v>10</v>
      </c>
      <c r="CZ132" s="7">
        <v>9</v>
      </c>
      <c r="DA132" s="7">
        <v>7</v>
      </c>
      <c r="DB132" s="7">
        <v>7</v>
      </c>
      <c r="DC132" s="7">
        <v>7</v>
      </c>
      <c r="DD132" s="7">
        <v>6</v>
      </c>
      <c r="DE132" s="7">
        <v>16</v>
      </c>
      <c r="DF132" s="7">
        <v>7</v>
      </c>
      <c r="DG132" s="7">
        <v>8</v>
      </c>
      <c r="DH132" s="7">
        <v>10</v>
      </c>
      <c r="DI132" s="7">
        <v>8</v>
      </c>
      <c r="DJ132" s="7">
        <v>7</v>
      </c>
      <c r="DK132" s="7">
        <v>8</v>
      </c>
      <c r="DL132" s="7">
        <v>11</v>
      </c>
      <c r="DM132" s="7">
        <v>4</v>
      </c>
      <c r="DN132" s="7">
        <v>9</v>
      </c>
      <c r="DO132" s="7">
        <v>4</v>
      </c>
      <c r="DP132" s="7">
        <v>6</v>
      </c>
      <c r="DQ132" s="7">
        <v>7</v>
      </c>
      <c r="DR132" s="7">
        <v>4</v>
      </c>
      <c r="DS132" s="7">
        <v>2</v>
      </c>
      <c r="DT132" s="7">
        <v>3</v>
      </c>
      <c r="DU132" s="7">
        <v>5</v>
      </c>
      <c r="DV132" s="7">
        <v>3</v>
      </c>
      <c r="DW132" s="7">
        <v>4</v>
      </c>
      <c r="DX132" s="7">
        <f t="shared" si="12"/>
        <v>470</v>
      </c>
      <c r="DY132" s="7">
        <f t="shared" si="13"/>
        <v>57</v>
      </c>
      <c r="DZ132" s="7">
        <f t="shared" si="14"/>
        <v>190</v>
      </c>
      <c r="EA132" s="7">
        <f t="shared" si="15"/>
        <v>207</v>
      </c>
    </row>
    <row r="133" spans="1:131" x14ac:dyDescent="0.35">
      <c r="A133" s="7">
        <v>13</v>
      </c>
      <c r="B133" s="10" t="s">
        <v>1020</v>
      </c>
      <c r="C133" s="10" t="s">
        <v>390</v>
      </c>
      <c r="D133" s="10" t="s">
        <v>391</v>
      </c>
      <c r="E133" s="7">
        <f>SUM(Table32534[[#This Row],[0]:[90]])</f>
        <v>1048</v>
      </c>
      <c r="F133" s="8">
        <f>SUM(Table32534[[#This Row],[0]:[15]])</f>
        <v>174</v>
      </c>
      <c r="G133" s="7">
        <f>SUM(Table32534[[#This Row],[16]:[64]])</f>
        <v>547</v>
      </c>
      <c r="H133" s="7">
        <f>SUM(Table32534[[#This Row],[65]:[90]])</f>
        <v>327</v>
      </c>
      <c r="I133" s="7">
        <f>SUM(Table32534[[#This Row],[85]:[90]])</f>
        <v>90</v>
      </c>
      <c r="J133" s="8">
        <f>SUM(Table32534[[#This Row],[0]:[17]])</f>
        <v>192</v>
      </c>
      <c r="K133" s="7">
        <f>SUM(Table32534[[#This Row],[18]:[64]])</f>
        <v>529</v>
      </c>
      <c r="L133" s="8">
        <f>SUM(Table32534[[#This Row],[0]:[4]])</f>
        <v>52</v>
      </c>
      <c r="M133" s="7">
        <f>SUM(Table32534[[#This Row],[5]:[15]])</f>
        <v>122</v>
      </c>
      <c r="N133" s="7">
        <f>SUM(Table32534[[#This Row],[16]:[24]])</f>
        <v>74</v>
      </c>
      <c r="O133" s="7">
        <f>SUM(Table32534[[#This Row],[25]:[49]])</f>
        <v>291</v>
      </c>
      <c r="P133" s="7">
        <f>SUM(Table32534[[#This Row],[50]:[64]])</f>
        <v>182</v>
      </c>
      <c r="Q133" s="7">
        <f>SUM(Table32534[[#This Row],[65]:[74]])</f>
        <v>117</v>
      </c>
      <c r="R133" s="7">
        <f>SUM(Table32534[[#This Row],[75]:[84]])</f>
        <v>120</v>
      </c>
      <c r="S133" s="8">
        <f>SUM(Table32534[[#This Row],[5]:[9]])</f>
        <v>62</v>
      </c>
      <c r="T133" s="7">
        <f>SUM(Table32534[[#This Row],[10]:[14]])</f>
        <v>52</v>
      </c>
      <c r="U133" s="7">
        <f>SUM(Table32534[[#This Row],[15]:[19]])</f>
        <v>37</v>
      </c>
      <c r="V133" s="7">
        <f>SUM(Table32534[[#This Row],[20]:[24]])</f>
        <v>45</v>
      </c>
      <c r="W133" s="7">
        <f>SUM(Table32534[[#This Row],[25]:[29]])</f>
        <v>83</v>
      </c>
      <c r="X133" s="7">
        <f>SUM(Table32534[[#This Row],[30]:[34]])</f>
        <v>56</v>
      </c>
      <c r="Y133" s="7">
        <f>SUM(Table32534[[#This Row],[35]:[39]])</f>
        <v>60</v>
      </c>
      <c r="Z133" s="7">
        <f>SUM(Table32534[[#This Row],[40]:[44]])</f>
        <v>39</v>
      </c>
      <c r="AA133" s="7">
        <f>SUM(Table32534[[#This Row],[45]:[49]])</f>
        <v>53</v>
      </c>
      <c r="AB133" s="7">
        <f>SUM(Table32534[[#This Row],[50]:[54]])</f>
        <v>58</v>
      </c>
      <c r="AC133" s="7">
        <f>SUM(Table32534[[#This Row],[55]:[59]])</f>
        <v>63</v>
      </c>
      <c r="AD133" s="7">
        <f>SUM(Table32534[[#This Row],[60]:[64]])</f>
        <v>61</v>
      </c>
      <c r="AE133" s="7">
        <f>SUM(Table32534[[#This Row],[65]:[69]])</f>
        <v>55</v>
      </c>
      <c r="AF133" s="7">
        <f>SUM(Table32534[[#This Row],[70]:[74]])</f>
        <v>62</v>
      </c>
      <c r="AG133" s="7">
        <f>SUM(Table32534[[#This Row],[75]:[79]])</f>
        <v>71</v>
      </c>
      <c r="AH133" s="7">
        <f>SUM(Table32534[[#This Row],[80]:[84]])</f>
        <v>49</v>
      </c>
      <c r="AI133" s="7">
        <f>SUM(Table32534[[#This Row],[85]:[89]])</f>
        <v>52</v>
      </c>
      <c r="AJ133" s="7">
        <f>Table32534[[#This Row],[90]]</f>
        <v>38</v>
      </c>
      <c r="AK133" s="8">
        <v>16</v>
      </c>
      <c r="AL133" s="7">
        <v>8</v>
      </c>
      <c r="AM133" s="7">
        <v>10</v>
      </c>
      <c r="AN133" s="7">
        <v>11</v>
      </c>
      <c r="AO133" s="7">
        <v>7</v>
      </c>
      <c r="AP133" s="7">
        <v>15</v>
      </c>
      <c r="AQ133" s="7">
        <v>11</v>
      </c>
      <c r="AR133" s="7">
        <v>9</v>
      </c>
      <c r="AS133" s="7">
        <v>18</v>
      </c>
      <c r="AT133" s="7">
        <v>9</v>
      </c>
      <c r="AU133" s="7">
        <v>10</v>
      </c>
      <c r="AV133" s="7">
        <v>6</v>
      </c>
      <c r="AW133" s="7">
        <v>11</v>
      </c>
      <c r="AX133" s="7">
        <v>13</v>
      </c>
      <c r="AY133" s="7">
        <v>12</v>
      </c>
      <c r="AZ133" s="7">
        <v>8</v>
      </c>
      <c r="BA133" s="7">
        <v>11</v>
      </c>
      <c r="BB133" s="7">
        <v>7</v>
      </c>
      <c r="BC133" s="7">
        <v>6</v>
      </c>
      <c r="BD133" s="7">
        <v>5</v>
      </c>
      <c r="BE133" s="7">
        <v>10</v>
      </c>
      <c r="BF133" s="7">
        <v>9</v>
      </c>
      <c r="BG133" s="7">
        <v>8</v>
      </c>
      <c r="BH133" s="7">
        <v>12</v>
      </c>
      <c r="BI133" s="7">
        <v>6</v>
      </c>
      <c r="BJ133" s="7">
        <v>13</v>
      </c>
      <c r="BK133" s="7">
        <v>17</v>
      </c>
      <c r="BL133" s="7">
        <v>14</v>
      </c>
      <c r="BM133" s="7">
        <v>18</v>
      </c>
      <c r="BN133" s="7">
        <v>21</v>
      </c>
      <c r="BO133" s="7">
        <v>15</v>
      </c>
      <c r="BP133" s="7">
        <v>13</v>
      </c>
      <c r="BQ133" s="7">
        <v>11</v>
      </c>
      <c r="BR133" s="7">
        <v>8</v>
      </c>
      <c r="BS133" s="7">
        <v>9</v>
      </c>
      <c r="BT133" s="7">
        <v>9</v>
      </c>
      <c r="BU133" s="7">
        <v>9</v>
      </c>
      <c r="BV133" s="7">
        <v>12</v>
      </c>
      <c r="BW133" s="7">
        <v>20</v>
      </c>
      <c r="BX133" s="7">
        <v>10</v>
      </c>
      <c r="BY133" s="7">
        <v>13</v>
      </c>
      <c r="BZ133" s="7">
        <v>8</v>
      </c>
      <c r="CA133" s="7">
        <v>7</v>
      </c>
      <c r="CB133" s="7">
        <v>3</v>
      </c>
      <c r="CC133" s="7">
        <v>8</v>
      </c>
      <c r="CD133" s="7">
        <v>14</v>
      </c>
      <c r="CE133" s="7">
        <v>7</v>
      </c>
      <c r="CF133" s="7">
        <v>7</v>
      </c>
      <c r="CG133" s="7">
        <v>11</v>
      </c>
      <c r="CH133" s="7">
        <v>14</v>
      </c>
      <c r="CI133" s="7">
        <v>8</v>
      </c>
      <c r="CJ133" s="7">
        <v>8</v>
      </c>
      <c r="CK133" s="7">
        <v>16</v>
      </c>
      <c r="CL133" s="7">
        <v>13</v>
      </c>
      <c r="CM133" s="7">
        <v>13</v>
      </c>
      <c r="CN133" s="7">
        <v>10</v>
      </c>
      <c r="CO133" s="7">
        <v>9</v>
      </c>
      <c r="CP133" s="7">
        <v>13</v>
      </c>
      <c r="CQ133" s="7">
        <v>14</v>
      </c>
      <c r="CR133" s="7">
        <v>17</v>
      </c>
      <c r="CS133" s="7">
        <v>12</v>
      </c>
      <c r="CT133" s="7">
        <v>23</v>
      </c>
      <c r="CU133" s="7">
        <v>8</v>
      </c>
      <c r="CV133" s="7">
        <v>7</v>
      </c>
      <c r="CW133" s="7">
        <v>11</v>
      </c>
      <c r="CX133" s="7">
        <v>17</v>
      </c>
      <c r="CY133" s="7">
        <v>6</v>
      </c>
      <c r="CZ133" s="7">
        <v>15</v>
      </c>
      <c r="DA133" s="7">
        <v>9</v>
      </c>
      <c r="DB133" s="7">
        <v>8</v>
      </c>
      <c r="DC133" s="7">
        <v>14</v>
      </c>
      <c r="DD133" s="7">
        <v>13</v>
      </c>
      <c r="DE133" s="7">
        <v>11</v>
      </c>
      <c r="DF133" s="7">
        <v>9</v>
      </c>
      <c r="DG133" s="7">
        <v>15</v>
      </c>
      <c r="DH133" s="7">
        <v>9</v>
      </c>
      <c r="DI133" s="7">
        <v>14</v>
      </c>
      <c r="DJ133" s="7">
        <v>19</v>
      </c>
      <c r="DK133" s="7">
        <v>16</v>
      </c>
      <c r="DL133" s="7">
        <v>13</v>
      </c>
      <c r="DM133" s="7">
        <v>11</v>
      </c>
      <c r="DN133" s="7">
        <v>9</v>
      </c>
      <c r="DO133" s="7">
        <v>9</v>
      </c>
      <c r="DP133" s="7">
        <v>7</v>
      </c>
      <c r="DQ133" s="7">
        <v>13</v>
      </c>
      <c r="DR133" s="7">
        <v>9</v>
      </c>
      <c r="DS133" s="7">
        <v>17</v>
      </c>
      <c r="DT133" s="7">
        <v>10</v>
      </c>
      <c r="DU133" s="7">
        <v>10</v>
      </c>
      <c r="DV133" s="7">
        <v>6</v>
      </c>
      <c r="DW133" s="7">
        <v>38</v>
      </c>
      <c r="DX133" s="7">
        <f t="shared" si="12"/>
        <v>547</v>
      </c>
      <c r="DY133" s="7">
        <f t="shared" si="13"/>
        <v>56</v>
      </c>
      <c r="DZ133" s="7">
        <f t="shared" si="14"/>
        <v>291</v>
      </c>
      <c r="EA133" s="7">
        <f t="shared" si="15"/>
        <v>182</v>
      </c>
    </row>
    <row r="134" spans="1:131" x14ac:dyDescent="0.35">
      <c r="A134" s="7">
        <v>13</v>
      </c>
      <c r="B134" s="10" t="s">
        <v>1020</v>
      </c>
      <c r="C134" s="10" t="s">
        <v>392</v>
      </c>
      <c r="D134" s="10" t="s">
        <v>393</v>
      </c>
      <c r="E134" s="7">
        <f>SUM(Table32534[[#This Row],[0]:[90]])</f>
        <v>842</v>
      </c>
      <c r="F134" s="8">
        <f>SUM(Table32534[[#This Row],[0]:[15]])</f>
        <v>100</v>
      </c>
      <c r="G134" s="7">
        <f>SUM(Table32534[[#This Row],[16]:[64]])</f>
        <v>509</v>
      </c>
      <c r="H134" s="7">
        <f>SUM(Table32534[[#This Row],[65]:[90]])</f>
        <v>233</v>
      </c>
      <c r="I134" s="7">
        <f>SUM(Table32534[[#This Row],[85]:[90]])</f>
        <v>27</v>
      </c>
      <c r="J134" s="8">
        <f>SUM(Table32534[[#This Row],[0]:[17]])</f>
        <v>128</v>
      </c>
      <c r="K134" s="7">
        <f>SUM(Table32534[[#This Row],[18]:[64]])</f>
        <v>481</v>
      </c>
      <c r="L134" s="8">
        <f>SUM(Table32534[[#This Row],[0]:[4]])</f>
        <v>19</v>
      </c>
      <c r="M134" s="7">
        <f>SUM(Table32534[[#This Row],[5]:[15]])</f>
        <v>81</v>
      </c>
      <c r="N134" s="7">
        <f>SUM(Table32534[[#This Row],[16]:[24]])</f>
        <v>86</v>
      </c>
      <c r="O134" s="7">
        <f>SUM(Table32534[[#This Row],[25]:[49]])</f>
        <v>163</v>
      </c>
      <c r="P134" s="7">
        <f>SUM(Table32534[[#This Row],[50]:[64]])</f>
        <v>260</v>
      </c>
      <c r="Q134" s="7">
        <f>SUM(Table32534[[#This Row],[65]:[74]])</f>
        <v>119</v>
      </c>
      <c r="R134" s="7">
        <f>SUM(Table32534[[#This Row],[75]:[84]])</f>
        <v>87</v>
      </c>
      <c r="S134" s="8">
        <f>SUM(Table32534[[#This Row],[5]:[9]])</f>
        <v>34</v>
      </c>
      <c r="T134" s="7">
        <f>SUM(Table32534[[#This Row],[10]:[14]])</f>
        <v>38</v>
      </c>
      <c r="U134" s="7">
        <f>SUM(Table32534[[#This Row],[15]:[19]])</f>
        <v>57</v>
      </c>
      <c r="V134" s="7">
        <f>SUM(Table32534[[#This Row],[20]:[24]])</f>
        <v>38</v>
      </c>
      <c r="W134" s="7">
        <f>SUM(Table32534[[#This Row],[25]:[29]])</f>
        <v>28</v>
      </c>
      <c r="X134" s="7">
        <f>SUM(Table32534[[#This Row],[30]:[34]])</f>
        <v>25</v>
      </c>
      <c r="Y134" s="7">
        <f>SUM(Table32534[[#This Row],[35]:[39]])</f>
        <v>24</v>
      </c>
      <c r="Z134" s="7">
        <f>SUM(Table32534[[#This Row],[40]:[44]])</f>
        <v>37</v>
      </c>
      <c r="AA134" s="7">
        <f>SUM(Table32534[[#This Row],[45]:[49]])</f>
        <v>49</v>
      </c>
      <c r="AB134" s="7">
        <f>SUM(Table32534[[#This Row],[50]:[54]])</f>
        <v>72</v>
      </c>
      <c r="AC134" s="7">
        <f>SUM(Table32534[[#This Row],[55]:[59]])</f>
        <v>88</v>
      </c>
      <c r="AD134" s="7">
        <f>SUM(Table32534[[#This Row],[60]:[64]])</f>
        <v>100</v>
      </c>
      <c r="AE134" s="7">
        <f>SUM(Table32534[[#This Row],[65]:[69]])</f>
        <v>77</v>
      </c>
      <c r="AF134" s="7">
        <f>SUM(Table32534[[#This Row],[70]:[74]])</f>
        <v>42</v>
      </c>
      <c r="AG134" s="7">
        <f>SUM(Table32534[[#This Row],[75]:[79]])</f>
        <v>58</v>
      </c>
      <c r="AH134" s="7">
        <f>SUM(Table32534[[#This Row],[80]:[84]])</f>
        <v>29</v>
      </c>
      <c r="AI134" s="7">
        <f>SUM(Table32534[[#This Row],[85]:[89]])</f>
        <v>16</v>
      </c>
      <c r="AJ134" s="7">
        <f>Table32534[[#This Row],[90]]</f>
        <v>11</v>
      </c>
      <c r="AK134" s="8">
        <v>2</v>
      </c>
      <c r="AL134" s="7">
        <v>2</v>
      </c>
      <c r="AM134" s="7">
        <v>2</v>
      </c>
      <c r="AN134" s="7">
        <v>8</v>
      </c>
      <c r="AO134" s="7">
        <v>5</v>
      </c>
      <c r="AP134" s="7">
        <v>2</v>
      </c>
      <c r="AQ134" s="7">
        <v>13</v>
      </c>
      <c r="AR134" s="7">
        <v>4</v>
      </c>
      <c r="AS134" s="7">
        <v>7</v>
      </c>
      <c r="AT134" s="7">
        <v>8</v>
      </c>
      <c r="AU134" s="7">
        <v>6</v>
      </c>
      <c r="AV134" s="7">
        <v>5</v>
      </c>
      <c r="AW134" s="7">
        <v>9</v>
      </c>
      <c r="AX134" s="7">
        <v>10</v>
      </c>
      <c r="AY134" s="7">
        <v>8</v>
      </c>
      <c r="AZ134" s="7">
        <v>9</v>
      </c>
      <c r="BA134" s="7">
        <v>21</v>
      </c>
      <c r="BB134" s="7">
        <v>7</v>
      </c>
      <c r="BC134" s="7">
        <v>15</v>
      </c>
      <c r="BD134" s="7">
        <v>5</v>
      </c>
      <c r="BE134" s="7">
        <v>8</v>
      </c>
      <c r="BF134" s="7">
        <v>11</v>
      </c>
      <c r="BG134" s="7">
        <v>8</v>
      </c>
      <c r="BH134" s="7">
        <v>6</v>
      </c>
      <c r="BI134" s="7">
        <v>5</v>
      </c>
      <c r="BJ134" s="7">
        <v>10</v>
      </c>
      <c r="BK134" s="7">
        <v>3</v>
      </c>
      <c r="BL134" s="7">
        <v>5</v>
      </c>
      <c r="BM134" s="7">
        <v>4</v>
      </c>
      <c r="BN134" s="7">
        <v>6</v>
      </c>
      <c r="BO134" s="7">
        <v>4</v>
      </c>
      <c r="BP134" s="7">
        <v>3</v>
      </c>
      <c r="BQ134" s="7">
        <v>9</v>
      </c>
      <c r="BR134" s="7">
        <v>5</v>
      </c>
      <c r="BS134" s="7">
        <v>4</v>
      </c>
      <c r="BT134" s="7">
        <v>3</v>
      </c>
      <c r="BU134" s="7">
        <v>5</v>
      </c>
      <c r="BV134" s="7">
        <v>5</v>
      </c>
      <c r="BW134" s="7">
        <v>5</v>
      </c>
      <c r="BX134" s="7">
        <v>6</v>
      </c>
      <c r="BY134" s="7">
        <v>8</v>
      </c>
      <c r="BZ134" s="7">
        <v>6</v>
      </c>
      <c r="CA134" s="7">
        <v>14</v>
      </c>
      <c r="CB134" s="7">
        <v>5</v>
      </c>
      <c r="CC134" s="7">
        <v>4</v>
      </c>
      <c r="CD134" s="7">
        <v>13</v>
      </c>
      <c r="CE134" s="7">
        <v>8</v>
      </c>
      <c r="CF134" s="7">
        <v>12</v>
      </c>
      <c r="CG134" s="7">
        <v>10</v>
      </c>
      <c r="CH134" s="7">
        <v>6</v>
      </c>
      <c r="CI134" s="7">
        <v>12</v>
      </c>
      <c r="CJ134" s="7">
        <v>15</v>
      </c>
      <c r="CK134" s="7">
        <v>14</v>
      </c>
      <c r="CL134" s="7">
        <v>13</v>
      </c>
      <c r="CM134" s="7">
        <v>18</v>
      </c>
      <c r="CN134" s="7">
        <v>27</v>
      </c>
      <c r="CO134" s="7">
        <v>17</v>
      </c>
      <c r="CP134" s="7">
        <v>11</v>
      </c>
      <c r="CQ134" s="7">
        <v>17</v>
      </c>
      <c r="CR134" s="7">
        <v>16</v>
      </c>
      <c r="CS134" s="7">
        <v>24</v>
      </c>
      <c r="CT134" s="7">
        <v>13</v>
      </c>
      <c r="CU134" s="7">
        <v>19</v>
      </c>
      <c r="CV134" s="7">
        <v>22</v>
      </c>
      <c r="CW134" s="7">
        <v>22</v>
      </c>
      <c r="CX134" s="7">
        <v>17</v>
      </c>
      <c r="CY134" s="7">
        <v>17</v>
      </c>
      <c r="CZ134" s="7">
        <v>14</v>
      </c>
      <c r="DA134" s="7">
        <v>11</v>
      </c>
      <c r="DB134" s="7">
        <v>18</v>
      </c>
      <c r="DC134" s="7">
        <v>10</v>
      </c>
      <c r="DD134" s="7">
        <v>5</v>
      </c>
      <c r="DE134" s="7">
        <v>11</v>
      </c>
      <c r="DF134" s="7">
        <v>8</v>
      </c>
      <c r="DG134" s="7">
        <v>8</v>
      </c>
      <c r="DH134" s="7">
        <v>12</v>
      </c>
      <c r="DI134" s="7">
        <v>13</v>
      </c>
      <c r="DJ134" s="7">
        <v>15</v>
      </c>
      <c r="DK134" s="7">
        <v>6</v>
      </c>
      <c r="DL134" s="7">
        <v>12</v>
      </c>
      <c r="DM134" s="7">
        <v>7</v>
      </c>
      <c r="DN134" s="7">
        <v>8</v>
      </c>
      <c r="DO134" s="7">
        <v>4</v>
      </c>
      <c r="DP134" s="7">
        <v>7</v>
      </c>
      <c r="DQ134" s="7">
        <v>3</v>
      </c>
      <c r="DR134" s="7">
        <v>4</v>
      </c>
      <c r="DS134" s="7">
        <v>4</v>
      </c>
      <c r="DT134" s="7">
        <v>3</v>
      </c>
      <c r="DU134" s="7">
        <v>1</v>
      </c>
      <c r="DV134" s="7">
        <v>4</v>
      </c>
      <c r="DW134" s="7">
        <v>11</v>
      </c>
      <c r="DX134" s="7">
        <f t="shared" si="12"/>
        <v>509</v>
      </c>
      <c r="DY134" s="7">
        <f t="shared" si="13"/>
        <v>58</v>
      </c>
      <c r="DZ134" s="7">
        <f t="shared" si="14"/>
        <v>163</v>
      </c>
      <c r="EA134" s="7">
        <f t="shared" si="15"/>
        <v>260</v>
      </c>
    </row>
    <row r="135" spans="1:131" x14ac:dyDescent="0.35">
      <c r="A135" s="7">
        <v>13</v>
      </c>
      <c r="B135" s="10" t="s">
        <v>1020</v>
      </c>
      <c r="C135" s="10" t="s">
        <v>394</v>
      </c>
      <c r="D135" s="10" t="s">
        <v>395</v>
      </c>
      <c r="E135" s="7">
        <f>SUM(Table32534[[#This Row],[0]:[90]])</f>
        <v>721</v>
      </c>
      <c r="F135" s="8">
        <f>SUM(Table32534[[#This Row],[0]:[15]])</f>
        <v>113</v>
      </c>
      <c r="G135" s="7">
        <f>SUM(Table32534[[#This Row],[16]:[64]])</f>
        <v>422</v>
      </c>
      <c r="H135" s="7">
        <f>SUM(Table32534[[#This Row],[65]:[90]])</f>
        <v>186</v>
      </c>
      <c r="I135" s="7">
        <f>SUM(Table32534[[#This Row],[85]:[90]])</f>
        <v>20</v>
      </c>
      <c r="J135" s="8">
        <f>SUM(Table32534[[#This Row],[0]:[17]])</f>
        <v>122</v>
      </c>
      <c r="K135" s="7">
        <f>SUM(Table32534[[#This Row],[18]:[64]])</f>
        <v>413</v>
      </c>
      <c r="L135" s="8">
        <f>SUM(Table32534[[#This Row],[0]:[4]])</f>
        <v>28</v>
      </c>
      <c r="M135" s="7">
        <f>SUM(Table32534[[#This Row],[5]:[15]])</f>
        <v>85</v>
      </c>
      <c r="N135" s="7">
        <f>SUM(Table32534[[#This Row],[16]:[24]])</f>
        <v>62</v>
      </c>
      <c r="O135" s="7">
        <f>SUM(Table32534[[#This Row],[25]:[49]])</f>
        <v>160</v>
      </c>
      <c r="P135" s="7">
        <f>SUM(Table32534[[#This Row],[50]:[64]])</f>
        <v>200</v>
      </c>
      <c r="Q135" s="7">
        <f>SUM(Table32534[[#This Row],[65]:[74]])</f>
        <v>119</v>
      </c>
      <c r="R135" s="7">
        <f>SUM(Table32534[[#This Row],[75]:[84]])</f>
        <v>47</v>
      </c>
      <c r="S135" s="8">
        <f>SUM(Table32534[[#This Row],[5]:[9]])</f>
        <v>43</v>
      </c>
      <c r="T135" s="7">
        <f>SUM(Table32534[[#This Row],[10]:[14]])</f>
        <v>34</v>
      </c>
      <c r="U135" s="7">
        <f>SUM(Table32534[[#This Row],[15]:[19]])</f>
        <v>39</v>
      </c>
      <c r="V135" s="7">
        <f>SUM(Table32534[[#This Row],[20]:[24]])</f>
        <v>31</v>
      </c>
      <c r="W135" s="7">
        <f>SUM(Table32534[[#This Row],[25]:[29]])</f>
        <v>26</v>
      </c>
      <c r="X135" s="7">
        <f>SUM(Table32534[[#This Row],[30]:[34]])</f>
        <v>36</v>
      </c>
      <c r="Y135" s="7">
        <f>SUM(Table32534[[#This Row],[35]:[39]])</f>
        <v>29</v>
      </c>
      <c r="Z135" s="7">
        <f>SUM(Table32534[[#This Row],[40]:[44]])</f>
        <v>30</v>
      </c>
      <c r="AA135" s="7">
        <f>SUM(Table32534[[#This Row],[45]:[49]])</f>
        <v>39</v>
      </c>
      <c r="AB135" s="7">
        <f>SUM(Table32534[[#This Row],[50]:[54]])</f>
        <v>57</v>
      </c>
      <c r="AC135" s="7">
        <f>SUM(Table32534[[#This Row],[55]:[59]])</f>
        <v>64</v>
      </c>
      <c r="AD135" s="7">
        <f>SUM(Table32534[[#This Row],[60]:[64]])</f>
        <v>79</v>
      </c>
      <c r="AE135" s="7">
        <f>SUM(Table32534[[#This Row],[65]:[69]])</f>
        <v>55</v>
      </c>
      <c r="AF135" s="7">
        <f>SUM(Table32534[[#This Row],[70]:[74]])</f>
        <v>64</v>
      </c>
      <c r="AG135" s="7">
        <f>SUM(Table32534[[#This Row],[75]:[79]])</f>
        <v>34</v>
      </c>
      <c r="AH135" s="7">
        <f>SUM(Table32534[[#This Row],[80]:[84]])</f>
        <v>13</v>
      </c>
      <c r="AI135" s="7">
        <f>SUM(Table32534[[#This Row],[85]:[89]])</f>
        <v>14</v>
      </c>
      <c r="AJ135" s="7">
        <f>Table32534[[#This Row],[90]]</f>
        <v>6</v>
      </c>
      <c r="AK135" s="8">
        <v>5</v>
      </c>
      <c r="AL135" s="7">
        <v>6</v>
      </c>
      <c r="AM135" s="7">
        <v>6</v>
      </c>
      <c r="AN135" s="7">
        <v>6</v>
      </c>
      <c r="AO135" s="7">
        <v>5</v>
      </c>
      <c r="AP135" s="7">
        <v>6</v>
      </c>
      <c r="AQ135" s="7">
        <v>10</v>
      </c>
      <c r="AR135" s="7">
        <v>5</v>
      </c>
      <c r="AS135" s="7">
        <v>17</v>
      </c>
      <c r="AT135" s="7">
        <v>5</v>
      </c>
      <c r="AU135" s="7">
        <v>4</v>
      </c>
      <c r="AV135" s="7">
        <v>4</v>
      </c>
      <c r="AW135" s="7">
        <v>8</v>
      </c>
      <c r="AX135" s="7">
        <v>9</v>
      </c>
      <c r="AY135" s="7">
        <v>9</v>
      </c>
      <c r="AZ135" s="7">
        <v>8</v>
      </c>
      <c r="BA135" s="7">
        <v>5</v>
      </c>
      <c r="BB135" s="7">
        <v>4</v>
      </c>
      <c r="BC135" s="7">
        <v>11</v>
      </c>
      <c r="BD135" s="7">
        <v>11</v>
      </c>
      <c r="BE135" s="7">
        <v>8</v>
      </c>
      <c r="BF135" s="7">
        <v>9</v>
      </c>
      <c r="BG135" s="7">
        <v>4</v>
      </c>
      <c r="BH135" s="7">
        <v>3</v>
      </c>
      <c r="BI135" s="7">
        <v>7</v>
      </c>
      <c r="BJ135" s="7">
        <v>7</v>
      </c>
      <c r="BK135" s="7">
        <v>3</v>
      </c>
      <c r="BL135" s="7">
        <v>5</v>
      </c>
      <c r="BM135" s="7">
        <v>8</v>
      </c>
      <c r="BN135" s="7">
        <v>3</v>
      </c>
      <c r="BO135" s="7">
        <v>4</v>
      </c>
      <c r="BP135" s="7">
        <v>9</v>
      </c>
      <c r="BQ135" s="7">
        <v>6</v>
      </c>
      <c r="BR135" s="7">
        <v>7</v>
      </c>
      <c r="BS135" s="7">
        <v>10</v>
      </c>
      <c r="BT135" s="7">
        <v>2</v>
      </c>
      <c r="BU135" s="7">
        <v>8</v>
      </c>
      <c r="BV135" s="7">
        <v>8</v>
      </c>
      <c r="BW135" s="7">
        <v>5</v>
      </c>
      <c r="BX135" s="7">
        <v>6</v>
      </c>
      <c r="BY135" s="7">
        <v>7</v>
      </c>
      <c r="BZ135" s="7">
        <v>6</v>
      </c>
      <c r="CA135" s="7">
        <v>5</v>
      </c>
      <c r="CB135" s="7">
        <v>5</v>
      </c>
      <c r="CC135" s="7">
        <v>7</v>
      </c>
      <c r="CD135" s="7">
        <v>7</v>
      </c>
      <c r="CE135" s="7">
        <v>10</v>
      </c>
      <c r="CF135" s="7">
        <v>4</v>
      </c>
      <c r="CG135" s="7">
        <v>9</v>
      </c>
      <c r="CH135" s="7">
        <v>9</v>
      </c>
      <c r="CI135" s="7">
        <v>15</v>
      </c>
      <c r="CJ135" s="7">
        <v>7</v>
      </c>
      <c r="CK135" s="7">
        <v>8</v>
      </c>
      <c r="CL135" s="7">
        <v>14</v>
      </c>
      <c r="CM135" s="7">
        <v>13</v>
      </c>
      <c r="CN135" s="7">
        <v>13</v>
      </c>
      <c r="CO135" s="7">
        <v>5</v>
      </c>
      <c r="CP135" s="7">
        <v>14</v>
      </c>
      <c r="CQ135" s="7">
        <v>17</v>
      </c>
      <c r="CR135" s="7">
        <v>15</v>
      </c>
      <c r="CS135" s="7">
        <v>13</v>
      </c>
      <c r="CT135" s="7">
        <v>19</v>
      </c>
      <c r="CU135" s="7">
        <v>14</v>
      </c>
      <c r="CV135" s="7">
        <v>15</v>
      </c>
      <c r="CW135" s="7">
        <v>18</v>
      </c>
      <c r="CX135" s="7">
        <v>13</v>
      </c>
      <c r="CY135" s="7">
        <v>5</v>
      </c>
      <c r="CZ135" s="7">
        <v>12</v>
      </c>
      <c r="DA135" s="7">
        <v>11</v>
      </c>
      <c r="DB135" s="7">
        <v>14</v>
      </c>
      <c r="DC135" s="7">
        <v>15</v>
      </c>
      <c r="DD135" s="7">
        <v>15</v>
      </c>
      <c r="DE135" s="7">
        <v>16</v>
      </c>
      <c r="DF135" s="7">
        <v>11</v>
      </c>
      <c r="DG135" s="7">
        <v>7</v>
      </c>
      <c r="DH135" s="7">
        <v>8</v>
      </c>
      <c r="DI135" s="7">
        <v>4</v>
      </c>
      <c r="DJ135" s="7">
        <v>7</v>
      </c>
      <c r="DK135" s="7">
        <v>10</v>
      </c>
      <c r="DL135" s="7">
        <v>5</v>
      </c>
      <c r="DM135" s="7">
        <v>2</v>
      </c>
      <c r="DN135" s="7">
        <v>4</v>
      </c>
      <c r="DO135" s="7">
        <v>3</v>
      </c>
      <c r="DP135" s="7">
        <v>2</v>
      </c>
      <c r="DQ135" s="7">
        <v>2</v>
      </c>
      <c r="DR135" s="7">
        <v>1</v>
      </c>
      <c r="DS135" s="7">
        <v>3</v>
      </c>
      <c r="DT135" s="7">
        <v>1</v>
      </c>
      <c r="DU135" s="7">
        <v>5</v>
      </c>
      <c r="DV135" s="7">
        <v>4</v>
      </c>
      <c r="DW135" s="7">
        <v>6</v>
      </c>
      <c r="DX135" s="7">
        <f t="shared" si="12"/>
        <v>422</v>
      </c>
      <c r="DY135" s="7">
        <f t="shared" si="13"/>
        <v>53</v>
      </c>
      <c r="DZ135" s="7">
        <f t="shared" si="14"/>
        <v>160</v>
      </c>
      <c r="EA135" s="7">
        <f t="shared" si="15"/>
        <v>200</v>
      </c>
    </row>
    <row r="136" spans="1:131" x14ac:dyDescent="0.35">
      <c r="A136" s="7">
        <v>13</v>
      </c>
      <c r="B136" s="10" t="s">
        <v>1020</v>
      </c>
      <c r="C136" s="10" t="s">
        <v>396</v>
      </c>
      <c r="D136" s="10" t="s">
        <v>397</v>
      </c>
      <c r="E136" s="7">
        <f>SUM(Table32534[[#This Row],[0]:[90]])</f>
        <v>829</v>
      </c>
      <c r="F136" s="8">
        <f>SUM(Table32534[[#This Row],[0]:[15]])</f>
        <v>85</v>
      </c>
      <c r="G136" s="7">
        <f>SUM(Table32534[[#This Row],[16]:[64]])</f>
        <v>507</v>
      </c>
      <c r="H136" s="7">
        <f>SUM(Table32534[[#This Row],[65]:[90]])</f>
        <v>237</v>
      </c>
      <c r="I136" s="7">
        <f>SUM(Table32534[[#This Row],[85]:[90]])</f>
        <v>30</v>
      </c>
      <c r="J136" s="8">
        <f>SUM(Table32534[[#This Row],[0]:[17]])</f>
        <v>102</v>
      </c>
      <c r="K136" s="7">
        <f>SUM(Table32534[[#This Row],[18]:[64]])</f>
        <v>490</v>
      </c>
      <c r="L136" s="8">
        <f>SUM(Table32534[[#This Row],[0]:[4]])</f>
        <v>23</v>
      </c>
      <c r="M136" s="7">
        <f>SUM(Table32534[[#This Row],[5]:[15]])</f>
        <v>62</v>
      </c>
      <c r="N136" s="7">
        <f>SUM(Table32534[[#This Row],[16]:[24]])</f>
        <v>74</v>
      </c>
      <c r="O136" s="7">
        <f>SUM(Table32534[[#This Row],[25]:[49]])</f>
        <v>190</v>
      </c>
      <c r="P136" s="7">
        <f>SUM(Table32534[[#This Row],[50]:[64]])</f>
        <v>243</v>
      </c>
      <c r="Q136" s="7">
        <f>SUM(Table32534[[#This Row],[65]:[74]])</f>
        <v>125</v>
      </c>
      <c r="R136" s="7">
        <f>SUM(Table32534[[#This Row],[75]:[84]])</f>
        <v>82</v>
      </c>
      <c r="S136" s="8">
        <f>SUM(Table32534[[#This Row],[5]:[9]])</f>
        <v>25</v>
      </c>
      <c r="T136" s="7">
        <f>SUM(Table32534[[#This Row],[10]:[14]])</f>
        <v>29</v>
      </c>
      <c r="U136" s="7">
        <f>SUM(Table32534[[#This Row],[15]:[19]])</f>
        <v>44</v>
      </c>
      <c r="V136" s="7">
        <f>SUM(Table32534[[#This Row],[20]:[24]])</f>
        <v>38</v>
      </c>
      <c r="W136" s="7">
        <f>SUM(Table32534[[#This Row],[25]:[29]])</f>
        <v>41</v>
      </c>
      <c r="X136" s="7">
        <f>SUM(Table32534[[#This Row],[30]:[34]])</f>
        <v>30</v>
      </c>
      <c r="Y136" s="7">
        <f>SUM(Table32534[[#This Row],[35]:[39]])</f>
        <v>32</v>
      </c>
      <c r="Z136" s="7">
        <f>SUM(Table32534[[#This Row],[40]:[44]])</f>
        <v>42</v>
      </c>
      <c r="AA136" s="7">
        <f>SUM(Table32534[[#This Row],[45]:[49]])</f>
        <v>45</v>
      </c>
      <c r="AB136" s="7">
        <f>SUM(Table32534[[#This Row],[50]:[54]])</f>
        <v>73</v>
      </c>
      <c r="AC136" s="7">
        <f>SUM(Table32534[[#This Row],[55]:[59]])</f>
        <v>86</v>
      </c>
      <c r="AD136" s="7">
        <f>SUM(Table32534[[#This Row],[60]:[64]])</f>
        <v>84</v>
      </c>
      <c r="AE136" s="7">
        <f>SUM(Table32534[[#This Row],[65]:[69]])</f>
        <v>63</v>
      </c>
      <c r="AF136" s="7">
        <f>SUM(Table32534[[#This Row],[70]:[74]])</f>
        <v>62</v>
      </c>
      <c r="AG136" s="7">
        <f>SUM(Table32534[[#This Row],[75]:[79]])</f>
        <v>53</v>
      </c>
      <c r="AH136" s="7">
        <f>SUM(Table32534[[#This Row],[80]:[84]])</f>
        <v>29</v>
      </c>
      <c r="AI136" s="7">
        <f>SUM(Table32534[[#This Row],[85]:[89]])</f>
        <v>19</v>
      </c>
      <c r="AJ136" s="7">
        <f>Table32534[[#This Row],[90]]</f>
        <v>11</v>
      </c>
      <c r="AK136" s="8">
        <v>3</v>
      </c>
      <c r="AL136" s="7">
        <v>7</v>
      </c>
      <c r="AM136" s="7">
        <v>6</v>
      </c>
      <c r="AN136" s="7">
        <v>3</v>
      </c>
      <c r="AO136" s="7">
        <v>4</v>
      </c>
      <c r="AP136" s="7">
        <v>7</v>
      </c>
      <c r="AQ136" s="7">
        <v>5</v>
      </c>
      <c r="AR136" s="7">
        <v>4</v>
      </c>
      <c r="AS136" s="7">
        <v>2</v>
      </c>
      <c r="AT136" s="7">
        <v>7</v>
      </c>
      <c r="AU136" s="7">
        <v>5</v>
      </c>
      <c r="AV136" s="7">
        <v>3</v>
      </c>
      <c r="AW136" s="7">
        <v>9</v>
      </c>
      <c r="AX136" s="7">
        <v>6</v>
      </c>
      <c r="AY136" s="7">
        <v>6</v>
      </c>
      <c r="AZ136" s="7">
        <v>8</v>
      </c>
      <c r="BA136" s="7">
        <v>5</v>
      </c>
      <c r="BB136" s="7">
        <v>12</v>
      </c>
      <c r="BC136" s="7">
        <v>12</v>
      </c>
      <c r="BD136" s="7">
        <v>7</v>
      </c>
      <c r="BE136" s="7">
        <v>7</v>
      </c>
      <c r="BF136" s="7">
        <v>3</v>
      </c>
      <c r="BG136" s="7">
        <v>9</v>
      </c>
      <c r="BH136" s="7">
        <v>8</v>
      </c>
      <c r="BI136" s="7">
        <v>11</v>
      </c>
      <c r="BJ136" s="7">
        <v>7</v>
      </c>
      <c r="BK136" s="7">
        <v>10</v>
      </c>
      <c r="BL136" s="7">
        <v>7</v>
      </c>
      <c r="BM136" s="7">
        <v>7</v>
      </c>
      <c r="BN136" s="7">
        <v>10</v>
      </c>
      <c r="BO136" s="7">
        <v>5</v>
      </c>
      <c r="BP136" s="7">
        <v>2</v>
      </c>
      <c r="BQ136" s="7">
        <v>6</v>
      </c>
      <c r="BR136" s="7">
        <v>6</v>
      </c>
      <c r="BS136" s="7">
        <v>11</v>
      </c>
      <c r="BT136" s="7">
        <v>7</v>
      </c>
      <c r="BU136" s="7">
        <v>10</v>
      </c>
      <c r="BV136" s="7">
        <v>4</v>
      </c>
      <c r="BW136" s="7">
        <v>7</v>
      </c>
      <c r="BX136" s="7">
        <v>4</v>
      </c>
      <c r="BY136" s="7">
        <v>7</v>
      </c>
      <c r="BZ136" s="7">
        <v>11</v>
      </c>
      <c r="CA136" s="7">
        <v>4</v>
      </c>
      <c r="CB136" s="7">
        <v>11</v>
      </c>
      <c r="CC136" s="7">
        <v>9</v>
      </c>
      <c r="CD136" s="7">
        <v>7</v>
      </c>
      <c r="CE136" s="7">
        <v>5</v>
      </c>
      <c r="CF136" s="7">
        <v>11</v>
      </c>
      <c r="CG136" s="7">
        <v>10</v>
      </c>
      <c r="CH136" s="7">
        <v>12</v>
      </c>
      <c r="CI136" s="7">
        <v>8</v>
      </c>
      <c r="CJ136" s="7">
        <v>15</v>
      </c>
      <c r="CK136" s="7">
        <v>17</v>
      </c>
      <c r="CL136" s="7">
        <v>12</v>
      </c>
      <c r="CM136" s="7">
        <v>21</v>
      </c>
      <c r="CN136" s="7">
        <v>19</v>
      </c>
      <c r="CO136" s="7">
        <v>18</v>
      </c>
      <c r="CP136" s="7">
        <v>10</v>
      </c>
      <c r="CQ136" s="7">
        <v>24</v>
      </c>
      <c r="CR136" s="7">
        <v>15</v>
      </c>
      <c r="CS136" s="7">
        <v>18</v>
      </c>
      <c r="CT136" s="7">
        <v>19</v>
      </c>
      <c r="CU136" s="7">
        <v>18</v>
      </c>
      <c r="CV136" s="7">
        <v>15</v>
      </c>
      <c r="CW136" s="7">
        <v>14</v>
      </c>
      <c r="CX136" s="7">
        <v>14</v>
      </c>
      <c r="CY136" s="7">
        <v>10</v>
      </c>
      <c r="CZ136" s="7">
        <v>11</v>
      </c>
      <c r="DA136" s="7">
        <v>12</v>
      </c>
      <c r="DB136" s="7">
        <v>16</v>
      </c>
      <c r="DC136" s="7">
        <v>15</v>
      </c>
      <c r="DD136" s="7">
        <v>13</v>
      </c>
      <c r="DE136" s="7">
        <v>13</v>
      </c>
      <c r="DF136" s="7">
        <v>11</v>
      </c>
      <c r="DG136" s="7">
        <v>10</v>
      </c>
      <c r="DH136" s="7">
        <v>11</v>
      </c>
      <c r="DI136" s="7">
        <v>12</v>
      </c>
      <c r="DJ136" s="7">
        <v>11</v>
      </c>
      <c r="DK136" s="7">
        <v>12</v>
      </c>
      <c r="DL136" s="7">
        <v>7</v>
      </c>
      <c r="DM136" s="7">
        <v>7</v>
      </c>
      <c r="DN136" s="7">
        <v>5</v>
      </c>
      <c r="DO136" s="7">
        <v>4</v>
      </c>
      <c r="DP136" s="7">
        <v>6</v>
      </c>
      <c r="DQ136" s="7">
        <v>7</v>
      </c>
      <c r="DR136" s="7">
        <v>6</v>
      </c>
      <c r="DS136" s="7">
        <v>4</v>
      </c>
      <c r="DT136" s="7">
        <v>2</v>
      </c>
      <c r="DU136" s="7">
        <v>5</v>
      </c>
      <c r="DV136" s="7">
        <v>2</v>
      </c>
      <c r="DW136" s="7">
        <v>11</v>
      </c>
      <c r="DX136" s="7">
        <f t="shared" si="12"/>
        <v>507</v>
      </c>
      <c r="DY136" s="7">
        <f t="shared" si="13"/>
        <v>57</v>
      </c>
      <c r="DZ136" s="7">
        <f t="shared" si="14"/>
        <v>190</v>
      </c>
      <c r="EA136" s="7">
        <f t="shared" si="15"/>
        <v>243</v>
      </c>
    </row>
    <row r="137" spans="1:131" x14ac:dyDescent="0.35">
      <c r="A137" s="7">
        <v>13</v>
      </c>
      <c r="B137" s="10" t="s">
        <v>1020</v>
      </c>
      <c r="C137" s="10" t="s">
        <v>398</v>
      </c>
      <c r="D137" s="10" t="s">
        <v>399</v>
      </c>
      <c r="E137" s="7">
        <f>SUM(Table32534[[#This Row],[0]:[90]])</f>
        <v>709</v>
      </c>
      <c r="F137" s="8">
        <f>SUM(Table32534[[#This Row],[0]:[15]])</f>
        <v>93</v>
      </c>
      <c r="G137" s="7">
        <f>SUM(Table32534[[#This Row],[16]:[64]])</f>
        <v>444</v>
      </c>
      <c r="H137" s="7">
        <f>SUM(Table32534[[#This Row],[65]:[90]])</f>
        <v>172</v>
      </c>
      <c r="I137" s="7">
        <f>SUM(Table32534[[#This Row],[85]:[90]])</f>
        <v>34</v>
      </c>
      <c r="J137" s="8">
        <f>SUM(Table32534[[#This Row],[0]:[17]])</f>
        <v>111</v>
      </c>
      <c r="K137" s="7">
        <f>SUM(Table32534[[#This Row],[18]:[64]])</f>
        <v>426</v>
      </c>
      <c r="L137" s="8">
        <f>SUM(Table32534[[#This Row],[0]:[4]])</f>
        <v>32</v>
      </c>
      <c r="M137" s="7">
        <f>SUM(Table32534[[#This Row],[5]:[15]])</f>
        <v>61</v>
      </c>
      <c r="N137" s="7">
        <f>SUM(Table32534[[#This Row],[16]:[24]])</f>
        <v>68</v>
      </c>
      <c r="O137" s="7">
        <f>SUM(Table32534[[#This Row],[25]:[49]])</f>
        <v>204</v>
      </c>
      <c r="P137" s="7">
        <f>SUM(Table32534[[#This Row],[50]:[64]])</f>
        <v>172</v>
      </c>
      <c r="Q137" s="7">
        <f>SUM(Table32534[[#This Row],[65]:[74]])</f>
        <v>82</v>
      </c>
      <c r="R137" s="7">
        <f>SUM(Table32534[[#This Row],[75]:[84]])</f>
        <v>56</v>
      </c>
      <c r="S137" s="8">
        <f>SUM(Table32534[[#This Row],[5]:[9]])</f>
        <v>34</v>
      </c>
      <c r="T137" s="7">
        <f>SUM(Table32534[[#This Row],[10]:[14]])</f>
        <v>21</v>
      </c>
      <c r="U137" s="7">
        <f>SUM(Table32534[[#This Row],[15]:[19]])</f>
        <v>33</v>
      </c>
      <c r="V137" s="7">
        <f>SUM(Table32534[[#This Row],[20]:[24]])</f>
        <v>41</v>
      </c>
      <c r="W137" s="7">
        <f>SUM(Table32534[[#This Row],[25]:[29]])</f>
        <v>32</v>
      </c>
      <c r="X137" s="7">
        <f>SUM(Table32534[[#This Row],[30]:[34]])</f>
        <v>58</v>
      </c>
      <c r="Y137" s="7">
        <f>SUM(Table32534[[#This Row],[35]:[39]])</f>
        <v>38</v>
      </c>
      <c r="Z137" s="7">
        <f>SUM(Table32534[[#This Row],[40]:[44]])</f>
        <v>52</v>
      </c>
      <c r="AA137" s="7">
        <f>SUM(Table32534[[#This Row],[45]:[49]])</f>
        <v>24</v>
      </c>
      <c r="AB137" s="7">
        <f>SUM(Table32534[[#This Row],[50]:[54]])</f>
        <v>46</v>
      </c>
      <c r="AC137" s="7">
        <f>SUM(Table32534[[#This Row],[55]:[59]])</f>
        <v>69</v>
      </c>
      <c r="AD137" s="7">
        <f>SUM(Table32534[[#This Row],[60]:[64]])</f>
        <v>57</v>
      </c>
      <c r="AE137" s="7">
        <f>SUM(Table32534[[#This Row],[65]:[69]])</f>
        <v>34</v>
      </c>
      <c r="AF137" s="7">
        <f>SUM(Table32534[[#This Row],[70]:[74]])</f>
        <v>48</v>
      </c>
      <c r="AG137" s="7">
        <f>SUM(Table32534[[#This Row],[75]:[79]])</f>
        <v>31</v>
      </c>
      <c r="AH137" s="7">
        <f>SUM(Table32534[[#This Row],[80]:[84]])</f>
        <v>25</v>
      </c>
      <c r="AI137" s="7">
        <f>SUM(Table32534[[#This Row],[85]:[89]])</f>
        <v>19</v>
      </c>
      <c r="AJ137" s="7">
        <f>Table32534[[#This Row],[90]]</f>
        <v>15</v>
      </c>
      <c r="AK137" s="8">
        <v>6</v>
      </c>
      <c r="AL137" s="7">
        <v>4</v>
      </c>
      <c r="AM137" s="7">
        <v>7</v>
      </c>
      <c r="AN137" s="7">
        <v>9</v>
      </c>
      <c r="AO137" s="7">
        <v>6</v>
      </c>
      <c r="AP137" s="7">
        <v>13</v>
      </c>
      <c r="AQ137" s="7">
        <v>2</v>
      </c>
      <c r="AR137" s="7">
        <v>9</v>
      </c>
      <c r="AS137" s="7">
        <v>4</v>
      </c>
      <c r="AT137" s="7">
        <v>6</v>
      </c>
      <c r="AU137" s="7">
        <v>1</v>
      </c>
      <c r="AV137" s="7">
        <v>4</v>
      </c>
      <c r="AW137" s="7">
        <v>2</v>
      </c>
      <c r="AX137" s="7">
        <v>9</v>
      </c>
      <c r="AY137" s="7">
        <v>5</v>
      </c>
      <c r="AZ137" s="7">
        <v>6</v>
      </c>
      <c r="BA137" s="7">
        <v>10</v>
      </c>
      <c r="BB137" s="7">
        <v>8</v>
      </c>
      <c r="BC137" s="7">
        <v>6</v>
      </c>
      <c r="BD137" s="7">
        <v>3</v>
      </c>
      <c r="BE137" s="7">
        <v>14</v>
      </c>
      <c r="BF137" s="7">
        <v>8</v>
      </c>
      <c r="BG137" s="7">
        <v>8</v>
      </c>
      <c r="BH137" s="7">
        <v>5</v>
      </c>
      <c r="BI137" s="7">
        <v>6</v>
      </c>
      <c r="BJ137" s="7">
        <v>7</v>
      </c>
      <c r="BK137" s="7">
        <v>14</v>
      </c>
      <c r="BL137" s="7">
        <v>3</v>
      </c>
      <c r="BM137" s="7">
        <v>3</v>
      </c>
      <c r="BN137" s="7">
        <v>5</v>
      </c>
      <c r="BO137" s="7">
        <v>11</v>
      </c>
      <c r="BP137" s="7">
        <v>11</v>
      </c>
      <c r="BQ137" s="7">
        <v>11</v>
      </c>
      <c r="BR137" s="7">
        <v>11</v>
      </c>
      <c r="BS137" s="7">
        <v>14</v>
      </c>
      <c r="BT137" s="7">
        <v>9</v>
      </c>
      <c r="BU137" s="7">
        <v>7</v>
      </c>
      <c r="BV137" s="7">
        <v>10</v>
      </c>
      <c r="BW137" s="7">
        <v>5</v>
      </c>
      <c r="BX137" s="7">
        <v>7</v>
      </c>
      <c r="BY137" s="7">
        <v>13</v>
      </c>
      <c r="BZ137" s="7">
        <v>11</v>
      </c>
      <c r="CA137" s="7">
        <v>7</v>
      </c>
      <c r="CB137" s="7">
        <v>11</v>
      </c>
      <c r="CC137" s="7">
        <v>10</v>
      </c>
      <c r="CD137" s="7">
        <v>6</v>
      </c>
      <c r="CE137" s="7">
        <v>2</v>
      </c>
      <c r="CF137" s="7">
        <v>2</v>
      </c>
      <c r="CG137" s="7">
        <v>9</v>
      </c>
      <c r="CH137" s="7">
        <v>5</v>
      </c>
      <c r="CI137" s="7">
        <v>7</v>
      </c>
      <c r="CJ137" s="7">
        <v>7</v>
      </c>
      <c r="CK137" s="7">
        <v>10</v>
      </c>
      <c r="CL137" s="7">
        <v>13</v>
      </c>
      <c r="CM137" s="7">
        <v>9</v>
      </c>
      <c r="CN137" s="7">
        <v>12</v>
      </c>
      <c r="CO137" s="7">
        <v>20</v>
      </c>
      <c r="CP137" s="7">
        <v>12</v>
      </c>
      <c r="CQ137" s="7">
        <v>9</v>
      </c>
      <c r="CR137" s="7">
        <v>16</v>
      </c>
      <c r="CS137" s="7">
        <v>18</v>
      </c>
      <c r="CT137" s="7">
        <v>10</v>
      </c>
      <c r="CU137" s="7">
        <v>9</v>
      </c>
      <c r="CV137" s="7">
        <v>9</v>
      </c>
      <c r="CW137" s="7">
        <v>11</v>
      </c>
      <c r="CX137" s="7">
        <v>11</v>
      </c>
      <c r="CY137" s="7">
        <v>7</v>
      </c>
      <c r="CZ137" s="7">
        <v>5</v>
      </c>
      <c r="DA137" s="7">
        <v>4</v>
      </c>
      <c r="DB137" s="7">
        <v>7</v>
      </c>
      <c r="DC137" s="7">
        <v>8</v>
      </c>
      <c r="DD137" s="7">
        <v>15</v>
      </c>
      <c r="DE137" s="7">
        <v>14</v>
      </c>
      <c r="DF137" s="7">
        <v>4</v>
      </c>
      <c r="DG137" s="7">
        <v>7</v>
      </c>
      <c r="DH137" s="7">
        <v>9</v>
      </c>
      <c r="DI137" s="7">
        <v>2</v>
      </c>
      <c r="DJ137" s="7">
        <v>5</v>
      </c>
      <c r="DK137" s="7">
        <v>7</v>
      </c>
      <c r="DL137" s="7">
        <v>8</v>
      </c>
      <c r="DM137" s="7">
        <v>5</v>
      </c>
      <c r="DN137" s="7">
        <v>8</v>
      </c>
      <c r="DO137" s="7">
        <v>4</v>
      </c>
      <c r="DP137" s="7">
        <v>3</v>
      </c>
      <c r="DQ137" s="7">
        <v>5</v>
      </c>
      <c r="DR137" s="7">
        <v>5</v>
      </c>
      <c r="DS137" s="7">
        <v>6</v>
      </c>
      <c r="DT137" s="7">
        <v>2</v>
      </c>
      <c r="DU137" s="7">
        <v>4</v>
      </c>
      <c r="DV137" s="7">
        <v>2</v>
      </c>
      <c r="DW137" s="7">
        <v>15</v>
      </c>
      <c r="DX137" s="7">
        <f t="shared" si="12"/>
        <v>444</v>
      </c>
      <c r="DY137" s="7">
        <f t="shared" si="13"/>
        <v>50</v>
      </c>
      <c r="DZ137" s="7">
        <f t="shared" si="14"/>
        <v>204</v>
      </c>
      <c r="EA137" s="7">
        <f t="shared" si="15"/>
        <v>172</v>
      </c>
    </row>
    <row r="138" spans="1:131" x14ac:dyDescent="0.35">
      <c r="A138" s="7">
        <v>13</v>
      </c>
      <c r="B138" s="10" t="s">
        <v>1020</v>
      </c>
      <c r="C138" s="10" t="s">
        <v>400</v>
      </c>
      <c r="D138" s="10" t="s">
        <v>401</v>
      </c>
      <c r="E138" s="7">
        <f>SUM(Table32534[[#This Row],[0]:[90]])</f>
        <v>1094</v>
      </c>
      <c r="F138" s="8">
        <f>SUM(Table32534[[#This Row],[0]:[15]])</f>
        <v>187</v>
      </c>
      <c r="G138" s="7">
        <f>SUM(Table32534[[#This Row],[16]:[64]])</f>
        <v>756</v>
      </c>
      <c r="H138" s="7">
        <f>SUM(Table32534[[#This Row],[65]:[90]])</f>
        <v>151</v>
      </c>
      <c r="I138" s="7">
        <f>SUM(Table32534[[#This Row],[85]:[90]])</f>
        <v>13</v>
      </c>
      <c r="J138" s="8">
        <f>SUM(Table32534[[#This Row],[0]:[17]])</f>
        <v>203</v>
      </c>
      <c r="K138" s="7">
        <f>SUM(Table32534[[#This Row],[18]:[64]])</f>
        <v>740</v>
      </c>
      <c r="L138" s="8">
        <f>SUM(Table32534[[#This Row],[0]:[4]])</f>
        <v>57</v>
      </c>
      <c r="M138" s="7">
        <f>SUM(Table32534[[#This Row],[5]:[15]])</f>
        <v>130</v>
      </c>
      <c r="N138" s="7">
        <f>SUM(Table32534[[#This Row],[16]:[24]])</f>
        <v>97</v>
      </c>
      <c r="O138" s="7">
        <f>SUM(Table32534[[#This Row],[25]:[49]])</f>
        <v>398</v>
      </c>
      <c r="P138" s="7">
        <f>SUM(Table32534[[#This Row],[50]:[64]])</f>
        <v>261</v>
      </c>
      <c r="Q138" s="7">
        <f>SUM(Table32534[[#This Row],[65]:[74]])</f>
        <v>79</v>
      </c>
      <c r="R138" s="7">
        <f>SUM(Table32534[[#This Row],[75]:[84]])</f>
        <v>59</v>
      </c>
      <c r="S138" s="8">
        <f>SUM(Table32534[[#This Row],[5]:[9]])</f>
        <v>68</v>
      </c>
      <c r="T138" s="7">
        <f>SUM(Table32534[[#This Row],[10]:[14]])</f>
        <v>56</v>
      </c>
      <c r="U138" s="7">
        <f>SUM(Table32534[[#This Row],[15]:[19]])</f>
        <v>44</v>
      </c>
      <c r="V138" s="7">
        <f>SUM(Table32534[[#This Row],[20]:[24]])</f>
        <v>59</v>
      </c>
      <c r="W138" s="7">
        <f>SUM(Table32534[[#This Row],[25]:[29]])</f>
        <v>99</v>
      </c>
      <c r="X138" s="7">
        <f>SUM(Table32534[[#This Row],[30]:[34]])</f>
        <v>92</v>
      </c>
      <c r="Y138" s="7">
        <f>SUM(Table32534[[#This Row],[35]:[39]])</f>
        <v>94</v>
      </c>
      <c r="Z138" s="7">
        <f>SUM(Table32534[[#This Row],[40]:[44]])</f>
        <v>62</v>
      </c>
      <c r="AA138" s="7">
        <f>SUM(Table32534[[#This Row],[45]:[49]])</f>
        <v>51</v>
      </c>
      <c r="AB138" s="7">
        <f>SUM(Table32534[[#This Row],[50]:[54]])</f>
        <v>77</v>
      </c>
      <c r="AC138" s="7">
        <f>SUM(Table32534[[#This Row],[55]:[59]])</f>
        <v>106</v>
      </c>
      <c r="AD138" s="7">
        <f>SUM(Table32534[[#This Row],[60]:[64]])</f>
        <v>78</v>
      </c>
      <c r="AE138" s="7">
        <f>SUM(Table32534[[#This Row],[65]:[69]])</f>
        <v>41</v>
      </c>
      <c r="AF138" s="7">
        <f>SUM(Table32534[[#This Row],[70]:[74]])</f>
        <v>38</v>
      </c>
      <c r="AG138" s="7">
        <f>SUM(Table32534[[#This Row],[75]:[79]])</f>
        <v>42</v>
      </c>
      <c r="AH138" s="7">
        <f>SUM(Table32534[[#This Row],[80]:[84]])</f>
        <v>17</v>
      </c>
      <c r="AI138" s="7">
        <f>SUM(Table32534[[#This Row],[85]:[89]])</f>
        <v>11</v>
      </c>
      <c r="AJ138" s="7">
        <f>Table32534[[#This Row],[90]]</f>
        <v>2</v>
      </c>
      <c r="AK138" s="8">
        <v>16</v>
      </c>
      <c r="AL138" s="7">
        <v>10</v>
      </c>
      <c r="AM138" s="7">
        <v>11</v>
      </c>
      <c r="AN138" s="7">
        <v>9</v>
      </c>
      <c r="AO138" s="7">
        <v>11</v>
      </c>
      <c r="AP138" s="7">
        <v>13</v>
      </c>
      <c r="AQ138" s="7">
        <v>19</v>
      </c>
      <c r="AR138" s="7">
        <v>10</v>
      </c>
      <c r="AS138" s="7">
        <v>13</v>
      </c>
      <c r="AT138" s="7">
        <v>13</v>
      </c>
      <c r="AU138" s="7">
        <v>12</v>
      </c>
      <c r="AV138" s="7">
        <v>12</v>
      </c>
      <c r="AW138" s="7">
        <v>10</v>
      </c>
      <c r="AX138" s="7">
        <v>10</v>
      </c>
      <c r="AY138" s="7">
        <v>12</v>
      </c>
      <c r="AZ138" s="7">
        <v>6</v>
      </c>
      <c r="BA138" s="7">
        <v>7</v>
      </c>
      <c r="BB138" s="7">
        <v>9</v>
      </c>
      <c r="BC138" s="7">
        <v>10</v>
      </c>
      <c r="BD138" s="7">
        <v>12</v>
      </c>
      <c r="BE138" s="7">
        <v>13</v>
      </c>
      <c r="BF138" s="7">
        <v>12</v>
      </c>
      <c r="BG138" s="7">
        <v>11</v>
      </c>
      <c r="BH138" s="7">
        <v>11</v>
      </c>
      <c r="BI138" s="7">
        <v>12</v>
      </c>
      <c r="BJ138" s="7">
        <v>19</v>
      </c>
      <c r="BK138" s="7">
        <v>15</v>
      </c>
      <c r="BL138" s="7">
        <v>19</v>
      </c>
      <c r="BM138" s="7">
        <v>22</v>
      </c>
      <c r="BN138" s="7">
        <v>24</v>
      </c>
      <c r="BO138" s="7">
        <v>16</v>
      </c>
      <c r="BP138" s="7">
        <v>15</v>
      </c>
      <c r="BQ138" s="7">
        <v>23</v>
      </c>
      <c r="BR138" s="7">
        <v>20</v>
      </c>
      <c r="BS138" s="7">
        <v>18</v>
      </c>
      <c r="BT138" s="7">
        <v>24</v>
      </c>
      <c r="BU138" s="7">
        <v>17</v>
      </c>
      <c r="BV138" s="7">
        <v>23</v>
      </c>
      <c r="BW138" s="7">
        <v>14</v>
      </c>
      <c r="BX138" s="7">
        <v>16</v>
      </c>
      <c r="BY138" s="7">
        <v>17</v>
      </c>
      <c r="BZ138" s="7">
        <v>11</v>
      </c>
      <c r="CA138" s="7">
        <v>11</v>
      </c>
      <c r="CB138" s="7">
        <v>11</v>
      </c>
      <c r="CC138" s="7">
        <v>12</v>
      </c>
      <c r="CD138" s="7">
        <v>9</v>
      </c>
      <c r="CE138" s="7">
        <v>16</v>
      </c>
      <c r="CF138" s="7">
        <v>6</v>
      </c>
      <c r="CG138" s="7">
        <v>8</v>
      </c>
      <c r="CH138" s="7">
        <v>12</v>
      </c>
      <c r="CI138" s="7">
        <v>6</v>
      </c>
      <c r="CJ138" s="7">
        <v>15</v>
      </c>
      <c r="CK138" s="7">
        <v>11</v>
      </c>
      <c r="CL138" s="7">
        <v>22</v>
      </c>
      <c r="CM138" s="7">
        <v>23</v>
      </c>
      <c r="CN138" s="7">
        <v>21</v>
      </c>
      <c r="CO138" s="7">
        <v>25</v>
      </c>
      <c r="CP138" s="7">
        <v>22</v>
      </c>
      <c r="CQ138" s="7">
        <v>13</v>
      </c>
      <c r="CR138" s="7">
        <v>25</v>
      </c>
      <c r="CS138" s="7">
        <v>22</v>
      </c>
      <c r="CT138" s="7">
        <v>14</v>
      </c>
      <c r="CU138" s="7">
        <v>14</v>
      </c>
      <c r="CV138" s="7">
        <v>10</v>
      </c>
      <c r="CW138" s="7">
        <v>18</v>
      </c>
      <c r="CX138" s="7">
        <v>6</v>
      </c>
      <c r="CY138" s="7">
        <v>10</v>
      </c>
      <c r="CZ138" s="7">
        <v>10</v>
      </c>
      <c r="DA138" s="7">
        <v>9</v>
      </c>
      <c r="DB138" s="7">
        <v>6</v>
      </c>
      <c r="DC138" s="7">
        <v>8</v>
      </c>
      <c r="DD138" s="7">
        <v>13</v>
      </c>
      <c r="DE138" s="7">
        <v>3</v>
      </c>
      <c r="DF138" s="7">
        <v>11</v>
      </c>
      <c r="DG138" s="7">
        <v>3</v>
      </c>
      <c r="DH138" s="7">
        <v>6</v>
      </c>
      <c r="DI138" s="7">
        <v>16</v>
      </c>
      <c r="DJ138" s="7">
        <v>8</v>
      </c>
      <c r="DK138" s="7">
        <v>4</v>
      </c>
      <c r="DL138" s="7">
        <v>8</v>
      </c>
      <c r="DM138" s="7">
        <v>6</v>
      </c>
      <c r="DN138" s="7">
        <v>4</v>
      </c>
      <c r="DO138" s="7">
        <v>2</v>
      </c>
      <c r="DP138" s="7">
        <v>1</v>
      </c>
      <c r="DQ138" s="7">
        <v>4</v>
      </c>
      <c r="DR138" s="7">
        <v>4</v>
      </c>
      <c r="DS138" s="7">
        <v>3</v>
      </c>
      <c r="DT138" s="7">
        <v>2</v>
      </c>
      <c r="DU138" s="7">
        <v>0</v>
      </c>
      <c r="DV138" s="7">
        <v>2</v>
      </c>
      <c r="DW138" s="7">
        <v>2</v>
      </c>
      <c r="DX138" s="7">
        <f t="shared" si="12"/>
        <v>756</v>
      </c>
      <c r="DY138" s="7">
        <f t="shared" si="13"/>
        <v>81</v>
      </c>
      <c r="DZ138" s="7">
        <f t="shared" si="14"/>
        <v>398</v>
      </c>
      <c r="EA138" s="7">
        <f t="shared" si="15"/>
        <v>261</v>
      </c>
    </row>
    <row r="139" spans="1:131" x14ac:dyDescent="0.35">
      <c r="A139" s="7">
        <v>13</v>
      </c>
      <c r="B139" s="10" t="s">
        <v>1020</v>
      </c>
      <c r="C139" s="10" t="s">
        <v>402</v>
      </c>
      <c r="D139" s="10" t="s">
        <v>403</v>
      </c>
      <c r="E139" s="7">
        <f>SUM(Table32534[[#This Row],[0]:[90]])</f>
        <v>981</v>
      </c>
      <c r="F139" s="8">
        <f>SUM(Table32534[[#This Row],[0]:[15]])</f>
        <v>146</v>
      </c>
      <c r="G139" s="7">
        <f>SUM(Table32534[[#This Row],[16]:[64]])</f>
        <v>631</v>
      </c>
      <c r="H139" s="7">
        <f>SUM(Table32534[[#This Row],[65]:[90]])</f>
        <v>204</v>
      </c>
      <c r="I139" s="7">
        <f>SUM(Table32534[[#This Row],[85]:[90]])</f>
        <v>17</v>
      </c>
      <c r="J139" s="8">
        <f>SUM(Table32534[[#This Row],[0]:[17]])</f>
        <v>174</v>
      </c>
      <c r="K139" s="7">
        <f>SUM(Table32534[[#This Row],[18]:[64]])</f>
        <v>603</v>
      </c>
      <c r="L139" s="8">
        <f>SUM(Table32534[[#This Row],[0]:[4]])</f>
        <v>35</v>
      </c>
      <c r="M139" s="7">
        <f>SUM(Table32534[[#This Row],[5]:[15]])</f>
        <v>111</v>
      </c>
      <c r="N139" s="7">
        <f>SUM(Table32534[[#This Row],[16]:[24]])</f>
        <v>86</v>
      </c>
      <c r="O139" s="7">
        <f>SUM(Table32534[[#This Row],[25]:[49]])</f>
        <v>278</v>
      </c>
      <c r="P139" s="7">
        <f>SUM(Table32534[[#This Row],[50]:[64]])</f>
        <v>267</v>
      </c>
      <c r="Q139" s="7">
        <f>SUM(Table32534[[#This Row],[65]:[74]])</f>
        <v>130</v>
      </c>
      <c r="R139" s="7">
        <f>SUM(Table32534[[#This Row],[75]:[84]])</f>
        <v>57</v>
      </c>
      <c r="S139" s="8">
        <f>SUM(Table32534[[#This Row],[5]:[9]])</f>
        <v>44</v>
      </c>
      <c r="T139" s="7">
        <f>SUM(Table32534[[#This Row],[10]:[14]])</f>
        <v>48</v>
      </c>
      <c r="U139" s="7">
        <f>SUM(Table32534[[#This Row],[15]:[19]])</f>
        <v>65</v>
      </c>
      <c r="V139" s="7">
        <f>SUM(Table32534[[#This Row],[20]:[24]])</f>
        <v>40</v>
      </c>
      <c r="W139" s="7">
        <f>SUM(Table32534[[#This Row],[25]:[29]])</f>
        <v>47</v>
      </c>
      <c r="X139" s="7">
        <f>SUM(Table32534[[#This Row],[30]:[34]])</f>
        <v>48</v>
      </c>
      <c r="Y139" s="7">
        <f>SUM(Table32534[[#This Row],[35]:[39]])</f>
        <v>70</v>
      </c>
      <c r="Z139" s="7">
        <f>SUM(Table32534[[#This Row],[40]:[44]])</f>
        <v>58</v>
      </c>
      <c r="AA139" s="7">
        <f>SUM(Table32534[[#This Row],[45]:[49]])</f>
        <v>55</v>
      </c>
      <c r="AB139" s="7">
        <f>SUM(Table32534[[#This Row],[50]:[54]])</f>
        <v>98</v>
      </c>
      <c r="AC139" s="7">
        <f>SUM(Table32534[[#This Row],[55]:[59]])</f>
        <v>102</v>
      </c>
      <c r="AD139" s="7">
        <f>SUM(Table32534[[#This Row],[60]:[64]])</f>
        <v>67</v>
      </c>
      <c r="AE139" s="7">
        <f>SUM(Table32534[[#This Row],[65]:[69]])</f>
        <v>71</v>
      </c>
      <c r="AF139" s="7">
        <f>SUM(Table32534[[#This Row],[70]:[74]])</f>
        <v>59</v>
      </c>
      <c r="AG139" s="7">
        <f>SUM(Table32534[[#This Row],[75]:[79]])</f>
        <v>40</v>
      </c>
      <c r="AH139" s="7">
        <f>SUM(Table32534[[#This Row],[80]:[84]])</f>
        <v>17</v>
      </c>
      <c r="AI139" s="7">
        <f>SUM(Table32534[[#This Row],[85]:[89]])</f>
        <v>12</v>
      </c>
      <c r="AJ139" s="7">
        <f>Table32534[[#This Row],[90]]</f>
        <v>5</v>
      </c>
      <c r="AK139" s="8">
        <v>9</v>
      </c>
      <c r="AL139" s="7">
        <v>6</v>
      </c>
      <c r="AM139" s="7">
        <v>4</v>
      </c>
      <c r="AN139" s="7">
        <v>8</v>
      </c>
      <c r="AO139" s="7">
        <v>8</v>
      </c>
      <c r="AP139" s="7">
        <v>12</v>
      </c>
      <c r="AQ139" s="7">
        <v>7</v>
      </c>
      <c r="AR139" s="7">
        <v>8</v>
      </c>
      <c r="AS139" s="7">
        <v>6</v>
      </c>
      <c r="AT139" s="7">
        <v>11</v>
      </c>
      <c r="AU139" s="7">
        <v>6</v>
      </c>
      <c r="AV139" s="7">
        <v>11</v>
      </c>
      <c r="AW139" s="7">
        <v>7</v>
      </c>
      <c r="AX139" s="7">
        <v>11</v>
      </c>
      <c r="AY139" s="7">
        <v>13</v>
      </c>
      <c r="AZ139" s="7">
        <v>19</v>
      </c>
      <c r="BA139" s="7">
        <v>12</v>
      </c>
      <c r="BB139" s="7">
        <v>16</v>
      </c>
      <c r="BC139" s="7">
        <v>13</v>
      </c>
      <c r="BD139" s="7">
        <v>5</v>
      </c>
      <c r="BE139" s="7">
        <v>12</v>
      </c>
      <c r="BF139" s="7">
        <v>12</v>
      </c>
      <c r="BG139" s="7">
        <v>4</v>
      </c>
      <c r="BH139" s="7">
        <v>6</v>
      </c>
      <c r="BI139" s="7">
        <v>6</v>
      </c>
      <c r="BJ139" s="7">
        <v>8</v>
      </c>
      <c r="BK139" s="7">
        <v>11</v>
      </c>
      <c r="BL139" s="7">
        <v>8</v>
      </c>
      <c r="BM139" s="7">
        <v>13</v>
      </c>
      <c r="BN139" s="7">
        <v>7</v>
      </c>
      <c r="BO139" s="7">
        <v>13</v>
      </c>
      <c r="BP139" s="7">
        <v>6</v>
      </c>
      <c r="BQ139" s="7">
        <v>14</v>
      </c>
      <c r="BR139" s="7">
        <v>7</v>
      </c>
      <c r="BS139" s="7">
        <v>8</v>
      </c>
      <c r="BT139" s="7">
        <v>13</v>
      </c>
      <c r="BU139" s="7">
        <v>13</v>
      </c>
      <c r="BV139" s="7">
        <v>11</v>
      </c>
      <c r="BW139" s="7">
        <v>18</v>
      </c>
      <c r="BX139" s="7">
        <v>15</v>
      </c>
      <c r="BY139" s="7">
        <v>15</v>
      </c>
      <c r="BZ139" s="7">
        <v>8</v>
      </c>
      <c r="CA139" s="7">
        <v>12</v>
      </c>
      <c r="CB139" s="7">
        <v>9</v>
      </c>
      <c r="CC139" s="7">
        <v>14</v>
      </c>
      <c r="CD139" s="7">
        <v>9</v>
      </c>
      <c r="CE139" s="7">
        <v>10</v>
      </c>
      <c r="CF139" s="7">
        <v>12</v>
      </c>
      <c r="CG139" s="7">
        <v>8</v>
      </c>
      <c r="CH139" s="7">
        <v>16</v>
      </c>
      <c r="CI139" s="7">
        <v>17</v>
      </c>
      <c r="CJ139" s="7">
        <v>18</v>
      </c>
      <c r="CK139" s="7">
        <v>20</v>
      </c>
      <c r="CL139" s="7">
        <v>24</v>
      </c>
      <c r="CM139" s="7">
        <v>19</v>
      </c>
      <c r="CN139" s="7">
        <v>18</v>
      </c>
      <c r="CO139" s="7">
        <v>25</v>
      </c>
      <c r="CP139" s="7">
        <v>30</v>
      </c>
      <c r="CQ139" s="7">
        <v>16</v>
      </c>
      <c r="CR139" s="7">
        <v>13</v>
      </c>
      <c r="CS139" s="7">
        <v>18</v>
      </c>
      <c r="CT139" s="7">
        <v>11</v>
      </c>
      <c r="CU139" s="7">
        <v>15</v>
      </c>
      <c r="CV139" s="7">
        <v>8</v>
      </c>
      <c r="CW139" s="7">
        <v>15</v>
      </c>
      <c r="CX139" s="7">
        <v>14</v>
      </c>
      <c r="CY139" s="7">
        <v>18</v>
      </c>
      <c r="CZ139" s="7">
        <v>12</v>
      </c>
      <c r="DA139" s="7">
        <v>17</v>
      </c>
      <c r="DB139" s="7">
        <v>10</v>
      </c>
      <c r="DC139" s="7">
        <v>10</v>
      </c>
      <c r="DD139" s="7">
        <v>12</v>
      </c>
      <c r="DE139" s="7">
        <v>13</v>
      </c>
      <c r="DF139" s="7">
        <v>12</v>
      </c>
      <c r="DG139" s="7">
        <v>12</v>
      </c>
      <c r="DH139" s="7">
        <v>5</v>
      </c>
      <c r="DI139" s="7">
        <v>7</v>
      </c>
      <c r="DJ139" s="7">
        <v>13</v>
      </c>
      <c r="DK139" s="7">
        <v>6</v>
      </c>
      <c r="DL139" s="7">
        <v>9</v>
      </c>
      <c r="DM139" s="7">
        <v>6</v>
      </c>
      <c r="DN139" s="7">
        <v>4</v>
      </c>
      <c r="DO139" s="7">
        <v>3</v>
      </c>
      <c r="DP139" s="7">
        <v>2</v>
      </c>
      <c r="DQ139" s="7">
        <v>2</v>
      </c>
      <c r="DR139" s="7">
        <v>1</v>
      </c>
      <c r="DS139" s="7">
        <v>3</v>
      </c>
      <c r="DT139" s="7">
        <v>4</v>
      </c>
      <c r="DU139" s="7">
        <v>3</v>
      </c>
      <c r="DV139" s="7">
        <v>1</v>
      </c>
      <c r="DW139" s="7">
        <v>5</v>
      </c>
      <c r="DX139" s="7">
        <f t="shared" si="12"/>
        <v>631</v>
      </c>
      <c r="DY139" s="7">
        <f t="shared" si="13"/>
        <v>58</v>
      </c>
      <c r="DZ139" s="7">
        <f t="shared" si="14"/>
        <v>278</v>
      </c>
      <c r="EA139" s="7">
        <f t="shared" si="15"/>
        <v>267</v>
      </c>
    </row>
    <row r="140" spans="1:131" x14ac:dyDescent="0.35">
      <c r="A140" s="7">
        <v>13</v>
      </c>
      <c r="B140" s="10" t="s">
        <v>1020</v>
      </c>
      <c r="C140" s="10" t="s">
        <v>404</v>
      </c>
      <c r="D140" s="10" t="s">
        <v>405</v>
      </c>
      <c r="E140" s="7">
        <f>SUM(Table32534[[#This Row],[0]:[90]])</f>
        <v>652</v>
      </c>
      <c r="F140" s="8">
        <f>SUM(Table32534[[#This Row],[0]:[15]])</f>
        <v>95</v>
      </c>
      <c r="G140" s="7">
        <f>SUM(Table32534[[#This Row],[16]:[64]])</f>
        <v>361</v>
      </c>
      <c r="H140" s="7">
        <f>SUM(Table32534[[#This Row],[65]:[90]])</f>
        <v>196</v>
      </c>
      <c r="I140" s="7">
        <f>SUM(Table32534[[#This Row],[85]:[90]])</f>
        <v>43</v>
      </c>
      <c r="J140" s="8">
        <f>SUM(Table32534[[#This Row],[0]:[17]])</f>
        <v>109</v>
      </c>
      <c r="K140" s="7">
        <f>SUM(Table32534[[#This Row],[18]:[64]])</f>
        <v>347</v>
      </c>
      <c r="L140" s="8">
        <f>SUM(Table32534[[#This Row],[0]:[4]])</f>
        <v>13</v>
      </c>
      <c r="M140" s="7">
        <f>SUM(Table32534[[#This Row],[5]:[15]])</f>
        <v>82</v>
      </c>
      <c r="N140" s="7">
        <f>SUM(Table32534[[#This Row],[16]:[24]])</f>
        <v>57</v>
      </c>
      <c r="O140" s="7">
        <f>SUM(Table32534[[#This Row],[25]:[49]])</f>
        <v>175</v>
      </c>
      <c r="P140" s="7">
        <f>SUM(Table32534[[#This Row],[50]:[64]])</f>
        <v>129</v>
      </c>
      <c r="Q140" s="7">
        <f>SUM(Table32534[[#This Row],[65]:[74]])</f>
        <v>78</v>
      </c>
      <c r="R140" s="7">
        <f>SUM(Table32534[[#This Row],[75]:[84]])</f>
        <v>75</v>
      </c>
      <c r="S140" s="8">
        <f>SUM(Table32534[[#This Row],[5]:[9]])</f>
        <v>42</v>
      </c>
      <c r="T140" s="7">
        <f>SUM(Table32534[[#This Row],[10]:[14]])</f>
        <v>35</v>
      </c>
      <c r="U140" s="7">
        <f>SUM(Table32534[[#This Row],[15]:[19]])</f>
        <v>29</v>
      </c>
      <c r="V140" s="7">
        <f>SUM(Table32534[[#This Row],[20]:[24]])</f>
        <v>33</v>
      </c>
      <c r="W140" s="7">
        <f>SUM(Table32534[[#This Row],[25]:[29]])</f>
        <v>32</v>
      </c>
      <c r="X140" s="7">
        <f>SUM(Table32534[[#This Row],[30]:[34]])</f>
        <v>36</v>
      </c>
      <c r="Y140" s="7">
        <f>SUM(Table32534[[#This Row],[35]:[39]])</f>
        <v>36</v>
      </c>
      <c r="Z140" s="7">
        <f>SUM(Table32534[[#This Row],[40]:[44]])</f>
        <v>30</v>
      </c>
      <c r="AA140" s="7">
        <f>SUM(Table32534[[#This Row],[45]:[49]])</f>
        <v>41</v>
      </c>
      <c r="AB140" s="7">
        <f>SUM(Table32534[[#This Row],[50]:[54]])</f>
        <v>51</v>
      </c>
      <c r="AC140" s="7">
        <f>SUM(Table32534[[#This Row],[55]:[59]])</f>
        <v>40</v>
      </c>
      <c r="AD140" s="7">
        <f>SUM(Table32534[[#This Row],[60]:[64]])</f>
        <v>38</v>
      </c>
      <c r="AE140" s="7">
        <f>SUM(Table32534[[#This Row],[65]:[69]])</f>
        <v>42</v>
      </c>
      <c r="AF140" s="7">
        <f>SUM(Table32534[[#This Row],[70]:[74]])</f>
        <v>36</v>
      </c>
      <c r="AG140" s="7">
        <f>SUM(Table32534[[#This Row],[75]:[79]])</f>
        <v>45</v>
      </c>
      <c r="AH140" s="7">
        <f>SUM(Table32534[[#This Row],[80]:[84]])</f>
        <v>30</v>
      </c>
      <c r="AI140" s="7">
        <f>SUM(Table32534[[#This Row],[85]:[89]])</f>
        <v>39</v>
      </c>
      <c r="AJ140" s="7">
        <f>Table32534[[#This Row],[90]]</f>
        <v>4</v>
      </c>
      <c r="AK140" s="8">
        <v>4</v>
      </c>
      <c r="AL140" s="7">
        <v>2</v>
      </c>
      <c r="AM140" s="7">
        <v>2</v>
      </c>
      <c r="AN140" s="7">
        <v>3</v>
      </c>
      <c r="AO140" s="7">
        <v>2</v>
      </c>
      <c r="AP140" s="7">
        <v>7</v>
      </c>
      <c r="AQ140" s="7">
        <v>6</v>
      </c>
      <c r="AR140" s="7">
        <v>9</v>
      </c>
      <c r="AS140" s="7">
        <v>10</v>
      </c>
      <c r="AT140" s="7">
        <v>10</v>
      </c>
      <c r="AU140" s="7">
        <v>8</v>
      </c>
      <c r="AV140" s="7">
        <v>7</v>
      </c>
      <c r="AW140" s="7">
        <v>3</v>
      </c>
      <c r="AX140" s="7">
        <v>6</v>
      </c>
      <c r="AY140" s="7">
        <v>11</v>
      </c>
      <c r="AZ140" s="7">
        <v>5</v>
      </c>
      <c r="BA140" s="7">
        <v>9</v>
      </c>
      <c r="BB140" s="7">
        <v>5</v>
      </c>
      <c r="BC140" s="7">
        <v>7</v>
      </c>
      <c r="BD140" s="7">
        <v>3</v>
      </c>
      <c r="BE140" s="7">
        <v>5</v>
      </c>
      <c r="BF140" s="7">
        <v>14</v>
      </c>
      <c r="BG140" s="7">
        <v>2</v>
      </c>
      <c r="BH140" s="7">
        <v>7</v>
      </c>
      <c r="BI140" s="7">
        <v>5</v>
      </c>
      <c r="BJ140" s="7">
        <v>2</v>
      </c>
      <c r="BK140" s="7">
        <v>7</v>
      </c>
      <c r="BL140" s="7">
        <v>7</v>
      </c>
      <c r="BM140" s="7">
        <v>8</v>
      </c>
      <c r="BN140" s="7">
        <v>8</v>
      </c>
      <c r="BO140" s="7">
        <v>8</v>
      </c>
      <c r="BP140" s="7">
        <v>8</v>
      </c>
      <c r="BQ140" s="7">
        <v>6</v>
      </c>
      <c r="BR140" s="7">
        <v>3</v>
      </c>
      <c r="BS140" s="7">
        <v>11</v>
      </c>
      <c r="BT140" s="7">
        <v>11</v>
      </c>
      <c r="BU140" s="7">
        <v>6</v>
      </c>
      <c r="BV140" s="7">
        <v>6</v>
      </c>
      <c r="BW140" s="7">
        <v>10</v>
      </c>
      <c r="BX140" s="7">
        <v>3</v>
      </c>
      <c r="BY140" s="7">
        <v>4</v>
      </c>
      <c r="BZ140" s="7">
        <v>8</v>
      </c>
      <c r="CA140" s="7">
        <v>6</v>
      </c>
      <c r="CB140" s="7">
        <v>7</v>
      </c>
      <c r="CC140" s="7">
        <v>5</v>
      </c>
      <c r="CD140" s="7">
        <v>7</v>
      </c>
      <c r="CE140" s="7">
        <v>8</v>
      </c>
      <c r="CF140" s="7">
        <v>8</v>
      </c>
      <c r="CG140" s="7">
        <v>8</v>
      </c>
      <c r="CH140" s="7">
        <v>10</v>
      </c>
      <c r="CI140" s="7">
        <v>12</v>
      </c>
      <c r="CJ140" s="7">
        <v>7</v>
      </c>
      <c r="CK140" s="7">
        <v>10</v>
      </c>
      <c r="CL140" s="7">
        <v>10</v>
      </c>
      <c r="CM140" s="7">
        <v>12</v>
      </c>
      <c r="CN140" s="7">
        <v>11</v>
      </c>
      <c r="CO140" s="7">
        <v>8</v>
      </c>
      <c r="CP140" s="7">
        <v>9</v>
      </c>
      <c r="CQ140" s="7">
        <v>8</v>
      </c>
      <c r="CR140" s="7">
        <v>4</v>
      </c>
      <c r="CS140" s="7">
        <v>9</v>
      </c>
      <c r="CT140" s="7">
        <v>8</v>
      </c>
      <c r="CU140" s="7">
        <v>9</v>
      </c>
      <c r="CV140" s="7">
        <v>5</v>
      </c>
      <c r="CW140" s="7">
        <v>7</v>
      </c>
      <c r="CX140" s="7">
        <v>10</v>
      </c>
      <c r="CY140" s="7">
        <v>10</v>
      </c>
      <c r="CZ140" s="7">
        <v>4</v>
      </c>
      <c r="DA140" s="7">
        <v>7</v>
      </c>
      <c r="DB140" s="7">
        <v>11</v>
      </c>
      <c r="DC140" s="7">
        <v>9</v>
      </c>
      <c r="DD140" s="7">
        <v>7</v>
      </c>
      <c r="DE140" s="7">
        <v>4</v>
      </c>
      <c r="DF140" s="7">
        <v>9</v>
      </c>
      <c r="DG140" s="7">
        <v>7</v>
      </c>
      <c r="DH140" s="7">
        <v>4</v>
      </c>
      <c r="DI140" s="7">
        <v>9</v>
      </c>
      <c r="DJ140" s="7">
        <v>11</v>
      </c>
      <c r="DK140" s="7">
        <v>13</v>
      </c>
      <c r="DL140" s="7">
        <v>8</v>
      </c>
      <c r="DM140" s="7">
        <v>8</v>
      </c>
      <c r="DN140" s="7">
        <v>2</v>
      </c>
      <c r="DO140" s="7">
        <v>7</v>
      </c>
      <c r="DP140" s="7">
        <v>8</v>
      </c>
      <c r="DQ140" s="7">
        <v>5</v>
      </c>
      <c r="DR140" s="7">
        <v>8</v>
      </c>
      <c r="DS140" s="7">
        <v>16</v>
      </c>
      <c r="DT140" s="7">
        <v>6</v>
      </c>
      <c r="DU140" s="7">
        <v>8</v>
      </c>
      <c r="DV140" s="7">
        <v>1</v>
      </c>
      <c r="DW140" s="7">
        <v>4</v>
      </c>
      <c r="DX140" s="7">
        <f t="shared" si="12"/>
        <v>361</v>
      </c>
      <c r="DY140" s="7">
        <f t="shared" si="13"/>
        <v>43</v>
      </c>
      <c r="DZ140" s="7">
        <f t="shared" si="14"/>
        <v>175</v>
      </c>
      <c r="EA140" s="7">
        <f t="shared" si="15"/>
        <v>129</v>
      </c>
    </row>
    <row r="141" spans="1:131" x14ac:dyDescent="0.35">
      <c r="A141" s="7">
        <v>13</v>
      </c>
      <c r="B141" s="10" t="s">
        <v>1020</v>
      </c>
      <c r="C141" s="10" t="s">
        <v>406</v>
      </c>
      <c r="D141" s="10" t="s">
        <v>407</v>
      </c>
      <c r="E141" s="7">
        <f>SUM(Table32534[[#This Row],[0]:[90]])</f>
        <v>707</v>
      </c>
      <c r="F141" s="8">
        <f>SUM(Table32534[[#This Row],[0]:[15]])</f>
        <v>108</v>
      </c>
      <c r="G141" s="7">
        <f>SUM(Table32534[[#This Row],[16]:[64]])</f>
        <v>402</v>
      </c>
      <c r="H141" s="7">
        <f>SUM(Table32534[[#This Row],[65]:[90]])</f>
        <v>197</v>
      </c>
      <c r="I141" s="7">
        <f>SUM(Table32534[[#This Row],[85]:[90]])</f>
        <v>10</v>
      </c>
      <c r="J141" s="8">
        <f>SUM(Table32534[[#This Row],[0]:[17]])</f>
        <v>119</v>
      </c>
      <c r="K141" s="7">
        <f>SUM(Table32534[[#This Row],[18]:[64]])</f>
        <v>391</v>
      </c>
      <c r="L141" s="8">
        <f>SUM(Table32534[[#This Row],[0]:[4]])</f>
        <v>28</v>
      </c>
      <c r="M141" s="7">
        <f>SUM(Table32534[[#This Row],[5]:[15]])</f>
        <v>80</v>
      </c>
      <c r="N141" s="7">
        <f>SUM(Table32534[[#This Row],[16]:[24]])</f>
        <v>55</v>
      </c>
      <c r="O141" s="7">
        <f>SUM(Table32534[[#This Row],[25]:[49]])</f>
        <v>164</v>
      </c>
      <c r="P141" s="7">
        <f>SUM(Table32534[[#This Row],[50]:[64]])</f>
        <v>183</v>
      </c>
      <c r="Q141" s="7">
        <f>SUM(Table32534[[#This Row],[65]:[74]])</f>
        <v>110</v>
      </c>
      <c r="R141" s="7">
        <f>SUM(Table32534[[#This Row],[75]:[84]])</f>
        <v>77</v>
      </c>
      <c r="S141" s="8">
        <f>SUM(Table32534[[#This Row],[5]:[9]])</f>
        <v>29</v>
      </c>
      <c r="T141" s="7">
        <f>SUM(Table32534[[#This Row],[10]:[14]])</f>
        <v>45</v>
      </c>
      <c r="U141" s="7">
        <f>SUM(Table32534[[#This Row],[15]:[19]])</f>
        <v>31</v>
      </c>
      <c r="V141" s="7">
        <f>SUM(Table32534[[#This Row],[20]:[24]])</f>
        <v>30</v>
      </c>
      <c r="W141" s="7">
        <f>SUM(Table32534[[#This Row],[25]:[29]])</f>
        <v>38</v>
      </c>
      <c r="X141" s="7">
        <f>SUM(Table32534[[#This Row],[30]:[34]])</f>
        <v>22</v>
      </c>
      <c r="Y141" s="7">
        <f>SUM(Table32534[[#This Row],[35]:[39]])</f>
        <v>32</v>
      </c>
      <c r="Z141" s="7">
        <f>SUM(Table32534[[#This Row],[40]:[44]])</f>
        <v>34</v>
      </c>
      <c r="AA141" s="7">
        <f>SUM(Table32534[[#This Row],[45]:[49]])</f>
        <v>38</v>
      </c>
      <c r="AB141" s="7">
        <f>SUM(Table32534[[#This Row],[50]:[54]])</f>
        <v>42</v>
      </c>
      <c r="AC141" s="7">
        <f>SUM(Table32534[[#This Row],[55]:[59]])</f>
        <v>71</v>
      </c>
      <c r="AD141" s="7">
        <f>SUM(Table32534[[#This Row],[60]:[64]])</f>
        <v>70</v>
      </c>
      <c r="AE141" s="7">
        <f>SUM(Table32534[[#This Row],[65]:[69]])</f>
        <v>51</v>
      </c>
      <c r="AF141" s="7">
        <f>SUM(Table32534[[#This Row],[70]:[74]])</f>
        <v>59</v>
      </c>
      <c r="AG141" s="7">
        <f>SUM(Table32534[[#This Row],[75]:[79]])</f>
        <v>51</v>
      </c>
      <c r="AH141" s="7">
        <f>SUM(Table32534[[#This Row],[80]:[84]])</f>
        <v>26</v>
      </c>
      <c r="AI141" s="7">
        <f>SUM(Table32534[[#This Row],[85]:[89]])</f>
        <v>6</v>
      </c>
      <c r="AJ141" s="7">
        <f>Table32534[[#This Row],[90]]</f>
        <v>4</v>
      </c>
      <c r="AK141" s="8">
        <v>7</v>
      </c>
      <c r="AL141" s="7">
        <v>5</v>
      </c>
      <c r="AM141" s="7">
        <v>6</v>
      </c>
      <c r="AN141" s="7">
        <v>4</v>
      </c>
      <c r="AO141" s="7">
        <v>6</v>
      </c>
      <c r="AP141" s="7">
        <v>1</v>
      </c>
      <c r="AQ141" s="7">
        <v>6</v>
      </c>
      <c r="AR141" s="7">
        <v>5</v>
      </c>
      <c r="AS141" s="7">
        <v>9</v>
      </c>
      <c r="AT141" s="7">
        <v>8</v>
      </c>
      <c r="AU141" s="7">
        <v>12</v>
      </c>
      <c r="AV141" s="7">
        <v>10</v>
      </c>
      <c r="AW141" s="7">
        <v>9</v>
      </c>
      <c r="AX141" s="7">
        <v>9</v>
      </c>
      <c r="AY141" s="7">
        <v>5</v>
      </c>
      <c r="AZ141" s="7">
        <v>6</v>
      </c>
      <c r="BA141" s="7">
        <v>5</v>
      </c>
      <c r="BB141" s="7">
        <v>6</v>
      </c>
      <c r="BC141" s="7">
        <v>9</v>
      </c>
      <c r="BD141" s="7">
        <v>5</v>
      </c>
      <c r="BE141" s="7">
        <v>4</v>
      </c>
      <c r="BF141" s="7">
        <v>13</v>
      </c>
      <c r="BG141" s="7">
        <v>3</v>
      </c>
      <c r="BH141" s="7">
        <v>6</v>
      </c>
      <c r="BI141" s="7">
        <v>4</v>
      </c>
      <c r="BJ141" s="7">
        <v>7</v>
      </c>
      <c r="BK141" s="7">
        <v>7</v>
      </c>
      <c r="BL141" s="7">
        <v>9</v>
      </c>
      <c r="BM141" s="7">
        <v>7</v>
      </c>
      <c r="BN141" s="7">
        <v>8</v>
      </c>
      <c r="BO141" s="7">
        <v>5</v>
      </c>
      <c r="BP141" s="7">
        <v>4</v>
      </c>
      <c r="BQ141" s="7">
        <v>3</v>
      </c>
      <c r="BR141" s="7">
        <v>5</v>
      </c>
      <c r="BS141" s="7">
        <v>5</v>
      </c>
      <c r="BT141" s="7">
        <v>5</v>
      </c>
      <c r="BU141" s="7">
        <v>8</v>
      </c>
      <c r="BV141" s="7">
        <v>7</v>
      </c>
      <c r="BW141" s="7">
        <v>4</v>
      </c>
      <c r="BX141" s="7">
        <v>8</v>
      </c>
      <c r="BY141" s="7">
        <v>6</v>
      </c>
      <c r="BZ141" s="7">
        <v>4</v>
      </c>
      <c r="CA141" s="7">
        <v>9</v>
      </c>
      <c r="CB141" s="7">
        <v>9</v>
      </c>
      <c r="CC141" s="7">
        <v>6</v>
      </c>
      <c r="CD141" s="7">
        <v>11</v>
      </c>
      <c r="CE141" s="7">
        <v>5</v>
      </c>
      <c r="CF141" s="7">
        <v>6</v>
      </c>
      <c r="CG141" s="7">
        <v>7</v>
      </c>
      <c r="CH141" s="7">
        <v>9</v>
      </c>
      <c r="CI141" s="7">
        <v>6</v>
      </c>
      <c r="CJ141" s="7">
        <v>6</v>
      </c>
      <c r="CK141" s="7">
        <v>11</v>
      </c>
      <c r="CL141" s="7">
        <v>8</v>
      </c>
      <c r="CM141" s="7">
        <v>11</v>
      </c>
      <c r="CN141" s="7">
        <v>14</v>
      </c>
      <c r="CO141" s="7">
        <v>9</v>
      </c>
      <c r="CP141" s="7">
        <v>18</v>
      </c>
      <c r="CQ141" s="7">
        <v>14</v>
      </c>
      <c r="CR141" s="7">
        <v>16</v>
      </c>
      <c r="CS141" s="7">
        <v>11</v>
      </c>
      <c r="CT141" s="7">
        <v>18</v>
      </c>
      <c r="CU141" s="7">
        <v>9</v>
      </c>
      <c r="CV141" s="7">
        <v>20</v>
      </c>
      <c r="CW141" s="7">
        <v>12</v>
      </c>
      <c r="CX141" s="7">
        <v>16</v>
      </c>
      <c r="CY141" s="7">
        <v>5</v>
      </c>
      <c r="CZ141" s="7">
        <v>9</v>
      </c>
      <c r="DA141" s="7">
        <v>10</v>
      </c>
      <c r="DB141" s="7">
        <v>11</v>
      </c>
      <c r="DC141" s="7">
        <v>11</v>
      </c>
      <c r="DD141" s="7">
        <v>14</v>
      </c>
      <c r="DE141" s="7">
        <v>15</v>
      </c>
      <c r="DF141" s="7">
        <v>10</v>
      </c>
      <c r="DG141" s="7">
        <v>9</v>
      </c>
      <c r="DH141" s="7">
        <v>13</v>
      </c>
      <c r="DI141" s="7">
        <v>13</v>
      </c>
      <c r="DJ141" s="7">
        <v>13</v>
      </c>
      <c r="DK141" s="7">
        <v>8</v>
      </c>
      <c r="DL141" s="7">
        <v>4</v>
      </c>
      <c r="DM141" s="7">
        <v>9</v>
      </c>
      <c r="DN141" s="7">
        <v>4</v>
      </c>
      <c r="DO141" s="7">
        <v>8</v>
      </c>
      <c r="DP141" s="7">
        <v>3</v>
      </c>
      <c r="DQ141" s="7">
        <v>2</v>
      </c>
      <c r="DR141" s="7">
        <v>1</v>
      </c>
      <c r="DS141" s="7">
        <v>1</v>
      </c>
      <c r="DT141" s="7">
        <v>2</v>
      </c>
      <c r="DU141" s="7">
        <v>2</v>
      </c>
      <c r="DV141" s="7">
        <v>0</v>
      </c>
      <c r="DW141" s="7">
        <v>4</v>
      </c>
      <c r="DX141" s="7">
        <f t="shared" si="12"/>
        <v>402</v>
      </c>
      <c r="DY141" s="7">
        <f t="shared" si="13"/>
        <v>44</v>
      </c>
      <c r="DZ141" s="7">
        <f t="shared" si="14"/>
        <v>164</v>
      </c>
      <c r="EA141" s="7">
        <f t="shared" si="15"/>
        <v>183</v>
      </c>
    </row>
    <row r="142" spans="1:131" x14ac:dyDescent="0.35">
      <c r="A142" s="7">
        <v>13</v>
      </c>
      <c r="B142" s="10" t="s">
        <v>1020</v>
      </c>
      <c r="C142" s="10" t="s">
        <v>408</v>
      </c>
      <c r="D142" s="10" t="s">
        <v>409</v>
      </c>
      <c r="E142" s="7">
        <f>SUM(Table32534[[#This Row],[0]:[90]])</f>
        <v>1050</v>
      </c>
      <c r="F142" s="8">
        <f>SUM(Table32534[[#This Row],[0]:[15]])</f>
        <v>173</v>
      </c>
      <c r="G142" s="7">
        <f>SUM(Table32534[[#This Row],[16]:[64]])</f>
        <v>646</v>
      </c>
      <c r="H142" s="7">
        <f>SUM(Table32534[[#This Row],[65]:[90]])</f>
        <v>231</v>
      </c>
      <c r="I142" s="7">
        <f>SUM(Table32534[[#This Row],[85]:[90]])</f>
        <v>33</v>
      </c>
      <c r="J142" s="8">
        <f>SUM(Table32534[[#This Row],[0]:[17]])</f>
        <v>185</v>
      </c>
      <c r="K142" s="7">
        <f>SUM(Table32534[[#This Row],[18]:[64]])</f>
        <v>634</v>
      </c>
      <c r="L142" s="8">
        <f>SUM(Table32534[[#This Row],[0]:[4]])</f>
        <v>61</v>
      </c>
      <c r="M142" s="7">
        <f>SUM(Table32534[[#This Row],[5]:[15]])</f>
        <v>112</v>
      </c>
      <c r="N142" s="7">
        <f>SUM(Table32534[[#This Row],[16]:[24]])</f>
        <v>79</v>
      </c>
      <c r="O142" s="7">
        <f>SUM(Table32534[[#This Row],[25]:[49]])</f>
        <v>346</v>
      </c>
      <c r="P142" s="7">
        <f>SUM(Table32534[[#This Row],[50]:[64]])</f>
        <v>221</v>
      </c>
      <c r="Q142" s="7">
        <f>SUM(Table32534[[#This Row],[65]:[74]])</f>
        <v>105</v>
      </c>
      <c r="R142" s="7">
        <f>SUM(Table32534[[#This Row],[75]:[84]])</f>
        <v>93</v>
      </c>
      <c r="S142" s="8">
        <f>SUM(Table32534[[#This Row],[5]:[9]])</f>
        <v>51</v>
      </c>
      <c r="T142" s="7">
        <f>SUM(Table32534[[#This Row],[10]:[14]])</f>
        <v>53</v>
      </c>
      <c r="U142" s="7">
        <f>SUM(Table32534[[#This Row],[15]:[19]])</f>
        <v>42</v>
      </c>
      <c r="V142" s="7">
        <f>SUM(Table32534[[#This Row],[20]:[24]])</f>
        <v>45</v>
      </c>
      <c r="W142" s="7">
        <f>SUM(Table32534[[#This Row],[25]:[29]])</f>
        <v>72</v>
      </c>
      <c r="X142" s="7">
        <f>SUM(Table32534[[#This Row],[30]:[34]])</f>
        <v>71</v>
      </c>
      <c r="Y142" s="7">
        <f>SUM(Table32534[[#This Row],[35]:[39]])</f>
        <v>73</v>
      </c>
      <c r="Z142" s="7">
        <f>SUM(Table32534[[#This Row],[40]:[44]])</f>
        <v>78</v>
      </c>
      <c r="AA142" s="7">
        <f>SUM(Table32534[[#This Row],[45]:[49]])</f>
        <v>52</v>
      </c>
      <c r="AB142" s="7">
        <f>SUM(Table32534[[#This Row],[50]:[54]])</f>
        <v>57</v>
      </c>
      <c r="AC142" s="7">
        <f>SUM(Table32534[[#This Row],[55]:[59]])</f>
        <v>84</v>
      </c>
      <c r="AD142" s="7">
        <f>SUM(Table32534[[#This Row],[60]:[64]])</f>
        <v>80</v>
      </c>
      <c r="AE142" s="7">
        <f>SUM(Table32534[[#This Row],[65]:[69]])</f>
        <v>64</v>
      </c>
      <c r="AF142" s="7">
        <f>SUM(Table32534[[#This Row],[70]:[74]])</f>
        <v>41</v>
      </c>
      <c r="AG142" s="7">
        <f>SUM(Table32534[[#This Row],[75]:[79]])</f>
        <v>54</v>
      </c>
      <c r="AH142" s="7">
        <f>SUM(Table32534[[#This Row],[80]:[84]])</f>
        <v>39</v>
      </c>
      <c r="AI142" s="7">
        <f>SUM(Table32534[[#This Row],[85]:[89]])</f>
        <v>27</v>
      </c>
      <c r="AJ142" s="7">
        <f>Table32534[[#This Row],[90]]</f>
        <v>6</v>
      </c>
      <c r="AK142" s="8">
        <v>10</v>
      </c>
      <c r="AL142" s="7">
        <v>14</v>
      </c>
      <c r="AM142" s="7">
        <v>15</v>
      </c>
      <c r="AN142" s="7">
        <v>9</v>
      </c>
      <c r="AO142" s="7">
        <v>13</v>
      </c>
      <c r="AP142" s="7">
        <v>11</v>
      </c>
      <c r="AQ142" s="7">
        <v>14</v>
      </c>
      <c r="AR142" s="7">
        <v>5</v>
      </c>
      <c r="AS142" s="7">
        <v>8</v>
      </c>
      <c r="AT142" s="7">
        <v>13</v>
      </c>
      <c r="AU142" s="7">
        <v>6</v>
      </c>
      <c r="AV142" s="7">
        <v>17</v>
      </c>
      <c r="AW142" s="7">
        <v>11</v>
      </c>
      <c r="AX142" s="7">
        <v>6</v>
      </c>
      <c r="AY142" s="7">
        <v>13</v>
      </c>
      <c r="AZ142" s="7">
        <v>8</v>
      </c>
      <c r="BA142" s="7">
        <v>7</v>
      </c>
      <c r="BB142" s="7">
        <v>5</v>
      </c>
      <c r="BC142" s="7">
        <v>13</v>
      </c>
      <c r="BD142" s="7">
        <v>9</v>
      </c>
      <c r="BE142" s="7">
        <v>7</v>
      </c>
      <c r="BF142" s="7">
        <v>9</v>
      </c>
      <c r="BG142" s="7">
        <v>6</v>
      </c>
      <c r="BH142" s="7">
        <v>9</v>
      </c>
      <c r="BI142" s="7">
        <v>14</v>
      </c>
      <c r="BJ142" s="7">
        <v>18</v>
      </c>
      <c r="BK142" s="7">
        <v>12</v>
      </c>
      <c r="BL142" s="7">
        <v>12</v>
      </c>
      <c r="BM142" s="7">
        <v>8</v>
      </c>
      <c r="BN142" s="7">
        <v>22</v>
      </c>
      <c r="BO142" s="7">
        <v>15</v>
      </c>
      <c r="BP142" s="7">
        <v>11</v>
      </c>
      <c r="BQ142" s="7">
        <v>10</v>
      </c>
      <c r="BR142" s="7">
        <v>20</v>
      </c>
      <c r="BS142" s="7">
        <v>15</v>
      </c>
      <c r="BT142" s="7">
        <v>19</v>
      </c>
      <c r="BU142" s="7">
        <v>18</v>
      </c>
      <c r="BV142" s="7">
        <v>14</v>
      </c>
      <c r="BW142" s="7">
        <v>10</v>
      </c>
      <c r="BX142" s="7">
        <v>12</v>
      </c>
      <c r="BY142" s="7">
        <v>13</v>
      </c>
      <c r="BZ142" s="7">
        <v>12</v>
      </c>
      <c r="CA142" s="7">
        <v>18</v>
      </c>
      <c r="CB142" s="7">
        <v>21</v>
      </c>
      <c r="CC142" s="7">
        <v>14</v>
      </c>
      <c r="CD142" s="7">
        <v>11</v>
      </c>
      <c r="CE142" s="7">
        <v>14</v>
      </c>
      <c r="CF142" s="7">
        <v>7</v>
      </c>
      <c r="CG142" s="7">
        <v>6</v>
      </c>
      <c r="CH142" s="7">
        <v>14</v>
      </c>
      <c r="CI142" s="7">
        <v>12</v>
      </c>
      <c r="CJ142" s="7">
        <v>9</v>
      </c>
      <c r="CK142" s="7">
        <v>8</v>
      </c>
      <c r="CL142" s="7">
        <v>12</v>
      </c>
      <c r="CM142" s="7">
        <v>16</v>
      </c>
      <c r="CN142" s="7">
        <v>18</v>
      </c>
      <c r="CO142" s="7">
        <v>17</v>
      </c>
      <c r="CP142" s="7">
        <v>12</v>
      </c>
      <c r="CQ142" s="7">
        <v>20</v>
      </c>
      <c r="CR142" s="7">
        <v>17</v>
      </c>
      <c r="CS142" s="7">
        <v>20</v>
      </c>
      <c r="CT142" s="7">
        <v>16</v>
      </c>
      <c r="CU142" s="7">
        <v>21</v>
      </c>
      <c r="CV142" s="7">
        <v>14</v>
      </c>
      <c r="CW142" s="7">
        <v>9</v>
      </c>
      <c r="CX142" s="7">
        <v>12</v>
      </c>
      <c r="CY142" s="7">
        <v>12</v>
      </c>
      <c r="CZ142" s="7">
        <v>20</v>
      </c>
      <c r="DA142" s="7">
        <v>11</v>
      </c>
      <c r="DB142" s="7">
        <v>9</v>
      </c>
      <c r="DC142" s="7">
        <v>4</v>
      </c>
      <c r="DD142" s="7">
        <v>13</v>
      </c>
      <c r="DE142" s="7">
        <v>5</v>
      </c>
      <c r="DF142" s="7">
        <v>6</v>
      </c>
      <c r="DG142" s="7">
        <v>13</v>
      </c>
      <c r="DH142" s="7">
        <v>10</v>
      </c>
      <c r="DI142" s="7">
        <v>15</v>
      </c>
      <c r="DJ142" s="7">
        <v>11</v>
      </c>
      <c r="DK142" s="7">
        <v>7</v>
      </c>
      <c r="DL142" s="7">
        <v>11</v>
      </c>
      <c r="DM142" s="7">
        <v>13</v>
      </c>
      <c r="DN142" s="7">
        <v>12</v>
      </c>
      <c r="DO142" s="7">
        <v>3</v>
      </c>
      <c r="DP142" s="7">
        <v>3</v>
      </c>
      <c r="DQ142" s="7">
        <v>8</v>
      </c>
      <c r="DR142" s="7">
        <v>10</v>
      </c>
      <c r="DS142" s="7">
        <v>4</v>
      </c>
      <c r="DT142" s="7">
        <v>4</v>
      </c>
      <c r="DU142" s="7">
        <v>4</v>
      </c>
      <c r="DV142" s="7">
        <v>5</v>
      </c>
      <c r="DW142" s="7">
        <v>6</v>
      </c>
      <c r="DX142" s="7">
        <f t="shared" si="12"/>
        <v>646</v>
      </c>
      <c r="DY142" s="7">
        <f t="shared" si="13"/>
        <v>67</v>
      </c>
      <c r="DZ142" s="7">
        <f t="shared" si="14"/>
        <v>346</v>
      </c>
      <c r="EA142" s="7">
        <f t="shared" si="15"/>
        <v>221</v>
      </c>
    </row>
    <row r="143" spans="1:131" x14ac:dyDescent="0.35">
      <c r="A143" s="7">
        <v>13</v>
      </c>
      <c r="B143" s="10" t="s">
        <v>1020</v>
      </c>
      <c r="C143" s="10" t="s">
        <v>410</v>
      </c>
      <c r="D143" s="10" t="s">
        <v>411</v>
      </c>
      <c r="E143" s="7">
        <f>SUM(Table32534[[#This Row],[0]:[90]])</f>
        <v>810</v>
      </c>
      <c r="F143" s="8">
        <f>SUM(Table32534[[#This Row],[0]:[15]])</f>
        <v>98</v>
      </c>
      <c r="G143" s="7">
        <f>SUM(Table32534[[#This Row],[16]:[64]])</f>
        <v>423</v>
      </c>
      <c r="H143" s="7">
        <f>SUM(Table32534[[#This Row],[65]:[90]])</f>
        <v>289</v>
      </c>
      <c r="I143" s="7">
        <f>SUM(Table32534[[#This Row],[85]:[90]])</f>
        <v>53</v>
      </c>
      <c r="J143" s="8">
        <f>SUM(Table32534[[#This Row],[0]:[17]])</f>
        <v>109</v>
      </c>
      <c r="K143" s="7">
        <f>SUM(Table32534[[#This Row],[18]:[64]])</f>
        <v>412</v>
      </c>
      <c r="L143" s="8">
        <f>SUM(Table32534[[#This Row],[0]:[4]])</f>
        <v>35</v>
      </c>
      <c r="M143" s="7">
        <f>SUM(Table32534[[#This Row],[5]:[15]])</f>
        <v>63</v>
      </c>
      <c r="N143" s="7">
        <f>SUM(Table32534[[#This Row],[16]:[24]])</f>
        <v>48</v>
      </c>
      <c r="O143" s="7">
        <f>SUM(Table32534[[#This Row],[25]:[49]])</f>
        <v>196</v>
      </c>
      <c r="P143" s="7">
        <f>SUM(Table32534[[#This Row],[50]:[64]])</f>
        <v>179</v>
      </c>
      <c r="Q143" s="7">
        <f>SUM(Table32534[[#This Row],[65]:[74]])</f>
        <v>112</v>
      </c>
      <c r="R143" s="7">
        <f>SUM(Table32534[[#This Row],[75]:[84]])</f>
        <v>124</v>
      </c>
      <c r="S143" s="8">
        <f>SUM(Table32534[[#This Row],[5]:[9]])</f>
        <v>26</v>
      </c>
      <c r="T143" s="7">
        <f>SUM(Table32534[[#This Row],[10]:[14]])</f>
        <v>30</v>
      </c>
      <c r="U143" s="7">
        <f>SUM(Table32534[[#This Row],[15]:[19]])</f>
        <v>27</v>
      </c>
      <c r="V143" s="7">
        <f>SUM(Table32534[[#This Row],[20]:[24]])</f>
        <v>28</v>
      </c>
      <c r="W143" s="7">
        <f>SUM(Table32534[[#This Row],[25]:[29]])</f>
        <v>34</v>
      </c>
      <c r="X143" s="7">
        <f>SUM(Table32534[[#This Row],[30]:[34]])</f>
        <v>30</v>
      </c>
      <c r="Y143" s="7">
        <f>SUM(Table32534[[#This Row],[35]:[39]])</f>
        <v>40</v>
      </c>
      <c r="Z143" s="7">
        <f>SUM(Table32534[[#This Row],[40]:[44]])</f>
        <v>42</v>
      </c>
      <c r="AA143" s="7">
        <f>SUM(Table32534[[#This Row],[45]:[49]])</f>
        <v>50</v>
      </c>
      <c r="AB143" s="7">
        <f>SUM(Table32534[[#This Row],[50]:[54]])</f>
        <v>49</v>
      </c>
      <c r="AC143" s="7">
        <f>SUM(Table32534[[#This Row],[55]:[59]])</f>
        <v>70</v>
      </c>
      <c r="AD143" s="7">
        <f>SUM(Table32534[[#This Row],[60]:[64]])</f>
        <v>60</v>
      </c>
      <c r="AE143" s="7">
        <f>SUM(Table32534[[#This Row],[65]:[69]])</f>
        <v>65</v>
      </c>
      <c r="AF143" s="7">
        <f>SUM(Table32534[[#This Row],[70]:[74]])</f>
        <v>47</v>
      </c>
      <c r="AG143" s="7">
        <f>SUM(Table32534[[#This Row],[75]:[79]])</f>
        <v>78</v>
      </c>
      <c r="AH143" s="7">
        <f>SUM(Table32534[[#This Row],[80]:[84]])</f>
        <v>46</v>
      </c>
      <c r="AI143" s="7">
        <f>SUM(Table32534[[#This Row],[85]:[89]])</f>
        <v>35</v>
      </c>
      <c r="AJ143" s="7">
        <f>Table32534[[#This Row],[90]]</f>
        <v>18</v>
      </c>
      <c r="AK143" s="8">
        <v>5</v>
      </c>
      <c r="AL143" s="7">
        <v>6</v>
      </c>
      <c r="AM143" s="7">
        <v>12</v>
      </c>
      <c r="AN143" s="7">
        <v>5</v>
      </c>
      <c r="AO143" s="7">
        <v>7</v>
      </c>
      <c r="AP143" s="7">
        <v>8</v>
      </c>
      <c r="AQ143" s="7">
        <v>3</v>
      </c>
      <c r="AR143" s="7">
        <v>5</v>
      </c>
      <c r="AS143" s="7">
        <v>6</v>
      </c>
      <c r="AT143" s="7">
        <v>4</v>
      </c>
      <c r="AU143" s="7">
        <v>6</v>
      </c>
      <c r="AV143" s="7">
        <v>8</v>
      </c>
      <c r="AW143" s="7">
        <v>8</v>
      </c>
      <c r="AX143" s="7">
        <v>2</v>
      </c>
      <c r="AY143" s="7">
        <v>6</v>
      </c>
      <c r="AZ143" s="7">
        <v>7</v>
      </c>
      <c r="BA143" s="7">
        <v>4</v>
      </c>
      <c r="BB143" s="7">
        <v>7</v>
      </c>
      <c r="BC143" s="7">
        <v>6</v>
      </c>
      <c r="BD143" s="7">
        <v>3</v>
      </c>
      <c r="BE143" s="7">
        <v>5</v>
      </c>
      <c r="BF143" s="7">
        <v>5</v>
      </c>
      <c r="BG143" s="7">
        <v>9</v>
      </c>
      <c r="BH143" s="7">
        <v>6</v>
      </c>
      <c r="BI143" s="7">
        <v>3</v>
      </c>
      <c r="BJ143" s="7">
        <v>4</v>
      </c>
      <c r="BK143" s="7">
        <v>7</v>
      </c>
      <c r="BL143" s="7">
        <v>8</v>
      </c>
      <c r="BM143" s="7">
        <v>9</v>
      </c>
      <c r="BN143" s="7">
        <v>6</v>
      </c>
      <c r="BO143" s="7">
        <v>4</v>
      </c>
      <c r="BP143" s="7">
        <v>5</v>
      </c>
      <c r="BQ143" s="7">
        <v>9</v>
      </c>
      <c r="BR143" s="7">
        <v>9</v>
      </c>
      <c r="BS143" s="7">
        <v>3</v>
      </c>
      <c r="BT143" s="7">
        <v>7</v>
      </c>
      <c r="BU143" s="7">
        <v>9</v>
      </c>
      <c r="BV143" s="7">
        <v>4</v>
      </c>
      <c r="BW143" s="7">
        <v>10</v>
      </c>
      <c r="BX143" s="7">
        <v>10</v>
      </c>
      <c r="BY143" s="7">
        <v>6</v>
      </c>
      <c r="BZ143" s="7">
        <v>10</v>
      </c>
      <c r="CA143" s="7">
        <v>7</v>
      </c>
      <c r="CB143" s="7">
        <v>8</v>
      </c>
      <c r="CC143" s="7">
        <v>11</v>
      </c>
      <c r="CD143" s="7">
        <v>14</v>
      </c>
      <c r="CE143" s="7">
        <v>9</v>
      </c>
      <c r="CF143" s="7">
        <v>8</v>
      </c>
      <c r="CG143" s="7">
        <v>6</v>
      </c>
      <c r="CH143" s="7">
        <v>13</v>
      </c>
      <c r="CI143" s="7">
        <v>6</v>
      </c>
      <c r="CJ143" s="7">
        <v>14</v>
      </c>
      <c r="CK143" s="7">
        <v>10</v>
      </c>
      <c r="CL143" s="7">
        <v>9</v>
      </c>
      <c r="CM143" s="7">
        <v>10</v>
      </c>
      <c r="CN143" s="7">
        <v>14</v>
      </c>
      <c r="CO143" s="7">
        <v>20</v>
      </c>
      <c r="CP143" s="7">
        <v>14</v>
      </c>
      <c r="CQ143" s="7">
        <v>11</v>
      </c>
      <c r="CR143" s="7">
        <v>11</v>
      </c>
      <c r="CS143" s="7">
        <v>13</v>
      </c>
      <c r="CT143" s="7">
        <v>8</v>
      </c>
      <c r="CU143" s="7">
        <v>13</v>
      </c>
      <c r="CV143" s="7">
        <v>10</v>
      </c>
      <c r="CW143" s="7">
        <v>16</v>
      </c>
      <c r="CX143" s="7">
        <v>12</v>
      </c>
      <c r="CY143" s="7">
        <v>8</v>
      </c>
      <c r="CZ143" s="7">
        <v>16</v>
      </c>
      <c r="DA143" s="7">
        <v>19</v>
      </c>
      <c r="DB143" s="7">
        <v>10</v>
      </c>
      <c r="DC143" s="7">
        <v>6</v>
      </c>
      <c r="DD143" s="7">
        <v>11</v>
      </c>
      <c r="DE143" s="7">
        <v>13</v>
      </c>
      <c r="DF143" s="7">
        <v>6</v>
      </c>
      <c r="DG143" s="7">
        <v>11</v>
      </c>
      <c r="DH143" s="7">
        <v>16</v>
      </c>
      <c r="DI143" s="7">
        <v>13</v>
      </c>
      <c r="DJ143" s="7">
        <v>17</v>
      </c>
      <c r="DK143" s="7">
        <v>14</v>
      </c>
      <c r="DL143" s="7">
        <v>18</v>
      </c>
      <c r="DM143" s="7">
        <v>14</v>
      </c>
      <c r="DN143" s="7">
        <v>11</v>
      </c>
      <c r="DO143" s="7">
        <v>7</v>
      </c>
      <c r="DP143" s="7">
        <v>6</v>
      </c>
      <c r="DQ143" s="7">
        <v>8</v>
      </c>
      <c r="DR143" s="7">
        <v>10</v>
      </c>
      <c r="DS143" s="7">
        <v>7</v>
      </c>
      <c r="DT143" s="7">
        <v>7</v>
      </c>
      <c r="DU143" s="7">
        <v>4</v>
      </c>
      <c r="DV143" s="7">
        <v>7</v>
      </c>
      <c r="DW143" s="7">
        <v>18</v>
      </c>
      <c r="DX143" s="7">
        <f t="shared" si="12"/>
        <v>423</v>
      </c>
      <c r="DY143" s="7">
        <f t="shared" si="13"/>
        <v>37</v>
      </c>
      <c r="DZ143" s="7">
        <f t="shared" si="14"/>
        <v>196</v>
      </c>
      <c r="EA143" s="7">
        <f t="shared" si="15"/>
        <v>179</v>
      </c>
    </row>
    <row r="144" spans="1:131" x14ac:dyDescent="0.35">
      <c r="A144" s="7">
        <v>13</v>
      </c>
      <c r="B144" s="10" t="s">
        <v>1020</v>
      </c>
      <c r="C144" s="10" t="s">
        <v>412</v>
      </c>
      <c r="D144" s="10" t="s">
        <v>413</v>
      </c>
      <c r="E144" s="7">
        <f>SUM(Table32534[[#This Row],[0]:[90]])</f>
        <v>677</v>
      </c>
      <c r="F144" s="8">
        <f>SUM(Table32534[[#This Row],[0]:[15]])</f>
        <v>96</v>
      </c>
      <c r="G144" s="7">
        <f>SUM(Table32534[[#This Row],[16]:[64]])</f>
        <v>408</v>
      </c>
      <c r="H144" s="7">
        <f>SUM(Table32534[[#This Row],[65]:[90]])</f>
        <v>173</v>
      </c>
      <c r="I144" s="7">
        <f>SUM(Table32534[[#This Row],[85]:[90]])</f>
        <v>18</v>
      </c>
      <c r="J144" s="8">
        <f>SUM(Table32534[[#This Row],[0]:[17]])</f>
        <v>108</v>
      </c>
      <c r="K144" s="7">
        <f>SUM(Table32534[[#This Row],[18]:[64]])</f>
        <v>396</v>
      </c>
      <c r="L144" s="8">
        <f>SUM(Table32534[[#This Row],[0]:[4]])</f>
        <v>21</v>
      </c>
      <c r="M144" s="7">
        <f>SUM(Table32534[[#This Row],[5]:[15]])</f>
        <v>75</v>
      </c>
      <c r="N144" s="7">
        <f>SUM(Table32534[[#This Row],[16]:[24]])</f>
        <v>62</v>
      </c>
      <c r="O144" s="7">
        <f>SUM(Table32534[[#This Row],[25]:[49]])</f>
        <v>158</v>
      </c>
      <c r="P144" s="7">
        <f>SUM(Table32534[[#This Row],[50]:[64]])</f>
        <v>188</v>
      </c>
      <c r="Q144" s="7">
        <f>SUM(Table32534[[#This Row],[65]:[74]])</f>
        <v>66</v>
      </c>
      <c r="R144" s="7">
        <f>SUM(Table32534[[#This Row],[75]:[84]])</f>
        <v>89</v>
      </c>
      <c r="S144" s="8">
        <f>SUM(Table32534[[#This Row],[5]:[9]])</f>
        <v>33</v>
      </c>
      <c r="T144" s="7">
        <f>SUM(Table32534[[#This Row],[10]:[14]])</f>
        <v>39</v>
      </c>
      <c r="U144" s="7">
        <f>SUM(Table32534[[#This Row],[15]:[19]])</f>
        <v>31</v>
      </c>
      <c r="V144" s="7">
        <f>SUM(Table32534[[#This Row],[20]:[24]])</f>
        <v>34</v>
      </c>
      <c r="W144" s="7">
        <f>SUM(Table32534[[#This Row],[25]:[29]])</f>
        <v>18</v>
      </c>
      <c r="X144" s="7">
        <f>SUM(Table32534[[#This Row],[30]:[34]])</f>
        <v>37</v>
      </c>
      <c r="Y144" s="7">
        <f>SUM(Table32534[[#This Row],[35]:[39]])</f>
        <v>31</v>
      </c>
      <c r="Z144" s="7">
        <f>SUM(Table32534[[#This Row],[40]:[44]])</f>
        <v>35</v>
      </c>
      <c r="AA144" s="7">
        <f>SUM(Table32534[[#This Row],[45]:[49]])</f>
        <v>37</v>
      </c>
      <c r="AB144" s="7">
        <f>SUM(Table32534[[#This Row],[50]:[54]])</f>
        <v>68</v>
      </c>
      <c r="AC144" s="7">
        <f>SUM(Table32534[[#This Row],[55]:[59]])</f>
        <v>58</v>
      </c>
      <c r="AD144" s="7">
        <f>SUM(Table32534[[#This Row],[60]:[64]])</f>
        <v>62</v>
      </c>
      <c r="AE144" s="7">
        <f>SUM(Table32534[[#This Row],[65]:[69]])</f>
        <v>33</v>
      </c>
      <c r="AF144" s="7">
        <f>SUM(Table32534[[#This Row],[70]:[74]])</f>
        <v>33</v>
      </c>
      <c r="AG144" s="7">
        <f>SUM(Table32534[[#This Row],[75]:[79]])</f>
        <v>43</v>
      </c>
      <c r="AH144" s="7">
        <f>SUM(Table32534[[#This Row],[80]:[84]])</f>
        <v>46</v>
      </c>
      <c r="AI144" s="7">
        <f>SUM(Table32534[[#This Row],[85]:[89]])</f>
        <v>13</v>
      </c>
      <c r="AJ144" s="7">
        <f>Table32534[[#This Row],[90]]</f>
        <v>5</v>
      </c>
      <c r="AK144" s="8">
        <v>7</v>
      </c>
      <c r="AL144" s="7">
        <v>2</v>
      </c>
      <c r="AM144" s="7">
        <v>5</v>
      </c>
      <c r="AN144" s="7">
        <v>4</v>
      </c>
      <c r="AO144" s="7">
        <v>3</v>
      </c>
      <c r="AP144" s="7">
        <v>11</v>
      </c>
      <c r="AQ144" s="7">
        <v>7</v>
      </c>
      <c r="AR144" s="7">
        <v>9</v>
      </c>
      <c r="AS144" s="7">
        <v>4</v>
      </c>
      <c r="AT144" s="7">
        <v>2</v>
      </c>
      <c r="AU144" s="7">
        <v>5</v>
      </c>
      <c r="AV144" s="7">
        <v>10</v>
      </c>
      <c r="AW144" s="7">
        <v>9</v>
      </c>
      <c r="AX144" s="7">
        <v>4</v>
      </c>
      <c r="AY144" s="7">
        <v>11</v>
      </c>
      <c r="AZ144" s="7">
        <v>3</v>
      </c>
      <c r="BA144" s="7">
        <v>8</v>
      </c>
      <c r="BB144" s="7">
        <v>4</v>
      </c>
      <c r="BC144" s="7">
        <v>7</v>
      </c>
      <c r="BD144" s="7">
        <v>9</v>
      </c>
      <c r="BE144" s="7">
        <v>7</v>
      </c>
      <c r="BF144" s="7">
        <v>11</v>
      </c>
      <c r="BG144" s="7">
        <v>8</v>
      </c>
      <c r="BH144" s="7">
        <v>4</v>
      </c>
      <c r="BI144" s="7">
        <v>4</v>
      </c>
      <c r="BJ144" s="7">
        <v>3</v>
      </c>
      <c r="BK144" s="7">
        <v>3</v>
      </c>
      <c r="BL144" s="7">
        <v>4</v>
      </c>
      <c r="BM144" s="7">
        <v>3</v>
      </c>
      <c r="BN144" s="7">
        <v>5</v>
      </c>
      <c r="BO144" s="7">
        <v>11</v>
      </c>
      <c r="BP144" s="7">
        <v>4</v>
      </c>
      <c r="BQ144" s="7">
        <v>10</v>
      </c>
      <c r="BR144" s="7">
        <v>6</v>
      </c>
      <c r="BS144" s="7">
        <v>6</v>
      </c>
      <c r="BT144" s="7">
        <v>6</v>
      </c>
      <c r="BU144" s="7">
        <v>9</v>
      </c>
      <c r="BV144" s="7">
        <v>4</v>
      </c>
      <c r="BW144" s="7">
        <v>8</v>
      </c>
      <c r="BX144" s="7">
        <v>4</v>
      </c>
      <c r="BY144" s="7">
        <v>7</v>
      </c>
      <c r="BZ144" s="7">
        <v>6</v>
      </c>
      <c r="CA144" s="7">
        <v>6</v>
      </c>
      <c r="CB144" s="7">
        <v>7</v>
      </c>
      <c r="CC144" s="7">
        <v>9</v>
      </c>
      <c r="CD144" s="7">
        <v>5</v>
      </c>
      <c r="CE144" s="7">
        <v>6</v>
      </c>
      <c r="CF144" s="7">
        <v>8</v>
      </c>
      <c r="CG144" s="7">
        <v>11</v>
      </c>
      <c r="CH144" s="7">
        <v>7</v>
      </c>
      <c r="CI144" s="7">
        <v>13</v>
      </c>
      <c r="CJ144" s="7">
        <v>5</v>
      </c>
      <c r="CK144" s="7">
        <v>18</v>
      </c>
      <c r="CL144" s="7">
        <v>17</v>
      </c>
      <c r="CM144" s="7">
        <v>15</v>
      </c>
      <c r="CN144" s="7">
        <v>17</v>
      </c>
      <c r="CO144" s="7">
        <v>10</v>
      </c>
      <c r="CP144" s="7">
        <v>13</v>
      </c>
      <c r="CQ144" s="7">
        <v>6</v>
      </c>
      <c r="CR144" s="7">
        <v>12</v>
      </c>
      <c r="CS144" s="7">
        <v>17</v>
      </c>
      <c r="CT144" s="7">
        <v>17</v>
      </c>
      <c r="CU144" s="7">
        <v>13</v>
      </c>
      <c r="CV144" s="7">
        <v>8</v>
      </c>
      <c r="CW144" s="7">
        <v>7</v>
      </c>
      <c r="CX144" s="7">
        <v>5</v>
      </c>
      <c r="CY144" s="7">
        <v>9</v>
      </c>
      <c r="CZ144" s="7">
        <v>6</v>
      </c>
      <c r="DA144" s="7">
        <v>6</v>
      </c>
      <c r="DB144" s="7">
        <v>7</v>
      </c>
      <c r="DC144" s="7">
        <v>6</v>
      </c>
      <c r="DD144" s="7">
        <v>6</v>
      </c>
      <c r="DE144" s="7">
        <v>4</v>
      </c>
      <c r="DF144" s="7">
        <v>7</v>
      </c>
      <c r="DG144" s="7">
        <v>10</v>
      </c>
      <c r="DH144" s="7">
        <v>10</v>
      </c>
      <c r="DI144" s="7">
        <v>6</v>
      </c>
      <c r="DJ144" s="7">
        <v>6</v>
      </c>
      <c r="DK144" s="7">
        <v>11</v>
      </c>
      <c r="DL144" s="7">
        <v>10</v>
      </c>
      <c r="DM144" s="7">
        <v>16</v>
      </c>
      <c r="DN144" s="7">
        <v>8</v>
      </c>
      <c r="DO144" s="7">
        <v>6</v>
      </c>
      <c r="DP144" s="7">
        <v>8</v>
      </c>
      <c r="DQ144" s="7">
        <v>8</v>
      </c>
      <c r="DR144" s="7">
        <v>2</v>
      </c>
      <c r="DS144" s="7">
        <v>2</v>
      </c>
      <c r="DT144" s="7">
        <v>6</v>
      </c>
      <c r="DU144" s="7">
        <v>2</v>
      </c>
      <c r="DV144" s="7">
        <v>1</v>
      </c>
      <c r="DW144" s="7">
        <v>5</v>
      </c>
      <c r="DX144" s="7">
        <f t="shared" si="12"/>
        <v>408</v>
      </c>
      <c r="DY144" s="7">
        <f t="shared" si="13"/>
        <v>50</v>
      </c>
      <c r="DZ144" s="7">
        <f t="shared" si="14"/>
        <v>158</v>
      </c>
      <c r="EA144" s="7">
        <f t="shared" si="15"/>
        <v>188</v>
      </c>
    </row>
    <row r="145" spans="1:131" x14ac:dyDescent="0.35">
      <c r="A145" s="7">
        <v>13</v>
      </c>
      <c r="B145" s="10" t="s">
        <v>1020</v>
      </c>
      <c r="C145" s="10" t="s">
        <v>414</v>
      </c>
      <c r="D145" s="10" t="s">
        <v>415</v>
      </c>
      <c r="E145" s="7">
        <f>SUM(Table32534[[#This Row],[0]:[90]])</f>
        <v>720</v>
      </c>
      <c r="F145" s="8">
        <f>SUM(Table32534[[#This Row],[0]:[15]])</f>
        <v>92</v>
      </c>
      <c r="G145" s="7">
        <f>SUM(Table32534[[#This Row],[16]:[64]])</f>
        <v>352</v>
      </c>
      <c r="H145" s="7">
        <f>SUM(Table32534[[#This Row],[65]:[90]])</f>
        <v>276</v>
      </c>
      <c r="I145" s="7">
        <f>SUM(Table32534[[#This Row],[85]:[90]])</f>
        <v>73</v>
      </c>
      <c r="J145" s="8">
        <f>SUM(Table32534[[#This Row],[0]:[17]])</f>
        <v>99</v>
      </c>
      <c r="K145" s="7">
        <f>SUM(Table32534[[#This Row],[18]:[64]])</f>
        <v>345</v>
      </c>
      <c r="L145" s="8">
        <f>SUM(Table32534[[#This Row],[0]:[4]])</f>
        <v>23</v>
      </c>
      <c r="M145" s="7">
        <f>SUM(Table32534[[#This Row],[5]:[15]])</f>
        <v>69</v>
      </c>
      <c r="N145" s="7">
        <f>SUM(Table32534[[#This Row],[16]:[24]])</f>
        <v>46</v>
      </c>
      <c r="O145" s="7">
        <f>SUM(Table32534[[#This Row],[25]:[49]])</f>
        <v>172</v>
      </c>
      <c r="P145" s="7">
        <f>SUM(Table32534[[#This Row],[50]:[64]])</f>
        <v>134</v>
      </c>
      <c r="Q145" s="7">
        <f>SUM(Table32534[[#This Row],[65]:[74]])</f>
        <v>91</v>
      </c>
      <c r="R145" s="7">
        <f>SUM(Table32534[[#This Row],[75]:[84]])</f>
        <v>112</v>
      </c>
      <c r="S145" s="8">
        <f>SUM(Table32534[[#This Row],[5]:[9]])</f>
        <v>27</v>
      </c>
      <c r="T145" s="7">
        <f>SUM(Table32534[[#This Row],[10]:[14]])</f>
        <v>37</v>
      </c>
      <c r="U145" s="7">
        <f>SUM(Table32534[[#This Row],[15]:[19]])</f>
        <v>20</v>
      </c>
      <c r="V145" s="7">
        <f>SUM(Table32534[[#This Row],[20]:[24]])</f>
        <v>31</v>
      </c>
      <c r="W145" s="7">
        <f>SUM(Table32534[[#This Row],[25]:[29]])</f>
        <v>29</v>
      </c>
      <c r="X145" s="7">
        <f>SUM(Table32534[[#This Row],[30]:[34]])</f>
        <v>33</v>
      </c>
      <c r="Y145" s="7">
        <f>SUM(Table32534[[#This Row],[35]:[39]])</f>
        <v>37</v>
      </c>
      <c r="Z145" s="7">
        <f>SUM(Table32534[[#This Row],[40]:[44]])</f>
        <v>48</v>
      </c>
      <c r="AA145" s="7">
        <f>SUM(Table32534[[#This Row],[45]:[49]])</f>
        <v>25</v>
      </c>
      <c r="AB145" s="7">
        <f>SUM(Table32534[[#This Row],[50]:[54]])</f>
        <v>40</v>
      </c>
      <c r="AC145" s="7">
        <f>SUM(Table32534[[#This Row],[55]:[59]])</f>
        <v>43</v>
      </c>
      <c r="AD145" s="7">
        <f>SUM(Table32534[[#This Row],[60]:[64]])</f>
        <v>51</v>
      </c>
      <c r="AE145" s="7">
        <f>SUM(Table32534[[#This Row],[65]:[69]])</f>
        <v>40</v>
      </c>
      <c r="AF145" s="7">
        <f>SUM(Table32534[[#This Row],[70]:[74]])</f>
        <v>51</v>
      </c>
      <c r="AG145" s="7">
        <f>SUM(Table32534[[#This Row],[75]:[79]])</f>
        <v>57</v>
      </c>
      <c r="AH145" s="7">
        <f>SUM(Table32534[[#This Row],[80]:[84]])</f>
        <v>55</v>
      </c>
      <c r="AI145" s="7">
        <f>SUM(Table32534[[#This Row],[85]:[89]])</f>
        <v>38</v>
      </c>
      <c r="AJ145" s="7">
        <f>Table32534[[#This Row],[90]]</f>
        <v>35</v>
      </c>
      <c r="AK145" s="8">
        <v>4</v>
      </c>
      <c r="AL145" s="7">
        <v>5</v>
      </c>
      <c r="AM145" s="7">
        <v>3</v>
      </c>
      <c r="AN145" s="7">
        <v>6</v>
      </c>
      <c r="AO145" s="7">
        <v>5</v>
      </c>
      <c r="AP145" s="7">
        <v>4</v>
      </c>
      <c r="AQ145" s="7">
        <v>4</v>
      </c>
      <c r="AR145" s="7">
        <v>9</v>
      </c>
      <c r="AS145" s="7">
        <v>6</v>
      </c>
      <c r="AT145" s="7">
        <v>4</v>
      </c>
      <c r="AU145" s="7">
        <v>3</v>
      </c>
      <c r="AV145" s="7">
        <v>9</v>
      </c>
      <c r="AW145" s="7">
        <v>8</v>
      </c>
      <c r="AX145" s="7">
        <v>5</v>
      </c>
      <c r="AY145" s="7">
        <v>12</v>
      </c>
      <c r="AZ145" s="7">
        <v>5</v>
      </c>
      <c r="BA145" s="7">
        <v>5</v>
      </c>
      <c r="BB145" s="7">
        <v>2</v>
      </c>
      <c r="BC145" s="7">
        <v>5</v>
      </c>
      <c r="BD145" s="7">
        <v>3</v>
      </c>
      <c r="BE145" s="7">
        <v>7</v>
      </c>
      <c r="BF145" s="7">
        <v>10</v>
      </c>
      <c r="BG145" s="7">
        <v>10</v>
      </c>
      <c r="BH145" s="7">
        <v>2</v>
      </c>
      <c r="BI145" s="7">
        <v>2</v>
      </c>
      <c r="BJ145" s="7">
        <v>6</v>
      </c>
      <c r="BK145" s="7">
        <v>5</v>
      </c>
      <c r="BL145" s="7">
        <v>9</v>
      </c>
      <c r="BM145" s="7">
        <v>6</v>
      </c>
      <c r="BN145" s="7">
        <v>3</v>
      </c>
      <c r="BO145" s="7">
        <v>6</v>
      </c>
      <c r="BP145" s="7">
        <v>4</v>
      </c>
      <c r="BQ145" s="7">
        <v>9</v>
      </c>
      <c r="BR145" s="7">
        <v>6</v>
      </c>
      <c r="BS145" s="7">
        <v>8</v>
      </c>
      <c r="BT145" s="7">
        <v>9</v>
      </c>
      <c r="BU145" s="7">
        <v>4</v>
      </c>
      <c r="BV145" s="7">
        <v>6</v>
      </c>
      <c r="BW145" s="7">
        <v>11</v>
      </c>
      <c r="BX145" s="7">
        <v>7</v>
      </c>
      <c r="BY145" s="7">
        <v>17</v>
      </c>
      <c r="BZ145" s="7">
        <v>7</v>
      </c>
      <c r="CA145" s="7">
        <v>5</v>
      </c>
      <c r="CB145" s="7">
        <v>6</v>
      </c>
      <c r="CC145" s="7">
        <v>13</v>
      </c>
      <c r="CD145" s="7">
        <v>6</v>
      </c>
      <c r="CE145" s="7">
        <v>4</v>
      </c>
      <c r="CF145" s="7">
        <v>5</v>
      </c>
      <c r="CG145" s="7">
        <v>4</v>
      </c>
      <c r="CH145" s="7">
        <v>6</v>
      </c>
      <c r="CI145" s="7">
        <v>8</v>
      </c>
      <c r="CJ145" s="7">
        <v>6</v>
      </c>
      <c r="CK145" s="7">
        <v>5</v>
      </c>
      <c r="CL145" s="7">
        <v>13</v>
      </c>
      <c r="CM145" s="7">
        <v>8</v>
      </c>
      <c r="CN145" s="7">
        <v>7</v>
      </c>
      <c r="CO145" s="7">
        <v>8</v>
      </c>
      <c r="CP145" s="7">
        <v>6</v>
      </c>
      <c r="CQ145" s="7">
        <v>8</v>
      </c>
      <c r="CR145" s="7">
        <v>14</v>
      </c>
      <c r="CS145" s="7">
        <v>9</v>
      </c>
      <c r="CT145" s="7">
        <v>10</v>
      </c>
      <c r="CU145" s="7">
        <v>10</v>
      </c>
      <c r="CV145" s="7">
        <v>9</v>
      </c>
      <c r="CW145" s="7">
        <v>13</v>
      </c>
      <c r="CX145" s="7">
        <v>7</v>
      </c>
      <c r="CY145" s="7">
        <v>11</v>
      </c>
      <c r="CZ145" s="7">
        <v>6</v>
      </c>
      <c r="DA145" s="7">
        <v>9</v>
      </c>
      <c r="DB145" s="7">
        <v>7</v>
      </c>
      <c r="DC145" s="7">
        <v>13</v>
      </c>
      <c r="DD145" s="7">
        <v>10</v>
      </c>
      <c r="DE145" s="7">
        <v>8</v>
      </c>
      <c r="DF145" s="7">
        <v>11</v>
      </c>
      <c r="DG145" s="7">
        <v>9</v>
      </c>
      <c r="DH145" s="7">
        <v>14</v>
      </c>
      <c r="DI145" s="7">
        <v>15</v>
      </c>
      <c r="DJ145" s="7">
        <v>5</v>
      </c>
      <c r="DK145" s="7">
        <v>11</v>
      </c>
      <c r="DL145" s="7">
        <v>12</v>
      </c>
      <c r="DM145" s="7">
        <v>15</v>
      </c>
      <c r="DN145" s="7">
        <v>9</v>
      </c>
      <c r="DO145" s="7">
        <v>13</v>
      </c>
      <c r="DP145" s="7">
        <v>7</v>
      </c>
      <c r="DQ145" s="7">
        <v>11</v>
      </c>
      <c r="DR145" s="7">
        <v>5</v>
      </c>
      <c r="DS145" s="7">
        <v>9</v>
      </c>
      <c r="DT145" s="7">
        <v>11</v>
      </c>
      <c r="DU145" s="7">
        <v>7</v>
      </c>
      <c r="DV145" s="7">
        <v>6</v>
      </c>
      <c r="DW145" s="7">
        <v>35</v>
      </c>
      <c r="DX145" s="7">
        <f t="shared" si="12"/>
        <v>352</v>
      </c>
      <c r="DY145" s="7">
        <f t="shared" si="13"/>
        <v>39</v>
      </c>
      <c r="DZ145" s="7">
        <f t="shared" si="14"/>
        <v>172</v>
      </c>
      <c r="EA145" s="7">
        <f t="shared" si="15"/>
        <v>134</v>
      </c>
    </row>
    <row r="146" spans="1:131" x14ac:dyDescent="0.35">
      <c r="A146" s="7">
        <v>13</v>
      </c>
      <c r="B146" s="10" t="s">
        <v>1020</v>
      </c>
      <c r="C146" s="10" t="s">
        <v>416</v>
      </c>
      <c r="D146" s="10" t="s">
        <v>417</v>
      </c>
      <c r="E146" s="7">
        <f>SUM(Table32534[[#This Row],[0]:[90]])</f>
        <v>882</v>
      </c>
      <c r="F146" s="8">
        <f>SUM(Table32534[[#This Row],[0]:[15]])</f>
        <v>163</v>
      </c>
      <c r="G146" s="7">
        <f>SUM(Table32534[[#This Row],[16]:[64]])</f>
        <v>530</v>
      </c>
      <c r="H146" s="7">
        <f>SUM(Table32534[[#This Row],[65]:[90]])</f>
        <v>189</v>
      </c>
      <c r="I146" s="7">
        <f>SUM(Table32534[[#This Row],[85]:[90]])</f>
        <v>34</v>
      </c>
      <c r="J146" s="8">
        <f>SUM(Table32534[[#This Row],[0]:[17]])</f>
        <v>180</v>
      </c>
      <c r="K146" s="7">
        <f>SUM(Table32534[[#This Row],[18]:[64]])</f>
        <v>513</v>
      </c>
      <c r="L146" s="8">
        <f>SUM(Table32534[[#This Row],[0]:[4]])</f>
        <v>30</v>
      </c>
      <c r="M146" s="7">
        <f>SUM(Table32534[[#This Row],[5]:[15]])</f>
        <v>133</v>
      </c>
      <c r="N146" s="7">
        <f>SUM(Table32534[[#This Row],[16]:[24]])</f>
        <v>66</v>
      </c>
      <c r="O146" s="7">
        <f>SUM(Table32534[[#This Row],[25]:[49]])</f>
        <v>256</v>
      </c>
      <c r="P146" s="7">
        <f>SUM(Table32534[[#This Row],[50]:[64]])</f>
        <v>208</v>
      </c>
      <c r="Q146" s="7">
        <f>SUM(Table32534[[#This Row],[65]:[74]])</f>
        <v>99</v>
      </c>
      <c r="R146" s="7">
        <f>SUM(Table32534[[#This Row],[75]:[84]])</f>
        <v>56</v>
      </c>
      <c r="S146" s="8">
        <f>SUM(Table32534[[#This Row],[5]:[9]])</f>
        <v>68</v>
      </c>
      <c r="T146" s="7">
        <f>SUM(Table32534[[#This Row],[10]:[14]])</f>
        <v>54</v>
      </c>
      <c r="U146" s="7">
        <f>SUM(Table32534[[#This Row],[15]:[19]])</f>
        <v>41</v>
      </c>
      <c r="V146" s="7">
        <f>SUM(Table32534[[#This Row],[20]:[24]])</f>
        <v>36</v>
      </c>
      <c r="W146" s="7">
        <f>SUM(Table32534[[#This Row],[25]:[29]])</f>
        <v>52</v>
      </c>
      <c r="X146" s="7">
        <f>SUM(Table32534[[#This Row],[30]:[34]])</f>
        <v>55</v>
      </c>
      <c r="Y146" s="7">
        <f>SUM(Table32534[[#This Row],[35]:[39]])</f>
        <v>59</v>
      </c>
      <c r="Z146" s="7">
        <f>SUM(Table32534[[#This Row],[40]:[44]])</f>
        <v>46</v>
      </c>
      <c r="AA146" s="7">
        <f>SUM(Table32534[[#This Row],[45]:[49]])</f>
        <v>44</v>
      </c>
      <c r="AB146" s="7">
        <f>SUM(Table32534[[#This Row],[50]:[54]])</f>
        <v>63</v>
      </c>
      <c r="AC146" s="7">
        <f>SUM(Table32534[[#This Row],[55]:[59]])</f>
        <v>75</v>
      </c>
      <c r="AD146" s="7">
        <f>SUM(Table32534[[#This Row],[60]:[64]])</f>
        <v>70</v>
      </c>
      <c r="AE146" s="7">
        <f>SUM(Table32534[[#This Row],[65]:[69]])</f>
        <v>58</v>
      </c>
      <c r="AF146" s="7">
        <f>SUM(Table32534[[#This Row],[70]:[74]])</f>
        <v>41</v>
      </c>
      <c r="AG146" s="7">
        <f>SUM(Table32534[[#This Row],[75]:[79]])</f>
        <v>38</v>
      </c>
      <c r="AH146" s="7">
        <f>SUM(Table32534[[#This Row],[80]:[84]])</f>
        <v>18</v>
      </c>
      <c r="AI146" s="7">
        <f>SUM(Table32534[[#This Row],[85]:[89]])</f>
        <v>23</v>
      </c>
      <c r="AJ146" s="7">
        <f>Table32534[[#This Row],[90]]</f>
        <v>11</v>
      </c>
      <c r="AK146" s="8">
        <v>5</v>
      </c>
      <c r="AL146" s="7">
        <v>3</v>
      </c>
      <c r="AM146" s="7">
        <v>4</v>
      </c>
      <c r="AN146" s="7">
        <v>7</v>
      </c>
      <c r="AO146" s="7">
        <v>11</v>
      </c>
      <c r="AP146" s="7">
        <v>20</v>
      </c>
      <c r="AQ146" s="7">
        <v>8</v>
      </c>
      <c r="AR146" s="7">
        <v>10</v>
      </c>
      <c r="AS146" s="7">
        <v>12</v>
      </c>
      <c r="AT146" s="7">
        <v>18</v>
      </c>
      <c r="AU146" s="7">
        <v>9</v>
      </c>
      <c r="AV146" s="7">
        <v>11</v>
      </c>
      <c r="AW146" s="7">
        <v>14</v>
      </c>
      <c r="AX146" s="7">
        <v>8</v>
      </c>
      <c r="AY146" s="7">
        <v>12</v>
      </c>
      <c r="AZ146" s="7">
        <v>11</v>
      </c>
      <c r="BA146" s="7">
        <v>9</v>
      </c>
      <c r="BB146" s="7">
        <v>8</v>
      </c>
      <c r="BC146" s="7">
        <v>7</v>
      </c>
      <c r="BD146" s="7">
        <v>6</v>
      </c>
      <c r="BE146" s="7">
        <v>11</v>
      </c>
      <c r="BF146" s="7">
        <v>14</v>
      </c>
      <c r="BG146" s="7">
        <v>3</v>
      </c>
      <c r="BH146" s="7">
        <v>3</v>
      </c>
      <c r="BI146" s="7">
        <v>5</v>
      </c>
      <c r="BJ146" s="7">
        <v>11</v>
      </c>
      <c r="BK146" s="7">
        <v>6</v>
      </c>
      <c r="BL146" s="7">
        <v>10</v>
      </c>
      <c r="BM146" s="7">
        <v>11</v>
      </c>
      <c r="BN146" s="7">
        <v>14</v>
      </c>
      <c r="BO146" s="7">
        <v>9</v>
      </c>
      <c r="BP146" s="7">
        <v>9</v>
      </c>
      <c r="BQ146" s="7">
        <v>18</v>
      </c>
      <c r="BR146" s="7">
        <v>12</v>
      </c>
      <c r="BS146" s="7">
        <v>7</v>
      </c>
      <c r="BT146" s="7">
        <v>12</v>
      </c>
      <c r="BU146" s="7">
        <v>10</v>
      </c>
      <c r="BV146" s="7">
        <v>16</v>
      </c>
      <c r="BW146" s="7">
        <v>10</v>
      </c>
      <c r="BX146" s="7">
        <v>11</v>
      </c>
      <c r="BY146" s="7">
        <v>8</v>
      </c>
      <c r="BZ146" s="7">
        <v>12</v>
      </c>
      <c r="CA146" s="7">
        <v>6</v>
      </c>
      <c r="CB146" s="7">
        <v>10</v>
      </c>
      <c r="CC146" s="7">
        <v>10</v>
      </c>
      <c r="CD146" s="7">
        <v>5</v>
      </c>
      <c r="CE146" s="7">
        <v>8</v>
      </c>
      <c r="CF146" s="7">
        <v>9</v>
      </c>
      <c r="CG146" s="7">
        <v>5</v>
      </c>
      <c r="CH146" s="7">
        <v>17</v>
      </c>
      <c r="CI146" s="7">
        <v>11</v>
      </c>
      <c r="CJ146" s="7">
        <v>12</v>
      </c>
      <c r="CK146" s="7">
        <v>9</v>
      </c>
      <c r="CL146" s="7">
        <v>18</v>
      </c>
      <c r="CM146" s="7">
        <v>13</v>
      </c>
      <c r="CN146" s="7">
        <v>12</v>
      </c>
      <c r="CO146" s="7">
        <v>17</v>
      </c>
      <c r="CP146" s="7">
        <v>17</v>
      </c>
      <c r="CQ146" s="7">
        <v>12</v>
      </c>
      <c r="CR146" s="7">
        <v>17</v>
      </c>
      <c r="CS146" s="7">
        <v>18</v>
      </c>
      <c r="CT146" s="7">
        <v>19</v>
      </c>
      <c r="CU146" s="7">
        <v>7</v>
      </c>
      <c r="CV146" s="7">
        <v>16</v>
      </c>
      <c r="CW146" s="7">
        <v>10</v>
      </c>
      <c r="CX146" s="7">
        <v>18</v>
      </c>
      <c r="CY146" s="7">
        <v>15</v>
      </c>
      <c r="CZ146" s="7">
        <v>9</v>
      </c>
      <c r="DA146" s="7">
        <v>6</v>
      </c>
      <c r="DB146" s="7">
        <v>10</v>
      </c>
      <c r="DC146" s="7">
        <v>5</v>
      </c>
      <c r="DD146" s="7">
        <v>5</v>
      </c>
      <c r="DE146" s="7">
        <v>6</v>
      </c>
      <c r="DF146" s="7">
        <v>14</v>
      </c>
      <c r="DG146" s="7">
        <v>11</v>
      </c>
      <c r="DH146" s="7">
        <v>9</v>
      </c>
      <c r="DI146" s="7">
        <v>7</v>
      </c>
      <c r="DJ146" s="7">
        <v>7</v>
      </c>
      <c r="DK146" s="7">
        <v>7</v>
      </c>
      <c r="DL146" s="7">
        <v>8</v>
      </c>
      <c r="DM146" s="7">
        <v>3</v>
      </c>
      <c r="DN146" s="7">
        <v>6</v>
      </c>
      <c r="DO146" s="7">
        <v>4</v>
      </c>
      <c r="DP146" s="7">
        <v>3</v>
      </c>
      <c r="DQ146" s="7">
        <v>2</v>
      </c>
      <c r="DR146" s="7">
        <v>3</v>
      </c>
      <c r="DS146" s="7">
        <v>5</v>
      </c>
      <c r="DT146" s="7">
        <v>8</v>
      </c>
      <c r="DU146" s="7">
        <v>3</v>
      </c>
      <c r="DV146" s="7">
        <v>4</v>
      </c>
      <c r="DW146" s="7">
        <v>11</v>
      </c>
      <c r="DX146" s="7">
        <f t="shared" si="12"/>
        <v>530</v>
      </c>
      <c r="DY146" s="7">
        <f t="shared" si="13"/>
        <v>49</v>
      </c>
      <c r="DZ146" s="7">
        <f t="shared" si="14"/>
        <v>256</v>
      </c>
      <c r="EA146" s="7">
        <f t="shared" si="15"/>
        <v>208</v>
      </c>
    </row>
    <row r="147" spans="1:131" x14ac:dyDescent="0.35">
      <c r="A147" s="7">
        <v>13</v>
      </c>
      <c r="B147" s="10" t="s">
        <v>1020</v>
      </c>
      <c r="C147" s="10" t="s">
        <v>418</v>
      </c>
      <c r="D147" s="10" t="s">
        <v>419</v>
      </c>
      <c r="E147" s="7">
        <f>SUM(Table32534[[#This Row],[0]:[90]])</f>
        <v>911</v>
      </c>
      <c r="F147" s="8">
        <f>SUM(Table32534[[#This Row],[0]:[15]])</f>
        <v>162</v>
      </c>
      <c r="G147" s="7">
        <f>SUM(Table32534[[#This Row],[16]:[64]])</f>
        <v>604</v>
      </c>
      <c r="H147" s="7">
        <f>SUM(Table32534[[#This Row],[65]:[90]])</f>
        <v>145</v>
      </c>
      <c r="I147" s="7">
        <f>SUM(Table32534[[#This Row],[85]:[90]])</f>
        <v>21</v>
      </c>
      <c r="J147" s="8">
        <f>SUM(Table32534[[#This Row],[0]:[17]])</f>
        <v>170</v>
      </c>
      <c r="K147" s="7">
        <f>SUM(Table32534[[#This Row],[18]:[64]])</f>
        <v>596</v>
      </c>
      <c r="L147" s="8">
        <f>SUM(Table32534[[#This Row],[0]:[4]])</f>
        <v>45</v>
      </c>
      <c r="M147" s="7">
        <f>SUM(Table32534[[#This Row],[5]:[15]])</f>
        <v>117</v>
      </c>
      <c r="N147" s="7">
        <f>SUM(Table32534[[#This Row],[16]:[24]])</f>
        <v>87</v>
      </c>
      <c r="O147" s="7">
        <f>SUM(Table32534[[#This Row],[25]:[49]])</f>
        <v>337</v>
      </c>
      <c r="P147" s="7">
        <f>SUM(Table32534[[#This Row],[50]:[64]])</f>
        <v>180</v>
      </c>
      <c r="Q147" s="7">
        <f>SUM(Table32534[[#This Row],[65]:[74]])</f>
        <v>70</v>
      </c>
      <c r="R147" s="7">
        <f>SUM(Table32534[[#This Row],[75]:[84]])</f>
        <v>54</v>
      </c>
      <c r="S147" s="8">
        <f>SUM(Table32534[[#This Row],[5]:[9]])</f>
        <v>46</v>
      </c>
      <c r="T147" s="7">
        <f>SUM(Table32534[[#This Row],[10]:[14]])</f>
        <v>63</v>
      </c>
      <c r="U147" s="7">
        <f>SUM(Table32534[[#This Row],[15]:[19]])</f>
        <v>36</v>
      </c>
      <c r="V147" s="7">
        <f>SUM(Table32534[[#This Row],[20]:[24]])</f>
        <v>59</v>
      </c>
      <c r="W147" s="7">
        <f>SUM(Table32534[[#This Row],[25]:[29]])</f>
        <v>72</v>
      </c>
      <c r="X147" s="7">
        <f>SUM(Table32534[[#This Row],[30]:[34]])</f>
        <v>83</v>
      </c>
      <c r="Y147" s="7">
        <f>SUM(Table32534[[#This Row],[35]:[39]])</f>
        <v>58</v>
      </c>
      <c r="Z147" s="7">
        <f>SUM(Table32534[[#This Row],[40]:[44]])</f>
        <v>62</v>
      </c>
      <c r="AA147" s="7">
        <f>SUM(Table32534[[#This Row],[45]:[49]])</f>
        <v>62</v>
      </c>
      <c r="AB147" s="7">
        <f>SUM(Table32534[[#This Row],[50]:[54]])</f>
        <v>61</v>
      </c>
      <c r="AC147" s="7">
        <f>SUM(Table32534[[#This Row],[55]:[59]])</f>
        <v>67</v>
      </c>
      <c r="AD147" s="7">
        <f>SUM(Table32534[[#This Row],[60]:[64]])</f>
        <v>52</v>
      </c>
      <c r="AE147" s="7">
        <f>SUM(Table32534[[#This Row],[65]:[69]])</f>
        <v>37</v>
      </c>
      <c r="AF147" s="7">
        <f>SUM(Table32534[[#This Row],[70]:[74]])</f>
        <v>33</v>
      </c>
      <c r="AG147" s="7">
        <f>SUM(Table32534[[#This Row],[75]:[79]])</f>
        <v>44</v>
      </c>
      <c r="AH147" s="7">
        <f>SUM(Table32534[[#This Row],[80]:[84]])</f>
        <v>10</v>
      </c>
      <c r="AI147" s="7">
        <f>SUM(Table32534[[#This Row],[85]:[89]])</f>
        <v>13</v>
      </c>
      <c r="AJ147" s="7">
        <f>Table32534[[#This Row],[90]]</f>
        <v>8</v>
      </c>
      <c r="AK147" s="8">
        <v>6</v>
      </c>
      <c r="AL147" s="7">
        <v>13</v>
      </c>
      <c r="AM147" s="7">
        <v>12</v>
      </c>
      <c r="AN147" s="7">
        <v>7</v>
      </c>
      <c r="AO147" s="7">
        <v>7</v>
      </c>
      <c r="AP147" s="7">
        <v>12</v>
      </c>
      <c r="AQ147" s="7">
        <v>4</v>
      </c>
      <c r="AR147" s="7">
        <v>6</v>
      </c>
      <c r="AS147" s="7">
        <v>12</v>
      </c>
      <c r="AT147" s="7">
        <v>12</v>
      </c>
      <c r="AU147" s="7">
        <v>17</v>
      </c>
      <c r="AV147" s="7">
        <v>12</v>
      </c>
      <c r="AW147" s="7">
        <v>14</v>
      </c>
      <c r="AX147" s="7">
        <v>6</v>
      </c>
      <c r="AY147" s="7">
        <v>14</v>
      </c>
      <c r="AZ147" s="7">
        <v>8</v>
      </c>
      <c r="BA147" s="7">
        <v>6</v>
      </c>
      <c r="BB147" s="7">
        <v>2</v>
      </c>
      <c r="BC147" s="7">
        <v>8</v>
      </c>
      <c r="BD147" s="7">
        <v>12</v>
      </c>
      <c r="BE147" s="7">
        <v>13</v>
      </c>
      <c r="BF147" s="7">
        <v>9</v>
      </c>
      <c r="BG147" s="7">
        <v>17</v>
      </c>
      <c r="BH147" s="7">
        <v>8</v>
      </c>
      <c r="BI147" s="7">
        <v>12</v>
      </c>
      <c r="BJ147" s="7">
        <v>11</v>
      </c>
      <c r="BK147" s="7">
        <v>12</v>
      </c>
      <c r="BL147" s="7">
        <v>18</v>
      </c>
      <c r="BM147" s="7">
        <v>16</v>
      </c>
      <c r="BN147" s="7">
        <v>15</v>
      </c>
      <c r="BO147" s="7">
        <v>16</v>
      </c>
      <c r="BP147" s="7">
        <v>20</v>
      </c>
      <c r="BQ147" s="7">
        <v>17</v>
      </c>
      <c r="BR147" s="7">
        <v>13</v>
      </c>
      <c r="BS147" s="7">
        <v>17</v>
      </c>
      <c r="BT147" s="7">
        <v>11</v>
      </c>
      <c r="BU147" s="7">
        <v>14</v>
      </c>
      <c r="BV147" s="7">
        <v>9</v>
      </c>
      <c r="BW147" s="7">
        <v>11</v>
      </c>
      <c r="BX147" s="7">
        <v>13</v>
      </c>
      <c r="BY147" s="7">
        <v>12</v>
      </c>
      <c r="BZ147" s="7">
        <v>10</v>
      </c>
      <c r="CA147" s="7">
        <v>17</v>
      </c>
      <c r="CB147" s="7">
        <v>8</v>
      </c>
      <c r="CC147" s="7">
        <v>15</v>
      </c>
      <c r="CD147" s="7">
        <v>13</v>
      </c>
      <c r="CE147" s="7">
        <v>11</v>
      </c>
      <c r="CF147" s="7">
        <v>15</v>
      </c>
      <c r="CG147" s="7">
        <v>9</v>
      </c>
      <c r="CH147" s="7">
        <v>14</v>
      </c>
      <c r="CI147" s="7">
        <v>16</v>
      </c>
      <c r="CJ147" s="7">
        <v>8</v>
      </c>
      <c r="CK147" s="7">
        <v>9</v>
      </c>
      <c r="CL147" s="7">
        <v>18</v>
      </c>
      <c r="CM147" s="7">
        <v>10</v>
      </c>
      <c r="CN147" s="7">
        <v>7</v>
      </c>
      <c r="CO147" s="7">
        <v>14</v>
      </c>
      <c r="CP147" s="7">
        <v>19</v>
      </c>
      <c r="CQ147" s="7">
        <v>9</v>
      </c>
      <c r="CR147" s="7">
        <v>18</v>
      </c>
      <c r="CS147" s="7">
        <v>13</v>
      </c>
      <c r="CT147" s="7">
        <v>13</v>
      </c>
      <c r="CU147" s="7">
        <v>4</v>
      </c>
      <c r="CV147" s="7">
        <v>12</v>
      </c>
      <c r="CW147" s="7">
        <v>10</v>
      </c>
      <c r="CX147" s="7">
        <v>6</v>
      </c>
      <c r="CY147" s="7">
        <v>10</v>
      </c>
      <c r="CZ147" s="7">
        <v>9</v>
      </c>
      <c r="DA147" s="7">
        <v>6</v>
      </c>
      <c r="DB147" s="7">
        <v>6</v>
      </c>
      <c r="DC147" s="7">
        <v>11</v>
      </c>
      <c r="DD147" s="7">
        <v>5</v>
      </c>
      <c r="DE147" s="7">
        <v>6</v>
      </c>
      <c r="DF147" s="7">
        <v>7</v>
      </c>
      <c r="DG147" s="7">
        <v>4</v>
      </c>
      <c r="DH147" s="7">
        <v>11</v>
      </c>
      <c r="DI147" s="7">
        <v>7</v>
      </c>
      <c r="DJ147" s="7">
        <v>11</v>
      </c>
      <c r="DK147" s="7">
        <v>5</v>
      </c>
      <c r="DL147" s="7">
        <v>10</v>
      </c>
      <c r="DM147" s="7">
        <v>1</v>
      </c>
      <c r="DN147" s="7">
        <v>4</v>
      </c>
      <c r="DO147" s="7">
        <v>2</v>
      </c>
      <c r="DP147" s="7">
        <v>2</v>
      </c>
      <c r="DQ147" s="7">
        <v>1</v>
      </c>
      <c r="DR147" s="7">
        <v>3</v>
      </c>
      <c r="DS147" s="7">
        <v>4</v>
      </c>
      <c r="DT147" s="7">
        <v>2</v>
      </c>
      <c r="DU147" s="7">
        <v>3</v>
      </c>
      <c r="DV147" s="7">
        <v>1</v>
      </c>
      <c r="DW147" s="7">
        <v>8</v>
      </c>
      <c r="DX147" s="7">
        <f t="shared" si="12"/>
        <v>604</v>
      </c>
      <c r="DY147" s="7">
        <f t="shared" si="13"/>
        <v>79</v>
      </c>
      <c r="DZ147" s="7">
        <f t="shared" si="14"/>
        <v>337</v>
      </c>
      <c r="EA147" s="7">
        <f t="shared" si="15"/>
        <v>180</v>
      </c>
    </row>
    <row r="148" spans="1:131" x14ac:dyDescent="0.35">
      <c r="A148" s="7">
        <v>13</v>
      </c>
      <c r="B148" s="10" t="s">
        <v>1020</v>
      </c>
      <c r="C148" s="10" t="s">
        <v>420</v>
      </c>
      <c r="D148" s="10" t="s">
        <v>421</v>
      </c>
      <c r="E148" s="7">
        <f>SUM(Table32534[[#This Row],[0]:[90]])</f>
        <v>1396</v>
      </c>
      <c r="F148" s="8">
        <f>SUM(Table32534[[#This Row],[0]:[15]])</f>
        <v>212</v>
      </c>
      <c r="G148" s="7">
        <f>SUM(Table32534[[#This Row],[16]:[64]])</f>
        <v>943</v>
      </c>
      <c r="H148" s="7">
        <f>SUM(Table32534[[#This Row],[65]:[90]])</f>
        <v>241</v>
      </c>
      <c r="I148" s="7">
        <f>SUM(Table32534[[#This Row],[85]:[90]])</f>
        <v>25</v>
      </c>
      <c r="J148" s="8">
        <f>SUM(Table32534[[#This Row],[0]:[17]])</f>
        <v>248</v>
      </c>
      <c r="K148" s="7">
        <f>SUM(Table32534[[#This Row],[18]:[64]])</f>
        <v>907</v>
      </c>
      <c r="L148" s="8">
        <f>SUM(Table32534[[#This Row],[0]:[4]])</f>
        <v>59</v>
      </c>
      <c r="M148" s="7">
        <f>SUM(Table32534[[#This Row],[5]:[15]])</f>
        <v>153</v>
      </c>
      <c r="N148" s="7">
        <f>SUM(Table32534[[#This Row],[16]:[24]])</f>
        <v>138</v>
      </c>
      <c r="O148" s="7">
        <f>SUM(Table32534[[#This Row],[25]:[49]])</f>
        <v>507</v>
      </c>
      <c r="P148" s="7">
        <f>SUM(Table32534[[#This Row],[50]:[64]])</f>
        <v>298</v>
      </c>
      <c r="Q148" s="7">
        <f>SUM(Table32534[[#This Row],[65]:[74]])</f>
        <v>124</v>
      </c>
      <c r="R148" s="7">
        <f>SUM(Table32534[[#This Row],[75]:[84]])</f>
        <v>92</v>
      </c>
      <c r="S148" s="8">
        <f>SUM(Table32534[[#This Row],[5]:[9]])</f>
        <v>71</v>
      </c>
      <c r="T148" s="7">
        <f>SUM(Table32534[[#This Row],[10]:[14]])</f>
        <v>72</v>
      </c>
      <c r="U148" s="7">
        <f>SUM(Table32534[[#This Row],[15]:[19]])</f>
        <v>76</v>
      </c>
      <c r="V148" s="7">
        <f>SUM(Table32534[[#This Row],[20]:[24]])</f>
        <v>72</v>
      </c>
      <c r="W148" s="7">
        <f>SUM(Table32534[[#This Row],[25]:[29]])</f>
        <v>94</v>
      </c>
      <c r="X148" s="7">
        <f>SUM(Table32534[[#This Row],[30]:[34]])</f>
        <v>136</v>
      </c>
      <c r="Y148" s="7">
        <f>SUM(Table32534[[#This Row],[35]:[39]])</f>
        <v>127</v>
      </c>
      <c r="Z148" s="7">
        <f>SUM(Table32534[[#This Row],[40]:[44]])</f>
        <v>77</v>
      </c>
      <c r="AA148" s="7">
        <f>SUM(Table32534[[#This Row],[45]:[49]])</f>
        <v>73</v>
      </c>
      <c r="AB148" s="7">
        <f>SUM(Table32534[[#This Row],[50]:[54]])</f>
        <v>101</v>
      </c>
      <c r="AC148" s="7">
        <f>SUM(Table32534[[#This Row],[55]:[59]])</f>
        <v>91</v>
      </c>
      <c r="AD148" s="7">
        <f>SUM(Table32534[[#This Row],[60]:[64]])</f>
        <v>106</v>
      </c>
      <c r="AE148" s="7">
        <f>SUM(Table32534[[#This Row],[65]:[69]])</f>
        <v>76</v>
      </c>
      <c r="AF148" s="7">
        <f>SUM(Table32534[[#This Row],[70]:[74]])</f>
        <v>48</v>
      </c>
      <c r="AG148" s="7">
        <f>SUM(Table32534[[#This Row],[75]:[79]])</f>
        <v>61</v>
      </c>
      <c r="AH148" s="7">
        <f>SUM(Table32534[[#This Row],[80]:[84]])</f>
        <v>31</v>
      </c>
      <c r="AI148" s="7">
        <f>SUM(Table32534[[#This Row],[85]:[89]])</f>
        <v>16</v>
      </c>
      <c r="AJ148" s="7">
        <f>Table32534[[#This Row],[90]]</f>
        <v>9</v>
      </c>
      <c r="AK148" s="8">
        <v>10</v>
      </c>
      <c r="AL148" s="7">
        <v>13</v>
      </c>
      <c r="AM148" s="7">
        <v>12</v>
      </c>
      <c r="AN148" s="7">
        <v>10</v>
      </c>
      <c r="AO148" s="7">
        <v>14</v>
      </c>
      <c r="AP148" s="7">
        <v>12</v>
      </c>
      <c r="AQ148" s="7">
        <v>10</v>
      </c>
      <c r="AR148" s="7">
        <v>10</v>
      </c>
      <c r="AS148" s="7">
        <v>13</v>
      </c>
      <c r="AT148" s="7">
        <v>26</v>
      </c>
      <c r="AU148" s="7">
        <v>16</v>
      </c>
      <c r="AV148" s="7">
        <v>18</v>
      </c>
      <c r="AW148" s="7">
        <v>13</v>
      </c>
      <c r="AX148" s="7">
        <v>16</v>
      </c>
      <c r="AY148" s="7">
        <v>9</v>
      </c>
      <c r="AZ148" s="7">
        <v>10</v>
      </c>
      <c r="BA148" s="7">
        <v>20</v>
      </c>
      <c r="BB148" s="7">
        <v>16</v>
      </c>
      <c r="BC148" s="7">
        <v>10</v>
      </c>
      <c r="BD148" s="7">
        <v>20</v>
      </c>
      <c r="BE148" s="7">
        <v>10</v>
      </c>
      <c r="BF148" s="7">
        <v>16</v>
      </c>
      <c r="BG148" s="7">
        <v>16</v>
      </c>
      <c r="BH148" s="7">
        <v>14</v>
      </c>
      <c r="BI148" s="7">
        <v>16</v>
      </c>
      <c r="BJ148" s="7">
        <v>24</v>
      </c>
      <c r="BK148" s="7">
        <v>25</v>
      </c>
      <c r="BL148" s="7">
        <v>16</v>
      </c>
      <c r="BM148" s="7">
        <v>14</v>
      </c>
      <c r="BN148" s="7">
        <v>15</v>
      </c>
      <c r="BO148" s="7">
        <v>29</v>
      </c>
      <c r="BP148" s="7">
        <v>20</v>
      </c>
      <c r="BQ148" s="7">
        <v>35</v>
      </c>
      <c r="BR148" s="7">
        <v>28</v>
      </c>
      <c r="BS148" s="7">
        <v>24</v>
      </c>
      <c r="BT148" s="7">
        <v>36</v>
      </c>
      <c r="BU148" s="7">
        <v>28</v>
      </c>
      <c r="BV148" s="7">
        <v>20</v>
      </c>
      <c r="BW148" s="7">
        <v>24</v>
      </c>
      <c r="BX148" s="7">
        <v>19</v>
      </c>
      <c r="BY148" s="7">
        <v>10</v>
      </c>
      <c r="BZ148" s="7">
        <v>12</v>
      </c>
      <c r="CA148" s="7">
        <v>19</v>
      </c>
      <c r="CB148" s="7">
        <v>14</v>
      </c>
      <c r="CC148" s="7">
        <v>22</v>
      </c>
      <c r="CD148" s="7">
        <v>13</v>
      </c>
      <c r="CE148" s="7">
        <v>15</v>
      </c>
      <c r="CF148" s="7">
        <v>13</v>
      </c>
      <c r="CG148" s="7">
        <v>16</v>
      </c>
      <c r="CH148" s="7">
        <v>16</v>
      </c>
      <c r="CI148" s="7">
        <v>12</v>
      </c>
      <c r="CJ148" s="7">
        <v>20</v>
      </c>
      <c r="CK148" s="7">
        <v>25</v>
      </c>
      <c r="CL148" s="7">
        <v>24</v>
      </c>
      <c r="CM148" s="7">
        <v>20</v>
      </c>
      <c r="CN148" s="7">
        <v>22</v>
      </c>
      <c r="CO148" s="7">
        <v>17</v>
      </c>
      <c r="CP148" s="7">
        <v>21</v>
      </c>
      <c r="CQ148" s="7">
        <v>19</v>
      </c>
      <c r="CR148" s="7">
        <v>12</v>
      </c>
      <c r="CS148" s="7">
        <v>24</v>
      </c>
      <c r="CT148" s="7">
        <v>23</v>
      </c>
      <c r="CU148" s="7">
        <v>23</v>
      </c>
      <c r="CV148" s="7">
        <v>20</v>
      </c>
      <c r="CW148" s="7">
        <v>16</v>
      </c>
      <c r="CX148" s="7">
        <v>16</v>
      </c>
      <c r="CY148" s="7">
        <v>14</v>
      </c>
      <c r="CZ148" s="7">
        <v>10</v>
      </c>
      <c r="DA148" s="7">
        <v>19</v>
      </c>
      <c r="DB148" s="7">
        <v>17</v>
      </c>
      <c r="DC148" s="7">
        <v>10</v>
      </c>
      <c r="DD148" s="7">
        <v>6</v>
      </c>
      <c r="DE148" s="7">
        <v>8</v>
      </c>
      <c r="DF148" s="7">
        <v>14</v>
      </c>
      <c r="DG148" s="7">
        <v>10</v>
      </c>
      <c r="DH148" s="7">
        <v>8</v>
      </c>
      <c r="DI148" s="7">
        <v>19</v>
      </c>
      <c r="DJ148" s="7">
        <v>11</v>
      </c>
      <c r="DK148" s="7">
        <v>10</v>
      </c>
      <c r="DL148" s="7">
        <v>13</v>
      </c>
      <c r="DM148" s="7">
        <v>8</v>
      </c>
      <c r="DN148" s="7">
        <v>5</v>
      </c>
      <c r="DO148" s="7">
        <v>3</v>
      </c>
      <c r="DP148" s="7">
        <v>8</v>
      </c>
      <c r="DQ148" s="7">
        <v>7</v>
      </c>
      <c r="DR148" s="7">
        <v>5</v>
      </c>
      <c r="DS148" s="7">
        <v>6</v>
      </c>
      <c r="DT148" s="7">
        <v>1</v>
      </c>
      <c r="DU148" s="7">
        <v>3</v>
      </c>
      <c r="DV148" s="7">
        <v>1</v>
      </c>
      <c r="DW148" s="7">
        <v>9</v>
      </c>
      <c r="DX148" s="7">
        <f t="shared" si="12"/>
        <v>943</v>
      </c>
      <c r="DY148" s="7">
        <f t="shared" si="13"/>
        <v>102</v>
      </c>
      <c r="DZ148" s="7">
        <f t="shared" si="14"/>
        <v>507</v>
      </c>
      <c r="EA148" s="7">
        <f t="shared" si="15"/>
        <v>298</v>
      </c>
    </row>
    <row r="149" spans="1:131" x14ac:dyDescent="0.35">
      <c r="A149" s="7">
        <v>13</v>
      </c>
      <c r="B149" s="10" t="s">
        <v>1020</v>
      </c>
      <c r="C149" s="10" t="s">
        <v>422</v>
      </c>
      <c r="D149" s="10" t="s">
        <v>423</v>
      </c>
      <c r="E149" s="7">
        <f>SUM(Table32534[[#This Row],[0]:[90]])</f>
        <v>1185</v>
      </c>
      <c r="F149" s="8">
        <f>SUM(Table32534[[#This Row],[0]:[15]])</f>
        <v>249</v>
      </c>
      <c r="G149" s="7">
        <f>SUM(Table32534[[#This Row],[16]:[64]])</f>
        <v>776</v>
      </c>
      <c r="H149" s="7">
        <f>SUM(Table32534[[#This Row],[65]:[90]])</f>
        <v>160</v>
      </c>
      <c r="I149" s="7">
        <f>SUM(Table32534[[#This Row],[85]:[90]])</f>
        <v>8</v>
      </c>
      <c r="J149" s="8">
        <f>SUM(Table32534[[#This Row],[0]:[17]])</f>
        <v>287</v>
      </c>
      <c r="K149" s="7">
        <f>SUM(Table32534[[#This Row],[18]:[64]])</f>
        <v>738</v>
      </c>
      <c r="L149" s="8">
        <f>SUM(Table32534[[#This Row],[0]:[4]])</f>
        <v>70</v>
      </c>
      <c r="M149" s="7">
        <f>SUM(Table32534[[#This Row],[5]:[15]])</f>
        <v>179</v>
      </c>
      <c r="N149" s="7">
        <f>SUM(Table32534[[#This Row],[16]:[24]])</f>
        <v>100</v>
      </c>
      <c r="O149" s="7">
        <f>SUM(Table32534[[#This Row],[25]:[49]])</f>
        <v>458</v>
      </c>
      <c r="P149" s="7">
        <f>SUM(Table32534[[#This Row],[50]:[64]])</f>
        <v>218</v>
      </c>
      <c r="Q149" s="7">
        <f>SUM(Table32534[[#This Row],[65]:[74]])</f>
        <v>92</v>
      </c>
      <c r="R149" s="7">
        <f>SUM(Table32534[[#This Row],[75]:[84]])</f>
        <v>60</v>
      </c>
      <c r="S149" s="8">
        <f>SUM(Table32534[[#This Row],[5]:[9]])</f>
        <v>90</v>
      </c>
      <c r="T149" s="7">
        <f>SUM(Table32534[[#This Row],[10]:[14]])</f>
        <v>78</v>
      </c>
      <c r="U149" s="7">
        <f>SUM(Table32534[[#This Row],[15]:[19]])</f>
        <v>69</v>
      </c>
      <c r="V149" s="7">
        <f>SUM(Table32534[[#This Row],[20]:[24]])</f>
        <v>42</v>
      </c>
      <c r="W149" s="7">
        <f>SUM(Table32534[[#This Row],[25]:[29]])</f>
        <v>95</v>
      </c>
      <c r="X149" s="7">
        <f>SUM(Table32534[[#This Row],[30]:[34]])</f>
        <v>101</v>
      </c>
      <c r="Y149" s="7">
        <f>SUM(Table32534[[#This Row],[35]:[39]])</f>
        <v>106</v>
      </c>
      <c r="Z149" s="7">
        <f>SUM(Table32534[[#This Row],[40]:[44]])</f>
        <v>97</v>
      </c>
      <c r="AA149" s="7">
        <f>SUM(Table32534[[#This Row],[45]:[49]])</f>
        <v>59</v>
      </c>
      <c r="AB149" s="7">
        <f>SUM(Table32534[[#This Row],[50]:[54]])</f>
        <v>71</v>
      </c>
      <c r="AC149" s="7">
        <f>SUM(Table32534[[#This Row],[55]:[59]])</f>
        <v>81</v>
      </c>
      <c r="AD149" s="7">
        <f>SUM(Table32534[[#This Row],[60]:[64]])</f>
        <v>66</v>
      </c>
      <c r="AE149" s="7">
        <f>SUM(Table32534[[#This Row],[65]:[69]])</f>
        <v>53</v>
      </c>
      <c r="AF149" s="7">
        <f>SUM(Table32534[[#This Row],[70]:[74]])</f>
        <v>39</v>
      </c>
      <c r="AG149" s="7">
        <f>SUM(Table32534[[#This Row],[75]:[79]])</f>
        <v>33</v>
      </c>
      <c r="AH149" s="7">
        <f>SUM(Table32534[[#This Row],[80]:[84]])</f>
        <v>27</v>
      </c>
      <c r="AI149" s="7">
        <f>SUM(Table32534[[#This Row],[85]:[89]])</f>
        <v>6</v>
      </c>
      <c r="AJ149" s="7">
        <f>Table32534[[#This Row],[90]]</f>
        <v>2</v>
      </c>
      <c r="AK149" s="8">
        <v>13</v>
      </c>
      <c r="AL149" s="7">
        <v>16</v>
      </c>
      <c r="AM149" s="7">
        <v>12</v>
      </c>
      <c r="AN149" s="7">
        <v>13</v>
      </c>
      <c r="AO149" s="7">
        <v>16</v>
      </c>
      <c r="AP149" s="7">
        <v>16</v>
      </c>
      <c r="AQ149" s="7">
        <v>15</v>
      </c>
      <c r="AR149" s="7">
        <v>25</v>
      </c>
      <c r="AS149" s="7">
        <v>23</v>
      </c>
      <c r="AT149" s="7">
        <v>11</v>
      </c>
      <c r="AU149" s="7">
        <v>17</v>
      </c>
      <c r="AV149" s="7">
        <v>17</v>
      </c>
      <c r="AW149" s="7">
        <v>14</v>
      </c>
      <c r="AX149" s="7">
        <v>13</v>
      </c>
      <c r="AY149" s="7">
        <v>17</v>
      </c>
      <c r="AZ149" s="7">
        <v>11</v>
      </c>
      <c r="BA149" s="7">
        <v>23</v>
      </c>
      <c r="BB149" s="7">
        <v>15</v>
      </c>
      <c r="BC149" s="7">
        <v>10</v>
      </c>
      <c r="BD149" s="7">
        <v>10</v>
      </c>
      <c r="BE149" s="7">
        <v>18</v>
      </c>
      <c r="BF149" s="7">
        <v>2</v>
      </c>
      <c r="BG149" s="7">
        <v>5</v>
      </c>
      <c r="BH149" s="7">
        <v>9</v>
      </c>
      <c r="BI149" s="7">
        <v>8</v>
      </c>
      <c r="BJ149" s="7">
        <v>13</v>
      </c>
      <c r="BK149" s="7">
        <v>16</v>
      </c>
      <c r="BL149" s="7">
        <v>19</v>
      </c>
      <c r="BM149" s="7">
        <v>26</v>
      </c>
      <c r="BN149" s="7">
        <v>21</v>
      </c>
      <c r="BO149" s="7">
        <v>20</v>
      </c>
      <c r="BP149" s="7">
        <v>18</v>
      </c>
      <c r="BQ149" s="7">
        <v>23</v>
      </c>
      <c r="BR149" s="7">
        <v>17</v>
      </c>
      <c r="BS149" s="7">
        <v>23</v>
      </c>
      <c r="BT149" s="7">
        <v>22</v>
      </c>
      <c r="BU149" s="7">
        <v>26</v>
      </c>
      <c r="BV149" s="7">
        <v>20</v>
      </c>
      <c r="BW149" s="7">
        <v>21</v>
      </c>
      <c r="BX149" s="7">
        <v>17</v>
      </c>
      <c r="BY149" s="7">
        <v>19</v>
      </c>
      <c r="BZ149" s="7">
        <v>28</v>
      </c>
      <c r="CA149" s="7">
        <v>13</v>
      </c>
      <c r="CB149" s="7">
        <v>19</v>
      </c>
      <c r="CC149" s="7">
        <v>18</v>
      </c>
      <c r="CD149" s="7">
        <v>11</v>
      </c>
      <c r="CE149" s="7">
        <v>11</v>
      </c>
      <c r="CF149" s="7">
        <v>16</v>
      </c>
      <c r="CG149" s="7">
        <v>8</v>
      </c>
      <c r="CH149" s="7">
        <v>13</v>
      </c>
      <c r="CI149" s="7">
        <v>18</v>
      </c>
      <c r="CJ149" s="7">
        <v>16</v>
      </c>
      <c r="CK149" s="7">
        <v>14</v>
      </c>
      <c r="CL149" s="7">
        <v>9</v>
      </c>
      <c r="CM149" s="7">
        <v>14</v>
      </c>
      <c r="CN149" s="7">
        <v>15</v>
      </c>
      <c r="CO149" s="7">
        <v>10</v>
      </c>
      <c r="CP149" s="7">
        <v>22</v>
      </c>
      <c r="CQ149" s="7">
        <v>16</v>
      </c>
      <c r="CR149" s="7">
        <v>18</v>
      </c>
      <c r="CS149" s="7">
        <v>12</v>
      </c>
      <c r="CT149" s="7">
        <v>12</v>
      </c>
      <c r="CU149" s="7">
        <v>15</v>
      </c>
      <c r="CV149" s="7">
        <v>11</v>
      </c>
      <c r="CW149" s="7">
        <v>16</v>
      </c>
      <c r="CX149" s="7">
        <v>8</v>
      </c>
      <c r="CY149" s="7">
        <v>14</v>
      </c>
      <c r="CZ149" s="7">
        <v>11</v>
      </c>
      <c r="DA149" s="7">
        <v>10</v>
      </c>
      <c r="DB149" s="7">
        <v>10</v>
      </c>
      <c r="DC149" s="7">
        <v>8</v>
      </c>
      <c r="DD149" s="7">
        <v>6</v>
      </c>
      <c r="DE149" s="7">
        <v>11</v>
      </c>
      <c r="DF149" s="7">
        <v>9</v>
      </c>
      <c r="DG149" s="7">
        <v>5</v>
      </c>
      <c r="DH149" s="7">
        <v>7</v>
      </c>
      <c r="DI149" s="7">
        <v>6</v>
      </c>
      <c r="DJ149" s="7">
        <v>11</v>
      </c>
      <c r="DK149" s="7">
        <v>5</v>
      </c>
      <c r="DL149" s="7">
        <v>4</v>
      </c>
      <c r="DM149" s="7">
        <v>4</v>
      </c>
      <c r="DN149" s="7">
        <v>12</v>
      </c>
      <c r="DO149" s="7">
        <v>2</v>
      </c>
      <c r="DP149" s="7">
        <v>5</v>
      </c>
      <c r="DQ149" s="7">
        <v>4</v>
      </c>
      <c r="DR149" s="7">
        <v>1</v>
      </c>
      <c r="DS149" s="7">
        <v>1</v>
      </c>
      <c r="DT149" s="7">
        <v>3</v>
      </c>
      <c r="DU149" s="7">
        <v>1</v>
      </c>
      <c r="DV149" s="7">
        <v>0</v>
      </c>
      <c r="DW149" s="7">
        <v>2</v>
      </c>
      <c r="DX149" s="7">
        <f t="shared" si="12"/>
        <v>776</v>
      </c>
      <c r="DY149" s="7">
        <f t="shared" si="13"/>
        <v>62</v>
      </c>
      <c r="DZ149" s="7">
        <f t="shared" si="14"/>
        <v>458</v>
      </c>
      <c r="EA149" s="7">
        <f t="shared" si="15"/>
        <v>218</v>
      </c>
    </row>
    <row r="150" spans="1:131" x14ac:dyDescent="0.35">
      <c r="A150" s="7">
        <v>13</v>
      </c>
      <c r="B150" s="10" t="s">
        <v>1020</v>
      </c>
      <c r="C150" s="10" t="s">
        <v>424</v>
      </c>
      <c r="D150" s="10" t="s">
        <v>425</v>
      </c>
      <c r="E150" s="7">
        <f>SUM(Table32534[[#This Row],[0]:[90]])</f>
        <v>836</v>
      </c>
      <c r="F150" s="8">
        <f>SUM(Table32534[[#This Row],[0]:[15]])</f>
        <v>141</v>
      </c>
      <c r="G150" s="7">
        <f>SUM(Table32534[[#This Row],[16]:[64]])</f>
        <v>519</v>
      </c>
      <c r="H150" s="7">
        <f>SUM(Table32534[[#This Row],[65]:[90]])</f>
        <v>176</v>
      </c>
      <c r="I150" s="7">
        <f>SUM(Table32534[[#This Row],[85]:[90]])</f>
        <v>19</v>
      </c>
      <c r="J150" s="8">
        <f>SUM(Table32534[[#This Row],[0]:[17]])</f>
        <v>150</v>
      </c>
      <c r="K150" s="7">
        <f>SUM(Table32534[[#This Row],[18]:[64]])</f>
        <v>510</v>
      </c>
      <c r="L150" s="8">
        <f>SUM(Table32534[[#This Row],[0]:[4]])</f>
        <v>48</v>
      </c>
      <c r="M150" s="7">
        <f>SUM(Table32534[[#This Row],[5]:[15]])</f>
        <v>93</v>
      </c>
      <c r="N150" s="7">
        <f>SUM(Table32534[[#This Row],[16]:[24]])</f>
        <v>77</v>
      </c>
      <c r="O150" s="7">
        <f>SUM(Table32534[[#This Row],[25]:[49]])</f>
        <v>288</v>
      </c>
      <c r="P150" s="7">
        <f>SUM(Table32534[[#This Row],[50]:[64]])</f>
        <v>154</v>
      </c>
      <c r="Q150" s="7">
        <f>SUM(Table32534[[#This Row],[65]:[74]])</f>
        <v>103</v>
      </c>
      <c r="R150" s="7">
        <f>SUM(Table32534[[#This Row],[75]:[84]])</f>
        <v>54</v>
      </c>
      <c r="S150" s="8">
        <f>SUM(Table32534[[#This Row],[5]:[9]])</f>
        <v>41</v>
      </c>
      <c r="T150" s="7">
        <f>SUM(Table32534[[#This Row],[10]:[14]])</f>
        <v>41</v>
      </c>
      <c r="U150" s="7">
        <f>SUM(Table32534[[#This Row],[15]:[19]])</f>
        <v>35</v>
      </c>
      <c r="V150" s="7">
        <f>SUM(Table32534[[#This Row],[20]:[24]])</f>
        <v>53</v>
      </c>
      <c r="W150" s="7">
        <f>SUM(Table32534[[#This Row],[25]:[29]])</f>
        <v>55</v>
      </c>
      <c r="X150" s="7">
        <f>SUM(Table32534[[#This Row],[30]:[34]])</f>
        <v>66</v>
      </c>
      <c r="Y150" s="7">
        <f>SUM(Table32534[[#This Row],[35]:[39]])</f>
        <v>50</v>
      </c>
      <c r="Z150" s="7">
        <f>SUM(Table32534[[#This Row],[40]:[44]])</f>
        <v>54</v>
      </c>
      <c r="AA150" s="7">
        <f>SUM(Table32534[[#This Row],[45]:[49]])</f>
        <v>63</v>
      </c>
      <c r="AB150" s="7">
        <f>SUM(Table32534[[#This Row],[50]:[54]])</f>
        <v>50</v>
      </c>
      <c r="AC150" s="7">
        <f>SUM(Table32534[[#This Row],[55]:[59]])</f>
        <v>53</v>
      </c>
      <c r="AD150" s="7">
        <f>SUM(Table32534[[#This Row],[60]:[64]])</f>
        <v>51</v>
      </c>
      <c r="AE150" s="7">
        <f>SUM(Table32534[[#This Row],[65]:[69]])</f>
        <v>61</v>
      </c>
      <c r="AF150" s="7">
        <f>SUM(Table32534[[#This Row],[70]:[74]])</f>
        <v>42</v>
      </c>
      <c r="AG150" s="7">
        <f>SUM(Table32534[[#This Row],[75]:[79]])</f>
        <v>29</v>
      </c>
      <c r="AH150" s="7">
        <f>SUM(Table32534[[#This Row],[80]:[84]])</f>
        <v>25</v>
      </c>
      <c r="AI150" s="7">
        <f>SUM(Table32534[[#This Row],[85]:[89]])</f>
        <v>16</v>
      </c>
      <c r="AJ150" s="7">
        <f>Table32534[[#This Row],[90]]</f>
        <v>3</v>
      </c>
      <c r="AK150" s="8">
        <v>5</v>
      </c>
      <c r="AL150" s="7">
        <v>12</v>
      </c>
      <c r="AM150" s="7">
        <v>11</v>
      </c>
      <c r="AN150" s="7">
        <v>8</v>
      </c>
      <c r="AO150" s="7">
        <v>12</v>
      </c>
      <c r="AP150" s="7">
        <v>9</v>
      </c>
      <c r="AQ150" s="7">
        <v>6</v>
      </c>
      <c r="AR150" s="7">
        <v>7</v>
      </c>
      <c r="AS150" s="7">
        <v>10</v>
      </c>
      <c r="AT150" s="7">
        <v>9</v>
      </c>
      <c r="AU150" s="7">
        <v>5</v>
      </c>
      <c r="AV150" s="7">
        <v>6</v>
      </c>
      <c r="AW150" s="7">
        <v>6</v>
      </c>
      <c r="AX150" s="7">
        <v>15</v>
      </c>
      <c r="AY150" s="7">
        <v>9</v>
      </c>
      <c r="AZ150" s="7">
        <v>11</v>
      </c>
      <c r="BA150" s="7">
        <v>6</v>
      </c>
      <c r="BB150" s="7">
        <v>3</v>
      </c>
      <c r="BC150" s="7">
        <v>9</v>
      </c>
      <c r="BD150" s="7">
        <v>6</v>
      </c>
      <c r="BE150" s="7">
        <v>9</v>
      </c>
      <c r="BF150" s="7">
        <v>16</v>
      </c>
      <c r="BG150" s="7">
        <v>11</v>
      </c>
      <c r="BH150" s="7">
        <v>7</v>
      </c>
      <c r="BI150" s="7">
        <v>10</v>
      </c>
      <c r="BJ150" s="7">
        <v>12</v>
      </c>
      <c r="BK150" s="7">
        <v>9</v>
      </c>
      <c r="BL150" s="7">
        <v>9</v>
      </c>
      <c r="BM150" s="7">
        <v>16</v>
      </c>
      <c r="BN150" s="7">
        <v>9</v>
      </c>
      <c r="BO150" s="7">
        <v>12</v>
      </c>
      <c r="BP150" s="7">
        <v>14</v>
      </c>
      <c r="BQ150" s="7">
        <v>10</v>
      </c>
      <c r="BR150" s="7">
        <v>17</v>
      </c>
      <c r="BS150" s="7">
        <v>13</v>
      </c>
      <c r="BT150" s="7">
        <v>12</v>
      </c>
      <c r="BU150" s="7">
        <v>9</v>
      </c>
      <c r="BV150" s="7">
        <v>10</v>
      </c>
      <c r="BW150" s="7">
        <v>14</v>
      </c>
      <c r="BX150" s="7">
        <v>5</v>
      </c>
      <c r="BY150" s="7">
        <v>14</v>
      </c>
      <c r="BZ150" s="7">
        <v>8</v>
      </c>
      <c r="CA150" s="7">
        <v>15</v>
      </c>
      <c r="CB150" s="7">
        <v>8</v>
      </c>
      <c r="CC150" s="7">
        <v>9</v>
      </c>
      <c r="CD150" s="7">
        <v>22</v>
      </c>
      <c r="CE150" s="7">
        <v>10</v>
      </c>
      <c r="CF150" s="7">
        <v>14</v>
      </c>
      <c r="CG150" s="7">
        <v>9</v>
      </c>
      <c r="CH150" s="7">
        <v>8</v>
      </c>
      <c r="CI150" s="7">
        <v>10</v>
      </c>
      <c r="CJ150" s="7">
        <v>7</v>
      </c>
      <c r="CK150" s="7">
        <v>11</v>
      </c>
      <c r="CL150" s="7">
        <v>8</v>
      </c>
      <c r="CM150" s="7">
        <v>14</v>
      </c>
      <c r="CN150" s="7">
        <v>7</v>
      </c>
      <c r="CO150" s="7">
        <v>10</v>
      </c>
      <c r="CP150" s="7">
        <v>8</v>
      </c>
      <c r="CQ150" s="7">
        <v>13</v>
      </c>
      <c r="CR150" s="7">
        <v>15</v>
      </c>
      <c r="CS150" s="7">
        <v>11</v>
      </c>
      <c r="CT150" s="7">
        <v>15</v>
      </c>
      <c r="CU150" s="7">
        <v>5</v>
      </c>
      <c r="CV150" s="7">
        <v>7</v>
      </c>
      <c r="CW150" s="7">
        <v>13</v>
      </c>
      <c r="CX150" s="7">
        <v>16</v>
      </c>
      <c r="CY150" s="7">
        <v>9</v>
      </c>
      <c r="CZ150" s="7">
        <v>11</v>
      </c>
      <c r="DA150" s="7">
        <v>17</v>
      </c>
      <c r="DB150" s="7">
        <v>8</v>
      </c>
      <c r="DC150" s="7">
        <v>7</v>
      </c>
      <c r="DD150" s="7">
        <v>7</v>
      </c>
      <c r="DE150" s="7">
        <v>9</v>
      </c>
      <c r="DF150" s="7">
        <v>8</v>
      </c>
      <c r="DG150" s="7">
        <v>11</v>
      </c>
      <c r="DH150" s="7">
        <v>5</v>
      </c>
      <c r="DI150" s="7">
        <v>8</v>
      </c>
      <c r="DJ150" s="7">
        <v>9</v>
      </c>
      <c r="DK150" s="7">
        <v>4</v>
      </c>
      <c r="DL150" s="7">
        <v>3</v>
      </c>
      <c r="DM150" s="7">
        <v>6</v>
      </c>
      <c r="DN150" s="7">
        <v>6</v>
      </c>
      <c r="DO150" s="7">
        <v>5</v>
      </c>
      <c r="DP150" s="7">
        <v>4</v>
      </c>
      <c r="DQ150" s="7">
        <v>4</v>
      </c>
      <c r="DR150" s="7">
        <v>4</v>
      </c>
      <c r="DS150" s="7">
        <v>2</v>
      </c>
      <c r="DT150" s="7">
        <v>1</v>
      </c>
      <c r="DU150" s="7">
        <v>6</v>
      </c>
      <c r="DV150" s="7">
        <v>3</v>
      </c>
      <c r="DW150" s="7">
        <v>3</v>
      </c>
      <c r="DX150" s="7">
        <f t="shared" si="12"/>
        <v>519</v>
      </c>
      <c r="DY150" s="7">
        <f t="shared" si="13"/>
        <v>68</v>
      </c>
      <c r="DZ150" s="7">
        <f t="shared" si="14"/>
        <v>288</v>
      </c>
      <c r="EA150" s="7">
        <f t="shared" si="15"/>
        <v>154</v>
      </c>
    </row>
    <row r="151" spans="1:131" x14ac:dyDescent="0.35">
      <c r="A151" s="7">
        <v>13</v>
      </c>
      <c r="B151" s="10" t="s">
        <v>1020</v>
      </c>
      <c r="C151" s="10" t="s">
        <v>426</v>
      </c>
      <c r="D151" s="10" t="s">
        <v>427</v>
      </c>
      <c r="E151" s="7">
        <f>SUM(Table32534[[#This Row],[0]:[90]])</f>
        <v>811</v>
      </c>
      <c r="F151" s="8">
        <f>SUM(Table32534[[#This Row],[0]:[15]])</f>
        <v>135</v>
      </c>
      <c r="G151" s="7">
        <f>SUM(Table32534[[#This Row],[16]:[64]])</f>
        <v>540</v>
      </c>
      <c r="H151" s="7">
        <f>SUM(Table32534[[#This Row],[65]:[90]])</f>
        <v>136</v>
      </c>
      <c r="I151" s="7">
        <f>SUM(Table32534[[#This Row],[85]:[90]])</f>
        <v>19</v>
      </c>
      <c r="J151" s="8">
        <f>SUM(Table32534[[#This Row],[0]:[17]])</f>
        <v>161</v>
      </c>
      <c r="K151" s="7">
        <f>SUM(Table32534[[#This Row],[18]:[64]])</f>
        <v>514</v>
      </c>
      <c r="L151" s="8">
        <f>SUM(Table32534[[#This Row],[0]:[4]])</f>
        <v>37</v>
      </c>
      <c r="M151" s="7">
        <f>SUM(Table32534[[#This Row],[5]:[15]])</f>
        <v>98</v>
      </c>
      <c r="N151" s="7">
        <f>SUM(Table32534[[#This Row],[16]:[24]])</f>
        <v>101</v>
      </c>
      <c r="O151" s="7">
        <f>SUM(Table32534[[#This Row],[25]:[49]])</f>
        <v>246</v>
      </c>
      <c r="P151" s="7">
        <f>SUM(Table32534[[#This Row],[50]:[64]])</f>
        <v>193</v>
      </c>
      <c r="Q151" s="7">
        <f>SUM(Table32534[[#This Row],[65]:[74]])</f>
        <v>62</v>
      </c>
      <c r="R151" s="7">
        <f>SUM(Table32534[[#This Row],[75]:[84]])</f>
        <v>55</v>
      </c>
      <c r="S151" s="8">
        <f>SUM(Table32534[[#This Row],[5]:[9]])</f>
        <v>53</v>
      </c>
      <c r="T151" s="7">
        <f>SUM(Table32534[[#This Row],[10]:[14]])</f>
        <v>38</v>
      </c>
      <c r="U151" s="7">
        <f>SUM(Table32534[[#This Row],[15]:[19]])</f>
        <v>48</v>
      </c>
      <c r="V151" s="7">
        <f>SUM(Table32534[[#This Row],[20]:[24]])</f>
        <v>60</v>
      </c>
      <c r="W151" s="7">
        <f>SUM(Table32534[[#This Row],[25]:[29]])</f>
        <v>52</v>
      </c>
      <c r="X151" s="7">
        <f>SUM(Table32534[[#This Row],[30]:[34]])</f>
        <v>38</v>
      </c>
      <c r="Y151" s="7">
        <f>SUM(Table32534[[#This Row],[35]:[39]])</f>
        <v>52</v>
      </c>
      <c r="Z151" s="7">
        <f>SUM(Table32534[[#This Row],[40]:[44]])</f>
        <v>59</v>
      </c>
      <c r="AA151" s="7">
        <f>SUM(Table32534[[#This Row],[45]:[49]])</f>
        <v>45</v>
      </c>
      <c r="AB151" s="7">
        <f>SUM(Table32534[[#This Row],[50]:[54]])</f>
        <v>60</v>
      </c>
      <c r="AC151" s="7">
        <f>SUM(Table32534[[#This Row],[55]:[59]])</f>
        <v>70</v>
      </c>
      <c r="AD151" s="7">
        <f>SUM(Table32534[[#This Row],[60]:[64]])</f>
        <v>63</v>
      </c>
      <c r="AE151" s="7">
        <f>SUM(Table32534[[#This Row],[65]:[69]])</f>
        <v>35</v>
      </c>
      <c r="AF151" s="7">
        <f>SUM(Table32534[[#This Row],[70]:[74]])</f>
        <v>27</v>
      </c>
      <c r="AG151" s="7">
        <f>SUM(Table32534[[#This Row],[75]:[79]])</f>
        <v>25</v>
      </c>
      <c r="AH151" s="7">
        <f>SUM(Table32534[[#This Row],[80]:[84]])</f>
        <v>30</v>
      </c>
      <c r="AI151" s="7">
        <f>SUM(Table32534[[#This Row],[85]:[89]])</f>
        <v>13</v>
      </c>
      <c r="AJ151" s="7">
        <f>Table32534[[#This Row],[90]]</f>
        <v>6</v>
      </c>
      <c r="AK151" s="8">
        <v>8</v>
      </c>
      <c r="AL151" s="7">
        <v>7</v>
      </c>
      <c r="AM151" s="7">
        <v>5</v>
      </c>
      <c r="AN151" s="7">
        <v>5</v>
      </c>
      <c r="AO151" s="7">
        <v>12</v>
      </c>
      <c r="AP151" s="7">
        <v>8</v>
      </c>
      <c r="AQ151" s="7">
        <v>14</v>
      </c>
      <c r="AR151" s="7">
        <v>9</v>
      </c>
      <c r="AS151" s="7">
        <v>8</v>
      </c>
      <c r="AT151" s="7">
        <v>14</v>
      </c>
      <c r="AU151" s="7">
        <v>8</v>
      </c>
      <c r="AV151" s="7">
        <v>6</v>
      </c>
      <c r="AW151" s="7">
        <v>6</v>
      </c>
      <c r="AX151" s="7">
        <v>10</v>
      </c>
      <c r="AY151" s="7">
        <v>8</v>
      </c>
      <c r="AZ151" s="7">
        <v>7</v>
      </c>
      <c r="BA151" s="7">
        <v>20</v>
      </c>
      <c r="BB151" s="7">
        <v>6</v>
      </c>
      <c r="BC151" s="7">
        <v>9</v>
      </c>
      <c r="BD151" s="7">
        <v>6</v>
      </c>
      <c r="BE151" s="7">
        <v>10</v>
      </c>
      <c r="BF151" s="7">
        <v>17</v>
      </c>
      <c r="BG151" s="7">
        <v>13</v>
      </c>
      <c r="BH151" s="7">
        <v>11</v>
      </c>
      <c r="BI151" s="7">
        <v>9</v>
      </c>
      <c r="BJ151" s="7">
        <v>6</v>
      </c>
      <c r="BK151" s="7">
        <v>12</v>
      </c>
      <c r="BL151" s="7">
        <v>9</v>
      </c>
      <c r="BM151" s="7">
        <v>15</v>
      </c>
      <c r="BN151" s="7">
        <v>10</v>
      </c>
      <c r="BO151" s="7">
        <v>4</v>
      </c>
      <c r="BP151" s="7">
        <v>5</v>
      </c>
      <c r="BQ151" s="7">
        <v>4</v>
      </c>
      <c r="BR151" s="7">
        <v>16</v>
      </c>
      <c r="BS151" s="7">
        <v>9</v>
      </c>
      <c r="BT151" s="7">
        <v>5</v>
      </c>
      <c r="BU151" s="7">
        <v>15</v>
      </c>
      <c r="BV151" s="7">
        <v>12</v>
      </c>
      <c r="BW151" s="7">
        <v>8</v>
      </c>
      <c r="BX151" s="7">
        <v>12</v>
      </c>
      <c r="BY151" s="7">
        <v>12</v>
      </c>
      <c r="BZ151" s="7">
        <v>9</v>
      </c>
      <c r="CA151" s="7">
        <v>13</v>
      </c>
      <c r="CB151" s="7">
        <v>13</v>
      </c>
      <c r="CC151" s="7">
        <v>12</v>
      </c>
      <c r="CD151" s="7">
        <v>6</v>
      </c>
      <c r="CE151" s="7">
        <v>8</v>
      </c>
      <c r="CF151" s="7">
        <v>11</v>
      </c>
      <c r="CG151" s="7">
        <v>12</v>
      </c>
      <c r="CH151" s="7">
        <v>8</v>
      </c>
      <c r="CI151" s="7">
        <v>5</v>
      </c>
      <c r="CJ151" s="7">
        <v>12</v>
      </c>
      <c r="CK151" s="7">
        <v>15</v>
      </c>
      <c r="CL151" s="7">
        <v>15</v>
      </c>
      <c r="CM151" s="7">
        <v>13</v>
      </c>
      <c r="CN151" s="7">
        <v>18</v>
      </c>
      <c r="CO151" s="7">
        <v>10</v>
      </c>
      <c r="CP151" s="7">
        <v>13</v>
      </c>
      <c r="CQ151" s="7">
        <v>16</v>
      </c>
      <c r="CR151" s="7">
        <v>13</v>
      </c>
      <c r="CS151" s="7">
        <v>13</v>
      </c>
      <c r="CT151" s="7">
        <v>12</v>
      </c>
      <c r="CU151" s="7">
        <v>14</v>
      </c>
      <c r="CV151" s="7">
        <v>15</v>
      </c>
      <c r="CW151" s="7">
        <v>9</v>
      </c>
      <c r="CX151" s="7">
        <v>6</v>
      </c>
      <c r="CY151" s="7">
        <v>7</v>
      </c>
      <c r="CZ151" s="7">
        <v>5</v>
      </c>
      <c r="DA151" s="7">
        <v>9</v>
      </c>
      <c r="DB151" s="7">
        <v>8</v>
      </c>
      <c r="DC151" s="7">
        <v>4</v>
      </c>
      <c r="DD151" s="7">
        <v>4</v>
      </c>
      <c r="DE151" s="7">
        <v>9</v>
      </c>
      <c r="DF151" s="7">
        <v>6</v>
      </c>
      <c r="DG151" s="7">
        <v>4</v>
      </c>
      <c r="DH151" s="7">
        <v>3</v>
      </c>
      <c r="DI151" s="7">
        <v>9</v>
      </c>
      <c r="DJ151" s="7">
        <v>8</v>
      </c>
      <c r="DK151" s="7">
        <v>0</v>
      </c>
      <c r="DL151" s="7">
        <v>5</v>
      </c>
      <c r="DM151" s="7">
        <v>8</v>
      </c>
      <c r="DN151" s="7">
        <v>9</v>
      </c>
      <c r="DO151" s="7">
        <v>4</v>
      </c>
      <c r="DP151" s="7">
        <v>8</v>
      </c>
      <c r="DQ151" s="7">
        <v>1</v>
      </c>
      <c r="DR151" s="7">
        <v>7</v>
      </c>
      <c r="DS151" s="7">
        <v>1</v>
      </c>
      <c r="DT151" s="7">
        <v>2</v>
      </c>
      <c r="DU151" s="7">
        <v>0</v>
      </c>
      <c r="DV151" s="7">
        <v>3</v>
      </c>
      <c r="DW151" s="7">
        <v>6</v>
      </c>
      <c r="DX151" s="7">
        <f t="shared" si="12"/>
        <v>540</v>
      </c>
      <c r="DY151" s="7">
        <f t="shared" si="13"/>
        <v>75</v>
      </c>
      <c r="DZ151" s="7">
        <f t="shared" si="14"/>
        <v>246</v>
      </c>
      <c r="EA151" s="7">
        <f t="shared" si="15"/>
        <v>193</v>
      </c>
    </row>
    <row r="152" spans="1:131" x14ac:dyDescent="0.35">
      <c r="A152" s="7">
        <v>13</v>
      </c>
      <c r="B152" s="10" t="s">
        <v>1020</v>
      </c>
      <c r="C152" s="10" t="s">
        <v>428</v>
      </c>
      <c r="D152" s="10" t="s">
        <v>429</v>
      </c>
      <c r="E152" s="7">
        <f>SUM(Table32534[[#This Row],[0]:[90]])</f>
        <v>1099</v>
      </c>
      <c r="F152" s="8">
        <f>SUM(Table32534[[#This Row],[0]:[15]])</f>
        <v>213</v>
      </c>
      <c r="G152" s="7">
        <f>SUM(Table32534[[#This Row],[16]:[64]])</f>
        <v>677</v>
      </c>
      <c r="H152" s="7">
        <f>SUM(Table32534[[#This Row],[65]:[90]])</f>
        <v>209</v>
      </c>
      <c r="I152" s="7">
        <f>SUM(Table32534[[#This Row],[85]:[90]])</f>
        <v>27</v>
      </c>
      <c r="J152" s="8">
        <f>SUM(Table32534[[#This Row],[0]:[17]])</f>
        <v>235</v>
      </c>
      <c r="K152" s="7">
        <f>SUM(Table32534[[#This Row],[18]:[64]])</f>
        <v>655</v>
      </c>
      <c r="L152" s="8">
        <f>SUM(Table32534[[#This Row],[0]:[4]])</f>
        <v>51</v>
      </c>
      <c r="M152" s="7">
        <f>SUM(Table32534[[#This Row],[5]:[15]])</f>
        <v>162</v>
      </c>
      <c r="N152" s="7">
        <f>SUM(Table32534[[#This Row],[16]:[24]])</f>
        <v>108</v>
      </c>
      <c r="O152" s="7">
        <f>SUM(Table32534[[#This Row],[25]:[49]])</f>
        <v>393</v>
      </c>
      <c r="P152" s="7">
        <f>SUM(Table32534[[#This Row],[50]:[64]])</f>
        <v>176</v>
      </c>
      <c r="Q152" s="7">
        <f>SUM(Table32534[[#This Row],[65]:[74]])</f>
        <v>95</v>
      </c>
      <c r="R152" s="7">
        <f>SUM(Table32534[[#This Row],[75]:[84]])</f>
        <v>87</v>
      </c>
      <c r="S152" s="8">
        <f>SUM(Table32534[[#This Row],[5]:[9]])</f>
        <v>89</v>
      </c>
      <c r="T152" s="7">
        <f>SUM(Table32534[[#This Row],[10]:[14]])</f>
        <v>56</v>
      </c>
      <c r="U152" s="7">
        <f>SUM(Table32534[[#This Row],[15]:[19]])</f>
        <v>69</v>
      </c>
      <c r="V152" s="7">
        <f>SUM(Table32534[[#This Row],[20]:[24]])</f>
        <v>56</v>
      </c>
      <c r="W152" s="7">
        <f>SUM(Table32534[[#This Row],[25]:[29]])</f>
        <v>78</v>
      </c>
      <c r="X152" s="7">
        <f>SUM(Table32534[[#This Row],[30]:[34]])</f>
        <v>76</v>
      </c>
      <c r="Y152" s="7">
        <f>SUM(Table32534[[#This Row],[35]:[39]])</f>
        <v>76</v>
      </c>
      <c r="Z152" s="7">
        <f>SUM(Table32534[[#This Row],[40]:[44]])</f>
        <v>85</v>
      </c>
      <c r="AA152" s="7">
        <f>SUM(Table32534[[#This Row],[45]:[49]])</f>
        <v>78</v>
      </c>
      <c r="AB152" s="7">
        <f>SUM(Table32534[[#This Row],[50]:[54]])</f>
        <v>54</v>
      </c>
      <c r="AC152" s="7">
        <f>SUM(Table32534[[#This Row],[55]:[59]])</f>
        <v>54</v>
      </c>
      <c r="AD152" s="7">
        <f>SUM(Table32534[[#This Row],[60]:[64]])</f>
        <v>68</v>
      </c>
      <c r="AE152" s="7">
        <f>SUM(Table32534[[#This Row],[65]:[69]])</f>
        <v>53</v>
      </c>
      <c r="AF152" s="7">
        <f>SUM(Table32534[[#This Row],[70]:[74]])</f>
        <v>42</v>
      </c>
      <c r="AG152" s="7">
        <f>SUM(Table32534[[#This Row],[75]:[79]])</f>
        <v>61</v>
      </c>
      <c r="AH152" s="7">
        <f>SUM(Table32534[[#This Row],[80]:[84]])</f>
        <v>26</v>
      </c>
      <c r="AI152" s="7">
        <f>SUM(Table32534[[#This Row],[85]:[89]])</f>
        <v>21</v>
      </c>
      <c r="AJ152" s="7">
        <f>Table32534[[#This Row],[90]]</f>
        <v>6</v>
      </c>
      <c r="AK152" s="8">
        <v>12</v>
      </c>
      <c r="AL152" s="7">
        <v>11</v>
      </c>
      <c r="AM152" s="7">
        <v>7</v>
      </c>
      <c r="AN152" s="7">
        <v>8</v>
      </c>
      <c r="AO152" s="7">
        <v>13</v>
      </c>
      <c r="AP152" s="7">
        <v>14</v>
      </c>
      <c r="AQ152" s="7">
        <v>10</v>
      </c>
      <c r="AR152" s="7">
        <v>20</v>
      </c>
      <c r="AS152" s="7">
        <v>20</v>
      </c>
      <c r="AT152" s="7">
        <v>25</v>
      </c>
      <c r="AU152" s="7">
        <v>10</v>
      </c>
      <c r="AV152" s="7">
        <v>10</v>
      </c>
      <c r="AW152" s="7">
        <v>16</v>
      </c>
      <c r="AX152" s="7">
        <v>12</v>
      </c>
      <c r="AY152" s="7">
        <v>8</v>
      </c>
      <c r="AZ152" s="7">
        <v>17</v>
      </c>
      <c r="BA152" s="7">
        <v>8</v>
      </c>
      <c r="BB152" s="7">
        <v>14</v>
      </c>
      <c r="BC152" s="7">
        <v>17</v>
      </c>
      <c r="BD152" s="7">
        <v>13</v>
      </c>
      <c r="BE152" s="7">
        <v>14</v>
      </c>
      <c r="BF152" s="7">
        <v>14</v>
      </c>
      <c r="BG152" s="7">
        <v>9</v>
      </c>
      <c r="BH152" s="7">
        <v>11</v>
      </c>
      <c r="BI152" s="7">
        <v>8</v>
      </c>
      <c r="BJ152" s="7">
        <v>12</v>
      </c>
      <c r="BK152" s="7">
        <v>15</v>
      </c>
      <c r="BL152" s="7">
        <v>19</v>
      </c>
      <c r="BM152" s="7">
        <v>18</v>
      </c>
      <c r="BN152" s="7">
        <v>14</v>
      </c>
      <c r="BO152" s="7">
        <v>14</v>
      </c>
      <c r="BP152" s="7">
        <v>10</v>
      </c>
      <c r="BQ152" s="7">
        <v>16</v>
      </c>
      <c r="BR152" s="7">
        <v>19</v>
      </c>
      <c r="BS152" s="7">
        <v>17</v>
      </c>
      <c r="BT152" s="7">
        <v>9</v>
      </c>
      <c r="BU152" s="7">
        <v>16</v>
      </c>
      <c r="BV152" s="7">
        <v>14</v>
      </c>
      <c r="BW152" s="7">
        <v>17</v>
      </c>
      <c r="BX152" s="7">
        <v>20</v>
      </c>
      <c r="BY152" s="7">
        <v>27</v>
      </c>
      <c r="BZ152" s="7">
        <v>15</v>
      </c>
      <c r="CA152" s="7">
        <v>17</v>
      </c>
      <c r="CB152" s="7">
        <v>15</v>
      </c>
      <c r="CC152" s="7">
        <v>11</v>
      </c>
      <c r="CD152" s="7">
        <v>18</v>
      </c>
      <c r="CE152" s="7">
        <v>7</v>
      </c>
      <c r="CF152" s="7">
        <v>14</v>
      </c>
      <c r="CG152" s="7">
        <v>21</v>
      </c>
      <c r="CH152" s="7">
        <v>18</v>
      </c>
      <c r="CI152" s="7">
        <v>8</v>
      </c>
      <c r="CJ152" s="7">
        <v>13</v>
      </c>
      <c r="CK152" s="7">
        <v>12</v>
      </c>
      <c r="CL152" s="7">
        <v>13</v>
      </c>
      <c r="CM152" s="7">
        <v>8</v>
      </c>
      <c r="CN152" s="7">
        <v>8</v>
      </c>
      <c r="CO152" s="7">
        <v>15</v>
      </c>
      <c r="CP152" s="7">
        <v>10</v>
      </c>
      <c r="CQ152" s="7">
        <v>13</v>
      </c>
      <c r="CR152" s="7">
        <v>8</v>
      </c>
      <c r="CS152" s="7">
        <v>11</v>
      </c>
      <c r="CT152" s="7">
        <v>12</v>
      </c>
      <c r="CU152" s="7">
        <v>12</v>
      </c>
      <c r="CV152" s="7">
        <v>19</v>
      </c>
      <c r="CW152" s="7">
        <v>14</v>
      </c>
      <c r="CX152" s="7">
        <v>10</v>
      </c>
      <c r="CY152" s="7">
        <v>10</v>
      </c>
      <c r="CZ152" s="7">
        <v>10</v>
      </c>
      <c r="DA152" s="7">
        <v>9</v>
      </c>
      <c r="DB152" s="7">
        <v>14</v>
      </c>
      <c r="DC152" s="7">
        <v>8</v>
      </c>
      <c r="DD152" s="7">
        <v>10</v>
      </c>
      <c r="DE152" s="7">
        <v>7</v>
      </c>
      <c r="DF152" s="7">
        <v>8</v>
      </c>
      <c r="DG152" s="7">
        <v>9</v>
      </c>
      <c r="DH152" s="7">
        <v>15</v>
      </c>
      <c r="DI152" s="7">
        <v>10</v>
      </c>
      <c r="DJ152" s="7">
        <v>14</v>
      </c>
      <c r="DK152" s="7">
        <v>14</v>
      </c>
      <c r="DL152" s="7">
        <v>8</v>
      </c>
      <c r="DM152" s="7">
        <v>6</v>
      </c>
      <c r="DN152" s="7">
        <v>7</v>
      </c>
      <c r="DO152" s="7">
        <v>7</v>
      </c>
      <c r="DP152" s="7">
        <v>4</v>
      </c>
      <c r="DQ152" s="7">
        <v>2</v>
      </c>
      <c r="DR152" s="7">
        <v>5</v>
      </c>
      <c r="DS152" s="7">
        <v>6</v>
      </c>
      <c r="DT152" s="7">
        <v>7</v>
      </c>
      <c r="DU152" s="7">
        <v>2</v>
      </c>
      <c r="DV152" s="7">
        <v>1</v>
      </c>
      <c r="DW152" s="7">
        <v>6</v>
      </c>
      <c r="DX152" s="7">
        <f t="shared" si="12"/>
        <v>677</v>
      </c>
      <c r="DY152" s="7">
        <f t="shared" si="13"/>
        <v>86</v>
      </c>
      <c r="DZ152" s="7">
        <f t="shared" si="14"/>
        <v>393</v>
      </c>
      <c r="EA152" s="7">
        <f t="shared" si="15"/>
        <v>176</v>
      </c>
    </row>
    <row r="153" spans="1:131" x14ac:dyDescent="0.35">
      <c r="A153" s="7">
        <v>13</v>
      </c>
      <c r="B153" s="10" t="s">
        <v>1020</v>
      </c>
      <c r="C153" s="10" t="s">
        <v>430</v>
      </c>
      <c r="D153" s="10" t="s">
        <v>431</v>
      </c>
      <c r="E153" s="7">
        <f>SUM(Table32534[[#This Row],[0]:[90]])</f>
        <v>776</v>
      </c>
      <c r="F153" s="8">
        <f>SUM(Table32534[[#This Row],[0]:[15]])</f>
        <v>91</v>
      </c>
      <c r="G153" s="7">
        <f>SUM(Table32534[[#This Row],[16]:[64]])</f>
        <v>470</v>
      </c>
      <c r="H153" s="7">
        <f>SUM(Table32534[[#This Row],[65]:[90]])</f>
        <v>215</v>
      </c>
      <c r="I153" s="7">
        <f>SUM(Table32534[[#This Row],[85]:[90]])</f>
        <v>6</v>
      </c>
      <c r="J153" s="8">
        <f>SUM(Table32534[[#This Row],[0]:[17]])</f>
        <v>118</v>
      </c>
      <c r="K153" s="7">
        <f>SUM(Table32534[[#This Row],[18]:[64]])</f>
        <v>443</v>
      </c>
      <c r="L153" s="8">
        <f>SUM(Table32534[[#This Row],[0]:[4]])</f>
        <v>30</v>
      </c>
      <c r="M153" s="7">
        <f>SUM(Table32534[[#This Row],[5]:[15]])</f>
        <v>61</v>
      </c>
      <c r="N153" s="7">
        <f>SUM(Table32534[[#This Row],[16]:[24]])</f>
        <v>67</v>
      </c>
      <c r="O153" s="7">
        <f>SUM(Table32534[[#This Row],[25]:[49]])</f>
        <v>218</v>
      </c>
      <c r="P153" s="7">
        <f>SUM(Table32534[[#This Row],[50]:[64]])</f>
        <v>185</v>
      </c>
      <c r="Q153" s="7">
        <f>SUM(Table32534[[#This Row],[65]:[74]])</f>
        <v>130</v>
      </c>
      <c r="R153" s="7">
        <f>SUM(Table32534[[#This Row],[75]:[84]])</f>
        <v>79</v>
      </c>
      <c r="S153" s="8">
        <f>SUM(Table32534[[#This Row],[5]:[9]])</f>
        <v>27</v>
      </c>
      <c r="T153" s="7">
        <f>SUM(Table32534[[#This Row],[10]:[14]])</f>
        <v>27</v>
      </c>
      <c r="U153" s="7">
        <f>SUM(Table32534[[#This Row],[15]:[19]])</f>
        <v>47</v>
      </c>
      <c r="V153" s="7">
        <f>SUM(Table32534[[#This Row],[20]:[24]])</f>
        <v>27</v>
      </c>
      <c r="W153" s="7">
        <f>SUM(Table32534[[#This Row],[25]:[29]])</f>
        <v>34</v>
      </c>
      <c r="X153" s="7">
        <f>SUM(Table32534[[#This Row],[30]:[34]])</f>
        <v>27</v>
      </c>
      <c r="Y153" s="7">
        <f>SUM(Table32534[[#This Row],[35]:[39]])</f>
        <v>51</v>
      </c>
      <c r="Z153" s="7">
        <f>SUM(Table32534[[#This Row],[40]:[44]])</f>
        <v>55</v>
      </c>
      <c r="AA153" s="7">
        <f>SUM(Table32534[[#This Row],[45]:[49]])</f>
        <v>51</v>
      </c>
      <c r="AB153" s="7">
        <f>SUM(Table32534[[#This Row],[50]:[54]])</f>
        <v>54</v>
      </c>
      <c r="AC153" s="7">
        <f>SUM(Table32534[[#This Row],[55]:[59]])</f>
        <v>72</v>
      </c>
      <c r="AD153" s="7">
        <f>SUM(Table32534[[#This Row],[60]:[64]])</f>
        <v>59</v>
      </c>
      <c r="AE153" s="7">
        <f>SUM(Table32534[[#This Row],[65]:[69]])</f>
        <v>81</v>
      </c>
      <c r="AF153" s="7">
        <f>SUM(Table32534[[#This Row],[70]:[74]])</f>
        <v>49</v>
      </c>
      <c r="AG153" s="7">
        <f>SUM(Table32534[[#This Row],[75]:[79]])</f>
        <v>58</v>
      </c>
      <c r="AH153" s="7">
        <f>SUM(Table32534[[#This Row],[80]:[84]])</f>
        <v>21</v>
      </c>
      <c r="AI153" s="7">
        <f>SUM(Table32534[[#This Row],[85]:[89]])</f>
        <v>2</v>
      </c>
      <c r="AJ153" s="7">
        <f>Table32534[[#This Row],[90]]</f>
        <v>4</v>
      </c>
      <c r="AK153" s="8">
        <v>9</v>
      </c>
      <c r="AL153" s="7">
        <v>6</v>
      </c>
      <c r="AM153" s="7">
        <v>4</v>
      </c>
      <c r="AN153" s="7">
        <v>4</v>
      </c>
      <c r="AO153" s="7">
        <v>7</v>
      </c>
      <c r="AP153" s="7">
        <v>3</v>
      </c>
      <c r="AQ153" s="7">
        <v>2</v>
      </c>
      <c r="AR153" s="7">
        <v>9</v>
      </c>
      <c r="AS153" s="7">
        <v>7</v>
      </c>
      <c r="AT153" s="7">
        <v>6</v>
      </c>
      <c r="AU153" s="7">
        <v>3</v>
      </c>
      <c r="AV153" s="7">
        <v>6</v>
      </c>
      <c r="AW153" s="7">
        <v>3</v>
      </c>
      <c r="AX153" s="7">
        <v>8</v>
      </c>
      <c r="AY153" s="7">
        <v>7</v>
      </c>
      <c r="AZ153" s="7">
        <v>7</v>
      </c>
      <c r="BA153" s="7">
        <v>11</v>
      </c>
      <c r="BB153" s="7">
        <v>16</v>
      </c>
      <c r="BC153" s="7">
        <v>5</v>
      </c>
      <c r="BD153" s="7">
        <v>8</v>
      </c>
      <c r="BE153" s="7">
        <v>4</v>
      </c>
      <c r="BF153" s="7">
        <v>9</v>
      </c>
      <c r="BG153" s="7">
        <v>7</v>
      </c>
      <c r="BH153" s="7">
        <v>4</v>
      </c>
      <c r="BI153" s="7">
        <v>3</v>
      </c>
      <c r="BJ153" s="7">
        <v>6</v>
      </c>
      <c r="BK153" s="7">
        <v>9</v>
      </c>
      <c r="BL153" s="7">
        <v>6</v>
      </c>
      <c r="BM153" s="7">
        <v>5</v>
      </c>
      <c r="BN153" s="7">
        <v>8</v>
      </c>
      <c r="BO153" s="7">
        <v>9</v>
      </c>
      <c r="BP153" s="7">
        <v>3</v>
      </c>
      <c r="BQ153" s="7">
        <v>6</v>
      </c>
      <c r="BR153" s="7">
        <v>4</v>
      </c>
      <c r="BS153" s="7">
        <v>5</v>
      </c>
      <c r="BT153" s="7">
        <v>8</v>
      </c>
      <c r="BU153" s="7">
        <v>15</v>
      </c>
      <c r="BV153" s="7">
        <v>12</v>
      </c>
      <c r="BW153" s="7">
        <v>9</v>
      </c>
      <c r="BX153" s="7">
        <v>7</v>
      </c>
      <c r="BY153" s="7">
        <v>11</v>
      </c>
      <c r="BZ153" s="7">
        <v>10</v>
      </c>
      <c r="CA153" s="7">
        <v>6</v>
      </c>
      <c r="CB153" s="7">
        <v>12</v>
      </c>
      <c r="CC153" s="7">
        <v>16</v>
      </c>
      <c r="CD153" s="7">
        <v>13</v>
      </c>
      <c r="CE153" s="7">
        <v>10</v>
      </c>
      <c r="CF153" s="7">
        <v>6</v>
      </c>
      <c r="CG153" s="7">
        <v>8</v>
      </c>
      <c r="CH153" s="7">
        <v>14</v>
      </c>
      <c r="CI153" s="7">
        <v>13</v>
      </c>
      <c r="CJ153" s="7">
        <v>8</v>
      </c>
      <c r="CK153" s="7">
        <v>10</v>
      </c>
      <c r="CL153" s="7">
        <v>13</v>
      </c>
      <c r="CM153" s="7">
        <v>10</v>
      </c>
      <c r="CN153" s="7">
        <v>11</v>
      </c>
      <c r="CO153" s="7">
        <v>16</v>
      </c>
      <c r="CP153" s="7">
        <v>15</v>
      </c>
      <c r="CQ153" s="7">
        <v>17</v>
      </c>
      <c r="CR153" s="7">
        <v>13</v>
      </c>
      <c r="CS153" s="7">
        <v>9</v>
      </c>
      <c r="CT153" s="7">
        <v>19</v>
      </c>
      <c r="CU153" s="7">
        <v>6</v>
      </c>
      <c r="CV153" s="7">
        <v>13</v>
      </c>
      <c r="CW153" s="7">
        <v>12</v>
      </c>
      <c r="CX153" s="7">
        <v>11</v>
      </c>
      <c r="CY153" s="7">
        <v>24</v>
      </c>
      <c r="CZ153" s="7">
        <v>7</v>
      </c>
      <c r="DA153" s="7">
        <v>13</v>
      </c>
      <c r="DB153" s="7">
        <v>26</v>
      </c>
      <c r="DC153" s="7">
        <v>7</v>
      </c>
      <c r="DD153" s="7">
        <v>7</v>
      </c>
      <c r="DE153" s="7">
        <v>10</v>
      </c>
      <c r="DF153" s="7">
        <v>15</v>
      </c>
      <c r="DG153" s="7">
        <v>10</v>
      </c>
      <c r="DH153" s="7">
        <v>14</v>
      </c>
      <c r="DI153" s="7">
        <v>13</v>
      </c>
      <c r="DJ153" s="7">
        <v>16</v>
      </c>
      <c r="DK153" s="7">
        <v>3</v>
      </c>
      <c r="DL153" s="7">
        <v>12</v>
      </c>
      <c r="DM153" s="7">
        <v>6</v>
      </c>
      <c r="DN153" s="7">
        <v>4</v>
      </c>
      <c r="DO153" s="7">
        <v>3</v>
      </c>
      <c r="DP153" s="7">
        <v>4</v>
      </c>
      <c r="DQ153" s="7">
        <v>4</v>
      </c>
      <c r="DR153" s="7">
        <v>0</v>
      </c>
      <c r="DS153" s="7">
        <v>0</v>
      </c>
      <c r="DT153" s="7">
        <v>1</v>
      </c>
      <c r="DU153" s="7">
        <v>1</v>
      </c>
      <c r="DV153" s="7">
        <v>0</v>
      </c>
      <c r="DW153" s="7">
        <v>4</v>
      </c>
      <c r="DX153" s="7">
        <f t="shared" si="12"/>
        <v>470</v>
      </c>
      <c r="DY153" s="7">
        <f t="shared" si="13"/>
        <v>40</v>
      </c>
      <c r="DZ153" s="7">
        <f t="shared" si="14"/>
        <v>218</v>
      </c>
      <c r="EA153" s="7">
        <f t="shared" si="15"/>
        <v>185</v>
      </c>
    </row>
    <row r="154" spans="1:131" x14ac:dyDescent="0.35">
      <c r="A154" s="7">
        <v>13</v>
      </c>
      <c r="B154" s="10" t="s">
        <v>1020</v>
      </c>
      <c r="C154" s="10" t="s">
        <v>432</v>
      </c>
      <c r="D154" s="10" t="s">
        <v>433</v>
      </c>
      <c r="E154" s="7">
        <f>SUM(Table32534[[#This Row],[0]:[90]])</f>
        <v>705</v>
      </c>
      <c r="F154" s="8">
        <f>SUM(Table32534[[#This Row],[0]:[15]])</f>
        <v>87</v>
      </c>
      <c r="G154" s="7">
        <f>SUM(Table32534[[#This Row],[16]:[64]])</f>
        <v>473</v>
      </c>
      <c r="H154" s="7">
        <f>SUM(Table32534[[#This Row],[65]:[90]])</f>
        <v>145</v>
      </c>
      <c r="I154" s="7">
        <f>SUM(Table32534[[#This Row],[85]:[90]])</f>
        <v>4</v>
      </c>
      <c r="J154" s="8">
        <f>SUM(Table32534[[#This Row],[0]:[17]])</f>
        <v>96</v>
      </c>
      <c r="K154" s="7">
        <f>SUM(Table32534[[#This Row],[18]:[64]])</f>
        <v>464</v>
      </c>
      <c r="L154" s="8">
        <f>SUM(Table32534[[#This Row],[0]:[4]])</f>
        <v>39</v>
      </c>
      <c r="M154" s="7">
        <f>SUM(Table32534[[#This Row],[5]:[15]])</f>
        <v>48</v>
      </c>
      <c r="N154" s="7">
        <f>SUM(Table32534[[#This Row],[16]:[24]])</f>
        <v>77</v>
      </c>
      <c r="O154" s="7">
        <f>SUM(Table32534[[#This Row],[25]:[49]])</f>
        <v>210</v>
      </c>
      <c r="P154" s="7">
        <f>SUM(Table32534[[#This Row],[50]:[64]])</f>
        <v>186</v>
      </c>
      <c r="Q154" s="7">
        <f>SUM(Table32534[[#This Row],[65]:[74]])</f>
        <v>113</v>
      </c>
      <c r="R154" s="7">
        <f>SUM(Table32534[[#This Row],[75]:[84]])</f>
        <v>28</v>
      </c>
      <c r="S154" s="8">
        <f>SUM(Table32534[[#This Row],[5]:[9]])</f>
        <v>18</v>
      </c>
      <c r="T154" s="7">
        <f>SUM(Table32534[[#This Row],[10]:[14]])</f>
        <v>21</v>
      </c>
      <c r="U154" s="7">
        <f>SUM(Table32534[[#This Row],[15]:[19]])</f>
        <v>33</v>
      </c>
      <c r="V154" s="7">
        <f>SUM(Table32534[[#This Row],[20]:[24]])</f>
        <v>53</v>
      </c>
      <c r="W154" s="7">
        <f>SUM(Table32534[[#This Row],[25]:[29]])</f>
        <v>45</v>
      </c>
      <c r="X154" s="7">
        <f>SUM(Table32534[[#This Row],[30]:[34]])</f>
        <v>51</v>
      </c>
      <c r="Y154" s="7">
        <f>SUM(Table32534[[#This Row],[35]:[39]])</f>
        <v>24</v>
      </c>
      <c r="Z154" s="7">
        <f>SUM(Table32534[[#This Row],[40]:[44]])</f>
        <v>56</v>
      </c>
      <c r="AA154" s="7">
        <f>SUM(Table32534[[#This Row],[45]:[49]])</f>
        <v>34</v>
      </c>
      <c r="AB154" s="7">
        <f>SUM(Table32534[[#This Row],[50]:[54]])</f>
        <v>59</v>
      </c>
      <c r="AC154" s="7">
        <f>SUM(Table32534[[#This Row],[55]:[59]])</f>
        <v>61</v>
      </c>
      <c r="AD154" s="7">
        <f>SUM(Table32534[[#This Row],[60]:[64]])</f>
        <v>66</v>
      </c>
      <c r="AE154" s="7">
        <f>SUM(Table32534[[#This Row],[65]:[69]])</f>
        <v>62</v>
      </c>
      <c r="AF154" s="7">
        <f>SUM(Table32534[[#This Row],[70]:[74]])</f>
        <v>51</v>
      </c>
      <c r="AG154" s="7">
        <f>SUM(Table32534[[#This Row],[75]:[79]])</f>
        <v>20</v>
      </c>
      <c r="AH154" s="7">
        <f>SUM(Table32534[[#This Row],[80]:[84]])</f>
        <v>8</v>
      </c>
      <c r="AI154" s="7">
        <f>SUM(Table32534[[#This Row],[85]:[89]])</f>
        <v>2</v>
      </c>
      <c r="AJ154" s="7">
        <f>Table32534[[#This Row],[90]]</f>
        <v>2</v>
      </c>
      <c r="AK154" s="8">
        <v>9</v>
      </c>
      <c r="AL154" s="7">
        <v>11</v>
      </c>
      <c r="AM154" s="7">
        <v>7</v>
      </c>
      <c r="AN154" s="7">
        <v>4</v>
      </c>
      <c r="AO154" s="7">
        <v>8</v>
      </c>
      <c r="AP154" s="7">
        <v>5</v>
      </c>
      <c r="AQ154" s="7">
        <v>2</v>
      </c>
      <c r="AR154" s="7">
        <v>5</v>
      </c>
      <c r="AS154" s="7">
        <v>3</v>
      </c>
      <c r="AT154" s="7">
        <v>3</v>
      </c>
      <c r="AU154" s="7">
        <v>1</v>
      </c>
      <c r="AV154" s="7">
        <v>5</v>
      </c>
      <c r="AW154" s="7">
        <v>5</v>
      </c>
      <c r="AX154" s="7">
        <v>6</v>
      </c>
      <c r="AY154" s="7">
        <v>4</v>
      </c>
      <c r="AZ154" s="7">
        <v>9</v>
      </c>
      <c r="BA154" s="7">
        <v>7</v>
      </c>
      <c r="BB154" s="7">
        <v>2</v>
      </c>
      <c r="BC154" s="7">
        <v>7</v>
      </c>
      <c r="BD154" s="7">
        <v>8</v>
      </c>
      <c r="BE154" s="7">
        <v>11</v>
      </c>
      <c r="BF154" s="7">
        <v>11</v>
      </c>
      <c r="BG154" s="7">
        <v>13</v>
      </c>
      <c r="BH154" s="7">
        <v>11</v>
      </c>
      <c r="BI154" s="7">
        <v>7</v>
      </c>
      <c r="BJ154" s="7">
        <v>6</v>
      </c>
      <c r="BK154" s="7">
        <v>9</v>
      </c>
      <c r="BL154" s="7">
        <v>12</v>
      </c>
      <c r="BM154" s="7">
        <v>10</v>
      </c>
      <c r="BN154" s="7">
        <v>8</v>
      </c>
      <c r="BO154" s="7">
        <v>7</v>
      </c>
      <c r="BP154" s="7">
        <v>12</v>
      </c>
      <c r="BQ154" s="7">
        <v>12</v>
      </c>
      <c r="BR154" s="7">
        <v>11</v>
      </c>
      <c r="BS154" s="7">
        <v>9</v>
      </c>
      <c r="BT154" s="7">
        <v>8</v>
      </c>
      <c r="BU154" s="7">
        <v>3</v>
      </c>
      <c r="BV154" s="7">
        <v>6</v>
      </c>
      <c r="BW154" s="7">
        <v>4</v>
      </c>
      <c r="BX154" s="7">
        <v>3</v>
      </c>
      <c r="BY154" s="7">
        <v>5</v>
      </c>
      <c r="BZ154" s="7">
        <v>10</v>
      </c>
      <c r="CA154" s="7">
        <v>9</v>
      </c>
      <c r="CB154" s="7">
        <v>15</v>
      </c>
      <c r="CC154" s="7">
        <v>17</v>
      </c>
      <c r="CD154" s="7">
        <v>11</v>
      </c>
      <c r="CE154" s="7">
        <v>5</v>
      </c>
      <c r="CF154" s="7">
        <v>6</v>
      </c>
      <c r="CG154" s="7">
        <v>5</v>
      </c>
      <c r="CH154" s="7">
        <v>7</v>
      </c>
      <c r="CI154" s="7">
        <v>8</v>
      </c>
      <c r="CJ154" s="7">
        <v>12</v>
      </c>
      <c r="CK154" s="7">
        <v>15</v>
      </c>
      <c r="CL154" s="7">
        <v>7</v>
      </c>
      <c r="CM154" s="7">
        <v>17</v>
      </c>
      <c r="CN154" s="7">
        <v>10</v>
      </c>
      <c r="CO154" s="7">
        <v>11</v>
      </c>
      <c r="CP154" s="7">
        <v>10</v>
      </c>
      <c r="CQ154" s="7">
        <v>14</v>
      </c>
      <c r="CR154" s="7">
        <v>16</v>
      </c>
      <c r="CS154" s="7">
        <v>17</v>
      </c>
      <c r="CT154" s="7">
        <v>14</v>
      </c>
      <c r="CU154" s="7">
        <v>10</v>
      </c>
      <c r="CV154" s="7">
        <v>12</v>
      </c>
      <c r="CW154" s="7">
        <v>13</v>
      </c>
      <c r="CX154" s="7">
        <v>14</v>
      </c>
      <c r="CY154" s="7">
        <v>11</v>
      </c>
      <c r="CZ154" s="7">
        <v>14</v>
      </c>
      <c r="DA154" s="7">
        <v>11</v>
      </c>
      <c r="DB154" s="7">
        <v>12</v>
      </c>
      <c r="DC154" s="7">
        <v>6</v>
      </c>
      <c r="DD154" s="7">
        <v>13</v>
      </c>
      <c r="DE154" s="7">
        <v>16</v>
      </c>
      <c r="DF154" s="7">
        <v>10</v>
      </c>
      <c r="DG154" s="7">
        <v>6</v>
      </c>
      <c r="DH154" s="7">
        <v>5</v>
      </c>
      <c r="DI154" s="7">
        <v>6</v>
      </c>
      <c r="DJ154" s="7">
        <v>2</v>
      </c>
      <c r="DK154" s="7">
        <v>4</v>
      </c>
      <c r="DL154" s="7">
        <v>3</v>
      </c>
      <c r="DM154" s="7">
        <v>1</v>
      </c>
      <c r="DN154" s="7">
        <v>3</v>
      </c>
      <c r="DO154" s="7">
        <v>1</v>
      </c>
      <c r="DP154" s="7">
        <v>0</v>
      </c>
      <c r="DQ154" s="7">
        <v>3</v>
      </c>
      <c r="DR154" s="7">
        <v>0</v>
      </c>
      <c r="DS154" s="7">
        <v>1</v>
      </c>
      <c r="DT154" s="7">
        <v>1</v>
      </c>
      <c r="DU154" s="7">
        <v>0</v>
      </c>
      <c r="DV154" s="7">
        <v>0</v>
      </c>
      <c r="DW154" s="7">
        <v>2</v>
      </c>
      <c r="DX154" s="7">
        <f t="shared" si="12"/>
        <v>473</v>
      </c>
      <c r="DY154" s="7">
        <f t="shared" si="13"/>
        <v>68</v>
      </c>
      <c r="DZ154" s="7">
        <f t="shared" si="14"/>
        <v>210</v>
      </c>
      <c r="EA154" s="7">
        <f t="shared" si="15"/>
        <v>186</v>
      </c>
    </row>
    <row r="155" spans="1:131" x14ac:dyDescent="0.35">
      <c r="A155" s="7">
        <v>13</v>
      </c>
      <c r="B155" s="10" t="s">
        <v>1020</v>
      </c>
      <c r="C155" s="10" t="s">
        <v>434</v>
      </c>
      <c r="D155" s="10" t="s">
        <v>435</v>
      </c>
      <c r="E155" s="7">
        <f>SUM(Table32534[[#This Row],[0]:[90]])</f>
        <v>836</v>
      </c>
      <c r="F155" s="8">
        <f>SUM(Table32534[[#This Row],[0]:[15]])</f>
        <v>131</v>
      </c>
      <c r="G155" s="7">
        <f>SUM(Table32534[[#This Row],[16]:[64]])</f>
        <v>571</v>
      </c>
      <c r="H155" s="7">
        <f>SUM(Table32534[[#This Row],[65]:[90]])</f>
        <v>134</v>
      </c>
      <c r="I155" s="7">
        <f>SUM(Table32534[[#This Row],[85]:[90]])</f>
        <v>7</v>
      </c>
      <c r="J155" s="8">
        <f>SUM(Table32534[[#This Row],[0]:[17]])</f>
        <v>147</v>
      </c>
      <c r="K155" s="7">
        <f>SUM(Table32534[[#This Row],[18]:[64]])</f>
        <v>555</v>
      </c>
      <c r="L155" s="8">
        <f>SUM(Table32534[[#This Row],[0]:[4]])</f>
        <v>53</v>
      </c>
      <c r="M155" s="7">
        <f>SUM(Table32534[[#This Row],[5]:[15]])</f>
        <v>78</v>
      </c>
      <c r="N155" s="7">
        <f>SUM(Table32534[[#This Row],[16]:[24]])</f>
        <v>95</v>
      </c>
      <c r="O155" s="7">
        <f>SUM(Table32534[[#This Row],[25]:[49]])</f>
        <v>316</v>
      </c>
      <c r="P155" s="7">
        <f>SUM(Table32534[[#This Row],[50]:[64]])</f>
        <v>160</v>
      </c>
      <c r="Q155" s="7">
        <f>SUM(Table32534[[#This Row],[65]:[74]])</f>
        <v>75</v>
      </c>
      <c r="R155" s="7">
        <f>SUM(Table32534[[#This Row],[75]:[84]])</f>
        <v>52</v>
      </c>
      <c r="S155" s="8">
        <f>SUM(Table32534[[#This Row],[5]:[9]])</f>
        <v>32</v>
      </c>
      <c r="T155" s="7">
        <f>SUM(Table32534[[#This Row],[10]:[14]])</f>
        <v>37</v>
      </c>
      <c r="U155" s="7">
        <f>SUM(Table32534[[#This Row],[15]:[19]])</f>
        <v>45</v>
      </c>
      <c r="V155" s="7">
        <f>SUM(Table32534[[#This Row],[20]:[24]])</f>
        <v>59</v>
      </c>
      <c r="W155" s="7">
        <f>SUM(Table32534[[#This Row],[25]:[29]])</f>
        <v>63</v>
      </c>
      <c r="X155" s="7">
        <f>SUM(Table32534[[#This Row],[30]:[34]])</f>
        <v>74</v>
      </c>
      <c r="Y155" s="7">
        <f>SUM(Table32534[[#This Row],[35]:[39]])</f>
        <v>104</v>
      </c>
      <c r="Z155" s="7">
        <f>SUM(Table32534[[#This Row],[40]:[44]])</f>
        <v>43</v>
      </c>
      <c r="AA155" s="7">
        <f>SUM(Table32534[[#This Row],[45]:[49]])</f>
        <v>32</v>
      </c>
      <c r="AB155" s="7">
        <f>SUM(Table32534[[#This Row],[50]:[54]])</f>
        <v>52</v>
      </c>
      <c r="AC155" s="7">
        <f>SUM(Table32534[[#This Row],[55]:[59]])</f>
        <v>66</v>
      </c>
      <c r="AD155" s="7">
        <f>SUM(Table32534[[#This Row],[60]:[64]])</f>
        <v>42</v>
      </c>
      <c r="AE155" s="7">
        <f>SUM(Table32534[[#This Row],[65]:[69]])</f>
        <v>46</v>
      </c>
      <c r="AF155" s="7">
        <f>SUM(Table32534[[#This Row],[70]:[74]])</f>
        <v>29</v>
      </c>
      <c r="AG155" s="7">
        <f>SUM(Table32534[[#This Row],[75]:[79]])</f>
        <v>39</v>
      </c>
      <c r="AH155" s="7">
        <f>SUM(Table32534[[#This Row],[80]:[84]])</f>
        <v>13</v>
      </c>
      <c r="AI155" s="7">
        <f>SUM(Table32534[[#This Row],[85]:[89]])</f>
        <v>2</v>
      </c>
      <c r="AJ155" s="7">
        <f>Table32534[[#This Row],[90]]</f>
        <v>5</v>
      </c>
      <c r="AK155" s="8">
        <v>12</v>
      </c>
      <c r="AL155" s="7">
        <v>12</v>
      </c>
      <c r="AM155" s="7">
        <v>8</v>
      </c>
      <c r="AN155" s="7">
        <v>12</v>
      </c>
      <c r="AO155" s="7">
        <v>9</v>
      </c>
      <c r="AP155" s="7">
        <v>4</v>
      </c>
      <c r="AQ155" s="7">
        <v>5</v>
      </c>
      <c r="AR155" s="7">
        <v>10</v>
      </c>
      <c r="AS155" s="7">
        <v>2</v>
      </c>
      <c r="AT155" s="7">
        <v>11</v>
      </c>
      <c r="AU155" s="7">
        <v>4</v>
      </c>
      <c r="AV155" s="7">
        <v>12</v>
      </c>
      <c r="AW155" s="7">
        <v>6</v>
      </c>
      <c r="AX155" s="7">
        <v>7</v>
      </c>
      <c r="AY155" s="7">
        <v>8</v>
      </c>
      <c r="AZ155" s="7">
        <v>9</v>
      </c>
      <c r="BA155" s="7">
        <v>7</v>
      </c>
      <c r="BB155" s="7">
        <v>9</v>
      </c>
      <c r="BC155" s="7">
        <v>9</v>
      </c>
      <c r="BD155" s="7">
        <v>11</v>
      </c>
      <c r="BE155" s="7">
        <v>15</v>
      </c>
      <c r="BF155" s="7">
        <v>17</v>
      </c>
      <c r="BG155" s="7">
        <v>10</v>
      </c>
      <c r="BH155" s="7">
        <v>6</v>
      </c>
      <c r="BI155" s="7">
        <v>11</v>
      </c>
      <c r="BJ155" s="7">
        <v>8</v>
      </c>
      <c r="BK155" s="7">
        <v>12</v>
      </c>
      <c r="BL155" s="7">
        <v>17</v>
      </c>
      <c r="BM155" s="7">
        <v>10</v>
      </c>
      <c r="BN155" s="7">
        <v>16</v>
      </c>
      <c r="BO155" s="7">
        <v>17</v>
      </c>
      <c r="BP155" s="7">
        <v>13</v>
      </c>
      <c r="BQ155" s="7">
        <v>18</v>
      </c>
      <c r="BR155" s="7">
        <v>19</v>
      </c>
      <c r="BS155" s="7">
        <v>7</v>
      </c>
      <c r="BT155" s="7">
        <v>22</v>
      </c>
      <c r="BU155" s="7">
        <v>20</v>
      </c>
      <c r="BV155" s="7">
        <v>18</v>
      </c>
      <c r="BW155" s="7">
        <v>23</v>
      </c>
      <c r="BX155" s="7">
        <v>21</v>
      </c>
      <c r="BY155" s="7">
        <v>8</v>
      </c>
      <c r="BZ155" s="7">
        <v>6</v>
      </c>
      <c r="CA155" s="7">
        <v>13</v>
      </c>
      <c r="CB155" s="7">
        <v>4</v>
      </c>
      <c r="CC155" s="7">
        <v>12</v>
      </c>
      <c r="CD155" s="7">
        <v>6</v>
      </c>
      <c r="CE155" s="7">
        <v>6</v>
      </c>
      <c r="CF155" s="7">
        <v>4</v>
      </c>
      <c r="CG155" s="7">
        <v>6</v>
      </c>
      <c r="CH155" s="7">
        <v>10</v>
      </c>
      <c r="CI155" s="7">
        <v>8</v>
      </c>
      <c r="CJ155" s="7">
        <v>12</v>
      </c>
      <c r="CK155" s="7">
        <v>8</v>
      </c>
      <c r="CL155" s="7">
        <v>11</v>
      </c>
      <c r="CM155" s="7">
        <v>13</v>
      </c>
      <c r="CN155" s="7">
        <v>12</v>
      </c>
      <c r="CO155" s="7">
        <v>11</v>
      </c>
      <c r="CP155" s="7">
        <v>14</v>
      </c>
      <c r="CQ155" s="7">
        <v>18</v>
      </c>
      <c r="CR155" s="7">
        <v>11</v>
      </c>
      <c r="CS155" s="7">
        <v>8</v>
      </c>
      <c r="CT155" s="7">
        <v>17</v>
      </c>
      <c r="CU155" s="7">
        <v>5</v>
      </c>
      <c r="CV155" s="7">
        <v>8</v>
      </c>
      <c r="CW155" s="7">
        <v>4</v>
      </c>
      <c r="CX155" s="7">
        <v>14</v>
      </c>
      <c r="CY155" s="7">
        <v>9</v>
      </c>
      <c r="CZ155" s="7">
        <v>5</v>
      </c>
      <c r="DA155" s="7">
        <v>9</v>
      </c>
      <c r="DB155" s="7">
        <v>9</v>
      </c>
      <c r="DC155" s="7">
        <v>5</v>
      </c>
      <c r="DD155" s="7">
        <v>7</v>
      </c>
      <c r="DE155" s="7">
        <v>4</v>
      </c>
      <c r="DF155" s="7">
        <v>7</v>
      </c>
      <c r="DG155" s="7">
        <v>6</v>
      </c>
      <c r="DH155" s="7">
        <v>7</v>
      </c>
      <c r="DI155" s="7">
        <v>13</v>
      </c>
      <c r="DJ155" s="7">
        <v>12</v>
      </c>
      <c r="DK155" s="7">
        <v>3</v>
      </c>
      <c r="DL155" s="7">
        <v>4</v>
      </c>
      <c r="DM155" s="7">
        <v>1</v>
      </c>
      <c r="DN155" s="7">
        <v>5</v>
      </c>
      <c r="DO155" s="7">
        <v>1</v>
      </c>
      <c r="DP155" s="7">
        <v>2</v>
      </c>
      <c r="DQ155" s="7">
        <v>4</v>
      </c>
      <c r="DR155" s="7">
        <v>1</v>
      </c>
      <c r="DS155" s="7">
        <v>1</v>
      </c>
      <c r="DT155" s="7">
        <v>0</v>
      </c>
      <c r="DU155" s="7">
        <v>0</v>
      </c>
      <c r="DV155" s="7">
        <v>0</v>
      </c>
      <c r="DW155" s="7">
        <v>5</v>
      </c>
      <c r="DX155" s="7">
        <f t="shared" si="12"/>
        <v>571</v>
      </c>
      <c r="DY155" s="7">
        <f t="shared" si="13"/>
        <v>79</v>
      </c>
      <c r="DZ155" s="7">
        <f t="shared" si="14"/>
        <v>316</v>
      </c>
      <c r="EA155" s="7">
        <f t="shared" si="15"/>
        <v>160</v>
      </c>
    </row>
    <row r="156" spans="1:131" x14ac:dyDescent="0.35">
      <c r="A156" s="7">
        <v>13</v>
      </c>
      <c r="B156" s="10" t="s">
        <v>1020</v>
      </c>
      <c r="C156" s="10" t="s">
        <v>436</v>
      </c>
      <c r="D156" s="10" t="s">
        <v>437</v>
      </c>
      <c r="E156" s="7">
        <f>SUM(Table32534[[#This Row],[0]:[90]])</f>
        <v>812</v>
      </c>
      <c r="F156" s="8">
        <f>SUM(Table32534[[#This Row],[0]:[15]])</f>
        <v>113</v>
      </c>
      <c r="G156" s="7">
        <f>SUM(Table32534[[#This Row],[16]:[64]])</f>
        <v>521</v>
      </c>
      <c r="H156" s="7">
        <f>SUM(Table32534[[#This Row],[65]:[90]])</f>
        <v>178</v>
      </c>
      <c r="I156" s="7">
        <f>SUM(Table32534[[#This Row],[85]:[90]])</f>
        <v>19</v>
      </c>
      <c r="J156" s="8">
        <f>SUM(Table32534[[#This Row],[0]:[17]])</f>
        <v>133</v>
      </c>
      <c r="K156" s="7">
        <f>SUM(Table32534[[#This Row],[18]:[64]])</f>
        <v>501</v>
      </c>
      <c r="L156" s="8">
        <f>SUM(Table32534[[#This Row],[0]:[4]])</f>
        <v>39</v>
      </c>
      <c r="M156" s="7">
        <f>SUM(Table32534[[#This Row],[5]:[15]])</f>
        <v>74</v>
      </c>
      <c r="N156" s="7">
        <f>SUM(Table32534[[#This Row],[16]:[24]])</f>
        <v>88</v>
      </c>
      <c r="O156" s="7">
        <f>SUM(Table32534[[#This Row],[25]:[49]])</f>
        <v>256</v>
      </c>
      <c r="P156" s="7">
        <f>SUM(Table32534[[#This Row],[50]:[64]])</f>
        <v>177</v>
      </c>
      <c r="Q156" s="7">
        <f>SUM(Table32534[[#This Row],[65]:[74]])</f>
        <v>102</v>
      </c>
      <c r="R156" s="7">
        <f>SUM(Table32534[[#This Row],[75]:[84]])</f>
        <v>57</v>
      </c>
      <c r="S156" s="8">
        <f>SUM(Table32534[[#This Row],[5]:[9]])</f>
        <v>33</v>
      </c>
      <c r="T156" s="7">
        <f>SUM(Table32534[[#This Row],[10]:[14]])</f>
        <v>35</v>
      </c>
      <c r="U156" s="7">
        <f>SUM(Table32534[[#This Row],[15]:[19]])</f>
        <v>39</v>
      </c>
      <c r="V156" s="7">
        <f>SUM(Table32534[[#This Row],[20]:[24]])</f>
        <v>55</v>
      </c>
      <c r="W156" s="7">
        <f>SUM(Table32534[[#This Row],[25]:[29]])</f>
        <v>75</v>
      </c>
      <c r="X156" s="7">
        <f>SUM(Table32534[[#This Row],[30]:[34]])</f>
        <v>44</v>
      </c>
      <c r="Y156" s="7">
        <f>SUM(Table32534[[#This Row],[35]:[39]])</f>
        <v>49</v>
      </c>
      <c r="Z156" s="7">
        <f>SUM(Table32534[[#This Row],[40]:[44]])</f>
        <v>41</v>
      </c>
      <c r="AA156" s="7">
        <f>SUM(Table32534[[#This Row],[45]:[49]])</f>
        <v>47</v>
      </c>
      <c r="AB156" s="7">
        <f>SUM(Table32534[[#This Row],[50]:[54]])</f>
        <v>54</v>
      </c>
      <c r="AC156" s="7">
        <f>SUM(Table32534[[#This Row],[55]:[59]])</f>
        <v>60</v>
      </c>
      <c r="AD156" s="7">
        <f>SUM(Table32534[[#This Row],[60]:[64]])</f>
        <v>63</v>
      </c>
      <c r="AE156" s="7">
        <f>SUM(Table32534[[#This Row],[65]:[69]])</f>
        <v>60</v>
      </c>
      <c r="AF156" s="7">
        <f>SUM(Table32534[[#This Row],[70]:[74]])</f>
        <v>42</v>
      </c>
      <c r="AG156" s="7">
        <f>SUM(Table32534[[#This Row],[75]:[79]])</f>
        <v>33</v>
      </c>
      <c r="AH156" s="7">
        <f>SUM(Table32534[[#This Row],[80]:[84]])</f>
        <v>24</v>
      </c>
      <c r="AI156" s="7">
        <f>SUM(Table32534[[#This Row],[85]:[89]])</f>
        <v>14</v>
      </c>
      <c r="AJ156" s="7">
        <f>Table32534[[#This Row],[90]]</f>
        <v>5</v>
      </c>
      <c r="AK156" s="8">
        <v>6</v>
      </c>
      <c r="AL156" s="7">
        <v>4</v>
      </c>
      <c r="AM156" s="7">
        <v>6</v>
      </c>
      <c r="AN156" s="7">
        <v>8</v>
      </c>
      <c r="AO156" s="7">
        <v>15</v>
      </c>
      <c r="AP156" s="7">
        <v>6</v>
      </c>
      <c r="AQ156" s="7">
        <v>8</v>
      </c>
      <c r="AR156" s="7">
        <v>8</v>
      </c>
      <c r="AS156" s="7">
        <v>7</v>
      </c>
      <c r="AT156" s="7">
        <v>4</v>
      </c>
      <c r="AU156" s="7">
        <v>10</v>
      </c>
      <c r="AV156" s="7">
        <v>6</v>
      </c>
      <c r="AW156" s="7">
        <v>6</v>
      </c>
      <c r="AX156" s="7">
        <v>4</v>
      </c>
      <c r="AY156" s="7">
        <v>9</v>
      </c>
      <c r="AZ156" s="7">
        <v>6</v>
      </c>
      <c r="BA156" s="7">
        <v>10</v>
      </c>
      <c r="BB156" s="7">
        <v>10</v>
      </c>
      <c r="BC156" s="7">
        <v>6</v>
      </c>
      <c r="BD156" s="7">
        <v>7</v>
      </c>
      <c r="BE156" s="7">
        <v>10</v>
      </c>
      <c r="BF156" s="7">
        <v>12</v>
      </c>
      <c r="BG156" s="7">
        <v>9</v>
      </c>
      <c r="BH156" s="7">
        <v>10</v>
      </c>
      <c r="BI156" s="7">
        <v>14</v>
      </c>
      <c r="BJ156" s="7">
        <v>19</v>
      </c>
      <c r="BK156" s="7">
        <v>12</v>
      </c>
      <c r="BL156" s="7">
        <v>19</v>
      </c>
      <c r="BM156" s="7">
        <v>12</v>
      </c>
      <c r="BN156" s="7">
        <v>13</v>
      </c>
      <c r="BO156" s="7">
        <v>12</v>
      </c>
      <c r="BP156" s="7">
        <v>7</v>
      </c>
      <c r="BQ156" s="7">
        <v>9</v>
      </c>
      <c r="BR156" s="7">
        <v>9</v>
      </c>
      <c r="BS156" s="7">
        <v>7</v>
      </c>
      <c r="BT156" s="7">
        <v>7</v>
      </c>
      <c r="BU156" s="7">
        <v>8</v>
      </c>
      <c r="BV156" s="7">
        <v>14</v>
      </c>
      <c r="BW156" s="7">
        <v>12</v>
      </c>
      <c r="BX156" s="7">
        <v>8</v>
      </c>
      <c r="BY156" s="7">
        <v>7</v>
      </c>
      <c r="BZ156" s="7">
        <v>11</v>
      </c>
      <c r="CA156" s="7">
        <v>7</v>
      </c>
      <c r="CB156" s="7">
        <v>10</v>
      </c>
      <c r="CC156" s="7">
        <v>6</v>
      </c>
      <c r="CD156" s="7">
        <v>5</v>
      </c>
      <c r="CE156" s="7">
        <v>9</v>
      </c>
      <c r="CF156" s="7">
        <v>9</v>
      </c>
      <c r="CG156" s="7">
        <v>8</v>
      </c>
      <c r="CH156" s="7">
        <v>16</v>
      </c>
      <c r="CI156" s="7">
        <v>10</v>
      </c>
      <c r="CJ156" s="7">
        <v>13</v>
      </c>
      <c r="CK156" s="7">
        <v>13</v>
      </c>
      <c r="CL156" s="7">
        <v>10</v>
      </c>
      <c r="CM156" s="7">
        <v>8</v>
      </c>
      <c r="CN156" s="7">
        <v>10</v>
      </c>
      <c r="CO156" s="7">
        <v>13</v>
      </c>
      <c r="CP156" s="7">
        <v>10</v>
      </c>
      <c r="CQ156" s="7">
        <v>13</v>
      </c>
      <c r="CR156" s="7">
        <v>14</v>
      </c>
      <c r="CS156" s="7">
        <v>12</v>
      </c>
      <c r="CT156" s="7">
        <v>14</v>
      </c>
      <c r="CU156" s="7">
        <v>11</v>
      </c>
      <c r="CV156" s="7">
        <v>16</v>
      </c>
      <c r="CW156" s="7">
        <v>10</v>
      </c>
      <c r="CX156" s="7">
        <v>12</v>
      </c>
      <c r="CY156" s="7">
        <v>17</v>
      </c>
      <c r="CZ156" s="7">
        <v>12</v>
      </c>
      <c r="DA156" s="7">
        <v>9</v>
      </c>
      <c r="DB156" s="7">
        <v>10</v>
      </c>
      <c r="DC156" s="7">
        <v>10</v>
      </c>
      <c r="DD156" s="7">
        <v>10</v>
      </c>
      <c r="DE156" s="7">
        <v>6</v>
      </c>
      <c r="DF156" s="7">
        <v>6</v>
      </c>
      <c r="DG156" s="7">
        <v>10</v>
      </c>
      <c r="DH156" s="7">
        <v>6</v>
      </c>
      <c r="DI156" s="7">
        <v>8</v>
      </c>
      <c r="DJ156" s="7">
        <v>6</v>
      </c>
      <c r="DK156" s="7">
        <v>6</v>
      </c>
      <c r="DL156" s="7">
        <v>7</v>
      </c>
      <c r="DM156" s="7">
        <v>6</v>
      </c>
      <c r="DN156" s="7">
        <v>3</v>
      </c>
      <c r="DO156" s="7">
        <v>10</v>
      </c>
      <c r="DP156" s="7">
        <v>4</v>
      </c>
      <c r="DQ156" s="7">
        <v>1</v>
      </c>
      <c r="DR156" s="7">
        <v>3</v>
      </c>
      <c r="DS156" s="7">
        <v>5</v>
      </c>
      <c r="DT156" s="7">
        <v>1</v>
      </c>
      <c r="DU156" s="7">
        <v>1</v>
      </c>
      <c r="DV156" s="7">
        <v>4</v>
      </c>
      <c r="DW156" s="7">
        <v>5</v>
      </c>
      <c r="DX156" s="7">
        <f t="shared" ref="DX156:DX219" si="17">G156</f>
        <v>521</v>
      </c>
      <c r="DY156" s="7">
        <f t="shared" ref="DY156:DY219" si="18">SUM(BC156:BI156)</f>
        <v>68</v>
      </c>
      <c r="DZ156" s="7">
        <f t="shared" ref="DZ156:DZ219" si="19">SUM(BJ156:CH156)</f>
        <v>256</v>
      </c>
      <c r="EA156" s="7">
        <f t="shared" ref="EA156:EA219" si="20">SUM(CI156:CW156)</f>
        <v>177</v>
      </c>
    </row>
    <row r="157" spans="1:131" x14ac:dyDescent="0.35">
      <c r="A157" s="7">
        <v>13</v>
      </c>
      <c r="B157" s="10" t="s">
        <v>1020</v>
      </c>
      <c r="C157" s="10" t="s">
        <v>438</v>
      </c>
      <c r="D157" s="10" t="s">
        <v>439</v>
      </c>
      <c r="E157" s="7">
        <f>SUM(Table32534[[#This Row],[0]:[90]])</f>
        <v>751</v>
      </c>
      <c r="F157" s="8">
        <f>SUM(Table32534[[#This Row],[0]:[15]])</f>
        <v>112</v>
      </c>
      <c r="G157" s="7">
        <f>SUM(Table32534[[#This Row],[16]:[64]])</f>
        <v>438</v>
      </c>
      <c r="H157" s="7">
        <f>SUM(Table32534[[#This Row],[65]:[90]])</f>
        <v>201</v>
      </c>
      <c r="I157" s="7">
        <f>SUM(Table32534[[#This Row],[85]:[90]])</f>
        <v>19</v>
      </c>
      <c r="J157" s="8">
        <f>SUM(Table32534[[#This Row],[0]:[17]])</f>
        <v>136</v>
      </c>
      <c r="K157" s="7">
        <f>SUM(Table32534[[#This Row],[18]:[64]])</f>
        <v>414</v>
      </c>
      <c r="L157" s="8">
        <f>SUM(Table32534[[#This Row],[0]:[4]])</f>
        <v>25</v>
      </c>
      <c r="M157" s="7">
        <f>SUM(Table32534[[#This Row],[5]:[15]])</f>
        <v>87</v>
      </c>
      <c r="N157" s="7">
        <f>SUM(Table32534[[#This Row],[16]:[24]])</f>
        <v>84</v>
      </c>
      <c r="O157" s="7">
        <f>SUM(Table32534[[#This Row],[25]:[49]])</f>
        <v>208</v>
      </c>
      <c r="P157" s="7">
        <f>SUM(Table32534[[#This Row],[50]:[64]])</f>
        <v>146</v>
      </c>
      <c r="Q157" s="7">
        <f>SUM(Table32534[[#This Row],[65]:[74]])</f>
        <v>89</v>
      </c>
      <c r="R157" s="7">
        <f>SUM(Table32534[[#This Row],[75]:[84]])</f>
        <v>93</v>
      </c>
      <c r="S157" s="8">
        <f>SUM(Table32534[[#This Row],[5]:[9]])</f>
        <v>26</v>
      </c>
      <c r="T157" s="7">
        <f>SUM(Table32534[[#This Row],[10]:[14]])</f>
        <v>51</v>
      </c>
      <c r="U157" s="7">
        <f>SUM(Table32534[[#This Row],[15]:[19]])</f>
        <v>55</v>
      </c>
      <c r="V157" s="7">
        <f>SUM(Table32534[[#This Row],[20]:[24]])</f>
        <v>39</v>
      </c>
      <c r="W157" s="7">
        <f>SUM(Table32534[[#This Row],[25]:[29]])</f>
        <v>35</v>
      </c>
      <c r="X157" s="7">
        <f>SUM(Table32534[[#This Row],[30]:[34]])</f>
        <v>51</v>
      </c>
      <c r="Y157" s="7">
        <f>SUM(Table32534[[#This Row],[35]:[39]])</f>
        <v>42</v>
      </c>
      <c r="Z157" s="7">
        <f>SUM(Table32534[[#This Row],[40]:[44]])</f>
        <v>44</v>
      </c>
      <c r="AA157" s="7">
        <f>SUM(Table32534[[#This Row],[45]:[49]])</f>
        <v>36</v>
      </c>
      <c r="AB157" s="7">
        <f>SUM(Table32534[[#This Row],[50]:[54]])</f>
        <v>46</v>
      </c>
      <c r="AC157" s="7">
        <f>SUM(Table32534[[#This Row],[55]:[59]])</f>
        <v>42</v>
      </c>
      <c r="AD157" s="7">
        <f>SUM(Table32534[[#This Row],[60]:[64]])</f>
        <v>58</v>
      </c>
      <c r="AE157" s="7">
        <f>SUM(Table32534[[#This Row],[65]:[69]])</f>
        <v>44</v>
      </c>
      <c r="AF157" s="7">
        <f>SUM(Table32534[[#This Row],[70]:[74]])</f>
        <v>45</v>
      </c>
      <c r="AG157" s="7">
        <f>SUM(Table32534[[#This Row],[75]:[79]])</f>
        <v>58</v>
      </c>
      <c r="AH157" s="7">
        <f>SUM(Table32534[[#This Row],[80]:[84]])</f>
        <v>35</v>
      </c>
      <c r="AI157" s="7">
        <f>SUM(Table32534[[#This Row],[85]:[89]])</f>
        <v>9</v>
      </c>
      <c r="AJ157" s="7">
        <f>Table32534[[#This Row],[90]]</f>
        <v>10</v>
      </c>
      <c r="AK157" s="8">
        <v>2</v>
      </c>
      <c r="AL157" s="7">
        <v>6</v>
      </c>
      <c r="AM157" s="7">
        <v>7</v>
      </c>
      <c r="AN157" s="7">
        <v>4</v>
      </c>
      <c r="AO157" s="7">
        <v>6</v>
      </c>
      <c r="AP157" s="7">
        <v>3</v>
      </c>
      <c r="AQ157" s="7">
        <v>4</v>
      </c>
      <c r="AR157" s="7">
        <v>4</v>
      </c>
      <c r="AS157" s="7">
        <v>9</v>
      </c>
      <c r="AT157" s="7">
        <v>6</v>
      </c>
      <c r="AU157" s="7">
        <v>7</v>
      </c>
      <c r="AV157" s="7">
        <v>11</v>
      </c>
      <c r="AW157" s="7">
        <v>15</v>
      </c>
      <c r="AX157" s="7">
        <v>8</v>
      </c>
      <c r="AY157" s="7">
        <v>10</v>
      </c>
      <c r="AZ157" s="7">
        <v>10</v>
      </c>
      <c r="BA157" s="7">
        <v>14</v>
      </c>
      <c r="BB157" s="7">
        <v>10</v>
      </c>
      <c r="BC157" s="7">
        <v>8</v>
      </c>
      <c r="BD157" s="7">
        <v>13</v>
      </c>
      <c r="BE157" s="7">
        <v>6</v>
      </c>
      <c r="BF157" s="7">
        <v>16</v>
      </c>
      <c r="BG157" s="7">
        <v>5</v>
      </c>
      <c r="BH157" s="7">
        <v>6</v>
      </c>
      <c r="BI157" s="7">
        <v>6</v>
      </c>
      <c r="BJ157" s="7">
        <v>5</v>
      </c>
      <c r="BK157" s="7">
        <v>8</v>
      </c>
      <c r="BL157" s="7">
        <v>7</v>
      </c>
      <c r="BM157" s="7">
        <v>8</v>
      </c>
      <c r="BN157" s="7">
        <v>7</v>
      </c>
      <c r="BO157" s="7">
        <v>11</v>
      </c>
      <c r="BP157" s="7">
        <v>10</v>
      </c>
      <c r="BQ157" s="7">
        <v>10</v>
      </c>
      <c r="BR157" s="7">
        <v>11</v>
      </c>
      <c r="BS157" s="7">
        <v>9</v>
      </c>
      <c r="BT157" s="7">
        <v>6</v>
      </c>
      <c r="BU157" s="7">
        <v>9</v>
      </c>
      <c r="BV157" s="7">
        <v>7</v>
      </c>
      <c r="BW157" s="7">
        <v>5</v>
      </c>
      <c r="BX157" s="7">
        <v>15</v>
      </c>
      <c r="BY157" s="7">
        <v>9</v>
      </c>
      <c r="BZ157" s="7">
        <v>8</v>
      </c>
      <c r="CA157" s="7">
        <v>10</v>
      </c>
      <c r="CB157" s="7">
        <v>12</v>
      </c>
      <c r="CC157" s="7">
        <v>5</v>
      </c>
      <c r="CD157" s="7">
        <v>8</v>
      </c>
      <c r="CE157" s="7">
        <v>2</v>
      </c>
      <c r="CF157" s="7">
        <v>10</v>
      </c>
      <c r="CG157" s="7">
        <v>8</v>
      </c>
      <c r="CH157" s="7">
        <v>8</v>
      </c>
      <c r="CI157" s="7">
        <v>8</v>
      </c>
      <c r="CJ157" s="7">
        <v>12</v>
      </c>
      <c r="CK157" s="7">
        <v>7</v>
      </c>
      <c r="CL157" s="7">
        <v>9</v>
      </c>
      <c r="CM157" s="7">
        <v>10</v>
      </c>
      <c r="CN157" s="7">
        <v>5</v>
      </c>
      <c r="CO157" s="7">
        <v>5</v>
      </c>
      <c r="CP157" s="7">
        <v>9</v>
      </c>
      <c r="CQ157" s="7">
        <v>12</v>
      </c>
      <c r="CR157" s="7">
        <v>11</v>
      </c>
      <c r="CS157" s="7">
        <v>11</v>
      </c>
      <c r="CT157" s="7">
        <v>15</v>
      </c>
      <c r="CU157" s="7">
        <v>13</v>
      </c>
      <c r="CV157" s="7">
        <v>10</v>
      </c>
      <c r="CW157" s="7">
        <v>9</v>
      </c>
      <c r="CX157" s="7">
        <v>8</v>
      </c>
      <c r="CY157" s="7">
        <v>4</v>
      </c>
      <c r="CZ157" s="7">
        <v>10</v>
      </c>
      <c r="DA157" s="7">
        <v>13</v>
      </c>
      <c r="DB157" s="7">
        <v>9</v>
      </c>
      <c r="DC157" s="7">
        <v>14</v>
      </c>
      <c r="DD157" s="7">
        <v>8</v>
      </c>
      <c r="DE157" s="7">
        <v>4</v>
      </c>
      <c r="DF157" s="7">
        <v>10</v>
      </c>
      <c r="DG157" s="7">
        <v>9</v>
      </c>
      <c r="DH157" s="7">
        <v>16</v>
      </c>
      <c r="DI157" s="7">
        <v>17</v>
      </c>
      <c r="DJ157" s="7">
        <v>10</v>
      </c>
      <c r="DK157" s="7">
        <v>8</v>
      </c>
      <c r="DL157" s="7">
        <v>7</v>
      </c>
      <c r="DM157" s="7">
        <v>8</v>
      </c>
      <c r="DN157" s="7">
        <v>13</v>
      </c>
      <c r="DO157" s="7">
        <v>4</v>
      </c>
      <c r="DP157" s="7">
        <v>5</v>
      </c>
      <c r="DQ157" s="7">
        <v>5</v>
      </c>
      <c r="DR157" s="7">
        <v>3</v>
      </c>
      <c r="DS157" s="7">
        <v>3</v>
      </c>
      <c r="DT157" s="7">
        <v>3</v>
      </c>
      <c r="DU157" s="7">
        <v>0</v>
      </c>
      <c r="DV157" s="7">
        <v>0</v>
      </c>
      <c r="DW157" s="7">
        <v>10</v>
      </c>
      <c r="DX157" s="7">
        <f t="shared" si="17"/>
        <v>438</v>
      </c>
      <c r="DY157" s="7">
        <f t="shared" si="18"/>
        <v>60</v>
      </c>
      <c r="DZ157" s="7">
        <f t="shared" si="19"/>
        <v>208</v>
      </c>
      <c r="EA157" s="7">
        <f t="shared" si="20"/>
        <v>146</v>
      </c>
    </row>
    <row r="158" spans="1:131" x14ac:dyDescent="0.35">
      <c r="A158" s="7">
        <v>13</v>
      </c>
      <c r="B158" s="10" t="s">
        <v>1020</v>
      </c>
      <c r="C158" s="10" t="s">
        <v>440</v>
      </c>
      <c r="D158" s="10" t="s">
        <v>441</v>
      </c>
      <c r="E158" s="7">
        <f>SUM(Table32534[[#This Row],[0]:[90]])</f>
        <v>787</v>
      </c>
      <c r="F158" s="8">
        <f>SUM(Table32534[[#This Row],[0]:[15]])</f>
        <v>128</v>
      </c>
      <c r="G158" s="7">
        <f>SUM(Table32534[[#This Row],[16]:[64]])</f>
        <v>468</v>
      </c>
      <c r="H158" s="7">
        <f>SUM(Table32534[[#This Row],[65]:[90]])</f>
        <v>191</v>
      </c>
      <c r="I158" s="7">
        <f>SUM(Table32534[[#This Row],[85]:[90]])</f>
        <v>29</v>
      </c>
      <c r="J158" s="8">
        <f>SUM(Table32534[[#This Row],[0]:[17]])</f>
        <v>146</v>
      </c>
      <c r="K158" s="7">
        <f>SUM(Table32534[[#This Row],[18]:[64]])</f>
        <v>450</v>
      </c>
      <c r="L158" s="8">
        <f>SUM(Table32534[[#This Row],[0]:[4]])</f>
        <v>40</v>
      </c>
      <c r="M158" s="7">
        <f>SUM(Table32534[[#This Row],[5]:[15]])</f>
        <v>88</v>
      </c>
      <c r="N158" s="7">
        <f>SUM(Table32534[[#This Row],[16]:[24]])</f>
        <v>62</v>
      </c>
      <c r="O158" s="7">
        <f>SUM(Table32534[[#This Row],[25]:[49]])</f>
        <v>210</v>
      </c>
      <c r="P158" s="7">
        <f>SUM(Table32534[[#This Row],[50]:[64]])</f>
        <v>196</v>
      </c>
      <c r="Q158" s="7">
        <f>SUM(Table32534[[#This Row],[65]:[74]])</f>
        <v>115</v>
      </c>
      <c r="R158" s="7">
        <f>SUM(Table32534[[#This Row],[75]:[84]])</f>
        <v>47</v>
      </c>
      <c r="S158" s="8">
        <f>SUM(Table32534[[#This Row],[5]:[9]])</f>
        <v>31</v>
      </c>
      <c r="T158" s="7">
        <f>SUM(Table32534[[#This Row],[10]:[14]])</f>
        <v>46</v>
      </c>
      <c r="U158" s="7">
        <f>SUM(Table32534[[#This Row],[15]:[19]])</f>
        <v>47</v>
      </c>
      <c r="V158" s="7">
        <f>SUM(Table32534[[#This Row],[20]:[24]])</f>
        <v>26</v>
      </c>
      <c r="W158" s="7">
        <f>SUM(Table32534[[#This Row],[25]:[29]])</f>
        <v>42</v>
      </c>
      <c r="X158" s="7">
        <f>SUM(Table32534[[#This Row],[30]:[34]])</f>
        <v>33</v>
      </c>
      <c r="Y158" s="7">
        <f>SUM(Table32534[[#This Row],[35]:[39]])</f>
        <v>41</v>
      </c>
      <c r="Z158" s="7">
        <f>SUM(Table32534[[#This Row],[40]:[44]])</f>
        <v>53</v>
      </c>
      <c r="AA158" s="7">
        <f>SUM(Table32534[[#This Row],[45]:[49]])</f>
        <v>41</v>
      </c>
      <c r="AB158" s="7">
        <f>SUM(Table32534[[#This Row],[50]:[54]])</f>
        <v>64</v>
      </c>
      <c r="AC158" s="7">
        <f>SUM(Table32534[[#This Row],[55]:[59]])</f>
        <v>86</v>
      </c>
      <c r="AD158" s="7">
        <f>SUM(Table32534[[#This Row],[60]:[64]])</f>
        <v>46</v>
      </c>
      <c r="AE158" s="7">
        <f>SUM(Table32534[[#This Row],[65]:[69]])</f>
        <v>75</v>
      </c>
      <c r="AF158" s="7">
        <f>SUM(Table32534[[#This Row],[70]:[74]])</f>
        <v>40</v>
      </c>
      <c r="AG158" s="7">
        <f>SUM(Table32534[[#This Row],[75]:[79]])</f>
        <v>30</v>
      </c>
      <c r="AH158" s="7">
        <f>SUM(Table32534[[#This Row],[80]:[84]])</f>
        <v>17</v>
      </c>
      <c r="AI158" s="7">
        <f>SUM(Table32534[[#This Row],[85]:[89]])</f>
        <v>20</v>
      </c>
      <c r="AJ158" s="7">
        <f>Table32534[[#This Row],[90]]</f>
        <v>9</v>
      </c>
      <c r="AK158" s="8">
        <v>7</v>
      </c>
      <c r="AL158" s="7">
        <v>9</v>
      </c>
      <c r="AM158" s="7">
        <v>9</v>
      </c>
      <c r="AN158" s="7">
        <v>10</v>
      </c>
      <c r="AO158" s="7">
        <v>5</v>
      </c>
      <c r="AP158" s="7">
        <v>4</v>
      </c>
      <c r="AQ158" s="7">
        <v>8</v>
      </c>
      <c r="AR158" s="7">
        <v>6</v>
      </c>
      <c r="AS158" s="7">
        <v>5</v>
      </c>
      <c r="AT158" s="7">
        <v>8</v>
      </c>
      <c r="AU158" s="7">
        <v>11</v>
      </c>
      <c r="AV158" s="7">
        <v>7</v>
      </c>
      <c r="AW158" s="7">
        <v>6</v>
      </c>
      <c r="AX158" s="7">
        <v>18</v>
      </c>
      <c r="AY158" s="7">
        <v>4</v>
      </c>
      <c r="AZ158" s="7">
        <v>11</v>
      </c>
      <c r="BA158" s="7">
        <v>8</v>
      </c>
      <c r="BB158" s="7">
        <v>10</v>
      </c>
      <c r="BC158" s="7">
        <v>11</v>
      </c>
      <c r="BD158" s="7">
        <v>7</v>
      </c>
      <c r="BE158" s="7">
        <v>4</v>
      </c>
      <c r="BF158" s="7">
        <v>5</v>
      </c>
      <c r="BG158" s="7">
        <v>6</v>
      </c>
      <c r="BH158" s="7">
        <v>8</v>
      </c>
      <c r="BI158" s="7">
        <v>3</v>
      </c>
      <c r="BJ158" s="7">
        <v>2</v>
      </c>
      <c r="BK158" s="7">
        <v>5</v>
      </c>
      <c r="BL158" s="7">
        <v>14</v>
      </c>
      <c r="BM158" s="7">
        <v>9</v>
      </c>
      <c r="BN158" s="7">
        <v>12</v>
      </c>
      <c r="BO158" s="7">
        <v>4</v>
      </c>
      <c r="BP158" s="7">
        <v>3</v>
      </c>
      <c r="BQ158" s="7">
        <v>8</v>
      </c>
      <c r="BR158" s="7">
        <v>9</v>
      </c>
      <c r="BS158" s="7">
        <v>9</v>
      </c>
      <c r="BT158" s="7">
        <v>11</v>
      </c>
      <c r="BU158" s="7">
        <v>7</v>
      </c>
      <c r="BV158" s="7">
        <v>10</v>
      </c>
      <c r="BW158" s="7">
        <v>7</v>
      </c>
      <c r="BX158" s="7">
        <v>6</v>
      </c>
      <c r="BY158" s="7">
        <v>12</v>
      </c>
      <c r="BZ158" s="7">
        <v>7</v>
      </c>
      <c r="CA158" s="7">
        <v>10</v>
      </c>
      <c r="CB158" s="7">
        <v>11</v>
      </c>
      <c r="CC158" s="7">
        <v>13</v>
      </c>
      <c r="CD158" s="7">
        <v>9</v>
      </c>
      <c r="CE158" s="7">
        <v>6</v>
      </c>
      <c r="CF158" s="7">
        <v>4</v>
      </c>
      <c r="CG158" s="7">
        <v>8</v>
      </c>
      <c r="CH158" s="7">
        <v>14</v>
      </c>
      <c r="CI158" s="7">
        <v>12</v>
      </c>
      <c r="CJ158" s="7">
        <v>14</v>
      </c>
      <c r="CK158" s="7">
        <v>15</v>
      </c>
      <c r="CL158" s="7">
        <v>13</v>
      </c>
      <c r="CM158" s="7">
        <v>10</v>
      </c>
      <c r="CN158" s="7">
        <v>23</v>
      </c>
      <c r="CO158" s="7">
        <v>10</v>
      </c>
      <c r="CP158" s="7">
        <v>18</v>
      </c>
      <c r="CQ158" s="7">
        <v>13</v>
      </c>
      <c r="CR158" s="7">
        <v>22</v>
      </c>
      <c r="CS158" s="7">
        <v>8</v>
      </c>
      <c r="CT158" s="7">
        <v>8</v>
      </c>
      <c r="CU158" s="7">
        <v>10</v>
      </c>
      <c r="CV158" s="7">
        <v>11</v>
      </c>
      <c r="CW158" s="7">
        <v>9</v>
      </c>
      <c r="CX158" s="7">
        <v>14</v>
      </c>
      <c r="CY158" s="7">
        <v>15</v>
      </c>
      <c r="CZ158" s="7">
        <v>18</v>
      </c>
      <c r="DA158" s="7">
        <v>13</v>
      </c>
      <c r="DB158" s="7">
        <v>15</v>
      </c>
      <c r="DC158" s="7">
        <v>10</v>
      </c>
      <c r="DD158" s="7">
        <v>4</v>
      </c>
      <c r="DE158" s="7">
        <v>11</v>
      </c>
      <c r="DF158" s="7">
        <v>5</v>
      </c>
      <c r="DG158" s="7">
        <v>10</v>
      </c>
      <c r="DH158" s="7">
        <v>10</v>
      </c>
      <c r="DI158" s="7">
        <v>4</v>
      </c>
      <c r="DJ158" s="7">
        <v>4</v>
      </c>
      <c r="DK158" s="7">
        <v>5</v>
      </c>
      <c r="DL158" s="7">
        <v>7</v>
      </c>
      <c r="DM158" s="7">
        <v>6</v>
      </c>
      <c r="DN158" s="7">
        <v>1</v>
      </c>
      <c r="DO158" s="7">
        <v>4</v>
      </c>
      <c r="DP158" s="7">
        <v>3</v>
      </c>
      <c r="DQ158" s="7">
        <v>3</v>
      </c>
      <c r="DR158" s="7">
        <v>5</v>
      </c>
      <c r="DS158" s="7">
        <v>7</v>
      </c>
      <c r="DT158" s="7">
        <v>1</v>
      </c>
      <c r="DU158" s="7">
        <v>3</v>
      </c>
      <c r="DV158" s="7">
        <v>4</v>
      </c>
      <c r="DW158" s="7">
        <v>9</v>
      </c>
      <c r="DX158" s="7">
        <f t="shared" si="17"/>
        <v>468</v>
      </c>
      <c r="DY158" s="7">
        <f t="shared" si="18"/>
        <v>44</v>
      </c>
      <c r="DZ158" s="7">
        <f t="shared" si="19"/>
        <v>210</v>
      </c>
      <c r="EA158" s="7">
        <f t="shared" si="20"/>
        <v>196</v>
      </c>
    </row>
    <row r="159" spans="1:131" x14ac:dyDescent="0.35">
      <c r="A159" s="7">
        <v>13</v>
      </c>
      <c r="B159" s="10" t="s">
        <v>1020</v>
      </c>
      <c r="C159" s="10" t="s">
        <v>442</v>
      </c>
      <c r="D159" s="10" t="s">
        <v>443</v>
      </c>
      <c r="E159" s="7">
        <f>SUM(Table32534[[#This Row],[0]:[90]])</f>
        <v>933</v>
      </c>
      <c r="F159" s="8">
        <f>SUM(Table32534[[#This Row],[0]:[15]])</f>
        <v>115</v>
      </c>
      <c r="G159" s="7">
        <f>SUM(Table32534[[#This Row],[16]:[64]])</f>
        <v>540</v>
      </c>
      <c r="H159" s="7">
        <f>SUM(Table32534[[#This Row],[65]:[90]])</f>
        <v>278</v>
      </c>
      <c r="I159" s="7">
        <f>SUM(Table32534[[#This Row],[85]:[90]])</f>
        <v>54</v>
      </c>
      <c r="J159" s="8">
        <f>SUM(Table32534[[#This Row],[0]:[17]])</f>
        <v>140</v>
      </c>
      <c r="K159" s="7">
        <f>SUM(Table32534[[#This Row],[18]:[64]])</f>
        <v>515</v>
      </c>
      <c r="L159" s="8">
        <f>SUM(Table32534[[#This Row],[0]:[4]])</f>
        <v>16</v>
      </c>
      <c r="M159" s="7">
        <f>SUM(Table32534[[#This Row],[5]:[15]])</f>
        <v>99</v>
      </c>
      <c r="N159" s="7">
        <f>SUM(Table32534[[#This Row],[16]:[24]])</f>
        <v>89</v>
      </c>
      <c r="O159" s="7">
        <f>SUM(Table32534[[#This Row],[25]:[49]])</f>
        <v>250</v>
      </c>
      <c r="P159" s="7">
        <f>SUM(Table32534[[#This Row],[50]:[64]])</f>
        <v>201</v>
      </c>
      <c r="Q159" s="7">
        <f>SUM(Table32534[[#This Row],[65]:[74]])</f>
        <v>150</v>
      </c>
      <c r="R159" s="7">
        <f>SUM(Table32534[[#This Row],[75]:[84]])</f>
        <v>74</v>
      </c>
      <c r="S159" s="8">
        <f>SUM(Table32534[[#This Row],[5]:[9]])</f>
        <v>34</v>
      </c>
      <c r="T159" s="7">
        <f>SUM(Table32534[[#This Row],[10]:[14]])</f>
        <v>52</v>
      </c>
      <c r="U159" s="7">
        <f>SUM(Table32534[[#This Row],[15]:[19]])</f>
        <v>57</v>
      </c>
      <c r="V159" s="7">
        <f>SUM(Table32534[[#This Row],[20]:[24]])</f>
        <v>45</v>
      </c>
      <c r="W159" s="7">
        <f>SUM(Table32534[[#This Row],[25]:[29]])</f>
        <v>33</v>
      </c>
      <c r="X159" s="7">
        <f>SUM(Table32534[[#This Row],[30]:[34]])</f>
        <v>40</v>
      </c>
      <c r="Y159" s="7">
        <f>SUM(Table32534[[#This Row],[35]:[39]])</f>
        <v>42</v>
      </c>
      <c r="Z159" s="7">
        <f>SUM(Table32534[[#This Row],[40]:[44]])</f>
        <v>74</v>
      </c>
      <c r="AA159" s="7">
        <f>SUM(Table32534[[#This Row],[45]:[49]])</f>
        <v>61</v>
      </c>
      <c r="AB159" s="7">
        <f>SUM(Table32534[[#This Row],[50]:[54]])</f>
        <v>58</v>
      </c>
      <c r="AC159" s="7">
        <f>SUM(Table32534[[#This Row],[55]:[59]])</f>
        <v>67</v>
      </c>
      <c r="AD159" s="7">
        <f>SUM(Table32534[[#This Row],[60]:[64]])</f>
        <v>76</v>
      </c>
      <c r="AE159" s="7">
        <f>SUM(Table32534[[#This Row],[65]:[69]])</f>
        <v>66</v>
      </c>
      <c r="AF159" s="7">
        <f>SUM(Table32534[[#This Row],[70]:[74]])</f>
        <v>84</v>
      </c>
      <c r="AG159" s="7">
        <f>SUM(Table32534[[#This Row],[75]:[79]])</f>
        <v>45</v>
      </c>
      <c r="AH159" s="7">
        <f>SUM(Table32534[[#This Row],[80]:[84]])</f>
        <v>29</v>
      </c>
      <c r="AI159" s="7">
        <f>SUM(Table32534[[#This Row],[85]:[89]])</f>
        <v>32</v>
      </c>
      <c r="AJ159" s="7">
        <f>Table32534[[#This Row],[90]]</f>
        <v>22</v>
      </c>
      <c r="AK159" s="8">
        <v>4</v>
      </c>
      <c r="AL159" s="7">
        <v>1</v>
      </c>
      <c r="AM159" s="7">
        <v>4</v>
      </c>
      <c r="AN159" s="7">
        <v>3</v>
      </c>
      <c r="AO159" s="7">
        <v>4</v>
      </c>
      <c r="AP159" s="7">
        <v>8</v>
      </c>
      <c r="AQ159" s="7">
        <v>6</v>
      </c>
      <c r="AR159" s="7">
        <v>6</v>
      </c>
      <c r="AS159" s="7">
        <v>10</v>
      </c>
      <c r="AT159" s="7">
        <v>4</v>
      </c>
      <c r="AU159" s="7">
        <v>11</v>
      </c>
      <c r="AV159" s="7">
        <v>8</v>
      </c>
      <c r="AW159" s="7">
        <v>10</v>
      </c>
      <c r="AX159" s="7">
        <v>15</v>
      </c>
      <c r="AY159" s="7">
        <v>8</v>
      </c>
      <c r="AZ159" s="7">
        <v>13</v>
      </c>
      <c r="BA159" s="7">
        <v>11</v>
      </c>
      <c r="BB159" s="7">
        <v>14</v>
      </c>
      <c r="BC159" s="7">
        <v>11</v>
      </c>
      <c r="BD159" s="7">
        <v>8</v>
      </c>
      <c r="BE159" s="7">
        <v>12</v>
      </c>
      <c r="BF159" s="7">
        <v>9</v>
      </c>
      <c r="BG159" s="7">
        <v>10</v>
      </c>
      <c r="BH159" s="7">
        <v>5</v>
      </c>
      <c r="BI159" s="7">
        <v>9</v>
      </c>
      <c r="BJ159" s="7">
        <v>10</v>
      </c>
      <c r="BK159" s="7">
        <v>6</v>
      </c>
      <c r="BL159" s="7">
        <v>9</v>
      </c>
      <c r="BM159" s="7">
        <v>6</v>
      </c>
      <c r="BN159" s="7">
        <v>2</v>
      </c>
      <c r="BO159" s="7">
        <v>6</v>
      </c>
      <c r="BP159" s="7">
        <v>6</v>
      </c>
      <c r="BQ159" s="7">
        <v>6</v>
      </c>
      <c r="BR159" s="7">
        <v>9</v>
      </c>
      <c r="BS159" s="7">
        <v>13</v>
      </c>
      <c r="BT159" s="7">
        <v>9</v>
      </c>
      <c r="BU159" s="7">
        <v>5</v>
      </c>
      <c r="BV159" s="7">
        <v>6</v>
      </c>
      <c r="BW159" s="7">
        <v>9</v>
      </c>
      <c r="BX159" s="7">
        <v>13</v>
      </c>
      <c r="BY159" s="7">
        <v>7</v>
      </c>
      <c r="BZ159" s="7">
        <v>24</v>
      </c>
      <c r="CA159" s="7">
        <v>14</v>
      </c>
      <c r="CB159" s="7">
        <v>19</v>
      </c>
      <c r="CC159" s="7">
        <v>10</v>
      </c>
      <c r="CD159" s="7">
        <v>12</v>
      </c>
      <c r="CE159" s="7">
        <v>14</v>
      </c>
      <c r="CF159" s="7">
        <v>9</v>
      </c>
      <c r="CG159" s="7">
        <v>13</v>
      </c>
      <c r="CH159" s="7">
        <v>13</v>
      </c>
      <c r="CI159" s="7">
        <v>9</v>
      </c>
      <c r="CJ159" s="7">
        <v>11</v>
      </c>
      <c r="CK159" s="7">
        <v>12</v>
      </c>
      <c r="CL159" s="7">
        <v>8</v>
      </c>
      <c r="CM159" s="7">
        <v>18</v>
      </c>
      <c r="CN159" s="7">
        <v>12</v>
      </c>
      <c r="CO159" s="7">
        <v>18</v>
      </c>
      <c r="CP159" s="7">
        <v>8</v>
      </c>
      <c r="CQ159" s="7">
        <v>16</v>
      </c>
      <c r="CR159" s="7">
        <v>13</v>
      </c>
      <c r="CS159" s="7">
        <v>15</v>
      </c>
      <c r="CT159" s="7">
        <v>13</v>
      </c>
      <c r="CU159" s="7">
        <v>18</v>
      </c>
      <c r="CV159" s="7">
        <v>17</v>
      </c>
      <c r="CW159" s="7">
        <v>13</v>
      </c>
      <c r="CX159" s="7">
        <v>13</v>
      </c>
      <c r="CY159" s="7">
        <v>7</v>
      </c>
      <c r="CZ159" s="7">
        <v>19</v>
      </c>
      <c r="DA159" s="7">
        <v>13</v>
      </c>
      <c r="DB159" s="7">
        <v>14</v>
      </c>
      <c r="DC159" s="7">
        <v>13</v>
      </c>
      <c r="DD159" s="7">
        <v>13</v>
      </c>
      <c r="DE159" s="7">
        <v>21</v>
      </c>
      <c r="DF159" s="7">
        <v>18</v>
      </c>
      <c r="DG159" s="7">
        <v>19</v>
      </c>
      <c r="DH159" s="7">
        <v>9</v>
      </c>
      <c r="DI159" s="7">
        <v>12</v>
      </c>
      <c r="DJ159" s="7">
        <v>12</v>
      </c>
      <c r="DK159" s="7">
        <v>4</v>
      </c>
      <c r="DL159" s="7">
        <v>8</v>
      </c>
      <c r="DM159" s="7">
        <v>6</v>
      </c>
      <c r="DN159" s="7">
        <v>4</v>
      </c>
      <c r="DO159" s="7">
        <v>5</v>
      </c>
      <c r="DP159" s="7">
        <v>5</v>
      </c>
      <c r="DQ159" s="7">
        <v>9</v>
      </c>
      <c r="DR159" s="7">
        <v>12</v>
      </c>
      <c r="DS159" s="7">
        <v>4</v>
      </c>
      <c r="DT159" s="7">
        <v>4</v>
      </c>
      <c r="DU159" s="7">
        <v>5</v>
      </c>
      <c r="DV159" s="7">
        <v>7</v>
      </c>
      <c r="DW159" s="7">
        <v>22</v>
      </c>
      <c r="DX159" s="7">
        <f t="shared" si="17"/>
        <v>540</v>
      </c>
      <c r="DY159" s="7">
        <f t="shared" si="18"/>
        <v>64</v>
      </c>
      <c r="DZ159" s="7">
        <f t="shared" si="19"/>
        <v>250</v>
      </c>
      <c r="EA159" s="7">
        <f t="shared" si="20"/>
        <v>201</v>
      </c>
    </row>
    <row r="160" spans="1:131" x14ac:dyDescent="0.35">
      <c r="A160" s="7">
        <v>13</v>
      </c>
      <c r="B160" s="10" t="s">
        <v>1020</v>
      </c>
      <c r="C160" s="10" t="s">
        <v>444</v>
      </c>
      <c r="D160" s="10" t="s">
        <v>445</v>
      </c>
      <c r="E160" s="7">
        <f>SUM(Table32534[[#This Row],[0]:[90]])</f>
        <v>990</v>
      </c>
      <c r="F160" s="8">
        <f>SUM(Table32534[[#This Row],[0]:[15]])</f>
        <v>172</v>
      </c>
      <c r="G160" s="7">
        <f>SUM(Table32534[[#This Row],[16]:[64]])</f>
        <v>646</v>
      </c>
      <c r="H160" s="7">
        <f>SUM(Table32534[[#This Row],[65]:[90]])</f>
        <v>172</v>
      </c>
      <c r="I160" s="7">
        <f>SUM(Table32534[[#This Row],[85]:[90]])</f>
        <v>25</v>
      </c>
      <c r="J160" s="8">
        <f>SUM(Table32534[[#This Row],[0]:[17]])</f>
        <v>190</v>
      </c>
      <c r="K160" s="7">
        <f>SUM(Table32534[[#This Row],[18]:[64]])</f>
        <v>628</v>
      </c>
      <c r="L160" s="8">
        <f>SUM(Table32534[[#This Row],[0]:[4]])</f>
        <v>41</v>
      </c>
      <c r="M160" s="7">
        <f>SUM(Table32534[[#This Row],[5]:[15]])</f>
        <v>131</v>
      </c>
      <c r="N160" s="7">
        <f>SUM(Table32534[[#This Row],[16]:[24]])</f>
        <v>86</v>
      </c>
      <c r="O160" s="7">
        <f>SUM(Table32534[[#This Row],[25]:[49]])</f>
        <v>344</v>
      </c>
      <c r="P160" s="7">
        <f>SUM(Table32534[[#This Row],[50]:[64]])</f>
        <v>216</v>
      </c>
      <c r="Q160" s="7">
        <f>SUM(Table32534[[#This Row],[65]:[74]])</f>
        <v>89</v>
      </c>
      <c r="R160" s="7">
        <f>SUM(Table32534[[#This Row],[75]:[84]])</f>
        <v>58</v>
      </c>
      <c r="S160" s="8">
        <f>SUM(Table32534[[#This Row],[5]:[9]])</f>
        <v>88</v>
      </c>
      <c r="T160" s="7">
        <f>SUM(Table32534[[#This Row],[10]:[14]])</f>
        <v>33</v>
      </c>
      <c r="U160" s="7">
        <f>SUM(Table32534[[#This Row],[15]:[19]])</f>
        <v>48</v>
      </c>
      <c r="V160" s="7">
        <f>SUM(Table32534[[#This Row],[20]:[24]])</f>
        <v>48</v>
      </c>
      <c r="W160" s="7">
        <f>SUM(Table32534[[#This Row],[25]:[29]])</f>
        <v>54</v>
      </c>
      <c r="X160" s="7">
        <f>SUM(Table32534[[#This Row],[30]:[34]])</f>
        <v>84</v>
      </c>
      <c r="Y160" s="7">
        <f>SUM(Table32534[[#This Row],[35]:[39]])</f>
        <v>89</v>
      </c>
      <c r="Z160" s="7">
        <f>SUM(Table32534[[#This Row],[40]:[44]])</f>
        <v>74</v>
      </c>
      <c r="AA160" s="7">
        <f>SUM(Table32534[[#This Row],[45]:[49]])</f>
        <v>43</v>
      </c>
      <c r="AB160" s="7">
        <f>SUM(Table32534[[#This Row],[50]:[54]])</f>
        <v>60</v>
      </c>
      <c r="AC160" s="7">
        <f>SUM(Table32534[[#This Row],[55]:[59]])</f>
        <v>72</v>
      </c>
      <c r="AD160" s="7">
        <f>SUM(Table32534[[#This Row],[60]:[64]])</f>
        <v>84</v>
      </c>
      <c r="AE160" s="7">
        <f>SUM(Table32534[[#This Row],[65]:[69]])</f>
        <v>45</v>
      </c>
      <c r="AF160" s="7">
        <f>SUM(Table32534[[#This Row],[70]:[74]])</f>
        <v>44</v>
      </c>
      <c r="AG160" s="7">
        <f>SUM(Table32534[[#This Row],[75]:[79]])</f>
        <v>34</v>
      </c>
      <c r="AH160" s="7">
        <f>SUM(Table32534[[#This Row],[80]:[84]])</f>
        <v>24</v>
      </c>
      <c r="AI160" s="7">
        <f>SUM(Table32534[[#This Row],[85]:[89]])</f>
        <v>14</v>
      </c>
      <c r="AJ160" s="7">
        <f>Table32534[[#This Row],[90]]</f>
        <v>11</v>
      </c>
      <c r="AK160" s="8">
        <v>8</v>
      </c>
      <c r="AL160" s="7">
        <v>6</v>
      </c>
      <c r="AM160" s="7">
        <v>8</v>
      </c>
      <c r="AN160" s="7">
        <v>9</v>
      </c>
      <c r="AO160" s="7">
        <v>10</v>
      </c>
      <c r="AP160" s="7">
        <v>11</v>
      </c>
      <c r="AQ160" s="7">
        <v>24</v>
      </c>
      <c r="AR160" s="7">
        <v>25</v>
      </c>
      <c r="AS160" s="7">
        <v>14</v>
      </c>
      <c r="AT160" s="7">
        <v>14</v>
      </c>
      <c r="AU160" s="7">
        <v>7</v>
      </c>
      <c r="AV160" s="7">
        <v>6</v>
      </c>
      <c r="AW160" s="7">
        <v>6</v>
      </c>
      <c r="AX160" s="7">
        <v>10</v>
      </c>
      <c r="AY160" s="7">
        <v>4</v>
      </c>
      <c r="AZ160" s="7">
        <v>10</v>
      </c>
      <c r="BA160" s="7">
        <v>7</v>
      </c>
      <c r="BB160" s="7">
        <v>11</v>
      </c>
      <c r="BC160" s="7">
        <v>6</v>
      </c>
      <c r="BD160" s="7">
        <v>14</v>
      </c>
      <c r="BE160" s="7">
        <v>13</v>
      </c>
      <c r="BF160" s="7">
        <v>11</v>
      </c>
      <c r="BG160" s="7">
        <v>9</v>
      </c>
      <c r="BH160" s="7">
        <v>8</v>
      </c>
      <c r="BI160" s="7">
        <v>7</v>
      </c>
      <c r="BJ160" s="7">
        <v>9</v>
      </c>
      <c r="BK160" s="7">
        <v>9</v>
      </c>
      <c r="BL160" s="7">
        <v>13</v>
      </c>
      <c r="BM160" s="7">
        <v>13</v>
      </c>
      <c r="BN160" s="7">
        <v>10</v>
      </c>
      <c r="BO160" s="7">
        <v>11</v>
      </c>
      <c r="BP160" s="7">
        <v>18</v>
      </c>
      <c r="BQ160" s="7">
        <v>14</v>
      </c>
      <c r="BR160" s="7">
        <v>22</v>
      </c>
      <c r="BS160" s="7">
        <v>19</v>
      </c>
      <c r="BT160" s="7">
        <v>20</v>
      </c>
      <c r="BU160" s="7">
        <v>9</v>
      </c>
      <c r="BV160" s="7">
        <v>14</v>
      </c>
      <c r="BW160" s="7">
        <v>22</v>
      </c>
      <c r="BX160" s="7">
        <v>24</v>
      </c>
      <c r="BY160" s="7">
        <v>14</v>
      </c>
      <c r="BZ160" s="7">
        <v>12</v>
      </c>
      <c r="CA160" s="7">
        <v>17</v>
      </c>
      <c r="CB160" s="7">
        <v>14</v>
      </c>
      <c r="CC160" s="7">
        <v>17</v>
      </c>
      <c r="CD160" s="7">
        <v>9</v>
      </c>
      <c r="CE160" s="7">
        <v>9</v>
      </c>
      <c r="CF160" s="7">
        <v>8</v>
      </c>
      <c r="CG160" s="7">
        <v>11</v>
      </c>
      <c r="CH160" s="7">
        <v>6</v>
      </c>
      <c r="CI160" s="7">
        <v>13</v>
      </c>
      <c r="CJ160" s="7">
        <v>11</v>
      </c>
      <c r="CK160" s="7">
        <v>15</v>
      </c>
      <c r="CL160" s="7">
        <v>12</v>
      </c>
      <c r="CM160" s="7">
        <v>9</v>
      </c>
      <c r="CN160" s="7">
        <v>18</v>
      </c>
      <c r="CO160" s="7">
        <v>13</v>
      </c>
      <c r="CP160" s="7">
        <v>16</v>
      </c>
      <c r="CQ160" s="7">
        <v>16</v>
      </c>
      <c r="CR160" s="7">
        <v>9</v>
      </c>
      <c r="CS160" s="7">
        <v>24</v>
      </c>
      <c r="CT160" s="7">
        <v>15</v>
      </c>
      <c r="CU160" s="7">
        <v>10</v>
      </c>
      <c r="CV160" s="7">
        <v>18</v>
      </c>
      <c r="CW160" s="7">
        <v>17</v>
      </c>
      <c r="CX160" s="7">
        <v>14</v>
      </c>
      <c r="CY160" s="7">
        <v>7</v>
      </c>
      <c r="CZ160" s="7">
        <v>8</v>
      </c>
      <c r="DA160" s="7">
        <v>7</v>
      </c>
      <c r="DB160" s="7">
        <v>9</v>
      </c>
      <c r="DC160" s="7">
        <v>13</v>
      </c>
      <c r="DD160" s="7">
        <v>5</v>
      </c>
      <c r="DE160" s="7">
        <v>11</v>
      </c>
      <c r="DF160" s="7">
        <v>10</v>
      </c>
      <c r="DG160" s="7">
        <v>5</v>
      </c>
      <c r="DH160" s="7">
        <v>9</v>
      </c>
      <c r="DI160" s="7">
        <v>7</v>
      </c>
      <c r="DJ160" s="7">
        <v>9</v>
      </c>
      <c r="DK160" s="7">
        <v>6</v>
      </c>
      <c r="DL160" s="7">
        <v>3</v>
      </c>
      <c r="DM160" s="7">
        <v>6</v>
      </c>
      <c r="DN160" s="7">
        <v>9</v>
      </c>
      <c r="DO160" s="7">
        <v>4</v>
      </c>
      <c r="DP160" s="7">
        <v>2</v>
      </c>
      <c r="DQ160" s="7">
        <v>3</v>
      </c>
      <c r="DR160" s="7">
        <v>6</v>
      </c>
      <c r="DS160" s="7">
        <v>3</v>
      </c>
      <c r="DT160" s="7">
        <v>2</v>
      </c>
      <c r="DU160" s="7">
        <v>1</v>
      </c>
      <c r="DV160" s="7">
        <v>2</v>
      </c>
      <c r="DW160" s="7">
        <v>11</v>
      </c>
      <c r="DX160" s="7">
        <f t="shared" si="17"/>
        <v>646</v>
      </c>
      <c r="DY160" s="7">
        <f t="shared" si="18"/>
        <v>68</v>
      </c>
      <c r="DZ160" s="7">
        <f t="shared" si="19"/>
        <v>344</v>
      </c>
      <c r="EA160" s="7">
        <f t="shared" si="20"/>
        <v>216</v>
      </c>
    </row>
    <row r="161" spans="1:131" x14ac:dyDescent="0.35">
      <c r="A161" s="7">
        <v>13</v>
      </c>
      <c r="B161" s="10" t="s">
        <v>1020</v>
      </c>
      <c r="C161" s="10" t="s">
        <v>446</v>
      </c>
      <c r="D161" s="10" t="s">
        <v>447</v>
      </c>
      <c r="E161" s="7">
        <f>SUM(Table32534[[#This Row],[0]:[90]])</f>
        <v>688</v>
      </c>
      <c r="F161" s="8">
        <f>SUM(Table32534[[#This Row],[0]:[15]])</f>
        <v>127</v>
      </c>
      <c r="G161" s="7">
        <f>SUM(Table32534[[#This Row],[16]:[64]])</f>
        <v>403</v>
      </c>
      <c r="H161" s="7">
        <f>SUM(Table32534[[#This Row],[65]:[90]])</f>
        <v>158</v>
      </c>
      <c r="I161" s="7">
        <f>SUM(Table32534[[#This Row],[85]:[90]])</f>
        <v>23</v>
      </c>
      <c r="J161" s="8">
        <f>SUM(Table32534[[#This Row],[0]:[17]])</f>
        <v>141</v>
      </c>
      <c r="K161" s="7">
        <f>SUM(Table32534[[#This Row],[18]:[64]])</f>
        <v>389</v>
      </c>
      <c r="L161" s="8">
        <f>SUM(Table32534[[#This Row],[0]:[4]])</f>
        <v>30</v>
      </c>
      <c r="M161" s="7">
        <f>SUM(Table32534[[#This Row],[5]:[15]])</f>
        <v>97</v>
      </c>
      <c r="N161" s="7">
        <f>SUM(Table32534[[#This Row],[16]:[24]])</f>
        <v>59</v>
      </c>
      <c r="O161" s="7">
        <f>SUM(Table32534[[#This Row],[25]:[49]])</f>
        <v>216</v>
      </c>
      <c r="P161" s="7">
        <f>SUM(Table32534[[#This Row],[50]:[64]])</f>
        <v>128</v>
      </c>
      <c r="Q161" s="7">
        <f>SUM(Table32534[[#This Row],[65]:[74]])</f>
        <v>80</v>
      </c>
      <c r="R161" s="7">
        <f>SUM(Table32534[[#This Row],[75]:[84]])</f>
        <v>55</v>
      </c>
      <c r="S161" s="8">
        <f>SUM(Table32534[[#This Row],[5]:[9]])</f>
        <v>47</v>
      </c>
      <c r="T161" s="7">
        <f>SUM(Table32534[[#This Row],[10]:[14]])</f>
        <v>44</v>
      </c>
      <c r="U161" s="7">
        <f>SUM(Table32534[[#This Row],[15]:[19]])</f>
        <v>33</v>
      </c>
      <c r="V161" s="7">
        <f>SUM(Table32534[[#This Row],[20]:[24]])</f>
        <v>32</v>
      </c>
      <c r="W161" s="7">
        <f>SUM(Table32534[[#This Row],[25]:[29]])</f>
        <v>36</v>
      </c>
      <c r="X161" s="7">
        <f>SUM(Table32534[[#This Row],[30]:[34]])</f>
        <v>46</v>
      </c>
      <c r="Y161" s="7">
        <f>SUM(Table32534[[#This Row],[35]:[39]])</f>
        <v>47</v>
      </c>
      <c r="Z161" s="7">
        <f>SUM(Table32534[[#This Row],[40]:[44]])</f>
        <v>41</v>
      </c>
      <c r="AA161" s="7">
        <f>SUM(Table32534[[#This Row],[45]:[49]])</f>
        <v>46</v>
      </c>
      <c r="AB161" s="7">
        <f>SUM(Table32534[[#This Row],[50]:[54]])</f>
        <v>38</v>
      </c>
      <c r="AC161" s="7">
        <f>SUM(Table32534[[#This Row],[55]:[59]])</f>
        <v>45</v>
      </c>
      <c r="AD161" s="7">
        <f>SUM(Table32534[[#This Row],[60]:[64]])</f>
        <v>45</v>
      </c>
      <c r="AE161" s="7">
        <f>SUM(Table32534[[#This Row],[65]:[69]])</f>
        <v>43</v>
      </c>
      <c r="AF161" s="7">
        <f>SUM(Table32534[[#This Row],[70]:[74]])</f>
        <v>37</v>
      </c>
      <c r="AG161" s="7">
        <f>SUM(Table32534[[#This Row],[75]:[79]])</f>
        <v>41</v>
      </c>
      <c r="AH161" s="7">
        <f>SUM(Table32534[[#This Row],[80]:[84]])</f>
        <v>14</v>
      </c>
      <c r="AI161" s="7">
        <f>SUM(Table32534[[#This Row],[85]:[89]])</f>
        <v>16</v>
      </c>
      <c r="AJ161" s="7">
        <f>Table32534[[#This Row],[90]]</f>
        <v>7</v>
      </c>
      <c r="AK161" s="8">
        <v>5</v>
      </c>
      <c r="AL161" s="7">
        <v>5</v>
      </c>
      <c r="AM161" s="7">
        <v>8</v>
      </c>
      <c r="AN161" s="7">
        <v>6</v>
      </c>
      <c r="AO161" s="7">
        <v>6</v>
      </c>
      <c r="AP161" s="7">
        <v>12</v>
      </c>
      <c r="AQ161" s="7">
        <v>11</v>
      </c>
      <c r="AR161" s="7">
        <v>5</v>
      </c>
      <c r="AS161" s="7">
        <v>10</v>
      </c>
      <c r="AT161" s="7">
        <v>9</v>
      </c>
      <c r="AU161" s="7">
        <v>8</v>
      </c>
      <c r="AV161" s="7">
        <v>10</v>
      </c>
      <c r="AW161" s="7">
        <v>9</v>
      </c>
      <c r="AX161" s="7">
        <v>9</v>
      </c>
      <c r="AY161" s="7">
        <v>8</v>
      </c>
      <c r="AZ161" s="7">
        <v>6</v>
      </c>
      <c r="BA161" s="7">
        <v>9</v>
      </c>
      <c r="BB161" s="7">
        <v>5</v>
      </c>
      <c r="BC161" s="7">
        <v>6</v>
      </c>
      <c r="BD161" s="7">
        <v>7</v>
      </c>
      <c r="BE161" s="7">
        <v>12</v>
      </c>
      <c r="BF161" s="7">
        <v>8</v>
      </c>
      <c r="BG161" s="7">
        <v>4</v>
      </c>
      <c r="BH161" s="7">
        <v>3</v>
      </c>
      <c r="BI161" s="7">
        <v>5</v>
      </c>
      <c r="BJ161" s="7">
        <v>3</v>
      </c>
      <c r="BK161" s="7">
        <v>11</v>
      </c>
      <c r="BL161" s="7">
        <v>11</v>
      </c>
      <c r="BM161" s="7">
        <v>6</v>
      </c>
      <c r="BN161" s="7">
        <v>5</v>
      </c>
      <c r="BO161" s="7">
        <v>9</v>
      </c>
      <c r="BP161" s="7">
        <v>7</v>
      </c>
      <c r="BQ161" s="7">
        <v>13</v>
      </c>
      <c r="BR161" s="7">
        <v>5</v>
      </c>
      <c r="BS161" s="7">
        <v>12</v>
      </c>
      <c r="BT161" s="7">
        <v>12</v>
      </c>
      <c r="BU161" s="7">
        <v>9</v>
      </c>
      <c r="BV161" s="7">
        <v>8</v>
      </c>
      <c r="BW161" s="7">
        <v>7</v>
      </c>
      <c r="BX161" s="7">
        <v>11</v>
      </c>
      <c r="BY161" s="7">
        <v>5</v>
      </c>
      <c r="BZ161" s="7">
        <v>12</v>
      </c>
      <c r="CA161" s="7">
        <v>10</v>
      </c>
      <c r="CB161" s="7">
        <v>10</v>
      </c>
      <c r="CC161" s="7">
        <v>4</v>
      </c>
      <c r="CD161" s="7">
        <v>7</v>
      </c>
      <c r="CE161" s="7">
        <v>7</v>
      </c>
      <c r="CF161" s="7">
        <v>7</v>
      </c>
      <c r="CG161" s="7">
        <v>16</v>
      </c>
      <c r="CH161" s="7">
        <v>9</v>
      </c>
      <c r="CI161" s="7">
        <v>7</v>
      </c>
      <c r="CJ161" s="7">
        <v>9</v>
      </c>
      <c r="CK161" s="7">
        <v>6</v>
      </c>
      <c r="CL161" s="7">
        <v>8</v>
      </c>
      <c r="CM161" s="7">
        <v>8</v>
      </c>
      <c r="CN161" s="7">
        <v>7</v>
      </c>
      <c r="CO161" s="7">
        <v>9</v>
      </c>
      <c r="CP161" s="7">
        <v>10</v>
      </c>
      <c r="CQ161" s="7">
        <v>10</v>
      </c>
      <c r="CR161" s="7">
        <v>9</v>
      </c>
      <c r="CS161" s="7">
        <v>7</v>
      </c>
      <c r="CT161" s="7">
        <v>9</v>
      </c>
      <c r="CU161" s="7">
        <v>11</v>
      </c>
      <c r="CV161" s="7">
        <v>13</v>
      </c>
      <c r="CW161" s="7">
        <v>5</v>
      </c>
      <c r="CX161" s="7">
        <v>14</v>
      </c>
      <c r="CY161" s="7">
        <v>9</v>
      </c>
      <c r="CZ161" s="7">
        <v>8</v>
      </c>
      <c r="DA161" s="7">
        <v>7</v>
      </c>
      <c r="DB161" s="7">
        <v>5</v>
      </c>
      <c r="DC161" s="7">
        <v>10</v>
      </c>
      <c r="DD161" s="7">
        <v>4</v>
      </c>
      <c r="DE161" s="7">
        <v>7</v>
      </c>
      <c r="DF161" s="7">
        <v>8</v>
      </c>
      <c r="DG161" s="7">
        <v>8</v>
      </c>
      <c r="DH161" s="7">
        <v>11</v>
      </c>
      <c r="DI161" s="7">
        <v>3</v>
      </c>
      <c r="DJ161" s="7">
        <v>13</v>
      </c>
      <c r="DK161" s="7">
        <v>5</v>
      </c>
      <c r="DL161" s="7">
        <v>9</v>
      </c>
      <c r="DM161" s="7">
        <v>2</v>
      </c>
      <c r="DN161" s="7">
        <v>3</v>
      </c>
      <c r="DO161" s="7">
        <v>1</v>
      </c>
      <c r="DP161" s="7">
        <v>5</v>
      </c>
      <c r="DQ161" s="7">
        <v>3</v>
      </c>
      <c r="DR161" s="7">
        <v>3</v>
      </c>
      <c r="DS161" s="7">
        <v>4</v>
      </c>
      <c r="DT161" s="7">
        <v>3</v>
      </c>
      <c r="DU161" s="7">
        <v>5</v>
      </c>
      <c r="DV161" s="7">
        <v>1</v>
      </c>
      <c r="DW161" s="7">
        <v>7</v>
      </c>
      <c r="DX161" s="7">
        <f t="shared" si="17"/>
        <v>403</v>
      </c>
      <c r="DY161" s="7">
        <f t="shared" si="18"/>
        <v>45</v>
      </c>
      <c r="DZ161" s="7">
        <f t="shared" si="19"/>
        <v>216</v>
      </c>
      <c r="EA161" s="7">
        <f t="shared" si="20"/>
        <v>128</v>
      </c>
    </row>
    <row r="162" spans="1:131" x14ac:dyDescent="0.35">
      <c r="A162" s="7">
        <v>13</v>
      </c>
      <c r="B162" s="10" t="s">
        <v>1020</v>
      </c>
      <c r="C162" s="10" t="s">
        <v>448</v>
      </c>
      <c r="D162" s="10" t="s">
        <v>449</v>
      </c>
      <c r="E162" s="7">
        <f>SUM(Table32534[[#This Row],[0]:[90]])</f>
        <v>836</v>
      </c>
      <c r="F162" s="8">
        <f>SUM(Table32534[[#This Row],[0]:[15]])</f>
        <v>126</v>
      </c>
      <c r="G162" s="7">
        <f>SUM(Table32534[[#This Row],[16]:[64]])</f>
        <v>511</v>
      </c>
      <c r="H162" s="7">
        <f>SUM(Table32534[[#This Row],[65]:[90]])</f>
        <v>199</v>
      </c>
      <c r="I162" s="7">
        <f>SUM(Table32534[[#This Row],[85]:[90]])</f>
        <v>25</v>
      </c>
      <c r="J162" s="8">
        <f>SUM(Table32534[[#This Row],[0]:[17]])</f>
        <v>148</v>
      </c>
      <c r="K162" s="7">
        <f>SUM(Table32534[[#This Row],[18]:[64]])</f>
        <v>489</v>
      </c>
      <c r="L162" s="8">
        <f>SUM(Table32534[[#This Row],[0]:[4]])</f>
        <v>39</v>
      </c>
      <c r="M162" s="7">
        <f>SUM(Table32534[[#This Row],[5]:[15]])</f>
        <v>87</v>
      </c>
      <c r="N162" s="7">
        <f>SUM(Table32534[[#This Row],[16]:[24]])</f>
        <v>100</v>
      </c>
      <c r="O162" s="7">
        <f>SUM(Table32534[[#This Row],[25]:[49]])</f>
        <v>252</v>
      </c>
      <c r="P162" s="7">
        <f>SUM(Table32534[[#This Row],[50]:[64]])</f>
        <v>159</v>
      </c>
      <c r="Q162" s="7">
        <f>SUM(Table32534[[#This Row],[65]:[74]])</f>
        <v>98</v>
      </c>
      <c r="R162" s="7">
        <f>SUM(Table32534[[#This Row],[75]:[84]])</f>
        <v>76</v>
      </c>
      <c r="S162" s="8">
        <f>SUM(Table32534[[#This Row],[5]:[9]])</f>
        <v>43</v>
      </c>
      <c r="T162" s="7">
        <f>SUM(Table32534[[#This Row],[10]:[14]])</f>
        <v>33</v>
      </c>
      <c r="U162" s="7">
        <f>SUM(Table32534[[#This Row],[15]:[19]])</f>
        <v>49</v>
      </c>
      <c r="V162" s="7">
        <f>SUM(Table32534[[#This Row],[20]:[24]])</f>
        <v>62</v>
      </c>
      <c r="W162" s="7">
        <f>SUM(Table32534[[#This Row],[25]:[29]])</f>
        <v>65</v>
      </c>
      <c r="X162" s="7">
        <f>SUM(Table32534[[#This Row],[30]:[34]])</f>
        <v>55</v>
      </c>
      <c r="Y162" s="7">
        <f>SUM(Table32534[[#This Row],[35]:[39]])</f>
        <v>50</v>
      </c>
      <c r="Z162" s="7">
        <f>SUM(Table32534[[#This Row],[40]:[44]])</f>
        <v>33</v>
      </c>
      <c r="AA162" s="7">
        <f>SUM(Table32534[[#This Row],[45]:[49]])</f>
        <v>49</v>
      </c>
      <c r="AB162" s="7">
        <f>SUM(Table32534[[#This Row],[50]:[54]])</f>
        <v>43</v>
      </c>
      <c r="AC162" s="7">
        <f>SUM(Table32534[[#This Row],[55]:[59]])</f>
        <v>61</v>
      </c>
      <c r="AD162" s="7">
        <f>SUM(Table32534[[#This Row],[60]:[64]])</f>
        <v>55</v>
      </c>
      <c r="AE162" s="7">
        <f>SUM(Table32534[[#This Row],[65]:[69]])</f>
        <v>45</v>
      </c>
      <c r="AF162" s="7">
        <f>SUM(Table32534[[#This Row],[70]:[74]])</f>
        <v>53</v>
      </c>
      <c r="AG162" s="7">
        <f>SUM(Table32534[[#This Row],[75]:[79]])</f>
        <v>44</v>
      </c>
      <c r="AH162" s="7">
        <f>SUM(Table32534[[#This Row],[80]:[84]])</f>
        <v>32</v>
      </c>
      <c r="AI162" s="7">
        <f>SUM(Table32534[[#This Row],[85]:[89]])</f>
        <v>23</v>
      </c>
      <c r="AJ162" s="7">
        <f>Table32534[[#This Row],[90]]</f>
        <v>2</v>
      </c>
      <c r="AK162" s="8">
        <v>5</v>
      </c>
      <c r="AL162" s="7">
        <v>6</v>
      </c>
      <c r="AM162" s="7">
        <v>17</v>
      </c>
      <c r="AN162" s="7">
        <v>7</v>
      </c>
      <c r="AO162" s="7">
        <v>4</v>
      </c>
      <c r="AP162" s="7">
        <v>3</v>
      </c>
      <c r="AQ162" s="7">
        <v>6</v>
      </c>
      <c r="AR162" s="7">
        <v>10</v>
      </c>
      <c r="AS162" s="7">
        <v>15</v>
      </c>
      <c r="AT162" s="7">
        <v>9</v>
      </c>
      <c r="AU162" s="7">
        <v>4</v>
      </c>
      <c r="AV162" s="7">
        <v>7</v>
      </c>
      <c r="AW162" s="7">
        <v>7</v>
      </c>
      <c r="AX162" s="7">
        <v>8</v>
      </c>
      <c r="AY162" s="7">
        <v>7</v>
      </c>
      <c r="AZ162" s="7">
        <v>11</v>
      </c>
      <c r="BA162" s="7">
        <v>12</v>
      </c>
      <c r="BB162" s="7">
        <v>10</v>
      </c>
      <c r="BC162" s="7">
        <v>11</v>
      </c>
      <c r="BD162" s="7">
        <v>5</v>
      </c>
      <c r="BE162" s="7">
        <v>16</v>
      </c>
      <c r="BF162" s="7">
        <v>17</v>
      </c>
      <c r="BG162" s="7">
        <v>8</v>
      </c>
      <c r="BH162" s="7">
        <v>7</v>
      </c>
      <c r="BI162" s="7">
        <v>14</v>
      </c>
      <c r="BJ162" s="7">
        <v>14</v>
      </c>
      <c r="BK162" s="7">
        <v>12</v>
      </c>
      <c r="BL162" s="7">
        <v>15</v>
      </c>
      <c r="BM162" s="7">
        <v>15</v>
      </c>
      <c r="BN162" s="7">
        <v>9</v>
      </c>
      <c r="BO162" s="7">
        <v>9</v>
      </c>
      <c r="BP162" s="7">
        <v>14</v>
      </c>
      <c r="BQ162" s="7">
        <v>8</v>
      </c>
      <c r="BR162" s="7">
        <v>8</v>
      </c>
      <c r="BS162" s="7">
        <v>16</v>
      </c>
      <c r="BT162" s="7">
        <v>11</v>
      </c>
      <c r="BU162" s="7">
        <v>12</v>
      </c>
      <c r="BV162" s="7">
        <v>8</v>
      </c>
      <c r="BW162" s="7">
        <v>13</v>
      </c>
      <c r="BX162" s="7">
        <v>6</v>
      </c>
      <c r="BY162" s="7">
        <v>3</v>
      </c>
      <c r="BZ162" s="7">
        <v>3</v>
      </c>
      <c r="CA162" s="7">
        <v>8</v>
      </c>
      <c r="CB162" s="7">
        <v>10</v>
      </c>
      <c r="CC162" s="7">
        <v>9</v>
      </c>
      <c r="CD162" s="7">
        <v>11</v>
      </c>
      <c r="CE162" s="7">
        <v>6</v>
      </c>
      <c r="CF162" s="7">
        <v>10</v>
      </c>
      <c r="CG162" s="7">
        <v>11</v>
      </c>
      <c r="CH162" s="7">
        <v>11</v>
      </c>
      <c r="CI162" s="7">
        <v>4</v>
      </c>
      <c r="CJ162" s="7">
        <v>11</v>
      </c>
      <c r="CK162" s="7">
        <v>11</v>
      </c>
      <c r="CL162" s="7">
        <v>9</v>
      </c>
      <c r="CM162" s="7">
        <v>8</v>
      </c>
      <c r="CN162" s="7">
        <v>13</v>
      </c>
      <c r="CO162" s="7">
        <v>15</v>
      </c>
      <c r="CP162" s="7">
        <v>12</v>
      </c>
      <c r="CQ162" s="7">
        <v>9</v>
      </c>
      <c r="CR162" s="7">
        <v>12</v>
      </c>
      <c r="CS162" s="7">
        <v>6</v>
      </c>
      <c r="CT162" s="7">
        <v>9</v>
      </c>
      <c r="CU162" s="7">
        <v>18</v>
      </c>
      <c r="CV162" s="7">
        <v>14</v>
      </c>
      <c r="CW162" s="7">
        <v>8</v>
      </c>
      <c r="CX162" s="7">
        <v>9</v>
      </c>
      <c r="CY162" s="7">
        <v>11</v>
      </c>
      <c r="CZ162" s="7">
        <v>14</v>
      </c>
      <c r="DA162" s="7">
        <v>3</v>
      </c>
      <c r="DB162" s="7">
        <v>8</v>
      </c>
      <c r="DC162" s="7">
        <v>12</v>
      </c>
      <c r="DD162" s="7">
        <v>7</v>
      </c>
      <c r="DE162" s="7">
        <v>12</v>
      </c>
      <c r="DF162" s="7">
        <v>12</v>
      </c>
      <c r="DG162" s="7">
        <v>10</v>
      </c>
      <c r="DH162" s="7">
        <v>9</v>
      </c>
      <c r="DI162" s="7">
        <v>8</v>
      </c>
      <c r="DJ162" s="7">
        <v>10</v>
      </c>
      <c r="DK162" s="7">
        <v>12</v>
      </c>
      <c r="DL162" s="7">
        <v>5</v>
      </c>
      <c r="DM162" s="7">
        <v>9</v>
      </c>
      <c r="DN162" s="7">
        <v>7</v>
      </c>
      <c r="DO162" s="7">
        <v>3</v>
      </c>
      <c r="DP162" s="7">
        <v>5</v>
      </c>
      <c r="DQ162" s="7">
        <v>8</v>
      </c>
      <c r="DR162" s="7">
        <v>8</v>
      </c>
      <c r="DS162" s="7">
        <v>3</v>
      </c>
      <c r="DT162" s="7">
        <v>4</v>
      </c>
      <c r="DU162" s="7">
        <v>4</v>
      </c>
      <c r="DV162" s="7">
        <v>4</v>
      </c>
      <c r="DW162" s="7">
        <v>2</v>
      </c>
      <c r="DX162" s="7">
        <f t="shared" si="17"/>
        <v>511</v>
      </c>
      <c r="DY162" s="7">
        <f t="shared" si="18"/>
        <v>78</v>
      </c>
      <c r="DZ162" s="7">
        <f t="shared" si="19"/>
        <v>252</v>
      </c>
      <c r="EA162" s="7">
        <f t="shared" si="20"/>
        <v>159</v>
      </c>
    </row>
    <row r="163" spans="1:131" x14ac:dyDescent="0.35">
      <c r="A163" s="7">
        <v>13</v>
      </c>
      <c r="B163" s="10" t="s">
        <v>1020</v>
      </c>
      <c r="C163" s="10" t="s">
        <v>450</v>
      </c>
      <c r="D163" s="10" t="s">
        <v>451</v>
      </c>
      <c r="E163" s="7">
        <f>SUM(Table32534[[#This Row],[0]:[90]])</f>
        <v>803</v>
      </c>
      <c r="F163" s="8">
        <f>SUM(Table32534[[#This Row],[0]:[15]])</f>
        <v>109</v>
      </c>
      <c r="G163" s="7">
        <f>SUM(Table32534[[#This Row],[16]:[64]])</f>
        <v>524</v>
      </c>
      <c r="H163" s="7">
        <f>SUM(Table32534[[#This Row],[65]:[90]])</f>
        <v>170</v>
      </c>
      <c r="I163" s="7">
        <f>SUM(Table32534[[#This Row],[85]:[90]])</f>
        <v>14</v>
      </c>
      <c r="J163" s="8">
        <f>SUM(Table32534[[#This Row],[0]:[17]])</f>
        <v>116</v>
      </c>
      <c r="K163" s="7">
        <f>SUM(Table32534[[#This Row],[18]:[64]])</f>
        <v>517</v>
      </c>
      <c r="L163" s="8">
        <f>SUM(Table32534[[#This Row],[0]:[4]])</f>
        <v>36</v>
      </c>
      <c r="M163" s="7">
        <f>SUM(Table32534[[#This Row],[5]:[15]])</f>
        <v>73</v>
      </c>
      <c r="N163" s="7">
        <f>SUM(Table32534[[#This Row],[16]:[24]])</f>
        <v>74</v>
      </c>
      <c r="O163" s="7">
        <f>SUM(Table32534[[#This Row],[25]:[49]])</f>
        <v>248</v>
      </c>
      <c r="P163" s="7">
        <f>SUM(Table32534[[#This Row],[50]:[64]])</f>
        <v>202</v>
      </c>
      <c r="Q163" s="7">
        <f>SUM(Table32534[[#This Row],[65]:[74]])</f>
        <v>100</v>
      </c>
      <c r="R163" s="7">
        <f>SUM(Table32534[[#This Row],[75]:[84]])</f>
        <v>56</v>
      </c>
      <c r="S163" s="8">
        <f>SUM(Table32534[[#This Row],[5]:[9]])</f>
        <v>30</v>
      </c>
      <c r="T163" s="7">
        <f>SUM(Table32534[[#This Row],[10]:[14]])</f>
        <v>37</v>
      </c>
      <c r="U163" s="7">
        <f>SUM(Table32534[[#This Row],[15]:[19]])</f>
        <v>21</v>
      </c>
      <c r="V163" s="7">
        <f>SUM(Table32534[[#This Row],[20]:[24]])</f>
        <v>59</v>
      </c>
      <c r="W163" s="7">
        <f>SUM(Table32534[[#This Row],[25]:[29]])</f>
        <v>49</v>
      </c>
      <c r="X163" s="7">
        <f>SUM(Table32534[[#This Row],[30]:[34]])</f>
        <v>59</v>
      </c>
      <c r="Y163" s="7">
        <f>SUM(Table32534[[#This Row],[35]:[39]])</f>
        <v>53</v>
      </c>
      <c r="Z163" s="7">
        <f>SUM(Table32534[[#This Row],[40]:[44]])</f>
        <v>41</v>
      </c>
      <c r="AA163" s="7">
        <f>SUM(Table32534[[#This Row],[45]:[49]])</f>
        <v>46</v>
      </c>
      <c r="AB163" s="7">
        <f>SUM(Table32534[[#This Row],[50]:[54]])</f>
        <v>62</v>
      </c>
      <c r="AC163" s="7">
        <f>SUM(Table32534[[#This Row],[55]:[59]])</f>
        <v>68</v>
      </c>
      <c r="AD163" s="7">
        <f>SUM(Table32534[[#This Row],[60]:[64]])</f>
        <v>72</v>
      </c>
      <c r="AE163" s="7">
        <f>SUM(Table32534[[#This Row],[65]:[69]])</f>
        <v>53</v>
      </c>
      <c r="AF163" s="7">
        <f>SUM(Table32534[[#This Row],[70]:[74]])</f>
        <v>47</v>
      </c>
      <c r="AG163" s="7">
        <f>SUM(Table32534[[#This Row],[75]:[79]])</f>
        <v>33</v>
      </c>
      <c r="AH163" s="7">
        <f>SUM(Table32534[[#This Row],[80]:[84]])</f>
        <v>23</v>
      </c>
      <c r="AI163" s="7">
        <f>SUM(Table32534[[#This Row],[85]:[89]])</f>
        <v>8</v>
      </c>
      <c r="AJ163" s="7">
        <f>Table32534[[#This Row],[90]]</f>
        <v>6</v>
      </c>
      <c r="AK163" s="8">
        <v>6</v>
      </c>
      <c r="AL163" s="7">
        <v>7</v>
      </c>
      <c r="AM163" s="7">
        <v>9</v>
      </c>
      <c r="AN163" s="7">
        <v>6</v>
      </c>
      <c r="AO163" s="7">
        <v>8</v>
      </c>
      <c r="AP163" s="7">
        <v>2</v>
      </c>
      <c r="AQ163" s="7">
        <v>10</v>
      </c>
      <c r="AR163" s="7">
        <v>5</v>
      </c>
      <c r="AS163" s="7">
        <v>9</v>
      </c>
      <c r="AT163" s="7">
        <v>4</v>
      </c>
      <c r="AU163" s="7">
        <v>8</v>
      </c>
      <c r="AV163" s="7">
        <v>5</v>
      </c>
      <c r="AW163" s="7">
        <v>6</v>
      </c>
      <c r="AX163" s="7">
        <v>8</v>
      </c>
      <c r="AY163" s="7">
        <v>10</v>
      </c>
      <c r="AZ163" s="7">
        <v>6</v>
      </c>
      <c r="BA163" s="7">
        <v>4</v>
      </c>
      <c r="BB163" s="7">
        <v>3</v>
      </c>
      <c r="BC163" s="7">
        <v>7</v>
      </c>
      <c r="BD163" s="7">
        <v>1</v>
      </c>
      <c r="BE163" s="7">
        <v>10</v>
      </c>
      <c r="BF163" s="7">
        <v>13</v>
      </c>
      <c r="BG163" s="7">
        <v>9</v>
      </c>
      <c r="BH163" s="7">
        <v>10</v>
      </c>
      <c r="BI163" s="7">
        <v>17</v>
      </c>
      <c r="BJ163" s="7">
        <v>10</v>
      </c>
      <c r="BK163" s="7">
        <v>13</v>
      </c>
      <c r="BL163" s="7">
        <v>11</v>
      </c>
      <c r="BM163" s="7">
        <v>10</v>
      </c>
      <c r="BN163" s="7">
        <v>5</v>
      </c>
      <c r="BO163" s="7">
        <v>10</v>
      </c>
      <c r="BP163" s="7">
        <v>10</v>
      </c>
      <c r="BQ163" s="7">
        <v>12</v>
      </c>
      <c r="BR163" s="7">
        <v>13</v>
      </c>
      <c r="BS163" s="7">
        <v>14</v>
      </c>
      <c r="BT163" s="7">
        <v>6</v>
      </c>
      <c r="BU163" s="7">
        <v>12</v>
      </c>
      <c r="BV163" s="7">
        <v>12</v>
      </c>
      <c r="BW163" s="7">
        <v>9</v>
      </c>
      <c r="BX163" s="7">
        <v>14</v>
      </c>
      <c r="BY163" s="7">
        <v>7</v>
      </c>
      <c r="BZ163" s="7">
        <v>9</v>
      </c>
      <c r="CA163" s="7">
        <v>5</v>
      </c>
      <c r="CB163" s="7">
        <v>12</v>
      </c>
      <c r="CC163" s="7">
        <v>8</v>
      </c>
      <c r="CD163" s="7">
        <v>8</v>
      </c>
      <c r="CE163" s="7">
        <v>10</v>
      </c>
      <c r="CF163" s="7">
        <v>9</v>
      </c>
      <c r="CG163" s="7">
        <v>10</v>
      </c>
      <c r="CH163" s="7">
        <v>9</v>
      </c>
      <c r="CI163" s="7">
        <v>12</v>
      </c>
      <c r="CJ163" s="7">
        <v>8</v>
      </c>
      <c r="CK163" s="7">
        <v>13</v>
      </c>
      <c r="CL163" s="7">
        <v>21</v>
      </c>
      <c r="CM163" s="7">
        <v>8</v>
      </c>
      <c r="CN163" s="7">
        <v>15</v>
      </c>
      <c r="CO163" s="7">
        <v>14</v>
      </c>
      <c r="CP163" s="7">
        <v>11</v>
      </c>
      <c r="CQ163" s="7">
        <v>13</v>
      </c>
      <c r="CR163" s="7">
        <v>15</v>
      </c>
      <c r="CS163" s="7">
        <v>14</v>
      </c>
      <c r="CT163" s="7">
        <v>20</v>
      </c>
      <c r="CU163" s="7">
        <v>14</v>
      </c>
      <c r="CV163" s="7">
        <v>13</v>
      </c>
      <c r="CW163" s="7">
        <v>11</v>
      </c>
      <c r="CX163" s="7">
        <v>20</v>
      </c>
      <c r="CY163" s="7">
        <v>11</v>
      </c>
      <c r="CZ163" s="7">
        <v>10</v>
      </c>
      <c r="DA163" s="7">
        <v>3</v>
      </c>
      <c r="DB163" s="7">
        <v>9</v>
      </c>
      <c r="DC163" s="7">
        <v>6</v>
      </c>
      <c r="DD163" s="7">
        <v>11</v>
      </c>
      <c r="DE163" s="7">
        <v>11</v>
      </c>
      <c r="DF163" s="7">
        <v>6</v>
      </c>
      <c r="DG163" s="7">
        <v>13</v>
      </c>
      <c r="DH163" s="7">
        <v>9</v>
      </c>
      <c r="DI163" s="7">
        <v>6</v>
      </c>
      <c r="DJ163" s="7">
        <v>6</v>
      </c>
      <c r="DK163" s="7">
        <v>6</v>
      </c>
      <c r="DL163" s="7">
        <v>6</v>
      </c>
      <c r="DM163" s="7">
        <v>4</v>
      </c>
      <c r="DN163" s="7">
        <v>4</v>
      </c>
      <c r="DO163" s="7">
        <v>6</v>
      </c>
      <c r="DP163" s="7">
        <v>5</v>
      </c>
      <c r="DQ163" s="7">
        <v>4</v>
      </c>
      <c r="DR163" s="7">
        <v>2</v>
      </c>
      <c r="DS163" s="7">
        <v>2</v>
      </c>
      <c r="DT163" s="7">
        <v>1</v>
      </c>
      <c r="DU163" s="7">
        <v>1</v>
      </c>
      <c r="DV163" s="7">
        <v>2</v>
      </c>
      <c r="DW163" s="7">
        <v>6</v>
      </c>
      <c r="DX163" s="7">
        <f t="shared" si="17"/>
        <v>524</v>
      </c>
      <c r="DY163" s="7">
        <f t="shared" si="18"/>
        <v>67</v>
      </c>
      <c r="DZ163" s="7">
        <f t="shared" si="19"/>
        <v>248</v>
      </c>
      <c r="EA163" s="7">
        <f t="shared" si="20"/>
        <v>202</v>
      </c>
    </row>
    <row r="164" spans="1:131" x14ac:dyDescent="0.35">
      <c r="A164" s="7">
        <v>13</v>
      </c>
      <c r="B164" s="10" t="s">
        <v>1020</v>
      </c>
      <c r="C164" s="10" t="s">
        <v>452</v>
      </c>
      <c r="D164" s="10" t="s">
        <v>453</v>
      </c>
      <c r="E164" s="7">
        <f>SUM(Table32534[[#This Row],[0]:[90]])</f>
        <v>792</v>
      </c>
      <c r="F164" s="8">
        <f>SUM(Table32534[[#This Row],[0]:[15]])</f>
        <v>146</v>
      </c>
      <c r="G164" s="7">
        <f>SUM(Table32534[[#This Row],[16]:[64]])</f>
        <v>456</v>
      </c>
      <c r="H164" s="7">
        <f>SUM(Table32534[[#This Row],[65]:[90]])</f>
        <v>190</v>
      </c>
      <c r="I164" s="7">
        <f>SUM(Table32534[[#This Row],[85]:[90]])</f>
        <v>22</v>
      </c>
      <c r="J164" s="8">
        <f>SUM(Table32534[[#This Row],[0]:[17]])</f>
        <v>160</v>
      </c>
      <c r="K164" s="7">
        <f>SUM(Table32534[[#This Row],[18]:[64]])</f>
        <v>442</v>
      </c>
      <c r="L164" s="8">
        <f>SUM(Table32534[[#This Row],[0]:[4]])</f>
        <v>25</v>
      </c>
      <c r="M164" s="7">
        <f>SUM(Table32534[[#This Row],[5]:[15]])</f>
        <v>121</v>
      </c>
      <c r="N164" s="7">
        <f>SUM(Table32534[[#This Row],[16]:[24]])</f>
        <v>62</v>
      </c>
      <c r="O164" s="7">
        <f>SUM(Table32534[[#This Row],[25]:[49]])</f>
        <v>214</v>
      </c>
      <c r="P164" s="7">
        <f>SUM(Table32534[[#This Row],[50]:[64]])</f>
        <v>180</v>
      </c>
      <c r="Q164" s="7">
        <f>SUM(Table32534[[#This Row],[65]:[74]])</f>
        <v>102</v>
      </c>
      <c r="R164" s="7">
        <f>SUM(Table32534[[#This Row],[75]:[84]])</f>
        <v>66</v>
      </c>
      <c r="S164" s="8">
        <f>SUM(Table32534[[#This Row],[5]:[9]])</f>
        <v>49</v>
      </c>
      <c r="T164" s="7">
        <f>SUM(Table32534[[#This Row],[10]:[14]])</f>
        <v>66</v>
      </c>
      <c r="U164" s="7">
        <f>SUM(Table32534[[#This Row],[15]:[19]])</f>
        <v>31</v>
      </c>
      <c r="V164" s="7">
        <f>SUM(Table32534[[#This Row],[20]:[24]])</f>
        <v>37</v>
      </c>
      <c r="W164" s="7">
        <f>SUM(Table32534[[#This Row],[25]:[29]])</f>
        <v>30</v>
      </c>
      <c r="X164" s="7">
        <f>SUM(Table32534[[#This Row],[30]:[34]])</f>
        <v>33</v>
      </c>
      <c r="Y164" s="7">
        <f>SUM(Table32534[[#This Row],[35]:[39]])</f>
        <v>54</v>
      </c>
      <c r="Z164" s="7">
        <f>SUM(Table32534[[#This Row],[40]:[44]])</f>
        <v>37</v>
      </c>
      <c r="AA164" s="7">
        <f>SUM(Table32534[[#This Row],[45]:[49]])</f>
        <v>60</v>
      </c>
      <c r="AB164" s="7">
        <f>SUM(Table32534[[#This Row],[50]:[54]])</f>
        <v>54</v>
      </c>
      <c r="AC164" s="7">
        <f>SUM(Table32534[[#This Row],[55]:[59]])</f>
        <v>63</v>
      </c>
      <c r="AD164" s="7">
        <f>SUM(Table32534[[#This Row],[60]:[64]])</f>
        <v>63</v>
      </c>
      <c r="AE164" s="7">
        <f>SUM(Table32534[[#This Row],[65]:[69]])</f>
        <v>56</v>
      </c>
      <c r="AF164" s="7">
        <f>SUM(Table32534[[#This Row],[70]:[74]])</f>
        <v>46</v>
      </c>
      <c r="AG164" s="7">
        <f>SUM(Table32534[[#This Row],[75]:[79]])</f>
        <v>46</v>
      </c>
      <c r="AH164" s="7">
        <f>SUM(Table32534[[#This Row],[80]:[84]])</f>
        <v>20</v>
      </c>
      <c r="AI164" s="7">
        <f>SUM(Table32534[[#This Row],[85]:[89]])</f>
        <v>18</v>
      </c>
      <c r="AJ164" s="7">
        <f>Table32534[[#This Row],[90]]</f>
        <v>4</v>
      </c>
      <c r="AK164" s="8">
        <v>6</v>
      </c>
      <c r="AL164" s="7">
        <v>7</v>
      </c>
      <c r="AM164" s="7">
        <v>2</v>
      </c>
      <c r="AN164" s="7">
        <v>2</v>
      </c>
      <c r="AO164" s="7">
        <v>8</v>
      </c>
      <c r="AP164" s="7">
        <v>9</v>
      </c>
      <c r="AQ164" s="7">
        <v>8</v>
      </c>
      <c r="AR164" s="7">
        <v>8</v>
      </c>
      <c r="AS164" s="7">
        <v>6</v>
      </c>
      <c r="AT164" s="7">
        <v>18</v>
      </c>
      <c r="AU164" s="7">
        <v>7</v>
      </c>
      <c r="AV164" s="7">
        <v>12</v>
      </c>
      <c r="AW164" s="7">
        <v>16</v>
      </c>
      <c r="AX164" s="7">
        <v>21</v>
      </c>
      <c r="AY164" s="7">
        <v>10</v>
      </c>
      <c r="AZ164" s="7">
        <v>6</v>
      </c>
      <c r="BA164" s="7">
        <v>9</v>
      </c>
      <c r="BB164" s="7">
        <v>5</v>
      </c>
      <c r="BC164" s="7">
        <v>6</v>
      </c>
      <c r="BD164" s="7">
        <v>5</v>
      </c>
      <c r="BE164" s="7">
        <v>10</v>
      </c>
      <c r="BF164" s="7">
        <v>9</v>
      </c>
      <c r="BG164" s="7">
        <v>7</v>
      </c>
      <c r="BH164" s="7">
        <v>5</v>
      </c>
      <c r="BI164" s="7">
        <v>6</v>
      </c>
      <c r="BJ164" s="7">
        <v>8</v>
      </c>
      <c r="BK164" s="7">
        <v>4</v>
      </c>
      <c r="BL164" s="7">
        <v>5</v>
      </c>
      <c r="BM164" s="7">
        <v>5</v>
      </c>
      <c r="BN164" s="7">
        <v>8</v>
      </c>
      <c r="BO164" s="7">
        <v>7</v>
      </c>
      <c r="BP164" s="7">
        <v>4</v>
      </c>
      <c r="BQ164" s="7">
        <v>8</v>
      </c>
      <c r="BR164" s="7">
        <v>8</v>
      </c>
      <c r="BS164" s="7">
        <v>6</v>
      </c>
      <c r="BT164" s="7">
        <v>13</v>
      </c>
      <c r="BU164" s="7">
        <v>10</v>
      </c>
      <c r="BV164" s="7">
        <v>14</v>
      </c>
      <c r="BW164" s="7">
        <v>10</v>
      </c>
      <c r="BX164" s="7">
        <v>7</v>
      </c>
      <c r="BY164" s="7">
        <v>4</v>
      </c>
      <c r="BZ164" s="7">
        <v>7</v>
      </c>
      <c r="CA164" s="7">
        <v>11</v>
      </c>
      <c r="CB164" s="7">
        <v>8</v>
      </c>
      <c r="CC164" s="7">
        <v>7</v>
      </c>
      <c r="CD164" s="7">
        <v>16</v>
      </c>
      <c r="CE164" s="7">
        <v>12</v>
      </c>
      <c r="CF164" s="7">
        <v>9</v>
      </c>
      <c r="CG164" s="7">
        <v>9</v>
      </c>
      <c r="CH164" s="7">
        <v>14</v>
      </c>
      <c r="CI164" s="7">
        <v>6</v>
      </c>
      <c r="CJ164" s="7">
        <v>13</v>
      </c>
      <c r="CK164" s="7">
        <v>11</v>
      </c>
      <c r="CL164" s="7">
        <v>11</v>
      </c>
      <c r="CM164" s="7">
        <v>13</v>
      </c>
      <c r="CN164" s="7">
        <v>15</v>
      </c>
      <c r="CO164" s="7">
        <v>13</v>
      </c>
      <c r="CP164" s="7">
        <v>15</v>
      </c>
      <c r="CQ164" s="7">
        <v>14</v>
      </c>
      <c r="CR164" s="7">
        <v>6</v>
      </c>
      <c r="CS164" s="7">
        <v>11</v>
      </c>
      <c r="CT164" s="7">
        <v>14</v>
      </c>
      <c r="CU164" s="7">
        <v>13</v>
      </c>
      <c r="CV164" s="7">
        <v>13</v>
      </c>
      <c r="CW164" s="7">
        <v>12</v>
      </c>
      <c r="CX164" s="7">
        <v>11</v>
      </c>
      <c r="CY164" s="7">
        <v>9</v>
      </c>
      <c r="CZ164" s="7">
        <v>11</v>
      </c>
      <c r="DA164" s="7">
        <v>13</v>
      </c>
      <c r="DB164" s="7">
        <v>12</v>
      </c>
      <c r="DC164" s="7">
        <v>9</v>
      </c>
      <c r="DD164" s="7">
        <v>6</v>
      </c>
      <c r="DE164" s="7">
        <v>9</v>
      </c>
      <c r="DF164" s="7">
        <v>10</v>
      </c>
      <c r="DG164" s="7">
        <v>12</v>
      </c>
      <c r="DH164" s="7">
        <v>14</v>
      </c>
      <c r="DI164" s="7">
        <v>11</v>
      </c>
      <c r="DJ164" s="7">
        <v>10</v>
      </c>
      <c r="DK164" s="7">
        <v>2</v>
      </c>
      <c r="DL164" s="7">
        <v>9</v>
      </c>
      <c r="DM164" s="7">
        <v>8</v>
      </c>
      <c r="DN164" s="7">
        <v>4</v>
      </c>
      <c r="DO164" s="7">
        <v>3</v>
      </c>
      <c r="DP164" s="7">
        <v>1</v>
      </c>
      <c r="DQ164" s="7">
        <v>4</v>
      </c>
      <c r="DR164" s="7">
        <v>3</v>
      </c>
      <c r="DS164" s="7">
        <v>4</v>
      </c>
      <c r="DT164" s="7">
        <v>4</v>
      </c>
      <c r="DU164" s="7">
        <v>6</v>
      </c>
      <c r="DV164" s="7">
        <v>1</v>
      </c>
      <c r="DW164" s="7">
        <v>4</v>
      </c>
      <c r="DX164" s="7">
        <f t="shared" si="17"/>
        <v>456</v>
      </c>
      <c r="DY164" s="7">
        <f t="shared" si="18"/>
        <v>48</v>
      </c>
      <c r="DZ164" s="7">
        <f t="shared" si="19"/>
        <v>214</v>
      </c>
      <c r="EA164" s="7">
        <f t="shared" si="20"/>
        <v>180</v>
      </c>
    </row>
    <row r="165" spans="1:131" x14ac:dyDescent="0.35">
      <c r="A165" s="7">
        <v>13</v>
      </c>
      <c r="B165" s="10" t="s">
        <v>1020</v>
      </c>
      <c r="C165" s="10" t="s">
        <v>454</v>
      </c>
      <c r="D165" s="10" t="s">
        <v>455</v>
      </c>
      <c r="E165" s="7">
        <f>SUM(Table32534[[#This Row],[0]:[90]])</f>
        <v>884</v>
      </c>
      <c r="F165" s="8">
        <f>SUM(Table32534[[#This Row],[0]:[15]])</f>
        <v>98</v>
      </c>
      <c r="G165" s="7">
        <f>SUM(Table32534[[#This Row],[16]:[64]])</f>
        <v>549</v>
      </c>
      <c r="H165" s="7">
        <f>SUM(Table32534[[#This Row],[65]:[90]])</f>
        <v>237</v>
      </c>
      <c r="I165" s="7">
        <f>SUM(Table32534[[#This Row],[85]:[90]])</f>
        <v>38</v>
      </c>
      <c r="J165" s="8">
        <f>SUM(Table32534[[#This Row],[0]:[17]])</f>
        <v>124</v>
      </c>
      <c r="K165" s="7">
        <f>SUM(Table32534[[#This Row],[18]:[64]])</f>
        <v>523</v>
      </c>
      <c r="L165" s="8">
        <f>SUM(Table32534[[#This Row],[0]:[4]])</f>
        <v>24</v>
      </c>
      <c r="M165" s="7">
        <f>SUM(Table32534[[#This Row],[5]:[15]])</f>
        <v>74</v>
      </c>
      <c r="N165" s="7">
        <f>SUM(Table32534[[#This Row],[16]:[24]])</f>
        <v>79</v>
      </c>
      <c r="O165" s="7">
        <f>SUM(Table32534[[#This Row],[25]:[49]])</f>
        <v>276</v>
      </c>
      <c r="P165" s="7">
        <f>SUM(Table32534[[#This Row],[50]:[64]])</f>
        <v>194</v>
      </c>
      <c r="Q165" s="7">
        <f>SUM(Table32534[[#This Row],[65]:[74]])</f>
        <v>102</v>
      </c>
      <c r="R165" s="7">
        <f>SUM(Table32534[[#This Row],[75]:[84]])</f>
        <v>97</v>
      </c>
      <c r="S165" s="8">
        <f>SUM(Table32534[[#This Row],[5]:[9]])</f>
        <v>24</v>
      </c>
      <c r="T165" s="7">
        <f>SUM(Table32534[[#This Row],[10]:[14]])</f>
        <v>38</v>
      </c>
      <c r="U165" s="7">
        <f>SUM(Table32534[[#This Row],[15]:[19]])</f>
        <v>54</v>
      </c>
      <c r="V165" s="7">
        <f>SUM(Table32534[[#This Row],[20]:[24]])</f>
        <v>37</v>
      </c>
      <c r="W165" s="7">
        <f>SUM(Table32534[[#This Row],[25]:[29]])</f>
        <v>42</v>
      </c>
      <c r="X165" s="7">
        <f>SUM(Table32534[[#This Row],[30]:[34]])</f>
        <v>71</v>
      </c>
      <c r="Y165" s="7">
        <f>SUM(Table32534[[#This Row],[35]:[39]])</f>
        <v>55</v>
      </c>
      <c r="Z165" s="7">
        <f>SUM(Table32534[[#This Row],[40]:[44]])</f>
        <v>52</v>
      </c>
      <c r="AA165" s="7">
        <f>SUM(Table32534[[#This Row],[45]:[49]])</f>
        <v>56</v>
      </c>
      <c r="AB165" s="7">
        <f>SUM(Table32534[[#This Row],[50]:[54]])</f>
        <v>47</v>
      </c>
      <c r="AC165" s="7">
        <f>SUM(Table32534[[#This Row],[55]:[59]])</f>
        <v>80</v>
      </c>
      <c r="AD165" s="7">
        <f>SUM(Table32534[[#This Row],[60]:[64]])</f>
        <v>67</v>
      </c>
      <c r="AE165" s="7">
        <f>SUM(Table32534[[#This Row],[65]:[69]])</f>
        <v>54</v>
      </c>
      <c r="AF165" s="7">
        <f>SUM(Table32534[[#This Row],[70]:[74]])</f>
        <v>48</v>
      </c>
      <c r="AG165" s="7">
        <f>SUM(Table32534[[#This Row],[75]:[79]])</f>
        <v>51</v>
      </c>
      <c r="AH165" s="7">
        <f>SUM(Table32534[[#This Row],[80]:[84]])</f>
        <v>46</v>
      </c>
      <c r="AI165" s="7">
        <f>SUM(Table32534[[#This Row],[85]:[89]])</f>
        <v>22</v>
      </c>
      <c r="AJ165" s="7">
        <f>Table32534[[#This Row],[90]]</f>
        <v>16</v>
      </c>
      <c r="AK165" s="8">
        <v>4</v>
      </c>
      <c r="AL165" s="7">
        <v>4</v>
      </c>
      <c r="AM165" s="7">
        <v>3</v>
      </c>
      <c r="AN165" s="7">
        <v>9</v>
      </c>
      <c r="AO165" s="7">
        <v>4</v>
      </c>
      <c r="AP165" s="7">
        <v>4</v>
      </c>
      <c r="AQ165" s="7">
        <v>4</v>
      </c>
      <c r="AR165" s="7">
        <v>4</v>
      </c>
      <c r="AS165" s="7">
        <v>8</v>
      </c>
      <c r="AT165" s="7">
        <v>4</v>
      </c>
      <c r="AU165" s="7">
        <v>8</v>
      </c>
      <c r="AV165" s="7">
        <v>10</v>
      </c>
      <c r="AW165" s="7">
        <v>5</v>
      </c>
      <c r="AX165" s="7">
        <v>6</v>
      </c>
      <c r="AY165" s="7">
        <v>9</v>
      </c>
      <c r="AZ165" s="7">
        <v>12</v>
      </c>
      <c r="BA165" s="7">
        <v>12</v>
      </c>
      <c r="BB165" s="7">
        <v>14</v>
      </c>
      <c r="BC165" s="7">
        <v>7</v>
      </c>
      <c r="BD165" s="7">
        <v>9</v>
      </c>
      <c r="BE165" s="7">
        <v>12</v>
      </c>
      <c r="BF165" s="7">
        <v>11</v>
      </c>
      <c r="BG165" s="7">
        <v>3</v>
      </c>
      <c r="BH165" s="7">
        <v>8</v>
      </c>
      <c r="BI165" s="7">
        <v>3</v>
      </c>
      <c r="BJ165" s="7">
        <v>10</v>
      </c>
      <c r="BK165" s="7">
        <v>3</v>
      </c>
      <c r="BL165" s="7">
        <v>7</v>
      </c>
      <c r="BM165" s="7">
        <v>13</v>
      </c>
      <c r="BN165" s="7">
        <v>9</v>
      </c>
      <c r="BO165" s="7">
        <v>11</v>
      </c>
      <c r="BP165" s="7">
        <v>19</v>
      </c>
      <c r="BQ165" s="7">
        <v>16</v>
      </c>
      <c r="BR165" s="7">
        <v>15</v>
      </c>
      <c r="BS165" s="7">
        <v>10</v>
      </c>
      <c r="BT165" s="7">
        <v>11</v>
      </c>
      <c r="BU165" s="7">
        <v>13</v>
      </c>
      <c r="BV165" s="7">
        <v>8</v>
      </c>
      <c r="BW165" s="7">
        <v>12</v>
      </c>
      <c r="BX165" s="7">
        <v>11</v>
      </c>
      <c r="BY165" s="7">
        <v>6</v>
      </c>
      <c r="BZ165" s="7">
        <v>9</v>
      </c>
      <c r="CA165" s="7">
        <v>13</v>
      </c>
      <c r="CB165" s="7">
        <v>15</v>
      </c>
      <c r="CC165" s="7">
        <v>9</v>
      </c>
      <c r="CD165" s="7">
        <v>9</v>
      </c>
      <c r="CE165" s="7">
        <v>7</v>
      </c>
      <c r="CF165" s="7">
        <v>9</v>
      </c>
      <c r="CG165" s="7">
        <v>14</v>
      </c>
      <c r="CH165" s="7">
        <v>17</v>
      </c>
      <c r="CI165" s="7">
        <v>11</v>
      </c>
      <c r="CJ165" s="7">
        <v>6</v>
      </c>
      <c r="CK165" s="7">
        <v>10</v>
      </c>
      <c r="CL165" s="7">
        <v>6</v>
      </c>
      <c r="CM165" s="7">
        <v>14</v>
      </c>
      <c r="CN165" s="7">
        <v>14</v>
      </c>
      <c r="CO165" s="7">
        <v>19</v>
      </c>
      <c r="CP165" s="7">
        <v>15</v>
      </c>
      <c r="CQ165" s="7">
        <v>13</v>
      </c>
      <c r="CR165" s="7">
        <v>19</v>
      </c>
      <c r="CS165" s="7">
        <v>10</v>
      </c>
      <c r="CT165" s="7">
        <v>16</v>
      </c>
      <c r="CU165" s="7">
        <v>15</v>
      </c>
      <c r="CV165" s="7">
        <v>11</v>
      </c>
      <c r="CW165" s="7">
        <v>15</v>
      </c>
      <c r="CX165" s="7">
        <v>9</v>
      </c>
      <c r="CY165" s="7">
        <v>13</v>
      </c>
      <c r="CZ165" s="7">
        <v>10</v>
      </c>
      <c r="DA165" s="7">
        <v>10</v>
      </c>
      <c r="DB165" s="7">
        <v>12</v>
      </c>
      <c r="DC165" s="7">
        <v>10</v>
      </c>
      <c r="DD165" s="7">
        <v>8</v>
      </c>
      <c r="DE165" s="7">
        <v>8</v>
      </c>
      <c r="DF165" s="7">
        <v>7</v>
      </c>
      <c r="DG165" s="7">
        <v>15</v>
      </c>
      <c r="DH165" s="7">
        <v>12</v>
      </c>
      <c r="DI165" s="7">
        <v>13</v>
      </c>
      <c r="DJ165" s="7">
        <v>8</v>
      </c>
      <c r="DK165" s="7">
        <v>7</v>
      </c>
      <c r="DL165" s="7">
        <v>11</v>
      </c>
      <c r="DM165" s="7">
        <v>11</v>
      </c>
      <c r="DN165" s="7">
        <v>11</v>
      </c>
      <c r="DO165" s="7">
        <v>8</v>
      </c>
      <c r="DP165" s="7">
        <v>9</v>
      </c>
      <c r="DQ165" s="7">
        <v>7</v>
      </c>
      <c r="DR165" s="7">
        <v>6</v>
      </c>
      <c r="DS165" s="7">
        <v>6</v>
      </c>
      <c r="DT165" s="7">
        <v>4</v>
      </c>
      <c r="DU165" s="7">
        <v>3</v>
      </c>
      <c r="DV165" s="7">
        <v>3</v>
      </c>
      <c r="DW165" s="7">
        <v>16</v>
      </c>
      <c r="DX165" s="7">
        <f t="shared" si="17"/>
        <v>549</v>
      </c>
      <c r="DY165" s="7">
        <f t="shared" si="18"/>
        <v>53</v>
      </c>
      <c r="DZ165" s="7">
        <f t="shared" si="19"/>
        <v>276</v>
      </c>
      <c r="EA165" s="7">
        <f t="shared" si="20"/>
        <v>194</v>
      </c>
    </row>
    <row r="166" spans="1:131" x14ac:dyDescent="0.35">
      <c r="A166" s="7">
        <v>13</v>
      </c>
      <c r="B166" s="10" t="s">
        <v>1020</v>
      </c>
      <c r="C166" s="10" t="s">
        <v>456</v>
      </c>
      <c r="D166" s="10" t="s">
        <v>457</v>
      </c>
      <c r="E166" s="7">
        <f>SUM(Table32534[[#This Row],[0]:[90]])</f>
        <v>742</v>
      </c>
      <c r="F166" s="8">
        <f>SUM(Table32534[[#This Row],[0]:[15]])</f>
        <v>122</v>
      </c>
      <c r="G166" s="7">
        <f>SUM(Table32534[[#This Row],[16]:[64]])</f>
        <v>456</v>
      </c>
      <c r="H166" s="7">
        <f>SUM(Table32534[[#This Row],[65]:[90]])</f>
        <v>164</v>
      </c>
      <c r="I166" s="7">
        <f>SUM(Table32534[[#This Row],[85]:[90]])</f>
        <v>10</v>
      </c>
      <c r="J166" s="8">
        <f>SUM(Table32534[[#This Row],[0]:[17]])</f>
        <v>134</v>
      </c>
      <c r="K166" s="7">
        <f>SUM(Table32534[[#This Row],[18]:[64]])</f>
        <v>444</v>
      </c>
      <c r="L166" s="8">
        <f>SUM(Table32534[[#This Row],[0]:[4]])</f>
        <v>44</v>
      </c>
      <c r="M166" s="7">
        <f>SUM(Table32534[[#This Row],[5]:[15]])</f>
        <v>78</v>
      </c>
      <c r="N166" s="7">
        <f>SUM(Table32534[[#This Row],[16]:[24]])</f>
        <v>43</v>
      </c>
      <c r="O166" s="7">
        <f>SUM(Table32534[[#This Row],[25]:[49]])</f>
        <v>232</v>
      </c>
      <c r="P166" s="7">
        <f>SUM(Table32534[[#This Row],[50]:[64]])</f>
        <v>181</v>
      </c>
      <c r="Q166" s="7">
        <f>SUM(Table32534[[#This Row],[65]:[74]])</f>
        <v>93</v>
      </c>
      <c r="R166" s="7">
        <f>SUM(Table32534[[#This Row],[75]:[84]])</f>
        <v>61</v>
      </c>
      <c r="S166" s="8">
        <f>SUM(Table32534[[#This Row],[5]:[9]])</f>
        <v>42</v>
      </c>
      <c r="T166" s="7">
        <f>SUM(Table32534[[#This Row],[10]:[14]])</f>
        <v>31</v>
      </c>
      <c r="U166" s="7">
        <f>SUM(Table32534[[#This Row],[15]:[19]])</f>
        <v>23</v>
      </c>
      <c r="V166" s="7">
        <f>SUM(Table32534[[#This Row],[20]:[24]])</f>
        <v>25</v>
      </c>
      <c r="W166" s="7">
        <f>SUM(Table32534[[#This Row],[25]:[29]])</f>
        <v>35</v>
      </c>
      <c r="X166" s="7">
        <f>SUM(Table32534[[#This Row],[30]:[34]])</f>
        <v>43</v>
      </c>
      <c r="Y166" s="7">
        <f>SUM(Table32534[[#This Row],[35]:[39]])</f>
        <v>63</v>
      </c>
      <c r="Z166" s="7">
        <f>SUM(Table32534[[#This Row],[40]:[44]])</f>
        <v>55</v>
      </c>
      <c r="AA166" s="7">
        <f>SUM(Table32534[[#This Row],[45]:[49]])</f>
        <v>36</v>
      </c>
      <c r="AB166" s="7">
        <f>SUM(Table32534[[#This Row],[50]:[54]])</f>
        <v>47</v>
      </c>
      <c r="AC166" s="7">
        <f>SUM(Table32534[[#This Row],[55]:[59]])</f>
        <v>65</v>
      </c>
      <c r="AD166" s="7">
        <f>SUM(Table32534[[#This Row],[60]:[64]])</f>
        <v>69</v>
      </c>
      <c r="AE166" s="7">
        <f>SUM(Table32534[[#This Row],[65]:[69]])</f>
        <v>64</v>
      </c>
      <c r="AF166" s="7">
        <f>SUM(Table32534[[#This Row],[70]:[74]])</f>
        <v>29</v>
      </c>
      <c r="AG166" s="7">
        <f>SUM(Table32534[[#This Row],[75]:[79]])</f>
        <v>42</v>
      </c>
      <c r="AH166" s="7">
        <f>SUM(Table32534[[#This Row],[80]:[84]])</f>
        <v>19</v>
      </c>
      <c r="AI166" s="7">
        <f>SUM(Table32534[[#This Row],[85]:[89]])</f>
        <v>6</v>
      </c>
      <c r="AJ166" s="7">
        <f>Table32534[[#This Row],[90]]</f>
        <v>4</v>
      </c>
      <c r="AK166" s="8">
        <v>15</v>
      </c>
      <c r="AL166" s="7">
        <v>7</v>
      </c>
      <c r="AM166" s="7">
        <v>4</v>
      </c>
      <c r="AN166" s="7">
        <v>8</v>
      </c>
      <c r="AO166" s="7">
        <v>10</v>
      </c>
      <c r="AP166" s="7">
        <v>5</v>
      </c>
      <c r="AQ166" s="7">
        <v>12</v>
      </c>
      <c r="AR166" s="7">
        <v>5</v>
      </c>
      <c r="AS166" s="7">
        <v>8</v>
      </c>
      <c r="AT166" s="7">
        <v>12</v>
      </c>
      <c r="AU166" s="7">
        <v>6</v>
      </c>
      <c r="AV166" s="7">
        <v>7</v>
      </c>
      <c r="AW166" s="7">
        <v>5</v>
      </c>
      <c r="AX166" s="7">
        <v>5</v>
      </c>
      <c r="AY166" s="7">
        <v>8</v>
      </c>
      <c r="AZ166" s="7">
        <v>5</v>
      </c>
      <c r="BA166" s="7">
        <v>7</v>
      </c>
      <c r="BB166" s="7">
        <v>5</v>
      </c>
      <c r="BC166" s="7">
        <v>4</v>
      </c>
      <c r="BD166" s="7">
        <v>2</v>
      </c>
      <c r="BE166" s="7">
        <v>2</v>
      </c>
      <c r="BF166" s="7">
        <v>1</v>
      </c>
      <c r="BG166" s="7">
        <v>11</v>
      </c>
      <c r="BH166" s="7">
        <v>6</v>
      </c>
      <c r="BI166" s="7">
        <v>5</v>
      </c>
      <c r="BJ166" s="7">
        <v>5</v>
      </c>
      <c r="BK166" s="7">
        <v>3</v>
      </c>
      <c r="BL166" s="7">
        <v>7</v>
      </c>
      <c r="BM166" s="7">
        <v>10</v>
      </c>
      <c r="BN166" s="7">
        <v>10</v>
      </c>
      <c r="BO166" s="7">
        <v>8</v>
      </c>
      <c r="BP166" s="7">
        <v>7</v>
      </c>
      <c r="BQ166" s="7">
        <v>12</v>
      </c>
      <c r="BR166" s="7">
        <v>8</v>
      </c>
      <c r="BS166" s="7">
        <v>8</v>
      </c>
      <c r="BT166" s="7">
        <v>15</v>
      </c>
      <c r="BU166" s="7">
        <v>16</v>
      </c>
      <c r="BV166" s="7">
        <v>12</v>
      </c>
      <c r="BW166" s="7">
        <v>12</v>
      </c>
      <c r="BX166" s="7">
        <v>8</v>
      </c>
      <c r="BY166" s="7">
        <v>7</v>
      </c>
      <c r="BZ166" s="7">
        <v>14</v>
      </c>
      <c r="CA166" s="7">
        <v>10</v>
      </c>
      <c r="CB166" s="7">
        <v>11</v>
      </c>
      <c r="CC166" s="7">
        <v>13</v>
      </c>
      <c r="CD166" s="7">
        <v>11</v>
      </c>
      <c r="CE166" s="7">
        <v>6</v>
      </c>
      <c r="CF166" s="7">
        <v>6</v>
      </c>
      <c r="CG166" s="7">
        <v>8</v>
      </c>
      <c r="CH166" s="7">
        <v>5</v>
      </c>
      <c r="CI166" s="7">
        <v>11</v>
      </c>
      <c r="CJ166" s="7">
        <v>11</v>
      </c>
      <c r="CK166" s="7">
        <v>9</v>
      </c>
      <c r="CL166" s="7">
        <v>7</v>
      </c>
      <c r="CM166" s="7">
        <v>9</v>
      </c>
      <c r="CN166" s="7">
        <v>12</v>
      </c>
      <c r="CO166" s="7">
        <v>11</v>
      </c>
      <c r="CP166" s="7">
        <v>17</v>
      </c>
      <c r="CQ166" s="7">
        <v>14</v>
      </c>
      <c r="CR166" s="7">
        <v>11</v>
      </c>
      <c r="CS166" s="7">
        <v>10</v>
      </c>
      <c r="CT166" s="7">
        <v>17</v>
      </c>
      <c r="CU166" s="7">
        <v>6</v>
      </c>
      <c r="CV166" s="7">
        <v>23</v>
      </c>
      <c r="CW166" s="7">
        <v>13</v>
      </c>
      <c r="CX166" s="7">
        <v>18</v>
      </c>
      <c r="CY166" s="7">
        <v>14</v>
      </c>
      <c r="CZ166" s="7">
        <v>14</v>
      </c>
      <c r="DA166" s="7">
        <v>9</v>
      </c>
      <c r="DB166" s="7">
        <v>9</v>
      </c>
      <c r="DC166" s="7">
        <v>4</v>
      </c>
      <c r="DD166" s="7">
        <v>6</v>
      </c>
      <c r="DE166" s="7">
        <v>6</v>
      </c>
      <c r="DF166" s="7">
        <v>8</v>
      </c>
      <c r="DG166" s="7">
        <v>5</v>
      </c>
      <c r="DH166" s="7">
        <v>6</v>
      </c>
      <c r="DI166" s="7">
        <v>12</v>
      </c>
      <c r="DJ166" s="7">
        <v>12</v>
      </c>
      <c r="DK166" s="7">
        <v>9</v>
      </c>
      <c r="DL166" s="7">
        <v>3</v>
      </c>
      <c r="DM166" s="7">
        <v>6</v>
      </c>
      <c r="DN166" s="7">
        <v>5</v>
      </c>
      <c r="DO166" s="7">
        <v>4</v>
      </c>
      <c r="DP166" s="7">
        <v>4</v>
      </c>
      <c r="DQ166" s="7">
        <v>0</v>
      </c>
      <c r="DR166" s="7">
        <v>2</v>
      </c>
      <c r="DS166" s="7">
        <v>1</v>
      </c>
      <c r="DT166" s="7">
        <v>1</v>
      </c>
      <c r="DU166" s="7">
        <v>1</v>
      </c>
      <c r="DV166" s="7">
        <v>1</v>
      </c>
      <c r="DW166" s="7">
        <v>4</v>
      </c>
      <c r="DX166" s="7">
        <f t="shared" si="17"/>
        <v>456</v>
      </c>
      <c r="DY166" s="7">
        <f t="shared" si="18"/>
        <v>31</v>
      </c>
      <c r="DZ166" s="7">
        <f t="shared" si="19"/>
        <v>232</v>
      </c>
      <c r="EA166" s="7">
        <f t="shared" si="20"/>
        <v>181</v>
      </c>
    </row>
    <row r="167" spans="1:131" x14ac:dyDescent="0.35">
      <c r="A167" s="7">
        <v>13</v>
      </c>
      <c r="B167" s="10" t="s">
        <v>1020</v>
      </c>
      <c r="C167" s="10" t="s">
        <v>458</v>
      </c>
      <c r="D167" s="10" t="s">
        <v>459</v>
      </c>
      <c r="E167" s="7">
        <f>SUM(Table32534[[#This Row],[0]:[90]])</f>
        <v>864</v>
      </c>
      <c r="F167" s="8">
        <f>SUM(Table32534[[#This Row],[0]:[15]])</f>
        <v>130</v>
      </c>
      <c r="G167" s="7">
        <f>SUM(Table32534[[#This Row],[16]:[64]])</f>
        <v>543</v>
      </c>
      <c r="H167" s="7">
        <f>SUM(Table32534[[#This Row],[65]:[90]])</f>
        <v>191</v>
      </c>
      <c r="I167" s="7">
        <f>SUM(Table32534[[#This Row],[85]:[90]])</f>
        <v>30</v>
      </c>
      <c r="J167" s="8">
        <f>SUM(Table32534[[#This Row],[0]:[17]])</f>
        <v>154</v>
      </c>
      <c r="K167" s="7">
        <f>SUM(Table32534[[#This Row],[18]:[64]])</f>
        <v>519</v>
      </c>
      <c r="L167" s="8">
        <f>SUM(Table32534[[#This Row],[0]:[4]])</f>
        <v>33</v>
      </c>
      <c r="M167" s="7">
        <f>SUM(Table32534[[#This Row],[5]:[15]])</f>
        <v>97</v>
      </c>
      <c r="N167" s="7">
        <f>SUM(Table32534[[#This Row],[16]:[24]])</f>
        <v>96</v>
      </c>
      <c r="O167" s="7">
        <f>SUM(Table32534[[#This Row],[25]:[49]])</f>
        <v>269</v>
      </c>
      <c r="P167" s="7">
        <f>SUM(Table32534[[#This Row],[50]:[64]])</f>
        <v>178</v>
      </c>
      <c r="Q167" s="7">
        <f>SUM(Table32534[[#This Row],[65]:[74]])</f>
        <v>91</v>
      </c>
      <c r="R167" s="7">
        <f>SUM(Table32534[[#This Row],[75]:[84]])</f>
        <v>70</v>
      </c>
      <c r="S167" s="8">
        <f>SUM(Table32534[[#This Row],[5]:[9]])</f>
        <v>43</v>
      </c>
      <c r="T167" s="7">
        <f>SUM(Table32534[[#This Row],[10]:[14]])</f>
        <v>44</v>
      </c>
      <c r="U167" s="7">
        <f>SUM(Table32534[[#This Row],[15]:[19]])</f>
        <v>56</v>
      </c>
      <c r="V167" s="7">
        <f>SUM(Table32534[[#This Row],[20]:[24]])</f>
        <v>50</v>
      </c>
      <c r="W167" s="7">
        <f>SUM(Table32534[[#This Row],[25]:[29]])</f>
        <v>37</v>
      </c>
      <c r="X167" s="7">
        <f>SUM(Table32534[[#This Row],[30]:[34]])</f>
        <v>55</v>
      </c>
      <c r="Y167" s="7">
        <f>SUM(Table32534[[#This Row],[35]:[39]])</f>
        <v>66</v>
      </c>
      <c r="Z167" s="7">
        <f>SUM(Table32534[[#This Row],[40]:[44]])</f>
        <v>76</v>
      </c>
      <c r="AA167" s="7">
        <f>SUM(Table32534[[#This Row],[45]:[49]])</f>
        <v>35</v>
      </c>
      <c r="AB167" s="7">
        <f>SUM(Table32534[[#This Row],[50]:[54]])</f>
        <v>59</v>
      </c>
      <c r="AC167" s="7">
        <f>SUM(Table32534[[#This Row],[55]:[59]])</f>
        <v>58</v>
      </c>
      <c r="AD167" s="7">
        <f>SUM(Table32534[[#This Row],[60]:[64]])</f>
        <v>61</v>
      </c>
      <c r="AE167" s="7">
        <f>SUM(Table32534[[#This Row],[65]:[69]])</f>
        <v>44</v>
      </c>
      <c r="AF167" s="7">
        <f>SUM(Table32534[[#This Row],[70]:[74]])</f>
        <v>47</v>
      </c>
      <c r="AG167" s="7">
        <f>SUM(Table32534[[#This Row],[75]:[79]])</f>
        <v>41</v>
      </c>
      <c r="AH167" s="7">
        <f>SUM(Table32534[[#This Row],[80]:[84]])</f>
        <v>29</v>
      </c>
      <c r="AI167" s="7">
        <f>SUM(Table32534[[#This Row],[85]:[89]])</f>
        <v>22</v>
      </c>
      <c r="AJ167" s="7">
        <f>Table32534[[#This Row],[90]]</f>
        <v>8</v>
      </c>
      <c r="AK167" s="8">
        <v>9</v>
      </c>
      <c r="AL167" s="7">
        <v>7</v>
      </c>
      <c r="AM167" s="7">
        <v>6</v>
      </c>
      <c r="AN167" s="7">
        <v>4</v>
      </c>
      <c r="AO167" s="7">
        <v>7</v>
      </c>
      <c r="AP167" s="7">
        <v>7</v>
      </c>
      <c r="AQ167" s="7">
        <v>4</v>
      </c>
      <c r="AR167" s="7">
        <v>13</v>
      </c>
      <c r="AS167" s="7">
        <v>8</v>
      </c>
      <c r="AT167" s="7">
        <v>11</v>
      </c>
      <c r="AU167" s="7">
        <v>10</v>
      </c>
      <c r="AV167" s="7">
        <v>7</v>
      </c>
      <c r="AW167" s="7">
        <v>12</v>
      </c>
      <c r="AX167" s="7">
        <v>8</v>
      </c>
      <c r="AY167" s="7">
        <v>7</v>
      </c>
      <c r="AZ167" s="7">
        <v>10</v>
      </c>
      <c r="BA167" s="7">
        <v>9</v>
      </c>
      <c r="BB167" s="7">
        <v>15</v>
      </c>
      <c r="BC167" s="7">
        <v>15</v>
      </c>
      <c r="BD167" s="7">
        <v>7</v>
      </c>
      <c r="BE167" s="7">
        <v>18</v>
      </c>
      <c r="BF167" s="7">
        <v>6</v>
      </c>
      <c r="BG167" s="7">
        <v>7</v>
      </c>
      <c r="BH167" s="7">
        <v>8</v>
      </c>
      <c r="BI167" s="7">
        <v>11</v>
      </c>
      <c r="BJ167" s="7">
        <v>8</v>
      </c>
      <c r="BK167" s="7">
        <v>7</v>
      </c>
      <c r="BL167" s="7">
        <v>6</v>
      </c>
      <c r="BM167" s="7">
        <v>7</v>
      </c>
      <c r="BN167" s="7">
        <v>9</v>
      </c>
      <c r="BO167" s="7">
        <v>13</v>
      </c>
      <c r="BP167" s="7">
        <v>9</v>
      </c>
      <c r="BQ167" s="7">
        <v>14</v>
      </c>
      <c r="BR167" s="7">
        <v>8</v>
      </c>
      <c r="BS167" s="7">
        <v>11</v>
      </c>
      <c r="BT167" s="7">
        <v>18</v>
      </c>
      <c r="BU167" s="7">
        <v>14</v>
      </c>
      <c r="BV167" s="7">
        <v>10</v>
      </c>
      <c r="BW167" s="7">
        <v>12</v>
      </c>
      <c r="BX167" s="7">
        <v>12</v>
      </c>
      <c r="BY167" s="7">
        <v>18</v>
      </c>
      <c r="BZ167" s="7">
        <v>10</v>
      </c>
      <c r="CA167" s="7">
        <v>8</v>
      </c>
      <c r="CB167" s="7">
        <v>19</v>
      </c>
      <c r="CC167" s="7">
        <v>21</v>
      </c>
      <c r="CD167" s="7">
        <v>7</v>
      </c>
      <c r="CE167" s="7">
        <v>9</v>
      </c>
      <c r="CF167" s="7">
        <v>9</v>
      </c>
      <c r="CG167" s="7">
        <v>4</v>
      </c>
      <c r="CH167" s="7">
        <v>6</v>
      </c>
      <c r="CI167" s="7">
        <v>13</v>
      </c>
      <c r="CJ167" s="7">
        <v>13</v>
      </c>
      <c r="CK167" s="7">
        <v>9</v>
      </c>
      <c r="CL167" s="7">
        <v>12</v>
      </c>
      <c r="CM167" s="7">
        <v>12</v>
      </c>
      <c r="CN167" s="7">
        <v>14</v>
      </c>
      <c r="CO167" s="7">
        <v>8</v>
      </c>
      <c r="CP167" s="7">
        <v>7</v>
      </c>
      <c r="CQ167" s="7">
        <v>13</v>
      </c>
      <c r="CR167" s="7">
        <v>16</v>
      </c>
      <c r="CS167" s="7">
        <v>15</v>
      </c>
      <c r="CT167" s="7">
        <v>13</v>
      </c>
      <c r="CU167" s="7">
        <v>11</v>
      </c>
      <c r="CV167" s="7">
        <v>9</v>
      </c>
      <c r="CW167" s="7">
        <v>13</v>
      </c>
      <c r="CX167" s="7">
        <v>15</v>
      </c>
      <c r="CY167" s="7">
        <v>8</v>
      </c>
      <c r="CZ167" s="7">
        <v>4</v>
      </c>
      <c r="DA167" s="7">
        <v>9</v>
      </c>
      <c r="DB167" s="7">
        <v>8</v>
      </c>
      <c r="DC167" s="7">
        <v>9</v>
      </c>
      <c r="DD167" s="7">
        <v>12</v>
      </c>
      <c r="DE167" s="7">
        <v>10</v>
      </c>
      <c r="DF167" s="7">
        <v>6</v>
      </c>
      <c r="DG167" s="7">
        <v>10</v>
      </c>
      <c r="DH167" s="7">
        <v>10</v>
      </c>
      <c r="DI167" s="7">
        <v>10</v>
      </c>
      <c r="DJ167" s="7">
        <v>6</v>
      </c>
      <c r="DK167" s="7">
        <v>11</v>
      </c>
      <c r="DL167" s="7">
        <v>4</v>
      </c>
      <c r="DM167" s="7">
        <v>5</v>
      </c>
      <c r="DN167" s="7">
        <v>9</v>
      </c>
      <c r="DO167" s="7">
        <v>4</v>
      </c>
      <c r="DP167" s="7">
        <v>5</v>
      </c>
      <c r="DQ167" s="7">
        <v>6</v>
      </c>
      <c r="DR167" s="7">
        <v>5</v>
      </c>
      <c r="DS167" s="7">
        <v>6</v>
      </c>
      <c r="DT167" s="7">
        <v>6</v>
      </c>
      <c r="DU167" s="7">
        <v>1</v>
      </c>
      <c r="DV167" s="7">
        <v>4</v>
      </c>
      <c r="DW167" s="7">
        <v>8</v>
      </c>
      <c r="DX167" s="7">
        <f t="shared" si="17"/>
        <v>543</v>
      </c>
      <c r="DY167" s="7">
        <f t="shared" si="18"/>
        <v>72</v>
      </c>
      <c r="DZ167" s="7">
        <f t="shared" si="19"/>
        <v>269</v>
      </c>
      <c r="EA167" s="7">
        <f t="shared" si="20"/>
        <v>178</v>
      </c>
    </row>
    <row r="168" spans="1:131" x14ac:dyDescent="0.35">
      <c r="A168" s="7">
        <v>13</v>
      </c>
      <c r="B168" s="10" t="s">
        <v>1020</v>
      </c>
      <c r="C168" s="10" t="s">
        <v>460</v>
      </c>
      <c r="D168" s="10" t="s">
        <v>461</v>
      </c>
      <c r="E168" s="7">
        <f>SUM(Table32534[[#This Row],[0]:[90]])</f>
        <v>817</v>
      </c>
      <c r="F168" s="8">
        <f>SUM(Table32534[[#This Row],[0]:[15]])</f>
        <v>88</v>
      </c>
      <c r="G168" s="7">
        <f>SUM(Table32534[[#This Row],[16]:[64]])</f>
        <v>505</v>
      </c>
      <c r="H168" s="7">
        <f>SUM(Table32534[[#This Row],[65]:[90]])</f>
        <v>224</v>
      </c>
      <c r="I168" s="7">
        <f>SUM(Table32534[[#This Row],[85]:[90]])</f>
        <v>20</v>
      </c>
      <c r="J168" s="8">
        <f>SUM(Table32534[[#This Row],[0]:[17]])</f>
        <v>109</v>
      </c>
      <c r="K168" s="7">
        <f>SUM(Table32534[[#This Row],[18]:[64]])</f>
        <v>484</v>
      </c>
      <c r="L168" s="8">
        <f>SUM(Table32534[[#This Row],[0]:[4]])</f>
        <v>30</v>
      </c>
      <c r="M168" s="7">
        <f>SUM(Table32534[[#This Row],[5]:[15]])</f>
        <v>58</v>
      </c>
      <c r="N168" s="7">
        <f>SUM(Table32534[[#This Row],[16]:[24]])</f>
        <v>85</v>
      </c>
      <c r="O168" s="7">
        <f>SUM(Table32534[[#This Row],[25]:[49]])</f>
        <v>189</v>
      </c>
      <c r="P168" s="7">
        <f>SUM(Table32534[[#This Row],[50]:[64]])</f>
        <v>231</v>
      </c>
      <c r="Q168" s="7">
        <f>SUM(Table32534[[#This Row],[65]:[74]])</f>
        <v>108</v>
      </c>
      <c r="R168" s="7">
        <f>SUM(Table32534[[#This Row],[75]:[84]])</f>
        <v>96</v>
      </c>
      <c r="S168" s="8">
        <f>SUM(Table32534[[#This Row],[5]:[9]])</f>
        <v>22</v>
      </c>
      <c r="T168" s="7">
        <f>SUM(Table32534[[#This Row],[10]:[14]])</f>
        <v>31</v>
      </c>
      <c r="U168" s="7">
        <f>SUM(Table32534[[#This Row],[15]:[19]])</f>
        <v>48</v>
      </c>
      <c r="V168" s="7">
        <f>SUM(Table32534[[#This Row],[20]:[24]])</f>
        <v>42</v>
      </c>
      <c r="W168" s="7">
        <f>SUM(Table32534[[#This Row],[25]:[29]])</f>
        <v>24</v>
      </c>
      <c r="X168" s="7">
        <f>SUM(Table32534[[#This Row],[30]:[34]])</f>
        <v>42</v>
      </c>
      <c r="Y168" s="7">
        <f>SUM(Table32534[[#This Row],[35]:[39]])</f>
        <v>28</v>
      </c>
      <c r="Z168" s="7">
        <f>SUM(Table32534[[#This Row],[40]:[44]])</f>
        <v>39</v>
      </c>
      <c r="AA168" s="7">
        <f>SUM(Table32534[[#This Row],[45]:[49]])</f>
        <v>56</v>
      </c>
      <c r="AB168" s="7">
        <f>SUM(Table32534[[#This Row],[50]:[54]])</f>
        <v>70</v>
      </c>
      <c r="AC168" s="7">
        <f>SUM(Table32534[[#This Row],[55]:[59]])</f>
        <v>90</v>
      </c>
      <c r="AD168" s="7">
        <f>SUM(Table32534[[#This Row],[60]:[64]])</f>
        <v>71</v>
      </c>
      <c r="AE168" s="7">
        <f>SUM(Table32534[[#This Row],[65]:[69]])</f>
        <v>48</v>
      </c>
      <c r="AF168" s="7">
        <f>SUM(Table32534[[#This Row],[70]:[74]])</f>
        <v>60</v>
      </c>
      <c r="AG168" s="7">
        <f>SUM(Table32534[[#This Row],[75]:[79]])</f>
        <v>55</v>
      </c>
      <c r="AH168" s="7">
        <f>SUM(Table32534[[#This Row],[80]:[84]])</f>
        <v>41</v>
      </c>
      <c r="AI168" s="7">
        <f>SUM(Table32534[[#This Row],[85]:[89]])</f>
        <v>16</v>
      </c>
      <c r="AJ168" s="7">
        <f>Table32534[[#This Row],[90]]</f>
        <v>4</v>
      </c>
      <c r="AK168" s="8">
        <v>7</v>
      </c>
      <c r="AL168" s="7">
        <v>8</v>
      </c>
      <c r="AM168" s="7">
        <v>5</v>
      </c>
      <c r="AN168" s="7">
        <v>6</v>
      </c>
      <c r="AO168" s="7">
        <v>4</v>
      </c>
      <c r="AP168" s="7">
        <v>6</v>
      </c>
      <c r="AQ168" s="7">
        <v>7</v>
      </c>
      <c r="AR168" s="7">
        <v>1</v>
      </c>
      <c r="AS168" s="7">
        <v>1</v>
      </c>
      <c r="AT168" s="7">
        <v>7</v>
      </c>
      <c r="AU168" s="7">
        <v>9</v>
      </c>
      <c r="AV168" s="7">
        <v>2</v>
      </c>
      <c r="AW168" s="7">
        <v>9</v>
      </c>
      <c r="AX168" s="7">
        <v>6</v>
      </c>
      <c r="AY168" s="7">
        <v>5</v>
      </c>
      <c r="AZ168" s="7">
        <v>5</v>
      </c>
      <c r="BA168" s="7">
        <v>10</v>
      </c>
      <c r="BB168" s="7">
        <v>11</v>
      </c>
      <c r="BC168" s="7">
        <v>13</v>
      </c>
      <c r="BD168" s="7">
        <v>9</v>
      </c>
      <c r="BE168" s="7">
        <v>9</v>
      </c>
      <c r="BF168" s="7">
        <v>11</v>
      </c>
      <c r="BG168" s="7">
        <v>7</v>
      </c>
      <c r="BH168" s="7">
        <v>8</v>
      </c>
      <c r="BI168" s="7">
        <v>7</v>
      </c>
      <c r="BJ168" s="7">
        <v>4</v>
      </c>
      <c r="BK168" s="7">
        <v>9</v>
      </c>
      <c r="BL168" s="7">
        <v>8</v>
      </c>
      <c r="BM168" s="7">
        <v>3</v>
      </c>
      <c r="BN168" s="7">
        <v>0</v>
      </c>
      <c r="BO168" s="7">
        <v>2</v>
      </c>
      <c r="BP168" s="7">
        <v>10</v>
      </c>
      <c r="BQ168" s="7">
        <v>8</v>
      </c>
      <c r="BR168" s="7">
        <v>10</v>
      </c>
      <c r="BS168" s="7">
        <v>12</v>
      </c>
      <c r="BT168" s="7">
        <v>7</v>
      </c>
      <c r="BU168" s="7">
        <v>5</v>
      </c>
      <c r="BV168" s="7">
        <v>3</v>
      </c>
      <c r="BW168" s="7">
        <v>5</v>
      </c>
      <c r="BX168" s="7">
        <v>8</v>
      </c>
      <c r="BY168" s="7">
        <v>8</v>
      </c>
      <c r="BZ168" s="7">
        <v>10</v>
      </c>
      <c r="CA168" s="7">
        <v>6</v>
      </c>
      <c r="CB168" s="7">
        <v>4</v>
      </c>
      <c r="CC168" s="7">
        <v>11</v>
      </c>
      <c r="CD168" s="7">
        <v>9</v>
      </c>
      <c r="CE168" s="7">
        <v>15</v>
      </c>
      <c r="CF168" s="7">
        <v>12</v>
      </c>
      <c r="CG168" s="7">
        <v>12</v>
      </c>
      <c r="CH168" s="7">
        <v>8</v>
      </c>
      <c r="CI168" s="7">
        <v>9</v>
      </c>
      <c r="CJ168" s="7">
        <v>11</v>
      </c>
      <c r="CK168" s="7">
        <v>16</v>
      </c>
      <c r="CL168" s="7">
        <v>22</v>
      </c>
      <c r="CM168" s="7">
        <v>12</v>
      </c>
      <c r="CN168" s="7">
        <v>9</v>
      </c>
      <c r="CO168" s="7">
        <v>22</v>
      </c>
      <c r="CP168" s="7">
        <v>21</v>
      </c>
      <c r="CQ168" s="7">
        <v>21</v>
      </c>
      <c r="CR168" s="7">
        <v>17</v>
      </c>
      <c r="CS168" s="7">
        <v>10</v>
      </c>
      <c r="CT168" s="7">
        <v>16</v>
      </c>
      <c r="CU168" s="7">
        <v>11</v>
      </c>
      <c r="CV168" s="7">
        <v>20</v>
      </c>
      <c r="CW168" s="7">
        <v>14</v>
      </c>
      <c r="CX168" s="7">
        <v>14</v>
      </c>
      <c r="CY168" s="7">
        <v>7</v>
      </c>
      <c r="CZ168" s="7">
        <v>11</v>
      </c>
      <c r="DA168" s="7">
        <v>9</v>
      </c>
      <c r="DB168" s="7">
        <v>7</v>
      </c>
      <c r="DC168" s="7">
        <v>16</v>
      </c>
      <c r="DD168" s="7">
        <v>12</v>
      </c>
      <c r="DE168" s="7">
        <v>13</v>
      </c>
      <c r="DF168" s="7">
        <v>10</v>
      </c>
      <c r="DG168" s="7">
        <v>9</v>
      </c>
      <c r="DH168" s="7">
        <v>7</v>
      </c>
      <c r="DI168" s="7">
        <v>11</v>
      </c>
      <c r="DJ168" s="7">
        <v>10</v>
      </c>
      <c r="DK168" s="7">
        <v>18</v>
      </c>
      <c r="DL168" s="7">
        <v>9</v>
      </c>
      <c r="DM168" s="7">
        <v>9</v>
      </c>
      <c r="DN168" s="7">
        <v>8</v>
      </c>
      <c r="DO168" s="7">
        <v>12</v>
      </c>
      <c r="DP168" s="7">
        <v>3</v>
      </c>
      <c r="DQ168" s="7">
        <v>9</v>
      </c>
      <c r="DR168" s="7">
        <v>5</v>
      </c>
      <c r="DS168" s="7">
        <v>2</v>
      </c>
      <c r="DT168" s="7">
        <v>4</v>
      </c>
      <c r="DU168" s="7">
        <v>4</v>
      </c>
      <c r="DV168" s="7">
        <v>1</v>
      </c>
      <c r="DW168" s="7">
        <v>4</v>
      </c>
      <c r="DX168" s="7">
        <f t="shared" si="17"/>
        <v>505</v>
      </c>
      <c r="DY168" s="7">
        <f t="shared" si="18"/>
        <v>64</v>
      </c>
      <c r="DZ168" s="7">
        <f t="shared" si="19"/>
        <v>189</v>
      </c>
      <c r="EA168" s="7">
        <f t="shared" si="20"/>
        <v>231</v>
      </c>
    </row>
    <row r="169" spans="1:131" x14ac:dyDescent="0.35">
      <c r="A169" s="7">
        <v>13</v>
      </c>
      <c r="B169" s="10" t="s">
        <v>1020</v>
      </c>
      <c r="C169" s="10" t="s">
        <v>462</v>
      </c>
      <c r="D169" s="10" t="s">
        <v>463</v>
      </c>
      <c r="E169" s="7">
        <f>SUM(Table32534[[#This Row],[0]:[90]])</f>
        <v>776</v>
      </c>
      <c r="F169" s="8">
        <f>SUM(Table32534[[#This Row],[0]:[15]])</f>
        <v>108</v>
      </c>
      <c r="G169" s="7">
        <f>SUM(Table32534[[#This Row],[16]:[64]])</f>
        <v>433</v>
      </c>
      <c r="H169" s="7">
        <f>SUM(Table32534[[#This Row],[65]:[90]])</f>
        <v>235</v>
      </c>
      <c r="I169" s="7">
        <f>SUM(Table32534[[#This Row],[85]:[90]])</f>
        <v>25</v>
      </c>
      <c r="J169" s="8">
        <f>SUM(Table32534[[#This Row],[0]:[17]])</f>
        <v>120</v>
      </c>
      <c r="K169" s="7">
        <f>SUM(Table32534[[#This Row],[18]:[64]])</f>
        <v>421</v>
      </c>
      <c r="L169" s="8">
        <f>SUM(Table32534[[#This Row],[0]:[4]])</f>
        <v>28</v>
      </c>
      <c r="M169" s="7">
        <f>SUM(Table32534[[#This Row],[5]:[15]])</f>
        <v>80</v>
      </c>
      <c r="N169" s="7">
        <f>SUM(Table32534[[#This Row],[16]:[24]])</f>
        <v>67</v>
      </c>
      <c r="O169" s="7">
        <f>SUM(Table32534[[#This Row],[25]:[49]])</f>
        <v>198</v>
      </c>
      <c r="P169" s="7">
        <f>SUM(Table32534[[#This Row],[50]:[64]])</f>
        <v>168</v>
      </c>
      <c r="Q169" s="7">
        <f>SUM(Table32534[[#This Row],[65]:[74]])</f>
        <v>104</v>
      </c>
      <c r="R169" s="7">
        <f>SUM(Table32534[[#This Row],[75]:[84]])</f>
        <v>106</v>
      </c>
      <c r="S169" s="8">
        <f>SUM(Table32534[[#This Row],[5]:[9]])</f>
        <v>24</v>
      </c>
      <c r="T169" s="7">
        <f>SUM(Table32534[[#This Row],[10]:[14]])</f>
        <v>48</v>
      </c>
      <c r="U169" s="7">
        <f>SUM(Table32534[[#This Row],[15]:[19]])</f>
        <v>31</v>
      </c>
      <c r="V169" s="7">
        <f>SUM(Table32534[[#This Row],[20]:[24]])</f>
        <v>44</v>
      </c>
      <c r="W169" s="7">
        <f>SUM(Table32534[[#This Row],[25]:[29]])</f>
        <v>43</v>
      </c>
      <c r="X169" s="7">
        <f>SUM(Table32534[[#This Row],[30]:[34]])</f>
        <v>38</v>
      </c>
      <c r="Y169" s="7">
        <f>SUM(Table32534[[#This Row],[35]:[39]])</f>
        <v>58</v>
      </c>
      <c r="Z169" s="7">
        <f>SUM(Table32534[[#This Row],[40]:[44]])</f>
        <v>29</v>
      </c>
      <c r="AA169" s="7">
        <f>SUM(Table32534[[#This Row],[45]:[49]])</f>
        <v>30</v>
      </c>
      <c r="AB169" s="7">
        <f>SUM(Table32534[[#This Row],[50]:[54]])</f>
        <v>48</v>
      </c>
      <c r="AC169" s="7">
        <f>SUM(Table32534[[#This Row],[55]:[59]])</f>
        <v>63</v>
      </c>
      <c r="AD169" s="7">
        <f>SUM(Table32534[[#This Row],[60]:[64]])</f>
        <v>57</v>
      </c>
      <c r="AE169" s="7">
        <f>SUM(Table32534[[#This Row],[65]:[69]])</f>
        <v>61</v>
      </c>
      <c r="AF169" s="7">
        <f>SUM(Table32534[[#This Row],[70]:[74]])</f>
        <v>43</v>
      </c>
      <c r="AG169" s="7">
        <f>SUM(Table32534[[#This Row],[75]:[79]])</f>
        <v>67</v>
      </c>
      <c r="AH169" s="7">
        <f>SUM(Table32534[[#This Row],[80]:[84]])</f>
        <v>39</v>
      </c>
      <c r="AI169" s="7">
        <f>SUM(Table32534[[#This Row],[85]:[89]])</f>
        <v>15</v>
      </c>
      <c r="AJ169" s="7">
        <f>Table32534[[#This Row],[90]]</f>
        <v>10</v>
      </c>
      <c r="AK169" s="8">
        <v>5</v>
      </c>
      <c r="AL169" s="7">
        <v>6</v>
      </c>
      <c r="AM169" s="7">
        <v>8</v>
      </c>
      <c r="AN169" s="7">
        <v>4</v>
      </c>
      <c r="AO169" s="7">
        <v>5</v>
      </c>
      <c r="AP169" s="7">
        <v>1</v>
      </c>
      <c r="AQ169" s="7">
        <v>5</v>
      </c>
      <c r="AR169" s="7">
        <v>10</v>
      </c>
      <c r="AS169" s="7">
        <v>4</v>
      </c>
      <c r="AT169" s="7">
        <v>4</v>
      </c>
      <c r="AU169" s="7">
        <v>5</v>
      </c>
      <c r="AV169" s="7">
        <v>12</v>
      </c>
      <c r="AW169" s="7">
        <v>7</v>
      </c>
      <c r="AX169" s="7">
        <v>12</v>
      </c>
      <c r="AY169" s="7">
        <v>12</v>
      </c>
      <c r="AZ169" s="7">
        <v>8</v>
      </c>
      <c r="BA169" s="7">
        <v>6</v>
      </c>
      <c r="BB169" s="7">
        <v>6</v>
      </c>
      <c r="BC169" s="7">
        <v>5</v>
      </c>
      <c r="BD169" s="7">
        <v>6</v>
      </c>
      <c r="BE169" s="7">
        <v>14</v>
      </c>
      <c r="BF169" s="7">
        <v>14</v>
      </c>
      <c r="BG169" s="7">
        <v>3</v>
      </c>
      <c r="BH169" s="7">
        <v>6</v>
      </c>
      <c r="BI169" s="7">
        <v>7</v>
      </c>
      <c r="BJ169" s="7">
        <v>7</v>
      </c>
      <c r="BK169" s="7">
        <v>7</v>
      </c>
      <c r="BL169" s="7">
        <v>11</v>
      </c>
      <c r="BM169" s="7">
        <v>5</v>
      </c>
      <c r="BN169" s="7">
        <v>13</v>
      </c>
      <c r="BO169" s="7">
        <v>10</v>
      </c>
      <c r="BP169" s="7">
        <v>3</v>
      </c>
      <c r="BQ169" s="7">
        <v>10</v>
      </c>
      <c r="BR169" s="7">
        <v>7</v>
      </c>
      <c r="BS169" s="7">
        <v>8</v>
      </c>
      <c r="BT169" s="7">
        <v>12</v>
      </c>
      <c r="BU169" s="7">
        <v>9</v>
      </c>
      <c r="BV169" s="7">
        <v>13</v>
      </c>
      <c r="BW169" s="7">
        <v>15</v>
      </c>
      <c r="BX169" s="7">
        <v>9</v>
      </c>
      <c r="BY169" s="7">
        <v>5</v>
      </c>
      <c r="BZ169" s="7">
        <v>5</v>
      </c>
      <c r="CA169" s="7">
        <v>6</v>
      </c>
      <c r="CB169" s="7">
        <v>10</v>
      </c>
      <c r="CC169" s="7">
        <v>3</v>
      </c>
      <c r="CD169" s="7">
        <v>10</v>
      </c>
      <c r="CE169" s="7">
        <v>7</v>
      </c>
      <c r="CF169" s="7">
        <v>4</v>
      </c>
      <c r="CG169" s="7">
        <v>2</v>
      </c>
      <c r="CH169" s="7">
        <v>7</v>
      </c>
      <c r="CI169" s="7">
        <v>9</v>
      </c>
      <c r="CJ169" s="7">
        <v>10</v>
      </c>
      <c r="CK169" s="7">
        <v>8</v>
      </c>
      <c r="CL169" s="7">
        <v>12</v>
      </c>
      <c r="CM169" s="7">
        <v>9</v>
      </c>
      <c r="CN169" s="7">
        <v>13</v>
      </c>
      <c r="CO169" s="7">
        <v>14</v>
      </c>
      <c r="CP169" s="7">
        <v>12</v>
      </c>
      <c r="CQ169" s="7">
        <v>15</v>
      </c>
      <c r="CR169" s="7">
        <v>9</v>
      </c>
      <c r="CS169" s="7">
        <v>16</v>
      </c>
      <c r="CT169" s="7">
        <v>5</v>
      </c>
      <c r="CU169" s="7">
        <v>13</v>
      </c>
      <c r="CV169" s="7">
        <v>12</v>
      </c>
      <c r="CW169" s="7">
        <v>11</v>
      </c>
      <c r="CX169" s="7">
        <v>16</v>
      </c>
      <c r="CY169" s="7">
        <v>12</v>
      </c>
      <c r="CZ169" s="7">
        <v>11</v>
      </c>
      <c r="DA169" s="7">
        <v>13</v>
      </c>
      <c r="DB169" s="7">
        <v>9</v>
      </c>
      <c r="DC169" s="7">
        <v>9</v>
      </c>
      <c r="DD169" s="7">
        <v>8</v>
      </c>
      <c r="DE169" s="7">
        <v>12</v>
      </c>
      <c r="DF169" s="7">
        <v>7</v>
      </c>
      <c r="DG169" s="7">
        <v>7</v>
      </c>
      <c r="DH169" s="7">
        <v>18</v>
      </c>
      <c r="DI169" s="7">
        <v>12</v>
      </c>
      <c r="DJ169" s="7">
        <v>16</v>
      </c>
      <c r="DK169" s="7">
        <v>9</v>
      </c>
      <c r="DL169" s="7">
        <v>12</v>
      </c>
      <c r="DM169" s="7">
        <v>10</v>
      </c>
      <c r="DN169" s="7">
        <v>8</v>
      </c>
      <c r="DO169" s="7">
        <v>8</v>
      </c>
      <c r="DP169" s="7">
        <v>8</v>
      </c>
      <c r="DQ169" s="7">
        <v>5</v>
      </c>
      <c r="DR169" s="7">
        <v>4</v>
      </c>
      <c r="DS169" s="7">
        <v>2</v>
      </c>
      <c r="DT169" s="7">
        <v>2</v>
      </c>
      <c r="DU169" s="7">
        <v>3</v>
      </c>
      <c r="DV169" s="7">
        <v>4</v>
      </c>
      <c r="DW169" s="7">
        <v>10</v>
      </c>
      <c r="DX169" s="7">
        <f t="shared" si="17"/>
        <v>433</v>
      </c>
      <c r="DY169" s="7">
        <f t="shared" si="18"/>
        <v>55</v>
      </c>
      <c r="DZ169" s="7">
        <f t="shared" si="19"/>
        <v>198</v>
      </c>
      <c r="EA169" s="7">
        <f t="shared" si="20"/>
        <v>168</v>
      </c>
    </row>
    <row r="170" spans="1:131" x14ac:dyDescent="0.35">
      <c r="A170" s="7">
        <v>13</v>
      </c>
      <c r="B170" s="10" t="s">
        <v>1020</v>
      </c>
      <c r="C170" s="10" t="s">
        <v>464</v>
      </c>
      <c r="D170" s="10" t="s">
        <v>465</v>
      </c>
      <c r="E170" s="7">
        <f>SUM(Table32534[[#This Row],[0]:[90]])</f>
        <v>874</v>
      </c>
      <c r="F170" s="8">
        <f>SUM(Table32534[[#This Row],[0]:[15]])</f>
        <v>183</v>
      </c>
      <c r="G170" s="7">
        <f>SUM(Table32534[[#This Row],[16]:[64]])</f>
        <v>542</v>
      </c>
      <c r="H170" s="7">
        <f>SUM(Table32534[[#This Row],[65]:[90]])</f>
        <v>149</v>
      </c>
      <c r="I170" s="7">
        <f>SUM(Table32534[[#This Row],[85]:[90]])</f>
        <v>20</v>
      </c>
      <c r="J170" s="8">
        <f>SUM(Table32534[[#This Row],[0]:[17]])</f>
        <v>198</v>
      </c>
      <c r="K170" s="7">
        <f>SUM(Table32534[[#This Row],[18]:[64]])</f>
        <v>527</v>
      </c>
      <c r="L170" s="8">
        <f>SUM(Table32534[[#This Row],[0]:[4]])</f>
        <v>56</v>
      </c>
      <c r="M170" s="7">
        <f>SUM(Table32534[[#This Row],[5]:[15]])</f>
        <v>127</v>
      </c>
      <c r="N170" s="7">
        <f>SUM(Table32534[[#This Row],[16]:[24]])</f>
        <v>74</v>
      </c>
      <c r="O170" s="7">
        <f>SUM(Table32534[[#This Row],[25]:[49]])</f>
        <v>308</v>
      </c>
      <c r="P170" s="7">
        <f>SUM(Table32534[[#This Row],[50]:[64]])</f>
        <v>160</v>
      </c>
      <c r="Q170" s="7">
        <f>SUM(Table32534[[#This Row],[65]:[74]])</f>
        <v>86</v>
      </c>
      <c r="R170" s="7">
        <f>SUM(Table32534[[#This Row],[75]:[84]])</f>
        <v>43</v>
      </c>
      <c r="S170" s="8">
        <f>SUM(Table32534[[#This Row],[5]:[9]])</f>
        <v>64</v>
      </c>
      <c r="T170" s="7">
        <f>SUM(Table32534[[#This Row],[10]:[14]])</f>
        <v>56</v>
      </c>
      <c r="U170" s="7">
        <f>SUM(Table32534[[#This Row],[15]:[19]])</f>
        <v>32</v>
      </c>
      <c r="V170" s="7">
        <f>SUM(Table32534[[#This Row],[20]:[24]])</f>
        <v>49</v>
      </c>
      <c r="W170" s="7">
        <f>SUM(Table32534[[#This Row],[25]:[29]])</f>
        <v>64</v>
      </c>
      <c r="X170" s="7">
        <f>SUM(Table32534[[#This Row],[30]:[34]])</f>
        <v>68</v>
      </c>
      <c r="Y170" s="7">
        <f>SUM(Table32534[[#This Row],[35]:[39]])</f>
        <v>72</v>
      </c>
      <c r="Z170" s="7">
        <f>SUM(Table32534[[#This Row],[40]:[44]])</f>
        <v>56</v>
      </c>
      <c r="AA170" s="7">
        <f>SUM(Table32534[[#This Row],[45]:[49]])</f>
        <v>48</v>
      </c>
      <c r="AB170" s="7">
        <f>SUM(Table32534[[#This Row],[50]:[54]])</f>
        <v>48</v>
      </c>
      <c r="AC170" s="7">
        <f>SUM(Table32534[[#This Row],[55]:[59]])</f>
        <v>64</v>
      </c>
      <c r="AD170" s="7">
        <f>SUM(Table32534[[#This Row],[60]:[64]])</f>
        <v>48</v>
      </c>
      <c r="AE170" s="7">
        <f>SUM(Table32534[[#This Row],[65]:[69]])</f>
        <v>52</v>
      </c>
      <c r="AF170" s="7">
        <f>SUM(Table32534[[#This Row],[70]:[74]])</f>
        <v>34</v>
      </c>
      <c r="AG170" s="7">
        <f>SUM(Table32534[[#This Row],[75]:[79]])</f>
        <v>31</v>
      </c>
      <c r="AH170" s="7">
        <f>SUM(Table32534[[#This Row],[80]:[84]])</f>
        <v>12</v>
      </c>
      <c r="AI170" s="7">
        <f>SUM(Table32534[[#This Row],[85]:[89]])</f>
        <v>15</v>
      </c>
      <c r="AJ170" s="7">
        <f>Table32534[[#This Row],[90]]</f>
        <v>5</v>
      </c>
      <c r="AK170" s="8">
        <v>12</v>
      </c>
      <c r="AL170" s="7">
        <v>15</v>
      </c>
      <c r="AM170" s="7">
        <v>12</v>
      </c>
      <c r="AN170" s="7">
        <v>8</v>
      </c>
      <c r="AO170" s="7">
        <v>9</v>
      </c>
      <c r="AP170" s="7">
        <v>16</v>
      </c>
      <c r="AQ170" s="7">
        <v>9</v>
      </c>
      <c r="AR170" s="7">
        <v>9</v>
      </c>
      <c r="AS170" s="7">
        <v>14</v>
      </c>
      <c r="AT170" s="7">
        <v>16</v>
      </c>
      <c r="AU170" s="7">
        <v>7</v>
      </c>
      <c r="AV170" s="7">
        <v>14</v>
      </c>
      <c r="AW170" s="7">
        <v>10</v>
      </c>
      <c r="AX170" s="7">
        <v>10</v>
      </c>
      <c r="AY170" s="7">
        <v>15</v>
      </c>
      <c r="AZ170" s="7">
        <v>7</v>
      </c>
      <c r="BA170" s="7">
        <v>9</v>
      </c>
      <c r="BB170" s="7">
        <v>6</v>
      </c>
      <c r="BC170" s="7">
        <v>4</v>
      </c>
      <c r="BD170" s="7">
        <v>6</v>
      </c>
      <c r="BE170" s="7">
        <v>11</v>
      </c>
      <c r="BF170" s="7">
        <v>15</v>
      </c>
      <c r="BG170" s="7">
        <v>9</v>
      </c>
      <c r="BH170" s="7">
        <v>8</v>
      </c>
      <c r="BI170" s="7">
        <v>6</v>
      </c>
      <c r="BJ170" s="7">
        <v>16</v>
      </c>
      <c r="BK170" s="7">
        <v>21</v>
      </c>
      <c r="BL170" s="7">
        <v>5</v>
      </c>
      <c r="BM170" s="7">
        <v>14</v>
      </c>
      <c r="BN170" s="7">
        <v>8</v>
      </c>
      <c r="BO170" s="7">
        <v>17</v>
      </c>
      <c r="BP170" s="7">
        <v>15</v>
      </c>
      <c r="BQ170" s="7">
        <v>16</v>
      </c>
      <c r="BR170" s="7">
        <v>9</v>
      </c>
      <c r="BS170" s="7">
        <v>11</v>
      </c>
      <c r="BT170" s="7">
        <v>15</v>
      </c>
      <c r="BU170" s="7">
        <v>16</v>
      </c>
      <c r="BV170" s="7">
        <v>15</v>
      </c>
      <c r="BW170" s="7">
        <v>10</v>
      </c>
      <c r="BX170" s="7">
        <v>16</v>
      </c>
      <c r="BY170" s="7">
        <v>16</v>
      </c>
      <c r="BZ170" s="7">
        <v>13</v>
      </c>
      <c r="CA170" s="7">
        <v>8</v>
      </c>
      <c r="CB170" s="7">
        <v>13</v>
      </c>
      <c r="CC170" s="7">
        <v>6</v>
      </c>
      <c r="CD170" s="7">
        <v>11</v>
      </c>
      <c r="CE170" s="7">
        <v>9</v>
      </c>
      <c r="CF170" s="7">
        <v>8</v>
      </c>
      <c r="CG170" s="7">
        <v>12</v>
      </c>
      <c r="CH170" s="7">
        <v>8</v>
      </c>
      <c r="CI170" s="7">
        <v>9</v>
      </c>
      <c r="CJ170" s="7">
        <v>8</v>
      </c>
      <c r="CK170" s="7">
        <v>6</v>
      </c>
      <c r="CL170" s="7">
        <v>9</v>
      </c>
      <c r="CM170" s="7">
        <v>16</v>
      </c>
      <c r="CN170" s="7">
        <v>17</v>
      </c>
      <c r="CO170" s="7">
        <v>11</v>
      </c>
      <c r="CP170" s="7">
        <v>14</v>
      </c>
      <c r="CQ170" s="7">
        <v>14</v>
      </c>
      <c r="CR170" s="7">
        <v>8</v>
      </c>
      <c r="CS170" s="7">
        <v>11</v>
      </c>
      <c r="CT170" s="7">
        <v>9</v>
      </c>
      <c r="CU170" s="7">
        <v>12</v>
      </c>
      <c r="CV170" s="7">
        <v>7</v>
      </c>
      <c r="CW170" s="7">
        <v>9</v>
      </c>
      <c r="CX170" s="7">
        <v>11</v>
      </c>
      <c r="CY170" s="7">
        <v>9</v>
      </c>
      <c r="CZ170" s="7">
        <v>13</v>
      </c>
      <c r="DA170" s="7">
        <v>12</v>
      </c>
      <c r="DB170" s="7">
        <v>7</v>
      </c>
      <c r="DC170" s="7">
        <v>5</v>
      </c>
      <c r="DD170" s="7">
        <v>7</v>
      </c>
      <c r="DE170" s="7">
        <v>7</v>
      </c>
      <c r="DF170" s="7">
        <v>9</v>
      </c>
      <c r="DG170" s="7">
        <v>6</v>
      </c>
      <c r="DH170" s="7">
        <v>6</v>
      </c>
      <c r="DI170" s="7">
        <v>9</v>
      </c>
      <c r="DJ170" s="7">
        <v>9</v>
      </c>
      <c r="DK170" s="7">
        <v>6</v>
      </c>
      <c r="DL170" s="7">
        <v>1</v>
      </c>
      <c r="DM170" s="7">
        <v>4</v>
      </c>
      <c r="DN170" s="7">
        <v>2</v>
      </c>
      <c r="DO170" s="7">
        <v>2</v>
      </c>
      <c r="DP170" s="7">
        <v>3</v>
      </c>
      <c r="DQ170" s="7">
        <v>1</v>
      </c>
      <c r="DR170" s="7">
        <v>6</v>
      </c>
      <c r="DS170" s="7">
        <v>3</v>
      </c>
      <c r="DT170" s="7">
        <v>3</v>
      </c>
      <c r="DU170" s="7">
        <v>2</v>
      </c>
      <c r="DV170" s="7">
        <v>1</v>
      </c>
      <c r="DW170" s="7">
        <v>5</v>
      </c>
      <c r="DX170" s="7">
        <f t="shared" si="17"/>
        <v>542</v>
      </c>
      <c r="DY170" s="7">
        <f t="shared" si="18"/>
        <v>59</v>
      </c>
      <c r="DZ170" s="7">
        <f t="shared" si="19"/>
        <v>308</v>
      </c>
      <c r="EA170" s="7">
        <f t="shared" si="20"/>
        <v>160</v>
      </c>
    </row>
    <row r="171" spans="1:131" x14ac:dyDescent="0.35">
      <c r="A171" s="7">
        <v>13</v>
      </c>
      <c r="B171" s="10" t="s">
        <v>1020</v>
      </c>
      <c r="C171" s="10" t="s">
        <v>466</v>
      </c>
      <c r="D171" s="10" t="s">
        <v>246</v>
      </c>
      <c r="E171" s="7">
        <f>SUM(Table32534[[#This Row],[0]:[90]])</f>
        <v>1107</v>
      </c>
      <c r="F171" s="8">
        <f>SUM(Table32534[[#This Row],[0]:[15]])</f>
        <v>186</v>
      </c>
      <c r="G171" s="7">
        <f>SUM(Table32534[[#This Row],[16]:[64]])</f>
        <v>732</v>
      </c>
      <c r="H171" s="7">
        <f>SUM(Table32534[[#This Row],[65]:[90]])</f>
        <v>189</v>
      </c>
      <c r="I171" s="7">
        <f>SUM(Table32534[[#This Row],[85]:[90]])</f>
        <v>21</v>
      </c>
      <c r="J171" s="8">
        <f>SUM(Table32534[[#This Row],[0]:[17]])</f>
        <v>208</v>
      </c>
      <c r="K171" s="7">
        <f>SUM(Table32534[[#This Row],[18]:[64]])</f>
        <v>710</v>
      </c>
      <c r="L171" s="8">
        <f>SUM(Table32534[[#This Row],[0]:[4]])</f>
        <v>55</v>
      </c>
      <c r="M171" s="7">
        <f>SUM(Table32534[[#This Row],[5]:[15]])</f>
        <v>131</v>
      </c>
      <c r="N171" s="7">
        <f>SUM(Table32534[[#This Row],[16]:[24]])</f>
        <v>112</v>
      </c>
      <c r="O171" s="7">
        <f>SUM(Table32534[[#This Row],[25]:[49]])</f>
        <v>356</v>
      </c>
      <c r="P171" s="7">
        <f>SUM(Table32534[[#This Row],[50]:[64]])</f>
        <v>264</v>
      </c>
      <c r="Q171" s="7">
        <f>SUM(Table32534[[#This Row],[65]:[74]])</f>
        <v>101</v>
      </c>
      <c r="R171" s="7">
        <f>SUM(Table32534[[#This Row],[75]:[84]])</f>
        <v>67</v>
      </c>
      <c r="S171" s="8">
        <f>SUM(Table32534[[#This Row],[5]:[9]])</f>
        <v>57</v>
      </c>
      <c r="T171" s="7">
        <f>SUM(Table32534[[#This Row],[10]:[14]])</f>
        <v>56</v>
      </c>
      <c r="U171" s="7">
        <f>SUM(Table32534[[#This Row],[15]:[19]])</f>
        <v>63</v>
      </c>
      <c r="V171" s="7">
        <f>SUM(Table32534[[#This Row],[20]:[24]])</f>
        <v>67</v>
      </c>
      <c r="W171" s="7">
        <f>SUM(Table32534[[#This Row],[25]:[29]])</f>
        <v>65</v>
      </c>
      <c r="X171" s="7">
        <f>SUM(Table32534[[#This Row],[30]:[34]])</f>
        <v>91</v>
      </c>
      <c r="Y171" s="7">
        <f>SUM(Table32534[[#This Row],[35]:[39]])</f>
        <v>47</v>
      </c>
      <c r="Z171" s="7">
        <f>SUM(Table32534[[#This Row],[40]:[44]])</f>
        <v>79</v>
      </c>
      <c r="AA171" s="7">
        <f>SUM(Table32534[[#This Row],[45]:[49]])</f>
        <v>74</v>
      </c>
      <c r="AB171" s="7">
        <f>SUM(Table32534[[#This Row],[50]:[54]])</f>
        <v>89</v>
      </c>
      <c r="AC171" s="7">
        <f>SUM(Table32534[[#This Row],[55]:[59]])</f>
        <v>95</v>
      </c>
      <c r="AD171" s="7">
        <f>SUM(Table32534[[#This Row],[60]:[64]])</f>
        <v>80</v>
      </c>
      <c r="AE171" s="7">
        <f>SUM(Table32534[[#This Row],[65]:[69]])</f>
        <v>58</v>
      </c>
      <c r="AF171" s="7">
        <f>SUM(Table32534[[#This Row],[70]:[74]])</f>
        <v>43</v>
      </c>
      <c r="AG171" s="7">
        <f>SUM(Table32534[[#This Row],[75]:[79]])</f>
        <v>34</v>
      </c>
      <c r="AH171" s="7">
        <f>SUM(Table32534[[#This Row],[80]:[84]])</f>
        <v>33</v>
      </c>
      <c r="AI171" s="7">
        <f>SUM(Table32534[[#This Row],[85]:[89]])</f>
        <v>16</v>
      </c>
      <c r="AJ171" s="7">
        <f>Table32534[[#This Row],[90]]</f>
        <v>5</v>
      </c>
      <c r="AK171" s="8">
        <v>11</v>
      </c>
      <c r="AL171" s="7">
        <v>12</v>
      </c>
      <c r="AM171" s="7">
        <v>6</v>
      </c>
      <c r="AN171" s="7">
        <v>12</v>
      </c>
      <c r="AO171" s="7">
        <v>14</v>
      </c>
      <c r="AP171" s="7">
        <v>13</v>
      </c>
      <c r="AQ171" s="7">
        <v>11</v>
      </c>
      <c r="AR171" s="7">
        <v>7</v>
      </c>
      <c r="AS171" s="7">
        <v>15</v>
      </c>
      <c r="AT171" s="7">
        <v>11</v>
      </c>
      <c r="AU171" s="7">
        <v>10</v>
      </c>
      <c r="AV171" s="7">
        <v>14</v>
      </c>
      <c r="AW171" s="7">
        <v>10</v>
      </c>
      <c r="AX171" s="7">
        <v>10</v>
      </c>
      <c r="AY171" s="7">
        <v>12</v>
      </c>
      <c r="AZ171" s="7">
        <v>18</v>
      </c>
      <c r="BA171" s="7">
        <v>11</v>
      </c>
      <c r="BB171" s="7">
        <v>11</v>
      </c>
      <c r="BC171" s="7">
        <v>12</v>
      </c>
      <c r="BD171" s="7">
        <v>11</v>
      </c>
      <c r="BE171" s="7">
        <v>12</v>
      </c>
      <c r="BF171" s="7">
        <v>20</v>
      </c>
      <c r="BG171" s="7">
        <v>12</v>
      </c>
      <c r="BH171" s="7">
        <v>13</v>
      </c>
      <c r="BI171" s="7">
        <v>10</v>
      </c>
      <c r="BJ171" s="7">
        <v>10</v>
      </c>
      <c r="BK171" s="7">
        <v>8</v>
      </c>
      <c r="BL171" s="7">
        <v>17</v>
      </c>
      <c r="BM171" s="7">
        <v>18</v>
      </c>
      <c r="BN171" s="7">
        <v>12</v>
      </c>
      <c r="BO171" s="7">
        <v>17</v>
      </c>
      <c r="BP171" s="7">
        <v>24</v>
      </c>
      <c r="BQ171" s="7">
        <v>22</v>
      </c>
      <c r="BR171" s="7">
        <v>11</v>
      </c>
      <c r="BS171" s="7">
        <v>17</v>
      </c>
      <c r="BT171" s="7">
        <v>9</v>
      </c>
      <c r="BU171" s="7">
        <v>6</v>
      </c>
      <c r="BV171" s="7">
        <v>10</v>
      </c>
      <c r="BW171" s="7">
        <v>14</v>
      </c>
      <c r="BX171" s="7">
        <v>8</v>
      </c>
      <c r="BY171" s="7">
        <v>12</v>
      </c>
      <c r="BZ171" s="7">
        <v>8</v>
      </c>
      <c r="CA171" s="7">
        <v>20</v>
      </c>
      <c r="CB171" s="7">
        <v>22</v>
      </c>
      <c r="CC171" s="7">
        <v>17</v>
      </c>
      <c r="CD171" s="7">
        <v>21</v>
      </c>
      <c r="CE171" s="7">
        <v>11</v>
      </c>
      <c r="CF171" s="7">
        <v>10</v>
      </c>
      <c r="CG171" s="7">
        <v>16</v>
      </c>
      <c r="CH171" s="7">
        <v>16</v>
      </c>
      <c r="CI171" s="7">
        <v>16</v>
      </c>
      <c r="CJ171" s="7">
        <v>20</v>
      </c>
      <c r="CK171" s="7">
        <v>12</v>
      </c>
      <c r="CL171" s="7">
        <v>21</v>
      </c>
      <c r="CM171" s="7">
        <v>20</v>
      </c>
      <c r="CN171" s="7">
        <v>21</v>
      </c>
      <c r="CO171" s="7">
        <v>19</v>
      </c>
      <c r="CP171" s="7">
        <v>18</v>
      </c>
      <c r="CQ171" s="7">
        <v>23</v>
      </c>
      <c r="CR171" s="7">
        <v>14</v>
      </c>
      <c r="CS171" s="7">
        <v>18</v>
      </c>
      <c r="CT171" s="7">
        <v>19</v>
      </c>
      <c r="CU171" s="7">
        <v>18</v>
      </c>
      <c r="CV171" s="7">
        <v>8</v>
      </c>
      <c r="CW171" s="7">
        <v>17</v>
      </c>
      <c r="CX171" s="7">
        <v>11</v>
      </c>
      <c r="CY171" s="7">
        <v>13</v>
      </c>
      <c r="CZ171" s="7">
        <v>10</v>
      </c>
      <c r="DA171" s="7">
        <v>14</v>
      </c>
      <c r="DB171" s="7">
        <v>10</v>
      </c>
      <c r="DC171" s="7">
        <v>7</v>
      </c>
      <c r="DD171" s="7">
        <v>11</v>
      </c>
      <c r="DE171" s="7">
        <v>6</v>
      </c>
      <c r="DF171" s="7">
        <v>10</v>
      </c>
      <c r="DG171" s="7">
        <v>9</v>
      </c>
      <c r="DH171" s="7">
        <v>9</v>
      </c>
      <c r="DI171" s="7">
        <v>7</v>
      </c>
      <c r="DJ171" s="7">
        <v>7</v>
      </c>
      <c r="DK171" s="7">
        <v>4</v>
      </c>
      <c r="DL171" s="7">
        <v>7</v>
      </c>
      <c r="DM171" s="7">
        <v>9</v>
      </c>
      <c r="DN171" s="7">
        <v>9</v>
      </c>
      <c r="DO171" s="7">
        <v>9</v>
      </c>
      <c r="DP171" s="7">
        <v>4</v>
      </c>
      <c r="DQ171" s="7">
        <v>2</v>
      </c>
      <c r="DR171" s="7">
        <v>2</v>
      </c>
      <c r="DS171" s="7">
        <v>4</v>
      </c>
      <c r="DT171" s="7">
        <v>0</v>
      </c>
      <c r="DU171" s="7">
        <v>6</v>
      </c>
      <c r="DV171" s="7">
        <v>4</v>
      </c>
      <c r="DW171" s="7">
        <v>5</v>
      </c>
      <c r="DX171" s="7">
        <f t="shared" si="17"/>
        <v>732</v>
      </c>
      <c r="DY171" s="7">
        <f t="shared" si="18"/>
        <v>90</v>
      </c>
      <c r="DZ171" s="7">
        <f t="shared" si="19"/>
        <v>356</v>
      </c>
      <c r="EA171" s="7">
        <f t="shared" si="20"/>
        <v>264</v>
      </c>
    </row>
    <row r="172" spans="1:131" x14ac:dyDescent="0.35">
      <c r="A172" s="7">
        <v>13</v>
      </c>
      <c r="B172" s="10" t="s">
        <v>1020</v>
      </c>
      <c r="C172" s="10" t="s">
        <v>467</v>
      </c>
      <c r="D172" s="10" t="s">
        <v>468</v>
      </c>
      <c r="E172" s="7">
        <f>SUM(Table32534[[#This Row],[0]:[90]])</f>
        <v>1095</v>
      </c>
      <c r="F172" s="8">
        <f>SUM(Table32534[[#This Row],[0]:[15]])</f>
        <v>150</v>
      </c>
      <c r="G172" s="7">
        <f>SUM(Table32534[[#This Row],[16]:[64]])</f>
        <v>658</v>
      </c>
      <c r="H172" s="7">
        <f>SUM(Table32534[[#This Row],[65]:[90]])</f>
        <v>287</v>
      </c>
      <c r="I172" s="7">
        <f>SUM(Table32534[[#This Row],[85]:[90]])</f>
        <v>47</v>
      </c>
      <c r="J172" s="8">
        <f>SUM(Table32534[[#This Row],[0]:[17]])</f>
        <v>174</v>
      </c>
      <c r="K172" s="7">
        <f>SUM(Table32534[[#This Row],[18]:[64]])</f>
        <v>634</v>
      </c>
      <c r="L172" s="8">
        <f>SUM(Table32534[[#This Row],[0]:[4]])</f>
        <v>30</v>
      </c>
      <c r="M172" s="7">
        <f>SUM(Table32534[[#This Row],[5]:[15]])</f>
        <v>120</v>
      </c>
      <c r="N172" s="7">
        <f>SUM(Table32534[[#This Row],[16]:[24]])</f>
        <v>112</v>
      </c>
      <c r="O172" s="7">
        <f>SUM(Table32534[[#This Row],[25]:[49]])</f>
        <v>303</v>
      </c>
      <c r="P172" s="7">
        <f>SUM(Table32534[[#This Row],[50]:[64]])</f>
        <v>243</v>
      </c>
      <c r="Q172" s="7">
        <f>SUM(Table32534[[#This Row],[65]:[74]])</f>
        <v>113</v>
      </c>
      <c r="R172" s="7">
        <f>SUM(Table32534[[#This Row],[75]:[84]])</f>
        <v>127</v>
      </c>
      <c r="S172" s="8">
        <f>SUM(Table32534[[#This Row],[5]:[9]])</f>
        <v>42</v>
      </c>
      <c r="T172" s="7">
        <f>SUM(Table32534[[#This Row],[10]:[14]])</f>
        <v>63</v>
      </c>
      <c r="U172" s="7">
        <f>SUM(Table32534[[#This Row],[15]:[19]])</f>
        <v>62</v>
      </c>
      <c r="V172" s="7">
        <f>SUM(Table32534[[#This Row],[20]:[24]])</f>
        <v>65</v>
      </c>
      <c r="W172" s="7">
        <f>SUM(Table32534[[#This Row],[25]:[29]])</f>
        <v>38</v>
      </c>
      <c r="X172" s="7">
        <f>SUM(Table32534[[#This Row],[30]:[34]])</f>
        <v>63</v>
      </c>
      <c r="Y172" s="7">
        <f>SUM(Table32534[[#This Row],[35]:[39]])</f>
        <v>75</v>
      </c>
      <c r="Z172" s="7">
        <f>SUM(Table32534[[#This Row],[40]:[44]])</f>
        <v>52</v>
      </c>
      <c r="AA172" s="7">
        <f>SUM(Table32534[[#This Row],[45]:[49]])</f>
        <v>75</v>
      </c>
      <c r="AB172" s="7">
        <f>SUM(Table32534[[#This Row],[50]:[54]])</f>
        <v>89</v>
      </c>
      <c r="AC172" s="7">
        <f>SUM(Table32534[[#This Row],[55]:[59]])</f>
        <v>75</v>
      </c>
      <c r="AD172" s="7">
        <f>SUM(Table32534[[#This Row],[60]:[64]])</f>
        <v>79</v>
      </c>
      <c r="AE172" s="7">
        <f>SUM(Table32534[[#This Row],[65]:[69]])</f>
        <v>64</v>
      </c>
      <c r="AF172" s="7">
        <f>SUM(Table32534[[#This Row],[70]:[74]])</f>
        <v>49</v>
      </c>
      <c r="AG172" s="7">
        <f>SUM(Table32534[[#This Row],[75]:[79]])</f>
        <v>70</v>
      </c>
      <c r="AH172" s="7">
        <f>SUM(Table32534[[#This Row],[80]:[84]])</f>
        <v>57</v>
      </c>
      <c r="AI172" s="7">
        <f>SUM(Table32534[[#This Row],[85]:[89]])</f>
        <v>28</v>
      </c>
      <c r="AJ172" s="7">
        <f>Table32534[[#This Row],[90]]</f>
        <v>19</v>
      </c>
      <c r="AK172" s="8">
        <v>7</v>
      </c>
      <c r="AL172" s="7">
        <v>5</v>
      </c>
      <c r="AM172" s="7">
        <v>8</v>
      </c>
      <c r="AN172" s="7">
        <v>3</v>
      </c>
      <c r="AO172" s="7">
        <v>7</v>
      </c>
      <c r="AP172" s="7">
        <v>7</v>
      </c>
      <c r="AQ172" s="7">
        <v>8</v>
      </c>
      <c r="AR172" s="7">
        <v>8</v>
      </c>
      <c r="AS172" s="7">
        <v>8</v>
      </c>
      <c r="AT172" s="7">
        <v>11</v>
      </c>
      <c r="AU172" s="7">
        <v>14</v>
      </c>
      <c r="AV172" s="7">
        <v>14</v>
      </c>
      <c r="AW172" s="7">
        <v>14</v>
      </c>
      <c r="AX172" s="7">
        <v>10</v>
      </c>
      <c r="AY172" s="7">
        <v>11</v>
      </c>
      <c r="AZ172" s="7">
        <v>15</v>
      </c>
      <c r="BA172" s="7">
        <v>18</v>
      </c>
      <c r="BB172" s="7">
        <v>6</v>
      </c>
      <c r="BC172" s="7">
        <v>11</v>
      </c>
      <c r="BD172" s="7">
        <v>12</v>
      </c>
      <c r="BE172" s="7">
        <v>17</v>
      </c>
      <c r="BF172" s="7">
        <v>17</v>
      </c>
      <c r="BG172" s="7">
        <v>11</v>
      </c>
      <c r="BH172" s="7">
        <v>8</v>
      </c>
      <c r="BI172" s="7">
        <v>12</v>
      </c>
      <c r="BJ172" s="7">
        <v>7</v>
      </c>
      <c r="BK172" s="7">
        <v>5</v>
      </c>
      <c r="BL172" s="7">
        <v>11</v>
      </c>
      <c r="BM172" s="7">
        <v>8</v>
      </c>
      <c r="BN172" s="7">
        <v>7</v>
      </c>
      <c r="BO172" s="7">
        <v>10</v>
      </c>
      <c r="BP172" s="7">
        <v>15</v>
      </c>
      <c r="BQ172" s="7">
        <v>7</v>
      </c>
      <c r="BR172" s="7">
        <v>15</v>
      </c>
      <c r="BS172" s="7">
        <v>16</v>
      </c>
      <c r="BT172" s="7">
        <v>16</v>
      </c>
      <c r="BU172" s="7">
        <v>14</v>
      </c>
      <c r="BV172" s="7">
        <v>11</v>
      </c>
      <c r="BW172" s="7">
        <v>21</v>
      </c>
      <c r="BX172" s="7">
        <v>13</v>
      </c>
      <c r="BY172" s="7">
        <v>6</v>
      </c>
      <c r="BZ172" s="7">
        <v>9</v>
      </c>
      <c r="CA172" s="7">
        <v>10</v>
      </c>
      <c r="CB172" s="7">
        <v>17</v>
      </c>
      <c r="CC172" s="7">
        <v>10</v>
      </c>
      <c r="CD172" s="7">
        <v>16</v>
      </c>
      <c r="CE172" s="7">
        <v>15</v>
      </c>
      <c r="CF172" s="7">
        <v>15</v>
      </c>
      <c r="CG172" s="7">
        <v>11</v>
      </c>
      <c r="CH172" s="7">
        <v>18</v>
      </c>
      <c r="CI172" s="7">
        <v>15</v>
      </c>
      <c r="CJ172" s="7">
        <v>13</v>
      </c>
      <c r="CK172" s="7">
        <v>21</v>
      </c>
      <c r="CL172" s="7">
        <v>18</v>
      </c>
      <c r="CM172" s="7">
        <v>22</v>
      </c>
      <c r="CN172" s="7">
        <v>16</v>
      </c>
      <c r="CO172" s="7">
        <v>16</v>
      </c>
      <c r="CP172" s="7">
        <v>22</v>
      </c>
      <c r="CQ172" s="7">
        <v>11</v>
      </c>
      <c r="CR172" s="7">
        <v>10</v>
      </c>
      <c r="CS172" s="7">
        <v>20</v>
      </c>
      <c r="CT172" s="7">
        <v>10</v>
      </c>
      <c r="CU172" s="7">
        <v>22</v>
      </c>
      <c r="CV172" s="7">
        <v>15</v>
      </c>
      <c r="CW172" s="7">
        <v>12</v>
      </c>
      <c r="CX172" s="7">
        <v>13</v>
      </c>
      <c r="CY172" s="7">
        <v>14</v>
      </c>
      <c r="CZ172" s="7">
        <v>12</v>
      </c>
      <c r="DA172" s="7">
        <v>16</v>
      </c>
      <c r="DB172" s="7">
        <v>9</v>
      </c>
      <c r="DC172" s="7">
        <v>7</v>
      </c>
      <c r="DD172" s="7">
        <v>11</v>
      </c>
      <c r="DE172" s="7">
        <v>12</v>
      </c>
      <c r="DF172" s="7">
        <v>10</v>
      </c>
      <c r="DG172" s="7">
        <v>9</v>
      </c>
      <c r="DH172" s="7">
        <v>21</v>
      </c>
      <c r="DI172" s="7">
        <v>11</v>
      </c>
      <c r="DJ172" s="7">
        <v>15</v>
      </c>
      <c r="DK172" s="7">
        <v>11</v>
      </c>
      <c r="DL172" s="7">
        <v>12</v>
      </c>
      <c r="DM172" s="7">
        <v>11</v>
      </c>
      <c r="DN172" s="7">
        <v>7</v>
      </c>
      <c r="DO172" s="7">
        <v>15</v>
      </c>
      <c r="DP172" s="7">
        <v>13</v>
      </c>
      <c r="DQ172" s="7">
        <v>11</v>
      </c>
      <c r="DR172" s="7">
        <v>4</v>
      </c>
      <c r="DS172" s="7">
        <v>8</v>
      </c>
      <c r="DT172" s="7">
        <v>9</v>
      </c>
      <c r="DU172" s="7">
        <v>3</v>
      </c>
      <c r="DV172" s="7">
        <v>4</v>
      </c>
      <c r="DW172" s="7">
        <v>19</v>
      </c>
      <c r="DX172" s="7">
        <f t="shared" si="17"/>
        <v>658</v>
      </c>
      <c r="DY172" s="7">
        <f t="shared" si="18"/>
        <v>88</v>
      </c>
      <c r="DZ172" s="7">
        <f t="shared" si="19"/>
        <v>303</v>
      </c>
      <c r="EA172" s="7">
        <f t="shared" si="20"/>
        <v>243</v>
      </c>
    </row>
    <row r="173" spans="1:131" x14ac:dyDescent="0.35">
      <c r="A173" s="7">
        <v>13</v>
      </c>
      <c r="B173" s="10" t="s">
        <v>1020</v>
      </c>
      <c r="C173" s="10" t="s">
        <v>469</v>
      </c>
      <c r="D173" s="10" t="s">
        <v>244</v>
      </c>
      <c r="E173" s="7">
        <f>SUM(Table32534[[#This Row],[0]:[90]])</f>
        <v>715</v>
      </c>
      <c r="F173" s="8">
        <f>SUM(Table32534[[#This Row],[0]:[15]])</f>
        <v>95</v>
      </c>
      <c r="G173" s="7">
        <f>SUM(Table32534[[#This Row],[16]:[64]])</f>
        <v>455</v>
      </c>
      <c r="H173" s="7">
        <f>SUM(Table32534[[#This Row],[65]:[90]])</f>
        <v>165</v>
      </c>
      <c r="I173" s="7">
        <f>SUM(Table32534[[#This Row],[85]:[90]])</f>
        <v>43</v>
      </c>
      <c r="J173" s="8">
        <f>SUM(Table32534[[#This Row],[0]:[17]])</f>
        <v>113</v>
      </c>
      <c r="K173" s="7">
        <f>SUM(Table32534[[#This Row],[18]:[64]])</f>
        <v>437</v>
      </c>
      <c r="L173" s="8">
        <f>SUM(Table32534[[#This Row],[0]:[4]])</f>
        <v>17</v>
      </c>
      <c r="M173" s="7">
        <f>SUM(Table32534[[#This Row],[5]:[15]])</f>
        <v>78</v>
      </c>
      <c r="N173" s="7">
        <f>SUM(Table32534[[#This Row],[16]:[24]])</f>
        <v>63</v>
      </c>
      <c r="O173" s="7">
        <f>SUM(Table32534[[#This Row],[25]:[49]])</f>
        <v>202</v>
      </c>
      <c r="P173" s="7">
        <f>SUM(Table32534[[#This Row],[50]:[64]])</f>
        <v>190</v>
      </c>
      <c r="Q173" s="7">
        <f>SUM(Table32534[[#This Row],[65]:[74]])</f>
        <v>70</v>
      </c>
      <c r="R173" s="7">
        <f>SUM(Table32534[[#This Row],[75]:[84]])</f>
        <v>52</v>
      </c>
      <c r="S173" s="8">
        <f>SUM(Table32534[[#This Row],[5]:[9]])</f>
        <v>30</v>
      </c>
      <c r="T173" s="7">
        <f>SUM(Table32534[[#This Row],[10]:[14]])</f>
        <v>38</v>
      </c>
      <c r="U173" s="7">
        <f>SUM(Table32534[[#This Row],[15]:[19]])</f>
        <v>50</v>
      </c>
      <c r="V173" s="7">
        <f>SUM(Table32534[[#This Row],[20]:[24]])</f>
        <v>23</v>
      </c>
      <c r="W173" s="7">
        <f>SUM(Table32534[[#This Row],[25]:[29]])</f>
        <v>56</v>
      </c>
      <c r="X173" s="7">
        <f>SUM(Table32534[[#This Row],[30]:[34]])</f>
        <v>28</v>
      </c>
      <c r="Y173" s="7">
        <f>SUM(Table32534[[#This Row],[35]:[39]])</f>
        <v>21</v>
      </c>
      <c r="Z173" s="7">
        <f>SUM(Table32534[[#This Row],[40]:[44]])</f>
        <v>49</v>
      </c>
      <c r="AA173" s="7">
        <f>SUM(Table32534[[#This Row],[45]:[49]])</f>
        <v>48</v>
      </c>
      <c r="AB173" s="7">
        <f>SUM(Table32534[[#This Row],[50]:[54]])</f>
        <v>54</v>
      </c>
      <c r="AC173" s="7">
        <f>SUM(Table32534[[#This Row],[55]:[59]])</f>
        <v>68</v>
      </c>
      <c r="AD173" s="7">
        <f>SUM(Table32534[[#This Row],[60]:[64]])</f>
        <v>68</v>
      </c>
      <c r="AE173" s="7">
        <f>SUM(Table32534[[#This Row],[65]:[69]])</f>
        <v>34</v>
      </c>
      <c r="AF173" s="7">
        <f>SUM(Table32534[[#This Row],[70]:[74]])</f>
        <v>36</v>
      </c>
      <c r="AG173" s="7">
        <f>SUM(Table32534[[#This Row],[75]:[79]])</f>
        <v>30</v>
      </c>
      <c r="AH173" s="7">
        <f>SUM(Table32534[[#This Row],[80]:[84]])</f>
        <v>22</v>
      </c>
      <c r="AI173" s="7">
        <f>SUM(Table32534[[#This Row],[85]:[89]])</f>
        <v>31</v>
      </c>
      <c r="AJ173" s="7">
        <f>Table32534[[#This Row],[90]]</f>
        <v>12</v>
      </c>
      <c r="AK173" s="8">
        <v>2</v>
      </c>
      <c r="AL173" s="7">
        <v>3</v>
      </c>
      <c r="AM173" s="7">
        <v>3</v>
      </c>
      <c r="AN173" s="7">
        <v>5</v>
      </c>
      <c r="AO173" s="7">
        <v>4</v>
      </c>
      <c r="AP173" s="7">
        <v>6</v>
      </c>
      <c r="AQ173" s="7">
        <v>9</v>
      </c>
      <c r="AR173" s="7">
        <v>4</v>
      </c>
      <c r="AS173" s="7">
        <v>7</v>
      </c>
      <c r="AT173" s="7">
        <v>4</v>
      </c>
      <c r="AU173" s="7">
        <v>7</v>
      </c>
      <c r="AV173" s="7">
        <v>7</v>
      </c>
      <c r="AW173" s="7">
        <v>9</v>
      </c>
      <c r="AX173" s="7">
        <v>8</v>
      </c>
      <c r="AY173" s="7">
        <v>7</v>
      </c>
      <c r="AZ173" s="7">
        <v>10</v>
      </c>
      <c r="BA173" s="7">
        <v>10</v>
      </c>
      <c r="BB173" s="7">
        <v>8</v>
      </c>
      <c r="BC173" s="7">
        <v>17</v>
      </c>
      <c r="BD173" s="7">
        <v>5</v>
      </c>
      <c r="BE173" s="7">
        <v>3</v>
      </c>
      <c r="BF173" s="7">
        <v>4</v>
      </c>
      <c r="BG173" s="7">
        <v>4</v>
      </c>
      <c r="BH173" s="7">
        <v>7</v>
      </c>
      <c r="BI173" s="7">
        <v>5</v>
      </c>
      <c r="BJ173" s="7">
        <v>14</v>
      </c>
      <c r="BK173" s="7">
        <v>10</v>
      </c>
      <c r="BL173" s="7">
        <v>10</v>
      </c>
      <c r="BM173" s="7">
        <v>14</v>
      </c>
      <c r="BN173" s="7">
        <v>8</v>
      </c>
      <c r="BO173" s="7">
        <v>4</v>
      </c>
      <c r="BP173" s="7">
        <v>4</v>
      </c>
      <c r="BQ173" s="7">
        <v>4</v>
      </c>
      <c r="BR173" s="7">
        <v>8</v>
      </c>
      <c r="BS173" s="7">
        <v>8</v>
      </c>
      <c r="BT173" s="7">
        <v>5</v>
      </c>
      <c r="BU173" s="7">
        <v>6</v>
      </c>
      <c r="BV173" s="7">
        <v>1</v>
      </c>
      <c r="BW173" s="7">
        <v>4</v>
      </c>
      <c r="BX173" s="7">
        <v>5</v>
      </c>
      <c r="BY173" s="7">
        <v>11</v>
      </c>
      <c r="BZ173" s="7">
        <v>10</v>
      </c>
      <c r="CA173" s="7">
        <v>6</v>
      </c>
      <c r="CB173" s="7">
        <v>13</v>
      </c>
      <c r="CC173" s="7">
        <v>9</v>
      </c>
      <c r="CD173" s="7">
        <v>7</v>
      </c>
      <c r="CE173" s="7">
        <v>12</v>
      </c>
      <c r="CF173" s="7">
        <v>7</v>
      </c>
      <c r="CG173" s="7">
        <v>10</v>
      </c>
      <c r="CH173" s="7">
        <v>12</v>
      </c>
      <c r="CI173" s="7">
        <v>7</v>
      </c>
      <c r="CJ173" s="7">
        <v>8</v>
      </c>
      <c r="CK173" s="7">
        <v>15</v>
      </c>
      <c r="CL173" s="7">
        <v>15</v>
      </c>
      <c r="CM173" s="7">
        <v>9</v>
      </c>
      <c r="CN173" s="7">
        <v>19</v>
      </c>
      <c r="CO173" s="7">
        <v>21</v>
      </c>
      <c r="CP173" s="7">
        <v>7</v>
      </c>
      <c r="CQ173" s="7">
        <v>10</v>
      </c>
      <c r="CR173" s="7">
        <v>11</v>
      </c>
      <c r="CS173" s="7">
        <v>5</v>
      </c>
      <c r="CT173" s="7">
        <v>17</v>
      </c>
      <c r="CU173" s="7">
        <v>14</v>
      </c>
      <c r="CV173" s="7">
        <v>20</v>
      </c>
      <c r="CW173" s="7">
        <v>12</v>
      </c>
      <c r="CX173" s="7">
        <v>8</v>
      </c>
      <c r="CY173" s="7">
        <v>7</v>
      </c>
      <c r="CZ173" s="7">
        <v>8</v>
      </c>
      <c r="DA173" s="7">
        <v>7</v>
      </c>
      <c r="DB173" s="7">
        <v>4</v>
      </c>
      <c r="DC173" s="7">
        <v>6</v>
      </c>
      <c r="DD173" s="7">
        <v>6</v>
      </c>
      <c r="DE173" s="7">
        <v>5</v>
      </c>
      <c r="DF173" s="7">
        <v>12</v>
      </c>
      <c r="DG173" s="7">
        <v>7</v>
      </c>
      <c r="DH173" s="7">
        <v>9</v>
      </c>
      <c r="DI173" s="7">
        <v>9</v>
      </c>
      <c r="DJ173" s="7">
        <v>2</v>
      </c>
      <c r="DK173" s="7">
        <v>5</v>
      </c>
      <c r="DL173" s="7">
        <v>5</v>
      </c>
      <c r="DM173" s="7">
        <v>4</v>
      </c>
      <c r="DN173" s="7">
        <v>6</v>
      </c>
      <c r="DO173" s="7">
        <v>1</v>
      </c>
      <c r="DP173" s="7">
        <v>4</v>
      </c>
      <c r="DQ173" s="7">
        <v>7</v>
      </c>
      <c r="DR173" s="7">
        <v>8</v>
      </c>
      <c r="DS173" s="7">
        <v>9</v>
      </c>
      <c r="DT173" s="7">
        <v>7</v>
      </c>
      <c r="DU173" s="7">
        <v>3</v>
      </c>
      <c r="DV173" s="7">
        <v>4</v>
      </c>
      <c r="DW173" s="7">
        <v>12</v>
      </c>
      <c r="DX173" s="7">
        <f t="shared" si="17"/>
        <v>455</v>
      </c>
      <c r="DY173" s="7">
        <f t="shared" si="18"/>
        <v>45</v>
      </c>
      <c r="DZ173" s="7">
        <f t="shared" si="19"/>
        <v>202</v>
      </c>
      <c r="EA173" s="7">
        <f t="shared" si="20"/>
        <v>190</v>
      </c>
    </row>
    <row r="174" spans="1:131" x14ac:dyDescent="0.35">
      <c r="A174" s="7">
        <v>13</v>
      </c>
      <c r="B174" s="10" t="s">
        <v>1020</v>
      </c>
      <c r="C174" s="10" t="s">
        <v>470</v>
      </c>
      <c r="D174" s="10" t="s">
        <v>471</v>
      </c>
      <c r="E174" s="7">
        <f>SUM(Table32534[[#This Row],[0]:[90]])</f>
        <v>1029</v>
      </c>
      <c r="F174" s="8">
        <f>SUM(Table32534[[#This Row],[0]:[15]])</f>
        <v>165</v>
      </c>
      <c r="G174" s="7">
        <f>SUM(Table32534[[#This Row],[16]:[64]])</f>
        <v>651</v>
      </c>
      <c r="H174" s="7">
        <f>SUM(Table32534[[#This Row],[65]:[90]])</f>
        <v>213</v>
      </c>
      <c r="I174" s="7">
        <f>SUM(Table32534[[#This Row],[85]:[90]])</f>
        <v>30</v>
      </c>
      <c r="J174" s="8">
        <f>SUM(Table32534[[#This Row],[0]:[17]])</f>
        <v>183</v>
      </c>
      <c r="K174" s="7">
        <f>SUM(Table32534[[#This Row],[18]:[64]])</f>
        <v>633</v>
      </c>
      <c r="L174" s="8">
        <f>SUM(Table32534[[#This Row],[0]:[4]])</f>
        <v>57</v>
      </c>
      <c r="M174" s="7">
        <f>SUM(Table32534[[#This Row],[5]:[15]])</f>
        <v>108</v>
      </c>
      <c r="N174" s="7">
        <f>SUM(Table32534[[#This Row],[16]:[24]])</f>
        <v>92</v>
      </c>
      <c r="O174" s="7">
        <f>SUM(Table32534[[#This Row],[25]:[49]])</f>
        <v>336</v>
      </c>
      <c r="P174" s="7">
        <f>SUM(Table32534[[#This Row],[50]:[64]])</f>
        <v>223</v>
      </c>
      <c r="Q174" s="7">
        <f>SUM(Table32534[[#This Row],[65]:[74]])</f>
        <v>122</v>
      </c>
      <c r="R174" s="7">
        <f>SUM(Table32534[[#This Row],[75]:[84]])</f>
        <v>61</v>
      </c>
      <c r="S174" s="8">
        <f>SUM(Table32534[[#This Row],[5]:[9]])</f>
        <v>43</v>
      </c>
      <c r="T174" s="7">
        <f>SUM(Table32534[[#This Row],[10]:[14]])</f>
        <v>54</v>
      </c>
      <c r="U174" s="7">
        <f>SUM(Table32534[[#This Row],[15]:[19]])</f>
        <v>46</v>
      </c>
      <c r="V174" s="7">
        <f>SUM(Table32534[[#This Row],[20]:[24]])</f>
        <v>57</v>
      </c>
      <c r="W174" s="7">
        <f>SUM(Table32534[[#This Row],[25]:[29]])</f>
        <v>67</v>
      </c>
      <c r="X174" s="7">
        <f>SUM(Table32534[[#This Row],[30]:[34]])</f>
        <v>71</v>
      </c>
      <c r="Y174" s="7">
        <f>SUM(Table32534[[#This Row],[35]:[39]])</f>
        <v>61</v>
      </c>
      <c r="Z174" s="7">
        <f>SUM(Table32534[[#This Row],[40]:[44]])</f>
        <v>71</v>
      </c>
      <c r="AA174" s="7">
        <f>SUM(Table32534[[#This Row],[45]:[49]])</f>
        <v>66</v>
      </c>
      <c r="AB174" s="7">
        <f>SUM(Table32534[[#This Row],[50]:[54]])</f>
        <v>84</v>
      </c>
      <c r="AC174" s="7">
        <f>SUM(Table32534[[#This Row],[55]:[59]])</f>
        <v>72</v>
      </c>
      <c r="AD174" s="7">
        <f>SUM(Table32534[[#This Row],[60]:[64]])</f>
        <v>67</v>
      </c>
      <c r="AE174" s="7">
        <f>SUM(Table32534[[#This Row],[65]:[69]])</f>
        <v>74</v>
      </c>
      <c r="AF174" s="7">
        <f>SUM(Table32534[[#This Row],[70]:[74]])</f>
        <v>48</v>
      </c>
      <c r="AG174" s="7">
        <f>SUM(Table32534[[#This Row],[75]:[79]])</f>
        <v>35</v>
      </c>
      <c r="AH174" s="7">
        <f>SUM(Table32534[[#This Row],[80]:[84]])</f>
        <v>26</v>
      </c>
      <c r="AI174" s="7">
        <f>SUM(Table32534[[#This Row],[85]:[89]])</f>
        <v>20</v>
      </c>
      <c r="AJ174" s="7">
        <f>Table32534[[#This Row],[90]]</f>
        <v>10</v>
      </c>
      <c r="AK174" s="8">
        <v>15</v>
      </c>
      <c r="AL174" s="7">
        <v>12</v>
      </c>
      <c r="AM174" s="7">
        <v>11</v>
      </c>
      <c r="AN174" s="7">
        <v>11</v>
      </c>
      <c r="AO174" s="7">
        <v>8</v>
      </c>
      <c r="AP174" s="7">
        <v>5</v>
      </c>
      <c r="AQ174" s="7">
        <v>11</v>
      </c>
      <c r="AR174" s="7">
        <v>7</v>
      </c>
      <c r="AS174" s="7">
        <v>10</v>
      </c>
      <c r="AT174" s="7">
        <v>10</v>
      </c>
      <c r="AU174" s="7">
        <v>15</v>
      </c>
      <c r="AV174" s="7">
        <v>4</v>
      </c>
      <c r="AW174" s="7">
        <v>9</v>
      </c>
      <c r="AX174" s="7">
        <v>14</v>
      </c>
      <c r="AY174" s="7">
        <v>12</v>
      </c>
      <c r="AZ174" s="7">
        <v>11</v>
      </c>
      <c r="BA174" s="7">
        <v>8</v>
      </c>
      <c r="BB174" s="7">
        <v>10</v>
      </c>
      <c r="BC174" s="7">
        <v>6</v>
      </c>
      <c r="BD174" s="7">
        <v>11</v>
      </c>
      <c r="BE174" s="7">
        <v>13</v>
      </c>
      <c r="BF174" s="7">
        <v>19</v>
      </c>
      <c r="BG174" s="7">
        <v>9</v>
      </c>
      <c r="BH174" s="7">
        <v>7</v>
      </c>
      <c r="BI174" s="7">
        <v>9</v>
      </c>
      <c r="BJ174" s="7">
        <v>15</v>
      </c>
      <c r="BK174" s="7">
        <v>13</v>
      </c>
      <c r="BL174" s="7">
        <v>14</v>
      </c>
      <c r="BM174" s="7">
        <v>10</v>
      </c>
      <c r="BN174" s="7">
        <v>15</v>
      </c>
      <c r="BO174" s="7">
        <v>11</v>
      </c>
      <c r="BP174" s="7">
        <v>10</v>
      </c>
      <c r="BQ174" s="7">
        <v>20</v>
      </c>
      <c r="BR174" s="7">
        <v>16</v>
      </c>
      <c r="BS174" s="7">
        <v>14</v>
      </c>
      <c r="BT174" s="7">
        <v>15</v>
      </c>
      <c r="BU174" s="7">
        <v>12</v>
      </c>
      <c r="BV174" s="7">
        <v>17</v>
      </c>
      <c r="BW174" s="7">
        <v>6</v>
      </c>
      <c r="BX174" s="7">
        <v>11</v>
      </c>
      <c r="BY174" s="7">
        <v>6</v>
      </c>
      <c r="BZ174" s="7">
        <v>20</v>
      </c>
      <c r="CA174" s="7">
        <v>13</v>
      </c>
      <c r="CB174" s="7">
        <v>15</v>
      </c>
      <c r="CC174" s="7">
        <v>17</v>
      </c>
      <c r="CD174" s="7">
        <v>14</v>
      </c>
      <c r="CE174" s="7">
        <v>15</v>
      </c>
      <c r="CF174" s="7">
        <v>6</v>
      </c>
      <c r="CG174" s="7">
        <v>21</v>
      </c>
      <c r="CH174" s="7">
        <v>10</v>
      </c>
      <c r="CI174" s="7">
        <v>14</v>
      </c>
      <c r="CJ174" s="7">
        <v>17</v>
      </c>
      <c r="CK174" s="7">
        <v>17</v>
      </c>
      <c r="CL174" s="7">
        <v>18</v>
      </c>
      <c r="CM174" s="7">
        <v>18</v>
      </c>
      <c r="CN174" s="7">
        <v>16</v>
      </c>
      <c r="CO174" s="7">
        <v>10</v>
      </c>
      <c r="CP174" s="7">
        <v>10</v>
      </c>
      <c r="CQ174" s="7">
        <v>15</v>
      </c>
      <c r="CR174" s="7">
        <v>21</v>
      </c>
      <c r="CS174" s="7">
        <v>15</v>
      </c>
      <c r="CT174" s="7">
        <v>11</v>
      </c>
      <c r="CU174" s="7">
        <v>14</v>
      </c>
      <c r="CV174" s="7">
        <v>10</v>
      </c>
      <c r="CW174" s="7">
        <v>17</v>
      </c>
      <c r="CX174" s="7">
        <v>12</v>
      </c>
      <c r="CY174" s="7">
        <v>17</v>
      </c>
      <c r="CZ174" s="7">
        <v>17</v>
      </c>
      <c r="DA174" s="7">
        <v>13</v>
      </c>
      <c r="DB174" s="7">
        <v>15</v>
      </c>
      <c r="DC174" s="7">
        <v>11</v>
      </c>
      <c r="DD174" s="7">
        <v>14</v>
      </c>
      <c r="DE174" s="7">
        <v>7</v>
      </c>
      <c r="DF174" s="7">
        <v>6</v>
      </c>
      <c r="DG174" s="7">
        <v>10</v>
      </c>
      <c r="DH174" s="7">
        <v>7</v>
      </c>
      <c r="DI174" s="7">
        <v>13</v>
      </c>
      <c r="DJ174" s="7">
        <v>2</v>
      </c>
      <c r="DK174" s="7">
        <v>5</v>
      </c>
      <c r="DL174" s="7">
        <v>8</v>
      </c>
      <c r="DM174" s="7">
        <v>3</v>
      </c>
      <c r="DN174" s="7">
        <v>11</v>
      </c>
      <c r="DO174" s="7">
        <v>3</v>
      </c>
      <c r="DP174" s="7">
        <v>5</v>
      </c>
      <c r="DQ174" s="7">
        <v>4</v>
      </c>
      <c r="DR174" s="7">
        <v>5</v>
      </c>
      <c r="DS174" s="7">
        <v>6</v>
      </c>
      <c r="DT174" s="7">
        <v>6</v>
      </c>
      <c r="DU174" s="7">
        <v>0</v>
      </c>
      <c r="DV174" s="7">
        <v>3</v>
      </c>
      <c r="DW174" s="7">
        <v>10</v>
      </c>
      <c r="DX174" s="7">
        <f t="shared" si="17"/>
        <v>651</v>
      </c>
      <c r="DY174" s="7">
        <f t="shared" si="18"/>
        <v>74</v>
      </c>
      <c r="DZ174" s="7">
        <f t="shared" si="19"/>
        <v>336</v>
      </c>
      <c r="EA174" s="7">
        <f t="shared" si="20"/>
        <v>223</v>
      </c>
    </row>
    <row r="175" spans="1:131" x14ac:dyDescent="0.35">
      <c r="A175" s="7">
        <v>13</v>
      </c>
      <c r="B175" s="10" t="s">
        <v>1020</v>
      </c>
      <c r="C175" s="10" t="s">
        <v>472</v>
      </c>
      <c r="D175" s="10" t="s">
        <v>473</v>
      </c>
      <c r="E175" s="7">
        <f>SUM(Table32534[[#This Row],[0]:[90]])</f>
        <v>850</v>
      </c>
      <c r="F175" s="8">
        <f>SUM(Table32534[[#This Row],[0]:[15]])</f>
        <v>192</v>
      </c>
      <c r="G175" s="7">
        <f>SUM(Table32534[[#This Row],[16]:[64]])</f>
        <v>525</v>
      </c>
      <c r="H175" s="7">
        <f>SUM(Table32534[[#This Row],[65]:[90]])</f>
        <v>133</v>
      </c>
      <c r="I175" s="7">
        <f>SUM(Table32534[[#This Row],[85]:[90]])</f>
        <v>9</v>
      </c>
      <c r="J175" s="8">
        <f>SUM(Table32534[[#This Row],[0]:[17]])</f>
        <v>220</v>
      </c>
      <c r="K175" s="7">
        <f>SUM(Table32534[[#This Row],[18]:[64]])</f>
        <v>497</v>
      </c>
      <c r="L175" s="8">
        <f>SUM(Table32534[[#This Row],[0]:[4]])</f>
        <v>54</v>
      </c>
      <c r="M175" s="7">
        <f>SUM(Table32534[[#This Row],[5]:[15]])</f>
        <v>138</v>
      </c>
      <c r="N175" s="7">
        <f>SUM(Table32534[[#This Row],[16]:[24]])</f>
        <v>87</v>
      </c>
      <c r="O175" s="7">
        <f>SUM(Table32534[[#This Row],[25]:[49]])</f>
        <v>282</v>
      </c>
      <c r="P175" s="7">
        <f>SUM(Table32534[[#This Row],[50]:[64]])</f>
        <v>156</v>
      </c>
      <c r="Q175" s="7">
        <f>SUM(Table32534[[#This Row],[65]:[74]])</f>
        <v>87</v>
      </c>
      <c r="R175" s="7">
        <f>SUM(Table32534[[#This Row],[75]:[84]])</f>
        <v>37</v>
      </c>
      <c r="S175" s="8">
        <f>SUM(Table32534[[#This Row],[5]:[9]])</f>
        <v>60</v>
      </c>
      <c r="T175" s="7">
        <f>SUM(Table32534[[#This Row],[10]:[14]])</f>
        <v>68</v>
      </c>
      <c r="U175" s="7">
        <f>SUM(Table32534[[#This Row],[15]:[19]])</f>
        <v>52</v>
      </c>
      <c r="V175" s="7">
        <f>SUM(Table32534[[#This Row],[20]:[24]])</f>
        <v>45</v>
      </c>
      <c r="W175" s="7">
        <f>SUM(Table32534[[#This Row],[25]:[29]])</f>
        <v>57</v>
      </c>
      <c r="X175" s="7">
        <f>SUM(Table32534[[#This Row],[30]:[34]])</f>
        <v>78</v>
      </c>
      <c r="Y175" s="7">
        <f>SUM(Table32534[[#This Row],[35]:[39]])</f>
        <v>53</v>
      </c>
      <c r="Z175" s="7">
        <f>SUM(Table32534[[#This Row],[40]:[44]])</f>
        <v>55</v>
      </c>
      <c r="AA175" s="7">
        <f>SUM(Table32534[[#This Row],[45]:[49]])</f>
        <v>39</v>
      </c>
      <c r="AB175" s="7">
        <f>SUM(Table32534[[#This Row],[50]:[54]])</f>
        <v>60</v>
      </c>
      <c r="AC175" s="7">
        <f>SUM(Table32534[[#This Row],[55]:[59]])</f>
        <v>48</v>
      </c>
      <c r="AD175" s="7">
        <f>SUM(Table32534[[#This Row],[60]:[64]])</f>
        <v>48</v>
      </c>
      <c r="AE175" s="7">
        <f>SUM(Table32534[[#This Row],[65]:[69]])</f>
        <v>60</v>
      </c>
      <c r="AF175" s="7">
        <f>SUM(Table32534[[#This Row],[70]:[74]])</f>
        <v>27</v>
      </c>
      <c r="AG175" s="7">
        <f>SUM(Table32534[[#This Row],[75]:[79]])</f>
        <v>18</v>
      </c>
      <c r="AH175" s="7">
        <f>SUM(Table32534[[#This Row],[80]:[84]])</f>
        <v>19</v>
      </c>
      <c r="AI175" s="7">
        <f>SUM(Table32534[[#This Row],[85]:[89]])</f>
        <v>7</v>
      </c>
      <c r="AJ175" s="7">
        <f>Table32534[[#This Row],[90]]</f>
        <v>2</v>
      </c>
      <c r="AK175" s="8">
        <v>13</v>
      </c>
      <c r="AL175" s="7">
        <v>11</v>
      </c>
      <c r="AM175" s="7">
        <v>8</v>
      </c>
      <c r="AN175" s="7">
        <v>16</v>
      </c>
      <c r="AO175" s="7">
        <v>6</v>
      </c>
      <c r="AP175" s="7">
        <v>9</v>
      </c>
      <c r="AQ175" s="7">
        <v>12</v>
      </c>
      <c r="AR175" s="7">
        <v>13</v>
      </c>
      <c r="AS175" s="7">
        <v>16</v>
      </c>
      <c r="AT175" s="7">
        <v>10</v>
      </c>
      <c r="AU175" s="7">
        <v>12</v>
      </c>
      <c r="AV175" s="7">
        <v>11</v>
      </c>
      <c r="AW175" s="7">
        <v>17</v>
      </c>
      <c r="AX175" s="7">
        <v>16</v>
      </c>
      <c r="AY175" s="7">
        <v>12</v>
      </c>
      <c r="AZ175" s="7">
        <v>10</v>
      </c>
      <c r="BA175" s="7">
        <v>15</v>
      </c>
      <c r="BB175" s="7">
        <v>13</v>
      </c>
      <c r="BC175" s="7">
        <v>7</v>
      </c>
      <c r="BD175" s="7">
        <v>7</v>
      </c>
      <c r="BE175" s="7">
        <v>2</v>
      </c>
      <c r="BF175" s="7">
        <v>13</v>
      </c>
      <c r="BG175" s="7">
        <v>6</v>
      </c>
      <c r="BH175" s="7">
        <v>10</v>
      </c>
      <c r="BI175" s="7">
        <v>14</v>
      </c>
      <c r="BJ175" s="7">
        <v>12</v>
      </c>
      <c r="BK175" s="7">
        <v>9</v>
      </c>
      <c r="BL175" s="7">
        <v>12</v>
      </c>
      <c r="BM175" s="7">
        <v>12</v>
      </c>
      <c r="BN175" s="7">
        <v>12</v>
      </c>
      <c r="BO175" s="7">
        <v>12</v>
      </c>
      <c r="BP175" s="7">
        <v>12</v>
      </c>
      <c r="BQ175" s="7">
        <v>14</v>
      </c>
      <c r="BR175" s="7">
        <v>20</v>
      </c>
      <c r="BS175" s="7">
        <v>20</v>
      </c>
      <c r="BT175" s="7">
        <v>9</v>
      </c>
      <c r="BU175" s="7">
        <v>15</v>
      </c>
      <c r="BV175" s="7">
        <v>9</v>
      </c>
      <c r="BW175" s="7">
        <v>10</v>
      </c>
      <c r="BX175" s="7">
        <v>10</v>
      </c>
      <c r="BY175" s="7">
        <v>9</v>
      </c>
      <c r="BZ175" s="7">
        <v>13</v>
      </c>
      <c r="CA175" s="7">
        <v>13</v>
      </c>
      <c r="CB175" s="7">
        <v>9</v>
      </c>
      <c r="CC175" s="7">
        <v>11</v>
      </c>
      <c r="CD175" s="7">
        <v>9</v>
      </c>
      <c r="CE175" s="7">
        <v>2</v>
      </c>
      <c r="CF175" s="7">
        <v>14</v>
      </c>
      <c r="CG175" s="7">
        <v>7</v>
      </c>
      <c r="CH175" s="7">
        <v>7</v>
      </c>
      <c r="CI175" s="7">
        <v>12</v>
      </c>
      <c r="CJ175" s="7">
        <v>11</v>
      </c>
      <c r="CK175" s="7">
        <v>11</v>
      </c>
      <c r="CL175" s="7">
        <v>13</v>
      </c>
      <c r="CM175" s="7">
        <v>13</v>
      </c>
      <c r="CN175" s="7">
        <v>11</v>
      </c>
      <c r="CO175" s="7">
        <v>10</v>
      </c>
      <c r="CP175" s="7">
        <v>7</v>
      </c>
      <c r="CQ175" s="7">
        <v>13</v>
      </c>
      <c r="CR175" s="7">
        <v>7</v>
      </c>
      <c r="CS175" s="7">
        <v>6</v>
      </c>
      <c r="CT175" s="7">
        <v>6</v>
      </c>
      <c r="CU175" s="7">
        <v>11</v>
      </c>
      <c r="CV175" s="7">
        <v>11</v>
      </c>
      <c r="CW175" s="7">
        <v>14</v>
      </c>
      <c r="CX175" s="7">
        <v>14</v>
      </c>
      <c r="CY175" s="7">
        <v>12</v>
      </c>
      <c r="CZ175" s="7">
        <v>14</v>
      </c>
      <c r="DA175" s="7">
        <v>8</v>
      </c>
      <c r="DB175" s="7">
        <v>12</v>
      </c>
      <c r="DC175" s="7">
        <v>7</v>
      </c>
      <c r="DD175" s="7">
        <v>3</v>
      </c>
      <c r="DE175" s="7">
        <v>2</v>
      </c>
      <c r="DF175" s="7">
        <v>9</v>
      </c>
      <c r="DG175" s="7">
        <v>6</v>
      </c>
      <c r="DH175" s="7">
        <v>4</v>
      </c>
      <c r="DI175" s="7">
        <v>6</v>
      </c>
      <c r="DJ175" s="7">
        <v>3</v>
      </c>
      <c r="DK175" s="7">
        <v>2</v>
      </c>
      <c r="DL175" s="7">
        <v>3</v>
      </c>
      <c r="DM175" s="7">
        <v>6</v>
      </c>
      <c r="DN175" s="7">
        <v>4</v>
      </c>
      <c r="DO175" s="7">
        <v>3</v>
      </c>
      <c r="DP175" s="7">
        <v>6</v>
      </c>
      <c r="DQ175" s="7">
        <v>0</v>
      </c>
      <c r="DR175" s="7">
        <v>2</v>
      </c>
      <c r="DS175" s="7">
        <v>2</v>
      </c>
      <c r="DT175" s="7">
        <v>2</v>
      </c>
      <c r="DU175" s="7">
        <v>1</v>
      </c>
      <c r="DV175" s="7">
        <v>0</v>
      </c>
      <c r="DW175" s="7">
        <v>2</v>
      </c>
      <c r="DX175" s="7">
        <f t="shared" si="17"/>
        <v>525</v>
      </c>
      <c r="DY175" s="7">
        <f t="shared" si="18"/>
        <v>59</v>
      </c>
      <c r="DZ175" s="7">
        <f t="shared" si="19"/>
        <v>282</v>
      </c>
      <c r="EA175" s="7">
        <f t="shared" si="20"/>
        <v>156</v>
      </c>
    </row>
    <row r="176" spans="1:131" x14ac:dyDescent="0.35">
      <c r="A176" s="7">
        <v>13</v>
      </c>
      <c r="B176" s="10" t="s">
        <v>1020</v>
      </c>
      <c r="C176" s="10" t="s">
        <v>474</v>
      </c>
      <c r="D176" s="10" t="s">
        <v>475</v>
      </c>
      <c r="E176" s="7">
        <f>SUM(Table32534[[#This Row],[0]:[90]])</f>
        <v>838</v>
      </c>
      <c r="F176" s="8">
        <f>SUM(Table32534[[#This Row],[0]:[15]])</f>
        <v>114</v>
      </c>
      <c r="G176" s="7">
        <f>SUM(Table32534[[#This Row],[16]:[64]])</f>
        <v>514</v>
      </c>
      <c r="H176" s="7">
        <f>SUM(Table32534[[#This Row],[65]:[90]])</f>
        <v>210</v>
      </c>
      <c r="I176" s="7">
        <f>SUM(Table32534[[#This Row],[85]:[90]])</f>
        <v>24</v>
      </c>
      <c r="J176" s="8">
        <f>SUM(Table32534[[#This Row],[0]:[17]])</f>
        <v>130</v>
      </c>
      <c r="K176" s="7">
        <f>SUM(Table32534[[#This Row],[18]:[64]])</f>
        <v>498</v>
      </c>
      <c r="L176" s="8">
        <f>SUM(Table32534[[#This Row],[0]:[4]])</f>
        <v>30</v>
      </c>
      <c r="M176" s="7">
        <f>SUM(Table32534[[#This Row],[5]:[15]])</f>
        <v>84</v>
      </c>
      <c r="N176" s="7">
        <f>SUM(Table32534[[#This Row],[16]:[24]])</f>
        <v>69</v>
      </c>
      <c r="O176" s="7">
        <f>SUM(Table32534[[#This Row],[25]:[49]])</f>
        <v>238</v>
      </c>
      <c r="P176" s="7">
        <f>SUM(Table32534[[#This Row],[50]:[64]])</f>
        <v>207</v>
      </c>
      <c r="Q176" s="7">
        <f>SUM(Table32534[[#This Row],[65]:[74]])</f>
        <v>112</v>
      </c>
      <c r="R176" s="7">
        <f>SUM(Table32534[[#This Row],[75]:[84]])</f>
        <v>74</v>
      </c>
      <c r="S176" s="8">
        <f>SUM(Table32534[[#This Row],[5]:[9]])</f>
        <v>46</v>
      </c>
      <c r="T176" s="7">
        <f>SUM(Table32534[[#This Row],[10]:[14]])</f>
        <v>30</v>
      </c>
      <c r="U176" s="7">
        <f>SUM(Table32534[[#This Row],[15]:[19]])</f>
        <v>40</v>
      </c>
      <c r="V176" s="7">
        <f>SUM(Table32534[[#This Row],[20]:[24]])</f>
        <v>37</v>
      </c>
      <c r="W176" s="7">
        <f>SUM(Table32534[[#This Row],[25]:[29]])</f>
        <v>40</v>
      </c>
      <c r="X176" s="7">
        <f>SUM(Table32534[[#This Row],[30]:[34]])</f>
        <v>43</v>
      </c>
      <c r="Y176" s="7">
        <f>SUM(Table32534[[#This Row],[35]:[39]])</f>
        <v>54</v>
      </c>
      <c r="Z176" s="7">
        <f>SUM(Table32534[[#This Row],[40]:[44]])</f>
        <v>43</v>
      </c>
      <c r="AA176" s="7">
        <f>SUM(Table32534[[#This Row],[45]:[49]])</f>
        <v>58</v>
      </c>
      <c r="AB176" s="7">
        <f>SUM(Table32534[[#This Row],[50]:[54]])</f>
        <v>58</v>
      </c>
      <c r="AC176" s="7">
        <f>SUM(Table32534[[#This Row],[55]:[59]])</f>
        <v>75</v>
      </c>
      <c r="AD176" s="7">
        <f>SUM(Table32534[[#This Row],[60]:[64]])</f>
        <v>74</v>
      </c>
      <c r="AE176" s="7">
        <f>SUM(Table32534[[#This Row],[65]:[69]])</f>
        <v>65</v>
      </c>
      <c r="AF176" s="7">
        <f>SUM(Table32534[[#This Row],[70]:[74]])</f>
        <v>47</v>
      </c>
      <c r="AG176" s="7">
        <f>SUM(Table32534[[#This Row],[75]:[79]])</f>
        <v>47</v>
      </c>
      <c r="AH176" s="7">
        <f>SUM(Table32534[[#This Row],[80]:[84]])</f>
        <v>27</v>
      </c>
      <c r="AI176" s="7">
        <f>SUM(Table32534[[#This Row],[85]:[89]])</f>
        <v>23</v>
      </c>
      <c r="AJ176" s="7">
        <f>Table32534[[#This Row],[90]]</f>
        <v>1</v>
      </c>
      <c r="AK176" s="8">
        <v>9</v>
      </c>
      <c r="AL176" s="7">
        <v>5</v>
      </c>
      <c r="AM176" s="7">
        <v>5</v>
      </c>
      <c r="AN176" s="7">
        <v>1</v>
      </c>
      <c r="AO176" s="7">
        <v>10</v>
      </c>
      <c r="AP176" s="7">
        <v>6</v>
      </c>
      <c r="AQ176" s="7">
        <v>5</v>
      </c>
      <c r="AR176" s="7">
        <v>12</v>
      </c>
      <c r="AS176" s="7">
        <v>11</v>
      </c>
      <c r="AT176" s="7">
        <v>12</v>
      </c>
      <c r="AU176" s="7">
        <v>9</v>
      </c>
      <c r="AV176" s="7">
        <v>3</v>
      </c>
      <c r="AW176" s="7">
        <v>8</v>
      </c>
      <c r="AX176" s="7">
        <v>3</v>
      </c>
      <c r="AY176" s="7">
        <v>7</v>
      </c>
      <c r="AZ176" s="7">
        <v>8</v>
      </c>
      <c r="BA176" s="7">
        <v>6</v>
      </c>
      <c r="BB176" s="7">
        <v>10</v>
      </c>
      <c r="BC176" s="7">
        <v>12</v>
      </c>
      <c r="BD176" s="7">
        <v>4</v>
      </c>
      <c r="BE176" s="7">
        <v>10</v>
      </c>
      <c r="BF176" s="7">
        <v>6</v>
      </c>
      <c r="BG176" s="7">
        <v>7</v>
      </c>
      <c r="BH176" s="7">
        <v>6</v>
      </c>
      <c r="BI176" s="7">
        <v>8</v>
      </c>
      <c r="BJ176" s="7">
        <v>9</v>
      </c>
      <c r="BK176" s="7">
        <v>8</v>
      </c>
      <c r="BL176" s="7">
        <v>6</v>
      </c>
      <c r="BM176" s="7">
        <v>10</v>
      </c>
      <c r="BN176" s="7">
        <v>7</v>
      </c>
      <c r="BO176" s="7">
        <v>5</v>
      </c>
      <c r="BP176" s="7">
        <v>13</v>
      </c>
      <c r="BQ176" s="7">
        <v>6</v>
      </c>
      <c r="BR176" s="7">
        <v>11</v>
      </c>
      <c r="BS176" s="7">
        <v>8</v>
      </c>
      <c r="BT176" s="7">
        <v>18</v>
      </c>
      <c r="BU176" s="7">
        <v>10</v>
      </c>
      <c r="BV176" s="7">
        <v>8</v>
      </c>
      <c r="BW176" s="7">
        <v>5</v>
      </c>
      <c r="BX176" s="7">
        <v>13</v>
      </c>
      <c r="BY176" s="7">
        <v>5</v>
      </c>
      <c r="BZ176" s="7">
        <v>10</v>
      </c>
      <c r="CA176" s="7">
        <v>10</v>
      </c>
      <c r="CB176" s="7">
        <v>11</v>
      </c>
      <c r="CC176" s="7">
        <v>7</v>
      </c>
      <c r="CD176" s="7">
        <v>13</v>
      </c>
      <c r="CE176" s="7">
        <v>12</v>
      </c>
      <c r="CF176" s="7">
        <v>11</v>
      </c>
      <c r="CG176" s="7">
        <v>7</v>
      </c>
      <c r="CH176" s="7">
        <v>15</v>
      </c>
      <c r="CI176" s="7">
        <v>11</v>
      </c>
      <c r="CJ176" s="7">
        <v>14</v>
      </c>
      <c r="CK176" s="7">
        <v>15</v>
      </c>
      <c r="CL176" s="7">
        <v>8</v>
      </c>
      <c r="CM176" s="7">
        <v>10</v>
      </c>
      <c r="CN176" s="7">
        <v>18</v>
      </c>
      <c r="CO176" s="7">
        <v>10</v>
      </c>
      <c r="CP176" s="7">
        <v>17</v>
      </c>
      <c r="CQ176" s="7">
        <v>15</v>
      </c>
      <c r="CR176" s="7">
        <v>15</v>
      </c>
      <c r="CS176" s="7">
        <v>18</v>
      </c>
      <c r="CT176" s="7">
        <v>14</v>
      </c>
      <c r="CU176" s="7">
        <v>8</v>
      </c>
      <c r="CV176" s="7">
        <v>20</v>
      </c>
      <c r="CW176" s="7">
        <v>14</v>
      </c>
      <c r="CX176" s="7">
        <v>14</v>
      </c>
      <c r="CY176" s="7">
        <v>13</v>
      </c>
      <c r="CZ176" s="7">
        <v>13</v>
      </c>
      <c r="DA176" s="7">
        <v>15</v>
      </c>
      <c r="DB176" s="7">
        <v>10</v>
      </c>
      <c r="DC176" s="7">
        <v>8</v>
      </c>
      <c r="DD176" s="7">
        <v>10</v>
      </c>
      <c r="DE176" s="7">
        <v>2</v>
      </c>
      <c r="DF176" s="7">
        <v>15</v>
      </c>
      <c r="DG176" s="7">
        <v>12</v>
      </c>
      <c r="DH176" s="7">
        <v>12</v>
      </c>
      <c r="DI176" s="7">
        <v>7</v>
      </c>
      <c r="DJ176" s="7">
        <v>10</v>
      </c>
      <c r="DK176" s="7">
        <v>12</v>
      </c>
      <c r="DL176" s="7">
        <v>6</v>
      </c>
      <c r="DM176" s="7">
        <v>11</v>
      </c>
      <c r="DN176" s="7">
        <v>6</v>
      </c>
      <c r="DO176" s="7">
        <v>4</v>
      </c>
      <c r="DP176" s="7">
        <v>2</v>
      </c>
      <c r="DQ176" s="7">
        <v>4</v>
      </c>
      <c r="DR176" s="7">
        <v>5</v>
      </c>
      <c r="DS176" s="7">
        <v>3</v>
      </c>
      <c r="DT176" s="7">
        <v>4</v>
      </c>
      <c r="DU176" s="7">
        <v>6</v>
      </c>
      <c r="DV176" s="7">
        <v>5</v>
      </c>
      <c r="DW176" s="7">
        <v>1</v>
      </c>
      <c r="DX176" s="7">
        <f t="shared" si="17"/>
        <v>514</v>
      </c>
      <c r="DY176" s="7">
        <f t="shared" si="18"/>
        <v>53</v>
      </c>
      <c r="DZ176" s="7">
        <f t="shared" si="19"/>
        <v>238</v>
      </c>
      <c r="EA176" s="7">
        <f t="shared" si="20"/>
        <v>207</v>
      </c>
    </row>
    <row r="177" spans="1:131" x14ac:dyDescent="0.35">
      <c r="A177" s="7">
        <v>13</v>
      </c>
      <c r="B177" s="10" t="s">
        <v>1020</v>
      </c>
      <c r="C177" s="10" t="s">
        <v>476</v>
      </c>
      <c r="D177" s="10" t="s">
        <v>477</v>
      </c>
      <c r="E177" s="7">
        <f>SUM(Table32534[[#This Row],[0]:[90]])</f>
        <v>1118</v>
      </c>
      <c r="F177" s="8">
        <f>SUM(Table32534[[#This Row],[0]:[15]])</f>
        <v>255</v>
      </c>
      <c r="G177" s="7">
        <f>SUM(Table32534[[#This Row],[16]:[64]])</f>
        <v>718</v>
      </c>
      <c r="H177" s="7">
        <f>SUM(Table32534[[#This Row],[65]:[90]])</f>
        <v>145</v>
      </c>
      <c r="I177" s="7">
        <f>SUM(Table32534[[#This Row],[85]:[90]])</f>
        <v>8</v>
      </c>
      <c r="J177" s="8">
        <f>SUM(Table32534[[#This Row],[0]:[17]])</f>
        <v>289</v>
      </c>
      <c r="K177" s="7">
        <f>SUM(Table32534[[#This Row],[18]:[64]])</f>
        <v>684</v>
      </c>
      <c r="L177" s="8">
        <f>SUM(Table32534[[#This Row],[0]:[4]])</f>
        <v>55</v>
      </c>
      <c r="M177" s="7">
        <f>SUM(Table32534[[#This Row],[5]:[15]])</f>
        <v>200</v>
      </c>
      <c r="N177" s="7">
        <f>SUM(Table32534[[#This Row],[16]:[24]])</f>
        <v>133</v>
      </c>
      <c r="O177" s="7">
        <f>SUM(Table32534[[#This Row],[25]:[49]])</f>
        <v>377</v>
      </c>
      <c r="P177" s="7">
        <f>SUM(Table32534[[#This Row],[50]:[64]])</f>
        <v>208</v>
      </c>
      <c r="Q177" s="7">
        <f>SUM(Table32534[[#This Row],[65]:[74]])</f>
        <v>82</v>
      </c>
      <c r="R177" s="7">
        <f>SUM(Table32534[[#This Row],[75]:[84]])</f>
        <v>55</v>
      </c>
      <c r="S177" s="8">
        <f>SUM(Table32534[[#This Row],[5]:[9]])</f>
        <v>84</v>
      </c>
      <c r="T177" s="7">
        <f>SUM(Table32534[[#This Row],[10]:[14]])</f>
        <v>89</v>
      </c>
      <c r="U177" s="7">
        <f>SUM(Table32534[[#This Row],[15]:[19]])</f>
        <v>95</v>
      </c>
      <c r="V177" s="7">
        <f>SUM(Table32534[[#This Row],[20]:[24]])</f>
        <v>65</v>
      </c>
      <c r="W177" s="7">
        <f>SUM(Table32534[[#This Row],[25]:[29]])</f>
        <v>72</v>
      </c>
      <c r="X177" s="7">
        <f>SUM(Table32534[[#This Row],[30]:[34]])</f>
        <v>85</v>
      </c>
      <c r="Y177" s="7">
        <f>SUM(Table32534[[#This Row],[35]:[39]])</f>
        <v>74</v>
      </c>
      <c r="Z177" s="7">
        <f>SUM(Table32534[[#This Row],[40]:[44]])</f>
        <v>73</v>
      </c>
      <c r="AA177" s="7">
        <f>SUM(Table32534[[#This Row],[45]:[49]])</f>
        <v>73</v>
      </c>
      <c r="AB177" s="7">
        <f>SUM(Table32534[[#This Row],[50]:[54]])</f>
        <v>81</v>
      </c>
      <c r="AC177" s="7">
        <f>SUM(Table32534[[#This Row],[55]:[59]])</f>
        <v>68</v>
      </c>
      <c r="AD177" s="7">
        <f>SUM(Table32534[[#This Row],[60]:[64]])</f>
        <v>59</v>
      </c>
      <c r="AE177" s="7">
        <f>SUM(Table32534[[#This Row],[65]:[69]])</f>
        <v>39</v>
      </c>
      <c r="AF177" s="7">
        <f>SUM(Table32534[[#This Row],[70]:[74]])</f>
        <v>43</v>
      </c>
      <c r="AG177" s="7">
        <f>SUM(Table32534[[#This Row],[75]:[79]])</f>
        <v>54</v>
      </c>
      <c r="AH177" s="7">
        <f>SUM(Table32534[[#This Row],[80]:[84]])</f>
        <v>1</v>
      </c>
      <c r="AI177" s="7">
        <f>SUM(Table32534[[#This Row],[85]:[89]])</f>
        <v>3</v>
      </c>
      <c r="AJ177" s="7">
        <f>Table32534[[#This Row],[90]]</f>
        <v>5</v>
      </c>
      <c r="AK177" s="8">
        <v>9</v>
      </c>
      <c r="AL177" s="7">
        <v>13</v>
      </c>
      <c r="AM177" s="7">
        <v>11</v>
      </c>
      <c r="AN177" s="7">
        <v>10</v>
      </c>
      <c r="AO177" s="7">
        <v>12</v>
      </c>
      <c r="AP177" s="7">
        <v>14</v>
      </c>
      <c r="AQ177" s="7">
        <v>14</v>
      </c>
      <c r="AR177" s="7">
        <v>19</v>
      </c>
      <c r="AS177" s="7">
        <v>21</v>
      </c>
      <c r="AT177" s="7">
        <v>16</v>
      </c>
      <c r="AU177" s="7">
        <v>13</v>
      </c>
      <c r="AV177" s="7">
        <v>14</v>
      </c>
      <c r="AW177" s="7">
        <v>22</v>
      </c>
      <c r="AX177" s="7">
        <v>16</v>
      </c>
      <c r="AY177" s="7">
        <v>24</v>
      </c>
      <c r="AZ177" s="7">
        <v>27</v>
      </c>
      <c r="BA177" s="7">
        <v>16</v>
      </c>
      <c r="BB177" s="7">
        <v>18</v>
      </c>
      <c r="BC177" s="7">
        <v>17</v>
      </c>
      <c r="BD177" s="7">
        <v>17</v>
      </c>
      <c r="BE177" s="7">
        <v>12</v>
      </c>
      <c r="BF177" s="7">
        <v>20</v>
      </c>
      <c r="BG177" s="7">
        <v>13</v>
      </c>
      <c r="BH177" s="7">
        <v>10</v>
      </c>
      <c r="BI177" s="7">
        <v>10</v>
      </c>
      <c r="BJ177" s="7">
        <v>11</v>
      </c>
      <c r="BK177" s="7">
        <v>13</v>
      </c>
      <c r="BL177" s="7">
        <v>20</v>
      </c>
      <c r="BM177" s="7">
        <v>11</v>
      </c>
      <c r="BN177" s="7">
        <v>17</v>
      </c>
      <c r="BO177" s="7">
        <v>18</v>
      </c>
      <c r="BP177" s="7">
        <v>17</v>
      </c>
      <c r="BQ177" s="7">
        <v>12</v>
      </c>
      <c r="BR177" s="7">
        <v>18</v>
      </c>
      <c r="BS177" s="7">
        <v>20</v>
      </c>
      <c r="BT177" s="7">
        <v>15</v>
      </c>
      <c r="BU177" s="7">
        <v>13</v>
      </c>
      <c r="BV177" s="7">
        <v>18</v>
      </c>
      <c r="BW177" s="7">
        <v>16</v>
      </c>
      <c r="BX177" s="7">
        <v>12</v>
      </c>
      <c r="BY177" s="7">
        <v>16</v>
      </c>
      <c r="BZ177" s="7">
        <v>15</v>
      </c>
      <c r="CA177" s="7">
        <v>14</v>
      </c>
      <c r="CB177" s="7">
        <v>17</v>
      </c>
      <c r="CC177" s="7">
        <v>11</v>
      </c>
      <c r="CD177" s="7">
        <v>10</v>
      </c>
      <c r="CE177" s="7">
        <v>16</v>
      </c>
      <c r="CF177" s="7">
        <v>12</v>
      </c>
      <c r="CG177" s="7">
        <v>18</v>
      </c>
      <c r="CH177" s="7">
        <v>17</v>
      </c>
      <c r="CI177" s="7">
        <v>15</v>
      </c>
      <c r="CJ177" s="7">
        <v>17</v>
      </c>
      <c r="CK177" s="7">
        <v>13</v>
      </c>
      <c r="CL177" s="7">
        <v>24</v>
      </c>
      <c r="CM177" s="7">
        <v>12</v>
      </c>
      <c r="CN177" s="7">
        <v>18</v>
      </c>
      <c r="CO177" s="7">
        <v>15</v>
      </c>
      <c r="CP177" s="7">
        <v>16</v>
      </c>
      <c r="CQ177" s="7">
        <v>12</v>
      </c>
      <c r="CR177" s="7">
        <v>7</v>
      </c>
      <c r="CS177" s="7">
        <v>13</v>
      </c>
      <c r="CT177" s="7">
        <v>16</v>
      </c>
      <c r="CU177" s="7">
        <v>11</v>
      </c>
      <c r="CV177" s="7">
        <v>11</v>
      </c>
      <c r="CW177" s="7">
        <v>8</v>
      </c>
      <c r="CX177" s="7">
        <v>8</v>
      </c>
      <c r="CY177" s="7">
        <v>9</v>
      </c>
      <c r="CZ177" s="7">
        <v>7</v>
      </c>
      <c r="DA177" s="7">
        <v>10</v>
      </c>
      <c r="DB177" s="7">
        <v>5</v>
      </c>
      <c r="DC177" s="7">
        <v>12</v>
      </c>
      <c r="DD177" s="7">
        <v>9</v>
      </c>
      <c r="DE177" s="7">
        <v>10</v>
      </c>
      <c r="DF177" s="7">
        <v>8</v>
      </c>
      <c r="DG177" s="7">
        <v>4</v>
      </c>
      <c r="DH177" s="7">
        <v>15</v>
      </c>
      <c r="DI177" s="7">
        <v>16</v>
      </c>
      <c r="DJ177" s="7">
        <v>16</v>
      </c>
      <c r="DK177" s="7">
        <v>5</v>
      </c>
      <c r="DL177" s="7">
        <v>2</v>
      </c>
      <c r="DM177" s="7">
        <v>0</v>
      </c>
      <c r="DN177" s="7">
        <v>1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2</v>
      </c>
      <c r="DU177" s="7">
        <v>1</v>
      </c>
      <c r="DV177" s="7">
        <v>0</v>
      </c>
      <c r="DW177" s="7">
        <v>5</v>
      </c>
      <c r="DX177" s="7">
        <f t="shared" si="17"/>
        <v>718</v>
      </c>
      <c r="DY177" s="7">
        <f t="shared" si="18"/>
        <v>99</v>
      </c>
      <c r="DZ177" s="7">
        <f t="shared" si="19"/>
        <v>377</v>
      </c>
      <c r="EA177" s="7">
        <f t="shared" si="20"/>
        <v>208</v>
      </c>
    </row>
    <row r="178" spans="1:131" x14ac:dyDescent="0.35">
      <c r="A178" s="7">
        <v>13</v>
      </c>
      <c r="B178" s="10" t="s">
        <v>1020</v>
      </c>
      <c r="C178" s="10" t="s">
        <v>478</v>
      </c>
      <c r="D178" s="10" t="s">
        <v>479</v>
      </c>
      <c r="E178" s="7">
        <f>SUM(Table32534[[#This Row],[0]:[90]])</f>
        <v>1435</v>
      </c>
      <c r="F178" s="8">
        <f>SUM(Table32534[[#This Row],[0]:[15]])</f>
        <v>311</v>
      </c>
      <c r="G178" s="7">
        <f>SUM(Table32534[[#This Row],[16]:[64]])</f>
        <v>954</v>
      </c>
      <c r="H178" s="7">
        <f>SUM(Table32534[[#This Row],[65]:[90]])</f>
        <v>170</v>
      </c>
      <c r="I178" s="7">
        <f>SUM(Table32534[[#This Row],[85]:[90]])</f>
        <v>15</v>
      </c>
      <c r="J178" s="8">
        <f>SUM(Table32534[[#This Row],[0]:[17]])</f>
        <v>346</v>
      </c>
      <c r="K178" s="7">
        <f>SUM(Table32534[[#This Row],[18]:[64]])</f>
        <v>919</v>
      </c>
      <c r="L178" s="8">
        <f>SUM(Table32534[[#This Row],[0]:[4]])</f>
        <v>89</v>
      </c>
      <c r="M178" s="7">
        <f>SUM(Table32534[[#This Row],[5]:[15]])</f>
        <v>222</v>
      </c>
      <c r="N178" s="7">
        <f>SUM(Table32534[[#This Row],[16]:[24]])</f>
        <v>132</v>
      </c>
      <c r="O178" s="7">
        <f>SUM(Table32534[[#This Row],[25]:[49]])</f>
        <v>588</v>
      </c>
      <c r="P178" s="7">
        <f>SUM(Table32534[[#This Row],[50]:[64]])</f>
        <v>234</v>
      </c>
      <c r="Q178" s="7">
        <f>SUM(Table32534[[#This Row],[65]:[74]])</f>
        <v>92</v>
      </c>
      <c r="R178" s="7">
        <f>SUM(Table32534[[#This Row],[75]:[84]])</f>
        <v>63</v>
      </c>
      <c r="S178" s="8">
        <f>SUM(Table32534[[#This Row],[5]:[9]])</f>
        <v>104</v>
      </c>
      <c r="T178" s="7">
        <f>SUM(Table32534[[#This Row],[10]:[14]])</f>
        <v>102</v>
      </c>
      <c r="U178" s="7">
        <f>SUM(Table32534[[#This Row],[15]:[19]])</f>
        <v>78</v>
      </c>
      <c r="V178" s="7">
        <f>SUM(Table32534[[#This Row],[20]:[24]])</f>
        <v>70</v>
      </c>
      <c r="W178" s="7">
        <f>SUM(Table32534[[#This Row],[25]:[29]])</f>
        <v>119</v>
      </c>
      <c r="X178" s="7">
        <f>SUM(Table32534[[#This Row],[30]:[34]])</f>
        <v>155</v>
      </c>
      <c r="Y178" s="7">
        <f>SUM(Table32534[[#This Row],[35]:[39]])</f>
        <v>141</v>
      </c>
      <c r="Z178" s="7">
        <f>SUM(Table32534[[#This Row],[40]:[44]])</f>
        <v>99</v>
      </c>
      <c r="AA178" s="7">
        <f>SUM(Table32534[[#This Row],[45]:[49]])</f>
        <v>74</v>
      </c>
      <c r="AB178" s="7">
        <f>SUM(Table32534[[#This Row],[50]:[54]])</f>
        <v>90</v>
      </c>
      <c r="AC178" s="7">
        <f>SUM(Table32534[[#This Row],[55]:[59]])</f>
        <v>77</v>
      </c>
      <c r="AD178" s="7">
        <f>SUM(Table32534[[#This Row],[60]:[64]])</f>
        <v>67</v>
      </c>
      <c r="AE178" s="7">
        <f>SUM(Table32534[[#This Row],[65]:[69]])</f>
        <v>60</v>
      </c>
      <c r="AF178" s="7">
        <f>SUM(Table32534[[#This Row],[70]:[74]])</f>
        <v>32</v>
      </c>
      <c r="AG178" s="7">
        <f>SUM(Table32534[[#This Row],[75]:[79]])</f>
        <v>34</v>
      </c>
      <c r="AH178" s="7">
        <f>SUM(Table32534[[#This Row],[80]:[84]])</f>
        <v>29</v>
      </c>
      <c r="AI178" s="7">
        <f>SUM(Table32534[[#This Row],[85]:[89]])</f>
        <v>14</v>
      </c>
      <c r="AJ178" s="7">
        <f>Table32534[[#This Row],[90]]</f>
        <v>1</v>
      </c>
      <c r="AK178" s="8">
        <v>22</v>
      </c>
      <c r="AL178" s="7">
        <v>12</v>
      </c>
      <c r="AM178" s="7">
        <v>20</v>
      </c>
      <c r="AN178" s="7">
        <v>28</v>
      </c>
      <c r="AO178" s="7">
        <v>7</v>
      </c>
      <c r="AP178" s="7">
        <v>20</v>
      </c>
      <c r="AQ178" s="7">
        <v>20</v>
      </c>
      <c r="AR178" s="7">
        <v>13</v>
      </c>
      <c r="AS178" s="7">
        <v>29</v>
      </c>
      <c r="AT178" s="7">
        <v>22</v>
      </c>
      <c r="AU178" s="7">
        <v>18</v>
      </c>
      <c r="AV178" s="7">
        <v>22</v>
      </c>
      <c r="AW178" s="7">
        <v>20</v>
      </c>
      <c r="AX178" s="7">
        <v>28</v>
      </c>
      <c r="AY178" s="7">
        <v>14</v>
      </c>
      <c r="AZ178" s="7">
        <v>16</v>
      </c>
      <c r="BA178" s="7">
        <v>15</v>
      </c>
      <c r="BB178" s="7">
        <v>20</v>
      </c>
      <c r="BC178" s="7">
        <v>11</v>
      </c>
      <c r="BD178" s="7">
        <v>16</v>
      </c>
      <c r="BE178" s="7">
        <v>20</v>
      </c>
      <c r="BF178" s="7">
        <v>12</v>
      </c>
      <c r="BG178" s="7">
        <v>9</v>
      </c>
      <c r="BH178" s="7">
        <v>15</v>
      </c>
      <c r="BI178" s="7">
        <v>14</v>
      </c>
      <c r="BJ178" s="7">
        <v>22</v>
      </c>
      <c r="BK178" s="7">
        <v>23</v>
      </c>
      <c r="BL178" s="7">
        <v>21</v>
      </c>
      <c r="BM178" s="7">
        <v>17</v>
      </c>
      <c r="BN178" s="7">
        <v>36</v>
      </c>
      <c r="BO178" s="7">
        <v>29</v>
      </c>
      <c r="BP178" s="7">
        <v>31</v>
      </c>
      <c r="BQ178" s="7">
        <v>34</v>
      </c>
      <c r="BR178" s="7">
        <v>32</v>
      </c>
      <c r="BS178" s="7">
        <v>29</v>
      </c>
      <c r="BT178" s="7">
        <v>23</v>
      </c>
      <c r="BU178" s="7">
        <v>26</v>
      </c>
      <c r="BV178" s="7">
        <v>29</v>
      </c>
      <c r="BW178" s="7">
        <v>32</v>
      </c>
      <c r="BX178" s="7">
        <v>31</v>
      </c>
      <c r="BY178" s="7">
        <v>19</v>
      </c>
      <c r="BZ178" s="7">
        <v>20</v>
      </c>
      <c r="CA178" s="7">
        <v>14</v>
      </c>
      <c r="CB178" s="7">
        <v>24</v>
      </c>
      <c r="CC178" s="7">
        <v>22</v>
      </c>
      <c r="CD178" s="7">
        <v>18</v>
      </c>
      <c r="CE178" s="7">
        <v>13</v>
      </c>
      <c r="CF178" s="7">
        <v>13</v>
      </c>
      <c r="CG178" s="7">
        <v>15</v>
      </c>
      <c r="CH178" s="7">
        <v>15</v>
      </c>
      <c r="CI178" s="7">
        <v>15</v>
      </c>
      <c r="CJ178" s="7">
        <v>20</v>
      </c>
      <c r="CK178" s="7">
        <v>14</v>
      </c>
      <c r="CL178" s="7">
        <v>22</v>
      </c>
      <c r="CM178" s="7">
        <v>19</v>
      </c>
      <c r="CN178" s="7">
        <v>18</v>
      </c>
      <c r="CO178" s="7">
        <v>12</v>
      </c>
      <c r="CP178" s="7">
        <v>19</v>
      </c>
      <c r="CQ178" s="7">
        <v>15</v>
      </c>
      <c r="CR178" s="7">
        <v>13</v>
      </c>
      <c r="CS178" s="7">
        <v>19</v>
      </c>
      <c r="CT178" s="7">
        <v>11</v>
      </c>
      <c r="CU178" s="7">
        <v>12</v>
      </c>
      <c r="CV178" s="7">
        <v>14</v>
      </c>
      <c r="CW178" s="7">
        <v>11</v>
      </c>
      <c r="CX178" s="7">
        <v>10</v>
      </c>
      <c r="CY178" s="7">
        <v>8</v>
      </c>
      <c r="CZ178" s="7">
        <v>18</v>
      </c>
      <c r="DA178" s="7">
        <v>14</v>
      </c>
      <c r="DB178" s="7">
        <v>10</v>
      </c>
      <c r="DC178" s="7">
        <v>7</v>
      </c>
      <c r="DD178" s="7">
        <v>9</v>
      </c>
      <c r="DE178" s="7">
        <v>6</v>
      </c>
      <c r="DF178" s="7">
        <v>5</v>
      </c>
      <c r="DG178" s="7">
        <v>5</v>
      </c>
      <c r="DH178" s="7">
        <v>5</v>
      </c>
      <c r="DI178" s="7">
        <v>6</v>
      </c>
      <c r="DJ178" s="7">
        <v>6</v>
      </c>
      <c r="DK178" s="7">
        <v>9</v>
      </c>
      <c r="DL178" s="7">
        <v>8</v>
      </c>
      <c r="DM178" s="7">
        <v>10</v>
      </c>
      <c r="DN178" s="7">
        <v>7</v>
      </c>
      <c r="DO178" s="7">
        <v>4</v>
      </c>
      <c r="DP178" s="7">
        <v>6</v>
      </c>
      <c r="DQ178" s="7">
        <v>2</v>
      </c>
      <c r="DR178" s="7">
        <v>1</v>
      </c>
      <c r="DS178" s="7">
        <v>2</v>
      </c>
      <c r="DT178" s="7">
        <v>4</v>
      </c>
      <c r="DU178" s="7">
        <v>5</v>
      </c>
      <c r="DV178" s="7">
        <v>2</v>
      </c>
      <c r="DW178" s="7">
        <v>1</v>
      </c>
      <c r="DX178" s="7">
        <f t="shared" si="17"/>
        <v>954</v>
      </c>
      <c r="DY178" s="7">
        <f t="shared" si="18"/>
        <v>97</v>
      </c>
      <c r="DZ178" s="7">
        <f t="shared" si="19"/>
        <v>588</v>
      </c>
      <c r="EA178" s="7">
        <f t="shared" si="20"/>
        <v>234</v>
      </c>
    </row>
    <row r="179" spans="1:131" x14ac:dyDescent="0.35">
      <c r="A179" s="7">
        <v>13</v>
      </c>
      <c r="B179" s="10" t="s">
        <v>1020</v>
      </c>
      <c r="C179" s="10" t="s">
        <v>480</v>
      </c>
      <c r="D179" s="10" t="s">
        <v>481</v>
      </c>
      <c r="E179" s="7">
        <f>SUM(Table32534[[#This Row],[0]:[90]])</f>
        <v>851</v>
      </c>
      <c r="F179" s="8">
        <f>SUM(Table32534[[#This Row],[0]:[15]])</f>
        <v>126</v>
      </c>
      <c r="G179" s="7">
        <f>SUM(Table32534[[#This Row],[16]:[64]])</f>
        <v>568</v>
      </c>
      <c r="H179" s="7">
        <f>SUM(Table32534[[#This Row],[65]:[90]])</f>
        <v>157</v>
      </c>
      <c r="I179" s="7">
        <f>SUM(Table32534[[#This Row],[85]:[90]])</f>
        <v>2</v>
      </c>
      <c r="J179" s="8">
        <f>SUM(Table32534[[#This Row],[0]:[17]])</f>
        <v>151</v>
      </c>
      <c r="K179" s="7">
        <f>SUM(Table32534[[#This Row],[18]:[64]])</f>
        <v>543</v>
      </c>
      <c r="L179" s="8">
        <f>SUM(Table32534[[#This Row],[0]:[4]])</f>
        <v>39</v>
      </c>
      <c r="M179" s="7">
        <f>SUM(Table32534[[#This Row],[5]:[15]])</f>
        <v>87</v>
      </c>
      <c r="N179" s="7">
        <f>SUM(Table32534[[#This Row],[16]:[24]])</f>
        <v>118</v>
      </c>
      <c r="O179" s="7">
        <f>SUM(Table32534[[#This Row],[25]:[49]])</f>
        <v>288</v>
      </c>
      <c r="P179" s="7">
        <f>SUM(Table32534[[#This Row],[50]:[64]])</f>
        <v>162</v>
      </c>
      <c r="Q179" s="7">
        <f>SUM(Table32534[[#This Row],[65]:[74]])</f>
        <v>105</v>
      </c>
      <c r="R179" s="7">
        <f>SUM(Table32534[[#This Row],[75]:[84]])</f>
        <v>50</v>
      </c>
      <c r="S179" s="8">
        <f>SUM(Table32534[[#This Row],[5]:[9]])</f>
        <v>37</v>
      </c>
      <c r="T179" s="7">
        <f>SUM(Table32534[[#This Row],[10]:[14]])</f>
        <v>39</v>
      </c>
      <c r="U179" s="7">
        <f>SUM(Table32534[[#This Row],[15]:[19]])</f>
        <v>54</v>
      </c>
      <c r="V179" s="7">
        <f>SUM(Table32534[[#This Row],[20]:[24]])</f>
        <v>75</v>
      </c>
      <c r="W179" s="7">
        <f>SUM(Table32534[[#This Row],[25]:[29]])</f>
        <v>62</v>
      </c>
      <c r="X179" s="7">
        <f>SUM(Table32534[[#This Row],[30]:[34]])</f>
        <v>62</v>
      </c>
      <c r="Y179" s="7">
        <f>SUM(Table32534[[#This Row],[35]:[39]])</f>
        <v>53</v>
      </c>
      <c r="Z179" s="7">
        <f>SUM(Table32534[[#This Row],[40]:[44]])</f>
        <v>69</v>
      </c>
      <c r="AA179" s="7">
        <f>SUM(Table32534[[#This Row],[45]:[49]])</f>
        <v>42</v>
      </c>
      <c r="AB179" s="7">
        <f>SUM(Table32534[[#This Row],[50]:[54]])</f>
        <v>57</v>
      </c>
      <c r="AC179" s="7">
        <f>SUM(Table32534[[#This Row],[55]:[59]])</f>
        <v>51</v>
      </c>
      <c r="AD179" s="7">
        <f>SUM(Table32534[[#This Row],[60]:[64]])</f>
        <v>54</v>
      </c>
      <c r="AE179" s="7">
        <f>SUM(Table32534[[#This Row],[65]:[69]])</f>
        <v>61</v>
      </c>
      <c r="AF179" s="7">
        <f>SUM(Table32534[[#This Row],[70]:[74]])</f>
        <v>44</v>
      </c>
      <c r="AG179" s="7">
        <f>SUM(Table32534[[#This Row],[75]:[79]])</f>
        <v>38</v>
      </c>
      <c r="AH179" s="7">
        <f>SUM(Table32534[[#This Row],[80]:[84]])</f>
        <v>12</v>
      </c>
      <c r="AI179" s="7">
        <f>SUM(Table32534[[#This Row],[85]:[89]])</f>
        <v>1</v>
      </c>
      <c r="AJ179" s="7">
        <f>Table32534[[#This Row],[90]]</f>
        <v>1</v>
      </c>
      <c r="AK179" s="8">
        <v>7</v>
      </c>
      <c r="AL179" s="7">
        <v>6</v>
      </c>
      <c r="AM179" s="7">
        <v>12</v>
      </c>
      <c r="AN179" s="7">
        <v>5</v>
      </c>
      <c r="AO179" s="7">
        <v>9</v>
      </c>
      <c r="AP179" s="7">
        <v>8</v>
      </c>
      <c r="AQ179" s="7">
        <v>8</v>
      </c>
      <c r="AR179" s="7">
        <v>4</v>
      </c>
      <c r="AS179" s="7">
        <v>11</v>
      </c>
      <c r="AT179" s="7">
        <v>6</v>
      </c>
      <c r="AU179" s="7">
        <v>9</v>
      </c>
      <c r="AV179" s="7">
        <v>9</v>
      </c>
      <c r="AW179" s="7">
        <v>9</v>
      </c>
      <c r="AX179" s="7">
        <v>4</v>
      </c>
      <c r="AY179" s="7">
        <v>8</v>
      </c>
      <c r="AZ179" s="7">
        <v>11</v>
      </c>
      <c r="BA179" s="7">
        <v>10</v>
      </c>
      <c r="BB179" s="7">
        <v>15</v>
      </c>
      <c r="BC179" s="7">
        <v>10</v>
      </c>
      <c r="BD179" s="7">
        <v>8</v>
      </c>
      <c r="BE179" s="7">
        <v>15</v>
      </c>
      <c r="BF179" s="7">
        <v>15</v>
      </c>
      <c r="BG179" s="7">
        <v>15</v>
      </c>
      <c r="BH179" s="7">
        <v>15</v>
      </c>
      <c r="BI179" s="7">
        <v>15</v>
      </c>
      <c r="BJ179" s="7">
        <v>12</v>
      </c>
      <c r="BK179" s="7">
        <v>9</v>
      </c>
      <c r="BL179" s="7">
        <v>15</v>
      </c>
      <c r="BM179" s="7">
        <v>15</v>
      </c>
      <c r="BN179" s="7">
        <v>11</v>
      </c>
      <c r="BO179" s="7">
        <v>12</v>
      </c>
      <c r="BP179" s="7">
        <v>13</v>
      </c>
      <c r="BQ179" s="7">
        <v>7</v>
      </c>
      <c r="BR179" s="7">
        <v>19</v>
      </c>
      <c r="BS179" s="7">
        <v>11</v>
      </c>
      <c r="BT179" s="7">
        <v>7</v>
      </c>
      <c r="BU179" s="7">
        <v>13</v>
      </c>
      <c r="BV179" s="7">
        <v>15</v>
      </c>
      <c r="BW179" s="7">
        <v>8</v>
      </c>
      <c r="BX179" s="7">
        <v>10</v>
      </c>
      <c r="BY179" s="7">
        <v>10</v>
      </c>
      <c r="BZ179" s="7">
        <v>13</v>
      </c>
      <c r="CA179" s="7">
        <v>18</v>
      </c>
      <c r="CB179" s="7">
        <v>11</v>
      </c>
      <c r="CC179" s="7">
        <v>17</v>
      </c>
      <c r="CD179" s="7">
        <v>8</v>
      </c>
      <c r="CE179" s="7">
        <v>6</v>
      </c>
      <c r="CF179" s="7">
        <v>9</v>
      </c>
      <c r="CG179" s="7">
        <v>9</v>
      </c>
      <c r="CH179" s="7">
        <v>10</v>
      </c>
      <c r="CI179" s="7">
        <v>7</v>
      </c>
      <c r="CJ179" s="7">
        <v>11</v>
      </c>
      <c r="CK179" s="7">
        <v>8</v>
      </c>
      <c r="CL179" s="7">
        <v>14</v>
      </c>
      <c r="CM179" s="7">
        <v>17</v>
      </c>
      <c r="CN179" s="7">
        <v>10</v>
      </c>
      <c r="CO179" s="7">
        <v>8</v>
      </c>
      <c r="CP179" s="7">
        <v>12</v>
      </c>
      <c r="CQ179" s="7">
        <v>9</v>
      </c>
      <c r="CR179" s="7">
        <v>12</v>
      </c>
      <c r="CS179" s="7">
        <v>16</v>
      </c>
      <c r="CT179" s="7">
        <v>15</v>
      </c>
      <c r="CU179" s="7">
        <v>9</v>
      </c>
      <c r="CV179" s="7">
        <v>8</v>
      </c>
      <c r="CW179" s="7">
        <v>6</v>
      </c>
      <c r="CX179" s="7">
        <v>14</v>
      </c>
      <c r="CY179" s="7">
        <v>16</v>
      </c>
      <c r="CZ179" s="7">
        <v>15</v>
      </c>
      <c r="DA179" s="7">
        <v>13</v>
      </c>
      <c r="DB179" s="7">
        <v>3</v>
      </c>
      <c r="DC179" s="7">
        <v>6</v>
      </c>
      <c r="DD179" s="7">
        <v>11</v>
      </c>
      <c r="DE179" s="7">
        <v>8</v>
      </c>
      <c r="DF179" s="7">
        <v>8</v>
      </c>
      <c r="DG179" s="7">
        <v>11</v>
      </c>
      <c r="DH179" s="7">
        <v>8</v>
      </c>
      <c r="DI179" s="7">
        <v>13</v>
      </c>
      <c r="DJ179" s="7">
        <v>7</v>
      </c>
      <c r="DK179" s="7">
        <v>4</v>
      </c>
      <c r="DL179" s="7">
        <v>6</v>
      </c>
      <c r="DM179" s="7">
        <v>1</v>
      </c>
      <c r="DN179" s="7">
        <v>2</v>
      </c>
      <c r="DO179" s="7">
        <v>4</v>
      </c>
      <c r="DP179" s="7">
        <v>2</v>
      </c>
      <c r="DQ179" s="7">
        <v>3</v>
      </c>
      <c r="DR179" s="7">
        <v>0</v>
      </c>
      <c r="DS179" s="7">
        <v>0</v>
      </c>
      <c r="DT179" s="7">
        <v>0</v>
      </c>
      <c r="DU179" s="7">
        <v>0</v>
      </c>
      <c r="DV179" s="7">
        <v>1</v>
      </c>
      <c r="DW179" s="7">
        <v>1</v>
      </c>
      <c r="DX179" s="7">
        <f t="shared" si="17"/>
        <v>568</v>
      </c>
      <c r="DY179" s="7">
        <f t="shared" si="18"/>
        <v>93</v>
      </c>
      <c r="DZ179" s="7">
        <f t="shared" si="19"/>
        <v>288</v>
      </c>
      <c r="EA179" s="7">
        <f t="shared" si="20"/>
        <v>162</v>
      </c>
    </row>
    <row r="180" spans="1:131" x14ac:dyDescent="0.35">
      <c r="A180" s="7">
        <v>13</v>
      </c>
      <c r="B180" s="10" t="s">
        <v>1020</v>
      </c>
      <c r="C180" s="10" t="s">
        <v>482</v>
      </c>
      <c r="D180" s="10" t="s">
        <v>483</v>
      </c>
      <c r="E180" s="7">
        <f>SUM(Table32534[[#This Row],[0]:[90]])</f>
        <v>1221</v>
      </c>
      <c r="F180" s="8">
        <f>SUM(Table32534[[#This Row],[0]:[15]])</f>
        <v>213</v>
      </c>
      <c r="G180" s="7">
        <f>SUM(Table32534[[#This Row],[16]:[64]])</f>
        <v>804</v>
      </c>
      <c r="H180" s="7">
        <f>SUM(Table32534[[#This Row],[65]:[90]])</f>
        <v>204</v>
      </c>
      <c r="I180" s="7">
        <f>SUM(Table32534[[#This Row],[85]:[90]])</f>
        <v>11</v>
      </c>
      <c r="J180" s="8">
        <f>SUM(Table32534[[#This Row],[0]:[17]])</f>
        <v>242</v>
      </c>
      <c r="K180" s="7">
        <f>SUM(Table32534[[#This Row],[18]:[64]])</f>
        <v>775</v>
      </c>
      <c r="L180" s="8">
        <f>SUM(Table32534[[#This Row],[0]:[4]])</f>
        <v>33</v>
      </c>
      <c r="M180" s="7">
        <f>SUM(Table32534[[#This Row],[5]:[15]])</f>
        <v>180</v>
      </c>
      <c r="N180" s="7">
        <f>SUM(Table32534[[#This Row],[16]:[24]])</f>
        <v>135</v>
      </c>
      <c r="O180" s="7">
        <f>SUM(Table32534[[#This Row],[25]:[49]])</f>
        <v>418</v>
      </c>
      <c r="P180" s="7">
        <f>SUM(Table32534[[#This Row],[50]:[64]])</f>
        <v>251</v>
      </c>
      <c r="Q180" s="7">
        <f>SUM(Table32534[[#This Row],[65]:[74]])</f>
        <v>108</v>
      </c>
      <c r="R180" s="7">
        <f>SUM(Table32534[[#This Row],[75]:[84]])</f>
        <v>85</v>
      </c>
      <c r="S180" s="8">
        <f>SUM(Table32534[[#This Row],[5]:[9]])</f>
        <v>92</v>
      </c>
      <c r="T180" s="7">
        <f>SUM(Table32534[[#This Row],[10]:[14]])</f>
        <v>66</v>
      </c>
      <c r="U180" s="7">
        <f>SUM(Table32534[[#This Row],[15]:[19]])</f>
        <v>101</v>
      </c>
      <c r="V180" s="7">
        <f>SUM(Table32534[[#This Row],[20]:[24]])</f>
        <v>56</v>
      </c>
      <c r="W180" s="7">
        <f>SUM(Table32534[[#This Row],[25]:[29]])</f>
        <v>55</v>
      </c>
      <c r="X180" s="7">
        <f>SUM(Table32534[[#This Row],[30]:[34]])</f>
        <v>78</v>
      </c>
      <c r="Y180" s="7">
        <f>SUM(Table32534[[#This Row],[35]:[39]])</f>
        <v>95</v>
      </c>
      <c r="Z180" s="7">
        <f>SUM(Table32534[[#This Row],[40]:[44]])</f>
        <v>99</v>
      </c>
      <c r="AA180" s="7">
        <f>SUM(Table32534[[#This Row],[45]:[49]])</f>
        <v>91</v>
      </c>
      <c r="AB180" s="7">
        <f>SUM(Table32534[[#This Row],[50]:[54]])</f>
        <v>92</v>
      </c>
      <c r="AC180" s="7">
        <f>SUM(Table32534[[#This Row],[55]:[59]])</f>
        <v>91</v>
      </c>
      <c r="AD180" s="7">
        <f>SUM(Table32534[[#This Row],[60]:[64]])</f>
        <v>68</v>
      </c>
      <c r="AE180" s="7">
        <f>SUM(Table32534[[#This Row],[65]:[69]])</f>
        <v>54</v>
      </c>
      <c r="AF180" s="7">
        <f>SUM(Table32534[[#This Row],[70]:[74]])</f>
        <v>54</v>
      </c>
      <c r="AG180" s="7">
        <f>SUM(Table32534[[#This Row],[75]:[79]])</f>
        <v>60</v>
      </c>
      <c r="AH180" s="7">
        <f>SUM(Table32534[[#This Row],[80]:[84]])</f>
        <v>25</v>
      </c>
      <c r="AI180" s="7">
        <f>SUM(Table32534[[#This Row],[85]:[89]])</f>
        <v>5</v>
      </c>
      <c r="AJ180" s="7">
        <f>Table32534[[#This Row],[90]]</f>
        <v>6</v>
      </c>
      <c r="AK180" s="8">
        <v>9</v>
      </c>
      <c r="AL180" s="7">
        <v>7</v>
      </c>
      <c r="AM180" s="7">
        <v>3</v>
      </c>
      <c r="AN180" s="7">
        <v>9</v>
      </c>
      <c r="AO180" s="7">
        <v>5</v>
      </c>
      <c r="AP180" s="7">
        <v>9</v>
      </c>
      <c r="AQ180" s="7">
        <v>16</v>
      </c>
      <c r="AR180" s="7">
        <v>17</v>
      </c>
      <c r="AS180" s="7">
        <v>22</v>
      </c>
      <c r="AT180" s="7">
        <v>28</v>
      </c>
      <c r="AU180" s="7">
        <v>15</v>
      </c>
      <c r="AV180" s="7">
        <v>14</v>
      </c>
      <c r="AW180" s="7">
        <v>10</v>
      </c>
      <c r="AX180" s="7">
        <v>13</v>
      </c>
      <c r="AY180" s="7">
        <v>14</v>
      </c>
      <c r="AZ180" s="7">
        <v>22</v>
      </c>
      <c r="BA180" s="7">
        <v>16</v>
      </c>
      <c r="BB180" s="7">
        <v>13</v>
      </c>
      <c r="BC180" s="7">
        <v>32</v>
      </c>
      <c r="BD180" s="7">
        <v>18</v>
      </c>
      <c r="BE180" s="7">
        <v>15</v>
      </c>
      <c r="BF180" s="7">
        <v>11</v>
      </c>
      <c r="BG180" s="7">
        <v>10</v>
      </c>
      <c r="BH180" s="7">
        <v>12</v>
      </c>
      <c r="BI180" s="7">
        <v>8</v>
      </c>
      <c r="BJ180" s="7">
        <v>14</v>
      </c>
      <c r="BK180" s="7">
        <v>8</v>
      </c>
      <c r="BL180" s="7">
        <v>15</v>
      </c>
      <c r="BM180" s="7">
        <v>8</v>
      </c>
      <c r="BN180" s="7">
        <v>10</v>
      </c>
      <c r="BO180" s="7">
        <v>9</v>
      </c>
      <c r="BP180" s="7">
        <v>18</v>
      </c>
      <c r="BQ180" s="7">
        <v>16</v>
      </c>
      <c r="BR180" s="7">
        <v>11</v>
      </c>
      <c r="BS180" s="7">
        <v>24</v>
      </c>
      <c r="BT180" s="7">
        <v>19</v>
      </c>
      <c r="BU180" s="7">
        <v>19</v>
      </c>
      <c r="BV180" s="7">
        <v>19</v>
      </c>
      <c r="BW180" s="7">
        <v>17</v>
      </c>
      <c r="BX180" s="7">
        <v>21</v>
      </c>
      <c r="BY180" s="7">
        <v>19</v>
      </c>
      <c r="BZ180" s="7">
        <v>11</v>
      </c>
      <c r="CA180" s="7">
        <v>32</v>
      </c>
      <c r="CB180" s="7">
        <v>13</v>
      </c>
      <c r="CC180" s="7">
        <v>24</v>
      </c>
      <c r="CD180" s="7">
        <v>16</v>
      </c>
      <c r="CE180" s="7">
        <v>22</v>
      </c>
      <c r="CF180" s="7">
        <v>17</v>
      </c>
      <c r="CG180" s="7">
        <v>19</v>
      </c>
      <c r="CH180" s="7">
        <v>17</v>
      </c>
      <c r="CI180" s="7">
        <v>18</v>
      </c>
      <c r="CJ180" s="7">
        <v>16</v>
      </c>
      <c r="CK180" s="7">
        <v>21</v>
      </c>
      <c r="CL180" s="7">
        <v>22</v>
      </c>
      <c r="CM180" s="7">
        <v>15</v>
      </c>
      <c r="CN180" s="7">
        <v>16</v>
      </c>
      <c r="CO180" s="7">
        <v>17</v>
      </c>
      <c r="CP180" s="7">
        <v>21</v>
      </c>
      <c r="CQ180" s="7">
        <v>19</v>
      </c>
      <c r="CR180" s="7">
        <v>18</v>
      </c>
      <c r="CS180" s="7">
        <v>11</v>
      </c>
      <c r="CT180" s="7">
        <v>13</v>
      </c>
      <c r="CU180" s="7">
        <v>16</v>
      </c>
      <c r="CV180" s="7">
        <v>15</v>
      </c>
      <c r="CW180" s="7">
        <v>13</v>
      </c>
      <c r="CX180" s="7">
        <v>15</v>
      </c>
      <c r="CY180" s="7">
        <v>12</v>
      </c>
      <c r="CZ180" s="7">
        <v>6</v>
      </c>
      <c r="DA180" s="7">
        <v>9</v>
      </c>
      <c r="DB180" s="7">
        <v>12</v>
      </c>
      <c r="DC180" s="7">
        <v>7</v>
      </c>
      <c r="DD180" s="7">
        <v>9</v>
      </c>
      <c r="DE180" s="7">
        <v>12</v>
      </c>
      <c r="DF180" s="7">
        <v>15</v>
      </c>
      <c r="DG180" s="7">
        <v>11</v>
      </c>
      <c r="DH180" s="7">
        <v>14</v>
      </c>
      <c r="DI180" s="7">
        <v>8</v>
      </c>
      <c r="DJ180" s="7">
        <v>15</v>
      </c>
      <c r="DK180" s="7">
        <v>11</v>
      </c>
      <c r="DL180" s="7">
        <v>12</v>
      </c>
      <c r="DM180" s="7">
        <v>9</v>
      </c>
      <c r="DN180" s="7">
        <v>5</v>
      </c>
      <c r="DO180" s="7">
        <v>3</v>
      </c>
      <c r="DP180" s="7">
        <v>4</v>
      </c>
      <c r="DQ180" s="7">
        <v>4</v>
      </c>
      <c r="DR180" s="7">
        <v>1</v>
      </c>
      <c r="DS180" s="7">
        <v>1</v>
      </c>
      <c r="DT180" s="7">
        <v>1</v>
      </c>
      <c r="DU180" s="7">
        <v>2</v>
      </c>
      <c r="DV180" s="7">
        <v>0</v>
      </c>
      <c r="DW180" s="7">
        <v>6</v>
      </c>
      <c r="DX180" s="7">
        <f t="shared" si="17"/>
        <v>804</v>
      </c>
      <c r="DY180" s="7">
        <f t="shared" si="18"/>
        <v>106</v>
      </c>
      <c r="DZ180" s="7">
        <f t="shared" si="19"/>
        <v>418</v>
      </c>
      <c r="EA180" s="7">
        <f t="shared" si="20"/>
        <v>251</v>
      </c>
    </row>
    <row r="181" spans="1:131" x14ac:dyDescent="0.35">
      <c r="A181" s="7">
        <v>13</v>
      </c>
      <c r="B181" s="10" t="s">
        <v>1020</v>
      </c>
      <c r="C181" s="10" t="s">
        <v>484</v>
      </c>
      <c r="D181" s="10" t="s">
        <v>485</v>
      </c>
      <c r="E181" s="7">
        <f>SUM(Table32534[[#This Row],[0]:[90]])</f>
        <v>918</v>
      </c>
      <c r="F181" s="8">
        <f>SUM(Table32534[[#This Row],[0]:[15]])</f>
        <v>130</v>
      </c>
      <c r="G181" s="7">
        <f>SUM(Table32534[[#This Row],[16]:[64]])</f>
        <v>507</v>
      </c>
      <c r="H181" s="7">
        <f>SUM(Table32534[[#This Row],[65]:[90]])</f>
        <v>281</v>
      </c>
      <c r="I181" s="7">
        <f>SUM(Table32534[[#This Row],[85]:[90]])</f>
        <v>52</v>
      </c>
      <c r="J181" s="8">
        <f>SUM(Table32534[[#This Row],[0]:[17]])</f>
        <v>143</v>
      </c>
      <c r="K181" s="7">
        <f>SUM(Table32534[[#This Row],[18]:[64]])</f>
        <v>494</v>
      </c>
      <c r="L181" s="8">
        <f>SUM(Table32534[[#This Row],[0]:[4]])</f>
        <v>41</v>
      </c>
      <c r="M181" s="7">
        <f>SUM(Table32534[[#This Row],[5]:[15]])</f>
        <v>89</v>
      </c>
      <c r="N181" s="7">
        <f>SUM(Table32534[[#This Row],[16]:[24]])</f>
        <v>59</v>
      </c>
      <c r="O181" s="7">
        <f>SUM(Table32534[[#This Row],[25]:[49]])</f>
        <v>261</v>
      </c>
      <c r="P181" s="7">
        <f>SUM(Table32534[[#This Row],[50]:[64]])</f>
        <v>187</v>
      </c>
      <c r="Q181" s="7">
        <f>SUM(Table32534[[#This Row],[65]:[74]])</f>
        <v>120</v>
      </c>
      <c r="R181" s="7">
        <f>SUM(Table32534[[#This Row],[75]:[84]])</f>
        <v>109</v>
      </c>
      <c r="S181" s="8">
        <f>SUM(Table32534[[#This Row],[5]:[9]])</f>
        <v>45</v>
      </c>
      <c r="T181" s="7">
        <f>SUM(Table32534[[#This Row],[10]:[14]])</f>
        <v>42</v>
      </c>
      <c r="U181" s="7">
        <f>SUM(Table32534[[#This Row],[15]:[19]])</f>
        <v>27</v>
      </c>
      <c r="V181" s="7">
        <f>SUM(Table32534[[#This Row],[20]:[24]])</f>
        <v>34</v>
      </c>
      <c r="W181" s="7">
        <f>SUM(Table32534[[#This Row],[25]:[29]])</f>
        <v>47</v>
      </c>
      <c r="X181" s="7">
        <f>SUM(Table32534[[#This Row],[30]:[34]])</f>
        <v>60</v>
      </c>
      <c r="Y181" s="7">
        <f>SUM(Table32534[[#This Row],[35]:[39]])</f>
        <v>54</v>
      </c>
      <c r="Z181" s="7">
        <f>SUM(Table32534[[#This Row],[40]:[44]])</f>
        <v>49</v>
      </c>
      <c r="AA181" s="7">
        <f>SUM(Table32534[[#This Row],[45]:[49]])</f>
        <v>51</v>
      </c>
      <c r="AB181" s="7">
        <f>SUM(Table32534[[#This Row],[50]:[54]])</f>
        <v>60</v>
      </c>
      <c r="AC181" s="7">
        <f>SUM(Table32534[[#This Row],[55]:[59]])</f>
        <v>57</v>
      </c>
      <c r="AD181" s="7">
        <f>SUM(Table32534[[#This Row],[60]:[64]])</f>
        <v>70</v>
      </c>
      <c r="AE181" s="7">
        <f>SUM(Table32534[[#This Row],[65]:[69]])</f>
        <v>71</v>
      </c>
      <c r="AF181" s="7">
        <f>SUM(Table32534[[#This Row],[70]:[74]])</f>
        <v>49</v>
      </c>
      <c r="AG181" s="7">
        <f>SUM(Table32534[[#This Row],[75]:[79]])</f>
        <v>55</v>
      </c>
      <c r="AH181" s="7">
        <f>SUM(Table32534[[#This Row],[80]:[84]])</f>
        <v>54</v>
      </c>
      <c r="AI181" s="7">
        <f>SUM(Table32534[[#This Row],[85]:[89]])</f>
        <v>23</v>
      </c>
      <c r="AJ181" s="7">
        <f>Table32534[[#This Row],[90]]</f>
        <v>29</v>
      </c>
      <c r="AK181" s="8">
        <v>10</v>
      </c>
      <c r="AL181" s="7">
        <v>5</v>
      </c>
      <c r="AM181" s="7">
        <v>11</v>
      </c>
      <c r="AN181" s="7">
        <v>6</v>
      </c>
      <c r="AO181" s="7">
        <v>9</v>
      </c>
      <c r="AP181" s="7">
        <v>4</v>
      </c>
      <c r="AQ181" s="7">
        <v>9</v>
      </c>
      <c r="AR181" s="7">
        <v>7</v>
      </c>
      <c r="AS181" s="7">
        <v>11</v>
      </c>
      <c r="AT181" s="7">
        <v>14</v>
      </c>
      <c r="AU181" s="7">
        <v>7</v>
      </c>
      <c r="AV181" s="7">
        <v>10</v>
      </c>
      <c r="AW181" s="7">
        <v>5</v>
      </c>
      <c r="AX181" s="7">
        <v>11</v>
      </c>
      <c r="AY181" s="7">
        <v>9</v>
      </c>
      <c r="AZ181" s="7">
        <v>2</v>
      </c>
      <c r="BA181" s="7">
        <v>7</v>
      </c>
      <c r="BB181" s="7">
        <v>6</v>
      </c>
      <c r="BC181" s="7">
        <v>8</v>
      </c>
      <c r="BD181" s="7">
        <v>4</v>
      </c>
      <c r="BE181" s="7">
        <v>4</v>
      </c>
      <c r="BF181" s="7">
        <v>12</v>
      </c>
      <c r="BG181" s="7">
        <v>6</v>
      </c>
      <c r="BH181" s="7">
        <v>7</v>
      </c>
      <c r="BI181" s="7">
        <v>5</v>
      </c>
      <c r="BJ181" s="7">
        <v>11</v>
      </c>
      <c r="BK181" s="7">
        <v>10</v>
      </c>
      <c r="BL181" s="7">
        <v>7</v>
      </c>
      <c r="BM181" s="7">
        <v>10</v>
      </c>
      <c r="BN181" s="7">
        <v>9</v>
      </c>
      <c r="BO181" s="7">
        <v>12</v>
      </c>
      <c r="BP181" s="7">
        <v>9</v>
      </c>
      <c r="BQ181" s="7">
        <v>15</v>
      </c>
      <c r="BR181" s="7">
        <v>13</v>
      </c>
      <c r="BS181" s="7">
        <v>11</v>
      </c>
      <c r="BT181" s="7">
        <v>15</v>
      </c>
      <c r="BU181" s="7">
        <v>12</v>
      </c>
      <c r="BV181" s="7">
        <v>11</v>
      </c>
      <c r="BW181" s="7">
        <v>7</v>
      </c>
      <c r="BX181" s="7">
        <v>9</v>
      </c>
      <c r="BY181" s="7">
        <v>10</v>
      </c>
      <c r="BZ181" s="7">
        <v>10</v>
      </c>
      <c r="CA181" s="7">
        <v>12</v>
      </c>
      <c r="CB181" s="7">
        <v>9</v>
      </c>
      <c r="CC181" s="7">
        <v>8</v>
      </c>
      <c r="CD181" s="7">
        <v>12</v>
      </c>
      <c r="CE181" s="7">
        <v>14</v>
      </c>
      <c r="CF181" s="7">
        <v>13</v>
      </c>
      <c r="CG181" s="7">
        <v>4</v>
      </c>
      <c r="CH181" s="7">
        <v>8</v>
      </c>
      <c r="CI181" s="7">
        <v>10</v>
      </c>
      <c r="CJ181" s="7">
        <v>15</v>
      </c>
      <c r="CK181" s="7">
        <v>10</v>
      </c>
      <c r="CL181" s="7">
        <v>12</v>
      </c>
      <c r="CM181" s="7">
        <v>13</v>
      </c>
      <c r="CN181" s="7">
        <v>10</v>
      </c>
      <c r="CO181" s="7">
        <v>9</v>
      </c>
      <c r="CP181" s="7">
        <v>14</v>
      </c>
      <c r="CQ181" s="7">
        <v>13</v>
      </c>
      <c r="CR181" s="7">
        <v>11</v>
      </c>
      <c r="CS181" s="7">
        <v>16</v>
      </c>
      <c r="CT181" s="7">
        <v>13</v>
      </c>
      <c r="CU181" s="7">
        <v>19</v>
      </c>
      <c r="CV181" s="7">
        <v>13</v>
      </c>
      <c r="CW181" s="7">
        <v>9</v>
      </c>
      <c r="CX181" s="7">
        <v>13</v>
      </c>
      <c r="CY181" s="7">
        <v>16</v>
      </c>
      <c r="CZ181" s="7">
        <v>11</v>
      </c>
      <c r="DA181" s="7">
        <v>18</v>
      </c>
      <c r="DB181" s="7">
        <v>13</v>
      </c>
      <c r="DC181" s="7">
        <v>11</v>
      </c>
      <c r="DD181" s="7">
        <v>8</v>
      </c>
      <c r="DE181" s="7">
        <v>9</v>
      </c>
      <c r="DF181" s="7">
        <v>11</v>
      </c>
      <c r="DG181" s="7">
        <v>10</v>
      </c>
      <c r="DH181" s="7">
        <v>16</v>
      </c>
      <c r="DI181" s="7">
        <v>9</v>
      </c>
      <c r="DJ181" s="7">
        <v>12</v>
      </c>
      <c r="DK181" s="7">
        <v>9</v>
      </c>
      <c r="DL181" s="7">
        <v>9</v>
      </c>
      <c r="DM181" s="7">
        <v>11</v>
      </c>
      <c r="DN181" s="7">
        <v>14</v>
      </c>
      <c r="DO181" s="7">
        <v>8</v>
      </c>
      <c r="DP181" s="7">
        <v>9</v>
      </c>
      <c r="DQ181" s="7">
        <v>12</v>
      </c>
      <c r="DR181" s="7">
        <v>5</v>
      </c>
      <c r="DS181" s="7">
        <v>3</v>
      </c>
      <c r="DT181" s="7">
        <v>6</v>
      </c>
      <c r="DU181" s="7">
        <v>7</v>
      </c>
      <c r="DV181" s="7">
        <v>2</v>
      </c>
      <c r="DW181" s="7">
        <v>29</v>
      </c>
      <c r="DX181" s="7">
        <f t="shared" si="17"/>
        <v>507</v>
      </c>
      <c r="DY181" s="7">
        <f t="shared" si="18"/>
        <v>46</v>
      </c>
      <c r="DZ181" s="7">
        <f t="shared" si="19"/>
        <v>261</v>
      </c>
      <c r="EA181" s="7">
        <f t="shared" si="20"/>
        <v>187</v>
      </c>
    </row>
    <row r="182" spans="1:131" x14ac:dyDescent="0.35">
      <c r="A182" s="7">
        <v>13</v>
      </c>
      <c r="B182" s="10" t="s">
        <v>1020</v>
      </c>
      <c r="C182" s="10" t="s">
        <v>486</v>
      </c>
      <c r="D182" s="10" t="s">
        <v>487</v>
      </c>
      <c r="E182" s="7">
        <f>SUM(Table32534[[#This Row],[0]:[90]])</f>
        <v>1125</v>
      </c>
      <c r="F182" s="8">
        <f>SUM(Table32534[[#This Row],[0]:[15]])</f>
        <v>217</v>
      </c>
      <c r="G182" s="7">
        <f>SUM(Table32534[[#This Row],[16]:[64]])</f>
        <v>662</v>
      </c>
      <c r="H182" s="7">
        <f>SUM(Table32534[[#This Row],[65]:[90]])</f>
        <v>246</v>
      </c>
      <c r="I182" s="7">
        <f>SUM(Table32534[[#This Row],[85]:[90]])</f>
        <v>85</v>
      </c>
      <c r="J182" s="8">
        <f>SUM(Table32534[[#This Row],[0]:[17]])</f>
        <v>257</v>
      </c>
      <c r="K182" s="7">
        <f>SUM(Table32534[[#This Row],[18]:[64]])</f>
        <v>622</v>
      </c>
      <c r="L182" s="8">
        <f>SUM(Table32534[[#This Row],[0]:[4]])</f>
        <v>46</v>
      </c>
      <c r="M182" s="7">
        <f>SUM(Table32534[[#This Row],[5]:[15]])</f>
        <v>171</v>
      </c>
      <c r="N182" s="7">
        <f>SUM(Table32534[[#This Row],[16]:[24]])</f>
        <v>105</v>
      </c>
      <c r="O182" s="7">
        <f>SUM(Table32534[[#This Row],[25]:[49]])</f>
        <v>351</v>
      </c>
      <c r="P182" s="7">
        <f>SUM(Table32534[[#This Row],[50]:[64]])</f>
        <v>206</v>
      </c>
      <c r="Q182" s="7">
        <f>SUM(Table32534[[#This Row],[65]:[74]])</f>
        <v>86</v>
      </c>
      <c r="R182" s="7">
        <f>SUM(Table32534[[#This Row],[75]:[84]])</f>
        <v>75</v>
      </c>
      <c r="S182" s="8">
        <f>SUM(Table32534[[#This Row],[5]:[9]])</f>
        <v>65</v>
      </c>
      <c r="T182" s="7">
        <f>SUM(Table32534[[#This Row],[10]:[14]])</f>
        <v>90</v>
      </c>
      <c r="U182" s="7">
        <f>SUM(Table32534[[#This Row],[15]:[19]])</f>
        <v>79</v>
      </c>
      <c r="V182" s="7">
        <f>SUM(Table32534[[#This Row],[20]:[24]])</f>
        <v>42</v>
      </c>
      <c r="W182" s="7">
        <f>SUM(Table32534[[#This Row],[25]:[29]])</f>
        <v>59</v>
      </c>
      <c r="X182" s="7">
        <f>SUM(Table32534[[#This Row],[30]:[34]])</f>
        <v>68</v>
      </c>
      <c r="Y182" s="7">
        <f>SUM(Table32534[[#This Row],[35]:[39]])</f>
        <v>88</v>
      </c>
      <c r="Z182" s="7">
        <f>SUM(Table32534[[#This Row],[40]:[44]])</f>
        <v>58</v>
      </c>
      <c r="AA182" s="7">
        <f>SUM(Table32534[[#This Row],[45]:[49]])</f>
        <v>78</v>
      </c>
      <c r="AB182" s="7">
        <f>SUM(Table32534[[#This Row],[50]:[54]])</f>
        <v>65</v>
      </c>
      <c r="AC182" s="7">
        <f>SUM(Table32534[[#This Row],[55]:[59]])</f>
        <v>83</v>
      </c>
      <c r="AD182" s="7">
        <f>SUM(Table32534[[#This Row],[60]:[64]])</f>
        <v>58</v>
      </c>
      <c r="AE182" s="7">
        <f>SUM(Table32534[[#This Row],[65]:[69]])</f>
        <v>53</v>
      </c>
      <c r="AF182" s="7">
        <f>SUM(Table32534[[#This Row],[70]:[74]])</f>
        <v>33</v>
      </c>
      <c r="AG182" s="7">
        <f>SUM(Table32534[[#This Row],[75]:[79]])</f>
        <v>50</v>
      </c>
      <c r="AH182" s="7">
        <f>SUM(Table32534[[#This Row],[80]:[84]])</f>
        <v>25</v>
      </c>
      <c r="AI182" s="7">
        <f>SUM(Table32534[[#This Row],[85]:[89]])</f>
        <v>53</v>
      </c>
      <c r="AJ182" s="7">
        <f>Table32534[[#This Row],[90]]</f>
        <v>32</v>
      </c>
      <c r="AK182" s="8">
        <v>8</v>
      </c>
      <c r="AL182" s="7">
        <v>7</v>
      </c>
      <c r="AM182" s="7">
        <v>10</v>
      </c>
      <c r="AN182" s="7">
        <v>7</v>
      </c>
      <c r="AO182" s="7">
        <v>14</v>
      </c>
      <c r="AP182" s="7">
        <v>11</v>
      </c>
      <c r="AQ182" s="7">
        <v>13</v>
      </c>
      <c r="AR182" s="7">
        <v>10</v>
      </c>
      <c r="AS182" s="7">
        <v>12</v>
      </c>
      <c r="AT182" s="7">
        <v>19</v>
      </c>
      <c r="AU182" s="7">
        <v>15</v>
      </c>
      <c r="AV182" s="7">
        <v>16</v>
      </c>
      <c r="AW182" s="7">
        <v>15</v>
      </c>
      <c r="AX182" s="7">
        <v>23</v>
      </c>
      <c r="AY182" s="7">
        <v>21</v>
      </c>
      <c r="AZ182" s="7">
        <v>16</v>
      </c>
      <c r="BA182" s="7">
        <v>18</v>
      </c>
      <c r="BB182" s="7">
        <v>22</v>
      </c>
      <c r="BC182" s="7">
        <v>9</v>
      </c>
      <c r="BD182" s="7">
        <v>14</v>
      </c>
      <c r="BE182" s="7">
        <v>10</v>
      </c>
      <c r="BF182" s="7">
        <v>8</v>
      </c>
      <c r="BG182" s="7">
        <v>9</v>
      </c>
      <c r="BH182" s="7">
        <v>9</v>
      </c>
      <c r="BI182" s="7">
        <v>6</v>
      </c>
      <c r="BJ182" s="7">
        <v>9</v>
      </c>
      <c r="BK182" s="7">
        <v>12</v>
      </c>
      <c r="BL182" s="7">
        <v>9</v>
      </c>
      <c r="BM182" s="7">
        <v>14</v>
      </c>
      <c r="BN182" s="7">
        <v>15</v>
      </c>
      <c r="BO182" s="7">
        <v>12</v>
      </c>
      <c r="BP182" s="7">
        <v>12</v>
      </c>
      <c r="BQ182" s="7">
        <v>21</v>
      </c>
      <c r="BR182" s="7">
        <v>15</v>
      </c>
      <c r="BS182" s="7">
        <v>8</v>
      </c>
      <c r="BT182" s="7">
        <v>16</v>
      </c>
      <c r="BU182" s="7">
        <v>20</v>
      </c>
      <c r="BV182" s="7">
        <v>16</v>
      </c>
      <c r="BW182" s="7">
        <v>17</v>
      </c>
      <c r="BX182" s="7">
        <v>19</v>
      </c>
      <c r="BY182" s="7">
        <v>11</v>
      </c>
      <c r="BZ182" s="7">
        <v>7</v>
      </c>
      <c r="CA182" s="7">
        <v>18</v>
      </c>
      <c r="CB182" s="7">
        <v>10</v>
      </c>
      <c r="CC182" s="7">
        <v>12</v>
      </c>
      <c r="CD182" s="7">
        <v>24</v>
      </c>
      <c r="CE182" s="7">
        <v>11</v>
      </c>
      <c r="CF182" s="7">
        <v>11</v>
      </c>
      <c r="CG182" s="7">
        <v>14</v>
      </c>
      <c r="CH182" s="7">
        <v>18</v>
      </c>
      <c r="CI182" s="7">
        <v>20</v>
      </c>
      <c r="CJ182" s="7">
        <v>17</v>
      </c>
      <c r="CK182" s="7">
        <v>3</v>
      </c>
      <c r="CL182" s="7">
        <v>16</v>
      </c>
      <c r="CM182" s="7">
        <v>9</v>
      </c>
      <c r="CN182" s="7">
        <v>13</v>
      </c>
      <c r="CO182" s="7">
        <v>12</v>
      </c>
      <c r="CP182" s="7">
        <v>25</v>
      </c>
      <c r="CQ182" s="7">
        <v>17</v>
      </c>
      <c r="CR182" s="7">
        <v>16</v>
      </c>
      <c r="CS182" s="7">
        <v>9</v>
      </c>
      <c r="CT182" s="7">
        <v>9</v>
      </c>
      <c r="CU182" s="7">
        <v>11</v>
      </c>
      <c r="CV182" s="7">
        <v>15</v>
      </c>
      <c r="CW182" s="7">
        <v>14</v>
      </c>
      <c r="CX182" s="7">
        <v>10</v>
      </c>
      <c r="CY182" s="7">
        <v>8</v>
      </c>
      <c r="CZ182" s="7">
        <v>14</v>
      </c>
      <c r="DA182" s="7">
        <v>14</v>
      </c>
      <c r="DB182" s="7">
        <v>7</v>
      </c>
      <c r="DC182" s="7">
        <v>3</v>
      </c>
      <c r="DD182" s="7">
        <v>9</v>
      </c>
      <c r="DE182" s="7">
        <v>10</v>
      </c>
      <c r="DF182" s="7">
        <v>9</v>
      </c>
      <c r="DG182" s="7">
        <v>2</v>
      </c>
      <c r="DH182" s="7">
        <v>15</v>
      </c>
      <c r="DI182" s="7">
        <v>12</v>
      </c>
      <c r="DJ182" s="7">
        <v>8</v>
      </c>
      <c r="DK182" s="7">
        <v>5</v>
      </c>
      <c r="DL182" s="7">
        <v>10</v>
      </c>
      <c r="DM182" s="7">
        <v>5</v>
      </c>
      <c r="DN182" s="7">
        <v>7</v>
      </c>
      <c r="DO182" s="7">
        <v>4</v>
      </c>
      <c r="DP182" s="7">
        <v>5</v>
      </c>
      <c r="DQ182" s="7">
        <v>4</v>
      </c>
      <c r="DR182" s="7">
        <v>10</v>
      </c>
      <c r="DS182" s="7">
        <v>10</v>
      </c>
      <c r="DT182" s="7">
        <v>7</v>
      </c>
      <c r="DU182" s="7">
        <v>14</v>
      </c>
      <c r="DV182" s="7">
        <v>12</v>
      </c>
      <c r="DW182" s="7">
        <v>32</v>
      </c>
      <c r="DX182" s="7">
        <f t="shared" si="17"/>
        <v>662</v>
      </c>
      <c r="DY182" s="7">
        <f t="shared" si="18"/>
        <v>65</v>
      </c>
      <c r="DZ182" s="7">
        <f t="shared" si="19"/>
        <v>351</v>
      </c>
      <c r="EA182" s="7">
        <f t="shared" si="20"/>
        <v>206</v>
      </c>
    </row>
    <row r="183" spans="1:131" x14ac:dyDescent="0.35">
      <c r="A183" s="7">
        <v>13</v>
      </c>
      <c r="B183" s="10" t="s">
        <v>1020</v>
      </c>
      <c r="C183" s="10" t="s">
        <v>488</v>
      </c>
      <c r="D183" s="10" t="s">
        <v>489</v>
      </c>
      <c r="E183" s="7">
        <f>SUM(Table32534[[#This Row],[0]:[90]])</f>
        <v>761</v>
      </c>
      <c r="F183" s="8">
        <f>SUM(Table32534[[#This Row],[0]:[15]])</f>
        <v>111</v>
      </c>
      <c r="G183" s="7">
        <f>SUM(Table32534[[#This Row],[16]:[64]])</f>
        <v>459</v>
      </c>
      <c r="H183" s="7">
        <f>SUM(Table32534[[#This Row],[65]:[90]])</f>
        <v>191</v>
      </c>
      <c r="I183" s="7">
        <f>SUM(Table32534[[#This Row],[85]:[90]])</f>
        <v>18</v>
      </c>
      <c r="J183" s="8">
        <f>SUM(Table32534[[#This Row],[0]:[17]])</f>
        <v>127</v>
      </c>
      <c r="K183" s="7">
        <f>SUM(Table32534[[#This Row],[18]:[64]])</f>
        <v>443</v>
      </c>
      <c r="L183" s="8">
        <f>SUM(Table32534[[#This Row],[0]:[4]])</f>
        <v>30</v>
      </c>
      <c r="M183" s="7">
        <f>SUM(Table32534[[#This Row],[5]:[15]])</f>
        <v>81</v>
      </c>
      <c r="N183" s="7">
        <f>SUM(Table32534[[#This Row],[16]:[24]])</f>
        <v>68</v>
      </c>
      <c r="O183" s="7">
        <f>SUM(Table32534[[#This Row],[25]:[49]])</f>
        <v>228</v>
      </c>
      <c r="P183" s="7">
        <f>SUM(Table32534[[#This Row],[50]:[64]])</f>
        <v>163</v>
      </c>
      <c r="Q183" s="7">
        <f>SUM(Table32534[[#This Row],[65]:[74]])</f>
        <v>93</v>
      </c>
      <c r="R183" s="7">
        <f>SUM(Table32534[[#This Row],[75]:[84]])</f>
        <v>80</v>
      </c>
      <c r="S183" s="8">
        <f>SUM(Table32534[[#This Row],[5]:[9]])</f>
        <v>36</v>
      </c>
      <c r="T183" s="7">
        <f>SUM(Table32534[[#This Row],[10]:[14]])</f>
        <v>39</v>
      </c>
      <c r="U183" s="7">
        <f>SUM(Table32534[[#This Row],[15]:[19]])</f>
        <v>30</v>
      </c>
      <c r="V183" s="7">
        <f>SUM(Table32534[[#This Row],[20]:[24]])</f>
        <v>44</v>
      </c>
      <c r="W183" s="7">
        <f>SUM(Table32534[[#This Row],[25]:[29]])</f>
        <v>45</v>
      </c>
      <c r="X183" s="7">
        <f>SUM(Table32534[[#This Row],[30]:[34]])</f>
        <v>34</v>
      </c>
      <c r="Y183" s="7">
        <f>SUM(Table32534[[#This Row],[35]:[39]])</f>
        <v>47</v>
      </c>
      <c r="Z183" s="7">
        <f>SUM(Table32534[[#This Row],[40]:[44]])</f>
        <v>59</v>
      </c>
      <c r="AA183" s="7">
        <f>SUM(Table32534[[#This Row],[45]:[49]])</f>
        <v>43</v>
      </c>
      <c r="AB183" s="7">
        <f>SUM(Table32534[[#This Row],[50]:[54]])</f>
        <v>62</v>
      </c>
      <c r="AC183" s="7">
        <f>SUM(Table32534[[#This Row],[55]:[59]])</f>
        <v>52</v>
      </c>
      <c r="AD183" s="7">
        <f>SUM(Table32534[[#This Row],[60]:[64]])</f>
        <v>49</v>
      </c>
      <c r="AE183" s="7">
        <f>SUM(Table32534[[#This Row],[65]:[69]])</f>
        <v>50</v>
      </c>
      <c r="AF183" s="7">
        <f>SUM(Table32534[[#This Row],[70]:[74]])</f>
        <v>43</v>
      </c>
      <c r="AG183" s="7">
        <f>SUM(Table32534[[#This Row],[75]:[79]])</f>
        <v>52</v>
      </c>
      <c r="AH183" s="7">
        <f>SUM(Table32534[[#This Row],[80]:[84]])</f>
        <v>28</v>
      </c>
      <c r="AI183" s="7">
        <f>SUM(Table32534[[#This Row],[85]:[89]])</f>
        <v>7</v>
      </c>
      <c r="AJ183" s="7">
        <f>Table32534[[#This Row],[90]]</f>
        <v>11</v>
      </c>
      <c r="AK183" s="8">
        <v>1</v>
      </c>
      <c r="AL183" s="7">
        <v>6</v>
      </c>
      <c r="AM183" s="7">
        <v>5</v>
      </c>
      <c r="AN183" s="7">
        <v>9</v>
      </c>
      <c r="AO183" s="7">
        <v>9</v>
      </c>
      <c r="AP183" s="7">
        <v>3</v>
      </c>
      <c r="AQ183" s="7">
        <v>7</v>
      </c>
      <c r="AR183" s="7">
        <v>9</v>
      </c>
      <c r="AS183" s="7">
        <v>8</v>
      </c>
      <c r="AT183" s="7">
        <v>9</v>
      </c>
      <c r="AU183" s="7">
        <v>10</v>
      </c>
      <c r="AV183" s="7">
        <v>10</v>
      </c>
      <c r="AW183" s="7">
        <v>7</v>
      </c>
      <c r="AX183" s="7">
        <v>6</v>
      </c>
      <c r="AY183" s="7">
        <v>6</v>
      </c>
      <c r="AZ183" s="7">
        <v>6</v>
      </c>
      <c r="BA183" s="7">
        <v>8</v>
      </c>
      <c r="BB183" s="7">
        <v>8</v>
      </c>
      <c r="BC183" s="7">
        <v>3</v>
      </c>
      <c r="BD183" s="7">
        <v>5</v>
      </c>
      <c r="BE183" s="7">
        <v>14</v>
      </c>
      <c r="BF183" s="7">
        <v>12</v>
      </c>
      <c r="BG183" s="7">
        <v>10</v>
      </c>
      <c r="BH183" s="7">
        <v>5</v>
      </c>
      <c r="BI183" s="7">
        <v>3</v>
      </c>
      <c r="BJ183" s="7">
        <v>3</v>
      </c>
      <c r="BK183" s="7">
        <v>12</v>
      </c>
      <c r="BL183" s="7">
        <v>8</v>
      </c>
      <c r="BM183" s="7">
        <v>11</v>
      </c>
      <c r="BN183" s="7">
        <v>11</v>
      </c>
      <c r="BO183" s="7">
        <v>4</v>
      </c>
      <c r="BP183" s="7">
        <v>9</v>
      </c>
      <c r="BQ183" s="7">
        <v>5</v>
      </c>
      <c r="BR183" s="7">
        <v>10</v>
      </c>
      <c r="BS183" s="7">
        <v>6</v>
      </c>
      <c r="BT183" s="7">
        <v>11</v>
      </c>
      <c r="BU183" s="7">
        <v>9</v>
      </c>
      <c r="BV183" s="7">
        <v>13</v>
      </c>
      <c r="BW183" s="7">
        <v>9</v>
      </c>
      <c r="BX183" s="7">
        <v>5</v>
      </c>
      <c r="BY183" s="7">
        <v>10</v>
      </c>
      <c r="BZ183" s="7">
        <v>10</v>
      </c>
      <c r="CA183" s="7">
        <v>14</v>
      </c>
      <c r="CB183" s="7">
        <v>14</v>
      </c>
      <c r="CC183" s="7">
        <v>11</v>
      </c>
      <c r="CD183" s="7">
        <v>11</v>
      </c>
      <c r="CE183" s="7">
        <v>6</v>
      </c>
      <c r="CF183" s="7">
        <v>5</v>
      </c>
      <c r="CG183" s="7">
        <v>8</v>
      </c>
      <c r="CH183" s="7">
        <v>13</v>
      </c>
      <c r="CI183" s="7">
        <v>12</v>
      </c>
      <c r="CJ183" s="7">
        <v>10</v>
      </c>
      <c r="CK183" s="7">
        <v>14</v>
      </c>
      <c r="CL183" s="7">
        <v>11</v>
      </c>
      <c r="CM183" s="7">
        <v>15</v>
      </c>
      <c r="CN183" s="7">
        <v>13</v>
      </c>
      <c r="CO183" s="7">
        <v>7</v>
      </c>
      <c r="CP183" s="7">
        <v>9</v>
      </c>
      <c r="CQ183" s="7">
        <v>5</v>
      </c>
      <c r="CR183" s="7">
        <v>18</v>
      </c>
      <c r="CS183" s="7">
        <v>15</v>
      </c>
      <c r="CT183" s="7">
        <v>6</v>
      </c>
      <c r="CU183" s="7">
        <v>7</v>
      </c>
      <c r="CV183" s="7">
        <v>13</v>
      </c>
      <c r="CW183" s="7">
        <v>8</v>
      </c>
      <c r="CX183" s="7">
        <v>14</v>
      </c>
      <c r="CY183" s="7">
        <v>7</v>
      </c>
      <c r="CZ183" s="7">
        <v>16</v>
      </c>
      <c r="DA183" s="7">
        <v>4</v>
      </c>
      <c r="DB183" s="7">
        <v>9</v>
      </c>
      <c r="DC183" s="7">
        <v>3</v>
      </c>
      <c r="DD183" s="7">
        <v>13</v>
      </c>
      <c r="DE183" s="7">
        <v>6</v>
      </c>
      <c r="DF183" s="7">
        <v>10</v>
      </c>
      <c r="DG183" s="7">
        <v>11</v>
      </c>
      <c r="DH183" s="7">
        <v>9</v>
      </c>
      <c r="DI183" s="7">
        <v>9</v>
      </c>
      <c r="DJ183" s="7">
        <v>17</v>
      </c>
      <c r="DK183" s="7">
        <v>9</v>
      </c>
      <c r="DL183" s="7">
        <v>8</v>
      </c>
      <c r="DM183" s="7">
        <v>9</v>
      </c>
      <c r="DN183" s="7">
        <v>4</v>
      </c>
      <c r="DO183" s="7">
        <v>5</v>
      </c>
      <c r="DP183" s="7">
        <v>6</v>
      </c>
      <c r="DQ183" s="7">
        <v>4</v>
      </c>
      <c r="DR183" s="7">
        <v>2</v>
      </c>
      <c r="DS183" s="7">
        <v>2</v>
      </c>
      <c r="DT183" s="7">
        <v>1</v>
      </c>
      <c r="DU183" s="7">
        <v>1</v>
      </c>
      <c r="DV183" s="7">
        <v>1</v>
      </c>
      <c r="DW183" s="7">
        <v>11</v>
      </c>
      <c r="DX183" s="7">
        <f t="shared" si="17"/>
        <v>459</v>
      </c>
      <c r="DY183" s="7">
        <f t="shared" si="18"/>
        <v>52</v>
      </c>
      <c r="DZ183" s="7">
        <f t="shared" si="19"/>
        <v>228</v>
      </c>
      <c r="EA183" s="7">
        <f t="shared" si="20"/>
        <v>163</v>
      </c>
    </row>
    <row r="184" spans="1:131" x14ac:dyDescent="0.35">
      <c r="A184" s="7">
        <v>13</v>
      </c>
      <c r="B184" s="10" t="s">
        <v>1020</v>
      </c>
      <c r="C184" s="10" t="s">
        <v>490</v>
      </c>
      <c r="D184" s="10" t="s">
        <v>491</v>
      </c>
      <c r="E184" s="7">
        <f>SUM(Table32534[[#This Row],[0]:[90]])</f>
        <v>995</v>
      </c>
      <c r="F184" s="8">
        <f>SUM(Table32534[[#This Row],[0]:[15]])</f>
        <v>160</v>
      </c>
      <c r="G184" s="7">
        <f>SUM(Table32534[[#This Row],[16]:[64]])</f>
        <v>591</v>
      </c>
      <c r="H184" s="7">
        <f>SUM(Table32534[[#This Row],[65]:[90]])</f>
        <v>244</v>
      </c>
      <c r="I184" s="7">
        <f>SUM(Table32534[[#This Row],[85]:[90]])</f>
        <v>58</v>
      </c>
      <c r="J184" s="8">
        <f>SUM(Table32534[[#This Row],[0]:[17]])</f>
        <v>183</v>
      </c>
      <c r="K184" s="7">
        <f>SUM(Table32534[[#This Row],[18]:[64]])</f>
        <v>568</v>
      </c>
      <c r="L184" s="8">
        <f>SUM(Table32534[[#This Row],[0]:[4]])</f>
        <v>47</v>
      </c>
      <c r="M184" s="7">
        <f>SUM(Table32534[[#This Row],[5]:[15]])</f>
        <v>113</v>
      </c>
      <c r="N184" s="7">
        <f>SUM(Table32534[[#This Row],[16]:[24]])</f>
        <v>70</v>
      </c>
      <c r="O184" s="7">
        <f>SUM(Table32534[[#This Row],[25]:[49]])</f>
        <v>320</v>
      </c>
      <c r="P184" s="7">
        <f>SUM(Table32534[[#This Row],[50]:[64]])</f>
        <v>201</v>
      </c>
      <c r="Q184" s="7">
        <f>SUM(Table32534[[#This Row],[65]:[74]])</f>
        <v>101</v>
      </c>
      <c r="R184" s="7">
        <f>SUM(Table32534[[#This Row],[75]:[84]])</f>
        <v>85</v>
      </c>
      <c r="S184" s="8">
        <f>SUM(Table32534[[#This Row],[5]:[9]])</f>
        <v>48</v>
      </c>
      <c r="T184" s="7">
        <f>SUM(Table32534[[#This Row],[10]:[14]])</f>
        <v>53</v>
      </c>
      <c r="U184" s="7">
        <f>SUM(Table32534[[#This Row],[15]:[19]])</f>
        <v>50</v>
      </c>
      <c r="V184" s="7">
        <f>SUM(Table32534[[#This Row],[20]:[24]])</f>
        <v>32</v>
      </c>
      <c r="W184" s="7">
        <f>SUM(Table32534[[#This Row],[25]:[29]])</f>
        <v>71</v>
      </c>
      <c r="X184" s="7">
        <f>SUM(Table32534[[#This Row],[30]:[34]])</f>
        <v>65</v>
      </c>
      <c r="Y184" s="7">
        <f>SUM(Table32534[[#This Row],[35]:[39]])</f>
        <v>59</v>
      </c>
      <c r="Z184" s="7">
        <f>SUM(Table32534[[#This Row],[40]:[44]])</f>
        <v>60</v>
      </c>
      <c r="AA184" s="7">
        <f>SUM(Table32534[[#This Row],[45]:[49]])</f>
        <v>65</v>
      </c>
      <c r="AB184" s="7">
        <f>SUM(Table32534[[#This Row],[50]:[54]])</f>
        <v>67</v>
      </c>
      <c r="AC184" s="7">
        <f>SUM(Table32534[[#This Row],[55]:[59]])</f>
        <v>75</v>
      </c>
      <c r="AD184" s="7">
        <f>SUM(Table32534[[#This Row],[60]:[64]])</f>
        <v>59</v>
      </c>
      <c r="AE184" s="7">
        <f>SUM(Table32534[[#This Row],[65]:[69]])</f>
        <v>58</v>
      </c>
      <c r="AF184" s="7">
        <f>SUM(Table32534[[#This Row],[70]:[74]])</f>
        <v>43</v>
      </c>
      <c r="AG184" s="7">
        <f>SUM(Table32534[[#This Row],[75]:[79]])</f>
        <v>49</v>
      </c>
      <c r="AH184" s="7">
        <f>SUM(Table32534[[#This Row],[80]:[84]])</f>
        <v>36</v>
      </c>
      <c r="AI184" s="7">
        <f>SUM(Table32534[[#This Row],[85]:[89]])</f>
        <v>31</v>
      </c>
      <c r="AJ184" s="7">
        <f>Table32534[[#This Row],[90]]</f>
        <v>27</v>
      </c>
      <c r="AK184" s="8">
        <v>5</v>
      </c>
      <c r="AL184" s="7">
        <v>11</v>
      </c>
      <c r="AM184" s="7">
        <v>17</v>
      </c>
      <c r="AN184" s="7">
        <v>7</v>
      </c>
      <c r="AO184" s="7">
        <v>7</v>
      </c>
      <c r="AP184" s="7">
        <v>5</v>
      </c>
      <c r="AQ184" s="7">
        <v>10</v>
      </c>
      <c r="AR184" s="7">
        <v>11</v>
      </c>
      <c r="AS184" s="7">
        <v>10</v>
      </c>
      <c r="AT184" s="7">
        <v>12</v>
      </c>
      <c r="AU184" s="7">
        <v>13</v>
      </c>
      <c r="AV184" s="7">
        <v>6</v>
      </c>
      <c r="AW184" s="7">
        <v>13</v>
      </c>
      <c r="AX184" s="7">
        <v>11</v>
      </c>
      <c r="AY184" s="7">
        <v>10</v>
      </c>
      <c r="AZ184" s="7">
        <v>12</v>
      </c>
      <c r="BA184" s="7">
        <v>15</v>
      </c>
      <c r="BB184" s="7">
        <v>8</v>
      </c>
      <c r="BC184" s="7">
        <v>12</v>
      </c>
      <c r="BD184" s="7">
        <v>3</v>
      </c>
      <c r="BE184" s="7">
        <v>7</v>
      </c>
      <c r="BF184" s="7">
        <v>12</v>
      </c>
      <c r="BG184" s="7">
        <v>3</v>
      </c>
      <c r="BH184" s="7">
        <v>3</v>
      </c>
      <c r="BI184" s="7">
        <v>7</v>
      </c>
      <c r="BJ184" s="7">
        <v>11</v>
      </c>
      <c r="BK184" s="7">
        <v>15</v>
      </c>
      <c r="BL184" s="7">
        <v>19</v>
      </c>
      <c r="BM184" s="7">
        <v>11</v>
      </c>
      <c r="BN184" s="7">
        <v>15</v>
      </c>
      <c r="BO184" s="7">
        <v>7</v>
      </c>
      <c r="BP184" s="7">
        <v>5</v>
      </c>
      <c r="BQ184" s="7">
        <v>21</v>
      </c>
      <c r="BR184" s="7">
        <v>17</v>
      </c>
      <c r="BS184" s="7">
        <v>15</v>
      </c>
      <c r="BT184" s="7">
        <v>15</v>
      </c>
      <c r="BU184" s="7">
        <v>9</v>
      </c>
      <c r="BV184" s="7">
        <v>8</v>
      </c>
      <c r="BW184" s="7">
        <v>14</v>
      </c>
      <c r="BX184" s="7">
        <v>13</v>
      </c>
      <c r="BY184" s="7">
        <v>13</v>
      </c>
      <c r="BZ184" s="7">
        <v>17</v>
      </c>
      <c r="CA184" s="7">
        <v>10</v>
      </c>
      <c r="CB184" s="7">
        <v>8</v>
      </c>
      <c r="CC184" s="7">
        <v>12</v>
      </c>
      <c r="CD184" s="7">
        <v>13</v>
      </c>
      <c r="CE184" s="7">
        <v>15</v>
      </c>
      <c r="CF184" s="7">
        <v>9</v>
      </c>
      <c r="CG184" s="7">
        <v>8</v>
      </c>
      <c r="CH184" s="7">
        <v>20</v>
      </c>
      <c r="CI184" s="7">
        <v>12</v>
      </c>
      <c r="CJ184" s="7">
        <v>17</v>
      </c>
      <c r="CK184" s="7">
        <v>14</v>
      </c>
      <c r="CL184" s="7">
        <v>14</v>
      </c>
      <c r="CM184" s="7">
        <v>10</v>
      </c>
      <c r="CN184" s="7">
        <v>10</v>
      </c>
      <c r="CO184" s="7">
        <v>20</v>
      </c>
      <c r="CP184" s="7">
        <v>10</v>
      </c>
      <c r="CQ184" s="7">
        <v>18</v>
      </c>
      <c r="CR184" s="7">
        <v>17</v>
      </c>
      <c r="CS184" s="7">
        <v>11</v>
      </c>
      <c r="CT184" s="7">
        <v>13</v>
      </c>
      <c r="CU184" s="7">
        <v>15</v>
      </c>
      <c r="CV184" s="7">
        <v>12</v>
      </c>
      <c r="CW184" s="7">
        <v>8</v>
      </c>
      <c r="CX184" s="7">
        <v>13</v>
      </c>
      <c r="CY184" s="7">
        <v>13</v>
      </c>
      <c r="CZ184" s="7">
        <v>12</v>
      </c>
      <c r="DA184" s="7">
        <v>9</v>
      </c>
      <c r="DB184" s="7">
        <v>11</v>
      </c>
      <c r="DC184" s="7">
        <v>7</v>
      </c>
      <c r="DD184" s="7">
        <v>9</v>
      </c>
      <c r="DE184" s="7">
        <v>10</v>
      </c>
      <c r="DF184" s="7">
        <v>5</v>
      </c>
      <c r="DG184" s="7">
        <v>12</v>
      </c>
      <c r="DH184" s="7">
        <v>8</v>
      </c>
      <c r="DI184" s="7">
        <v>13</v>
      </c>
      <c r="DJ184" s="7">
        <v>14</v>
      </c>
      <c r="DK184" s="7">
        <v>8</v>
      </c>
      <c r="DL184" s="7">
        <v>6</v>
      </c>
      <c r="DM184" s="7">
        <v>9</v>
      </c>
      <c r="DN184" s="7">
        <v>8</v>
      </c>
      <c r="DO184" s="7">
        <v>4</v>
      </c>
      <c r="DP184" s="7">
        <v>6</v>
      </c>
      <c r="DQ184" s="7">
        <v>9</v>
      </c>
      <c r="DR184" s="7">
        <v>7</v>
      </c>
      <c r="DS184" s="7">
        <v>3</v>
      </c>
      <c r="DT184" s="7">
        <v>7</v>
      </c>
      <c r="DU184" s="7">
        <v>6</v>
      </c>
      <c r="DV184" s="7">
        <v>8</v>
      </c>
      <c r="DW184" s="7">
        <v>27</v>
      </c>
      <c r="DX184" s="7">
        <f t="shared" si="17"/>
        <v>591</v>
      </c>
      <c r="DY184" s="7">
        <f t="shared" si="18"/>
        <v>47</v>
      </c>
      <c r="DZ184" s="7">
        <f t="shared" si="19"/>
        <v>320</v>
      </c>
      <c r="EA184" s="7">
        <f t="shared" si="20"/>
        <v>201</v>
      </c>
    </row>
    <row r="185" spans="1:131" x14ac:dyDescent="0.35">
      <c r="A185" s="7">
        <v>13</v>
      </c>
      <c r="B185" s="10" t="s">
        <v>1020</v>
      </c>
      <c r="C185" s="10" t="s">
        <v>492</v>
      </c>
      <c r="D185" s="10" t="s">
        <v>493</v>
      </c>
      <c r="E185" s="7">
        <f>SUM(Table32534[[#This Row],[0]:[90]])</f>
        <v>1016</v>
      </c>
      <c r="F185" s="8">
        <f>SUM(Table32534[[#This Row],[0]:[15]])</f>
        <v>137</v>
      </c>
      <c r="G185" s="7">
        <f>SUM(Table32534[[#This Row],[16]:[64]])</f>
        <v>579</v>
      </c>
      <c r="H185" s="7">
        <f>SUM(Table32534[[#This Row],[65]:[90]])</f>
        <v>300</v>
      </c>
      <c r="I185" s="7">
        <f>SUM(Table32534[[#This Row],[85]:[90]])</f>
        <v>45</v>
      </c>
      <c r="J185" s="8">
        <f>SUM(Table32534[[#This Row],[0]:[17]])</f>
        <v>147</v>
      </c>
      <c r="K185" s="7">
        <f>SUM(Table32534[[#This Row],[18]:[64]])</f>
        <v>569</v>
      </c>
      <c r="L185" s="8">
        <f>SUM(Table32534[[#This Row],[0]:[4]])</f>
        <v>31</v>
      </c>
      <c r="M185" s="7">
        <f>SUM(Table32534[[#This Row],[5]:[15]])</f>
        <v>106</v>
      </c>
      <c r="N185" s="7">
        <f>SUM(Table32534[[#This Row],[16]:[24]])</f>
        <v>46</v>
      </c>
      <c r="O185" s="7">
        <f>SUM(Table32534[[#This Row],[25]:[49]])</f>
        <v>272</v>
      </c>
      <c r="P185" s="7">
        <f>SUM(Table32534[[#This Row],[50]:[64]])</f>
        <v>261</v>
      </c>
      <c r="Q185" s="7">
        <f>SUM(Table32534[[#This Row],[65]:[74]])</f>
        <v>140</v>
      </c>
      <c r="R185" s="7">
        <f>SUM(Table32534[[#This Row],[75]:[84]])</f>
        <v>115</v>
      </c>
      <c r="S185" s="8">
        <f>SUM(Table32534[[#This Row],[5]:[9]])</f>
        <v>47</v>
      </c>
      <c r="T185" s="7">
        <f>SUM(Table32534[[#This Row],[10]:[14]])</f>
        <v>51</v>
      </c>
      <c r="U185" s="7">
        <f>SUM(Table32534[[#This Row],[15]:[19]])</f>
        <v>32</v>
      </c>
      <c r="V185" s="7">
        <f>SUM(Table32534[[#This Row],[20]:[24]])</f>
        <v>22</v>
      </c>
      <c r="W185" s="7">
        <f>SUM(Table32534[[#This Row],[25]:[29]])</f>
        <v>46</v>
      </c>
      <c r="X185" s="7">
        <f>SUM(Table32534[[#This Row],[30]:[34]])</f>
        <v>60</v>
      </c>
      <c r="Y185" s="7">
        <f>SUM(Table32534[[#This Row],[35]:[39]])</f>
        <v>67</v>
      </c>
      <c r="Z185" s="7">
        <f>SUM(Table32534[[#This Row],[40]:[44]])</f>
        <v>56</v>
      </c>
      <c r="AA185" s="7">
        <f>SUM(Table32534[[#This Row],[45]:[49]])</f>
        <v>43</v>
      </c>
      <c r="AB185" s="7">
        <f>SUM(Table32534[[#This Row],[50]:[54]])</f>
        <v>81</v>
      </c>
      <c r="AC185" s="7">
        <f>SUM(Table32534[[#This Row],[55]:[59]])</f>
        <v>83</v>
      </c>
      <c r="AD185" s="7">
        <f>SUM(Table32534[[#This Row],[60]:[64]])</f>
        <v>97</v>
      </c>
      <c r="AE185" s="7">
        <f>SUM(Table32534[[#This Row],[65]:[69]])</f>
        <v>76</v>
      </c>
      <c r="AF185" s="7">
        <f>SUM(Table32534[[#This Row],[70]:[74]])</f>
        <v>64</v>
      </c>
      <c r="AG185" s="7">
        <f>SUM(Table32534[[#This Row],[75]:[79]])</f>
        <v>73</v>
      </c>
      <c r="AH185" s="7">
        <f>SUM(Table32534[[#This Row],[80]:[84]])</f>
        <v>42</v>
      </c>
      <c r="AI185" s="7">
        <f>SUM(Table32534[[#This Row],[85]:[89]])</f>
        <v>28</v>
      </c>
      <c r="AJ185" s="7">
        <f>Table32534[[#This Row],[90]]</f>
        <v>17</v>
      </c>
      <c r="AK185" s="8">
        <v>10</v>
      </c>
      <c r="AL185" s="7">
        <v>5</v>
      </c>
      <c r="AM185" s="7">
        <v>7</v>
      </c>
      <c r="AN185" s="7">
        <v>5</v>
      </c>
      <c r="AO185" s="7">
        <v>4</v>
      </c>
      <c r="AP185" s="7">
        <v>10</v>
      </c>
      <c r="AQ185" s="7">
        <v>9</v>
      </c>
      <c r="AR185" s="7">
        <v>9</v>
      </c>
      <c r="AS185" s="7">
        <v>12</v>
      </c>
      <c r="AT185" s="7">
        <v>7</v>
      </c>
      <c r="AU185" s="7">
        <v>12</v>
      </c>
      <c r="AV185" s="7">
        <v>10</v>
      </c>
      <c r="AW185" s="7">
        <v>4</v>
      </c>
      <c r="AX185" s="7">
        <v>16</v>
      </c>
      <c r="AY185" s="7">
        <v>9</v>
      </c>
      <c r="AZ185" s="7">
        <v>8</v>
      </c>
      <c r="BA185" s="7">
        <v>4</v>
      </c>
      <c r="BB185" s="7">
        <v>6</v>
      </c>
      <c r="BC185" s="7">
        <v>3</v>
      </c>
      <c r="BD185" s="7">
        <v>11</v>
      </c>
      <c r="BE185" s="7">
        <v>7</v>
      </c>
      <c r="BF185" s="7">
        <v>3</v>
      </c>
      <c r="BG185" s="7">
        <v>5</v>
      </c>
      <c r="BH185" s="7">
        <v>3</v>
      </c>
      <c r="BI185" s="7">
        <v>4</v>
      </c>
      <c r="BJ185" s="7">
        <v>12</v>
      </c>
      <c r="BK185" s="7">
        <v>7</v>
      </c>
      <c r="BL185" s="7">
        <v>8</v>
      </c>
      <c r="BM185" s="7">
        <v>5</v>
      </c>
      <c r="BN185" s="7">
        <v>14</v>
      </c>
      <c r="BO185" s="7">
        <v>10</v>
      </c>
      <c r="BP185" s="7">
        <v>12</v>
      </c>
      <c r="BQ185" s="7">
        <v>13</v>
      </c>
      <c r="BR185" s="7">
        <v>10</v>
      </c>
      <c r="BS185" s="7">
        <v>15</v>
      </c>
      <c r="BT185" s="7">
        <v>13</v>
      </c>
      <c r="BU185" s="7">
        <v>16</v>
      </c>
      <c r="BV185" s="7">
        <v>10</v>
      </c>
      <c r="BW185" s="7">
        <v>13</v>
      </c>
      <c r="BX185" s="7">
        <v>15</v>
      </c>
      <c r="BY185" s="7">
        <v>8</v>
      </c>
      <c r="BZ185" s="7">
        <v>13</v>
      </c>
      <c r="CA185" s="7">
        <v>10</v>
      </c>
      <c r="CB185" s="7">
        <v>14</v>
      </c>
      <c r="CC185" s="7">
        <v>11</v>
      </c>
      <c r="CD185" s="7">
        <v>7</v>
      </c>
      <c r="CE185" s="7">
        <v>11</v>
      </c>
      <c r="CF185" s="7">
        <v>4</v>
      </c>
      <c r="CG185" s="7">
        <v>13</v>
      </c>
      <c r="CH185" s="7">
        <v>8</v>
      </c>
      <c r="CI185" s="7">
        <v>17</v>
      </c>
      <c r="CJ185" s="7">
        <v>14</v>
      </c>
      <c r="CK185" s="7">
        <v>18</v>
      </c>
      <c r="CL185" s="7">
        <v>15</v>
      </c>
      <c r="CM185" s="7">
        <v>17</v>
      </c>
      <c r="CN185" s="7">
        <v>20</v>
      </c>
      <c r="CO185" s="7">
        <v>15</v>
      </c>
      <c r="CP185" s="7">
        <v>8</v>
      </c>
      <c r="CQ185" s="7">
        <v>18</v>
      </c>
      <c r="CR185" s="7">
        <v>22</v>
      </c>
      <c r="CS185" s="7">
        <v>28</v>
      </c>
      <c r="CT185" s="7">
        <v>27</v>
      </c>
      <c r="CU185" s="7">
        <v>14</v>
      </c>
      <c r="CV185" s="7">
        <v>19</v>
      </c>
      <c r="CW185" s="7">
        <v>9</v>
      </c>
      <c r="CX185" s="7">
        <v>12</v>
      </c>
      <c r="CY185" s="7">
        <v>17</v>
      </c>
      <c r="CZ185" s="7">
        <v>15</v>
      </c>
      <c r="DA185" s="7">
        <v>19</v>
      </c>
      <c r="DB185" s="7">
        <v>13</v>
      </c>
      <c r="DC185" s="7">
        <v>24</v>
      </c>
      <c r="DD185" s="7">
        <v>10</v>
      </c>
      <c r="DE185" s="7">
        <v>10</v>
      </c>
      <c r="DF185" s="7">
        <v>10</v>
      </c>
      <c r="DG185" s="7">
        <v>10</v>
      </c>
      <c r="DH185" s="7">
        <v>25</v>
      </c>
      <c r="DI185" s="7">
        <v>8</v>
      </c>
      <c r="DJ185" s="7">
        <v>11</v>
      </c>
      <c r="DK185" s="7">
        <v>17</v>
      </c>
      <c r="DL185" s="7">
        <v>12</v>
      </c>
      <c r="DM185" s="7">
        <v>10</v>
      </c>
      <c r="DN185" s="7">
        <v>9</v>
      </c>
      <c r="DO185" s="7">
        <v>8</v>
      </c>
      <c r="DP185" s="7">
        <v>6</v>
      </c>
      <c r="DQ185" s="7">
        <v>9</v>
      </c>
      <c r="DR185" s="7">
        <v>10</v>
      </c>
      <c r="DS185" s="7">
        <v>4</v>
      </c>
      <c r="DT185" s="7">
        <v>5</v>
      </c>
      <c r="DU185" s="7">
        <v>2</v>
      </c>
      <c r="DV185" s="7">
        <v>7</v>
      </c>
      <c r="DW185" s="7">
        <v>17</v>
      </c>
      <c r="DX185" s="7">
        <f t="shared" si="17"/>
        <v>579</v>
      </c>
      <c r="DY185" s="7">
        <f t="shared" si="18"/>
        <v>36</v>
      </c>
      <c r="DZ185" s="7">
        <f t="shared" si="19"/>
        <v>272</v>
      </c>
      <c r="EA185" s="7">
        <f t="shared" si="20"/>
        <v>261</v>
      </c>
    </row>
    <row r="186" spans="1:131" x14ac:dyDescent="0.35">
      <c r="A186" s="7">
        <v>13</v>
      </c>
      <c r="B186" s="10" t="s">
        <v>1020</v>
      </c>
      <c r="C186" s="10" t="s">
        <v>494</v>
      </c>
      <c r="D186" s="10" t="s">
        <v>495</v>
      </c>
      <c r="E186" s="7">
        <f>SUM(Table32534[[#This Row],[0]:[90]])</f>
        <v>715</v>
      </c>
      <c r="F186" s="8">
        <f>SUM(Table32534[[#This Row],[0]:[15]])</f>
        <v>80</v>
      </c>
      <c r="G186" s="7">
        <f>SUM(Table32534[[#This Row],[16]:[64]])</f>
        <v>435</v>
      </c>
      <c r="H186" s="7">
        <f>SUM(Table32534[[#This Row],[65]:[90]])</f>
        <v>200</v>
      </c>
      <c r="I186" s="7">
        <f>SUM(Table32534[[#This Row],[85]:[90]])</f>
        <v>25</v>
      </c>
      <c r="J186" s="8">
        <f>SUM(Table32534[[#This Row],[0]:[17]])</f>
        <v>106</v>
      </c>
      <c r="K186" s="7">
        <f>SUM(Table32534[[#This Row],[18]:[64]])</f>
        <v>409</v>
      </c>
      <c r="L186" s="8">
        <f>SUM(Table32534[[#This Row],[0]:[4]])</f>
        <v>25</v>
      </c>
      <c r="M186" s="7">
        <f>SUM(Table32534[[#This Row],[5]:[15]])</f>
        <v>55</v>
      </c>
      <c r="N186" s="7">
        <f>SUM(Table32534[[#This Row],[16]:[24]])</f>
        <v>61</v>
      </c>
      <c r="O186" s="7">
        <f>SUM(Table32534[[#This Row],[25]:[49]])</f>
        <v>188</v>
      </c>
      <c r="P186" s="7">
        <f>SUM(Table32534[[#This Row],[50]:[64]])</f>
        <v>186</v>
      </c>
      <c r="Q186" s="7">
        <f>SUM(Table32534[[#This Row],[65]:[74]])</f>
        <v>99</v>
      </c>
      <c r="R186" s="7">
        <f>SUM(Table32534[[#This Row],[75]:[84]])</f>
        <v>76</v>
      </c>
      <c r="S186" s="8">
        <f>SUM(Table32534[[#This Row],[5]:[9]])</f>
        <v>22</v>
      </c>
      <c r="T186" s="7">
        <f>SUM(Table32534[[#This Row],[10]:[14]])</f>
        <v>26</v>
      </c>
      <c r="U186" s="7">
        <f>SUM(Table32534[[#This Row],[15]:[19]])</f>
        <v>48</v>
      </c>
      <c r="V186" s="7">
        <f>SUM(Table32534[[#This Row],[20]:[24]])</f>
        <v>20</v>
      </c>
      <c r="W186" s="7">
        <f>SUM(Table32534[[#This Row],[25]:[29]])</f>
        <v>30</v>
      </c>
      <c r="X186" s="7">
        <f>SUM(Table32534[[#This Row],[30]:[34]])</f>
        <v>41</v>
      </c>
      <c r="Y186" s="7">
        <f>SUM(Table32534[[#This Row],[35]:[39]])</f>
        <v>30</v>
      </c>
      <c r="Z186" s="7">
        <f>SUM(Table32534[[#This Row],[40]:[44]])</f>
        <v>41</v>
      </c>
      <c r="AA186" s="7">
        <f>SUM(Table32534[[#This Row],[45]:[49]])</f>
        <v>46</v>
      </c>
      <c r="AB186" s="7">
        <f>SUM(Table32534[[#This Row],[50]:[54]])</f>
        <v>37</v>
      </c>
      <c r="AC186" s="7">
        <f>SUM(Table32534[[#This Row],[55]:[59]])</f>
        <v>69</v>
      </c>
      <c r="AD186" s="7">
        <f>SUM(Table32534[[#This Row],[60]:[64]])</f>
        <v>80</v>
      </c>
      <c r="AE186" s="7">
        <f>SUM(Table32534[[#This Row],[65]:[69]])</f>
        <v>59</v>
      </c>
      <c r="AF186" s="7">
        <f>SUM(Table32534[[#This Row],[70]:[74]])</f>
        <v>40</v>
      </c>
      <c r="AG186" s="7">
        <f>SUM(Table32534[[#This Row],[75]:[79]])</f>
        <v>50</v>
      </c>
      <c r="AH186" s="7">
        <f>SUM(Table32534[[#This Row],[80]:[84]])</f>
        <v>26</v>
      </c>
      <c r="AI186" s="7">
        <f>SUM(Table32534[[#This Row],[85]:[89]])</f>
        <v>15</v>
      </c>
      <c r="AJ186" s="7">
        <f>Table32534[[#This Row],[90]]</f>
        <v>10</v>
      </c>
      <c r="AK186" s="8">
        <v>4</v>
      </c>
      <c r="AL186" s="7">
        <v>3</v>
      </c>
      <c r="AM186" s="7">
        <v>6</v>
      </c>
      <c r="AN186" s="7">
        <v>7</v>
      </c>
      <c r="AO186" s="7">
        <v>5</v>
      </c>
      <c r="AP186" s="7">
        <v>3</v>
      </c>
      <c r="AQ186" s="7">
        <v>5</v>
      </c>
      <c r="AR186" s="7">
        <v>6</v>
      </c>
      <c r="AS186" s="7">
        <v>3</v>
      </c>
      <c r="AT186" s="7">
        <v>5</v>
      </c>
      <c r="AU186" s="7">
        <v>9</v>
      </c>
      <c r="AV186" s="7">
        <v>2</v>
      </c>
      <c r="AW186" s="7">
        <v>7</v>
      </c>
      <c r="AX186" s="7">
        <v>2</v>
      </c>
      <c r="AY186" s="7">
        <v>6</v>
      </c>
      <c r="AZ186" s="7">
        <v>7</v>
      </c>
      <c r="BA186" s="7">
        <v>13</v>
      </c>
      <c r="BB186" s="7">
        <v>13</v>
      </c>
      <c r="BC186" s="7">
        <v>10</v>
      </c>
      <c r="BD186" s="7">
        <v>5</v>
      </c>
      <c r="BE186" s="7">
        <v>6</v>
      </c>
      <c r="BF186" s="7">
        <v>3</v>
      </c>
      <c r="BG186" s="7">
        <v>3</v>
      </c>
      <c r="BH186" s="7">
        <v>6</v>
      </c>
      <c r="BI186" s="7">
        <v>2</v>
      </c>
      <c r="BJ186" s="7">
        <v>4</v>
      </c>
      <c r="BK186" s="7">
        <v>4</v>
      </c>
      <c r="BL186" s="7">
        <v>7</v>
      </c>
      <c r="BM186" s="7">
        <v>9</v>
      </c>
      <c r="BN186" s="7">
        <v>6</v>
      </c>
      <c r="BO186" s="7">
        <v>6</v>
      </c>
      <c r="BP186" s="7">
        <v>11</v>
      </c>
      <c r="BQ186" s="7">
        <v>4</v>
      </c>
      <c r="BR186" s="7">
        <v>10</v>
      </c>
      <c r="BS186" s="7">
        <v>10</v>
      </c>
      <c r="BT186" s="7">
        <v>8</v>
      </c>
      <c r="BU186" s="7">
        <v>3</v>
      </c>
      <c r="BV186" s="7">
        <v>7</v>
      </c>
      <c r="BW186" s="7">
        <v>5</v>
      </c>
      <c r="BX186" s="7">
        <v>7</v>
      </c>
      <c r="BY186" s="7">
        <v>13</v>
      </c>
      <c r="BZ186" s="7">
        <v>4</v>
      </c>
      <c r="CA186" s="7">
        <v>5</v>
      </c>
      <c r="CB186" s="7">
        <v>9</v>
      </c>
      <c r="CC186" s="7">
        <v>10</v>
      </c>
      <c r="CD186" s="7">
        <v>10</v>
      </c>
      <c r="CE186" s="7">
        <v>8</v>
      </c>
      <c r="CF186" s="7">
        <v>10</v>
      </c>
      <c r="CG186" s="7">
        <v>8</v>
      </c>
      <c r="CH186" s="7">
        <v>10</v>
      </c>
      <c r="CI186" s="7">
        <v>8</v>
      </c>
      <c r="CJ186" s="7">
        <v>5</v>
      </c>
      <c r="CK186" s="7">
        <v>10</v>
      </c>
      <c r="CL186" s="7">
        <v>9</v>
      </c>
      <c r="CM186" s="7">
        <v>5</v>
      </c>
      <c r="CN186" s="7">
        <v>14</v>
      </c>
      <c r="CO186" s="7">
        <v>15</v>
      </c>
      <c r="CP186" s="7">
        <v>15</v>
      </c>
      <c r="CQ186" s="7">
        <v>11</v>
      </c>
      <c r="CR186" s="7">
        <v>14</v>
      </c>
      <c r="CS186" s="7">
        <v>18</v>
      </c>
      <c r="CT186" s="7">
        <v>17</v>
      </c>
      <c r="CU186" s="7">
        <v>20</v>
      </c>
      <c r="CV186" s="7">
        <v>10</v>
      </c>
      <c r="CW186" s="7">
        <v>15</v>
      </c>
      <c r="CX186" s="7">
        <v>9</v>
      </c>
      <c r="CY186" s="7">
        <v>17</v>
      </c>
      <c r="CZ186" s="7">
        <v>11</v>
      </c>
      <c r="DA186" s="7">
        <v>10</v>
      </c>
      <c r="DB186" s="7">
        <v>12</v>
      </c>
      <c r="DC186" s="7">
        <v>4</v>
      </c>
      <c r="DD186" s="7">
        <v>7</v>
      </c>
      <c r="DE186" s="7">
        <v>12</v>
      </c>
      <c r="DF186" s="7">
        <v>8</v>
      </c>
      <c r="DG186" s="7">
        <v>9</v>
      </c>
      <c r="DH186" s="7">
        <v>9</v>
      </c>
      <c r="DI186" s="7">
        <v>13</v>
      </c>
      <c r="DJ186" s="7">
        <v>14</v>
      </c>
      <c r="DK186" s="7">
        <v>10</v>
      </c>
      <c r="DL186" s="7">
        <v>4</v>
      </c>
      <c r="DM186" s="7">
        <v>7</v>
      </c>
      <c r="DN186" s="7">
        <v>8</v>
      </c>
      <c r="DO186" s="7">
        <v>3</v>
      </c>
      <c r="DP186" s="7">
        <v>5</v>
      </c>
      <c r="DQ186" s="7">
        <v>3</v>
      </c>
      <c r="DR186" s="7">
        <v>4</v>
      </c>
      <c r="DS186" s="7">
        <v>3</v>
      </c>
      <c r="DT186" s="7">
        <v>2</v>
      </c>
      <c r="DU186" s="7">
        <v>5</v>
      </c>
      <c r="DV186" s="7">
        <v>1</v>
      </c>
      <c r="DW186" s="7">
        <v>10</v>
      </c>
      <c r="DX186" s="7">
        <f t="shared" si="17"/>
        <v>435</v>
      </c>
      <c r="DY186" s="7">
        <f t="shared" si="18"/>
        <v>35</v>
      </c>
      <c r="DZ186" s="7">
        <f t="shared" si="19"/>
        <v>188</v>
      </c>
      <c r="EA186" s="7">
        <f t="shared" si="20"/>
        <v>186</v>
      </c>
    </row>
    <row r="187" spans="1:131" x14ac:dyDescent="0.35">
      <c r="A187" s="7">
        <v>13</v>
      </c>
      <c r="B187" s="10" t="s">
        <v>1020</v>
      </c>
      <c r="C187" s="10" t="s">
        <v>496</v>
      </c>
      <c r="D187" s="10" t="s">
        <v>497</v>
      </c>
      <c r="E187" s="7">
        <f>SUM(Table32534[[#This Row],[0]:[90]])</f>
        <v>795</v>
      </c>
      <c r="F187" s="8">
        <f>SUM(Table32534[[#This Row],[0]:[15]])</f>
        <v>115</v>
      </c>
      <c r="G187" s="7">
        <f>SUM(Table32534[[#This Row],[16]:[64]])</f>
        <v>489</v>
      </c>
      <c r="H187" s="7">
        <f>SUM(Table32534[[#This Row],[65]:[90]])</f>
        <v>191</v>
      </c>
      <c r="I187" s="7">
        <f>SUM(Table32534[[#This Row],[85]:[90]])</f>
        <v>15</v>
      </c>
      <c r="J187" s="8">
        <f>SUM(Table32534[[#This Row],[0]:[17]])</f>
        <v>124</v>
      </c>
      <c r="K187" s="7">
        <f>SUM(Table32534[[#This Row],[18]:[64]])</f>
        <v>480</v>
      </c>
      <c r="L187" s="8">
        <f>SUM(Table32534[[#This Row],[0]:[4]])</f>
        <v>21</v>
      </c>
      <c r="M187" s="7">
        <f>SUM(Table32534[[#This Row],[5]:[15]])</f>
        <v>94</v>
      </c>
      <c r="N187" s="7">
        <f>SUM(Table32534[[#This Row],[16]:[24]])</f>
        <v>53</v>
      </c>
      <c r="O187" s="7">
        <f>SUM(Table32534[[#This Row],[25]:[49]])</f>
        <v>252</v>
      </c>
      <c r="P187" s="7">
        <f>SUM(Table32534[[#This Row],[50]:[64]])</f>
        <v>184</v>
      </c>
      <c r="Q187" s="7">
        <f>SUM(Table32534[[#This Row],[65]:[74]])</f>
        <v>110</v>
      </c>
      <c r="R187" s="7">
        <f>SUM(Table32534[[#This Row],[75]:[84]])</f>
        <v>66</v>
      </c>
      <c r="S187" s="8">
        <f>SUM(Table32534[[#This Row],[5]:[9]])</f>
        <v>48</v>
      </c>
      <c r="T187" s="7">
        <f>SUM(Table32534[[#This Row],[10]:[14]])</f>
        <v>37</v>
      </c>
      <c r="U187" s="7">
        <f>SUM(Table32534[[#This Row],[15]:[19]])</f>
        <v>27</v>
      </c>
      <c r="V187" s="7">
        <f>SUM(Table32534[[#This Row],[20]:[24]])</f>
        <v>35</v>
      </c>
      <c r="W187" s="7">
        <f>SUM(Table32534[[#This Row],[25]:[29]])</f>
        <v>45</v>
      </c>
      <c r="X187" s="7">
        <f>SUM(Table32534[[#This Row],[30]:[34]])</f>
        <v>43</v>
      </c>
      <c r="Y187" s="7">
        <f>SUM(Table32534[[#This Row],[35]:[39]])</f>
        <v>43</v>
      </c>
      <c r="Z187" s="7">
        <f>SUM(Table32534[[#This Row],[40]:[44]])</f>
        <v>59</v>
      </c>
      <c r="AA187" s="7">
        <f>SUM(Table32534[[#This Row],[45]:[49]])</f>
        <v>62</v>
      </c>
      <c r="AB187" s="7">
        <f>SUM(Table32534[[#This Row],[50]:[54]])</f>
        <v>73</v>
      </c>
      <c r="AC187" s="7">
        <f>SUM(Table32534[[#This Row],[55]:[59]])</f>
        <v>60</v>
      </c>
      <c r="AD187" s="7">
        <f>SUM(Table32534[[#This Row],[60]:[64]])</f>
        <v>51</v>
      </c>
      <c r="AE187" s="7">
        <f>SUM(Table32534[[#This Row],[65]:[69]])</f>
        <v>71</v>
      </c>
      <c r="AF187" s="7">
        <f>SUM(Table32534[[#This Row],[70]:[74]])</f>
        <v>39</v>
      </c>
      <c r="AG187" s="7">
        <f>SUM(Table32534[[#This Row],[75]:[79]])</f>
        <v>34</v>
      </c>
      <c r="AH187" s="7">
        <f>SUM(Table32534[[#This Row],[80]:[84]])</f>
        <v>32</v>
      </c>
      <c r="AI187" s="7">
        <f>SUM(Table32534[[#This Row],[85]:[89]])</f>
        <v>14</v>
      </c>
      <c r="AJ187" s="7">
        <f>Table32534[[#This Row],[90]]</f>
        <v>1</v>
      </c>
      <c r="AK187" s="8">
        <v>5</v>
      </c>
      <c r="AL187" s="7">
        <v>3</v>
      </c>
      <c r="AM187" s="7">
        <v>2</v>
      </c>
      <c r="AN187" s="7">
        <v>6</v>
      </c>
      <c r="AO187" s="7">
        <v>5</v>
      </c>
      <c r="AP187" s="7">
        <v>7</v>
      </c>
      <c r="AQ187" s="7">
        <v>11</v>
      </c>
      <c r="AR187" s="7">
        <v>10</v>
      </c>
      <c r="AS187" s="7">
        <v>12</v>
      </c>
      <c r="AT187" s="7">
        <v>8</v>
      </c>
      <c r="AU187" s="7">
        <v>6</v>
      </c>
      <c r="AV187" s="7">
        <v>8</v>
      </c>
      <c r="AW187" s="7">
        <v>10</v>
      </c>
      <c r="AX187" s="7">
        <v>3</v>
      </c>
      <c r="AY187" s="7">
        <v>10</v>
      </c>
      <c r="AZ187" s="7">
        <v>9</v>
      </c>
      <c r="BA187" s="7">
        <v>8</v>
      </c>
      <c r="BB187" s="7">
        <v>1</v>
      </c>
      <c r="BC187" s="7">
        <v>5</v>
      </c>
      <c r="BD187" s="7">
        <v>4</v>
      </c>
      <c r="BE187" s="7">
        <v>6</v>
      </c>
      <c r="BF187" s="7">
        <v>8</v>
      </c>
      <c r="BG187" s="7">
        <v>10</v>
      </c>
      <c r="BH187" s="7">
        <v>4</v>
      </c>
      <c r="BI187" s="7">
        <v>7</v>
      </c>
      <c r="BJ187" s="7">
        <v>5</v>
      </c>
      <c r="BK187" s="7">
        <v>13</v>
      </c>
      <c r="BL187" s="7">
        <v>11</v>
      </c>
      <c r="BM187" s="7">
        <v>6</v>
      </c>
      <c r="BN187" s="7">
        <v>10</v>
      </c>
      <c r="BO187" s="7">
        <v>12</v>
      </c>
      <c r="BP187" s="7">
        <v>10</v>
      </c>
      <c r="BQ187" s="7">
        <v>5</v>
      </c>
      <c r="BR187" s="7">
        <v>11</v>
      </c>
      <c r="BS187" s="7">
        <v>5</v>
      </c>
      <c r="BT187" s="7">
        <v>12</v>
      </c>
      <c r="BU187" s="7">
        <v>6</v>
      </c>
      <c r="BV187" s="7">
        <v>6</v>
      </c>
      <c r="BW187" s="7">
        <v>11</v>
      </c>
      <c r="BX187" s="7">
        <v>8</v>
      </c>
      <c r="BY187" s="7">
        <v>19</v>
      </c>
      <c r="BZ187" s="7">
        <v>8</v>
      </c>
      <c r="CA187" s="7">
        <v>17</v>
      </c>
      <c r="CB187" s="7">
        <v>8</v>
      </c>
      <c r="CC187" s="7">
        <v>7</v>
      </c>
      <c r="CD187" s="7">
        <v>13</v>
      </c>
      <c r="CE187" s="7">
        <v>12</v>
      </c>
      <c r="CF187" s="7">
        <v>9</v>
      </c>
      <c r="CG187" s="7">
        <v>11</v>
      </c>
      <c r="CH187" s="7">
        <v>17</v>
      </c>
      <c r="CI187" s="7">
        <v>15</v>
      </c>
      <c r="CJ187" s="7">
        <v>17</v>
      </c>
      <c r="CK187" s="7">
        <v>13</v>
      </c>
      <c r="CL187" s="7">
        <v>15</v>
      </c>
      <c r="CM187" s="7">
        <v>13</v>
      </c>
      <c r="CN187" s="7">
        <v>12</v>
      </c>
      <c r="CO187" s="7">
        <v>8</v>
      </c>
      <c r="CP187" s="7">
        <v>14</v>
      </c>
      <c r="CQ187" s="7">
        <v>11</v>
      </c>
      <c r="CR187" s="7">
        <v>15</v>
      </c>
      <c r="CS187" s="7">
        <v>11</v>
      </c>
      <c r="CT187" s="7">
        <v>11</v>
      </c>
      <c r="CU187" s="7">
        <v>6</v>
      </c>
      <c r="CV187" s="7">
        <v>10</v>
      </c>
      <c r="CW187" s="7">
        <v>13</v>
      </c>
      <c r="CX187" s="7">
        <v>19</v>
      </c>
      <c r="CY187" s="7">
        <v>14</v>
      </c>
      <c r="CZ187" s="7">
        <v>13</v>
      </c>
      <c r="DA187" s="7">
        <v>12</v>
      </c>
      <c r="DB187" s="7">
        <v>13</v>
      </c>
      <c r="DC187" s="7">
        <v>6</v>
      </c>
      <c r="DD187" s="7">
        <v>9</v>
      </c>
      <c r="DE187" s="7">
        <v>7</v>
      </c>
      <c r="DF187" s="7">
        <v>8</v>
      </c>
      <c r="DG187" s="7">
        <v>9</v>
      </c>
      <c r="DH187" s="7">
        <v>12</v>
      </c>
      <c r="DI187" s="7">
        <v>8</v>
      </c>
      <c r="DJ187" s="7">
        <v>4</v>
      </c>
      <c r="DK187" s="7">
        <v>6</v>
      </c>
      <c r="DL187" s="7">
        <v>4</v>
      </c>
      <c r="DM187" s="7">
        <v>10</v>
      </c>
      <c r="DN187" s="7">
        <v>5</v>
      </c>
      <c r="DO187" s="7">
        <v>6</v>
      </c>
      <c r="DP187" s="7">
        <v>6</v>
      </c>
      <c r="DQ187" s="7">
        <v>5</v>
      </c>
      <c r="DR187" s="7">
        <v>3</v>
      </c>
      <c r="DS187" s="7">
        <v>4</v>
      </c>
      <c r="DT187" s="7">
        <v>3</v>
      </c>
      <c r="DU187" s="7">
        <v>3</v>
      </c>
      <c r="DV187" s="7">
        <v>1</v>
      </c>
      <c r="DW187" s="7">
        <v>1</v>
      </c>
      <c r="DX187" s="7">
        <f t="shared" si="17"/>
        <v>489</v>
      </c>
      <c r="DY187" s="7">
        <f t="shared" si="18"/>
        <v>44</v>
      </c>
      <c r="DZ187" s="7">
        <f t="shared" si="19"/>
        <v>252</v>
      </c>
      <c r="EA187" s="7">
        <f t="shared" si="20"/>
        <v>184</v>
      </c>
    </row>
    <row r="188" spans="1:131" x14ac:dyDescent="0.35">
      <c r="A188" s="7">
        <v>13</v>
      </c>
      <c r="B188" s="10" t="s">
        <v>1020</v>
      </c>
      <c r="C188" s="10" t="s">
        <v>498</v>
      </c>
      <c r="D188" s="10" t="s">
        <v>499</v>
      </c>
      <c r="E188" s="7">
        <f>SUM(Table32534[[#This Row],[0]:[90]])</f>
        <v>1054</v>
      </c>
      <c r="F188" s="8">
        <f>SUM(Table32534[[#This Row],[0]:[15]])</f>
        <v>167</v>
      </c>
      <c r="G188" s="7">
        <f>SUM(Table32534[[#This Row],[16]:[64]])</f>
        <v>662</v>
      </c>
      <c r="H188" s="7">
        <f>SUM(Table32534[[#This Row],[65]:[90]])</f>
        <v>225</v>
      </c>
      <c r="I188" s="7">
        <f>SUM(Table32534[[#This Row],[85]:[90]])</f>
        <v>34</v>
      </c>
      <c r="J188" s="8">
        <f>SUM(Table32534[[#This Row],[0]:[17]])</f>
        <v>190</v>
      </c>
      <c r="K188" s="7">
        <f>SUM(Table32534[[#This Row],[18]:[64]])</f>
        <v>639</v>
      </c>
      <c r="L188" s="8">
        <f>SUM(Table32534[[#This Row],[0]:[4]])</f>
        <v>44</v>
      </c>
      <c r="M188" s="7">
        <f>SUM(Table32534[[#This Row],[5]:[15]])</f>
        <v>123</v>
      </c>
      <c r="N188" s="7">
        <f>SUM(Table32534[[#This Row],[16]:[24]])</f>
        <v>111</v>
      </c>
      <c r="O188" s="7">
        <f>SUM(Table32534[[#This Row],[25]:[49]])</f>
        <v>346</v>
      </c>
      <c r="P188" s="7">
        <f>SUM(Table32534[[#This Row],[50]:[64]])</f>
        <v>205</v>
      </c>
      <c r="Q188" s="7">
        <f>SUM(Table32534[[#This Row],[65]:[74]])</f>
        <v>112</v>
      </c>
      <c r="R188" s="7">
        <f>SUM(Table32534[[#This Row],[75]:[84]])</f>
        <v>79</v>
      </c>
      <c r="S188" s="8">
        <f>SUM(Table32534[[#This Row],[5]:[9]])</f>
        <v>60</v>
      </c>
      <c r="T188" s="7">
        <f>SUM(Table32534[[#This Row],[10]:[14]])</f>
        <v>51</v>
      </c>
      <c r="U188" s="7">
        <f>SUM(Table32534[[#This Row],[15]:[19]])</f>
        <v>61</v>
      </c>
      <c r="V188" s="7">
        <f>SUM(Table32534[[#This Row],[20]:[24]])</f>
        <v>62</v>
      </c>
      <c r="W188" s="7">
        <f>SUM(Table32534[[#This Row],[25]:[29]])</f>
        <v>84</v>
      </c>
      <c r="X188" s="7">
        <f>SUM(Table32534[[#This Row],[30]:[34]])</f>
        <v>75</v>
      </c>
      <c r="Y188" s="7">
        <f>SUM(Table32534[[#This Row],[35]:[39]])</f>
        <v>87</v>
      </c>
      <c r="Z188" s="7">
        <f>SUM(Table32534[[#This Row],[40]:[44]])</f>
        <v>47</v>
      </c>
      <c r="AA188" s="7">
        <f>SUM(Table32534[[#This Row],[45]:[49]])</f>
        <v>53</v>
      </c>
      <c r="AB188" s="7">
        <f>SUM(Table32534[[#This Row],[50]:[54]])</f>
        <v>56</v>
      </c>
      <c r="AC188" s="7">
        <f>SUM(Table32534[[#This Row],[55]:[59]])</f>
        <v>82</v>
      </c>
      <c r="AD188" s="7">
        <f>SUM(Table32534[[#This Row],[60]:[64]])</f>
        <v>67</v>
      </c>
      <c r="AE188" s="7">
        <f>SUM(Table32534[[#This Row],[65]:[69]])</f>
        <v>57</v>
      </c>
      <c r="AF188" s="7">
        <f>SUM(Table32534[[#This Row],[70]:[74]])</f>
        <v>55</v>
      </c>
      <c r="AG188" s="7">
        <f>SUM(Table32534[[#This Row],[75]:[79]])</f>
        <v>51</v>
      </c>
      <c r="AH188" s="7">
        <f>SUM(Table32534[[#This Row],[80]:[84]])</f>
        <v>28</v>
      </c>
      <c r="AI188" s="7">
        <f>SUM(Table32534[[#This Row],[85]:[89]])</f>
        <v>20</v>
      </c>
      <c r="AJ188" s="7">
        <f>Table32534[[#This Row],[90]]</f>
        <v>14</v>
      </c>
      <c r="AK188" s="8">
        <v>11</v>
      </c>
      <c r="AL188" s="7">
        <v>8</v>
      </c>
      <c r="AM188" s="7">
        <v>6</v>
      </c>
      <c r="AN188" s="7">
        <v>8</v>
      </c>
      <c r="AO188" s="7">
        <v>11</v>
      </c>
      <c r="AP188" s="7">
        <v>6</v>
      </c>
      <c r="AQ188" s="7">
        <v>16</v>
      </c>
      <c r="AR188" s="7">
        <v>15</v>
      </c>
      <c r="AS188" s="7">
        <v>13</v>
      </c>
      <c r="AT188" s="7">
        <v>10</v>
      </c>
      <c r="AU188" s="7">
        <v>7</v>
      </c>
      <c r="AV188" s="7">
        <v>13</v>
      </c>
      <c r="AW188" s="7">
        <v>13</v>
      </c>
      <c r="AX188" s="7">
        <v>9</v>
      </c>
      <c r="AY188" s="7">
        <v>9</v>
      </c>
      <c r="AZ188" s="7">
        <v>12</v>
      </c>
      <c r="BA188" s="7">
        <v>5</v>
      </c>
      <c r="BB188" s="7">
        <v>18</v>
      </c>
      <c r="BC188" s="7">
        <v>17</v>
      </c>
      <c r="BD188" s="7">
        <v>9</v>
      </c>
      <c r="BE188" s="7">
        <v>13</v>
      </c>
      <c r="BF188" s="7">
        <v>17</v>
      </c>
      <c r="BG188" s="7">
        <v>14</v>
      </c>
      <c r="BH188" s="7">
        <v>8</v>
      </c>
      <c r="BI188" s="7">
        <v>10</v>
      </c>
      <c r="BJ188" s="7">
        <v>16</v>
      </c>
      <c r="BK188" s="7">
        <v>12</v>
      </c>
      <c r="BL188" s="7">
        <v>20</v>
      </c>
      <c r="BM188" s="7">
        <v>11</v>
      </c>
      <c r="BN188" s="7">
        <v>25</v>
      </c>
      <c r="BO188" s="7">
        <v>16</v>
      </c>
      <c r="BP188" s="7">
        <v>9</v>
      </c>
      <c r="BQ188" s="7">
        <v>13</v>
      </c>
      <c r="BR188" s="7">
        <v>18</v>
      </c>
      <c r="BS188" s="7">
        <v>19</v>
      </c>
      <c r="BT188" s="7">
        <v>18</v>
      </c>
      <c r="BU188" s="7">
        <v>24</v>
      </c>
      <c r="BV188" s="7">
        <v>15</v>
      </c>
      <c r="BW188" s="7">
        <v>14</v>
      </c>
      <c r="BX188" s="7">
        <v>16</v>
      </c>
      <c r="BY188" s="7">
        <v>11</v>
      </c>
      <c r="BZ188" s="7">
        <v>7</v>
      </c>
      <c r="CA188" s="7">
        <v>12</v>
      </c>
      <c r="CB188" s="7">
        <v>9</v>
      </c>
      <c r="CC188" s="7">
        <v>8</v>
      </c>
      <c r="CD188" s="7">
        <v>10</v>
      </c>
      <c r="CE188" s="7">
        <v>9</v>
      </c>
      <c r="CF188" s="7">
        <v>11</v>
      </c>
      <c r="CG188" s="7">
        <v>14</v>
      </c>
      <c r="CH188" s="7">
        <v>9</v>
      </c>
      <c r="CI188" s="7">
        <v>11</v>
      </c>
      <c r="CJ188" s="7">
        <v>9</v>
      </c>
      <c r="CK188" s="7">
        <v>14</v>
      </c>
      <c r="CL188" s="7">
        <v>9</v>
      </c>
      <c r="CM188" s="7">
        <v>13</v>
      </c>
      <c r="CN188" s="7">
        <v>14</v>
      </c>
      <c r="CO188" s="7">
        <v>13</v>
      </c>
      <c r="CP188" s="7">
        <v>10</v>
      </c>
      <c r="CQ188" s="7">
        <v>21</v>
      </c>
      <c r="CR188" s="7">
        <v>24</v>
      </c>
      <c r="CS188" s="7">
        <v>9</v>
      </c>
      <c r="CT188" s="7">
        <v>11</v>
      </c>
      <c r="CU188" s="7">
        <v>21</v>
      </c>
      <c r="CV188" s="7">
        <v>13</v>
      </c>
      <c r="CW188" s="7">
        <v>13</v>
      </c>
      <c r="CX188" s="7">
        <v>11</v>
      </c>
      <c r="CY188" s="7">
        <v>16</v>
      </c>
      <c r="CZ188" s="7">
        <v>10</v>
      </c>
      <c r="DA188" s="7">
        <v>13</v>
      </c>
      <c r="DB188" s="7">
        <v>7</v>
      </c>
      <c r="DC188" s="7">
        <v>11</v>
      </c>
      <c r="DD188" s="7">
        <v>10</v>
      </c>
      <c r="DE188" s="7">
        <v>12</v>
      </c>
      <c r="DF188" s="7">
        <v>11</v>
      </c>
      <c r="DG188" s="7">
        <v>11</v>
      </c>
      <c r="DH188" s="7">
        <v>10</v>
      </c>
      <c r="DI188" s="7">
        <v>15</v>
      </c>
      <c r="DJ188" s="7">
        <v>9</v>
      </c>
      <c r="DK188" s="7">
        <v>10</v>
      </c>
      <c r="DL188" s="7">
        <v>7</v>
      </c>
      <c r="DM188" s="7">
        <v>9</v>
      </c>
      <c r="DN188" s="7">
        <v>3</v>
      </c>
      <c r="DO188" s="7">
        <v>7</v>
      </c>
      <c r="DP188" s="7">
        <v>5</v>
      </c>
      <c r="DQ188" s="7">
        <v>4</v>
      </c>
      <c r="DR188" s="7">
        <v>5</v>
      </c>
      <c r="DS188" s="7">
        <v>2</v>
      </c>
      <c r="DT188" s="7">
        <v>6</v>
      </c>
      <c r="DU188" s="7">
        <v>3</v>
      </c>
      <c r="DV188" s="7">
        <v>4</v>
      </c>
      <c r="DW188" s="7">
        <v>14</v>
      </c>
      <c r="DX188" s="7">
        <f t="shared" si="17"/>
        <v>662</v>
      </c>
      <c r="DY188" s="7">
        <f t="shared" si="18"/>
        <v>88</v>
      </c>
      <c r="DZ188" s="7">
        <f t="shared" si="19"/>
        <v>346</v>
      </c>
      <c r="EA188" s="7">
        <f t="shared" si="20"/>
        <v>205</v>
      </c>
    </row>
    <row r="189" spans="1:131" x14ac:dyDescent="0.35">
      <c r="A189" s="7">
        <v>13</v>
      </c>
      <c r="B189" s="10" t="s">
        <v>1020</v>
      </c>
      <c r="C189" s="10" t="s">
        <v>500</v>
      </c>
      <c r="D189" s="10" t="s">
        <v>501</v>
      </c>
      <c r="E189" s="7">
        <f>SUM(Table32534[[#This Row],[0]:[90]])</f>
        <v>646</v>
      </c>
      <c r="F189" s="8">
        <f>SUM(Table32534[[#This Row],[0]:[15]])</f>
        <v>71</v>
      </c>
      <c r="G189" s="7">
        <f>SUM(Table32534[[#This Row],[16]:[64]])</f>
        <v>424</v>
      </c>
      <c r="H189" s="7">
        <f>SUM(Table32534[[#This Row],[65]:[90]])</f>
        <v>151</v>
      </c>
      <c r="I189" s="7">
        <f>SUM(Table32534[[#This Row],[85]:[90]])</f>
        <v>30</v>
      </c>
      <c r="J189" s="8">
        <f>SUM(Table32534[[#This Row],[0]:[17]])</f>
        <v>79</v>
      </c>
      <c r="K189" s="7">
        <f>SUM(Table32534[[#This Row],[18]:[64]])</f>
        <v>416</v>
      </c>
      <c r="L189" s="8">
        <f>SUM(Table32534[[#This Row],[0]:[4]])</f>
        <v>12</v>
      </c>
      <c r="M189" s="7">
        <f>SUM(Table32534[[#This Row],[5]:[15]])</f>
        <v>59</v>
      </c>
      <c r="N189" s="7">
        <f>SUM(Table32534[[#This Row],[16]:[24]])</f>
        <v>48</v>
      </c>
      <c r="O189" s="7">
        <f>SUM(Table32534[[#This Row],[25]:[49]])</f>
        <v>177</v>
      </c>
      <c r="P189" s="7">
        <f>SUM(Table32534[[#This Row],[50]:[64]])</f>
        <v>199</v>
      </c>
      <c r="Q189" s="7">
        <f>SUM(Table32534[[#This Row],[65]:[74]])</f>
        <v>81</v>
      </c>
      <c r="R189" s="7">
        <f>SUM(Table32534[[#This Row],[75]:[84]])</f>
        <v>40</v>
      </c>
      <c r="S189" s="8">
        <f>SUM(Table32534[[#This Row],[5]:[9]])</f>
        <v>23</v>
      </c>
      <c r="T189" s="7">
        <f>SUM(Table32534[[#This Row],[10]:[14]])</f>
        <v>32</v>
      </c>
      <c r="U189" s="7">
        <f>SUM(Table32534[[#This Row],[15]:[19]])</f>
        <v>22</v>
      </c>
      <c r="V189" s="7">
        <f>SUM(Table32534[[#This Row],[20]:[24]])</f>
        <v>30</v>
      </c>
      <c r="W189" s="7">
        <f>SUM(Table32534[[#This Row],[25]:[29]])</f>
        <v>50</v>
      </c>
      <c r="X189" s="7">
        <f>SUM(Table32534[[#This Row],[30]:[34]])</f>
        <v>42</v>
      </c>
      <c r="Y189" s="7">
        <f>SUM(Table32534[[#This Row],[35]:[39]])</f>
        <v>16</v>
      </c>
      <c r="Z189" s="7">
        <f>SUM(Table32534[[#This Row],[40]:[44]])</f>
        <v>26</v>
      </c>
      <c r="AA189" s="7">
        <f>SUM(Table32534[[#This Row],[45]:[49]])</f>
        <v>43</v>
      </c>
      <c r="AB189" s="7">
        <f>SUM(Table32534[[#This Row],[50]:[54]])</f>
        <v>56</v>
      </c>
      <c r="AC189" s="7">
        <f>SUM(Table32534[[#This Row],[55]:[59]])</f>
        <v>69</v>
      </c>
      <c r="AD189" s="7">
        <f>SUM(Table32534[[#This Row],[60]:[64]])</f>
        <v>74</v>
      </c>
      <c r="AE189" s="7">
        <f>SUM(Table32534[[#This Row],[65]:[69]])</f>
        <v>43</v>
      </c>
      <c r="AF189" s="7">
        <f>SUM(Table32534[[#This Row],[70]:[74]])</f>
        <v>38</v>
      </c>
      <c r="AG189" s="7">
        <f>SUM(Table32534[[#This Row],[75]:[79]])</f>
        <v>30</v>
      </c>
      <c r="AH189" s="7">
        <f>SUM(Table32534[[#This Row],[80]:[84]])</f>
        <v>10</v>
      </c>
      <c r="AI189" s="7">
        <f>SUM(Table32534[[#This Row],[85]:[89]])</f>
        <v>25</v>
      </c>
      <c r="AJ189" s="7">
        <f>Table32534[[#This Row],[90]]</f>
        <v>5</v>
      </c>
      <c r="AK189" s="8">
        <v>3</v>
      </c>
      <c r="AL189" s="7">
        <v>3</v>
      </c>
      <c r="AM189" s="7">
        <v>2</v>
      </c>
      <c r="AN189" s="7">
        <v>2</v>
      </c>
      <c r="AO189" s="7">
        <v>2</v>
      </c>
      <c r="AP189" s="7">
        <v>4</v>
      </c>
      <c r="AQ189" s="7">
        <v>4</v>
      </c>
      <c r="AR189" s="7">
        <v>5</v>
      </c>
      <c r="AS189" s="7">
        <v>5</v>
      </c>
      <c r="AT189" s="7">
        <v>5</v>
      </c>
      <c r="AU189" s="7">
        <v>5</v>
      </c>
      <c r="AV189" s="7">
        <v>8</v>
      </c>
      <c r="AW189" s="7">
        <v>2</v>
      </c>
      <c r="AX189" s="7">
        <v>10</v>
      </c>
      <c r="AY189" s="7">
        <v>7</v>
      </c>
      <c r="AZ189" s="7">
        <v>4</v>
      </c>
      <c r="BA189" s="7">
        <v>3</v>
      </c>
      <c r="BB189" s="7">
        <v>5</v>
      </c>
      <c r="BC189" s="7">
        <v>8</v>
      </c>
      <c r="BD189" s="7">
        <v>2</v>
      </c>
      <c r="BE189" s="7">
        <v>4</v>
      </c>
      <c r="BF189" s="7">
        <v>4</v>
      </c>
      <c r="BG189" s="7">
        <v>6</v>
      </c>
      <c r="BH189" s="7">
        <v>6</v>
      </c>
      <c r="BI189" s="7">
        <v>10</v>
      </c>
      <c r="BJ189" s="7">
        <v>14</v>
      </c>
      <c r="BK189" s="7">
        <v>11</v>
      </c>
      <c r="BL189" s="7">
        <v>8</v>
      </c>
      <c r="BM189" s="7">
        <v>10</v>
      </c>
      <c r="BN189" s="7">
        <v>7</v>
      </c>
      <c r="BO189" s="7">
        <v>10</v>
      </c>
      <c r="BP189" s="7">
        <v>7</v>
      </c>
      <c r="BQ189" s="7">
        <v>13</v>
      </c>
      <c r="BR189" s="7">
        <v>6</v>
      </c>
      <c r="BS189" s="7">
        <v>6</v>
      </c>
      <c r="BT189" s="7">
        <v>4</v>
      </c>
      <c r="BU189" s="7">
        <v>3</v>
      </c>
      <c r="BV189" s="7">
        <v>3</v>
      </c>
      <c r="BW189" s="7">
        <v>2</v>
      </c>
      <c r="BX189" s="7">
        <v>4</v>
      </c>
      <c r="BY189" s="7">
        <v>3</v>
      </c>
      <c r="BZ189" s="7">
        <v>9</v>
      </c>
      <c r="CA189" s="7">
        <v>5</v>
      </c>
      <c r="CB189" s="7">
        <v>4</v>
      </c>
      <c r="CC189" s="7">
        <v>5</v>
      </c>
      <c r="CD189" s="7">
        <v>13</v>
      </c>
      <c r="CE189" s="7">
        <v>5</v>
      </c>
      <c r="CF189" s="7">
        <v>10</v>
      </c>
      <c r="CG189" s="7">
        <v>7</v>
      </c>
      <c r="CH189" s="7">
        <v>8</v>
      </c>
      <c r="CI189" s="7">
        <v>12</v>
      </c>
      <c r="CJ189" s="7">
        <v>5</v>
      </c>
      <c r="CK189" s="7">
        <v>9</v>
      </c>
      <c r="CL189" s="7">
        <v>16</v>
      </c>
      <c r="CM189" s="7">
        <v>14</v>
      </c>
      <c r="CN189" s="7">
        <v>16</v>
      </c>
      <c r="CO189" s="7">
        <v>11</v>
      </c>
      <c r="CP189" s="7">
        <v>16</v>
      </c>
      <c r="CQ189" s="7">
        <v>14</v>
      </c>
      <c r="CR189" s="7">
        <v>12</v>
      </c>
      <c r="CS189" s="7">
        <v>20</v>
      </c>
      <c r="CT189" s="7">
        <v>16</v>
      </c>
      <c r="CU189" s="7">
        <v>14</v>
      </c>
      <c r="CV189" s="7">
        <v>8</v>
      </c>
      <c r="CW189" s="7">
        <v>16</v>
      </c>
      <c r="CX189" s="7">
        <v>8</v>
      </c>
      <c r="CY189" s="7">
        <v>6</v>
      </c>
      <c r="CZ189" s="7">
        <v>9</v>
      </c>
      <c r="DA189" s="7">
        <v>9</v>
      </c>
      <c r="DB189" s="7">
        <v>11</v>
      </c>
      <c r="DC189" s="7">
        <v>6</v>
      </c>
      <c r="DD189" s="7">
        <v>6</v>
      </c>
      <c r="DE189" s="7">
        <v>8</v>
      </c>
      <c r="DF189" s="7">
        <v>8</v>
      </c>
      <c r="DG189" s="7">
        <v>10</v>
      </c>
      <c r="DH189" s="7">
        <v>7</v>
      </c>
      <c r="DI189" s="7">
        <v>6</v>
      </c>
      <c r="DJ189" s="7">
        <v>9</v>
      </c>
      <c r="DK189" s="7">
        <v>2</v>
      </c>
      <c r="DL189" s="7">
        <v>6</v>
      </c>
      <c r="DM189" s="7">
        <v>3</v>
      </c>
      <c r="DN189" s="7">
        <v>3</v>
      </c>
      <c r="DO189" s="7">
        <v>1</v>
      </c>
      <c r="DP189" s="7">
        <v>3</v>
      </c>
      <c r="DQ189" s="7">
        <v>0</v>
      </c>
      <c r="DR189" s="7">
        <v>8</v>
      </c>
      <c r="DS189" s="7">
        <v>7</v>
      </c>
      <c r="DT189" s="7">
        <v>4</v>
      </c>
      <c r="DU189" s="7">
        <v>3</v>
      </c>
      <c r="DV189" s="7">
        <v>3</v>
      </c>
      <c r="DW189" s="7">
        <v>5</v>
      </c>
      <c r="DX189" s="7">
        <f t="shared" si="17"/>
        <v>424</v>
      </c>
      <c r="DY189" s="7">
        <f t="shared" si="18"/>
        <v>40</v>
      </c>
      <c r="DZ189" s="7">
        <f t="shared" si="19"/>
        <v>177</v>
      </c>
      <c r="EA189" s="7">
        <f t="shared" si="20"/>
        <v>199</v>
      </c>
    </row>
    <row r="190" spans="1:131" x14ac:dyDescent="0.35">
      <c r="A190" s="7">
        <v>13</v>
      </c>
      <c r="B190" s="10" t="s">
        <v>1020</v>
      </c>
      <c r="C190" s="10" t="s">
        <v>502</v>
      </c>
      <c r="D190" s="10" t="s">
        <v>503</v>
      </c>
      <c r="E190" s="7">
        <f>SUM(Table32534[[#This Row],[0]:[90]])</f>
        <v>896</v>
      </c>
      <c r="F190" s="8">
        <f>SUM(Table32534[[#This Row],[0]:[15]])</f>
        <v>133</v>
      </c>
      <c r="G190" s="7">
        <f>SUM(Table32534[[#This Row],[16]:[64]])</f>
        <v>535</v>
      </c>
      <c r="H190" s="7">
        <f>SUM(Table32534[[#This Row],[65]:[90]])</f>
        <v>228</v>
      </c>
      <c r="I190" s="7">
        <f>SUM(Table32534[[#This Row],[85]:[90]])</f>
        <v>27</v>
      </c>
      <c r="J190" s="8">
        <f>SUM(Table32534[[#This Row],[0]:[17]])</f>
        <v>147</v>
      </c>
      <c r="K190" s="7">
        <f>SUM(Table32534[[#This Row],[18]:[64]])</f>
        <v>521</v>
      </c>
      <c r="L190" s="8">
        <f>SUM(Table32534[[#This Row],[0]:[4]])</f>
        <v>32</v>
      </c>
      <c r="M190" s="7">
        <f>SUM(Table32534[[#This Row],[5]:[15]])</f>
        <v>101</v>
      </c>
      <c r="N190" s="7">
        <f>SUM(Table32534[[#This Row],[16]:[24]])</f>
        <v>62</v>
      </c>
      <c r="O190" s="7">
        <f>SUM(Table32534[[#This Row],[25]:[49]])</f>
        <v>258</v>
      </c>
      <c r="P190" s="7">
        <f>SUM(Table32534[[#This Row],[50]:[64]])</f>
        <v>215</v>
      </c>
      <c r="Q190" s="7">
        <f>SUM(Table32534[[#This Row],[65]:[74]])</f>
        <v>131</v>
      </c>
      <c r="R190" s="7">
        <f>SUM(Table32534[[#This Row],[75]:[84]])</f>
        <v>70</v>
      </c>
      <c r="S190" s="8">
        <f>SUM(Table32534[[#This Row],[5]:[9]])</f>
        <v>50</v>
      </c>
      <c r="T190" s="7">
        <f>SUM(Table32534[[#This Row],[10]:[14]])</f>
        <v>42</v>
      </c>
      <c r="U190" s="7">
        <f>SUM(Table32534[[#This Row],[15]:[19]])</f>
        <v>41</v>
      </c>
      <c r="V190" s="7">
        <f>SUM(Table32534[[#This Row],[20]:[24]])</f>
        <v>30</v>
      </c>
      <c r="W190" s="7">
        <f>SUM(Table32534[[#This Row],[25]:[29]])</f>
        <v>32</v>
      </c>
      <c r="X190" s="7">
        <f>SUM(Table32534[[#This Row],[30]:[34]])</f>
        <v>61</v>
      </c>
      <c r="Y190" s="7">
        <f>SUM(Table32534[[#This Row],[35]:[39]])</f>
        <v>60</v>
      </c>
      <c r="Z190" s="7">
        <f>SUM(Table32534[[#This Row],[40]:[44]])</f>
        <v>47</v>
      </c>
      <c r="AA190" s="7">
        <f>SUM(Table32534[[#This Row],[45]:[49]])</f>
        <v>58</v>
      </c>
      <c r="AB190" s="7">
        <f>SUM(Table32534[[#This Row],[50]:[54]])</f>
        <v>68</v>
      </c>
      <c r="AC190" s="7">
        <f>SUM(Table32534[[#This Row],[55]:[59]])</f>
        <v>75</v>
      </c>
      <c r="AD190" s="7">
        <f>SUM(Table32534[[#This Row],[60]:[64]])</f>
        <v>72</v>
      </c>
      <c r="AE190" s="7">
        <f>SUM(Table32534[[#This Row],[65]:[69]])</f>
        <v>62</v>
      </c>
      <c r="AF190" s="7">
        <f>SUM(Table32534[[#This Row],[70]:[74]])</f>
        <v>69</v>
      </c>
      <c r="AG190" s="7">
        <f>SUM(Table32534[[#This Row],[75]:[79]])</f>
        <v>35</v>
      </c>
      <c r="AH190" s="7">
        <f>SUM(Table32534[[#This Row],[80]:[84]])</f>
        <v>35</v>
      </c>
      <c r="AI190" s="7">
        <f>SUM(Table32534[[#This Row],[85]:[89]])</f>
        <v>12</v>
      </c>
      <c r="AJ190" s="7">
        <f>Table32534[[#This Row],[90]]</f>
        <v>15</v>
      </c>
      <c r="AK190" s="8">
        <v>10</v>
      </c>
      <c r="AL190" s="7">
        <v>6</v>
      </c>
      <c r="AM190" s="7">
        <v>5</v>
      </c>
      <c r="AN190" s="7">
        <v>6</v>
      </c>
      <c r="AO190" s="7">
        <v>5</v>
      </c>
      <c r="AP190" s="7">
        <v>7</v>
      </c>
      <c r="AQ190" s="7">
        <v>7</v>
      </c>
      <c r="AR190" s="7">
        <v>11</v>
      </c>
      <c r="AS190" s="7">
        <v>14</v>
      </c>
      <c r="AT190" s="7">
        <v>11</v>
      </c>
      <c r="AU190" s="7">
        <v>8</v>
      </c>
      <c r="AV190" s="7">
        <v>6</v>
      </c>
      <c r="AW190" s="7">
        <v>8</v>
      </c>
      <c r="AX190" s="7">
        <v>9</v>
      </c>
      <c r="AY190" s="7">
        <v>11</v>
      </c>
      <c r="AZ190" s="7">
        <v>9</v>
      </c>
      <c r="BA190" s="7">
        <v>9</v>
      </c>
      <c r="BB190" s="7">
        <v>5</v>
      </c>
      <c r="BC190" s="7">
        <v>9</v>
      </c>
      <c r="BD190" s="7">
        <v>9</v>
      </c>
      <c r="BE190" s="7">
        <v>11</v>
      </c>
      <c r="BF190" s="7">
        <v>5</v>
      </c>
      <c r="BG190" s="7">
        <v>1</v>
      </c>
      <c r="BH190" s="7">
        <v>11</v>
      </c>
      <c r="BI190" s="7">
        <v>2</v>
      </c>
      <c r="BJ190" s="7">
        <v>5</v>
      </c>
      <c r="BK190" s="7">
        <v>6</v>
      </c>
      <c r="BL190" s="7">
        <v>8</v>
      </c>
      <c r="BM190" s="7">
        <v>6</v>
      </c>
      <c r="BN190" s="7">
        <v>7</v>
      </c>
      <c r="BO190" s="7">
        <v>15</v>
      </c>
      <c r="BP190" s="7">
        <v>10</v>
      </c>
      <c r="BQ190" s="7">
        <v>16</v>
      </c>
      <c r="BR190" s="7">
        <v>7</v>
      </c>
      <c r="BS190" s="7">
        <v>13</v>
      </c>
      <c r="BT190" s="7">
        <v>14</v>
      </c>
      <c r="BU190" s="7">
        <v>10</v>
      </c>
      <c r="BV190" s="7">
        <v>9</v>
      </c>
      <c r="BW190" s="7">
        <v>10</v>
      </c>
      <c r="BX190" s="7">
        <v>17</v>
      </c>
      <c r="BY190" s="7">
        <v>8</v>
      </c>
      <c r="BZ190" s="7">
        <v>11</v>
      </c>
      <c r="CA190" s="7">
        <v>11</v>
      </c>
      <c r="CB190" s="7">
        <v>7</v>
      </c>
      <c r="CC190" s="7">
        <v>10</v>
      </c>
      <c r="CD190" s="7">
        <v>12</v>
      </c>
      <c r="CE190" s="7">
        <v>12</v>
      </c>
      <c r="CF190" s="7">
        <v>7</v>
      </c>
      <c r="CG190" s="7">
        <v>16</v>
      </c>
      <c r="CH190" s="7">
        <v>11</v>
      </c>
      <c r="CI190" s="7">
        <v>8</v>
      </c>
      <c r="CJ190" s="7">
        <v>19</v>
      </c>
      <c r="CK190" s="7">
        <v>13</v>
      </c>
      <c r="CL190" s="7">
        <v>15</v>
      </c>
      <c r="CM190" s="7">
        <v>13</v>
      </c>
      <c r="CN190" s="7">
        <v>16</v>
      </c>
      <c r="CO190" s="7">
        <v>9</v>
      </c>
      <c r="CP190" s="7">
        <v>21</v>
      </c>
      <c r="CQ190" s="7">
        <v>16</v>
      </c>
      <c r="CR190" s="7">
        <v>13</v>
      </c>
      <c r="CS190" s="7">
        <v>12</v>
      </c>
      <c r="CT190" s="7">
        <v>10</v>
      </c>
      <c r="CU190" s="7">
        <v>23</v>
      </c>
      <c r="CV190" s="7">
        <v>17</v>
      </c>
      <c r="CW190" s="7">
        <v>10</v>
      </c>
      <c r="CX190" s="7">
        <v>14</v>
      </c>
      <c r="CY190" s="7">
        <v>13</v>
      </c>
      <c r="CZ190" s="7">
        <v>11</v>
      </c>
      <c r="DA190" s="7">
        <v>10</v>
      </c>
      <c r="DB190" s="7">
        <v>14</v>
      </c>
      <c r="DC190" s="7">
        <v>13</v>
      </c>
      <c r="DD190" s="7">
        <v>16</v>
      </c>
      <c r="DE190" s="7">
        <v>13</v>
      </c>
      <c r="DF190" s="7">
        <v>17</v>
      </c>
      <c r="DG190" s="7">
        <v>10</v>
      </c>
      <c r="DH190" s="7">
        <v>6</v>
      </c>
      <c r="DI190" s="7">
        <v>8</v>
      </c>
      <c r="DJ190" s="7">
        <v>10</v>
      </c>
      <c r="DK190" s="7">
        <v>3</v>
      </c>
      <c r="DL190" s="7">
        <v>8</v>
      </c>
      <c r="DM190" s="7">
        <v>4</v>
      </c>
      <c r="DN190" s="7">
        <v>9</v>
      </c>
      <c r="DO190" s="7">
        <v>6</v>
      </c>
      <c r="DP190" s="7">
        <v>8</v>
      </c>
      <c r="DQ190" s="7">
        <v>8</v>
      </c>
      <c r="DR190" s="7">
        <v>5</v>
      </c>
      <c r="DS190" s="7">
        <v>2</v>
      </c>
      <c r="DT190" s="7">
        <v>4</v>
      </c>
      <c r="DU190" s="7">
        <v>0</v>
      </c>
      <c r="DV190" s="7">
        <v>1</v>
      </c>
      <c r="DW190" s="7">
        <v>15</v>
      </c>
      <c r="DX190" s="7">
        <f t="shared" si="17"/>
        <v>535</v>
      </c>
      <c r="DY190" s="7">
        <f t="shared" si="18"/>
        <v>48</v>
      </c>
      <c r="DZ190" s="7">
        <f t="shared" si="19"/>
        <v>258</v>
      </c>
      <c r="EA190" s="7">
        <f t="shared" si="20"/>
        <v>215</v>
      </c>
    </row>
    <row r="191" spans="1:131" x14ac:dyDescent="0.35">
      <c r="A191" s="7">
        <v>13</v>
      </c>
      <c r="B191" s="10" t="s">
        <v>1020</v>
      </c>
      <c r="C191" s="10" t="s">
        <v>504</v>
      </c>
      <c r="D191" s="10" t="s">
        <v>505</v>
      </c>
      <c r="E191" s="7">
        <f>SUM(Table32534[[#This Row],[0]:[90]])</f>
        <v>921</v>
      </c>
      <c r="F191" s="8">
        <f>SUM(Table32534[[#This Row],[0]:[15]])</f>
        <v>148</v>
      </c>
      <c r="G191" s="7">
        <f>SUM(Table32534[[#This Row],[16]:[64]])</f>
        <v>540</v>
      </c>
      <c r="H191" s="7">
        <f>SUM(Table32534[[#This Row],[65]:[90]])</f>
        <v>233</v>
      </c>
      <c r="I191" s="7">
        <f>SUM(Table32534[[#This Row],[85]:[90]])</f>
        <v>77</v>
      </c>
      <c r="J191" s="8">
        <f>SUM(Table32534[[#This Row],[0]:[17]])</f>
        <v>171</v>
      </c>
      <c r="K191" s="7">
        <f>SUM(Table32534[[#This Row],[18]:[64]])</f>
        <v>517</v>
      </c>
      <c r="L191" s="8">
        <f>SUM(Table32534[[#This Row],[0]:[4]])</f>
        <v>33</v>
      </c>
      <c r="M191" s="7">
        <f>SUM(Table32534[[#This Row],[5]:[15]])</f>
        <v>115</v>
      </c>
      <c r="N191" s="7">
        <f>SUM(Table32534[[#This Row],[16]:[24]])</f>
        <v>68</v>
      </c>
      <c r="O191" s="7">
        <f>SUM(Table32534[[#This Row],[25]:[49]])</f>
        <v>286</v>
      </c>
      <c r="P191" s="7">
        <f>SUM(Table32534[[#This Row],[50]:[64]])</f>
        <v>186</v>
      </c>
      <c r="Q191" s="7">
        <f>SUM(Table32534[[#This Row],[65]:[74]])</f>
        <v>96</v>
      </c>
      <c r="R191" s="7">
        <f>SUM(Table32534[[#This Row],[75]:[84]])</f>
        <v>60</v>
      </c>
      <c r="S191" s="8">
        <f>SUM(Table32534[[#This Row],[5]:[9]])</f>
        <v>49</v>
      </c>
      <c r="T191" s="7">
        <f>SUM(Table32534[[#This Row],[10]:[14]])</f>
        <v>61</v>
      </c>
      <c r="U191" s="7">
        <f>SUM(Table32534[[#This Row],[15]:[19]])</f>
        <v>43</v>
      </c>
      <c r="V191" s="7">
        <f>SUM(Table32534[[#This Row],[20]:[24]])</f>
        <v>30</v>
      </c>
      <c r="W191" s="7">
        <f>SUM(Table32534[[#This Row],[25]:[29]])</f>
        <v>58</v>
      </c>
      <c r="X191" s="7">
        <f>SUM(Table32534[[#This Row],[30]:[34]])</f>
        <v>46</v>
      </c>
      <c r="Y191" s="7">
        <f>SUM(Table32534[[#This Row],[35]:[39]])</f>
        <v>70</v>
      </c>
      <c r="Z191" s="7">
        <f>SUM(Table32534[[#This Row],[40]:[44]])</f>
        <v>59</v>
      </c>
      <c r="AA191" s="7">
        <f>SUM(Table32534[[#This Row],[45]:[49]])</f>
        <v>53</v>
      </c>
      <c r="AB191" s="7">
        <f>SUM(Table32534[[#This Row],[50]:[54]])</f>
        <v>66</v>
      </c>
      <c r="AC191" s="7">
        <f>SUM(Table32534[[#This Row],[55]:[59]])</f>
        <v>64</v>
      </c>
      <c r="AD191" s="7">
        <f>SUM(Table32534[[#This Row],[60]:[64]])</f>
        <v>56</v>
      </c>
      <c r="AE191" s="7">
        <f>SUM(Table32534[[#This Row],[65]:[69]])</f>
        <v>50</v>
      </c>
      <c r="AF191" s="7">
        <f>SUM(Table32534[[#This Row],[70]:[74]])</f>
        <v>46</v>
      </c>
      <c r="AG191" s="7">
        <f>SUM(Table32534[[#This Row],[75]:[79]])</f>
        <v>37</v>
      </c>
      <c r="AH191" s="7">
        <f>SUM(Table32534[[#This Row],[80]:[84]])</f>
        <v>23</v>
      </c>
      <c r="AI191" s="7">
        <f>SUM(Table32534[[#This Row],[85]:[89]])</f>
        <v>48</v>
      </c>
      <c r="AJ191" s="7">
        <f>Table32534[[#This Row],[90]]</f>
        <v>29</v>
      </c>
      <c r="AK191" s="8">
        <v>7</v>
      </c>
      <c r="AL191" s="7">
        <v>6</v>
      </c>
      <c r="AM191" s="7">
        <v>6</v>
      </c>
      <c r="AN191" s="7">
        <v>6</v>
      </c>
      <c r="AO191" s="7">
        <v>8</v>
      </c>
      <c r="AP191" s="7">
        <v>11</v>
      </c>
      <c r="AQ191" s="7">
        <v>10</v>
      </c>
      <c r="AR191" s="7">
        <v>7</v>
      </c>
      <c r="AS191" s="7">
        <v>9</v>
      </c>
      <c r="AT191" s="7">
        <v>12</v>
      </c>
      <c r="AU191" s="7">
        <v>6</v>
      </c>
      <c r="AV191" s="7">
        <v>17</v>
      </c>
      <c r="AW191" s="7">
        <v>11</v>
      </c>
      <c r="AX191" s="7">
        <v>18</v>
      </c>
      <c r="AY191" s="7">
        <v>9</v>
      </c>
      <c r="AZ191" s="7">
        <v>5</v>
      </c>
      <c r="BA191" s="7">
        <v>16</v>
      </c>
      <c r="BB191" s="7">
        <v>7</v>
      </c>
      <c r="BC191" s="7">
        <v>9</v>
      </c>
      <c r="BD191" s="7">
        <v>6</v>
      </c>
      <c r="BE191" s="7">
        <v>4</v>
      </c>
      <c r="BF191" s="7">
        <v>5</v>
      </c>
      <c r="BG191" s="7">
        <v>5</v>
      </c>
      <c r="BH191" s="7">
        <v>6</v>
      </c>
      <c r="BI191" s="7">
        <v>10</v>
      </c>
      <c r="BJ191" s="7">
        <v>10</v>
      </c>
      <c r="BK191" s="7">
        <v>9</v>
      </c>
      <c r="BL191" s="7">
        <v>14</v>
      </c>
      <c r="BM191" s="7">
        <v>14</v>
      </c>
      <c r="BN191" s="7">
        <v>11</v>
      </c>
      <c r="BO191" s="7">
        <v>11</v>
      </c>
      <c r="BP191" s="7">
        <v>9</v>
      </c>
      <c r="BQ191" s="7">
        <v>3</v>
      </c>
      <c r="BR191" s="7">
        <v>14</v>
      </c>
      <c r="BS191" s="7">
        <v>9</v>
      </c>
      <c r="BT191" s="7">
        <v>12</v>
      </c>
      <c r="BU191" s="7">
        <v>9</v>
      </c>
      <c r="BV191" s="7">
        <v>13</v>
      </c>
      <c r="BW191" s="7">
        <v>19</v>
      </c>
      <c r="BX191" s="7">
        <v>17</v>
      </c>
      <c r="BY191" s="7">
        <v>18</v>
      </c>
      <c r="BZ191" s="7">
        <v>11</v>
      </c>
      <c r="CA191" s="7">
        <v>9</v>
      </c>
      <c r="CB191" s="7">
        <v>14</v>
      </c>
      <c r="CC191" s="7">
        <v>7</v>
      </c>
      <c r="CD191" s="7">
        <v>11</v>
      </c>
      <c r="CE191" s="7">
        <v>13</v>
      </c>
      <c r="CF191" s="7">
        <v>8</v>
      </c>
      <c r="CG191" s="7">
        <v>12</v>
      </c>
      <c r="CH191" s="7">
        <v>9</v>
      </c>
      <c r="CI191" s="7">
        <v>6</v>
      </c>
      <c r="CJ191" s="7">
        <v>12</v>
      </c>
      <c r="CK191" s="7">
        <v>21</v>
      </c>
      <c r="CL191" s="7">
        <v>12</v>
      </c>
      <c r="CM191" s="7">
        <v>15</v>
      </c>
      <c r="CN191" s="7">
        <v>12</v>
      </c>
      <c r="CO191" s="7">
        <v>12</v>
      </c>
      <c r="CP191" s="7">
        <v>16</v>
      </c>
      <c r="CQ191" s="7">
        <v>13</v>
      </c>
      <c r="CR191" s="7">
        <v>11</v>
      </c>
      <c r="CS191" s="7">
        <v>9</v>
      </c>
      <c r="CT191" s="7">
        <v>13</v>
      </c>
      <c r="CU191" s="7">
        <v>9</v>
      </c>
      <c r="CV191" s="7">
        <v>12</v>
      </c>
      <c r="CW191" s="7">
        <v>13</v>
      </c>
      <c r="CX191" s="7">
        <v>14</v>
      </c>
      <c r="CY191" s="7">
        <v>11</v>
      </c>
      <c r="CZ191" s="7">
        <v>5</v>
      </c>
      <c r="DA191" s="7">
        <v>14</v>
      </c>
      <c r="DB191" s="7">
        <v>6</v>
      </c>
      <c r="DC191" s="7">
        <v>9</v>
      </c>
      <c r="DD191" s="7">
        <v>10</v>
      </c>
      <c r="DE191" s="7">
        <v>13</v>
      </c>
      <c r="DF191" s="7">
        <v>9</v>
      </c>
      <c r="DG191" s="7">
        <v>5</v>
      </c>
      <c r="DH191" s="7">
        <v>9</v>
      </c>
      <c r="DI191" s="7">
        <v>8</v>
      </c>
      <c r="DJ191" s="7">
        <v>6</v>
      </c>
      <c r="DK191" s="7">
        <v>11</v>
      </c>
      <c r="DL191" s="7">
        <v>3</v>
      </c>
      <c r="DM191" s="7">
        <v>5</v>
      </c>
      <c r="DN191" s="7">
        <v>6</v>
      </c>
      <c r="DO191" s="7">
        <v>2</v>
      </c>
      <c r="DP191" s="7">
        <v>5</v>
      </c>
      <c r="DQ191" s="7">
        <v>5</v>
      </c>
      <c r="DR191" s="7">
        <v>8</v>
      </c>
      <c r="DS191" s="7">
        <v>14</v>
      </c>
      <c r="DT191" s="7">
        <v>7</v>
      </c>
      <c r="DU191" s="7">
        <v>11</v>
      </c>
      <c r="DV191" s="7">
        <v>8</v>
      </c>
      <c r="DW191" s="7">
        <v>29</v>
      </c>
      <c r="DX191" s="7">
        <f t="shared" si="17"/>
        <v>540</v>
      </c>
      <c r="DY191" s="7">
        <f t="shared" si="18"/>
        <v>45</v>
      </c>
      <c r="DZ191" s="7">
        <f t="shared" si="19"/>
        <v>286</v>
      </c>
      <c r="EA191" s="7">
        <f t="shared" si="20"/>
        <v>186</v>
      </c>
    </row>
    <row r="192" spans="1:131" x14ac:dyDescent="0.35">
      <c r="A192" s="7">
        <v>13</v>
      </c>
      <c r="B192" s="10" t="s">
        <v>1020</v>
      </c>
      <c r="C192" s="10" t="s">
        <v>506</v>
      </c>
      <c r="D192" s="10" t="s">
        <v>507</v>
      </c>
      <c r="E192" s="7">
        <f>SUM(Table32534[[#This Row],[0]:[90]])</f>
        <v>890</v>
      </c>
      <c r="F192" s="8">
        <f>SUM(Table32534[[#This Row],[0]:[15]])</f>
        <v>152</v>
      </c>
      <c r="G192" s="7">
        <f>SUM(Table32534[[#This Row],[16]:[64]])</f>
        <v>529</v>
      </c>
      <c r="H192" s="7">
        <f>SUM(Table32534[[#This Row],[65]:[90]])</f>
        <v>209</v>
      </c>
      <c r="I192" s="7">
        <f>SUM(Table32534[[#This Row],[85]:[90]])</f>
        <v>23</v>
      </c>
      <c r="J192" s="8">
        <f>SUM(Table32534[[#This Row],[0]:[17]])</f>
        <v>179</v>
      </c>
      <c r="K192" s="7">
        <f>SUM(Table32534[[#This Row],[18]:[64]])</f>
        <v>502</v>
      </c>
      <c r="L192" s="8">
        <f>SUM(Table32534[[#This Row],[0]:[4]])</f>
        <v>35</v>
      </c>
      <c r="M192" s="7">
        <f>SUM(Table32534[[#This Row],[5]:[15]])</f>
        <v>117</v>
      </c>
      <c r="N192" s="7">
        <f>SUM(Table32534[[#This Row],[16]:[24]])</f>
        <v>89</v>
      </c>
      <c r="O192" s="7">
        <f>SUM(Table32534[[#This Row],[25]:[49]])</f>
        <v>252</v>
      </c>
      <c r="P192" s="7">
        <f>SUM(Table32534[[#This Row],[50]:[64]])</f>
        <v>188</v>
      </c>
      <c r="Q192" s="7">
        <f>SUM(Table32534[[#This Row],[65]:[74]])</f>
        <v>115</v>
      </c>
      <c r="R192" s="7">
        <f>SUM(Table32534[[#This Row],[75]:[84]])</f>
        <v>71</v>
      </c>
      <c r="S192" s="8">
        <f>SUM(Table32534[[#This Row],[5]:[9]])</f>
        <v>56</v>
      </c>
      <c r="T192" s="7">
        <f>SUM(Table32534[[#This Row],[10]:[14]])</f>
        <v>48</v>
      </c>
      <c r="U192" s="7">
        <f>SUM(Table32534[[#This Row],[15]:[19]])</f>
        <v>59</v>
      </c>
      <c r="V192" s="7">
        <f>SUM(Table32534[[#This Row],[20]:[24]])</f>
        <v>43</v>
      </c>
      <c r="W192" s="7">
        <f>SUM(Table32534[[#This Row],[25]:[29]])</f>
        <v>29</v>
      </c>
      <c r="X192" s="7">
        <f>SUM(Table32534[[#This Row],[30]:[34]])</f>
        <v>45</v>
      </c>
      <c r="Y192" s="7">
        <f>SUM(Table32534[[#This Row],[35]:[39]])</f>
        <v>69</v>
      </c>
      <c r="Z192" s="7">
        <f>SUM(Table32534[[#This Row],[40]:[44]])</f>
        <v>45</v>
      </c>
      <c r="AA192" s="7">
        <f>SUM(Table32534[[#This Row],[45]:[49]])</f>
        <v>64</v>
      </c>
      <c r="AB192" s="7">
        <f>SUM(Table32534[[#This Row],[50]:[54]])</f>
        <v>74</v>
      </c>
      <c r="AC192" s="7">
        <f>SUM(Table32534[[#This Row],[55]:[59]])</f>
        <v>58</v>
      </c>
      <c r="AD192" s="7">
        <f>SUM(Table32534[[#This Row],[60]:[64]])</f>
        <v>56</v>
      </c>
      <c r="AE192" s="7">
        <f>SUM(Table32534[[#This Row],[65]:[69]])</f>
        <v>63</v>
      </c>
      <c r="AF192" s="7">
        <f>SUM(Table32534[[#This Row],[70]:[74]])</f>
        <v>52</v>
      </c>
      <c r="AG192" s="7">
        <f>SUM(Table32534[[#This Row],[75]:[79]])</f>
        <v>43</v>
      </c>
      <c r="AH192" s="7">
        <f>SUM(Table32534[[#This Row],[80]:[84]])</f>
        <v>28</v>
      </c>
      <c r="AI192" s="7">
        <f>SUM(Table32534[[#This Row],[85]:[89]])</f>
        <v>15</v>
      </c>
      <c r="AJ192" s="7">
        <f>Table32534[[#This Row],[90]]</f>
        <v>8</v>
      </c>
      <c r="AK192" s="8">
        <v>8</v>
      </c>
      <c r="AL192" s="7">
        <v>8</v>
      </c>
      <c r="AM192" s="7">
        <v>9</v>
      </c>
      <c r="AN192" s="7">
        <v>5</v>
      </c>
      <c r="AO192" s="7">
        <v>5</v>
      </c>
      <c r="AP192" s="7">
        <v>11</v>
      </c>
      <c r="AQ192" s="7">
        <v>14</v>
      </c>
      <c r="AR192" s="7">
        <v>13</v>
      </c>
      <c r="AS192" s="7">
        <v>8</v>
      </c>
      <c r="AT192" s="7">
        <v>10</v>
      </c>
      <c r="AU192" s="7">
        <v>13</v>
      </c>
      <c r="AV192" s="7">
        <v>10</v>
      </c>
      <c r="AW192" s="7">
        <v>9</v>
      </c>
      <c r="AX192" s="7">
        <v>9</v>
      </c>
      <c r="AY192" s="7">
        <v>7</v>
      </c>
      <c r="AZ192" s="7">
        <v>13</v>
      </c>
      <c r="BA192" s="7">
        <v>18</v>
      </c>
      <c r="BB192" s="7">
        <v>9</v>
      </c>
      <c r="BC192" s="7">
        <v>10</v>
      </c>
      <c r="BD192" s="7">
        <v>9</v>
      </c>
      <c r="BE192" s="7">
        <v>12</v>
      </c>
      <c r="BF192" s="7">
        <v>11</v>
      </c>
      <c r="BG192" s="7">
        <v>5</v>
      </c>
      <c r="BH192" s="7">
        <v>9</v>
      </c>
      <c r="BI192" s="7">
        <v>6</v>
      </c>
      <c r="BJ192" s="7">
        <v>3</v>
      </c>
      <c r="BK192" s="7">
        <v>4</v>
      </c>
      <c r="BL192" s="7">
        <v>5</v>
      </c>
      <c r="BM192" s="7">
        <v>5</v>
      </c>
      <c r="BN192" s="7">
        <v>12</v>
      </c>
      <c r="BO192" s="7">
        <v>9</v>
      </c>
      <c r="BP192" s="7">
        <v>13</v>
      </c>
      <c r="BQ192" s="7">
        <v>7</v>
      </c>
      <c r="BR192" s="7">
        <v>8</v>
      </c>
      <c r="BS192" s="7">
        <v>8</v>
      </c>
      <c r="BT192" s="7">
        <v>11</v>
      </c>
      <c r="BU192" s="7">
        <v>17</v>
      </c>
      <c r="BV192" s="7">
        <v>14</v>
      </c>
      <c r="BW192" s="7">
        <v>13</v>
      </c>
      <c r="BX192" s="7">
        <v>14</v>
      </c>
      <c r="BY192" s="7">
        <v>10</v>
      </c>
      <c r="BZ192" s="7">
        <v>8</v>
      </c>
      <c r="CA192" s="7">
        <v>8</v>
      </c>
      <c r="CB192" s="7">
        <v>11</v>
      </c>
      <c r="CC192" s="7">
        <v>8</v>
      </c>
      <c r="CD192" s="7">
        <v>11</v>
      </c>
      <c r="CE192" s="7">
        <v>14</v>
      </c>
      <c r="CF192" s="7">
        <v>14</v>
      </c>
      <c r="CG192" s="7">
        <v>15</v>
      </c>
      <c r="CH192" s="7">
        <v>10</v>
      </c>
      <c r="CI192" s="7">
        <v>12</v>
      </c>
      <c r="CJ192" s="7">
        <v>14</v>
      </c>
      <c r="CK192" s="7">
        <v>18</v>
      </c>
      <c r="CL192" s="7">
        <v>17</v>
      </c>
      <c r="CM192" s="7">
        <v>13</v>
      </c>
      <c r="CN192" s="7">
        <v>17</v>
      </c>
      <c r="CO192" s="7">
        <v>7</v>
      </c>
      <c r="CP192" s="7">
        <v>8</v>
      </c>
      <c r="CQ192" s="7">
        <v>13</v>
      </c>
      <c r="CR192" s="7">
        <v>13</v>
      </c>
      <c r="CS192" s="7">
        <v>18</v>
      </c>
      <c r="CT192" s="7">
        <v>11</v>
      </c>
      <c r="CU192" s="7">
        <v>10</v>
      </c>
      <c r="CV192" s="7">
        <v>7</v>
      </c>
      <c r="CW192" s="7">
        <v>10</v>
      </c>
      <c r="CX192" s="7">
        <v>15</v>
      </c>
      <c r="CY192" s="7">
        <v>11</v>
      </c>
      <c r="CZ192" s="7">
        <v>15</v>
      </c>
      <c r="DA192" s="7">
        <v>14</v>
      </c>
      <c r="DB192" s="7">
        <v>8</v>
      </c>
      <c r="DC192" s="7">
        <v>16</v>
      </c>
      <c r="DD192" s="7">
        <v>9</v>
      </c>
      <c r="DE192" s="7">
        <v>14</v>
      </c>
      <c r="DF192" s="7">
        <v>3</v>
      </c>
      <c r="DG192" s="7">
        <v>10</v>
      </c>
      <c r="DH192" s="7">
        <v>3</v>
      </c>
      <c r="DI192" s="7">
        <v>11</v>
      </c>
      <c r="DJ192" s="7">
        <v>14</v>
      </c>
      <c r="DK192" s="7">
        <v>5</v>
      </c>
      <c r="DL192" s="7">
        <v>10</v>
      </c>
      <c r="DM192" s="7">
        <v>8</v>
      </c>
      <c r="DN192" s="7">
        <v>11</v>
      </c>
      <c r="DO192" s="7">
        <v>4</v>
      </c>
      <c r="DP192" s="7">
        <v>3</v>
      </c>
      <c r="DQ192" s="7">
        <v>2</v>
      </c>
      <c r="DR192" s="7">
        <v>3</v>
      </c>
      <c r="DS192" s="7">
        <v>5</v>
      </c>
      <c r="DT192" s="7">
        <v>4</v>
      </c>
      <c r="DU192" s="7">
        <v>3</v>
      </c>
      <c r="DV192" s="7">
        <v>0</v>
      </c>
      <c r="DW192" s="7">
        <v>8</v>
      </c>
      <c r="DX192" s="7">
        <f t="shared" si="17"/>
        <v>529</v>
      </c>
      <c r="DY192" s="7">
        <f t="shared" si="18"/>
        <v>62</v>
      </c>
      <c r="DZ192" s="7">
        <f t="shared" si="19"/>
        <v>252</v>
      </c>
      <c r="EA192" s="7">
        <f t="shared" si="20"/>
        <v>188</v>
      </c>
    </row>
    <row r="193" spans="1:131" x14ac:dyDescent="0.35">
      <c r="A193" s="7">
        <v>13</v>
      </c>
      <c r="B193" s="10" t="s">
        <v>1020</v>
      </c>
      <c r="C193" s="10" t="s">
        <v>508</v>
      </c>
      <c r="D193" s="10" t="s">
        <v>509</v>
      </c>
      <c r="E193" s="7">
        <f>SUM(Table32534[[#This Row],[0]:[90]])</f>
        <v>965</v>
      </c>
      <c r="F193" s="8">
        <f>SUM(Table32534[[#This Row],[0]:[15]])</f>
        <v>129</v>
      </c>
      <c r="G193" s="7">
        <f>SUM(Table32534[[#This Row],[16]:[64]])</f>
        <v>560</v>
      </c>
      <c r="H193" s="7">
        <f>SUM(Table32534[[#This Row],[65]:[90]])</f>
        <v>276</v>
      </c>
      <c r="I193" s="7">
        <f>SUM(Table32534[[#This Row],[85]:[90]])</f>
        <v>41</v>
      </c>
      <c r="J193" s="8">
        <f>SUM(Table32534[[#This Row],[0]:[17]])</f>
        <v>151</v>
      </c>
      <c r="K193" s="7">
        <f>SUM(Table32534[[#This Row],[18]:[64]])</f>
        <v>538</v>
      </c>
      <c r="L193" s="8">
        <f>SUM(Table32534[[#This Row],[0]:[4]])</f>
        <v>39</v>
      </c>
      <c r="M193" s="7">
        <f>SUM(Table32534[[#This Row],[5]:[15]])</f>
        <v>90</v>
      </c>
      <c r="N193" s="7">
        <f>SUM(Table32534[[#This Row],[16]:[24]])</f>
        <v>64</v>
      </c>
      <c r="O193" s="7">
        <f>SUM(Table32534[[#This Row],[25]:[49]])</f>
        <v>276</v>
      </c>
      <c r="P193" s="7">
        <f>SUM(Table32534[[#This Row],[50]:[64]])</f>
        <v>220</v>
      </c>
      <c r="Q193" s="7">
        <f>SUM(Table32534[[#This Row],[65]:[74]])</f>
        <v>130</v>
      </c>
      <c r="R193" s="7">
        <f>SUM(Table32534[[#This Row],[75]:[84]])</f>
        <v>105</v>
      </c>
      <c r="S193" s="8">
        <f>SUM(Table32534[[#This Row],[5]:[9]])</f>
        <v>41</v>
      </c>
      <c r="T193" s="7">
        <f>SUM(Table32534[[#This Row],[10]:[14]])</f>
        <v>39</v>
      </c>
      <c r="U193" s="7">
        <f>SUM(Table32534[[#This Row],[15]:[19]])</f>
        <v>45</v>
      </c>
      <c r="V193" s="7">
        <f>SUM(Table32534[[#This Row],[20]:[24]])</f>
        <v>29</v>
      </c>
      <c r="W193" s="7">
        <f>SUM(Table32534[[#This Row],[25]:[29]])</f>
        <v>53</v>
      </c>
      <c r="X193" s="7">
        <f>SUM(Table32534[[#This Row],[30]:[34]])</f>
        <v>70</v>
      </c>
      <c r="Y193" s="7">
        <f>SUM(Table32534[[#This Row],[35]:[39]])</f>
        <v>40</v>
      </c>
      <c r="Z193" s="7">
        <f>SUM(Table32534[[#This Row],[40]:[44]])</f>
        <v>65</v>
      </c>
      <c r="AA193" s="7">
        <f>SUM(Table32534[[#This Row],[45]:[49]])</f>
        <v>48</v>
      </c>
      <c r="AB193" s="7">
        <f>SUM(Table32534[[#This Row],[50]:[54]])</f>
        <v>62</v>
      </c>
      <c r="AC193" s="7">
        <f>SUM(Table32534[[#This Row],[55]:[59]])</f>
        <v>84</v>
      </c>
      <c r="AD193" s="7">
        <f>SUM(Table32534[[#This Row],[60]:[64]])</f>
        <v>74</v>
      </c>
      <c r="AE193" s="7">
        <f>SUM(Table32534[[#This Row],[65]:[69]])</f>
        <v>53</v>
      </c>
      <c r="AF193" s="7">
        <f>SUM(Table32534[[#This Row],[70]:[74]])</f>
        <v>77</v>
      </c>
      <c r="AG193" s="7">
        <f>SUM(Table32534[[#This Row],[75]:[79]])</f>
        <v>67</v>
      </c>
      <c r="AH193" s="7">
        <f>SUM(Table32534[[#This Row],[80]:[84]])</f>
        <v>38</v>
      </c>
      <c r="AI193" s="7">
        <f>SUM(Table32534[[#This Row],[85]:[89]])</f>
        <v>30</v>
      </c>
      <c r="AJ193" s="7">
        <f>Table32534[[#This Row],[90]]</f>
        <v>11</v>
      </c>
      <c r="AK193" s="8">
        <v>13</v>
      </c>
      <c r="AL193" s="7">
        <v>6</v>
      </c>
      <c r="AM193" s="7">
        <v>2</v>
      </c>
      <c r="AN193" s="7">
        <v>6</v>
      </c>
      <c r="AO193" s="7">
        <v>12</v>
      </c>
      <c r="AP193" s="7">
        <v>8</v>
      </c>
      <c r="AQ193" s="7">
        <v>7</v>
      </c>
      <c r="AR193" s="7">
        <v>9</v>
      </c>
      <c r="AS193" s="7">
        <v>6</v>
      </c>
      <c r="AT193" s="7">
        <v>11</v>
      </c>
      <c r="AU193" s="7">
        <v>4</v>
      </c>
      <c r="AV193" s="7">
        <v>12</v>
      </c>
      <c r="AW193" s="7">
        <v>8</v>
      </c>
      <c r="AX193" s="7">
        <v>6</v>
      </c>
      <c r="AY193" s="7">
        <v>9</v>
      </c>
      <c r="AZ193" s="7">
        <v>10</v>
      </c>
      <c r="BA193" s="7">
        <v>10</v>
      </c>
      <c r="BB193" s="7">
        <v>12</v>
      </c>
      <c r="BC193" s="7">
        <v>7</v>
      </c>
      <c r="BD193" s="7">
        <v>6</v>
      </c>
      <c r="BE193" s="7">
        <v>6</v>
      </c>
      <c r="BF193" s="7">
        <v>8</v>
      </c>
      <c r="BG193" s="7">
        <v>7</v>
      </c>
      <c r="BH193" s="7">
        <v>6</v>
      </c>
      <c r="BI193" s="7">
        <v>2</v>
      </c>
      <c r="BJ193" s="7">
        <v>7</v>
      </c>
      <c r="BK193" s="7">
        <v>13</v>
      </c>
      <c r="BL193" s="7">
        <v>13</v>
      </c>
      <c r="BM193" s="7">
        <v>9</v>
      </c>
      <c r="BN193" s="7">
        <v>11</v>
      </c>
      <c r="BO193" s="7">
        <v>16</v>
      </c>
      <c r="BP193" s="7">
        <v>16</v>
      </c>
      <c r="BQ193" s="7">
        <v>11</v>
      </c>
      <c r="BR193" s="7">
        <v>12</v>
      </c>
      <c r="BS193" s="7">
        <v>15</v>
      </c>
      <c r="BT193" s="7">
        <v>10</v>
      </c>
      <c r="BU193" s="7">
        <v>7</v>
      </c>
      <c r="BV193" s="7">
        <v>9</v>
      </c>
      <c r="BW193" s="7">
        <v>8</v>
      </c>
      <c r="BX193" s="7">
        <v>6</v>
      </c>
      <c r="BY193" s="7">
        <v>16</v>
      </c>
      <c r="BZ193" s="7">
        <v>9</v>
      </c>
      <c r="CA193" s="7">
        <v>17</v>
      </c>
      <c r="CB193" s="7">
        <v>12</v>
      </c>
      <c r="CC193" s="7">
        <v>11</v>
      </c>
      <c r="CD193" s="7">
        <v>9</v>
      </c>
      <c r="CE193" s="7">
        <v>10</v>
      </c>
      <c r="CF193" s="7">
        <v>7</v>
      </c>
      <c r="CG193" s="7">
        <v>12</v>
      </c>
      <c r="CH193" s="7">
        <v>10</v>
      </c>
      <c r="CI193" s="7">
        <v>10</v>
      </c>
      <c r="CJ193" s="7">
        <v>8</v>
      </c>
      <c r="CK193" s="7">
        <v>16</v>
      </c>
      <c r="CL193" s="7">
        <v>13</v>
      </c>
      <c r="CM193" s="7">
        <v>15</v>
      </c>
      <c r="CN193" s="7">
        <v>17</v>
      </c>
      <c r="CO193" s="7">
        <v>16</v>
      </c>
      <c r="CP193" s="7">
        <v>13</v>
      </c>
      <c r="CQ193" s="7">
        <v>21</v>
      </c>
      <c r="CR193" s="7">
        <v>17</v>
      </c>
      <c r="CS193" s="7">
        <v>16</v>
      </c>
      <c r="CT193" s="7">
        <v>5</v>
      </c>
      <c r="CU193" s="7">
        <v>18</v>
      </c>
      <c r="CV193" s="7">
        <v>16</v>
      </c>
      <c r="CW193" s="7">
        <v>19</v>
      </c>
      <c r="CX193" s="7">
        <v>12</v>
      </c>
      <c r="CY193" s="7">
        <v>12</v>
      </c>
      <c r="CZ193" s="7">
        <v>8</v>
      </c>
      <c r="DA193" s="7">
        <v>10</v>
      </c>
      <c r="DB193" s="7">
        <v>11</v>
      </c>
      <c r="DC193" s="7">
        <v>20</v>
      </c>
      <c r="DD193" s="7">
        <v>12</v>
      </c>
      <c r="DE193" s="7">
        <v>13</v>
      </c>
      <c r="DF193" s="7">
        <v>19</v>
      </c>
      <c r="DG193" s="7">
        <v>13</v>
      </c>
      <c r="DH193" s="7">
        <v>12</v>
      </c>
      <c r="DI193" s="7">
        <v>13</v>
      </c>
      <c r="DJ193" s="7">
        <v>22</v>
      </c>
      <c r="DK193" s="7">
        <v>13</v>
      </c>
      <c r="DL193" s="7">
        <v>7</v>
      </c>
      <c r="DM193" s="7">
        <v>13</v>
      </c>
      <c r="DN193" s="7">
        <v>5</v>
      </c>
      <c r="DO193" s="7">
        <v>5</v>
      </c>
      <c r="DP193" s="7">
        <v>10</v>
      </c>
      <c r="DQ193" s="7">
        <v>5</v>
      </c>
      <c r="DR193" s="7">
        <v>6</v>
      </c>
      <c r="DS193" s="7">
        <v>6</v>
      </c>
      <c r="DT193" s="7">
        <v>7</v>
      </c>
      <c r="DU193" s="7">
        <v>6</v>
      </c>
      <c r="DV193" s="7">
        <v>5</v>
      </c>
      <c r="DW193" s="7">
        <v>11</v>
      </c>
      <c r="DX193" s="7">
        <f t="shared" si="17"/>
        <v>560</v>
      </c>
      <c r="DY193" s="7">
        <f t="shared" si="18"/>
        <v>42</v>
      </c>
      <c r="DZ193" s="7">
        <f t="shared" si="19"/>
        <v>276</v>
      </c>
      <c r="EA193" s="7">
        <f t="shared" si="20"/>
        <v>220</v>
      </c>
    </row>
    <row r="194" spans="1:131" x14ac:dyDescent="0.35">
      <c r="A194" s="7">
        <v>13</v>
      </c>
      <c r="B194" s="10" t="s">
        <v>1020</v>
      </c>
      <c r="C194" s="10" t="s">
        <v>510</v>
      </c>
      <c r="D194" s="10" t="s">
        <v>511</v>
      </c>
      <c r="E194" s="7">
        <f>SUM(Table32534[[#This Row],[0]:[90]])</f>
        <v>859</v>
      </c>
      <c r="F194" s="8">
        <f>SUM(Table32534[[#This Row],[0]:[15]])</f>
        <v>101</v>
      </c>
      <c r="G194" s="7">
        <f>SUM(Table32534[[#This Row],[16]:[64]])</f>
        <v>464</v>
      </c>
      <c r="H194" s="7">
        <f>SUM(Table32534[[#This Row],[65]:[90]])</f>
        <v>294</v>
      </c>
      <c r="I194" s="7">
        <f>SUM(Table32534[[#This Row],[85]:[90]])</f>
        <v>63</v>
      </c>
      <c r="J194" s="8">
        <f>SUM(Table32534[[#This Row],[0]:[17]])</f>
        <v>117</v>
      </c>
      <c r="K194" s="7">
        <f>SUM(Table32534[[#This Row],[18]:[64]])</f>
        <v>448</v>
      </c>
      <c r="L194" s="8">
        <f>SUM(Table32534[[#This Row],[0]:[4]])</f>
        <v>22</v>
      </c>
      <c r="M194" s="7">
        <f>SUM(Table32534[[#This Row],[5]:[15]])</f>
        <v>79</v>
      </c>
      <c r="N194" s="7">
        <f>SUM(Table32534[[#This Row],[16]:[24]])</f>
        <v>59</v>
      </c>
      <c r="O194" s="7">
        <f>SUM(Table32534[[#This Row],[25]:[49]])</f>
        <v>214</v>
      </c>
      <c r="P194" s="7">
        <f>SUM(Table32534[[#This Row],[50]:[64]])</f>
        <v>191</v>
      </c>
      <c r="Q194" s="7">
        <f>SUM(Table32534[[#This Row],[65]:[74]])</f>
        <v>134</v>
      </c>
      <c r="R194" s="7">
        <f>SUM(Table32534[[#This Row],[75]:[84]])</f>
        <v>97</v>
      </c>
      <c r="S194" s="8">
        <f>SUM(Table32534[[#This Row],[5]:[9]])</f>
        <v>29</v>
      </c>
      <c r="T194" s="7">
        <f>SUM(Table32534[[#This Row],[10]:[14]])</f>
        <v>43</v>
      </c>
      <c r="U194" s="7">
        <f>SUM(Table32534[[#This Row],[15]:[19]])</f>
        <v>41</v>
      </c>
      <c r="V194" s="7">
        <f>SUM(Table32534[[#This Row],[20]:[24]])</f>
        <v>25</v>
      </c>
      <c r="W194" s="7">
        <f>SUM(Table32534[[#This Row],[25]:[29]])</f>
        <v>28</v>
      </c>
      <c r="X194" s="7">
        <f>SUM(Table32534[[#This Row],[30]:[34]])</f>
        <v>38</v>
      </c>
      <c r="Y194" s="7">
        <f>SUM(Table32534[[#This Row],[35]:[39]])</f>
        <v>46</v>
      </c>
      <c r="Z194" s="7">
        <f>SUM(Table32534[[#This Row],[40]:[44]])</f>
        <v>49</v>
      </c>
      <c r="AA194" s="7">
        <f>SUM(Table32534[[#This Row],[45]:[49]])</f>
        <v>53</v>
      </c>
      <c r="AB194" s="7">
        <f>SUM(Table32534[[#This Row],[50]:[54]])</f>
        <v>46</v>
      </c>
      <c r="AC194" s="7">
        <f>SUM(Table32534[[#This Row],[55]:[59]])</f>
        <v>69</v>
      </c>
      <c r="AD194" s="7">
        <f>SUM(Table32534[[#This Row],[60]:[64]])</f>
        <v>76</v>
      </c>
      <c r="AE194" s="7">
        <f>SUM(Table32534[[#This Row],[65]:[69]])</f>
        <v>74</v>
      </c>
      <c r="AF194" s="7">
        <f>SUM(Table32534[[#This Row],[70]:[74]])</f>
        <v>60</v>
      </c>
      <c r="AG194" s="7">
        <f>SUM(Table32534[[#This Row],[75]:[79]])</f>
        <v>60</v>
      </c>
      <c r="AH194" s="7">
        <f>SUM(Table32534[[#This Row],[80]:[84]])</f>
        <v>37</v>
      </c>
      <c r="AI194" s="7">
        <f>SUM(Table32534[[#This Row],[85]:[89]])</f>
        <v>40</v>
      </c>
      <c r="AJ194" s="7">
        <f>Table32534[[#This Row],[90]]</f>
        <v>23</v>
      </c>
      <c r="AK194" s="8">
        <v>6</v>
      </c>
      <c r="AL194" s="7">
        <v>3</v>
      </c>
      <c r="AM194" s="7">
        <v>4</v>
      </c>
      <c r="AN194" s="7">
        <v>5</v>
      </c>
      <c r="AO194" s="7">
        <v>4</v>
      </c>
      <c r="AP194" s="7">
        <v>4</v>
      </c>
      <c r="AQ194" s="7">
        <v>8</v>
      </c>
      <c r="AR194" s="7">
        <v>5</v>
      </c>
      <c r="AS194" s="7">
        <v>7</v>
      </c>
      <c r="AT194" s="7">
        <v>5</v>
      </c>
      <c r="AU194" s="7">
        <v>9</v>
      </c>
      <c r="AV194" s="7">
        <v>7</v>
      </c>
      <c r="AW194" s="7">
        <v>12</v>
      </c>
      <c r="AX194" s="7">
        <v>5</v>
      </c>
      <c r="AY194" s="7">
        <v>10</v>
      </c>
      <c r="AZ194" s="7">
        <v>7</v>
      </c>
      <c r="BA194" s="7">
        <v>9</v>
      </c>
      <c r="BB194" s="7">
        <v>7</v>
      </c>
      <c r="BC194" s="7">
        <v>10</v>
      </c>
      <c r="BD194" s="7">
        <v>8</v>
      </c>
      <c r="BE194" s="7">
        <v>2</v>
      </c>
      <c r="BF194" s="7">
        <v>11</v>
      </c>
      <c r="BG194" s="7">
        <v>2</v>
      </c>
      <c r="BH194" s="7">
        <v>3</v>
      </c>
      <c r="BI194" s="7">
        <v>7</v>
      </c>
      <c r="BJ194" s="7">
        <v>5</v>
      </c>
      <c r="BK194" s="7">
        <v>7</v>
      </c>
      <c r="BL194" s="7">
        <v>4</v>
      </c>
      <c r="BM194" s="7">
        <v>7</v>
      </c>
      <c r="BN194" s="7">
        <v>5</v>
      </c>
      <c r="BO194" s="7">
        <v>6</v>
      </c>
      <c r="BP194" s="7">
        <v>8</v>
      </c>
      <c r="BQ194" s="7">
        <v>5</v>
      </c>
      <c r="BR194" s="7">
        <v>14</v>
      </c>
      <c r="BS194" s="7">
        <v>5</v>
      </c>
      <c r="BT194" s="7">
        <v>10</v>
      </c>
      <c r="BU194" s="7">
        <v>7</v>
      </c>
      <c r="BV194" s="7">
        <v>12</v>
      </c>
      <c r="BW194" s="7">
        <v>9</v>
      </c>
      <c r="BX194" s="7">
        <v>8</v>
      </c>
      <c r="BY194" s="7">
        <v>10</v>
      </c>
      <c r="BZ194" s="7">
        <v>8</v>
      </c>
      <c r="CA194" s="7">
        <v>11</v>
      </c>
      <c r="CB194" s="7">
        <v>11</v>
      </c>
      <c r="CC194" s="7">
        <v>9</v>
      </c>
      <c r="CD194" s="7">
        <v>10</v>
      </c>
      <c r="CE194" s="7">
        <v>16</v>
      </c>
      <c r="CF194" s="7">
        <v>9</v>
      </c>
      <c r="CG194" s="7">
        <v>11</v>
      </c>
      <c r="CH194" s="7">
        <v>7</v>
      </c>
      <c r="CI194" s="7">
        <v>7</v>
      </c>
      <c r="CJ194" s="7">
        <v>7</v>
      </c>
      <c r="CK194" s="7">
        <v>11</v>
      </c>
      <c r="CL194" s="7">
        <v>12</v>
      </c>
      <c r="CM194" s="7">
        <v>9</v>
      </c>
      <c r="CN194" s="7">
        <v>16</v>
      </c>
      <c r="CO194" s="7">
        <v>14</v>
      </c>
      <c r="CP194" s="7">
        <v>12</v>
      </c>
      <c r="CQ194" s="7">
        <v>13</v>
      </c>
      <c r="CR194" s="7">
        <v>14</v>
      </c>
      <c r="CS194" s="7">
        <v>9</v>
      </c>
      <c r="CT194" s="7">
        <v>16</v>
      </c>
      <c r="CU194" s="7">
        <v>20</v>
      </c>
      <c r="CV194" s="7">
        <v>13</v>
      </c>
      <c r="CW194" s="7">
        <v>18</v>
      </c>
      <c r="CX194" s="7">
        <v>14</v>
      </c>
      <c r="CY194" s="7">
        <v>11</v>
      </c>
      <c r="CZ194" s="7">
        <v>16</v>
      </c>
      <c r="DA194" s="7">
        <v>14</v>
      </c>
      <c r="DB194" s="7">
        <v>19</v>
      </c>
      <c r="DC194" s="7">
        <v>12</v>
      </c>
      <c r="DD194" s="7">
        <v>9</v>
      </c>
      <c r="DE194" s="7">
        <v>21</v>
      </c>
      <c r="DF194" s="7">
        <v>11</v>
      </c>
      <c r="DG194" s="7">
        <v>7</v>
      </c>
      <c r="DH194" s="7">
        <v>9</v>
      </c>
      <c r="DI194" s="7">
        <v>16</v>
      </c>
      <c r="DJ194" s="7">
        <v>15</v>
      </c>
      <c r="DK194" s="7">
        <v>9</v>
      </c>
      <c r="DL194" s="7">
        <v>11</v>
      </c>
      <c r="DM194" s="7">
        <v>9</v>
      </c>
      <c r="DN194" s="7">
        <v>9</v>
      </c>
      <c r="DO194" s="7">
        <v>7</v>
      </c>
      <c r="DP194" s="7">
        <v>8</v>
      </c>
      <c r="DQ194" s="7">
        <v>4</v>
      </c>
      <c r="DR194" s="7">
        <v>9</v>
      </c>
      <c r="DS194" s="7">
        <v>12</v>
      </c>
      <c r="DT194" s="7">
        <v>4</v>
      </c>
      <c r="DU194" s="7">
        <v>6</v>
      </c>
      <c r="DV194" s="7">
        <v>9</v>
      </c>
      <c r="DW194" s="7">
        <v>23</v>
      </c>
      <c r="DX194" s="7">
        <f t="shared" si="17"/>
        <v>464</v>
      </c>
      <c r="DY194" s="7">
        <f t="shared" si="18"/>
        <v>43</v>
      </c>
      <c r="DZ194" s="7">
        <f t="shared" si="19"/>
        <v>214</v>
      </c>
      <c r="EA194" s="7">
        <f t="shared" si="20"/>
        <v>191</v>
      </c>
    </row>
    <row r="195" spans="1:131" x14ac:dyDescent="0.35">
      <c r="A195" s="7">
        <v>13</v>
      </c>
      <c r="B195" s="10" t="s">
        <v>1020</v>
      </c>
      <c r="C195" s="10" t="s">
        <v>512</v>
      </c>
      <c r="D195" s="10" t="s">
        <v>513</v>
      </c>
      <c r="E195" s="7">
        <f>SUM(Table32534[[#This Row],[0]:[90]])</f>
        <v>741</v>
      </c>
      <c r="F195" s="8">
        <f>SUM(Table32534[[#This Row],[0]:[15]])</f>
        <v>98</v>
      </c>
      <c r="G195" s="7">
        <f>SUM(Table32534[[#This Row],[16]:[64]])</f>
        <v>401</v>
      </c>
      <c r="H195" s="7">
        <f>SUM(Table32534[[#This Row],[65]:[90]])</f>
        <v>242</v>
      </c>
      <c r="I195" s="7">
        <f>SUM(Table32534[[#This Row],[85]:[90]])</f>
        <v>39</v>
      </c>
      <c r="J195" s="8">
        <f>SUM(Table32534[[#This Row],[0]:[17]])</f>
        <v>112</v>
      </c>
      <c r="K195" s="7">
        <f>SUM(Table32534[[#This Row],[18]:[64]])</f>
        <v>387</v>
      </c>
      <c r="L195" s="8">
        <f>SUM(Table32534[[#This Row],[0]:[4]])</f>
        <v>25</v>
      </c>
      <c r="M195" s="7">
        <f>SUM(Table32534[[#This Row],[5]:[15]])</f>
        <v>73</v>
      </c>
      <c r="N195" s="7">
        <f>SUM(Table32534[[#This Row],[16]:[24]])</f>
        <v>51</v>
      </c>
      <c r="O195" s="7">
        <f>SUM(Table32534[[#This Row],[25]:[49]])</f>
        <v>176</v>
      </c>
      <c r="P195" s="7">
        <f>SUM(Table32534[[#This Row],[50]:[64]])</f>
        <v>174</v>
      </c>
      <c r="Q195" s="7">
        <f>SUM(Table32534[[#This Row],[65]:[74]])</f>
        <v>88</v>
      </c>
      <c r="R195" s="7">
        <f>SUM(Table32534[[#This Row],[75]:[84]])</f>
        <v>115</v>
      </c>
      <c r="S195" s="8">
        <f>SUM(Table32534[[#This Row],[5]:[9]])</f>
        <v>26</v>
      </c>
      <c r="T195" s="7">
        <f>SUM(Table32534[[#This Row],[10]:[14]])</f>
        <v>36</v>
      </c>
      <c r="U195" s="7">
        <f>SUM(Table32534[[#This Row],[15]:[19]])</f>
        <v>36</v>
      </c>
      <c r="V195" s="7">
        <f>SUM(Table32534[[#This Row],[20]:[24]])</f>
        <v>26</v>
      </c>
      <c r="W195" s="7">
        <f>SUM(Table32534[[#This Row],[25]:[29]])</f>
        <v>19</v>
      </c>
      <c r="X195" s="7">
        <f>SUM(Table32534[[#This Row],[30]:[34]])</f>
        <v>37</v>
      </c>
      <c r="Y195" s="7">
        <f>SUM(Table32534[[#This Row],[35]:[39]])</f>
        <v>44</v>
      </c>
      <c r="Z195" s="7">
        <f>SUM(Table32534[[#This Row],[40]:[44]])</f>
        <v>32</v>
      </c>
      <c r="AA195" s="7">
        <f>SUM(Table32534[[#This Row],[45]:[49]])</f>
        <v>44</v>
      </c>
      <c r="AB195" s="7">
        <f>SUM(Table32534[[#This Row],[50]:[54]])</f>
        <v>52</v>
      </c>
      <c r="AC195" s="7">
        <f>SUM(Table32534[[#This Row],[55]:[59]])</f>
        <v>57</v>
      </c>
      <c r="AD195" s="7">
        <f>SUM(Table32534[[#This Row],[60]:[64]])</f>
        <v>65</v>
      </c>
      <c r="AE195" s="7">
        <f>SUM(Table32534[[#This Row],[65]:[69]])</f>
        <v>42</v>
      </c>
      <c r="AF195" s="7">
        <f>SUM(Table32534[[#This Row],[70]:[74]])</f>
        <v>46</v>
      </c>
      <c r="AG195" s="7">
        <f>SUM(Table32534[[#This Row],[75]:[79]])</f>
        <v>83</v>
      </c>
      <c r="AH195" s="7">
        <f>SUM(Table32534[[#This Row],[80]:[84]])</f>
        <v>32</v>
      </c>
      <c r="AI195" s="7">
        <f>SUM(Table32534[[#This Row],[85]:[89]])</f>
        <v>22</v>
      </c>
      <c r="AJ195" s="7">
        <f>Table32534[[#This Row],[90]]</f>
        <v>17</v>
      </c>
      <c r="AK195" s="8">
        <v>5</v>
      </c>
      <c r="AL195" s="7">
        <v>6</v>
      </c>
      <c r="AM195" s="7">
        <v>5</v>
      </c>
      <c r="AN195" s="7">
        <v>6</v>
      </c>
      <c r="AO195" s="7">
        <v>3</v>
      </c>
      <c r="AP195" s="7">
        <v>4</v>
      </c>
      <c r="AQ195" s="7">
        <v>3</v>
      </c>
      <c r="AR195" s="7">
        <v>3</v>
      </c>
      <c r="AS195" s="7">
        <v>8</v>
      </c>
      <c r="AT195" s="7">
        <v>8</v>
      </c>
      <c r="AU195" s="7">
        <v>7</v>
      </c>
      <c r="AV195" s="7">
        <v>12</v>
      </c>
      <c r="AW195" s="7">
        <v>3</v>
      </c>
      <c r="AX195" s="7">
        <v>4</v>
      </c>
      <c r="AY195" s="7">
        <v>10</v>
      </c>
      <c r="AZ195" s="7">
        <v>11</v>
      </c>
      <c r="BA195" s="7">
        <v>7</v>
      </c>
      <c r="BB195" s="7">
        <v>7</v>
      </c>
      <c r="BC195" s="7">
        <v>4</v>
      </c>
      <c r="BD195" s="7">
        <v>7</v>
      </c>
      <c r="BE195" s="7">
        <v>10</v>
      </c>
      <c r="BF195" s="7">
        <v>1</v>
      </c>
      <c r="BG195" s="7">
        <v>7</v>
      </c>
      <c r="BH195" s="7">
        <v>5</v>
      </c>
      <c r="BI195" s="7">
        <v>3</v>
      </c>
      <c r="BJ195" s="7">
        <v>2</v>
      </c>
      <c r="BK195" s="7">
        <v>7</v>
      </c>
      <c r="BL195" s="7">
        <v>3</v>
      </c>
      <c r="BM195" s="7">
        <v>3</v>
      </c>
      <c r="BN195" s="7">
        <v>4</v>
      </c>
      <c r="BO195" s="7">
        <v>10</v>
      </c>
      <c r="BP195" s="7">
        <v>7</v>
      </c>
      <c r="BQ195" s="7">
        <v>7</v>
      </c>
      <c r="BR195" s="7">
        <v>6</v>
      </c>
      <c r="BS195" s="7">
        <v>7</v>
      </c>
      <c r="BT195" s="7">
        <v>7</v>
      </c>
      <c r="BU195" s="7">
        <v>12</v>
      </c>
      <c r="BV195" s="7">
        <v>8</v>
      </c>
      <c r="BW195" s="7">
        <v>10</v>
      </c>
      <c r="BX195" s="7">
        <v>7</v>
      </c>
      <c r="BY195" s="7">
        <v>9</v>
      </c>
      <c r="BZ195" s="7">
        <v>5</v>
      </c>
      <c r="CA195" s="7">
        <v>10</v>
      </c>
      <c r="CB195" s="7">
        <v>6</v>
      </c>
      <c r="CC195" s="7">
        <v>2</v>
      </c>
      <c r="CD195" s="7">
        <v>6</v>
      </c>
      <c r="CE195" s="7">
        <v>4</v>
      </c>
      <c r="CF195" s="7">
        <v>15</v>
      </c>
      <c r="CG195" s="7">
        <v>8</v>
      </c>
      <c r="CH195" s="7">
        <v>11</v>
      </c>
      <c r="CI195" s="7">
        <v>9</v>
      </c>
      <c r="CJ195" s="7">
        <v>9</v>
      </c>
      <c r="CK195" s="7">
        <v>11</v>
      </c>
      <c r="CL195" s="7">
        <v>13</v>
      </c>
      <c r="CM195" s="7">
        <v>10</v>
      </c>
      <c r="CN195" s="7">
        <v>10</v>
      </c>
      <c r="CO195" s="7">
        <v>10</v>
      </c>
      <c r="CP195" s="7">
        <v>14</v>
      </c>
      <c r="CQ195" s="7">
        <v>12</v>
      </c>
      <c r="CR195" s="7">
        <v>11</v>
      </c>
      <c r="CS195" s="7">
        <v>8</v>
      </c>
      <c r="CT195" s="7">
        <v>19</v>
      </c>
      <c r="CU195" s="7">
        <v>11</v>
      </c>
      <c r="CV195" s="7">
        <v>6</v>
      </c>
      <c r="CW195" s="7">
        <v>21</v>
      </c>
      <c r="CX195" s="7">
        <v>14</v>
      </c>
      <c r="CY195" s="7">
        <v>1</v>
      </c>
      <c r="CZ195" s="7">
        <v>8</v>
      </c>
      <c r="DA195" s="7">
        <v>7</v>
      </c>
      <c r="DB195" s="7">
        <v>12</v>
      </c>
      <c r="DC195" s="7">
        <v>8</v>
      </c>
      <c r="DD195" s="7">
        <v>6</v>
      </c>
      <c r="DE195" s="7">
        <v>9</v>
      </c>
      <c r="DF195" s="7">
        <v>14</v>
      </c>
      <c r="DG195" s="7">
        <v>9</v>
      </c>
      <c r="DH195" s="7">
        <v>21</v>
      </c>
      <c r="DI195" s="7">
        <v>19</v>
      </c>
      <c r="DJ195" s="7">
        <v>22</v>
      </c>
      <c r="DK195" s="7">
        <v>13</v>
      </c>
      <c r="DL195" s="7">
        <v>8</v>
      </c>
      <c r="DM195" s="7">
        <v>8</v>
      </c>
      <c r="DN195" s="7">
        <v>4</v>
      </c>
      <c r="DO195" s="7">
        <v>4</v>
      </c>
      <c r="DP195" s="7">
        <v>8</v>
      </c>
      <c r="DQ195" s="7">
        <v>8</v>
      </c>
      <c r="DR195" s="7">
        <v>4</v>
      </c>
      <c r="DS195" s="7">
        <v>4</v>
      </c>
      <c r="DT195" s="7">
        <v>7</v>
      </c>
      <c r="DU195" s="7">
        <v>3</v>
      </c>
      <c r="DV195" s="7">
        <v>4</v>
      </c>
      <c r="DW195" s="7">
        <v>17</v>
      </c>
      <c r="DX195" s="7">
        <f t="shared" si="17"/>
        <v>401</v>
      </c>
      <c r="DY195" s="7">
        <f t="shared" si="18"/>
        <v>37</v>
      </c>
      <c r="DZ195" s="7">
        <f t="shared" si="19"/>
        <v>176</v>
      </c>
      <c r="EA195" s="7">
        <f t="shared" si="20"/>
        <v>174</v>
      </c>
    </row>
    <row r="196" spans="1:131" x14ac:dyDescent="0.35">
      <c r="A196" s="7">
        <v>13</v>
      </c>
      <c r="B196" s="10" t="s">
        <v>1020</v>
      </c>
      <c r="C196" s="10" t="s">
        <v>514</v>
      </c>
      <c r="D196" s="10" t="s">
        <v>515</v>
      </c>
      <c r="E196" s="7">
        <f>SUM(Table32534[[#This Row],[0]:[90]])</f>
        <v>715</v>
      </c>
      <c r="F196" s="8">
        <f>SUM(Table32534[[#This Row],[0]:[15]])</f>
        <v>122</v>
      </c>
      <c r="G196" s="7">
        <f>SUM(Table32534[[#This Row],[16]:[64]])</f>
        <v>362</v>
      </c>
      <c r="H196" s="7">
        <f>SUM(Table32534[[#This Row],[65]:[90]])</f>
        <v>231</v>
      </c>
      <c r="I196" s="7">
        <f>SUM(Table32534[[#This Row],[85]:[90]])</f>
        <v>32</v>
      </c>
      <c r="J196" s="8">
        <f>SUM(Table32534[[#This Row],[0]:[17]])</f>
        <v>132</v>
      </c>
      <c r="K196" s="7">
        <f>SUM(Table32534[[#This Row],[18]:[64]])</f>
        <v>352</v>
      </c>
      <c r="L196" s="8">
        <f>SUM(Table32534[[#This Row],[0]:[4]])</f>
        <v>28</v>
      </c>
      <c r="M196" s="7">
        <f>SUM(Table32534[[#This Row],[5]:[15]])</f>
        <v>94</v>
      </c>
      <c r="N196" s="7">
        <f>SUM(Table32534[[#This Row],[16]:[24]])</f>
        <v>35</v>
      </c>
      <c r="O196" s="7">
        <f>SUM(Table32534[[#This Row],[25]:[49]])</f>
        <v>162</v>
      </c>
      <c r="P196" s="7">
        <f>SUM(Table32534[[#This Row],[50]:[64]])</f>
        <v>165</v>
      </c>
      <c r="Q196" s="7">
        <f>SUM(Table32534[[#This Row],[65]:[74]])</f>
        <v>92</v>
      </c>
      <c r="R196" s="7">
        <f>SUM(Table32534[[#This Row],[75]:[84]])</f>
        <v>107</v>
      </c>
      <c r="S196" s="8">
        <f>SUM(Table32534[[#This Row],[5]:[9]])</f>
        <v>43</v>
      </c>
      <c r="T196" s="7">
        <f>SUM(Table32534[[#This Row],[10]:[14]])</f>
        <v>47</v>
      </c>
      <c r="U196" s="7">
        <f>SUM(Table32534[[#This Row],[15]:[19]])</f>
        <v>22</v>
      </c>
      <c r="V196" s="7">
        <f>SUM(Table32534[[#This Row],[20]:[24]])</f>
        <v>17</v>
      </c>
      <c r="W196" s="7">
        <f>SUM(Table32534[[#This Row],[25]:[29]])</f>
        <v>18</v>
      </c>
      <c r="X196" s="7">
        <f>SUM(Table32534[[#This Row],[30]:[34]])</f>
        <v>24</v>
      </c>
      <c r="Y196" s="7">
        <f>SUM(Table32534[[#This Row],[35]:[39]])</f>
        <v>46</v>
      </c>
      <c r="Z196" s="7">
        <f>SUM(Table32534[[#This Row],[40]:[44]])</f>
        <v>39</v>
      </c>
      <c r="AA196" s="7">
        <f>SUM(Table32534[[#This Row],[45]:[49]])</f>
        <v>35</v>
      </c>
      <c r="AB196" s="7">
        <f>SUM(Table32534[[#This Row],[50]:[54]])</f>
        <v>59</v>
      </c>
      <c r="AC196" s="7">
        <f>SUM(Table32534[[#This Row],[55]:[59]])</f>
        <v>52</v>
      </c>
      <c r="AD196" s="7">
        <f>SUM(Table32534[[#This Row],[60]:[64]])</f>
        <v>54</v>
      </c>
      <c r="AE196" s="7">
        <f>SUM(Table32534[[#This Row],[65]:[69]])</f>
        <v>54</v>
      </c>
      <c r="AF196" s="7">
        <f>SUM(Table32534[[#This Row],[70]:[74]])</f>
        <v>38</v>
      </c>
      <c r="AG196" s="7">
        <f>SUM(Table32534[[#This Row],[75]:[79]])</f>
        <v>57</v>
      </c>
      <c r="AH196" s="7">
        <f>SUM(Table32534[[#This Row],[80]:[84]])</f>
        <v>50</v>
      </c>
      <c r="AI196" s="7">
        <f>SUM(Table32534[[#This Row],[85]:[89]])</f>
        <v>21</v>
      </c>
      <c r="AJ196" s="7">
        <f>Table32534[[#This Row],[90]]</f>
        <v>11</v>
      </c>
      <c r="AK196" s="8">
        <v>5</v>
      </c>
      <c r="AL196" s="7">
        <v>7</v>
      </c>
      <c r="AM196" s="7">
        <v>6</v>
      </c>
      <c r="AN196" s="7">
        <v>5</v>
      </c>
      <c r="AO196" s="7">
        <v>5</v>
      </c>
      <c r="AP196" s="7">
        <v>9</v>
      </c>
      <c r="AQ196" s="7">
        <v>10</v>
      </c>
      <c r="AR196" s="7">
        <v>9</v>
      </c>
      <c r="AS196" s="7">
        <v>7</v>
      </c>
      <c r="AT196" s="7">
        <v>8</v>
      </c>
      <c r="AU196" s="7">
        <v>13</v>
      </c>
      <c r="AV196" s="7">
        <v>14</v>
      </c>
      <c r="AW196" s="7">
        <v>6</v>
      </c>
      <c r="AX196" s="7">
        <v>4</v>
      </c>
      <c r="AY196" s="7">
        <v>10</v>
      </c>
      <c r="AZ196" s="7">
        <v>4</v>
      </c>
      <c r="BA196" s="7">
        <v>6</v>
      </c>
      <c r="BB196" s="7">
        <v>4</v>
      </c>
      <c r="BC196" s="7">
        <v>5</v>
      </c>
      <c r="BD196" s="7">
        <v>3</v>
      </c>
      <c r="BE196" s="7">
        <v>3</v>
      </c>
      <c r="BF196" s="7">
        <v>5</v>
      </c>
      <c r="BG196" s="7">
        <v>4</v>
      </c>
      <c r="BH196" s="7">
        <v>2</v>
      </c>
      <c r="BI196" s="7">
        <v>3</v>
      </c>
      <c r="BJ196" s="7">
        <v>3</v>
      </c>
      <c r="BK196" s="7">
        <v>3</v>
      </c>
      <c r="BL196" s="7">
        <v>5</v>
      </c>
      <c r="BM196" s="7">
        <v>2</v>
      </c>
      <c r="BN196" s="7">
        <v>5</v>
      </c>
      <c r="BO196" s="7">
        <v>4</v>
      </c>
      <c r="BP196" s="7">
        <v>10</v>
      </c>
      <c r="BQ196" s="7">
        <v>3</v>
      </c>
      <c r="BR196" s="7">
        <v>5</v>
      </c>
      <c r="BS196" s="7">
        <v>2</v>
      </c>
      <c r="BT196" s="7">
        <v>6</v>
      </c>
      <c r="BU196" s="7">
        <v>11</v>
      </c>
      <c r="BV196" s="7">
        <v>11</v>
      </c>
      <c r="BW196" s="7">
        <v>8</v>
      </c>
      <c r="BX196" s="7">
        <v>10</v>
      </c>
      <c r="BY196" s="7">
        <v>7</v>
      </c>
      <c r="BZ196" s="7">
        <v>7</v>
      </c>
      <c r="CA196" s="7">
        <v>9</v>
      </c>
      <c r="CB196" s="7">
        <v>12</v>
      </c>
      <c r="CC196" s="7">
        <v>4</v>
      </c>
      <c r="CD196" s="7">
        <v>5</v>
      </c>
      <c r="CE196" s="7">
        <v>7</v>
      </c>
      <c r="CF196" s="7">
        <v>5</v>
      </c>
      <c r="CG196" s="7">
        <v>12</v>
      </c>
      <c r="CH196" s="7">
        <v>6</v>
      </c>
      <c r="CI196" s="7">
        <v>10</v>
      </c>
      <c r="CJ196" s="7">
        <v>10</v>
      </c>
      <c r="CK196" s="7">
        <v>13</v>
      </c>
      <c r="CL196" s="7">
        <v>17</v>
      </c>
      <c r="CM196" s="7">
        <v>9</v>
      </c>
      <c r="CN196" s="7">
        <v>6</v>
      </c>
      <c r="CO196" s="7">
        <v>6</v>
      </c>
      <c r="CP196" s="7">
        <v>14</v>
      </c>
      <c r="CQ196" s="7">
        <v>14</v>
      </c>
      <c r="CR196" s="7">
        <v>12</v>
      </c>
      <c r="CS196" s="7">
        <v>15</v>
      </c>
      <c r="CT196" s="7">
        <v>11</v>
      </c>
      <c r="CU196" s="7">
        <v>11</v>
      </c>
      <c r="CV196" s="7">
        <v>12</v>
      </c>
      <c r="CW196" s="7">
        <v>5</v>
      </c>
      <c r="CX196" s="7">
        <v>10</v>
      </c>
      <c r="CY196" s="7">
        <v>16</v>
      </c>
      <c r="CZ196" s="7">
        <v>11</v>
      </c>
      <c r="DA196" s="7">
        <v>11</v>
      </c>
      <c r="DB196" s="7">
        <v>6</v>
      </c>
      <c r="DC196" s="7">
        <v>10</v>
      </c>
      <c r="DD196" s="7">
        <v>5</v>
      </c>
      <c r="DE196" s="7">
        <v>7</v>
      </c>
      <c r="DF196" s="7">
        <v>9</v>
      </c>
      <c r="DG196" s="7">
        <v>7</v>
      </c>
      <c r="DH196" s="7">
        <v>14</v>
      </c>
      <c r="DI196" s="7">
        <v>14</v>
      </c>
      <c r="DJ196" s="7">
        <v>9</v>
      </c>
      <c r="DK196" s="7">
        <v>9</v>
      </c>
      <c r="DL196" s="7">
        <v>11</v>
      </c>
      <c r="DM196" s="7">
        <v>13</v>
      </c>
      <c r="DN196" s="7">
        <v>12</v>
      </c>
      <c r="DO196" s="7">
        <v>14</v>
      </c>
      <c r="DP196" s="7">
        <v>7</v>
      </c>
      <c r="DQ196" s="7">
        <v>4</v>
      </c>
      <c r="DR196" s="7">
        <v>10</v>
      </c>
      <c r="DS196" s="7">
        <v>3</v>
      </c>
      <c r="DT196" s="7">
        <v>2</v>
      </c>
      <c r="DU196" s="7">
        <v>4</v>
      </c>
      <c r="DV196" s="7">
        <v>2</v>
      </c>
      <c r="DW196" s="7">
        <v>11</v>
      </c>
      <c r="DX196" s="7">
        <f t="shared" si="17"/>
        <v>362</v>
      </c>
      <c r="DY196" s="7">
        <f t="shared" si="18"/>
        <v>25</v>
      </c>
      <c r="DZ196" s="7">
        <f t="shared" si="19"/>
        <v>162</v>
      </c>
      <c r="EA196" s="7">
        <f t="shared" si="20"/>
        <v>165</v>
      </c>
    </row>
    <row r="197" spans="1:131" x14ac:dyDescent="0.35">
      <c r="A197" s="7">
        <v>13</v>
      </c>
      <c r="B197" s="10" t="s">
        <v>1020</v>
      </c>
      <c r="C197" s="10" t="s">
        <v>516</v>
      </c>
      <c r="D197" s="10" t="s">
        <v>517</v>
      </c>
      <c r="E197" s="7">
        <f>SUM(Table32534[[#This Row],[0]:[90]])</f>
        <v>833</v>
      </c>
      <c r="F197" s="8">
        <f>SUM(Table32534[[#This Row],[0]:[15]])</f>
        <v>89</v>
      </c>
      <c r="G197" s="7">
        <f>SUM(Table32534[[#This Row],[16]:[64]])</f>
        <v>477</v>
      </c>
      <c r="H197" s="7">
        <f>SUM(Table32534[[#This Row],[65]:[90]])</f>
        <v>267</v>
      </c>
      <c r="I197" s="7">
        <f>SUM(Table32534[[#This Row],[85]:[90]])</f>
        <v>32</v>
      </c>
      <c r="J197" s="8">
        <f>SUM(Table32534[[#This Row],[0]:[17]])</f>
        <v>102</v>
      </c>
      <c r="K197" s="7">
        <f>SUM(Table32534[[#This Row],[18]:[64]])</f>
        <v>464</v>
      </c>
      <c r="L197" s="8">
        <f>SUM(Table32534[[#This Row],[0]:[4]])</f>
        <v>31</v>
      </c>
      <c r="M197" s="7">
        <f>SUM(Table32534[[#This Row],[5]:[15]])</f>
        <v>58</v>
      </c>
      <c r="N197" s="7">
        <f>SUM(Table32534[[#This Row],[16]:[24]])</f>
        <v>62</v>
      </c>
      <c r="O197" s="7">
        <f>SUM(Table32534[[#This Row],[25]:[49]])</f>
        <v>234</v>
      </c>
      <c r="P197" s="7">
        <f>SUM(Table32534[[#This Row],[50]:[64]])</f>
        <v>181</v>
      </c>
      <c r="Q197" s="7">
        <f>SUM(Table32534[[#This Row],[65]:[74]])</f>
        <v>147</v>
      </c>
      <c r="R197" s="7">
        <f>SUM(Table32534[[#This Row],[75]:[84]])</f>
        <v>88</v>
      </c>
      <c r="S197" s="8">
        <f>SUM(Table32534[[#This Row],[5]:[9]])</f>
        <v>28</v>
      </c>
      <c r="T197" s="7">
        <f>SUM(Table32534[[#This Row],[10]:[14]])</f>
        <v>23</v>
      </c>
      <c r="U197" s="7">
        <f>SUM(Table32534[[#This Row],[15]:[19]])</f>
        <v>32</v>
      </c>
      <c r="V197" s="7">
        <f>SUM(Table32534[[#This Row],[20]:[24]])</f>
        <v>37</v>
      </c>
      <c r="W197" s="7">
        <f>SUM(Table32534[[#This Row],[25]:[29]])</f>
        <v>41</v>
      </c>
      <c r="X197" s="7">
        <f>SUM(Table32534[[#This Row],[30]:[34]])</f>
        <v>60</v>
      </c>
      <c r="Y197" s="7">
        <f>SUM(Table32534[[#This Row],[35]:[39]])</f>
        <v>68</v>
      </c>
      <c r="Z197" s="7">
        <f>SUM(Table32534[[#This Row],[40]:[44]])</f>
        <v>39</v>
      </c>
      <c r="AA197" s="7">
        <f>SUM(Table32534[[#This Row],[45]:[49]])</f>
        <v>26</v>
      </c>
      <c r="AB197" s="7">
        <f>SUM(Table32534[[#This Row],[50]:[54]])</f>
        <v>48</v>
      </c>
      <c r="AC197" s="7">
        <f>SUM(Table32534[[#This Row],[55]:[59]])</f>
        <v>71</v>
      </c>
      <c r="AD197" s="7">
        <f>SUM(Table32534[[#This Row],[60]:[64]])</f>
        <v>62</v>
      </c>
      <c r="AE197" s="7">
        <f>SUM(Table32534[[#This Row],[65]:[69]])</f>
        <v>79</v>
      </c>
      <c r="AF197" s="7">
        <f>SUM(Table32534[[#This Row],[70]:[74]])</f>
        <v>68</v>
      </c>
      <c r="AG197" s="7">
        <f>SUM(Table32534[[#This Row],[75]:[79]])</f>
        <v>44</v>
      </c>
      <c r="AH197" s="7">
        <f>SUM(Table32534[[#This Row],[80]:[84]])</f>
        <v>44</v>
      </c>
      <c r="AI197" s="7">
        <f>SUM(Table32534[[#This Row],[85]:[89]])</f>
        <v>24</v>
      </c>
      <c r="AJ197" s="7">
        <f>Table32534[[#This Row],[90]]</f>
        <v>8</v>
      </c>
      <c r="AK197" s="8">
        <v>5</v>
      </c>
      <c r="AL197" s="7">
        <v>2</v>
      </c>
      <c r="AM197" s="7">
        <v>10</v>
      </c>
      <c r="AN197" s="7">
        <v>7</v>
      </c>
      <c r="AO197" s="7">
        <v>7</v>
      </c>
      <c r="AP197" s="7">
        <v>5</v>
      </c>
      <c r="AQ197" s="7">
        <v>5</v>
      </c>
      <c r="AR197" s="7">
        <v>4</v>
      </c>
      <c r="AS197" s="7">
        <v>5</v>
      </c>
      <c r="AT197" s="7">
        <v>9</v>
      </c>
      <c r="AU197" s="7">
        <v>5</v>
      </c>
      <c r="AV197" s="7">
        <v>5</v>
      </c>
      <c r="AW197" s="7">
        <v>3</v>
      </c>
      <c r="AX197" s="7">
        <v>4</v>
      </c>
      <c r="AY197" s="7">
        <v>6</v>
      </c>
      <c r="AZ197" s="7">
        <v>7</v>
      </c>
      <c r="BA197" s="7">
        <v>8</v>
      </c>
      <c r="BB197" s="7">
        <v>5</v>
      </c>
      <c r="BC197" s="7">
        <v>8</v>
      </c>
      <c r="BD197" s="7">
        <v>4</v>
      </c>
      <c r="BE197" s="7">
        <v>5</v>
      </c>
      <c r="BF197" s="7">
        <v>10</v>
      </c>
      <c r="BG197" s="7">
        <v>6</v>
      </c>
      <c r="BH197" s="7">
        <v>9</v>
      </c>
      <c r="BI197" s="7">
        <v>7</v>
      </c>
      <c r="BJ197" s="7">
        <v>10</v>
      </c>
      <c r="BK197" s="7">
        <v>4</v>
      </c>
      <c r="BL197" s="7">
        <v>8</v>
      </c>
      <c r="BM197" s="7">
        <v>12</v>
      </c>
      <c r="BN197" s="7">
        <v>7</v>
      </c>
      <c r="BO197" s="7">
        <v>13</v>
      </c>
      <c r="BP197" s="7">
        <v>14</v>
      </c>
      <c r="BQ197" s="7">
        <v>12</v>
      </c>
      <c r="BR197" s="7">
        <v>10</v>
      </c>
      <c r="BS197" s="7">
        <v>11</v>
      </c>
      <c r="BT197" s="7">
        <v>14</v>
      </c>
      <c r="BU197" s="7">
        <v>17</v>
      </c>
      <c r="BV197" s="7">
        <v>15</v>
      </c>
      <c r="BW197" s="7">
        <v>14</v>
      </c>
      <c r="BX197" s="7">
        <v>8</v>
      </c>
      <c r="BY197" s="7">
        <v>7</v>
      </c>
      <c r="BZ197" s="7">
        <v>7</v>
      </c>
      <c r="CA197" s="7">
        <v>7</v>
      </c>
      <c r="CB197" s="7">
        <v>13</v>
      </c>
      <c r="CC197" s="7">
        <v>5</v>
      </c>
      <c r="CD197" s="7">
        <v>7</v>
      </c>
      <c r="CE197" s="7">
        <v>2</v>
      </c>
      <c r="CF197" s="7">
        <v>6</v>
      </c>
      <c r="CG197" s="7">
        <v>6</v>
      </c>
      <c r="CH197" s="7">
        <v>5</v>
      </c>
      <c r="CI197" s="7">
        <v>9</v>
      </c>
      <c r="CJ197" s="7">
        <v>9</v>
      </c>
      <c r="CK197" s="7">
        <v>13</v>
      </c>
      <c r="CL197" s="7">
        <v>10</v>
      </c>
      <c r="CM197" s="7">
        <v>7</v>
      </c>
      <c r="CN197" s="7">
        <v>19</v>
      </c>
      <c r="CO197" s="7">
        <v>7</v>
      </c>
      <c r="CP197" s="7">
        <v>15</v>
      </c>
      <c r="CQ197" s="7">
        <v>16</v>
      </c>
      <c r="CR197" s="7">
        <v>14</v>
      </c>
      <c r="CS197" s="7">
        <v>17</v>
      </c>
      <c r="CT197" s="7">
        <v>12</v>
      </c>
      <c r="CU197" s="7">
        <v>9</v>
      </c>
      <c r="CV197" s="7">
        <v>7</v>
      </c>
      <c r="CW197" s="7">
        <v>17</v>
      </c>
      <c r="CX197" s="7">
        <v>18</v>
      </c>
      <c r="CY197" s="7">
        <v>12</v>
      </c>
      <c r="CZ197" s="7">
        <v>21</v>
      </c>
      <c r="DA197" s="7">
        <v>16</v>
      </c>
      <c r="DB197" s="7">
        <v>12</v>
      </c>
      <c r="DC197" s="7">
        <v>17</v>
      </c>
      <c r="DD197" s="7">
        <v>11</v>
      </c>
      <c r="DE197" s="7">
        <v>12</v>
      </c>
      <c r="DF197" s="7">
        <v>14</v>
      </c>
      <c r="DG197" s="7">
        <v>14</v>
      </c>
      <c r="DH197" s="7">
        <v>9</v>
      </c>
      <c r="DI197" s="7">
        <v>8</v>
      </c>
      <c r="DJ197" s="7">
        <v>16</v>
      </c>
      <c r="DK197" s="7">
        <v>6</v>
      </c>
      <c r="DL197" s="7">
        <v>5</v>
      </c>
      <c r="DM197" s="7">
        <v>11</v>
      </c>
      <c r="DN197" s="7">
        <v>11</v>
      </c>
      <c r="DO197" s="7">
        <v>7</v>
      </c>
      <c r="DP197" s="7">
        <v>10</v>
      </c>
      <c r="DQ197" s="7">
        <v>5</v>
      </c>
      <c r="DR197" s="7">
        <v>6</v>
      </c>
      <c r="DS197" s="7">
        <v>8</v>
      </c>
      <c r="DT197" s="7">
        <v>4</v>
      </c>
      <c r="DU197" s="7">
        <v>4</v>
      </c>
      <c r="DV197" s="7">
        <v>2</v>
      </c>
      <c r="DW197" s="7">
        <v>8</v>
      </c>
      <c r="DX197" s="7">
        <f t="shared" si="17"/>
        <v>477</v>
      </c>
      <c r="DY197" s="7">
        <f t="shared" si="18"/>
        <v>49</v>
      </c>
      <c r="DZ197" s="7">
        <f t="shared" si="19"/>
        <v>234</v>
      </c>
      <c r="EA197" s="7">
        <f t="shared" si="20"/>
        <v>181</v>
      </c>
    </row>
    <row r="198" spans="1:131" x14ac:dyDescent="0.35">
      <c r="A198" s="7">
        <v>13</v>
      </c>
      <c r="B198" s="10" t="s">
        <v>1020</v>
      </c>
      <c r="C198" s="10" t="s">
        <v>518</v>
      </c>
      <c r="D198" s="10" t="s">
        <v>519</v>
      </c>
      <c r="E198" s="7">
        <f>SUM(Table32534[[#This Row],[0]:[90]])</f>
        <v>771</v>
      </c>
      <c r="F198" s="8">
        <f>SUM(Table32534[[#This Row],[0]:[15]])</f>
        <v>138</v>
      </c>
      <c r="G198" s="7">
        <f>SUM(Table32534[[#This Row],[16]:[64]])</f>
        <v>499</v>
      </c>
      <c r="H198" s="7">
        <f>SUM(Table32534[[#This Row],[65]:[90]])</f>
        <v>134</v>
      </c>
      <c r="I198" s="7">
        <f>SUM(Table32534[[#This Row],[85]:[90]])</f>
        <v>25</v>
      </c>
      <c r="J198" s="8">
        <f>SUM(Table32534[[#This Row],[0]:[17]])</f>
        <v>159</v>
      </c>
      <c r="K198" s="7">
        <f>SUM(Table32534[[#This Row],[18]:[64]])</f>
        <v>478</v>
      </c>
      <c r="L198" s="8">
        <f>SUM(Table32534[[#This Row],[0]:[4]])</f>
        <v>45</v>
      </c>
      <c r="M198" s="7">
        <f>SUM(Table32534[[#This Row],[5]:[15]])</f>
        <v>93</v>
      </c>
      <c r="N198" s="7">
        <f>SUM(Table32534[[#This Row],[16]:[24]])</f>
        <v>89</v>
      </c>
      <c r="O198" s="7">
        <f>SUM(Table32534[[#This Row],[25]:[49]])</f>
        <v>277</v>
      </c>
      <c r="P198" s="7">
        <f>SUM(Table32534[[#This Row],[50]:[64]])</f>
        <v>133</v>
      </c>
      <c r="Q198" s="7">
        <f>SUM(Table32534[[#This Row],[65]:[74]])</f>
        <v>72</v>
      </c>
      <c r="R198" s="7">
        <f>SUM(Table32534[[#This Row],[75]:[84]])</f>
        <v>37</v>
      </c>
      <c r="S198" s="8">
        <f>SUM(Table32534[[#This Row],[5]:[9]])</f>
        <v>43</v>
      </c>
      <c r="T198" s="7">
        <f>SUM(Table32534[[#This Row],[10]:[14]])</f>
        <v>43</v>
      </c>
      <c r="U198" s="7">
        <f>SUM(Table32534[[#This Row],[15]:[19]])</f>
        <v>49</v>
      </c>
      <c r="V198" s="7">
        <f>SUM(Table32534[[#This Row],[20]:[24]])</f>
        <v>47</v>
      </c>
      <c r="W198" s="7">
        <f>SUM(Table32534[[#This Row],[25]:[29]])</f>
        <v>52</v>
      </c>
      <c r="X198" s="7">
        <f>SUM(Table32534[[#This Row],[30]:[34]])</f>
        <v>60</v>
      </c>
      <c r="Y198" s="7">
        <f>SUM(Table32534[[#This Row],[35]:[39]])</f>
        <v>61</v>
      </c>
      <c r="Z198" s="7">
        <f>SUM(Table32534[[#This Row],[40]:[44]])</f>
        <v>64</v>
      </c>
      <c r="AA198" s="7">
        <f>SUM(Table32534[[#This Row],[45]:[49]])</f>
        <v>40</v>
      </c>
      <c r="AB198" s="7">
        <f>SUM(Table32534[[#This Row],[50]:[54]])</f>
        <v>49</v>
      </c>
      <c r="AC198" s="7">
        <f>SUM(Table32534[[#This Row],[55]:[59]])</f>
        <v>56</v>
      </c>
      <c r="AD198" s="7">
        <f>SUM(Table32534[[#This Row],[60]:[64]])</f>
        <v>28</v>
      </c>
      <c r="AE198" s="7">
        <f>SUM(Table32534[[#This Row],[65]:[69]])</f>
        <v>38</v>
      </c>
      <c r="AF198" s="7">
        <f>SUM(Table32534[[#This Row],[70]:[74]])</f>
        <v>34</v>
      </c>
      <c r="AG198" s="7">
        <f>SUM(Table32534[[#This Row],[75]:[79]])</f>
        <v>31</v>
      </c>
      <c r="AH198" s="7">
        <f>SUM(Table32534[[#This Row],[80]:[84]])</f>
        <v>6</v>
      </c>
      <c r="AI198" s="7">
        <f>SUM(Table32534[[#This Row],[85]:[89]])</f>
        <v>19</v>
      </c>
      <c r="AJ198" s="7">
        <f>Table32534[[#This Row],[90]]</f>
        <v>6</v>
      </c>
      <c r="AK198" s="8">
        <v>8</v>
      </c>
      <c r="AL198" s="7">
        <v>8</v>
      </c>
      <c r="AM198" s="7">
        <v>10</v>
      </c>
      <c r="AN198" s="7">
        <v>8</v>
      </c>
      <c r="AO198" s="7">
        <v>11</v>
      </c>
      <c r="AP198" s="7">
        <v>4</v>
      </c>
      <c r="AQ198" s="7">
        <v>10</v>
      </c>
      <c r="AR198" s="7">
        <v>10</v>
      </c>
      <c r="AS198" s="7">
        <v>10</v>
      </c>
      <c r="AT198" s="7">
        <v>9</v>
      </c>
      <c r="AU198" s="7">
        <v>9</v>
      </c>
      <c r="AV198" s="7">
        <v>8</v>
      </c>
      <c r="AW198" s="7">
        <v>10</v>
      </c>
      <c r="AX198" s="7">
        <v>12</v>
      </c>
      <c r="AY198" s="7">
        <v>4</v>
      </c>
      <c r="AZ198" s="7">
        <v>7</v>
      </c>
      <c r="BA198" s="7">
        <v>9</v>
      </c>
      <c r="BB198" s="7">
        <v>12</v>
      </c>
      <c r="BC198" s="7">
        <v>9</v>
      </c>
      <c r="BD198" s="7">
        <v>12</v>
      </c>
      <c r="BE198" s="7">
        <v>11</v>
      </c>
      <c r="BF198" s="7">
        <v>9</v>
      </c>
      <c r="BG198" s="7">
        <v>11</v>
      </c>
      <c r="BH198" s="7">
        <v>9</v>
      </c>
      <c r="BI198" s="7">
        <v>7</v>
      </c>
      <c r="BJ198" s="7">
        <v>19</v>
      </c>
      <c r="BK198" s="7">
        <v>7</v>
      </c>
      <c r="BL198" s="7">
        <v>8</v>
      </c>
      <c r="BM198" s="7">
        <v>12</v>
      </c>
      <c r="BN198" s="7">
        <v>6</v>
      </c>
      <c r="BO198" s="7">
        <v>8</v>
      </c>
      <c r="BP198" s="7">
        <v>8</v>
      </c>
      <c r="BQ198" s="7">
        <v>11</v>
      </c>
      <c r="BR198" s="7">
        <v>19</v>
      </c>
      <c r="BS198" s="7">
        <v>14</v>
      </c>
      <c r="BT198" s="7">
        <v>14</v>
      </c>
      <c r="BU198" s="7">
        <v>14</v>
      </c>
      <c r="BV198" s="7">
        <v>7</v>
      </c>
      <c r="BW198" s="7">
        <v>15</v>
      </c>
      <c r="BX198" s="7">
        <v>11</v>
      </c>
      <c r="BY198" s="7">
        <v>9</v>
      </c>
      <c r="BZ198" s="7">
        <v>15</v>
      </c>
      <c r="CA198" s="7">
        <v>10</v>
      </c>
      <c r="CB198" s="7">
        <v>14</v>
      </c>
      <c r="CC198" s="7">
        <v>16</v>
      </c>
      <c r="CD198" s="7">
        <v>5</v>
      </c>
      <c r="CE198" s="7">
        <v>10</v>
      </c>
      <c r="CF198" s="7">
        <v>8</v>
      </c>
      <c r="CG198" s="7">
        <v>8</v>
      </c>
      <c r="CH198" s="7">
        <v>9</v>
      </c>
      <c r="CI198" s="7">
        <v>5</v>
      </c>
      <c r="CJ198" s="7">
        <v>7</v>
      </c>
      <c r="CK198" s="7">
        <v>10</v>
      </c>
      <c r="CL198" s="7">
        <v>13</v>
      </c>
      <c r="CM198" s="7">
        <v>14</v>
      </c>
      <c r="CN198" s="7">
        <v>11</v>
      </c>
      <c r="CO198" s="7">
        <v>12</v>
      </c>
      <c r="CP198" s="7">
        <v>8</v>
      </c>
      <c r="CQ198" s="7">
        <v>11</v>
      </c>
      <c r="CR198" s="7">
        <v>14</v>
      </c>
      <c r="CS198" s="7">
        <v>4</v>
      </c>
      <c r="CT198" s="7">
        <v>7</v>
      </c>
      <c r="CU198" s="7">
        <v>6</v>
      </c>
      <c r="CV198" s="7">
        <v>5</v>
      </c>
      <c r="CW198" s="7">
        <v>6</v>
      </c>
      <c r="CX198" s="7">
        <v>7</v>
      </c>
      <c r="CY198" s="7">
        <v>10</v>
      </c>
      <c r="CZ198" s="7">
        <v>10</v>
      </c>
      <c r="DA198" s="7">
        <v>7</v>
      </c>
      <c r="DB198" s="7">
        <v>4</v>
      </c>
      <c r="DC198" s="7">
        <v>7</v>
      </c>
      <c r="DD198" s="7">
        <v>9</v>
      </c>
      <c r="DE198" s="7">
        <v>9</v>
      </c>
      <c r="DF198" s="7">
        <v>3</v>
      </c>
      <c r="DG198" s="7">
        <v>6</v>
      </c>
      <c r="DH198" s="7">
        <v>3</v>
      </c>
      <c r="DI198" s="7">
        <v>6</v>
      </c>
      <c r="DJ198" s="7">
        <v>13</v>
      </c>
      <c r="DK198" s="7">
        <v>6</v>
      </c>
      <c r="DL198" s="7">
        <v>3</v>
      </c>
      <c r="DM198" s="7">
        <v>2</v>
      </c>
      <c r="DN198" s="7">
        <v>0</v>
      </c>
      <c r="DO198" s="7">
        <v>1</v>
      </c>
      <c r="DP198" s="7">
        <v>0</v>
      </c>
      <c r="DQ198" s="7">
        <v>3</v>
      </c>
      <c r="DR198" s="7">
        <v>4</v>
      </c>
      <c r="DS198" s="7">
        <v>2</v>
      </c>
      <c r="DT198" s="7">
        <v>3</v>
      </c>
      <c r="DU198" s="7">
        <v>9</v>
      </c>
      <c r="DV198" s="7">
        <v>1</v>
      </c>
      <c r="DW198" s="7">
        <v>6</v>
      </c>
      <c r="DX198" s="7">
        <f t="shared" si="17"/>
        <v>499</v>
      </c>
      <c r="DY198" s="7">
        <f t="shared" si="18"/>
        <v>68</v>
      </c>
      <c r="DZ198" s="7">
        <f t="shared" si="19"/>
        <v>277</v>
      </c>
      <c r="EA198" s="7">
        <f t="shared" si="20"/>
        <v>133</v>
      </c>
    </row>
    <row r="199" spans="1:131" x14ac:dyDescent="0.35">
      <c r="A199" s="7">
        <v>13</v>
      </c>
      <c r="B199" s="10" t="s">
        <v>1020</v>
      </c>
      <c r="C199" s="10" t="s">
        <v>520</v>
      </c>
      <c r="D199" s="10" t="s">
        <v>521</v>
      </c>
      <c r="E199" s="7">
        <f>SUM(Table32534[[#This Row],[0]:[90]])</f>
        <v>754</v>
      </c>
      <c r="F199" s="8">
        <f>SUM(Table32534[[#This Row],[0]:[15]])</f>
        <v>108</v>
      </c>
      <c r="G199" s="7">
        <f>SUM(Table32534[[#This Row],[16]:[64]])</f>
        <v>469</v>
      </c>
      <c r="H199" s="7">
        <f>SUM(Table32534[[#This Row],[65]:[90]])</f>
        <v>177</v>
      </c>
      <c r="I199" s="7">
        <f>SUM(Table32534[[#This Row],[85]:[90]])</f>
        <v>44</v>
      </c>
      <c r="J199" s="8">
        <f>SUM(Table32534[[#This Row],[0]:[17]])</f>
        <v>128</v>
      </c>
      <c r="K199" s="7">
        <f>SUM(Table32534[[#This Row],[18]:[64]])</f>
        <v>449</v>
      </c>
      <c r="L199" s="8">
        <f>SUM(Table32534[[#This Row],[0]:[4]])</f>
        <v>14</v>
      </c>
      <c r="M199" s="7">
        <f>SUM(Table32534[[#This Row],[5]:[15]])</f>
        <v>94</v>
      </c>
      <c r="N199" s="7">
        <f>SUM(Table32534[[#This Row],[16]:[24]])</f>
        <v>66</v>
      </c>
      <c r="O199" s="7">
        <f>SUM(Table32534[[#This Row],[25]:[49]])</f>
        <v>251</v>
      </c>
      <c r="P199" s="7">
        <f>SUM(Table32534[[#This Row],[50]:[64]])</f>
        <v>152</v>
      </c>
      <c r="Q199" s="7">
        <f>SUM(Table32534[[#This Row],[65]:[74]])</f>
        <v>89</v>
      </c>
      <c r="R199" s="7">
        <f>SUM(Table32534[[#This Row],[75]:[84]])</f>
        <v>44</v>
      </c>
      <c r="S199" s="8">
        <f>SUM(Table32534[[#This Row],[5]:[9]])</f>
        <v>44</v>
      </c>
      <c r="T199" s="7">
        <f>SUM(Table32534[[#This Row],[10]:[14]])</f>
        <v>43</v>
      </c>
      <c r="U199" s="7">
        <f>SUM(Table32534[[#This Row],[15]:[19]])</f>
        <v>43</v>
      </c>
      <c r="V199" s="7">
        <f>SUM(Table32534[[#This Row],[20]:[24]])</f>
        <v>30</v>
      </c>
      <c r="W199" s="7">
        <f>SUM(Table32534[[#This Row],[25]:[29]])</f>
        <v>38</v>
      </c>
      <c r="X199" s="7">
        <f>SUM(Table32534[[#This Row],[30]:[34]])</f>
        <v>52</v>
      </c>
      <c r="Y199" s="7">
        <f>SUM(Table32534[[#This Row],[35]:[39]])</f>
        <v>60</v>
      </c>
      <c r="Z199" s="7">
        <f>SUM(Table32534[[#This Row],[40]:[44]])</f>
        <v>61</v>
      </c>
      <c r="AA199" s="7">
        <f>SUM(Table32534[[#This Row],[45]:[49]])</f>
        <v>40</v>
      </c>
      <c r="AB199" s="7">
        <f>SUM(Table32534[[#This Row],[50]:[54]])</f>
        <v>32</v>
      </c>
      <c r="AC199" s="7">
        <f>SUM(Table32534[[#This Row],[55]:[59]])</f>
        <v>58</v>
      </c>
      <c r="AD199" s="7">
        <f>SUM(Table32534[[#This Row],[60]:[64]])</f>
        <v>62</v>
      </c>
      <c r="AE199" s="7">
        <f>SUM(Table32534[[#This Row],[65]:[69]])</f>
        <v>54</v>
      </c>
      <c r="AF199" s="7">
        <f>SUM(Table32534[[#This Row],[70]:[74]])</f>
        <v>35</v>
      </c>
      <c r="AG199" s="7">
        <f>SUM(Table32534[[#This Row],[75]:[79]])</f>
        <v>28</v>
      </c>
      <c r="AH199" s="7">
        <f>SUM(Table32534[[#This Row],[80]:[84]])</f>
        <v>16</v>
      </c>
      <c r="AI199" s="7">
        <f>SUM(Table32534[[#This Row],[85]:[89]])</f>
        <v>27</v>
      </c>
      <c r="AJ199" s="7">
        <f>Table32534[[#This Row],[90]]</f>
        <v>17</v>
      </c>
      <c r="AK199" s="8">
        <v>0</v>
      </c>
      <c r="AL199" s="7">
        <v>6</v>
      </c>
      <c r="AM199" s="7">
        <v>2</v>
      </c>
      <c r="AN199" s="7">
        <v>1</v>
      </c>
      <c r="AO199" s="7">
        <v>5</v>
      </c>
      <c r="AP199" s="7">
        <v>5</v>
      </c>
      <c r="AQ199" s="7">
        <v>14</v>
      </c>
      <c r="AR199" s="7">
        <v>7</v>
      </c>
      <c r="AS199" s="7">
        <v>8</v>
      </c>
      <c r="AT199" s="7">
        <v>10</v>
      </c>
      <c r="AU199" s="7">
        <v>8</v>
      </c>
      <c r="AV199" s="7">
        <v>8</v>
      </c>
      <c r="AW199" s="7">
        <v>7</v>
      </c>
      <c r="AX199" s="7">
        <v>9</v>
      </c>
      <c r="AY199" s="7">
        <v>11</v>
      </c>
      <c r="AZ199" s="7">
        <v>7</v>
      </c>
      <c r="BA199" s="7">
        <v>12</v>
      </c>
      <c r="BB199" s="7">
        <v>8</v>
      </c>
      <c r="BC199" s="7">
        <v>9</v>
      </c>
      <c r="BD199" s="7">
        <v>7</v>
      </c>
      <c r="BE199" s="7">
        <v>7</v>
      </c>
      <c r="BF199" s="7">
        <v>8</v>
      </c>
      <c r="BG199" s="7">
        <v>5</v>
      </c>
      <c r="BH199" s="7">
        <v>4</v>
      </c>
      <c r="BI199" s="7">
        <v>6</v>
      </c>
      <c r="BJ199" s="7">
        <v>4</v>
      </c>
      <c r="BK199" s="7">
        <v>8</v>
      </c>
      <c r="BL199" s="7">
        <v>8</v>
      </c>
      <c r="BM199" s="7">
        <v>9</v>
      </c>
      <c r="BN199" s="7">
        <v>9</v>
      </c>
      <c r="BO199" s="7">
        <v>9</v>
      </c>
      <c r="BP199" s="7">
        <v>9</v>
      </c>
      <c r="BQ199" s="7">
        <v>10</v>
      </c>
      <c r="BR199" s="7">
        <v>14</v>
      </c>
      <c r="BS199" s="7">
        <v>10</v>
      </c>
      <c r="BT199" s="7">
        <v>10</v>
      </c>
      <c r="BU199" s="7">
        <v>9</v>
      </c>
      <c r="BV199" s="7">
        <v>15</v>
      </c>
      <c r="BW199" s="7">
        <v>12</v>
      </c>
      <c r="BX199" s="7">
        <v>14</v>
      </c>
      <c r="BY199" s="7">
        <v>12</v>
      </c>
      <c r="BZ199" s="7">
        <v>11</v>
      </c>
      <c r="CA199" s="7">
        <v>12</v>
      </c>
      <c r="CB199" s="7">
        <v>13</v>
      </c>
      <c r="CC199" s="7">
        <v>13</v>
      </c>
      <c r="CD199" s="7">
        <v>8</v>
      </c>
      <c r="CE199" s="7">
        <v>5</v>
      </c>
      <c r="CF199" s="7">
        <v>6</v>
      </c>
      <c r="CG199" s="7">
        <v>14</v>
      </c>
      <c r="CH199" s="7">
        <v>7</v>
      </c>
      <c r="CI199" s="7">
        <v>7</v>
      </c>
      <c r="CJ199" s="7">
        <v>7</v>
      </c>
      <c r="CK199" s="7">
        <v>5</v>
      </c>
      <c r="CL199" s="7">
        <v>7</v>
      </c>
      <c r="CM199" s="7">
        <v>6</v>
      </c>
      <c r="CN199" s="7">
        <v>14</v>
      </c>
      <c r="CO199" s="7">
        <v>13</v>
      </c>
      <c r="CP199" s="7">
        <v>8</v>
      </c>
      <c r="CQ199" s="7">
        <v>8</v>
      </c>
      <c r="CR199" s="7">
        <v>15</v>
      </c>
      <c r="CS199" s="7">
        <v>8</v>
      </c>
      <c r="CT199" s="7">
        <v>18</v>
      </c>
      <c r="CU199" s="7">
        <v>13</v>
      </c>
      <c r="CV199" s="7">
        <v>7</v>
      </c>
      <c r="CW199" s="7">
        <v>16</v>
      </c>
      <c r="CX199" s="7">
        <v>10</v>
      </c>
      <c r="CY199" s="7">
        <v>13</v>
      </c>
      <c r="CZ199" s="7">
        <v>12</v>
      </c>
      <c r="DA199" s="7">
        <v>11</v>
      </c>
      <c r="DB199" s="7">
        <v>8</v>
      </c>
      <c r="DC199" s="7">
        <v>10</v>
      </c>
      <c r="DD199" s="7">
        <v>8</v>
      </c>
      <c r="DE199" s="7">
        <v>5</v>
      </c>
      <c r="DF199" s="7">
        <v>4</v>
      </c>
      <c r="DG199" s="7">
        <v>8</v>
      </c>
      <c r="DH199" s="7">
        <v>7</v>
      </c>
      <c r="DI199" s="7">
        <v>7</v>
      </c>
      <c r="DJ199" s="7">
        <v>7</v>
      </c>
      <c r="DK199" s="7">
        <v>4</v>
      </c>
      <c r="DL199" s="7">
        <v>3</v>
      </c>
      <c r="DM199" s="7">
        <v>7</v>
      </c>
      <c r="DN199" s="7">
        <v>5</v>
      </c>
      <c r="DO199" s="7">
        <v>1</v>
      </c>
      <c r="DP199" s="7">
        <v>3</v>
      </c>
      <c r="DQ199" s="7">
        <v>0</v>
      </c>
      <c r="DR199" s="7">
        <v>6</v>
      </c>
      <c r="DS199" s="7">
        <v>4</v>
      </c>
      <c r="DT199" s="7">
        <v>5</v>
      </c>
      <c r="DU199" s="7">
        <v>7</v>
      </c>
      <c r="DV199" s="7">
        <v>5</v>
      </c>
      <c r="DW199" s="7">
        <v>17</v>
      </c>
      <c r="DX199" s="7">
        <f t="shared" si="17"/>
        <v>469</v>
      </c>
      <c r="DY199" s="7">
        <f t="shared" si="18"/>
        <v>46</v>
      </c>
      <c r="DZ199" s="7">
        <f t="shared" si="19"/>
        <v>251</v>
      </c>
      <c r="EA199" s="7">
        <f t="shared" si="20"/>
        <v>152</v>
      </c>
    </row>
    <row r="200" spans="1:131" x14ac:dyDescent="0.35">
      <c r="A200" s="7">
        <v>13</v>
      </c>
      <c r="B200" s="10" t="s">
        <v>1020</v>
      </c>
      <c r="C200" s="10" t="s">
        <v>522</v>
      </c>
      <c r="D200" s="10" t="s">
        <v>523</v>
      </c>
      <c r="E200" s="7">
        <f>SUM(Table32534[[#This Row],[0]:[90]])</f>
        <v>775</v>
      </c>
      <c r="F200" s="8">
        <f>SUM(Table32534[[#This Row],[0]:[15]])</f>
        <v>122</v>
      </c>
      <c r="G200" s="7">
        <f>SUM(Table32534[[#This Row],[16]:[64]])</f>
        <v>448</v>
      </c>
      <c r="H200" s="7">
        <f>SUM(Table32534[[#This Row],[65]:[90]])</f>
        <v>205</v>
      </c>
      <c r="I200" s="7">
        <f>SUM(Table32534[[#This Row],[85]:[90]])</f>
        <v>33</v>
      </c>
      <c r="J200" s="8">
        <f>SUM(Table32534[[#This Row],[0]:[17]])</f>
        <v>140</v>
      </c>
      <c r="K200" s="7">
        <f>SUM(Table32534[[#This Row],[18]:[64]])</f>
        <v>430</v>
      </c>
      <c r="L200" s="8">
        <f>SUM(Table32534[[#This Row],[0]:[4]])</f>
        <v>30</v>
      </c>
      <c r="M200" s="7">
        <f>SUM(Table32534[[#This Row],[5]:[15]])</f>
        <v>92</v>
      </c>
      <c r="N200" s="7">
        <f>SUM(Table32534[[#This Row],[16]:[24]])</f>
        <v>68</v>
      </c>
      <c r="O200" s="7">
        <f>SUM(Table32534[[#This Row],[25]:[49]])</f>
        <v>215</v>
      </c>
      <c r="P200" s="7">
        <f>SUM(Table32534[[#This Row],[50]:[64]])</f>
        <v>165</v>
      </c>
      <c r="Q200" s="7">
        <f>SUM(Table32534[[#This Row],[65]:[74]])</f>
        <v>98</v>
      </c>
      <c r="R200" s="7">
        <f>SUM(Table32534[[#This Row],[75]:[84]])</f>
        <v>74</v>
      </c>
      <c r="S200" s="8">
        <f>SUM(Table32534[[#This Row],[5]:[9]])</f>
        <v>38</v>
      </c>
      <c r="T200" s="7">
        <f>SUM(Table32534[[#This Row],[10]:[14]])</f>
        <v>46</v>
      </c>
      <c r="U200" s="7">
        <f>SUM(Table32534[[#This Row],[15]:[19]])</f>
        <v>38</v>
      </c>
      <c r="V200" s="7">
        <f>SUM(Table32534[[#This Row],[20]:[24]])</f>
        <v>38</v>
      </c>
      <c r="W200" s="7">
        <f>SUM(Table32534[[#This Row],[25]:[29]])</f>
        <v>35</v>
      </c>
      <c r="X200" s="7">
        <f>SUM(Table32534[[#This Row],[30]:[34]])</f>
        <v>54</v>
      </c>
      <c r="Y200" s="7">
        <f>SUM(Table32534[[#This Row],[35]:[39]])</f>
        <v>45</v>
      </c>
      <c r="Z200" s="7">
        <f>SUM(Table32534[[#This Row],[40]:[44]])</f>
        <v>58</v>
      </c>
      <c r="AA200" s="7">
        <f>SUM(Table32534[[#This Row],[45]:[49]])</f>
        <v>23</v>
      </c>
      <c r="AB200" s="7">
        <f>SUM(Table32534[[#This Row],[50]:[54]])</f>
        <v>51</v>
      </c>
      <c r="AC200" s="7">
        <f>SUM(Table32534[[#This Row],[55]:[59]])</f>
        <v>63</v>
      </c>
      <c r="AD200" s="7">
        <f>SUM(Table32534[[#This Row],[60]:[64]])</f>
        <v>51</v>
      </c>
      <c r="AE200" s="7">
        <f>SUM(Table32534[[#This Row],[65]:[69]])</f>
        <v>50</v>
      </c>
      <c r="AF200" s="7">
        <f>SUM(Table32534[[#This Row],[70]:[74]])</f>
        <v>48</v>
      </c>
      <c r="AG200" s="7">
        <f>SUM(Table32534[[#This Row],[75]:[79]])</f>
        <v>50</v>
      </c>
      <c r="AH200" s="7">
        <f>SUM(Table32534[[#This Row],[80]:[84]])</f>
        <v>24</v>
      </c>
      <c r="AI200" s="7">
        <f>SUM(Table32534[[#This Row],[85]:[89]])</f>
        <v>21</v>
      </c>
      <c r="AJ200" s="7">
        <f>Table32534[[#This Row],[90]]</f>
        <v>12</v>
      </c>
      <c r="AK200" s="8">
        <v>3</v>
      </c>
      <c r="AL200" s="7">
        <v>4</v>
      </c>
      <c r="AM200" s="7">
        <v>9</v>
      </c>
      <c r="AN200" s="7">
        <v>4</v>
      </c>
      <c r="AO200" s="7">
        <v>10</v>
      </c>
      <c r="AP200" s="7">
        <v>5</v>
      </c>
      <c r="AQ200" s="7">
        <v>5</v>
      </c>
      <c r="AR200" s="7">
        <v>10</v>
      </c>
      <c r="AS200" s="7">
        <v>9</v>
      </c>
      <c r="AT200" s="7">
        <v>9</v>
      </c>
      <c r="AU200" s="7">
        <v>8</v>
      </c>
      <c r="AV200" s="7">
        <v>8</v>
      </c>
      <c r="AW200" s="7">
        <v>6</v>
      </c>
      <c r="AX200" s="7">
        <v>9</v>
      </c>
      <c r="AY200" s="7">
        <v>15</v>
      </c>
      <c r="AZ200" s="7">
        <v>8</v>
      </c>
      <c r="BA200" s="7">
        <v>4</v>
      </c>
      <c r="BB200" s="7">
        <v>14</v>
      </c>
      <c r="BC200" s="7">
        <v>3</v>
      </c>
      <c r="BD200" s="7">
        <v>9</v>
      </c>
      <c r="BE200" s="7">
        <v>5</v>
      </c>
      <c r="BF200" s="7">
        <v>11</v>
      </c>
      <c r="BG200" s="7">
        <v>8</v>
      </c>
      <c r="BH200" s="7">
        <v>8</v>
      </c>
      <c r="BI200" s="7">
        <v>6</v>
      </c>
      <c r="BJ200" s="7">
        <v>10</v>
      </c>
      <c r="BK200" s="7">
        <v>9</v>
      </c>
      <c r="BL200" s="7">
        <v>7</v>
      </c>
      <c r="BM200" s="7">
        <v>3</v>
      </c>
      <c r="BN200" s="7">
        <v>6</v>
      </c>
      <c r="BO200" s="7">
        <v>7</v>
      </c>
      <c r="BP200" s="7">
        <v>11</v>
      </c>
      <c r="BQ200" s="7">
        <v>12</v>
      </c>
      <c r="BR200" s="7">
        <v>11</v>
      </c>
      <c r="BS200" s="7">
        <v>13</v>
      </c>
      <c r="BT200" s="7">
        <v>4</v>
      </c>
      <c r="BU200" s="7">
        <v>9</v>
      </c>
      <c r="BV200" s="7">
        <v>9</v>
      </c>
      <c r="BW200" s="7">
        <v>11</v>
      </c>
      <c r="BX200" s="7">
        <v>12</v>
      </c>
      <c r="BY200" s="7">
        <v>9</v>
      </c>
      <c r="BZ200" s="7">
        <v>12</v>
      </c>
      <c r="CA200" s="7">
        <v>13</v>
      </c>
      <c r="CB200" s="7">
        <v>12</v>
      </c>
      <c r="CC200" s="7">
        <v>12</v>
      </c>
      <c r="CD200" s="7">
        <v>5</v>
      </c>
      <c r="CE200" s="7">
        <v>4</v>
      </c>
      <c r="CF200" s="7">
        <v>4</v>
      </c>
      <c r="CG200" s="7">
        <v>5</v>
      </c>
      <c r="CH200" s="7">
        <v>5</v>
      </c>
      <c r="CI200" s="7">
        <v>6</v>
      </c>
      <c r="CJ200" s="7">
        <v>11</v>
      </c>
      <c r="CK200" s="7">
        <v>7</v>
      </c>
      <c r="CL200" s="7">
        <v>11</v>
      </c>
      <c r="CM200" s="7">
        <v>16</v>
      </c>
      <c r="CN200" s="7">
        <v>16</v>
      </c>
      <c r="CO200" s="7">
        <v>16</v>
      </c>
      <c r="CP200" s="7">
        <v>12</v>
      </c>
      <c r="CQ200" s="7">
        <v>9</v>
      </c>
      <c r="CR200" s="7">
        <v>10</v>
      </c>
      <c r="CS200" s="7">
        <v>11</v>
      </c>
      <c r="CT200" s="7">
        <v>9</v>
      </c>
      <c r="CU200" s="7">
        <v>12</v>
      </c>
      <c r="CV200" s="7">
        <v>11</v>
      </c>
      <c r="CW200" s="7">
        <v>8</v>
      </c>
      <c r="CX200" s="7">
        <v>9</v>
      </c>
      <c r="CY200" s="7">
        <v>9</v>
      </c>
      <c r="CZ200" s="7">
        <v>13</v>
      </c>
      <c r="DA200" s="7">
        <v>14</v>
      </c>
      <c r="DB200" s="7">
        <v>5</v>
      </c>
      <c r="DC200" s="7">
        <v>16</v>
      </c>
      <c r="DD200" s="7">
        <v>8</v>
      </c>
      <c r="DE200" s="7">
        <v>11</v>
      </c>
      <c r="DF200" s="7">
        <v>5</v>
      </c>
      <c r="DG200" s="7">
        <v>8</v>
      </c>
      <c r="DH200" s="7">
        <v>9</v>
      </c>
      <c r="DI200" s="7">
        <v>17</v>
      </c>
      <c r="DJ200" s="7">
        <v>7</v>
      </c>
      <c r="DK200" s="7">
        <v>10</v>
      </c>
      <c r="DL200" s="7">
        <v>7</v>
      </c>
      <c r="DM200" s="7">
        <v>6</v>
      </c>
      <c r="DN200" s="7">
        <v>6</v>
      </c>
      <c r="DO200" s="7">
        <v>4</v>
      </c>
      <c r="DP200" s="7">
        <v>4</v>
      </c>
      <c r="DQ200" s="7">
        <v>4</v>
      </c>
      <c r="DR200" s="7">
        <v>6</v>
      </c>
      <c r="DS200" s="7">
        <v>4</v>
      </c>
      <c r="DT200" s="7">
        <v>3</v>
      </c>
      <c r="DU200" s="7">
        <v>4</v>
      </c>
      <c r="DV200" s="7">
        <v>4</v>
      </c>
      <c r="DW200" s="7">
        <v>12</v>
      </c>
      <c r="DX200" s="7">
        <f t="shared" si="17"/>
        <v>448</v>
      </c>
      <c r="DY200" s="7">
        <f t="shared" si="18"/>
        <v>50</v>
      </c>
      <c r="DZ200" s="7">
        <f t="shared" si="19"/>
        <v>215</v>
      </c>
      <c r="EA200" s="7">
        <f t="shared" si="20"/>
        <v>165</v>
      </c>
    </row>
    <row r="201" spans="1:131" x14ac:dyDescent="0.35">
      <c r="A201" s="7">
        <v>13</v>
      </c>
      <c r="B201" s="10" t="s">
        <v>1020</v>
      </c>
      <c r="C201" s="10" t="s">
        <v>524</v>
      </c>
      <c r="D201" s="10" t="s">
        <v>525</v>
      </c>
      <c r="E201" s="7">
        <f>SUM(Table32534[[#This Row],[0]:[90]])</f>
        <v>665</v>
      </c>
      <c r="F201" s="8">
        <f>SUM(Table32534[[#This Row],[0]:[15]])</f>
        <v>151</v>
      </c>
      <c r="G201" s="7">
        <f>SUM(Table32534[[#This Row],[16]:[64]])</f>
        <v>423</v>
      </c>
      <c r="H201" s="7">
        <f>SUM(Table32534[[#This Row],[65]:[90]])</f>
        <v>91</v>
      </c>
      <c r="I201" s="7">
        <f>SUM(Table32534[[#This Row],[85]:[90]])</f>
        <v>3</v>
      </c>
      <c r="J201" s="8">
        <f>SUM(Table32534[[#This Row],[0]:[17]])</f>
        <v>170</v>
      </c>
      <c r="K201" s="7">
        <f>SUM(Table32534[[#This Row],[18]:[64]])</f>
        <v>404</v>
      </c>
      <c r="L201" s="8">
        <f>SUM(Table32534[[#This Row],[0]:[4]])</f>
        <v>34</v>
      </c>
      <c r="M201" s="7">
        <f>SUM(Table32534[[#This Row],[5]:[15]])</f>
        <v>117</v>
      </c>
      <c r="N201" s="7">
        <f>SUM(Table32534[[#This Row],[16]:[24]])</f>
        <v>81</v>
      </c>
      <c r="O201" s="7">
        <f>SUM(Table32534[[#This Row],[25]:[49]])</f>
        <v>232</v>
      </c>
      <c r="P201" s="7">
        <f>SUM(Table32534[[#This Row],[50]:[64]])</f>
        <v>110</v>
      </c>
      <c r="Q201" s="7">
        <f>SUM(Table32534[[#This Row],[65]:[74]])</f>
        <v>40</v>
      </c>
      <c r="R201" s="7">
        <f>SUM(Table32534[[#This Row],[75]:[84]])</f>
        <v>48</v>
      </c>
      <c r="S201" s="8">
        <f>SUM(Table32534[[#This Row],[5]:[9]])</f>
        <v>50</v>
      </c>
      <c r="T201" s="7">
        <f>SUM(Table32534[[#This Row],[10]:[14]])</f>
        <v>54</v>
      </c>
      <c r="U201" s="7">
        <f>SUM(Table32534[[#This Row],[15]:[19]])</f>
        <v>47</v>
      </c>
      <c r="V201" s="7">
        <f>SUM(Table32534[[#This Row],[20]:[24]])</f>
        <v>47</v>
      </c>
      <c r="W201" s="7">
        <f>SUM(Table32534[[#This Row],[25]:[29]])</f>
        <v>40</v>
      </c>
      <c r="X201" s="7">
        <f>SUM(Table32534[[#This Row],[30]:[34]])</f>
        <v>43</v>
      </c>
      <c r="Y201" s="7">
        <f>SUM(Table32534[[#This Row],[35]:[39]])</f>
        <v>65</v>
      </c>
      <c r="Z201" s="7">
        <f>SUM(Table32534[[#This Row],[40]:[44]])</f>
        <v>58</v>
      </c>
      <c r="AA201" s="7">
        <f>SUM(Table32534[[#This Row],[45]:[49]])</f>
        <v>26</v>
      </c>
      <c r="AB201" s="7">
        <f>SUM(Table32534[[#This Row],[50]:[54]])</f>
        <v>35</v>
      </c>
      <c r="AC201" s="7">
        <f>SUM(Table32534[[#This Row],[55]:[59]])</f>
        <v>41</v>
      </c>
      <c r="AD201" s="7">
        <f>SUM(Table32534[[#This Row],[60]:[64]])</f>
        <v>34</v>
      </c>
      <c r="AE201" s="7">
        <f>SUM(Table32534[[#This Row],[65]:[69]])</f>
        <v>17</v>
      </c>
      <c r="AF201" s="7">
        <f>SUM(Table32534[[#This Row],[70]:[74]])</f>
        <v>23</v>
      </c>
      <c r="AG201" s="7">
        <f>SUM(Table32534[[#This Row],[75]:[79]])</f>
        <v>25</v>
      </c>
      <c r="AH201" s="7">
        <f>SUM(Table32534[[#This Row],[80]:[84]])</f>
        <v>23</v>
      </c>
      <c r="AI201" s="7">
        <f>SUM(Table32534[[#This Row],[85]:[89]])</f>
        <v>2</v>
      </c>
      <c r="AJ201" s="7">
        <f>Table32534[[#This Row],[90]]</f>
        <v>1</v>
      </c>
      <c r="AK201" s="8">
        <v>6</v>
      </c>
      <c r="AL201" s="7">
        <v>7</v>
      </c>
      <c r="AM201" s="7">
        <v>7</v>
      </c>
      <c r="AN201" s="7">
        <v>7</v>
      </c>
      <c r="AO201" s="7">
        <v>7</v>
      </c>
      <c r="AP201" s="7">
        <v>9</v>
      </c>
      <c r="AQ201" s="7">
        <v>11</v>
      </c>
      <c r="AR201" s="7">
        <v>13</v>
      </c>
      <c r="AS201" s="7">
        <v>5</v>
      </c>
      <c r="AT201" s="7">
        <v>12</v>
      </c>
      <c r="AU201" s="7">
        <v>18</v>
      </c>
      <c r="AV201" s="7">
        <v>7</v>
      </c>
      <c r="AW201" s="7">
        <v>12</v>
      </c>
      <c r="AX201" s="7">
        <v>5</v>
      </c>
      <c r="AY201" s="7">
        <v>12</v>
      </c>
      <c r="AZ201" s="7">
        <v>13</v>
      </c>
      <c r="BA201" s="7">
        <v>16</v>
      </c>
      <c r="BB201" s="7">
        <v>3</v>
      </c>
      <c r="BC201" s="7">
        <v>10</v>
      </c>
      <c r="BD201" s="7">
        <v>5</v>
      </c>
      <c r="BE201" s="7">
        <v>11</v>
      </c>
      <c r="BF201" s="7">
        <v>15</v>
      </c>
      <c r="BG201" s="7">
        <v>5</v>
      </c>
      <c r="BH201" s="7">
        <v>9</v>
      </c>
      <c r="BI201" s="7">
        <v>7</v>
      </c>
      <c r="BJ201" s="7">
        <v>8</v>
      </c>
      <c r="BK201" s="7">
        <v>5</v>
      </c>
      <c r="BL201" s="7">
        <v>5</v>
      </c>
      <c r="BM201" s="7">
        <v>10</v>
      </c>
      <c r="BN201" s="7">
        <v>12</v>
      </c>
      <c r="BO201" s="7">
        <v>6</v>
      </c>
      <c r="BP201" s="7">
        <v>8</v>
      </c>
      <c r="BQ201" s="7">
        <v>8</v>
      </c>
      <c r="BR201" s="7">
        <v>12</v>
      </c>
      <c r="BS201" s="7">
        <v>9</v>
      </c>
      <c r="BT201" s="7">
        <v>12</v>
      </c>
      <c r="BU201" s="7">
        <v>14</v>
      </c>
      <c r="BV201" s="7">
        <v>21</v>
      </c>
      <c r="BW201" s="7">
        <v>11</v>
      </c>
      <c r="BX201" s="7">
        <v>7</v>
      </c>
      <c r="BY201" s="7">
        <v>11</v>
      </c>
      <c r="BZ201" s="7">
        <v>10</v>
      </c>
      <c r="CA201" s="7">
        <v>11</v>
      </c>
      <c r="CB201" s="7">
        <v>8</v>
      </c>
      <c r="CC201" s="7">
        <v>18</v>
      </c>
      <c r="CD201" s="7">
        <v>6</v>
      </c>
      <c r="CE201" s="7">
        <v>8</v>
      </c>
      <c r="CF201" s="7">
        <v>5</v>
      </c>
      <c r="CG201" s="7">
        <v>3</v>
      </c>
      <c r="CH201" s="7">
        <v>4</v>
      </c>
      <c r="CI201" s="7">
        <v>8</v>
      </c>
      <c r="CJ201" s="7">
        <v>7</v>
      </c>
      <c r="CK201" s="7">
        <v>6</v>
      </c>
      <c r="CL201" s="7">
        <v>7</v>
      </c>
      <c r="CM201" s="7">
        <v>7</v>
      </c>
      <c r="CN201" s="7">
        <v>10</v>
      </c>
      <c r="CO201" s="7">
        <v>7</v>
      </c>
      <c r="CP201" s="7">
        <v>5</v>
      </c>
      <c r="CQ201" s="7">
        <v>8</v>
      </c>
      <c r="CR201" s="7">
        <v>11</v>
      </c>
      <c r="CS201" s="7">
        <v>12</v>
      </c>
      <c r="CT201" s="7">
        <v>4</v>
      </c>
      <c r="CU201" s="7">
        <v>7</v>
      </c>
      <c r="CV201" s="7">
        <v>3</v>
      </c>
      <c r="CW201" s="7">
        <v>8</v>
      </c>
      <c r="CX201" s="7">
        <v>4</v>
      </c>
      <c r="CY201" s="7">
        <v>3</v>
      </c>
      <c r="CZ201" s="7">
        <v>3</v>
      </c>
      <c r="DA201" s="7">
        <v>3</v>
      </c>
      <c r="DB201" s="7">
        <v>4</v>
      </c>
      <c r="DC201" s="7">
        <v>6</v>
      </c>
      <c r="DD201" s="7">
        <v>2</v>
      </c>
      <c r="DE201" s="7">
        <v>4</v>
      </c>
      <c r="DF201" s="7">
        <v>7</v>
      </c>
      <c r="DG201" s="7">
        <v>4</v>
      </c>
      <c r="DH201" s="7">
        <v>4</v>
      </c>
      <c r="DI201" s="7">
        <v>5</v>
      </c>
      <c r="DJ201" s="7">
        <v>5</v>
      </c>
      <c r="DK201" s="7">
        <v>3</v>
      </c>
      <c r="DL201" s="7">
        <v>8</v>
      </c>
      <c r="DM201" s="7">
        <v>13</v>
      </c>
      <c r="DN201" s="7">
        <v>4</v>
      </c>
      <c r="DO201" s="7">
        <v>3</v>
      </c>
      <c r="DP201" s="7">
        <v>3</v>
      </c>
      <c r="DQ201" s="7">
        <v>0</v>
      </c>
      <c r="DR201" s="7">
        <v>0</v>
      </c>
      <c r="DS201" s="7">
        <v>2</v>
      </c>
      <c r="DT201" s="7">
        <v>0</v>
      </c>
      <c r="DU201" s="7">
        <v>0</v>
      </c>
      <c r="DV201" s="7">
        <v>0</v>
      </c>
      <c r="DW201" s="7">
        <v>1</v>
      </c>
      <c r="DX201" s="7">
        <f t="shared" si="17"/>
        <v>423</v>
      </c>
      <c r="DY201" s="7">
        <f t="shared" si="18"/>
        <v>62</v>
      </c>
      <c r="DZ201" s="7">
        <f t="shared" si="19"/>
        <v>232</v>
      </c>
      <c r="EA201" s="7">
        <f t="shared" si="20"/>
        <v>110</v>
      </c>
    </row>
    <row r="202" spans="1:131" x14ac:dyDescent="0.35">
      <c r="A202" s="7">
        <v>13</v>
      </c>
      <c r="B202" s="10" t="s">
        <v>1020</v>
      </c>
      <c r="C202" s="10" t="s">
        <v>526</v>
      </c>
      <c r="D202" s="10" t="s">
        <v>527</v>
      </c>
      <c r="E202" s="7">
        <f>SUM(Table32534[[#This Row],[0]:[90]])</f>
        <v>808</v>
      </c>
      <c r="F202" s="8">
        <f>SUM(Table32534[[#This Row],[0]:[15]])</f>
        <v>124</v>
      </c>
      <c r="G202" s="7">
        <f>SUM(Table32534[[#This Row],[16]:[64]])</f>
        <v>542</v>
      </c>
      <c r="H202" s="7">
        <f>SUM(Table32534[[#This Row],[65]:[90]])</f>
        <v>142</v>
      </c>
      <c r="I202" s="7">
        <f>SUM(Table32534[[#This Row],[85]:[90]])</f>
        <v>16</v>
      </c>
      <c r="J202" s="8">
        <f>SUM(Table32534[[#This Row],[0]:[17]])</f>
        <v>144</v>
      </c>
      <c r="K202" s="7">
        <f>SUM(Table32534[[#This Row],[18]:[64]])</f>
        <v>522</v>
      </c>
      <c r="L202" s="8">
        <f>SUM(Table32534[[#This Row],[0]:[4]])</f>
        <v>38</v>
      </c>
      <c r="M202" s="7">
        <f>SUM(Table32534[[#This Row],[5]:[15]])</f>
        <v>86</v>
      </c>
      <c r="N202" s="7">
        <f>SUM(Table32534[[#This Row],[16]:[24]])</f>
        <v>80</v>
      </c>
      <c r="O202" s="7">
        <f>SUM(Table32534[[#This Row],[25]:[49]])</f>
        <v>263</v>
      </c>
      <c r="P202" s="7">
        <f>SUM(Table32534[[#This Row],[50]:[64]])</f>
        <v>199</v>
      </c>
      <c r="Q202" s="7">
        <f>SUM(Table32534[[#This Row],[65]:[74]])</f>
        <v>77</v>
      </c>
      <c r="R202" s="7">
        <f>SUM(Table32534[[#This Row],[75]:[84]])</f>
        <v>49</v>
      </c>
      <c r="S202" s="8">
        <f>SUM(Table32534[[#This Row],[5]:[9]])</f>
        <v>38</v>
      </c>
      <c r="T202" s="7">
        <f>SUM(Table32534[[#This Row],[10]:[14]])</f>
        <v>39</v>
      </c>
      <c r="U202" s="7">
        <f>SUM(Table32534[[#This Row],[15]:[19]])</f>
        <v>61</v>
      </c>
      <c r="V202" s="7">
        <f>SUM(Table32534[[#This Row],[20]:[24]])</f>
        <v>28</v>
      </c>
      <c r="W202" s="7">
        <f>SUM(Table32534[[#This Row],[25]:[29]])</f>
        <v>40</v>
      </c>
      <c r="X202" s="7">
        <f>SUM(Table32534[[#This Row],[30]:[34]])</f>
        <v>61</v>
      </c>
      <c r="Y202" s="7">
        <f>SUM(Table32534[[#This Row],[35]:[39]])</f>
        <v>52</v>
      </c>
      <c r="Z202" s="7">
        <f>SUM(Table32534[[#This Row],[40]:[44]])</f>
        <v>49</v>
      </c>
      <c r="AA202" s="7">
        <f>SUM(Table32534[[#This Row],[45]:[49]])</f>
        <v>61</v>
      </c>
      <c r="AB202" s="7">
        <f>SUM(Table32534[[#This Row],[50]:[54]])</f>
        <v>69</v>
      </c>
      <c r="AC202" s="7">
        <f>SUM(Table32534[[#This Row],[55]:[59]])</f>
        <v>72</v>
      </c>
      <c r="AD202" s="7">
        <f>SUM(Table32534[[#This Row],[60]:[64]])</f>
        <v>58</v>
      </c>
      <c r="AE202" s="7">
        <f>SUM(Table32534[[#This Row],[65]:[69]])</f>
        <v>38</v>
      </c>
      <c r="AF202" s="7">
        <f>SUM(Table32534[[#This Row],[70]:[74]])</f>
        <v>39</v>
      </c>
      <c r="AG202" s="7">
        <f>SUM(Table32534[[#This Row],[75]:[79]])</f>
        <v>35</v>
      </c>
      <c r="AH202" s="7">
        <f>SUM(Table32534[[#This Row],[80]:[84]])</f>
        <v>14</v>
      </c>
      <c r="AI202" s="7">
        <f>SUM(Table32534[[#This Row],[85]:[89]])</f>
        <v>11</v>
      </c>
      <c r="AJ202" s="7">
        <f>Table32534[[#This Row],[90]]</f>
        <v>5</v>
      </c>
      <c r="AK202" s="8">
        <v>6</v>
      </c>
      <c r="AL202" s="7">
        <v>11</v>
      </c>
      <c r="AM202" s="7">
        <v>5</v>
      </c>
      <c r="AN202" s="7">
        <v>5</v>
      </c>
      <c r="AO202" s="7">
        <v>11</v>
      </c>
      <c r="AP202" s="7">
        <v>10</v>
      </c>
      <c r="AQ202" s="7">
        <v>4</v>
      </c>
      <c r="AR202" s="7">
        <v>8</v>
      </c>
      <c r="AS202" s="7">
        <v>6</v>
      </c>
      <c r="AT202" s="7">
        <v>10</v>
      </c>
      <c r="AU202" s="7">
        <v>5</v>
      </c>
      <c r="AV202" s="7">
        <v>9</v>
      </c>
      <c r="AW202" s="7">
        <v>8</v>
      </c>
      <c r="AX202" s="7">
        <v>10</v>
      </c>
      <c r="AY202" s="7">
        <v>7</v>
      </c>
      <c r="AZ202" s="7">
        <v>9</v>
      </c>
      <c r="BA202" s="7">
        <v>10</v>
      </c>
      <c r="BB202" s="7">
        <v>10</v>
      </c>
      <c r="BC202" s="7">
        <v>23</v>
      </c>
      <c r="BD202" s="7">
        <v>9</v>
      </c>
      <c r="BE202" s="7">
        <v>7</v>
      </c>
      <c r="BF202" s="7">
        <v>3</v>
      </c>
      <c r="BG202" s="7">
        <v>8</v>
      </c>
      <c r="BH202" s="7">
        <v>5</v>
      </c>
      <c r="BI202" s="7">
        <v>5</v>
      </c>
      <c r="BJ202" s="7">
        <v>10</v>
      </c>
      <c r="BK202" s="7">
        <v>9</v>
      </c>
      <c r="BL202" s="7">
        <v>7</v>
      </c>
      <c r="BM202" s="7">
        <v>11</v>
      </c>
      <c r="BN202" s="7">
        <v>3</v>
      </c>
      <c r="BO202" s="7">
        <v>15</v>
      </c>
      <c r="BP202" s="7">
        <v>12</v>
      </c>
      <c r="BQ202" s="7">
        <v>13</v>
      </c>
      <c r="BR202" s="7">
        <v>10</v>
      </c>
      <c r="BS202" s="7">
        <v>11</v>
      </c>
      <c r="BT202" s="7">
        <v>12</v>
      </c>
      <c r="BU202" s="7">
        <v>8</v>
      </c>
      <c r="BV202" s="7">
        <v>9</v>
      </c>
      <c r="BW202" s="7">
        <v>11</v>
      </c>
      <c r="BX202" s="7">
        <v>12</v>
      </c>
      <c r="BY202" s="7">
        <v>9</v>
      </c>
      <c r="BZ202" s="7">
        <v>10</v>
      </c>
      <c r="CA202" s="7">
        <v>16</v>
      </c>
      <c r="CB202" s="7">
        <v>7</v>
      </c>
      <c r="CC202" s="7">
        <v>7</v>
      </c>
      <c r="CD202" s="7">
        <v>14</v>
      </c>
      <c r="CE202" s="7">
        <v>11</v>
      </c>
      <c r="CF202" s="7">
        <v>12</v>
      </c>
      <c r="CG202" s="7">
        <v>8</v>
      </c>
      <c r="CH202" s="7">
        <v>16</v>
      </c>
      <c r="CI202" s="7">
        <v>12</v>
      </c>
      <c r="CJ202" s="7">
        <v>11</v>
      </c>
      <c r="CK202" s="7">
        <v>13</v>
      </c>
      <c r="CL202" s="7">
        <v>15</v>
      </c>
      <c r="CM202" s="7">
        <v>18</v>
      </c>
      <c r="CN202" s="7">
        <v>13</v>
      </c>
      <c r="CO202" s="7">
        <v>13</v>
      </c>
      <c r="CP202" s="7">
        <v>21</v>
      </c>
      <c r="CQ202" s="7">
        <v>14</v>
      </c>
      <c r="CR202" s="7">
        <v>11</v>
      </c>
      <c r="CS202" s="7">
        <v>17</v>
      </c>
      <c r="CT202" s="7">
        <v>12</v>
      </c>
      <c r="CU202" s="7">
        <v>11</v>
      </c>
      <c r="CV202" s="7">
        <v>9</v>
      </c>
      <c r="CW202" s="7">
        <v>9</v>
      </c>
      <c r="CX202" s="7">
        <v>8</v>
      </c>
      <c r="CY202" s="7">
        <v>10</v>
      </c>
      <c r="CZ202" s="7">
        <v>4</v>
      </c>
      <c r="DA202" s="7">
        <v>13</v>
      </c>
      <c r="DB202" s="7">
        <v>3</v>
      </c>
      <c r="DC202" s="7">
        <v>6</v>
      </c>
      <c r="DD202" s="7">
        <v>9</v>
      </c>
      <c r="DE202" s="7">
        <v>6</v>
      </c>
      <c r="DF202" s="7">
        <v>4</v>
      </c>
      <c r="DG202" s="7">
        <v>14</v>
      </c>
      <c r="DH202" s="7">
        <v>11</v>
      </c>
      <c r="DI202" s="7">
        <v>5</v>
      </c>
      <c r="DJ202" s="7">
        <v>7</v>
      </c>
      <c r="DK202" s="7">
        <v>7</v>
      </c>
      <c r="DL202" s="7">
        <v>5</v>
      </c>
      <c r="DM202" s="7">
        <v>4</v>
      </c>
      <c r="DN202" s="7">
        <v>2</v>
      </c>
      <c r="DO202" s="7">
        <v>3</v>
      </c>
      <c r="DP202" s="7">
        <v>2</v>
      </c>
      <c r="DQ202" s="7">
        <v>3</v>
      </c>
      <c r="DR202" s="7">
        <v>2</v>
      </c>
      <c r="DS202" s="7">
        <v>4</v>
      </c>
      <c r="DT202" s="7">
        <v>1</v>
      </c>
      <c r="DU202" s="7">
        <v>3</v>
      </c>
      <c r="DV202" s="7">
        <v>1</v>
      </c>
      <c r="DW202" s="7">
        <v>5</v>
      </c>
      <c r="DX202" s="7">
        <f t="shared" si="17"/>
        <v>542</v>
      </c>
      <c r="DY202" s="7">
        <f t="shared" si="18"/>
        <v>60</v>
      </c>
      <c r="DZ202" s="7">
        <f t="shared" si="19"/>
        <v>263</v>
      </c>
      <c r="EA202" s="7">
        <f t="shared" si="20"/>
        <v>199</v>
      </c>
    </row>
    <row r="203" spans="1:131" x14ac:dyDescent="0.35">
      <c r="A203" s="7">
        <v>13</v>
      </c>
      <c r="B203" s="10" t="s">
        <v>1020</v>
      </c>
      <c r="C203" s="10" t="s">
        <v>528</v>
      </c>
      <c r="D203" s="10" t="s">
        <v>529</v>
      </c>
      <c r="E203" s="7">
        <f>SUM(Table32534[[#This Row],[0]:[90]])</f>
        <v>803</v>
      </c>
      <c r="F203" s="8">
        <f>SUM(Table32534[[#This Row],[0]:[15]])</f>
        <v>98</v>
      </c>
      <c r="G203" s="7">
        <f>SUM(Table32534[[#This Row],[16]:[64]])</f>
        <v>483</v>
      </c>
      <c r="H203" s="7">
        <f>SUM(Table32534[[#This Row],[65]:[90]])</f>
        <v>222</v>
      </c>
      <c r="I203" s="7">
        <f>SUM(Table32534[[#This Row],[85]:[90]])</f>
        <v>53</v>
      </c>
      <c r="J203" s="8">
        <f>SUM(Table32534[[#This Row],[0]:[17]])</f>
        <v>115</v>
      </c>
      <c r="K203" s="7">
        <f>SUM(Table32534[[#This Row],[18]:[64]])</f>
        <v>466</v>
      </c>
      <c r="L203" s="8">
        <f>SUM(Table32534[[#This Row],[0]:[4]])</f>
        <v>25</v>
      </c>
      <c r="M203" s="7">
        <f>SUM(Table32534[[#This Row],[5]:[15]])</f>
        <v>73</v>
      </c>
      <c r="N203" s="7">
        <f>SUM(Table32534[[#This Row],[16]:[24]])</f>
        <v>101</v>
      </c>
      <c r="O203" s="7">
        <f>SUM(Table32534[[#This Row],[25]:[49]])</f>
        <v>215</v>
      </c>
      <c r="P203" s="7">
        <f>SUM(Table32534[[#This Row],[50]:[64]])</f>
        <v>167</v>
      </c>
      <c r="Q203" s="7">
        <f>SUM(Table32534[[#This Row],[65]:[74]])</f>
        <v>103</v>
      </c>
      <c r="R203" s="7">
        <f>SUM(Table32534[[#This Row],[75]:[84]])</f>
        <v>66</v>
      </c>
      <c r="S203" s="8">
        <f>SUM(Table32534[[#This Row],[5]:[9]])</f>
        <v>23</v>
      </c>
      <c r="T203" s="7">
        <f>SUM(Table32534[[#This Row],[10]:[14]])</f>
        <v>42</v>
      </c>
      <c r="U203" s="7">
        <f>SUM(Table32534[[#This Row],[15]:[19]])</f>
        <v>48</v>
      </c>
      <c r="V203" s="7">
        <f>SUM(Table32534[[#This Row],[20]:[24]])</f>
        <v>61</v>
      </c>
      <c r="W203" s="7">
        <f>SUM(Table32534[[#This Row],[25]:[29]])</f>
        <v>38</v>
      </c>
      <c r="X203" s="7">
        <f>SUM(Table32534[[#This Row],[30]:[34]])</f>
        <v>54</v>
      </c>
      <c r="Y203" s="7">
        <f>SUM(Table32534[[#This Row],[35]:[39]])</f>
        <v>40</v>
      </c>
      <c r="Z203" s="7">
        <f>SUM(Table32534[[#This Row],[40]:[44]])</f>
        <v>38</v>
      </c>
      <c r="AA203" s="7">
        <f>SUM(Table32534[[#This Row],[45]:[49]])</f>
        <v>45</v>
      </c>
      <c r="AB203" s="7">
        <f>SUM(Table32534[[#This Row],[50]:[54]])</f>
        <v>55</v>
      </c>
      <c r="AC203" s="7">
        <f>SUM(Table32534[[#This Row],[55]:[59]])</f>
        <v>51</v>
      </c>
      <c r="AD203" s="7">
        <f>SUM(Table32534[[#This Row],[60]:[64]])</f>
        <v>61</v>
      </c>
      <c r="AE203" s="7">
        <f>SUM(Table32534[[#This Row],[65]:[69]])</f>
        <v>54</v>
      </c>
      <c r="AF203" s="7">
        <f>SUM(Table32534[[#This Row],[70]:[74]])</f>
        <v>49</v>
      </c>
      <c r="AG203" s="7">
        <f>SUM(Table32534[[#This Row],[75]:[79]])</f>
        <v>37</v>
      </c>
      <c r="AH203" s="7">
        <f>SUM(Table32534[[#This Row],[80]:[84]])</f>
        <v>29</v>
      </c>
      <c r="AI203" s="7">
        <f>SUM(Table32534[[#This Row],[85]:[89]])</f>
        <v>34</v>
      </c>
      <c r="AJ203" s="7">
        <f>Table32534[[#This Row],[90]]</f>
        <v>19</v>
      </c>
      <c r="AK203" s="8">
        <v>7</v>
      </c>
      <c r="AL203" s="7">
        <v>3</v>
      </c>
      <c r="AM203" s="7">
        <v>10</v>
      </c>
      <c r="AN203" s="7">
        <v>1</v>
      </c>
      <c r="AO203" s="7">
        <v>4</v>
      </c>
      <c r="AP203" s="7">
        <v>6</v>
      </c>
      <c r="AQ203" s="7">
        <v>4</v>
      </c>
      <c r="AR203" s="7">
        <v>6</v>
      </c>
      <c r="AS203" s="7">
        <v>5</v>
      </c>
      <c r="AT203" s="7">
        <v>2</v>
      </c>
      <c r="AU203" s="7">
        <v>4</v>
      </c>
      <c r="AV203" s="7">
        <v>11</v>
      </c>
      <c r="AW203" s="7">
        <v>11</v>
      </c>
      <c r="AX203" s="7">
        <v>7</v>
      </c>
      <c r="AY203" s="7">
        <v>9</v>
      </c>
      <c r="AZ203" s="7">
        <v>8</v>
      </c>
      <c r="BA203" s="7">
        <v>9</v>
      </c>
      <c r="BB203" s="7">
        <v>8</v>
      </c>
      <c r="BC203" s="7">
        <v>7</v>
      </c>
      <c r="BD203" s="7">
        <v>16</v>
      </c>
      <c r="BE203" s="7">
        <v>8</v>
      </c>
      <c r="BF203" s="7">
        <v>15</v>
      </c>
      <c r="BG203" s="7">
        <v>19</v>
      </c>
      <c r="BH203" s="7">
        <v>8</v>
      </c>
      <c r="BI203" s="7">
        <v>11</v>
      </c>
      <c r="BJ203" s="7">
        <v>5</v>
      </c>
      <c r="BK203" s="7">
        <v>10</v>
      </c>
      <c r="BL203" s="7">
        <v>5</v>
      </c>
      <c r="BM203" s="7">
        <v>12</v>
      </c>
      <c r="BN203" s="7">
        <v>6</v>
      </c>
      <c r="BO203" s="7">
        <v>4</v>
      </c>
      <c r="BP203" s="7">
        <v>13</v>
      </c>
      <c r="BQ203" s="7">
        <v>12</v>
      </c>
      <c r="BR203" s="7">
        <v>13</v>
      </c>
      <c r="BS203" s="7">
        <v>12</v>
      </c>
      <c r="BT203" s="7">
        <v>6</v>
      </c>
      <c r="BU203" s="7">
        <v>6</v>
      </c>
      <c r="BV203" s="7">
        <v>8</v>
      </c>
      <c r="BW203" s="7">
        <v>12</v>
      </c>
      <c r="BX203" s="7">
        <v>8</v>
      </c>
      <c r="BY203" s="7">
        <v>9</v>
      </c>
      <c r="BZ203" s="7">
        <v>9</v>
      </c>
      <c r="CA203" s="7">
        <v>6</v>
      </c>
      <c r="CB203" s="7">
        <v>6</v>
      </c>
      <c r="CC203" s="7">
        <v>8</v>
      </c>
      <c r="CD203" s="7">
        <v>10</v>
      </c>
      <c r="CE203" s="7">
        <v>9</v>
      </c>
      <c r="CF203" s="7">
        <v>8</v>
      </c>
      <c r="CG203" s="7">
        <v>6</v>
      </c>
      <c r="CH203" s="7">
        <v>12</v>
      </c>
      <c r="CI203" s="7">
        <v>8</v>
      </c>
      <c r="CJ203" s="7">
        <v>10</v>
      </c>
      <c r="CK203" s="7">
        <v>11</v>
      </c>
      <c r="CL203" s="7">
        <v>14</v>
      </c>
      <c r="CM203" s="7">
        <v>12</v>
      </c>
      <c r="CN203" s="7">
        <v>14</v>
      </c>
      <c r="CO203" s="7">
        <v>11</v>
      </c>
      <c r="CP203" s="7">
        <v>9</v>
      </c>
      <c r="CQ203" s="7">
        <v>9</v>
      </c>
      <c r="CR203" s="7">
        <v>8</v>
      </c>
      <c r="CS203" s="7">
        <v>12</v>
      </c>
      <c r="CT203" s="7">
        <v>14</v>
      </c>
      <c r="CU203" s="7">
        <v>8</v>
      </c>
      <c r="CV203" s="7">
        <v>13</v>
      </c>
      <c r="CW203" s="7">
        <v>14</v>
      </c>
      <c r="CX203" s="7">
        <v>8</v>
      </c>
      <c r="CY203" s="7">
        <v>14</v>
      </c>
      <c r="CZ203" s="7">
        <v>9</v>
      </c>
      <c r="DA203" s="7">
        <v>9</v>
      </c>
      <c r="DB203" s="7">
        <v>14</v>
      </c>
      <c r="DC203" s="7">
        <v>13</v>
      </c>
      <c r="DD203" s="7">
        <v>5</v>
      </c>
      <c r="DE203" s="7">
        <v>15</v>
      </c>
      <c r="DF203" s="7">
        <v>11</v>
      </c>
      <c r="DG203" s="7">
        <v>5</v>
      </c>
      <c r="DH203" s="7">
        <v>9</v>
      </c>
      <c r="DI203" s="7">
        <v>4</v>
      </c>
      <c r="DJ203" s="7">
        <v>12</v>
      </c>
      <c r="DK203" s="7">
        <v>3</v>
      </c>
      <c r="DL203" s="7">
        <v>9</v>
      </c>
      <c r="DM203" s="7">
        <v>3</v>
      </c>
      <c r="DN203" s="7">
        <v>6</v>
      </c>
      <c r="DO203" s="7">
        <v>5</v>
      </c>
      <c r="DP203" s="7">
        <v>7</v>
      </c>
      <c r="DQ203" s="7">
        <v>8</v>
      </c>
      <c r="DR203" s="7">
        <v>5</v>
      </c>
      <c r="DS203" s="7">
        <v>9</v>
      </c>
      <c r="DT203" s="7">
        <v>7</v>
      </c>
      <c r="DU203" s="7">
        <v>8</v>
      </c>
      <c r="DV203" s="7">
        <v>5</v>
      </c>
      <c r="DW203" s="7">
        <v>19</v>
      </c>
      <c r="DX203" s="7">
        <f t="shared" si="17"/>
        <v>483</v>
      </c>
      <c r="DY203" s="7">
        <f t="shared" si="18"/>
        <v>84</v>
      </c>
      <c r="DZ203" s="7">
        <f t="shared" si="19"/>
        <v>215</v>
      </c>
      <c r="EA203" s="7">
        <f t="shared" si="20"/>
        <v>167</v>
      </c>
    </row>
    <row r="204" spans="1:131" x14ac:dyDescent="0.35">
      <c r="A204" s="7">
        <v>13</v>
      </c>
      <c r="B204" s="10" t="s">
        <v>1020</v>
      </c>
      <c r="C204" s="10" t="s">
        <v>530</v>
      </c>
      <c r="D204" s="10" t="s">
        <v>531</v>
      </c>
      <c r="E204" s="7">
        <f>SUM(Table32534[[#This Row],[0]:[90]])</f>
        <v>771</v>
      </c>
      <c r="F204" s="8">
        <f>SUM(Table32534[[#This Row],[0]:[15]])</f>
        <v>105</v>
      </c>
      <c r="G204" s="7">
        <f>SUM(Table32534[[#This Row],[16]:[64]])</f>
        <v>476</v>
      </c>
      <c r="H204" s="7">
        <f>SUM(Table32534[[#This Row],[65]:[90]])</f>
        <v>190</v>
      </c>
      <c r="I204" s="7">
        <f>SUM(Table32534[[#This Row],[85]:[90]])</f>
        <v>8</v>
      </c>
      <c r="J204" s="8">
        <f>SUM(Table32534[[#This Row],[0]:[17]])</f>
        <v>127</v>
      </c>
      <c r="K204" s="7">
        <f>SUM(Table32534[[#This Row],[18]:[64]])</f>
        <v>454</v>
      </c>
      <c r="L204" s="8">
        <f>SUM(Table32534[[#This Row],[0]:[4]])</f>
        <v>26</v>
      </c>
      <c r="M204" s="7">
        <f>SUM(Table32534[[#This Row],[5]:[15]])</f>
        <v>79</v>
      </c>
      <c r="N204" s="7">
        <f>SUM(Table32534[[#This Row],[16]:[24]])</f>
        <v>87</v>
      </c>
      <c r="O204" s="7">
        <f>SUM(Table32534[[#This Row],[25]:[49]])</f>
        <v>234</v>
      </c>
      <c r="P204" s="7">
        <f>SUM(Table32534[[#This Row],[50]:[64]])</f>
        <v>155</v>
      </c>
      <c r="Q204" s="7">
        <f>SUM(Table32534[[#This Row],[65]:[74]])</f>
        <v>118</v>
      </c>
      <c r="R204" s="7">
        <f>SUM(Table32534[[#This Row],[75]:[84]])</f>
        <v>64</v>
      </c>
      <c r="S204" s="8">
        <f>SUM(Table32534[[#This Row],[5]:[9]])</f>
        <v>30</v>
      </c>
      <c r="T204" s="7">
        <f>SUM(Table32534[[#This Row],[10]:[14]])</f>
        <v>40</v>
      </c>
      <c r="U204" s="7">
        <f>SUM(Table32534[[#This Row],[15]:[19]])</f>
        <v>45</v>
      </c>
      <c r="V204" s="7">
        <f>SUM(Table32534[[#This Row],[20]:[24]])</f>
        <v>51</v>
      </c>
      <c r="W204" s="7">
        <f>SUM(Table32534[[#This Row],[25]:[29]])</f>
        <v>43</v>
      </c>
      <c r="X204" s="7">
        <f>SUM(Table32534[[#This Row],[30]:[34]])</f>
        <v>46</v>
      </c>
      <c r="Y204" s="7">
        <f>SUM(Table32534[[#This Row],[35]:[39]])</f>
        <v>44</v>
      </c>
      <c r="Z204" s="7">
        <f>SUM(Table32534[[#This Row],[40]:[44]])</f>
        <v>50</v>
      </c>
      <c r="AA204" s="7">
        <f>SUM(Table32534[[#This Row],[45]:[49]])</f>
        <v>51</v>
      </c>
      <c r="AB204" s="7">
        <f>SUM(Table32534[[#This Row],[50]:[54]])</f>
        <v>52</v>
      </c>
      <c r="AC204" s="7">
        <f>SUM(Table32534[[#This Row],[55]:[59]])</f>
        <v>50</v>
      </c>
      <c r="AD204" s="7">
        <f>SUM(Table32534[[#This Row],[60]:[64]])</f>
        <v>53</v>
      </c>
      <c r="AE204" s="7">
        <f>SUM(Table32534[[#This Row],[65]:[69]])</f>
        <v>63</v>
      </c>
      <c r="AF204" s="7">
        <f>SUM(Table32534[[#This Row],[70]:[74]])</f>
        <v>55</v>
      </c>
      <c r="AG204" s="7">
        <f>SUM(Table32534[[#This Row],[75]:[79]])</f>
        <v>35</v>
      </c>
      <c r="AH204" s="7">
        <f>SUM(Table32534[[#This Row],[80]:[84]])</f>
        <v>29</v>
      </c>
      <c r="AI204" s="7">
        <f>SUM(Table32534[[#This Row],[85]:[89]])</f>
        <v>2</v>
      </c>
      <c r="AJ204" s="7">
        <f>Table32534[[#This Row],[90]]</f>
        <v>6</v>
      </c>
      <c r="AK204" s="8">
        <v>5</v>
      </c>
      <c r="AL204" s="7">
        <v>4</v>
      </c>
      <c r="AM204" s="7">
        <v>5</v>
      </c>
      <c r="AN204" s="7">
        <v>4</v>
      </c>
      <c r="AO204" s="7">
        <v>8</v>
      </c>
      <c r="AP204" s="7">
        <v>7</v>
      </c>
      <c r="AQ204" s="7">
        <v>4</v>
      </c>
      <c r="AR204" s="7">
        <v>6</v>
      </c>
      <c r="AS204" s="7">
        <v>6</v>
      </c>
      <c r="AT204" s="7">
        <v>7</v>
      </c>
      <c r="AU204" s="7">
        <v>9</v>
      </c>
      <c r="AV204" s="7">
        <v>9</v>
      </c>
      <c r="AW204" s="7">
        <v>9</v>
      </c>
      <c r="AX204" s="7">
        <v>5</v>
      </c>
      <c r="AY204" s="7">
        <v>8</v>
      </c>
      <c r="AZ204" s="7">
        <v>9</v>
      </c>
      <c r="BA204" s="7">
        <v>14</v>
      </c>
      <c r="BB204" s="7">
        <v>8</v>
      </c>
      <c r="BC204" s="7">
        <v>10</v>
      </c>
      <c r="BD204" s="7">
        <v>4</v>
      </c>
      <c r="BE204" s="7">
        <v>12</v>
      </c>
      <c r="BF204" s="7">
        <v>14</v>
      </c>
      <c r="BG204" s="7">
        <v>7</v>
      </c>
      <c r="BH204" s="7">
        <v>11</v>
      </c>
      <c r="BI204" s="7">
        <v>7</v>
      </c>
      <c r="BJ204" s="7">
        <v>8</v>
      </c>
      <c r="BK204" s="7">
        <v>10</v>
      </c>
      <c r="BL204" s="7">
        <v>11</v>
      </c>
      <c r="BM204" s="7">
        <v>4</v>
      </c>
      <c r="BN204" s="7">
        <v>10</v>
      </c>
      <c r="BO204" s="7">
        <v>3</v>
      </c>
      <c r="BP204" s="7">
        <v>10</v>
      </c>
      <c r="BQ204" s="7">
        <v>11</v>
      </c>
      <c r="BR204" s="7">
        <v>8</v>
      </c>
      <c r="BS204" s="7">
        <v>14</v>
      </c>
      <c r="BT204" s="7">
        <v>10</v>
      </c>
      <c r="BU204" s="7">
        <v>11</v>
      </c>
      <c r="BV204" s="7">
        <v>12</v>
      </c>
      <c r="BW204" s="7">
        <v>3</v>
      </c>
      <c r="BX204" s="7">
        <v>8</v>
      </c>
      <c r="BY204" s="7">
        <v>8</v>
      </c>
      <c r="BZ204" s="7">
        <v>9</v>
      </c>
      <c r="CA204" s="7">
        <v>10</v>
      </c>
      <c r="CB204" s="7">
        <v>12</v>
      </c>
      <c r="CC204" s="7">
        <v>11</v>
      </c>
      <c r="CD204" s="7">
        <v>12</v>
      </c>
      <c r="CE204" s="7">
        <v>13</v>
      </c>
      <c r="CF204" s="7">
        <v>8</v>
      </c>
      <c r="CG204" s="7">
        <v>5</v>
      </c>
      <c r="CH204" s="7">
        <v>13</v>
      </c>
      <c r="CI204" s="7">
        <v>7</v>
      </c>
      <c r="CJ204" s="7">
        <v>14</v>
      </c>
      <c r="CK204" s="7">
        <v>11</v>
      </c>
      <c r="CL204" s="7">
        <v>10</v>
      </c>
      <c r="CM204" s="7">
        <v>10</v>
      </c>
      <c r="CN204" s="7">
        <v>10</v>
      </c>
      <c r="CO204" s="7">
        <v>7</v>
      </c>
      <c r="CP204" s="7">
        <v>14</v>
      </c>
      <c r="CQ204" s="7">
        <v>11</v>
      </c>
      <c r="CR204" s="7">
        <v>8</v>
      </c>
      <c r="CS204" s="7">
        <v>11</v>
      </c>
      <c r="CT204" s="7">
        <v>9</v>
      </c>
      <c r="CU204" s="7">
        <v>13</v>
      </c>
      <c r="CV204" s="7">
        <v>11</v>
      </c>
      <c r="CW204" s="7">
        <v>9</v>
      </c>
      <c r="CX204" s="7">
        <v>11</v>
      </c>
      <c r="CY204" s="7">
        <v>12</v>
      </c>
      <c r="CZ204" s="7">
        <v>13</v>
      </c>
      <c r="DA204" s="7">
        <v>16</v>
      </c>
      <c r="DB204" s="7">
        <v>11</v>
      </c>
      <c r="DC204" s="7">
        <v>9</v>
      </c>
      <c r="DD204" s="7">
        <v>8</v>
      </c>
      <c r="DE204" s="7">
        <v>19</v>
      </c>
      <c r="DF204" s="7">
        <v>7</v>
      </c>
      <c r="DG204" s="7">
        <v>12</v>
      </c>
      <c r="DH204" s="7">
        <v>5</v>
      </c>
      <c r="DI204" s="7">
        <v>9</v>
      </c>
      <c r="DJ204" s="7">
        <v>9</v>
      </c>
      <c r="DK204" s="7">
        <v>6</v>
      </c>
      <c r="DL204" s="7">
        <v>6</v>
      </c>
      <c r="DM204" s="7">
        <v>9</v>
      </c>
      <c r="DN204" s="7">
        <v>7</v>
      </c>
      <c r="DO204" s="7">
        <v>6</v>
      </c>
      <c r="DP204" s="7">
        <v>2</v>
      </c>
      <c r="DQ204" s="7">
        <v>5</v>
      </c>
      <c r="DR204" s="7">
        <v>0</v>
      </c>
      <c r="DS204" s="7">
        <v>1</v>
      </c>
      <c r="DT204" s="7">
        <v>0</v>
      </c>
      <c r="DU204" s="7">
        <v>0</v>
      </c>
      <c r="DV204" s="7">
        <v>1</v>
      </c>
      <c r="DW204" s="7">
        <v>6</v>
      </c>
      <c r="DX204" s="7">
        <f t="shared" si="17"/>
        <v>476</v>
      </c>
      <c r="DY204" s="7">
        <f t="shared" si="18"/>
        <v>65</v>
      </c>
      <c r="DZ204" s="7">
        <f t="shared" si="19"/>
        <v>234</v>
      </c>
      <c r="EA204" s="7">
        <f t="shared" si="20"/>
        <v>155</v>
      </c>
    </row>
    <row r="205" spans="1:131" x14ac:dyDescent="0.35">
      <c r="A205" s="7">
        <v>13</v>
      </c>
      <c r="B205" s="10" t="s">
        <v>1020</v>
      </c>
      <c r="C205" s="10" t="s">
        <v>532</v>
      </c>
      <c r="D205" s="10" t="s">
        <v>533</v>
      </c>
      <c r="E205" s="7">
        <f>SUM(Table32534[[#This Row],[0]:[90]])</f>
        <v>904</v>
      </c>
      <c r="F205" s="8">
        <f>SUM(Table32534[[#This Row],[0]:[15]])</f>
        <v>114</v>
      </c>
      <c r="G205" s="7">
        <f>SUM(Table32534[[#This Row],[16]:[64]])</f>
        <v>526</v>
      </c>
      <c r="H205" s="7">
        <f>SUM(Table32534[[#This Row],[65]:[90]])</f>
        <v>264</v>
      </c>
      <c r="I205" s="7">
        <f>SUM(Table32534[[#This Row],[85]:[90]])</f>
        <v>40</v>
      </c>
      <c r="J205" s="8">
        <f>SUM(Table32534[[#This Row],[0]:[17]])</f>
        <v>131</v>
      </c>
      <c r="K205" s="7">
        <f>SUM(Table32534[[#This Row],[18]:[64]])</f>
        <v>509</v>
      </c>
      <c r="L205" s="8">
        <f>SUM(Table32534[[#This Row],[0]:[4]])</f>
        <v>36</v>
      </c>
      <c r="M205" s="7">
        <f>SUM(Table32534[[#This Row],[5]:[15]])</f>
        <v>78</v>
      </c>
      <c r="N205" s="7">
        <f>SUM(Table32534[[#This Row],[16]:[24]])</f>
        <v>84</v>
      </c>
      <c r="O205" s="7">
        <f>SUM(Table32534[[#This Row],[25]:[49]])</f>
        <v>263</v>
      </c>
      <c r="P205" s="7">
        <f>SUM(Table32534[[#This Row],[50]:[64]])</f>
        <v>179</v>
      </c>
      <c r="Q205" s="7">
        <f>SUM(Table32534[[#This Row],[65]:[74]])</f>
        <v>134</v>
      </c>
      <c r="R205" s="7">
        <f>SUM(Table32534[[#This Row],[75]:[84]])</f>
        <v>90</v>
      </c>
      <c r="S205" s="8">
        <f>SUM(Table32534[[#This Row],[5]:[9]])</f>
        <v>31</v>
      </c>
      <c r="T205" s="7">
        <f>SUM(Table32534[[#This Row],[10]:[14]])</f>
        <v>40</v>
      </c>
      <c r="U205" s="7">
        <f>SUM(Table32534[[#This Row],[15]:[19]])</f>
        <v>43</v>
      </c>
      <c r="V205" s="7">
        <f>SUM(Table32534[[#This Row],[20]:[24]])</f>
        <v>48</v>
      </c>
      <c r="W205" s="7">
        <f>SUM(Table32534[[#This Row],[25]:[29]])</f>
        <v>49</v>
      </c>
      <c r="X205" s="7">
        <f>SUM(Table32534[[#This Row],[30]:[34]])</f>
        <v>55</v>
      </c>
      <c r="Y205" s="7">
        <f>SUM(Table32534[[#This Row],[35]:[39]])</f>
        <v>63</v>
      </c>
      <c r="Z205" s="7">
        <f>SUM(Table32534[[#This Row],[40]:[44]])</f>
        <v>43</v>
      </c>
      <c r="AA205" s="7">
        <f>SUM(Table32534[[#This Row],[45]:[49]])</f>
        <v>53</v>
      </c>
      <c r="AB205" s="7">
        <f>SUM(Table32534[[#This Row],[50]:[54]])</f>
        <v>46</v>
      </c>
      <c r="AC205" s="7">
        <f>SUM(Table32534[[#This Row],[55]:[59]])</f>
        <v>84</v>
      </c>
      <c r="AD205" s="7">
        <f>SUM(Table32534[[#This Row],[60]:[64]])</f>
        <v>49</v>
      </c>
      <c r="AE205" s="7">
        <f>SUM(Table32534[[#This Row],[65]:[69]])</f>
        <v>79</v>
      </c>
      <c r="AF205" s="7">
        <f>SUM(Table32534[[#This Row],[70]:[74]])</f>
        <v>55</v>
      </c>
      <c r="AG205" s="7">
        <f>SUM(Table32534[[#This Row],[75]:[79]])</f>
        <v>62</v>
      </c>
      <c r="AH205" s="7">
        <f>SUM(Table32534[[#This Row],[80]:[84]])</f>
        <v>28</v>
      </c>
      <c r="AI205" s="7">
        <f>SUM(Table32534[[#This Row],[85]:[89]])</f>
        <v>26</v>
      </c>
      <c r="AJ205" s="7">
        <f>Table32534[[#This Row],[90]]</f>
        <v>14</v>
      </c>
      <c r="AK205" s="8">
        <v>12</v>
      </c>
      <c r="AL205" s="7">
        <v>4</v>
      </c>
      <c r="AM205" s="7">
        <v>5</v>
      </c>
      <c r="AN205" s="7">
        <v>6</v>
      </c>
      <c r="AO205" s="7">
        <v>9</v>
      </c>
      <c r="AP205" s="7">
        <v>7</v>
      </c>
      <c r="AQ205" s="7">
        <v>5</v>
      </c>
      <c r="AR205" s="7">
        <v>5</v>
      </c>
      <c r="AS205" s="7">
        <v>6</v>
      </c>
      <c r="AT205" s="7">
        <v>8</v>
      </c>
      <c r="AU205" s="7">
        <v>6</v>
      </c>
      <c r="AV205" s="7">
        <v>4</v>
      </c>
      <c r="AW205" s="7">
        <v>11</v>
      </c>
      <c r="AX205" s="7">
        <v>9</v>
      </c>
      <c r="AY205" s="7">
        <v>10</v>
      </c>
      <c r="AZ205" s="7">
        <v>7</v>
      </c>
      <c r="BA205" s="7">
        <v>8</v>
      </c>
      <c r="BB205" s="7">
        <v>9</v>
      </c>
      <c r="BC205" s="7">
        <v>9</v>
      </c>
      <c r="BD205" s="7">
        <v>10</v>
      </c>
      <c r="BE205" s="7">
        <v>9</v>
      </c>
      <c r="BF205" s="7">
        <v>18</v>
      </c>
      <c r="BG205" s="7">
        <v>2</v>
      </c>
      <c r="BH205" s="7">
        <v>8</v>
      </c>
      <c r="BI205" s="7">
        <v>11</v>
      </c>
      <c r="BJ205" s="7">
        <v>7</v>
      </c>
      <c r="BK205" s="7">
        <v>11</v>
      </c>
      <c r="BL205" s="7">
        <v>11</v>
      </c>
      <c r="BM205" s="7">
        <v>9</v>
      </c>
      <c r="BN205" s="7">
        <v>11</v>
      </c>
      <c r="BO205" s="7">
        <v>10</v>
      </c>
      <c r="BP205" s="7">
        <v>10</v>
      </c>
      <c r="BQ205" s="7">
        <v>15</v>
      </c>
      <c r="BR205" s="7">
        <v>8</v>
      </c>
      <c r="BS205" s="7">
        <v>12</v>
      </c>
      <c r="BT205" s="7">
        <v>12</v>
      </c>
      <c r="BU205" s="7">
        <v>16</v>
      </c>
      <c r="BV205" s="7">
        <v>11</v>
      </c>
      <c r="BW205" s="7">
        <v>10</v>
      </c>
      <c r="BX205" s="7">
        <v>14</v>
      </c>
      <c r="BY205" s="7">
        <v>6</v>
      </c>
      <c r="BZ205" s="7">
        <v>6</v>
      </c>
      <c r="CA205" s="7">
        <v>10</v>
      </c>
      <c r="CB205" s="7">
        <v>9</v>
      </c>
      <c r="CC205" s="7">
        <v>12</v>
      </c>
      <c r="CD205" s="7">
        <v>5</v>
      </c>
      <c r="CE205" s="7">
        <v>9</v>
      </c>
      <c r="CF205" s="7">
        <v>12</v>
      </c>
      <c r="CG205" s="7">
        <v>10</v>
      </c>
      <c r="CH205" s="7">
        <v>17</v>
      </c>
      <c r="CI205" s="7">
        <v>6</v>
      </c>
      <c r="CJ205" s="7">
        <v>8</v>
      </c>
      <c r="CK205" s="7">
        <v>11</v>
      </c>
      <c r="CL205" s="7">
        <v>12</v>
      </c>
      <c r="CM205" s="7">
        <v>9</v>
      </c>
      <c r="CN205" s="7">
        <v>14</v>
      </c>
      <c r="CO205" s="7">
        <v>15</v>
      </c>
      <c r="CP205" s="7">
        <v>20</v>
      </c>
      <c r="CQ205" s="7">
        <v>14</v>
      </c>
      <c r="CR205" s="7">
        <v>21</v>
      </c>
      <c r="CS205" s="7">
        <v>9</v>
      </c>
      <c r="CT205" s="7">
        <v>9</v>
      </c>
      <c r="CU205" s="7">
        <v>11</v>
      </c>
      <c r="CV205" s="7">
        <v>13</v>
      </c>
      <c r="CW205" s="7">
        <v>7</v>
      </c>
      <c r="CX205" s="7">
        <v>26</v>
      </c>
      <c r="CY205" s="7">
        <v>9</v>
      </c>
      <c r="CZ205" s="7">
        <v>17</v>
      </c>
      <c r="DA205" s="7">
        <v>18</v>
      </c>
      <c r="DB205" s="7">
        <v>9</v>
      </c>
      <c r="DC205" s="7">
        <v>11</v>
      </c>
      <c r="DD205" s="7">
        <v>15</v>
      </c>
      <c r="DE205" s="7">
        <v>9</v>
      </c>
      <c r="DF205" s="7">
        <v>9</v>
      </c>
      <c r="DG205" s="7">
        <v>11</v>
      </c>
      <c r="DH205" s="7">
        <v>14</v>
      </c>
      <c r="DI205" s="7">
        <v>11</v>
      </c>
      <c r="DJ205" s="7">
        <v>15</v>
      </c>
      <c r="DK205" s="7">
        <v>13</v>
      </c>
      <c r="DL205" s="7">
        <v>9</v>
      </c>
      <c r="DM205" s="7">
        <v>7</v>
      </c>
      <c r="DN205" s="7">
        <v>6</v>
      </c>
      <c r="DO205" s="7">
        <v>3</v>
      </c>
      <c r="DP205" s="7">
        <v>4</v>
      </c>
      <c r="DQ205" s="7">
        <v>8</v>
      </c>
      <c r="DR205" s="7">
        <v>8</v>
      </c>
      <c r="DS205" s="7">
        <v>5</v>
      </c>
      <c r="DT205" s="7">
        <v>6</v>
      </c>
      <c r="DU205" s="7">
        <v>4</v>
      </c>
      <c r="DV205" s="7">
        <v>3</v>
      </c>
      <c r="DW205" s="7">
        <v>14</v>
      </c>
      <c r="DX205" s="7">
        <f t="shared" si="17"/>
        <v>526</v>
      </c>
      <c r="DY205" s="7">
        <f t="shared" si="18"/>
        <v>67</v>
      </c>
      <c r="DZ205" s="7">
        <f t="shared" si="19"/>
        <v>263</v>
      </c>
      <c r="EA205" s="7">
        <f t="shared" si="20"/>
        <v>179</v>
      </c>
    </row>
    <row r="206" spans="1:131" x14ac:dyDescent="0.35">
      <c r="A206" s="7">
        <v>13</v>
      </c>
      <c r="B206" s="10" t="s">
        <v>1020</v>
      </c>
      <c r="C206" s="10" t="s">
        <v>534</v>
      </c>
      <c r="D206" s="10" t="s">
        <v>535</v>
      </c>
      <c r="E206" s="7">
        <f>SUM(Table32534[[#This Row],[0]:[90]])</f>
        <v>720</v>
      </c>
      <c r="F206" s="8">
        <f>SUM(Table32534[[#This Row],[0]:[15]])</f>
        <v>107</v>
      </c>
      <c r="G206" s="7">
        <f>SUM(Table32534[[#This Row],[16]:[64]])</f>
        <v>429</v>
      </c>
      <c r="H206" s="7">
        <f>SUM(Table32534[[#This Row],[65]:[90]])</f>
        <v>184</v>
      </c>
      <c r="I206" s="7">
        <f>SUM(Table32534[[#This Row],[85]:[90]])</f>
        <v>18</v>
      </c>
      <c r="J206" s="8">
        <f>SUM(Table32534[[#This Row],[0]:[17]])</f>
        <v>116</v>
      </c>
      <c r="K206" s="7">
        <f>SUM(Table32534[[#This Row],[18]:[64]])</f>
        <v>420</v>
      </c>
      <c r="L206" s="8">
        <f>SUM(Table32534[[#This Row],[0]:[4]])</f>
        <v>29</v>
      </c>
      <c r="M206" s="7">
        <f>SUM(Table32534[[#This Row],[5]:[15]])</f>
        <v>78</v>
      </c>
      <c r="N206" s="7">
        <f>SUM(Table32534[[#This Row],[16]:[24]])</f>
        <v>50</v>
      </c>
      <c r="O206" s="7">
        <f>SUM(Table32534[[#This Row],[25]:[49]])</f>
        <v>208</v>
      </c>
      <c r="P206" s="7">
        <f>SUM(Table32534[[#This Row],[50]:[64]])</f>
        <v>171</v>
      </c>
      <c r="Q206" s="7">
        <f>SUM(Table32534[[#This Row],[65]:[74]])</f>
        <v>109</v>
      </c>
      <c r="R206" s="7">
        <f>SUM(Table32534[[#This Row],[75]:[84]])</f>
        <v>57</v>
      </c>
      <c r="S206" s="8">
        <f>SUM(Table32534[[#This Row],[5]:[9]])</f>
        <v>32</v>
      </c>
      <c r="T206" s="7">
        <f>SUM(Table32534[[#This Row],[10]:[14]])</f>
        <v>40</v>
      </c>
      <c r="U206" s="7">
        <f>SUM(Table32534[[#This Row],[15]:[19]])</f>
        <v>25</v>
      </c>
      <c r="V206" s="7">
        <f>SUM(Table32534[[#This Row],[20]:[24]])</f>
        <v>31</v>
      </c>
      <c r="W206" s="7">
        <f>SUM(Table32534[[#This Row],[25]:[29]])</f>
        <v>35</v>
      </c>
      <c r="X206" s="7">
        <f>SUM(Table32534[[#This Row],[30]:[34]])</f>
        <v>36</v>
      </c>
      <c r="Y206" s="7">
        <f>SUM(Table32534[[#This Row],[35]:[39]])</f>
        <v>52</v>
      </c>
      <c r="Z206" s="7">
        <f>SUM(Table32534[[#This Row],[40]:[44]])</f>
        <v>40</v>
      </c>
      <c r="AA206" s="7">
        <f>SUM(Table32534[[#This Row],[45]:[49]])</f>
        <v>45</v>
      </c>
      <c r="AB206" s="7">
        <f>SUM(Table32534[[#This Row],[50]:[54]])</f>
        <v>43</v>
      </c>
      <c r="AC206" s="7">
        <f>SUM(Table32534[[#This Row],[55]:[59]])</f>
        <v>70</v>
      </c>
      <c r="AD206" s="7">
        <f>SUM(Table32534[[#This Row],[60]:[64]])</f>
        <v>58</v>
      </c>
      <c r="AE206" s="7">
        <f>SUM(Table32534[[#This Row],[65]:[69]])</f>
        <v>63</v>
      </c>
      <c r="AF206" s="7">
        <f>SUM(Table32534[[#This Row],[70]:[74]])</f>
        <v>46</v>
      </c>
      <c r="AG206" s="7">
        <f>SUM(Table32534[[#This Row],[75]:[79]])</f>
        <v>34</v>
      </c>
      <c r="AH206" s="7">
        <f>SUM(Table32534[[#This Row],[80]:[84]])</f>
        <v>23</v>
      </c>
      <c r="AI206" s="7">
        <f>SUM(Table32534[[#This Row],[85]:[89]])</f>
        <v>10</v>
      </c>
      <c r="AJ206" s="7">
        <f>Table32534[[#This Row],[90]]</f>
        <v>8</v>
      </c>
      <c r="AK206" s="8">
        <v>10</v>
      </c>
      <c r="AL206" s="7">
        <v>3</v>
      </c>
      <c r="AM206" s="7">
        <v>5</v>
      </c>
      <c r="AN206" s="7">
        <v>4</v>
      </c>
      <c r="AO206" s="7">
        <v>7</v>
      </c>
      <c r="AP206" s="7">
        <v>5</v>
      </c>
      <c r="AQ206" s="7">
        <v>9</v>
      </c>
      <c r="AR206" s="7">
        <v>6</v>
      </c>
      <c r="AS206" s="7">
        <v>5</v>
      </c>
      <c r="AT206" s="7">
        <v>7</v>
      </c>
      <c r="AU206" s="7">
        <v>8</v>
      </c>
      <c r="AV206" s="7">
        <v>11</v>
      </c>
      <c r="AW206" s="7">
        <v>6</v>
      </c>
      <c r="AX206" s="7">
        <v>8</v>
      </c>
      <c r="AY206" s="7">
        <v>7</v>
      </c>
      <c r="AZ206" s="7">
        <v>6</v>
      </c>
      <c r="BA206" s="7">
        <v>6</v>
      </c>
      <c r="BB206" s="7">
        <v>3</v>
      </c>
      <c r="BC206" s="7">
        <v>4</v>
      </c>
      <c r="BD206" s="7">
        <v>6</v>
      </c>
      <c r="BE206" s="7">
        <v>5</v>
      </c>
      <c r="BF206" s="7">
        <v>13</v>
      </c>
      <c r="BG206" s="7">
        <v>4</v>
      </c>
      <c r="BH206" s="7">
        <v>5</v>
      </c>
      <c r="BI206" s="7">
        <v>4</v>
      </c>
      <c r="BJ206" s="7">
        <v>3</v>
      </c>
      <c r="BK206" s="7">
        <v>7</v>
      </c>
      <c r="BL206" s="7">
        <v>8</v>
      </c>
      <c r="BM206" s="7">
        <v>6</v>
      </c>
      <c r="BN206" s="7">
        <v>11</v>
      </c>
      <c r="BO206" s="7">
        <v>11</v>
      </c>
      <c r="BP206" s="7">
        <v>6</v>
      </c>
      <c r="BQ206" s="7">
        <v>5</v>
      </c>
      <c r="BR206" s="7">
        <v>7</v>
      </c>
      <c r="BS206" s="7">
        <v>7</v>
      </c>
      <c r="BT206" s="7">
        <v>12</v>
      </c>
      <c r="BU206" s="7">
        <v>8</v>
      </c>
      <c r="BV206" s="7">
        <v>9</v>
      </c>
      <c r="BW206" s="7">
        <v>14</v>
      </c>
      <c r="BX206" s="7">
        <v>9</v>
      </c>
      <c r="BY206" s="7">
        <v>9</v>
      </c>
      <c r="BZ206" s="7">
        <v>4</v>
      </c>
      <c r="CA206" s="7">
        <v>7</v>
      </c>
      <c r="CB206" s="7">
        <v>6</v>
      </c>
      <c r="CC206" s="7">
        <v>14</v>
      </c>
      <c r="CD206" s="7">
        <v>11</v>
      </c>
      <c r="CE206" s="7">
        <v>11</v>
      </c>
      <c r="CF206" s="7">
        <v>5</v>
      </c>
      <c r="CG206" s="7">
        <v>7</v>
      </c>
      <c r="CH206" s="7">
        <v>11</v>
      </c>
      <c r="CI206" s="7">
        <v>14</v>
      </c>
      <c r="CJ206" s="7">
        <v>10</v>
      </c>
      <c r="CK206" s="7">
        <v>6</v>
      </c>
      <c r="CL206" s="7">
        <v>3</v>
      </c>
      <c r="CM206" s="7">
        <v>10</v>
      </c>
      <c r="CN206" s="7">
        <v>12</v>
      </c>
      <c r="CO206" s="7">
        <v>13</v>
      </c>
      <c r="CP206" s="7">
        <v>12</v>
      </c>
      <c r="CQ206" s="7">
        <v>18</v>
      </c>
      <c r="CR206" s="7">
        <v>15</v>
      </c>
      <c r="CS206" s="7">
        <v>13</v>
      </c>
      <c r="CT206" s="7">
        <v>11</v>
      </c>
      <c r="CU206" s="7">
        <v>11</v>
      </c>
      <c r="CV206" s="7">
        <v>14</v>
      </c>
      <c r="CW206" s="7">
        <v>9</v>
      </c>
      <c r="CX206" s="7">
        <v>13</v>
      </c>
      <c r="CY206" s="7">
        <v>15</v>
      </c>
      <c r="CZ206" s="7">
        <v>11</v>
      </c>
      <c r="DA206" s="7">
        <v>10</v>
      </c>
      <c r="DB206" s="7">
        <v>14</v>
      </c>
      <c r="DC206" s="7">
        <v>11</v>
      </c>
      <c r="DD206" s="7">
        <v>11</v>
      </c>
      <c r="DE206" s="7">
        <v>5</v>
      </c>
      <c r="DF206" s="7">
        <v>10</v>
      </c>
      <c r="DG206" s="7">
        <v>9</v>
      </c>
      <c r="DH206" s="7">
        <v>4</v>
      </c>
      <c r="DI206" s="7">
        <v>10</v>
      </c>
      <c r="DJ206" s="7">
        <v>8</v>
      </c>
      <c r="DK206" s="7">
        <v>6</v>
      </c>
      <c r="DL206" s="7">
        <v>6</v>
      </c>
      <c r="DM206" s="7">
        <v>5</v>
      </c>
      <c r="DN206" s="7">
        <v>4</v>
      </c>
      <c r="DO206" s="7">
        <v>6</v>
      </c>
      <c r="DP206" s="7">
        <v>4</v>
      </c>
      <c r="DQ206" s="7">
        <v>4</v>
      </c>
      <c r="DR206" s="7">
        <v>1</v>
      </c>
      <c r="DS206" s="7">
        <v>4</v>
      </c>
      <c r="DT206" s="7">
        <v>2</v>
      </c>
      <c r="DU206" s="7">
        <v>1</v>
      </c>
      <c r="DV206" s="7">
        <v>2</v>
      </c>
      <c r="DW206" s="7">
        <v>8</v>
      </c>
      <c r="DX206" s="7">
        <f t="shared" si="17"/>
        <v>429</v>
      </c>
      <c r="DY206" s="7">
        <f t="shared" si="18"/>
        <v>41</v>
      </c>
      <c r="DZ206" s="7">
        <f t="shared" si="19"/>
        <v>208</v>
      </c>
      <c r="EA206" s="7">
        <f t="shared" si="20"/>
        <v>171</v>
      </c>
    </row>
    <row r="207" spans="1:131" x14ac:dyDescent="0.35">
      <c r="A207" s="7">
        <v>13</v>
      </c>
      <c r="B207" s="10" t="s">
        <v>1020</v>
      </c>
      <c r="C207" s="10" t="s">
        <v>536</v>
      </c>
      <c r="D207" s="10" t="s">
        <v>537</v>
      </c>
      <c r="E207" s="7">
        <f>SUM(Table32534[[#This Row],[0]:[90]])</f>
        <v>836</v>
      </c>
      <c r="F207" s="8">
        <f>SUM(Table32534[[#This Row],[0]:[15]])</f>
        <v>146</v>
      </c>
      <c r="G207" s="7">
        <f>SUM(Table32534[[#This Row],[16]:[64]])</f>
        <v>484</v>
      </c>
      <c r="H207" s="7">
        <f>SUM(Table32534[[#This Row],[65]:[90]])</f>
        <v>206</v>
      </c>
      <c r="I207" s="7">
        <f>SUM(Table32534[[#This Row],[85]:[90]])</f>
        <v>25</v>
      </c>
      <c r="J207" s="8">
        <f>SUM(Table32534[[#This Row],[0]:[17]])</f>
        <v>162</v>
      </c>
      <c r="K207" s="7">
        <f>SUM(Table32534[[#This Row],[18]:[64]])</f>
        <v>468</v>
      </c>
      <c r="L207" s="8">
        <f>SUM(Table32534[[#This Row],[0]:[4]])</f>
        <v>51</v>
      </c>
      <c r="M207" s="7">
        <f>SUM(Table32534[[#This Row],[5]:[15]])</f>
        <v>95</v>
      </c>
      <c r="N207" s="7">
        <f>SUM(Table32534[[#This Row],[16]:[24]])</f>
        <v>58</v>
      </c>
      <c r="O207" s="7">
        <f>SUM(Table32534[[#This Row],[25]:[49]])</f>
        <v>218</v>
      </c>
      <c r="P207" s="7">
        <f>SUM(Table32534[[#This Row],[50]:[64]])</f>
        <v>208</v>
      </c>
      <c r="Q207" s="7">
        <f>SUM(Table32534[[#This Row],[65]:[74]])</f>
        <v>119</v>
      </c>
      <c r="R207" s="7">
        <f>SUM(Table32534[[#This Row],[75]:[84]])</f>
        <v>62</v>
      </c>
      <c r="S207" s="8">
        <f>SUM(Table32534[[#This Row],[5]:[9]])</f>
        <v>28</v>
      </c>
      <c r="T207" s="7">
        <f>SUM(Table32534[[#This Row],[10]:[14]])</f>
        <v>54</v>
      </c>
      <c r="U207" s="7">
        <f>SUM(Table32534[[#This Row],[15]:[19]])</f>
        <v>51</v>
      </c>
      <c r="V207" s="7">
        <f>SUM(Table32534[[#This Row],[20]:[24]])</f>
        <v>20</v>
      </c>
      <c r="W207" s="7">
        <f>SUM(Table32534[[#This Row],[25]:[29]])</f>
        <v>37</v>
      </c>
      <c r="X207" s="7">
        <f>SUM(Table32534[[#This Row],[30]:[34]])</f>
        <v>51</v>
      </c>
      <c r="Y207" s="7">
        <f>SUM(Table32534[[#This Row],[35]:[39]])</f>
        <v>48</v>
      </c>
      <c r="Z207" s="7">
        <f>SUM(Table32534[[#This Row],[40]:[44]])</f>
        <v>36</v>
      </c>
      <c r="AA207" s="7">
        <f>SUM(Table32534[[#This Row],[45]:[49]])</f>
        <v>46</v>
      </c>
      <c r="AB207" s="7">
        <f>SUM(Table32534[[#This Row],[50]:[54]])</f>
        <v>63</v>
      </c>
      <c r="AC207" s="7">
        <f>SUM(Table32534[[#This Row],[55]:[59]])</f>
        <v>85</v>
      </c>
      <c r="AD207" s="7">
        <f>SUM(Table32534[[#This Row],[60]:[64]])</f>
        <v>60</v>
      </c>
      <c r="AE207" s="7">
        <f>SUM(Table32534[[#This Row],[65]:[69]])</f>
        <v>73</v>
      </c>
      <c r="AF207" s="7">
        <f>SUM(Table32534[[#This Row],[70]:[74]])</f>
        <v>46</v>
      </c>
      <c r="AG207" s="7">
        <f>SUM(Table32534[[#This Row],[75]:[79]])</f>
        <v>35</v>
      </c>
      <c r="AH207" s="7">
        <f>SUM(Table32534[[#This Row],[80]:[84]])</f>
        <v>27</v>
      </c>
      <c r="AI207" s="7">
        <f>SUM(Table32534[[#This Row],[85]:[89]])</f>
        <v>16</v>
      </c>
      <c r="AJ207" s="7">
        <f>Table32534[[#This Row],[90]]</f>
        <v>9</v>
      </c>
      <c r="AK207" s="8">
        <v>13</v>
      </c>
      <c r="AL207" s="7">
        <v>7</v>
      </c>
      <c r="AM207" s="7">
        <v>11</v>
      </c>
      <c r="AN207" s="7">
        <v>6</v>
      </c>
      <c r="AO207" s="7">
        <v>14</v>
      </c>
      <c r="AP207" s="7">
        <v>4</v>
      </c>
      <c r="AQ207" s="7">
        <v>8</v>
      </c>
      <c r="AR207" s="7">
        <v>7</v>
      </c>
      <c r="AS207" s="7">
        <v>5</v>
      </c>
      <c r="AT207" s="7">
        <v>4</v>
      </c>
      <c r="AU207" s="7">
        <v>10</v>
      </c>
      <c r="AV207" s="7">
        <v>12</v>
      </c>
      <c r="AW207" s="7">
        <v>13</v>
      </c>
      <c r="AX207" s="7">
        <v>9</v>
      </c>
      <c r="AY207" s="7">
        <v>10</v>
      </c>
      <c r="AZ207" s="7">
        <v>13</v>
      </c>
      <c r="BA207" s="7">
        <v>10</v>
      </c>
      <c r="BB207" s="7">
        <v>6</v>
      </c>
      <c r="BC207" s="7">
        <v>12</v>
      </c>
      <c r="BD207" s="7">
        <v>10</v>
      </c>
      <c r="BE207" s="7">
        <v>4</v>
      </c>
      <c r="BF207" s="7">
        <v>5</v>
      </c>
      <c r="BG207" s="7">
        <v>5</v>
      </c>
      <c r="BH207" s="7">
        <v>3</v>
      </c>
      <c r="BI207" s="7">
        <v>3</v>
      </c>
      <c r="BJ207" s="7">
        <v>6</v>
      </c>
      <c r="BK207" s="7">
        <v>4</v>
      </c>
      <c r="BL207" s="7">
        <v>9</v>
      </c>
      <c r="BM207" s="7">
        <v>5</v>
      </c>
      <c r="BN207" s="7">
        <v>13</v>
      </c>
      <c r="BO207" s="7">
        <v>7</v>
      </c>
      <c r="BP207" s="7">
        <v>16</v>
      </c>
      <c r="BQ207" s="7">
        <v>11</v>
      </c>
      <c r="BR207" s="7">
        <v>9</v>
      </c>
      <c r="BS207" s="7">
        <v>8</v>
      </c>
      <c r="BT207" s="7">
        <v>14</v>
      </c>
      <c r="BU207" s="7">
        <v>9</v>
      </c>
      <c r="BV207" s="7">
        <v>11</v>
      </c>
      <c r="BW207" s="7">
        <v>10</v>
      </c>
      <c r="BX207" s="7">
        <v>4</v>
      </c>
      <c r="BY207" s="7">
        <v>7</v>
      </c>
      <c r="BZ207" s="7">
        <v>9</v>
      </c>
      <c r="CA207" s="7">
        <v>5</v>
      </c>
      <c r="CB207" s="7">
        <v>5</v>
      </c>
      <c r="CC207" s="7">
        <v>10</v>
      </c>
      <c r="CD207" s="7">
        <v>13</v>
      </c>
      <c r="CE207" s="7">
        <v>5</v>
      </c>
      <c r="CF207" s="7">
        <v>11</v>
      </c>
      <c r="CG207" s="7">
        <v>9</v>
      </c>
      <c r="CH207" s="7">
        <v>8</v>
      </c>
      <c r="CI207" s="7">
        <v>7</v>
      </c>
      <c r="CJ207" s="7">
        <v>16</v>
      </c>
      <c r="CK207" s="7">
        <v>15</v>
      </c>
      <c r="CL207" s="7">
        <v>13</v>
      </c>
      <c r="CM207" s="7">
        <v>12</v>
      </c>
      <c r="CN207" s="7">
        <v>15</v>
      </c>
      <c r="CO207" s="7">
        <v>13</v>
      </c>
      <c r="CP207" s="7">
        <v>18</v>
      </c>
      <c r="CQ207" s="7">
        <v>11</v>
      </c>
      <c r="CR207" s="7">
        <v>28</v>
      </c>
      <c r="CS207" s="7">
        <v>13</v>
      </c>
      <c r="CT207" s="7">
        <v>11</v>
      </c>
      <c r="CU207" s="7">
        <v>15</v>
      </c>
      <c r="CV207" s="7">
        <v>10</v>
      </c>
      <c r="CW207" s="7">
        <v>11</v>
      </c>
      <c r="CX207" s="7">
        <v>18</v>
      </c>
      <c r="CY207" s="7">
        <v>17</v>
      </c>
      <c r="CZ207" s="7">
        <v>13</v>
      </c>
      <c r="DA207" s="7">
        <v>14</v>
      </c>
      <c r="DB207" s="7">
        <v>11</v>
      </c>
      <c r="DC207" s="7">
        <v>10</v>
      </c>
      <c r="DD207" s="7">
        <v>11</v>
      </c>
      <c r="DE207" s="7">
        <v>8</v>
      </c>
      <c r="DF207" s="7">
        <v>8</v>
      </c>
      <c r="DG207" s="7">
        <v>9</v>
      </c>
      <c r="DH207" s="7">
        <v>7</v>
      </c>
      <c r="DI207" s="7">
        <v>9</v>
      </c>
      <c r="DJ207" s="7">
        <v>7</v>
      </c>
      <c r="DK207" s="7">
        <v>4</v>
      </c>
      <c r="DL207" s="7">
        <v>8</v>
      </c>
      <c r="DM207" s="7">
        <v>7</v>
      </c>
      <c r="DN207" s="7">
        <v>6</v>
      </c>
      <c r="DO207" s="7">
        <v>6</v>
      </c>
      <c r="DP207" s="7">
        <v>3</v>
      </c>
      <c r="DQ207" s="7">
        <v>5</v>
      </c>
      <c r="DR207" s="7">
        <v>4</v>
      </c>
      <c r="DS207" s="7">
        <v>2</v>
      </c>
      <c r="DT207" s="7">
        <v>2</v>
      </c>
      <c r="DU207" s="7">
        <v>5</v>
      </c>
      <c r="DV207" s="7">
        <v>3</v>
      </c>
      <c r="DW207" s="7">
        <v>9</v>
      </c>
      <c r="DX207" s="7">
        <f t="shared" si="17"/>
        <v>484</v>
      </c>
      <c r="DY207" s="7">
        <f t="shared" si="18"/>
        <v>42</v>
      </c>
      <c r="DZ207" s="7">
        <f t="shared" si="19"/>
        <v>218</v>
      </c>
      <c r="EA207" s="7">
        <f t="shared" si="20"/>
        <v>208</v>
      </c>
    </row>
    <row r="208" spans="1:131" x14ac:dyDescent="0.35">
      <c r="A208" s="7">
        <v>13</v>
      </c>
      <c r="B208" s="10" t="s">
        <v>1020</v>
      </c>
      <c r="C208" s="10" t="s">
        <v>538</v>
      </c>
      <c r="D208" s="10" t="s">
        <v>539</v>
      </c>
      <c r="E208" s="7">
        <f>SUM(Table32534[[#This Row],[0]:[90]])</f>
        <v>629</v>
      </c>
      <c r="F208" s="8">
        <f>SUM(Table32534[[#This Row],[0]:[15]])</f>
        <v>72</v>
      </c>
      <c r="G208" s="7">
        <f>SUM(Table32534[[#This Row],[16]:[64]])</f>
        <v>377</v>
      </c>
      <c r="H208" s="7">
        <f>SUM(Table32534[[#This Row],[65]:[90]])</f>
        <v>180</v>
      </c>
      <c r="I208" s="7">
        <f>SUM(Table32534[[#This Row],[85]:[90]])</f>
        <v>21</v>
      </c>
      <c r="J208" s="8">
        <f>SUM(Table32534[[#This Row],[0]:[17]])</f>
        <v>88</v>
      </c>
      <c r="K208" s="7">
        <f>SUM(Table32534[[#This Row],[18]:[64]])</f>
        <v>361</v>
      </c>
      <c r="L208" s="8">
        <f>SUM(Table32534[[#This Row],[0]:[4]])</f>
        <v>14</v>
      </c>
      <c r="M208" s="7">
        <f>SUM(Table32534[[#This Row],[5]:[15]])</f>
        <v>58</v>
      </c>
      <c r="N208" s="7">
        <f>SUM(Table32534[[#This Row],[16]:[24]])</f>
        <v>60</v>
      </c>
      <c r="O208" s="7">
        <f>SUM(Table32534[[#This Row],[25]:[49]])</f>
        <v>167</v>
      </c>
      <c r="P208" s="7">
        <f>SUM(Table32534[[#This Row],[50]:[64]])</f>
        <v>150</v>
      </c>
      <c r="Q208" s="7">
        <f>SUM(Table32534[[#This Row],[65]:[74]])</f>
        <v>93</v>
      </c>
      <c r="R208" s="7">
        <f>SUM(Table32534[[#This Row],[75]:[84]])</f>
        <v>66</v>
      </c>
      <c r="S208" s="8">
        <f>SUM(Table32534[[#This Row],[5]:[9]])</f>
        <v>20</v>
      </c>
      <c r="T208" s="7">
        <f>SUM(Table32534[[#This Row],[10]:[14]])</f>
        <v>34</v>
      </c>
      <c r="U208" s="7">
        <f>SUM(Table32534[[#This Row],[15]:[19]])</f>
        <v>47</v>
      </c>
      <c r="V208" s="7">
        <f>SUM(Table32534[[#This Row],[20]:[24]])</f>
        <v>17</v>
      </c>
      <c r="W208" s="7">
        <f>SUM(Table32534[[#This Row],[25]:[29]])</f>
        <v>25</v>
      </c>
      <c r="X208" s="7">
        <f>SUM(Table32534[[#This Row],[30]:[34]])</f>
        <v>41</v>
      </c>
      <c r="Y208" s="7">
        <f>SUM(Table32534[[#This Row],[35]:[39]])</f>
        <v>33</v>
      </c>
      <c r="Z208" s="7">
        <f>SUM(Table32534[[#This Row],[40]:[44]])</f>
        <v>42</v>
      </c>
      <c r="AA208" s="7">
        <f>SUM(Table32534[[#This Row],[45]:[49]])</f>
        <v>26</v>
      </c>
      <c r="AB208" s="7">
        <f>SUM(Table32534[[#This Row],[50]:[54]])</f>
        <v>36</v>
      </c>
      <c r="AC208" s="7">
        <f>SUM(Table32534[[#This Row],[55]:[59]])</f>
        <v>56</v>
      </c>
      <c r="AD208" s="7">
        <f>SUM(Table32534[[#This Row],[60]:[64]])</f>
        <v>58</v>
      </c>
      <c r="AE208" s="7">
        <f>SUM(Table32534[[#This Row],[65]:[69]])</f>
        <v>43</v>
      </c>
      <c r="AF208" s="7">
        <f>SUM(Table32534[[#This Row],[70]:[74]])</f>
        <v>50</v>
      </c>
      <c r="AG208" s="7">
        <f>SUM(Table32534[[#This Row],[75]:[79]])</f>
        <v>53</v>
      </c>
      <c r="AH208" s="7">
        <f>SUM(Table32534[[#This Row],[80]:[84]])</f>
        <v>13</v>
      </c>
      <c r="AI208" s="7">
        <f>SUM(Table32534[[#This Row],[85]:[89]])</f>
        <v>16</v>
      </c>
      <c r="AJ208" s="7">
        <f>Table32534[[#This Row],[90]]</f>
        <v>5</v>
      </c>
      <c r="AK208" s="8">
        <v>2</v>
      </c>
      <c r="AL208" s="7">
        <v>3</v>
      </c>
      <c r="AM208" s="7">
        <v>3</v>
      </c>
      <c r="AN208" s="7">
        <v>4</v>
      </c>
      <c r="AO208" s="7">
        <v>2</v>
      </c>
      <c r="AP208" s="7">
        <v>5</v>
      </c>
      <c r="AQ208" s="7">
        <v>4</v>
      </c>
      <c r="AR208" s="7">
        <v>4</v>
      </c>
      <c r="AS208" s="7">
        <v>1</v>
      </c>
      <c r="AT208" s="7">
        <v>6</v>
      </c>
      <c r="AU208" s="7">
        <v>4</v>
      </c>
      <c r="AV208" s="7">
        <v>10</v>
      </c>
      <c r="AW208" s="7">
        <v>4</v>
      </c>
      <c r="AX208" s="7">
        <v>10</v>
      </c>
      <c r="AY208" s="7">
        <v>6</v>
      </c>
      <c r="AZ208" s="7">
        <v>4</v>
      </c>
      <c r="BA208" s="7">
        <v>7</v>
      </c>
      <c r="BB208" s="7">
        <v>9</v>
      </c>
      <c r="BC208" s="7">
        <v>12</v>
      </c>
      <c r="BD208" s="7">
        <v>15</v>
      </c>
      <c r="BE208" s="7">
        <v>4</v>
      </c>
      <c r="BF208" s="7">
        <v>2</v>
      </c>
      <c r="BG208" s="7">
        <v>4</v>
      </c>
      <c r="BH208" s="7">
        <v>3</v>
      </c>
      <c r="BI208" s="7">
        <v>4</v>
      </c>
      <c r="BJ208" s="7">
        <v>4</v>
      </c>
      <c r="BK208" s="7">
        <v>9</v>
      </c>
      <c r="BL208" s="7">
        <v>3</v>
      </c>
      <c r="BM208" s="7">
        <v>7</v>
      </c>
      <c r="BN208" s="7">
        <v>2</v>
      </c>
      <c r="BO208" s="7">
        <v>11</v>
      </c>
      <c r="BP208" s="7">
        <v>10</v>
      </c>
      <c r="BQ208" s="7">
        <v>11</v>
      </c>
      <c r="BR208" s="7">
        <v>6</v>
      </c>
      <c r="BS208" s="7">
        <v>3</v>
      </c>
      <c r="BT208" s="7">
        <v>8</v>
      </c>
      <c r="BU208" s="7">
        <v>7</v>
      </c>
      <c r="BV208" s="7">
        <v>3</v>
      </c>
      <c r="BW208" s="7">
        <v>6</v>
      </c>
      <c r="BX208" s="7">
        <v>9</v>
      </c>
      <c r="BY208" s="7">
        <v>14</v>
      </c>
      <c r="BZ208" s="7">
        <v>15</v>
      </c>
      <c r="CA208" s="7">
        <v>4</v>
      </c>
      <c r="CB208" s="7">
        <v>4</v>
      </c>
      <c r="CC208" s="7">
        <v>5</v>
      </c>
      <c r="CD208" s="7">
        <v>3</v>
      </c>
      <c r="CE208" s="7">
        <v>4</v>
      </c>
      <c r="CF208" s="7">
        <v>7</v>
      </c>
      <c r="CG208" s="7">
        <v>8</v>
      </c>
      <c r="CH208" s="7">
        <v>4</v>
      </c>
      <c r="CI208" s="7">
        <v>5</v>
      </c>
      <c r="CJ208" s="7">
        <v>5</v>
      </c>
      <c r="CK208" s="7">
        <v>8</v>
      </c>
      <c r="CL208" s="7">
        <v>9</v>
      </c>
      <c r="CM208" s="7">
        <v>9</v>
      </c>
      <c r="CN208" s="7">
        <v>9</v>
      </c>
      <c r="CO208" s="7">
        <v>10</v>
      </c>
      <c r="CP208" s="7">
        <v>15</v>
      </c>
      <c r="CQ208" s="7">
        <v>10</v>
      </c>
      <c r="CR208" s="7">
        <v>12</v>
      </c>
      <c r="CS208" s="7">
        <v>15</v>
      </c>
      <c r="CT208" s="7">
        <v>8</v>
      </c>
      <c r="CU208" s="7">
        <v>11</v>
      </c>
      <c r="CV208" s="7">
        <v>12</v>
      </c>
      <c r="CW208" s="7">
        <v>12</v>
      </c>
      <c r="CX208" s="7">
        <v>5</v>
      </c>
      <c r="CY208" s="7">
        <v>12</v>
      </c>
      <c r="CZ208" s="7">
        <v>4</v>
      </c>
      <c r="DA208" s="7">
        <v>12</v>
      </c>
      <c r="DB208" s="7">
        <v>10</v>
      </c>
      <c r="DC208" s="7">
        <v>9</v>
      </c>
      <c r="DD208" s="7">
        <v>11</v>
      </c>
      <c r="DE208" s="7">
        <v>12</v>
      </c>
      <c r="DF208" s="7">
        <v>11</v>
      </c>
      <c r="DG208" s="7">
        <v>7</v>
      </c>
      <c r="DH208" s="7">
        <v>12</v>
      </c>
      <c r="DI208" s="7">
        <v>13</v>
      </c>
      <c r="DJ208" s="7">
        <v>6</v>
      </c>
      <c r="DK208" s="7">
        <v>11</v>
      </c>
      <c r="DL208" s="7">
        <v>11</v>
      </c>
      <c r="DM208" s="7">
        <v>1</v>
      </c>
      <c r="DN208" s="7">
        <v>9</v>
      </c>
      <c r="DO208" s="7">
        <v>1</v>
      </c>
      <c r="DP208" s="7">
        <v>0</v>
      </c>
      <c r="DQ208" s="7">
        <v>2</v>
      </c>
      <c r="DR208" s="7">
        <v>5</v>
      </c>
      <c r="DS208" s="7">
        <v>5</v>
      </c>
      <c r="DT208" s="7">
        <v>4</v>
      </c>
      <c r="DU208" s="7">
        <v>0</v>
      </c>
      <c r="DV208" s="7">
        <v>2</v>
      </c>
      <c r="DW208" s="7">
        <v>5</v>
      </c>
      <c r="DX208" s="7">
        <f t="shared" si="17"/>
        <v>377</v>
      </c>
      <c r="DY208" s="7">
        <f t="shared" si="18"/>
        <v>44</v>
      </c>
      <c r="DZ208" s="7">
        <f t="shared" si="19"/>
        <v>167</v>
      </c>
      <c r="EA208" s="7">
        <f t="shared" si="20"/>
        <v>150</v>
      </c>
    </row>
    <row r="209" spans="1:131" x14ac:dyDescent="0.35">
      <c r="A209" s="7">
        <v>13</v>
      </c>
      <c r="B209" s="10" t="s">
        <v>1020</v>
      </c>
      <c r="C209" s="10" t="s">
        <v>540</v>
      </c>
      <c r="D209" s="10" t="s">
        <v>541</v>
      </c>
      <c r="E209" s="7">
        <f>SUM(Table32534[[#This Row],[0]:[90]])</f>
        <v>794</v>
      </c>
      <c r="F209" s="8">
        <f>SUM(Table32534[[#This Row],[0]:[15]])</f>
        <v>132</v>
      </c>
      <c r="G209" s="7">
        <f>SUM(Table32534[[#This Row],[16]:[64]])</f>
        <v>488</v>
      </c>
      <c r="H209" s="7">
        <f>SUM(Table32534[[#This Row],[65]:[90]])</f>
        <v>174</v>
      </c>
      <c r="I209" s="7">
        <f>SUM(Table32534[[#This Row],[85]:[90]])</f>
        <v>29</v>
      </c>
      <c r="J209" s="8">
        <f>SUM(Table32534[[#This Row],[0]:[17]])</f>
        <v>152</v>
      </c>
      <c r="K209" s="7">
        <f>SUM(Table32534[[#This Row],[18]:[64]])</f>
        <v>468</v>
      </c>
      <c r="L209" s="8">
        <f>SUM(Table32534[[#This Row],[0]:[4]])</f>
        <v>34</v>
      </c>
      <c r="M209" s="7">
        <f>SUM(Table32534[[#This Row],[5]:[15]])</f>
        <v>98</v>
      </c>
      <c r="N209" s="7">
        <f>SUM(Table32534[[#This Row],[16]:[24]])</f>
        <v>80</v>
      </c>
      <c r="O209" s="7">
        <f>SUM(Table32534[[#This Row],[25]:[49]])</f>
        <v>258</v>
      </c>
      <c r="P209" s="7">
        <f>SUM(Table32534[[#This Row],[50]:[64]])</f>
        <v>150</v>
      </c>
      <c r="Q209" s="7">
        <f>SUM(Table32534[[#This Row],[65]:[74]])</f>
        <v>92</v>
      </c>
      <c r="R209" s="7">
        <f>SUM(Table32534[[#This Row],[75]:[84]])</f>
        <v>53</v>
      </c>
      <c r="S209" s="8">
        <f>SUM(Table32534[[#This Row],[5]:[9]])</f>
        <v>37</v>
      </c>
      <c r="T209" s="7">
        <f>SUM(Table32534[[#This Row],[10]:[14]])</f>
        <v>53</v>
      </c>
      <c r="U209" s="7">
        <f>SUM(Table32534[[#This Row],[15]:[19]])</f>
        <v>49</v>
      </c>
      <c r="V209" s="7">
        <f>SUM(Table32534[[#This Row],[20]:[24]])</f>
        <v>39</v>
      </c>
      <c r="W209" s="7">
        <f>SUM(Table32534[[#This Row],[25]:[29]])</f>
        <v>51</v>
      </c>
      <c r="X209" s="7">
        <f>SUM(Table32534[[#This Row],[30]:[34]])</f>
        <v>54</v>
      </c>
      <c r="Y209" s="7">
        <f>SUM(Table32534[[#This Row],[35]:[39]])</f>
        <v>56</v>
      </c>
      <c r="Z209" s="7">
        <f>SUM(Table32534[[#This Row],[40]:[44]])</f>
        <v>50</v>
      </c>
      <c r="AA209" s="7">
        <f>SUM(Table32534[[#This Row],[45]:[49]])</f>
        <v>47</v>
      </c>
      <c r="AB209" s="7">
        <f>SUM(Table32534[[#This Row],[50]:[54]])</f>
        <v>45</v>
      </c>
      <c r="AC209" s="7">
        <f>SUM(Table32534[[#This Row],[55]:[59]])</f>
        <v>63</v>
      </c>
      <c r="AD209" s="7">
        <f>SUM(Table32534[[#This Row],[60]:[64]])</f>
        <v>42</v>
      </c>
      <c r="AE209" s="7">
        <f>SUM(Table32534[[#This Row],[65]:[69]])</f>
        <v>45</v>
      </c>
      <c r="AF209" s="7">
        <f>SUM(Table32534[[#This Row],[70]:[74]])</f>
        <v>47</v>
      </c>
      <c r="AG209" s="7">
        <f>SUM(Table32534[[#This Row],[75]:[79]])</f>
        <v>33</v>
      </c>
      <c r="AH209" s="7">
        <f>SUM(Table32534[[#This Row],[80]:[84]])</f>
        <v>20</v>
      </c>
      <c r="AI209" s="7">
        <f>SUM(Table32534[[#This Row],[85]:[89]])</f>
        <v>26</v>
      </c>
      <c r="AJ209" s="7">
        <f>Table32534[[#This Row],[90]]</f>
        <v>3</v>
      </c>
      <c r="AK209" s="8">
        <v>7</v>
      </c>
      <c r="AL209" s="7">
        <v>4</v>
      </c>
      <c r="AM209" s="7">
        <v>8</v>
      </c>
      <c r="AN209" s="7">
        <v>7</v>
      </c>
      <c r="AO209" s="7">
        <v>8</v>
      </c>
      <c r="AP209" s="7">
        <v>8</v>
      </c>
      <c r="AQ209" s="7">
        <v>8</v>
      </c>
      <c r="AR209" s="7">
        <v>7</v>
      </c>
      <c r="AS209" s="7">
        <v>6</v>
      </c>
      <c r="AT209" s="7">
        <v>8</v>
      </c>
      <c r="AU209" s="7">
        <v>13</v>
      </c>
      <c r="AV209" s="7">
        <v>7</v>
      </c>
      <c r="AW209" s="7">
        <v>10</v>
      </c>
      <c r="AX209" s="7">
        <v>11</v>
      </c>
      <c r="AY209" s="7">
        <v>12</v>
      </c>
      <c r="AZ209" s="7">
        <v>8</v>
      </c>
      <c r="BA209" s="7">
        <v>7</v>
      </c>
      <c r="BB209" s="7">
        <v>13</v>
      </c>
      <c r="BC209" s="7">
        <v>13</v>
      </c>
      <c r="BD209" s="7">
        <v>8</v>
      </c>
      <c r="BE209" s="7">
        <v>9</v>
      </c>
      <c r="BF209" s="7">
        <v>14</v>
      </c>
      <c r="BG209" s="7">
        <v>7</v>
      </c>
      <c r="BH209" s="7">
        <v>2</v>
      </c>
      <c r="BI209" s="7">
        <v>7</v>
      </c>
      <c r="BJ209" s="7">
        <v>11</v>
      </c>
      <c r="BK209" s="7">
        <v>7</v>
      </c>
      <c r="BL209" s="7">
        <v>11</v>
      </c>
      <c r="BM209" s="7">
        <v>9</v>
      </c>
      <c r="BN209" s="7">
        <v>13</v>
      </c>
      <c r="BO209" s="7">
        <v>12</v>
      </c>
      <c r="BP209" s="7">
        <v>14</v>
      </c>
      <c r="BQ209" s="7">
        <v>12</v>
      </c>
      <c r="BR209" s="7">
        <v>9</v>
      </c>
      <c r="BS209" s="7">
        <v>7</v>
      </c>
      <c r="BT209" s="7">
        <v>11</v>
      </c>
      <c r="BU209" s="7">
        <v>11</v>
      </c>
      <c r="BV209" s="7">
        <v>18</v>
      </c>
      <c r="BW209" s="7">
        <v>10</v>
      </c>
      <c r="BX209" s="7">
        <v>6</v>
      </c>
      <c r="BY209" s="7">
        <v>8</v>
      </c>
      <c r="BZ209" s="7">
        <v>7</v>
      </c>
      <c r="CA209" s="7">
        <v>17</v>
      </c>
      <c r="CB209" s="7">
        <v>10</v>
      </c>
      <c r="CC209" s="7">
        <v>8</v>
      </c>
      <c r="CD209" s="7">
        <v>12</v>
      </c>
      <c r="CE209" s="7">
        <v>10</v>
      </c>
      <c r="CF209" s="7">
        <v>9</v>
      </c>
      <c r="CG209" s="7">
        <v>9</v>
      </c>
      <c r="CH209" s="7">
        <v>7</v>
      </c>
      <c r="CI209" s="7">
        <v>7</v>
      </c>
      <c r="CJ209" s="7">
        <v>10</v>
      </c>
      <c r="CK209" s="7">
        <v>7</v>
      </c>
      <c r="CL209" s="7">
        <v>14</v>
      </c>
      <c r="CM209" s="7">
        <v>7</v>
      </c>
      <c r="CN209" s="7">
        <v>19</v>
      </c>
      <c r="CO209" s="7">
        <v>14</v>
      </c>
      <c r="CP209" s="7">
        <v>7</v>
      </c>
      <c r="CQ209" s="7">
        <v>13</v>
      </c>
      <c r="CR209" s="7">
        <v>10</v>
      </c>
      <c r="CS209" s="7">
        <v>9</v>
      </c>
      <c r="CT209" s="7">
        <v>10</v>
      </c>
      <c r="CU209" s="7">
        <v>10</v>
      </c>
      <c r="CV209" s="7">
        <v>7</v>
      </c>
      <c r="CW209" s="7">
        <v>6</v>
      </c>
      <c r="CX209" s="7">
        <v>14</v>
      </c>
      <c r="CY209" s="7">
        <v>4</v>
      </c>
      <c r="CZ209" s="7">
        <v>9</v>
      </c>
      <c r="DA209" s="7">
        <v>8</v>
      </c>
      <c r="DB209" s="7">
        <v>10</v>
      </c>
      <c r="DC209" s="7">
        <v>9</v>
      </c>
      <c r="DD209" s="7">
        <v>9</v>
      </c>
      <c r="DE209" s="7">
        <v>8</v>
      </c>
      <c r="DF209" s="7">
        <v>14</v>
      </c>
      <c r="DG209" s="7">
        <v>7</v>
      </c>
      <c r="DH209" s="7">
        <v>3</v>
      </c>
      <c r="DI209" s="7">
        <v>8</v>
      </c>
      <c r="DJ209" s="7">
        <v>4</v>
      </c>
      <c r="DK209" s="7">
        <v>9</v>
      </c>
      <c r="DL209" s="7">
        <v>9</v>
      </c>
      <c r="DM209" s="7">
        <v>7</v>
      </c>
      <c r="DN209" s="7">
        <v>4</v>
      </c>
      <c r="DO209" s="7">
        <v>1</v>
      </c>
      <c r="DP209" s="7">
        <v>4</v>
      </c>
      <c r="DQ209" s="7">
        <v>4</v>
      </c>
      <c r="DR209" s="7">
        <v>6</v>
      </c>
      <c r="DS209" s="7">
        <v>6</v>
      </c>
      <c r="DT209" s="7">
        <v>5</v>
      </c>
      <c r="DU209" s="7">
        <v>5</v>
      </c>
      <c r="DV209" s="7">
        <v>4</v>
      </c>
      <c r="DW209" s="7">
        <v>3</v>
      </c>
      <c r="DX209" s="7">
        <f t="shared" si="17"/>
        <v>488</v>
      </c>
      <c r="DY209" s="7">
        <f t="shared" si="18"/>
        <v>60</v>
      </c>
      <c r="DZ209" s="7">
        <f t="shared" si="19"/>
        <v>258</v>
      </c>
      <c r="EA209" s="7">
        <f t="shared" si="20"/>
        <v>150</v>
      </c>
    </row>
    <row r="210" spans="1:131" x14ac:dyDescent="0.35">
      <c r="A210" s="7">
        <v>13</v>
      </c>
      <c r="B210" s="10" t="s">
        <v>1020</v>
      </c>
      <c r="C210" s="10" t="s">
        <v>542</v>
      </c>
      <c r="D210" s="10" t="s">
        <v>543</v>
      </c>
      <c r="E210" s="7">
        <f>SUM(Table32534[[#This Row],[0]:[90]])</f>
        <v>822</v>
      </c>
      <c r="F210" s="8">
        <f>SUM(Table32534[[#This Row],[0]:[15]])</f>
        <v>124</v>
      </c>
      <c r="G210" s="7">
        <f>SUM(Table32534[[#This Row],[16]:[64]])</f>
        <v>499</v>
      </c>
      <c r="H210" s="7">
        <f>SUM(Table32534[[#This Row],[65]:[90]])</f>
        <v>199</v>
      </c>
      <c r="I210" s="7">
        <f>SUM(Table32534[[#This Row],[85]:[90]])</f>
        <v>20</v>
      </c>
      <c r="J210" s="8">
        <f>SUM(Table32534[[#This Row],[0]:[17]])</f>
        <v>142</v>
      </c>
      <c r="K210" s="7">
        <f>SUM(Table32534[[#This Row],[18]:[64]])</f>
        <v>481</v>
      </c>
      <c r="L210" s="8">
        <f>SUM(Table32534[[#This Row],[0]:[4]])</f>
        <v>30</v>
      </c>
      <c r="M210" s="7">
        <f>SUM(Table32534[[#This Row],[5]:[15]])</f>
        <v>94</v>
      </c>
      <c r="N210" s="7">
        <f>SUM(Table32534[[#This Row],[16]:[24]])</f>
        <v>67</v>
      </c>
      <c r="O210" s="7">
        <f>SUM(Table32534[[#This Row],[25]:[49]])</f>
        <v>229</v>
      </c>
      <c r="P210" s="7">
        <f>SUM(Table32534[[#This Row],[50]:[64]])</f>
        <v>203</v>
      </c>
      <c r="Q210" s="7">
        <f>SUM(Table32534[[#This Row],[65]:[74]])</f>
        <v>89</v>
      </c>
      <c r="R210" s="7">
        <f>SUM(Table32534[[#This Row],[75]:[84]])</f>
        <v>90</v>
      </c>
      <c r="S210" s="8">
        <f>SUM(Table32534[[#This Row],[5]:[9]])</f>
        <v>34</v>
      </c>
      <c r="T210" s="7">
        <f>SUM(Table32534[[#This Row],[10]:[14]])</f>
        <v>50</v>
      </c>
      <c r="U210" s="7">
        <f>SUM(Table32534[[#This Row],[15]:[19]])</f>
        <v>48</v>
      </c>
      <c r="V210" s="7">
        <f>SUM(Table32534[[#This Row],[20]:[24]])</f>
        <v>29</v>
      </c>
      <c r="W210" s="7">
        <f>SUM(Table32534[[#This Row],[25]:[29]])</f>
        <v>25</v>
      </c>
      <c r="X210" s="7">
        <f>SUM(Table32534[[#This Row],[30]:[34]])</f>
        <v>42</v>
      </c>
      <c r="Y210" s="7">
        <f>SUM(Table32534[[#This Row],[35]:[39]])</f>
        <v>51</v>
      </c>
      <c r="Z210" s="7">
        <f>SUM(Table32534[[#This Row],[40]:[44]])</f>
        <v>55</v>
      </c>
      <c r="AA210" s="7">
        <f>SUM(Table32534[[#This Row],[45]:[49]])</f>
        <v>56</v>
      </c>
      <c r="AB210" s="7">
        <f>SUM(Table32534[[#This Row],[50]:[54]])</f>
        <v>69</v>
      </c>
      <c r="AC210" s="7">
        <f>SUM(Table32534[[#This Row],[55]:[59]])</f>
        <v>80</v>
      </c>
      <c r="AD210" s="7">
        <f>SUM(Table32534[[#This Row],[60]:[64]])</f>
        <v>54</v>
      </c>
      <c r="AE210" s="7">
        <f>SUM(Table32534[[#This Row],[65]:[69]])</f>
        <v>47</v>
      </c>
      <c r="AF210" s="7">
        <f>SUM(Table32534[[#This Row],[70]:[74]])</f>
        <v>42</v>
      </c>
      <c r="AG210" s="7">
        <f>SUM(Table32534[[#This Row],[75]:[79]])</f>
        <v>56</v>
      </c>
      <c r="AH210" s="7">
        <f>SUM(Table32534[[#This Row],[80]:[84]])</f>
        <v>34</v>
      </c>
      <c r="AI210" s="7">
        <f>SUM(Table32534[[#This Row],[85]:[89]])</f>
        <v>14</v>
      </c>
      <c r="AJ210" s="7">
        <f>Table32534[[#This Row],[90]]</f>
        <v>6</v>
      </c>
      <c r="AK210" s="8">
        <v>3</v>
      </c>
      <c r="AL210" s="7">
        <v>8</v>
      </c>
      <c r="AM210" s="7">
        <v>9</v>
      </c>
      <c r="AN210" s="7">
        <v>5</v>
      </c>
      <c r="AO210" s="7">
        <v>5</v>
      </c>
      <c r="AP210" s="7">
        <v>7</v>
      </c>
      <c r="AQ210" s="7">
        <v>9</v>
      </c>
      <c r="AR210" s="7">
        <v>7</v>
      </c>
      <c r="AS210" s="7">
        <v>4</v>
      </c>
      <c r="AT210" s="7">
        <v>7</v>
      </c>
      <c r="AU210" s="7">
        <v>8</v>
      </c>
      <c r="AV210" s="7">
        <v>12</v>
      </c>
      <c r="AW210" s="7">
        <v>11</v>
      </c>
      <c r="AX210" s="7">
        <v>7</v>
      </c>
      <c r="AY210" s="7">
        <v>12</v>
      </c>
      <c r="AZ210" s="7">
        <v>10</v>
      </c>
      <c r="BA210" s="7">
        <v>10</v>
      </c>
      <c r="BB210" s="7">
        <v>8</v>
      </c>
      <c r="BC210" s="7">
        <v>11</v>
      </c>
      <c r="BD210" s="7">
        <v>9</v>
      </c>
      <c r="BE210" s="7">
        <v>5</v>
      </c>
      <c r="BF210" s="7">
        <v>9</v>
      </c>
      <c r="BG210" s="7">
        <v>6</v>
      </c>
      <c r="BH210" s="7">
        <v>3</v>
      </c>
      <c r="BI210" s="7">
        <v>6</v>
      </c>
      <c r="BJ210" s="7">
        <v>5</v>
      </c>
      <c r="BK210" s="7">
        <v>3</v>
      </c>
      <c r="BL210" s="7">
        <v>5</v>
      </c>
      <c r="BM210" s="7">
        <v>5</v>
      </c>
      <c r="BN210" s="7">
        <v>7</v>
      </c>
      <c r="BO210" s="7">
        <v>7</v>
      </c>
      <c r="BP210" s="7">
        <v>7</v>
      </c>
      <c r="BQ210" s="7">
        <v>6</v>
      </c>
      <c r="BR210" s="7">
        <v>8</v>
      </c>
      <c r="BS210" s="7">
        <v>14</v>
      </c>
      <c r="BT210" s="7">
        <v>11</v>
      </c>
      <c r="BU210" s="7">
        <v>8</v>
      </c>
      <c r="BV210" s="7">
        <v>11</v>
      </c>
      <c r="BW210" s="7">
        <v>11</v>
      </c>
      <c r="BX210" s="7">
        <v>10</v>
      </c>
      <c r="BY210" s="7">
        <v>7</v>
      </c>
      <c r="BZ210" s="7">
        <v>15</v>
      </c>
      <c r="CA210" s="7">
        <v>12</v>
      </c>
      <c r="CB210" s="7">
        <v>10</v>
      </c>
      <c r="CC210" s="7">
        <v>11</v>
      </c>
      <c r="CD210" s="7">
        <v>8</v>
      </c>
      <c r="CE210" s="7">
        <v>10</v>
      </c>
      <c r="CF210" s="7">
        <v>8</v>
      </c>
      <c r="CG210" s="7">
        <v>20</v>
      </c>
      <c r="CH210" s="7">
        <v>10</v>
      </c>
      <c r="CI210" s="7">
        <v>14</v>
      </c>
      <c r="CJ210" s="7">
        <v>12</v>
      </c>
      <c r="CK210" s="7">
        <v>15</v>
      </c>
      <c r="CL210" s="7">
        <v>11</v>
      </c>
      <c r="CM210" s="7">
        <v>17</v>
      </c>
      <c r="CN210" s="7">
        <v>23</v>
      </c>
      <c r="CO210" s="7">
        <v>8</v>
      </c>
      <c r="CP210" s="7">
        <v>16</v>
      </c>
      <c r="CQ210" s="7">
        <v>19</v>
      </c>
      <c r="CR210" s="7">
        <v>14</v>
      </c>
      <c r="CS210" s="7">
        <v>2</v>
      </c>
      <c r="CT210" s="7">
        <v>11</v>
      </c>
      <c r="CU210" s="7">
        <v>13</v>
      </c>
      <c r="CV210" s="7">
        <v>20</v>
      </c>
      <c r="CW210" s="7">
        <v>8</v>
      </c>
      <c r="CX210" s="7">
        <v>12</v>
      </c>
      <c r="CY210" s="7">
        <v>4</v>
      </c>
      <c r="CZ210" s="7">
        <v>9</v>
      </c>
      <c r="DA210" s="7">
        <v>9</v>
      </c>
      <c r="DB210" s="7">
        <v>13</v>
      </c>
      <c r="DC210" s="7">
        <v>8</v>
      </c>
      <c r="DD210" s="7">
        <v>11</v>
      </c>
      <c r="DE210" s="7">
        <v>4</v>
      </c>
      <c r="DF210" s="7">
        <v>10</v>
      </c>
      <c r="DG210" s="7">
        <v>9</v>
      </c>
      <c r="DH210" s="7">
        <v>5</v>
      </c>
      <c r="DI210" s="7">
        <v>13</v>
      </c>
      <c r="DJ210" s="7">
        <v>16</v>
      </c>
      <c r="DK210" s="7">
        <v>12</v>
      </c>
      <c r="DL210" s="7">
        <v>10</v>
      </c>
      <c r="DM210" s="7">
        <v>13</v>
      </c>
      <c r="DN210" s="7">
        <v>4</v>
      </c>
      <c r="DO210" s="7">
        <v>8</v>
      </c>
      <c r="DP210" s="7">
        <v>5</v>
      </c>
      <c r="DQ210" s="7">
        <v>4</v>
      </c>
      <c r="DR210" s="7">
        <v>3</v>
      </c>
      <c r="DS210" s="7">
        <v>3</v>
      </c>
      <c r="DT210" s="7">
        <v>3</v>
      </c>
      <c r="DU210" s="7">
        <v>3</v>
      </c>
      <c r="DV210" s="7">
        <v>2</v>
      </c>
      <c r="DW210" s="7">
        <v>6</v>
      </c>
      <c r="DX210" s="7">
        <f t="shared" si="17"/>
        <v>499</v>
      </c>
      <c r="DY210" s="7">
        <f t="shared" si="18"/>
        <v>49</v>
      </c>
      <c r="DZ210" s="7">
        <f t="shared" si="19"/>
        <v>229</v>
      </c>
      <c r="EA210" s="7">
        <f t="shared" si="20"/>
        <v>203</v>
      </c>
    </row>
    <row r="211" spans="1:131" x14ac:dyDescent="0.35">
      <c r="A211" s="7">
        <v>13</v>
      </c>
      <c r="B211" s="10" t="s">
        <v>1020</v>
      </c>
      <c r="C211" s="10" t="s">
        <v>544</v>
      </c>
      <c r="D211" s="10" t="s">
        <v>545</v>
      </c>
      <c r="E211" s="7">
        <f>SUM(Table32534[[#This Row],[0]:[90]])</f>
        <v>801</v>
      </c>
      <c r="F211" s="8">
        <f>SUM(Table32534[[#This Row],[0]:[15]])</f>
        <v>132</v>
      </c>
      <c r="G211" s="7">
        <f>SUM(Table32534[[#This Row],[16]:[64]])</f>
        <v>490</v>
      </c>
      <c r="H211" s="7">
        <f>SUM(Table32534[[#This Row],[65]:[90]])</f>
        <v>179</v>
      </c>
      <c r="I211" s="7">
        <f>SUM(Table32534[[#This Row],[85]:[90]])</f>
        <v>20</v>
      </c>
      <c r="J211" s="8">
        <f>SUM(Table32534[[#This Row],[0]:[17]])</f>
        <v>155</v>
      </c>
      <c r="K211" s="7">
        <f>SUM(Table32534[[#This Row],[18]:[64]])</f>
        <v>467</v>
      </c>
      <c r="L211" s="8">
        <f>SUM(Table32534[[#This Row],[0]:[4]])</f>
        <v>36</v>
      </c>
      <c r="M211" s="7">
        <f>SUM(Table32534[[#This Row],[5]:[15]])</f>
        <v>96</v>
      </c>
      <c r="N211" s="7">
        <f>SUM(Table32534[[#This Row],[16]:[24]])</f>
        <v>85</v>
      </c>
      <c r="O211" s="7">
        <f>SUM(Table32534[[#This Row],[25]:[49]])</f>
        <v>237</v>
      </c>
      <c r="P211" s="7">
        <f>SUM(Table32534[[#This Row],[50]:[64]])</f>
        <v>168</v>
      </c>
      <c r="Q211" s="7">
        <f>SUM(Table32534[[#This Row],[65]:[74]])</f>
        <v>93</v>
      </c>
      <c r="R211" s="7">
        <f>SUM(Table32534[[#This Row],[75]:[84]])</f>
        <v>66</v>
      </c>
      <c r="S211" s="8">
        <f>SUM(Table32534[[#This Row],[5]:[9]])</f>
        <v>47</v>
      </c>
      <c r="T211" s="7">
        <f>SUM(Table32534[[#This Row],[10]:[14]])</f>
        <v>43</v>
      </c>
      <c r="U211" s="7">
        <f>SUM(Table32534[[#This Row],[15]:[19]])</f>
        <v>42</v>
      </c>
      <c r="V211" s="7">
        <f>SUM(Table32534[[#This Row],[20]:[24]])</f>
        <v>49</v>
      </c>
      <c r="W211" s="7">
        <f>SUM(Table32534[[#This Row],[25]:[29]])</f>
        <v>40</v>
      </c>
      <c r="X211" s="7">
        <f>SUM(Table32534[[#This Row],[30]:[34]])</f>
        <v>41</v>
      </c>
      <c r="Y211" s="7">
        <f>SUM(Table32534[[#This Row],[35]:[39]])</f>
        <v>51</v>
      </c>
      <c r="Z211" s="7">
        <f>SUM(Table32534[[#This Row],[40]:[44]])</f>
        <v>59</v>
      </c>
      <c r="AA211" s="7">
        <f>SUM(Table32534[[#This Row],[45]:[49]])</f>
        <v>46</v>
      </c>
      <c r="AB211" s="7">
        <f>SUM(Table32534[[#This Row],[50]:[54]])</f>
        <v>60</v>
      </c>
      <c r="AC211" s="7">
        <f>SUM(Table32534[[#This Row],[55]:[59]])</f>
        <v>63</v>
      </c>
      <c r="AD211" s="7">
        <f>SUM(Table32534[[#This Row],[60]:[64]])</f>
        <v>45</v>
      </c>
      <c r="AE211" s="7">
        <f>SUM(Table32534[[#This Row],[65]:[69]])</f>
        <v>41</v>
      </c>
      <c r="AF211" s="7">
        <f>SUM(Table32534[[#This Row],[70]:[74]])</f>
        <v>52</v>
      </c>
      <c r="AG211" s="7">
        <f>SUM(Table32534[[#This Row],[75]:[79]])</f>
        <v>45</v>
      </c>
      <c r="AH211" s="7">
        <f>SUM(Table32534[[#This Row],[80]:[84]])</f>
        <v>21</v>
      </c>
      <c r="AI211" s="7">
        <f>SUM(Table32534[[#This Row],[85]:[89]])</f>
        <v>13</v>
      </c>
      <c r="AJ211" s="7">
        <f>Table32534[[#This Row],[90]]</f>
        <v>7</v>
      </c>
      <c r="AK211" s="8">
        <v>7</v>
      </c>
      <c r="AL211" s="7">
        <v>5</v>
      </c>
      <c r="AM211" s="7">
        <v>8</v>
      </c>
      <c r="AN211" s="7">
        <v>10</v>
      </c>
      <c r="AO211" s="7">
        <v>6</v>
      </c>
      <c r="AP211" s="7">
        <v>10</v>
      </c>
      <c r="AQ211" s="7">
        <v>7</v>
      </c>
      <c r="AR211" s="7">
        <v>8</v>
      </c>
      <c r="AS211" s="7">
        <v>12</v>
      </c>
      <c r="AT211" s="7">
        <v>10</v>
      </c>
      <c r="AU211" s="7">
        <v>9</v>
      </c>
      <c r="AV211" s="7">
        <v>8</v>
      </c>
      <c r="AW211" s="7">
        <v>9</v>
      </c>
      <c r="AX211" s="7">
        <v>7</v>
      </c>
      <c r="AY211" s="7">
        <v>10</v>
      </c>
      <c r="AZ211" s="7">
        <v>6</v>
      </c>
      <c r="BA211" s="7">
        <v>11</v>
      </c>
      <c r="BB211" s="7">
        <v>12</v>
      </c>
      <c r="BC211" s="7">
        <v>6</v>
      </c>
      <c r="BD211" s="7">
        <v>7</v>
      </c>
      <c r="BE211" s="7">
        <v>18</v>
      </c>
      <c r="BF211" s="7">
        <v>15</v>
      </c>
      <c r="BG211" s="7">
        <v>6</v>
      </c>
      <c r="BH211" s="7">
        <v>5</v>
      </c>
      <c r="BI211" s="7">
        <v>5</v>
      </c>
      <c r="BJ211" s="7">
        <v>10</v>
      </c>
      <c r="BK211" s="7">
        <v>14</v>
      </c>
      <c r="BL211" s="7">
        <v>5</v>
      </c>
      <c r="BM211" s="7">
        <v>5</v>
      </c>
      <c r="BN211" s="7">
        <v>6</v>
      </c>
      <c r="BO211" s="7">
        <v>4</v>
      </c>
      <c r="BP211" s="7">
        <v>10</v>
      </c>
      <c r="BQ211" s="7">
        <v>6</v>
      </c>
      <c r="BR211" s="7">
        <v>13</v>
      </c>
      <c r="BS211" s="7">
        <v>8</v>
      </c>
      <c r="BT211" s="7">
        <v>8</v>
      </c>
      <c r="BU211" s="7">
        <v>11</v>
      </c>
      <c r="BV211" s="7">
        <v>11</v>
      </c>
      <c r="BW211" s="7">
        <v>8</v>
      </c>
      <c r="BX211" s="7">
        <v>13</v>
      </c>
      <c r="BY211" s="7">
        <v>14</v>
      </c>
      <c r="BZ211" s="7">
        <v>15</v>
      </c>
      <c r="CA211" s="7">
        <v>7</v>
      </c>
      <c r="CB211" s="7">
        <v>12</v>
      </c>
      <c r="CC211" s="7">
        <v>11</v>
      </c>
      <c r="CD211" s="7">
        <v>9</v>
      </c>
      <c r="CE211" s="7">
        <v>8</v>
      </c>
      <c r="CF211" s="7">
        <v>7</v>
      </c>
      <c r="CG211" s="7">
        <v>11</v>
      </c>
      <c r="CH211" s="7">
        <v>11</v>
      </c>
      <c r="CI211" s="7">
        <v>8</v>
      </c>
      <c r="CJ211" s="7">
        <v>6</v>
      </c>
      <c r="CK211" s="7">
        <v>16</v>
      </c>
      <c r="CL211" s="7">
        <v>14</v>
      </c>
      <c r="CM211" s="7">
        <v>16</v>
      </c>
      <c r="CN211" s="7">
        <v>8</v>
      </c>
      <c r="CO211" s="7">
        <v>13</v>
      </c>
      <c r="CP211" s="7">
        <v>16</v>
      </c>
      <c r="CQ211" s="7">
        <v>11</v>
      </c>
      <c r="CR211" s="7">
        <v>15</v>
      </c>
      <c r="CS211" s="7">
        <v>11</v>
      </c>
      <c r="CT211" s="7">
        <v>9</v>
      </c>
      <c r="CU211" s="7">
        <v>11</v>
      </c>
      <c r="CV211" s="7">
        <v>7</v>
      </c>
      <c r="CW211" s="7">
        <v>7</v>
      </c>
      <c r="CX211" s="7">
        <v>6</v>
      </c>
      <c r="CY211" s="7">
        <v>7</v>
      </c>
      <c r="CZ211" s="7">
        <v>10</v>
      </c>
      <c r="DA211" s="7">
        <v>11</v>
      </c>
      <c r="DB211" s="7">
        <v>7</v>
      </c>
      <c r="DC211" s="7">
        <v>11</v>
      </c>
      <c r="DD211" s="7">
        <v>8</v>
      </c>
      <c r="DE211" s="7">
        <v>10</v>
      </c>
      <c r="DF211" s="7">
        <v>13</v>
      </c>
      <c r="DG211" s="7">
        <v>10</v>
      </c>
      <c r="DH211" s="7">
        <v>8</v>
      </c>
      <c r="DI211" s="7">
        <v>12</v>
      </c>
      <c r="DJ211" s="7">
        <v>15</v>
      </c>
      <c r="DK211" s="7">
        <v>6</v>
      </c>
      <c r="DL211" s="7">
        <v>4</v>
      </c>
      <c r="DM211" s="7">
        <v>2</v>
      </c>
      <c r="DN211" s="7">
        <v>8</v>
      </c>
      <c r="DO211" s="7">
        <v>3</v>
      </c>
      <c r="DP211" s="7">
        <v>4</v>
      </c>
      <c r="DQ211" s="7">
        <v>4</v>
      </c>
      <c r="DR211" s="7">
        <v>7</v>
      </c>
      <c r="DS211" s="7">
        <v>0</v>
      </c>
      <c r="DT211" s="7">
        <v>4</v>
      </c>
      <c r="DU211" s="7">
        <v>2</v>
      </c>
      <c r="DV211" s="7">
        <v>0</v>
      </c>
      <c r="DW211" s="7">
        <v>7</v>
      </c>
      <c r="DX211" s="7">
        <f t="shared" si="17"/>
        <v>490</v>
      </c>
      <c r="DY211" s="7">
        <f t="shared" si="18"/>
        <v>62</v>
      </c>
      <c r="DZ211" s="7">
        <f t="shared" si="19"/>
        <v>237</v>
      </c>
      <c r="EA211" s="7">
        <f t="shared" si="20"/>
        <v>168</v>
      </c>
    </row>
    <row r="212" spans="1:131" x14ac:dyDescent="0.35">
      <c r="A212" s="7">
        <v>13</v>
      </c>
      <c r="B212" s="10" t="s">
        <v>1020</v>
      </c>
      <c r="C212" s="10" t="s">
        <v>546</v>
      </c>
      <c r="D212" s="10" t="s">
        <v>547</v>
      </c>
      <c r="E212" s="7">
        <f>SUM(Table32534[[#This Row],[0]:[90]])</f>
        <v>937</v>
      </c>
      <c r="F212" s="8">
        <f>SUM(Table32534[[#This Row],[0]:[15]])</f>
        <v>94</v>
      </c>
      <c r="G212" s="7">
        <f>SUM(Table32534[[#This Row],[16]:[64]])</f>
        <v>460</v>
      </c>
      <c r="H212" s="7">
        <f>SUM(Table32534[[#This Row],[65]:[90]])</f>
        <v>383</v>
      </c>
      <c r="I212" s="7">
        <f>SUM(Table32534[[#This Row],[85]:[90]])</f>
        <v>52</v>
      </c>
      <c r="J212" s="8">
        <f>SUM(Table32534[[#This Row],[0]:[17]])</f>
        <v>116</v>
      </c>
      <c r="K212" s="7">
        <f>SUM(Table32534[[#This Row],[18]:[64]])</f>
        <v>438</v>
      </c>
      <c r="L212" s="8">
        <f>SUM(Table32534[[#This Row],[0]:[4]])</f>
        <v>24</v>
      </c>
      <c r="M212" s="7">
        <f>SUM(Table32534[[#This Row],[5]:[15]])</f>
        <v>70</v>
      </c>
      <c r="N212" s="7">
        <f>SUM(Table32534[[#This Row],[16]:[24]])</f>
        <v>63</v>
      </c>
      <c r="O212" s="7">
        <f>SUM(Table32534[[#This Row],[25]:[49]])</f>
        <v>216</v>
      </c>
      <c r="P212" s="7">
        <f>SUM(Table32534[[#This Row],[50]:[64]])</f>
        <v>181</v>
      </c>
      <c r="Q212" s="7">
        <f>SUM(Table32534[[#This Row],[65]:[74]])</f>
        <v>158</v>
      </c>
      <c r="R212" s="7">
        <f>SUM(Table32534[[#This Row],[75]:[84]])</f>
        <v>173</v>
      </c>
      <c r="S212" s="8">
        <f>SUM(Table32534[[#This Row],[5]:[9]])</f>
        <v>28</v>
      </c>
      <c r="T212" s="7">
        <f>SUM(Table32534[[#This Row],[10]:[14]])</f>
        <v>33</v>
      </c>
      <c r="U212" s="7">
        <f>SUM(Table32534[[#This Row],[15]:[19]])</f>
        <v>44</v>
      </c>
      <c r="V212" s="7">
        <f>SUM(Table32534[[#This Row],[20]:[24]])</f>
        <v>28</v>
      </c>
      <c r="W212" s="7">
        <f>SUM(Table32534[[#This Row],[25]:[29]])</f>
        <v>26</v>
      </c>
      <c r="X212" s="7">
        <f>SUM(Table32534[[#This Row],[30]:[34]])</f>
        <v>43</v>
      </c>
      <c r="Y212" s="7">
        <f>SUM(Table32534[[#This Row],[35]:[39]])</f>
        <v>42</v>
      </c>
      <c r="Z212" s="7">
        <f>SUM(Table32534[[#This Row],[40]:[44]])</f>
        <v>65</v>
      </c>
      <c r="AA212" s="7">
        <f>SUM(Table32534[[#This Row],[45]:[49]])</f>
        <v>40</v>
      </c>
      <c r="AB212" s="7">
        <f>SUM(Table32534[[#This Row],[50]:[54]])</f>
        <v>66</v>
      </c>
      <c r="AC212" s="7">
        <f>SUM(Table32534[[#This Row],[55]:[59]])</f>
        <v>55</v>
      </c>
      <c r="AD212" s="7">
        <f>SUM(Table32534[[#This Row],[60]:[64]])</f>
        <v>60</v>
      </c>
      <c r="AE212" s="7">
        <f>SUM(Table32534[[#This Row],[65]:[69]])</f>
        <v>72</v>
      </c>
      <c r="AF212" s="7">
        <f>SUM(Table32534[[#This Row],[70]:[74]])</f>
        <v>86</v>
      </c>
      <c r="AG212" s="7">
        <f>SUM(Table32534[[#This Row],[75]:[79]])</f>
        <v>119</v>
      </c>
      <c r="AH212" s="7">
        <f>SUM(Table32534[[#This Row],[80]:[84]])</f>
        <v>54</v>
      </c>
      <c r="AI212" s="7">
        <f>SUM(Table32534[[#This Row],[85]:[89]])</f>
        <v>37</v>
      </c>
      <c r="AJ212" s="7">
        <f>Table32534[[#This Row],[90]]</f>
        <v>15</v>
      </c>
      <c r="AK212" s="8">
        <v>3</v>
      </c>
      <c r="AL212" s="7">
        <v>3</v>
      </c>
      <c r="AM212" s="7">
        <v>7</v>
      </c>
      <c r="AN212" s="7">
        <v>7</v>
      </c>
      <c r="AO212" s="7">
        <v>4</v>
      </c>
      <c r="AP212" s="7">
        <v>2</v>
      </c>
      <c r="AQ212" s="7">
        <v>7</v>
      </c>
      <c r="AR212" s="7">
        <v>6</v>
      </c>
      <c r="AS212" s="7">
        <v>5</v>
      </c>
      <c r="AT212" s="7">
        <v>8</v>
      </c>
      <c r="AU212" s="7">
        <v>7</v>
      </c>
      <c r="AV212" s="7">
        <v>8</v>
      </c>
      <c r="AW212" s="7">
        <v>4</v>
      </c>
      <c r="AX212" s="7">
        <v>9</v>
      </c>
      <c r="AY212" s="7">
        <v>5</v>
      </c>
      <c r="AZ212" s="7">
        <v>9</v>
      </c>
      <c r="BA212" s="7">
        <v>12</v>
      </c>
      <c r="BB212" s="7">
        <v>10</v>
      </c>
      <c r="BC212" s="7">
        <v>7</v>
      </c>
      <c r="BD212" s="7">
        <v>6</v>
      </c>
      <c r="BE212" s="7">
        <v>3</v>
      </c>
      <c r="BF212" s="7">
        <v>11</v>
      </c>
      <c r="BG212" s="7">
        <v>4</v>
      </c>
      <c r="BH212" s="7">
        <v>6</v>
      </c>
      <c r="BI212" s="7">
        <v>4</v>
      </c>
      <c r="BJ212" s="7">
        <v>5</v>
      </c>
      <c r="BK212" s="7">
        <v>5</v>
      </c>
      <c r="BL212" s="7">
        <v>5</v>
      </c>
      <c r="BM212" s="7">
        <v>5</v>
      </c>
      <c r="BN212" s="7">
        <v>6</v>
      </c>
      <c r="BO212" s="7">
        <v>8</v>
      </c>
      <c r="BP212" s="7">
        <v>8</v>
      </c>
      <c r="BQ212" s="7">
        <v>9</v>
      </c>
      <c r="BR212" s="7">
        <v>9</v>
      </c>
      <c r="BS212" s="7">
        <v>9</v>
      </c>
      <c r="BT212" s="7">
        <v>6</v>
      </c>
      <c r="BU212" s="7">
        <v>7</v>
      </c>
      <c r="BV212" s="7">
        <v>11</v>
      </c>
      <c r="BW212" s="7">
        <v>6</v>
      </c>
      <c r="BX212" s="7">
        <v>12</v>
      </c>
      <c r="BY212" s="7">
        <v>11</v>
      </c>
      <c r="BZ212" s="7">
        <v>13</v>
      </c>
      <c r="CA212" s="7">
        <v>9</v>
      </c>
      <c r="CB212" s="7">
        <v>16</v>
      </c>
      <c r="CC212" s="7">
        <v>16</v>
      </c>
      <c r="CD212" s="7">
        <v>10</v>
      </c>
      <c r="CE212" s="7">
        <v>9</v>
      </c>
      <c r="CF212" s="7">
        <v>5</v>
      </c>
      <c r="CG212" s="7">
        <v>9</v>
      </c>
      <c r="CH212" s="7">
        <v>7</v>
      </c>
      <c r="CI212" s="7">
        <v>7</v>
      </c>
      <c r="CJ212" s="7">
        <v>15</v>
      </c>
      <c r="CK212" s="7">
        <v>20</v>
      </c>
      <c r="CL212" s="7">
        <v>13</v>
      </c>
      <c r="CM212" s="7">
        <v>11</v>
      </c>
      <c r="CN212" s="7">
        <v>8</v>
      </c>
      <c r="CO212" s="7">
        <v>11</v>
      </c>
      <c r="CP212" s="7">
        <v>9</v>
      </c>
      <c r="CQ212" s="7">
        <v>13</v>
      </c>
      <c r="CR212" s="7">
        <v>14</v>
      </c>
      <c r="CS212" s="7">
        <v>10</v>
      </c>
      <c r="CT212" s="7">
        <v>14</v>
      </c>
      <c r="CU212" s="7">
        <v>13</v>
      </c>
      <c r="CV212" s="7">
        <v>12</v>
      </c>
      <c r="CW212" s="7">
        <v>11</v>
      </c>
      <c r="CX212" s="7">
        <v>7</v>
      </c>
      <c r="CY212" s="7">
        <v>16</v>
      </c>
      <c r="CZ212" s="7">
        <v>20</v>
      </c>
      <c r="DA212" s="7">
        <v>19</v>
      </c>
      <c r="DB212" s="7">
        <v>10</v>
      </c>
      <c r="DC212" s="7">
        <v>17</v>
      </c>
      <c r="DD212" s="7">
        <v>18</v>
      </c>
      <c r="DE212" s="7">
        <v>19</v>
      </c>
      <c r="DF212" s="7">
        <v>14</v>
      </c>
      <c r="DG212" s="7">
        <v>18</v>
      </c>
      <c r="DH212" s="7">
        <v>21</v>
      </c>
      <c r="DI212" s="7">
        <v>24</v>
      </c>
      <c r="DJ212" s="7">
        <v>33</v>
      </c>
      <c r="DK212" s="7">
        <v>23</v>
      </c>
      <c r="DL212" s="7">
        <v>18</v>
      </c>
      <c r="DM212" s="7">
        <v>15</v>
      </c>
      <c r="DN212" s="7">
        <v>9</v>
      </c>
      <c r="DO212" s="7">
        <v>7</v>
      </c>
      <c r="DP212" s="7">
        <v>14</v>
      </c>
      <c r="DQ212" s="7">
        <v>9</v>
      </c>
      <c r="DR212" s="7">
        <v>7</v>
      </c>
      <c r="DS212" s="7">
        <v>10</v>
      </c>
      <c r="DT212" s="7">
        <v>10</v>
      </c>
      <c r="DU212" s="7">
        <v>6</v>
      </c>
      <c r="DV212" s="7">
        <v>4</v>
      </c>
      <c r="DW212" s="7">
        <v>15</v>
      </c>
      <c r="DX212" s="7">
        <f t="shared" si="17"/>
        <v>460</v>
      </c>
      <c r="DY212" s="7">
        <f t="shared" si="18"/>
        <v>41</v>
      </c>
      <c r="DZ212" s="7">
        <f t="shared" si="19"/>
        <v>216</v>
      </c>
      <c r="EA212" s="7">
        <f t="shared" si="20"/>
        <v>181</v>
      </c>
    </row>
    <row r="213" spans="1:131" x14ac:dyDescent="0.35">
      <c r="A213" s="7">
        <v>13</v>
      </c>
      <c r="B213" s="10" t="s">
        <v>1020</v>
      </c>
      <c r="C213" s="10" t="s">
        <v>548</v>
      </c>
      <c r="D213" s="10" t="s">
        <v>225</v>
      </c>
      <c r="E213" s="7">
        <f>SUM(Table32534[[#This Row],[0]:[90]])</f>
        <v>835</v>
      </c>
      <c r="F213" s="8">
        <f>SUM(Table32534[[#This Row],[0]:[15]])</f>
        <v>126</v>
      </c>
      <c r="G213" s="7">
        <f>SUM(Table32534[[#This Row],[16]:[64]])</f>
        <v>485</v>
      </c>
      <c r="H213" s="7">
        <f>SUM(Table32534[[#This Row],[65]:[90]])</f>
        <v>224</v>
      </c>
      <c r="I213" s="7">
        <f>SUM(Table32534[[#This Row],[85]:[90]])</f>
        <v>26</v>
      </c>
      <c r="J213" s="8">
        <f>SUM(Table32534[[#This Row],[0]:[17]])</f>
        <v>141</v>
      </c>
      <c r="K213" s="7">
        <f>SUM(Table32534[[#This Row],[18]:[64]])</f>
        <v>470</v>
      </c>
      <c r="L213" s="8">
        <f>SUM(Table32534[[#This Row],[0]:[4]])</f>
        <v>24</v>
      </c>
      <c r="M213" s="7">
        <f>SUM(Table32534[[#This Row],[5]:[15]])</f>
        <v>102</v>
      </c>
      <c r="N213" s="7">
        <f>SUM(Table32534[[#This Row],[16]:[24]])</f>
        <v>74</v>
      </c>
      <c r="O213" s="7">
        <f>SUM(Table32534[[#This Row],[25]:[49]])</f>
        <v>254</v>
      </c>
      <c r="P213" s="7">
        <f>SUM(Table32534[[#This Row],[50]:[64]])</f>
        <v>157</v>
      </c>
      <c r="Q213" s="7">
        <f>SUM(Table32534[[#This Row],[65]:[74]])</f>
        <v>99</v>
      </c>
      <c r="R213" s="7">
        <f>SUM(Table32534[[#This Row],[75]:[84]])</f>
        <v>99</v>
      </c>
      <c r="S213" s="8">
        <f>SUM(Table32534[[#This Row],[5]:[9]])</f>
        <v>36</v>
      </c>
      <c r="T213" s="7">
        <f>SUM(Table32534[[#This Row],[10]:[14]])</f>
        <v>56</v>
      </c>
      <c r="U213" s="7">
        <f>SUM(Table32534[[#This Row],[15]:[19]])</f>
        <v>39</v>
      </c>
      <c r="V213" s="7">
        <f>SUM(Table32534[[#This Row],[20]:[24]])</f>
        <v>45</v>
      </c>
      <c r="W213" s="7">
        <f>SUM(Table32534[[#This Row],[25]:[29]])</f>
        <v>35</v>
      </c>
      <c r="X213" s="7">
        <f>SUM(Table32534[[#This Row],[30]:[34]])</f>
        <v>52</v>
      </c>
      <c r="Y213" s="7">
        <f>SUM(Table32534[[#This Row],[35]:[39]])</f>
        <v>51</v>
      </c>
      <c r="Z213" s="7">
        <f>SUM(Table32534[[#This Row],[40]:[44]])</f>
        <v>52</v>
      </c>
      <c r="AA213" s="7">
        <f>SUM(Table32534[[#This Row],[45]:[49]])</f>
        <v>64</v>
      </c>
      <c r="AB213" s="7">
        <f>SUM(Table32534[[#This Row],[50]:[54]])</f>
        <v>50</v>
      </c>
      <c r="AC213" s="7">
        <f>SUM(Table32534[[#This Row],[55]:[59]])</f>
        <v>53</v>
      </c>
      <c r="AD213" s="7">
        <f>SUM(Table32534[[#This Row],[60]:[64]])</f>
        <v>54</v>
      </c>
      <c r="AE213" s="7">
        <f>SUM(Table32534[[#This Row],[65]:[69]])</f>
        <v>41</v>
      </c>
      <c r="AF213" s="7">
        <f>SUM(Table32534[[#This Row],[70]:[74]])</f>
        <v>58</v>
      </c>
      <c r="AG213" s="7">
        <f>SUM(Table32534[[#This Row],[75]:[79]])</f>
        <v>63</v>
      </c>
      <c r="AH213" s="7">
        <f>SUM(Table32534[[#This Row],[80]:[84]])</f>
        <v>36</v>
      </c>
      <c r="AI213" s="7">
        <f>SUM(Table32534[[#This Row],[85]:[89]])</f>
        <v>16</v>
      </c>
      <c r="AJ213" s="7">
        <f>Table32534[[#This Row],[90]]</f>
        <v>10</v>
      </c>
      <c r="AK213" s="8">
        <v>6</v>
      </c>
      <c r="AL213" s="7">
        <v>3</v>
      </c>
      <c r="AM213" s="7">
        <v>4</v>
      </c>
      <c r="AN213" s="7">
        <v>7</v>
      </c>
      <c r="AO213" s="7">
        <v>4</v>
      </c>
      <c r="AP213" s="7">
        <v>9</v>
      </c>
      <c r="AQ213" s="7">
        <v>7</v>
      </c>
      <c r="AR213" s="7">
        <v>6</v>
      </c>
      <c r="AS213" s="7">
        <v>7</v>
      </c>
      <c r="AT213" s="7">
        <v>7</v>
      </c>
      <c r="AU213" s="7">
        <v>14</v>
      </c>
      <c r="AV213" s="7">
        <v>14</v>
      </c>
      <c r="AW213" s="7">
        <v>10</v>
      </c>
      <c r="AX213" s="7">
        <v>5</v>
      </c>
      <c r="AY213" s="7">
        <v>13</v>
      </c>
      <c r="AZ213" s="7">
        <v>10</v>
      </c>
      <c r="BA213" s="7">
        <v>5</v>
      </c>
      <c r="BB213" s="7">
        <v>10</v>
      </c>
      <c r="BC213" s="7">
        <v>7</v>
      </c>
      <c r="BD213" s="7">
        <v>7</v>
      </c>
      <c r="BE213" s="7">
        <v>11</v>
      </c>
      <c r="BF213" s="7">
        <v>16</v>
      </c>
      <c r="BG213" s="7">
        <v>6</v>
      </c>
      <c r="BH213" s="7">
        <v>5</v>
      </c>
      <c r="BI213" s="7">
        <v>7</v>
      </c>
      <c r="BJ213" s="7">
        <v>4</v>
      </c>
      <c r="BK213" s="7">
        <v>11</v>
      </c>
      <c r="BL213" s="7">
        <v>7</v>
      </c>
      <c r="BM213" s="7">
        <v>7</v>
      </c>
      <c r="BN213" s="7">
        <v>6</v>
      </c>
      <c r="BO213" s="7">
        <v>12</v>
      </c>
      <c r="BP213" s="7">
        <v>9</v>
      </c>
      <c r="BQ213" s="7">
        <v>14</v>
      </c>
      <c r="BR213" s="7">
        <v>8</v>
      </c>
      <c r="BS213" s="7">
        <v>9</v>
      </c>
      <c r="BT213" s="7">
        <v>9</v>
      </c>
      <c r="BU213" s="7">
        <v>12</v>
      </c>
      <c r="BV213" s="7">
        <v>9</v>
      </c>
      <c r="BW213" s="7">
        <v>8</v>
      </c>
      <c r="BX213" s="7">
        <v>13</v>
      </c>
      <c r="BY213" s="7">
        <v>7</v>
      </c>
      <c r="BZ213" s="7">
        <v>14</v>
      </c>
      <c r="CA213" s="7">
        <v>17</v>
      </c>
      <c r="CB213" s="7">
        <v>6</v>
      </c>
      <c r="CC213" s="7">
        <v>8</v>
      </c>
      <c r="CD213" s="7">
        <v>16</v>
      </c>
      <c r="CE213" s="7">
        <v>14</v>
      </c>
      <c r="CF213" s="7">
        <v>16</v>
      </c>
      <c r="CG213" s="7">
        <v>11</v>
      </c>
      <c r="CH213" s="7">
        <v>7</v>
      </c>
      <c r="CI213" s="7">
        <v>9</v>
      </c>
      <c r="CJ213" s="7">
        <v>11</v>
      </c>
      <c r="CK213" s="7">
        <v>12</v>
      </c>
      <c r="CL213" s="7">
        <v>7</v>
      </c>
      <c r="CM213" s="7">
        <v>11</v>
      </c>
      <c r="CN213" s="7">
        <v>9</v>
      </c>
      <c r="CO213" s="7">
        <v>9</v>
      </c>
      <c r="CP213" s="7">
        <v>15</v>
      </c>
      <c r="CQ213" s="7">
        <v>11</v>
      </c>
      <c r="CR213" s="7">
        <v>9</v>
      </c>
      <c r="CS213" s="7">
        <v>12</v>
      </c>
      <c r="CT213" s="7">
        <v>7</v>
      </c>
      <c r="CU213" s="7">
        <v>13</v>
      </c>
      <c r="CV213" s="7">
        <v>11</v>
      </c>
      <c r="CW213" s="7">
        <v>11</v>
      </c>
      <c r="CX213" s="7">
        <v>4</v>
      </c>
      <c r="CY213" s="7">
        <v>7</v>
      </c>
      <c r="CZ213" s="7">
        <v>9</v>
      </c>
      <c r="DA213" s="7">
        <v>13</v>
      </c>
      <c r="DB213" s="7">
        <v>8</v>
      </c>
      <c r="DC213" s="7">
        <v>10</v>
      </c>
      <c r="DD213" s="7">
        <v>14</v>
      </c>
      <c r="DE213" s="7">
        <v>8</v>
      </c>
      <c r="DF213" s="7">
        <v>11</v>
      </c>
      <c r="DG213" s="7">
        <v>15</v>
      </c>
      <c r="DH213" s="7">
        <v>14</v>
      </c>
      <c r="DI213" s="7">
        <v>11</v>
      </c>
      <c r="DJ213" s="7">
        <v>17</v>
      </c>
      <c r="DK213" s="7">
        <v>9</v>
      </c>
      <c r="DL213" s="7">
        <v>12</v>
      </c>
      <c r="DM213" s="7">
        <v>8</v>
      </c>
      <c r="DN213" s="7">
        <v>11</v>
      </c>
      <c r="DO213" s="7">
        <v>3</v>
      </c>
      <c r="DP213" s="7">
        <v>9</v>
      </c>
      <c r="DQ213" s="7">
        <v>5</v>
      </c>
      <c r="DR213" s="7">
        <v>1</v>
      </c>
      <c r="DS213" s="7">
        <v>4</v>
      </c>
      <c r="DT213" s="7">
        <v>4</v>
      </c>
      <c r="DU213" s="7">
        <v>4</v>
      </c>
      <c r="DV213" s="7">
        <v>3</v>
      </c>
      <c r="DW213" s="7">
        <v>10</v>
      </c>
      <c r="DX213" s="7">
        <f t="shared" si="17"/>
        <v>485</v>
      </c>
      <c r="DY213" s="7">
        <f t="shared" si="18"/>
        <v>59</v>
      </c>
      <c r="DZ213" s="7">
        <f t="shared" si="19"/>
        <v>254</v>
      </c>
      <c r="EA213" s="7">
        <f t="shared" si="20"/>
        <v>157</v>
      </c>
    </row>
    <row r="214" spans="1:131" x14ac:dyDescent="0.35">
      <c r="A214" s="7">
        <v>13</v>
      </c>
      <c r="B214" s="10" t="s">
        <v>1020</v>
      </c>
      <c r="C214" s="10" t="s">
        <v>549</v>
      </c>
      <c r="D214" s="10" t="s">
        <v>550</v>
      </c>
      <c r="E214" s="7">
        <f>SUM(Table32534[[#This Row],[0]:[90]])</f>
        <v>811</v>
      </c>
      <c r="F214" s="8">
        <f>SUM(Table32534[[#This Row],[0]:[15]])</f>
        <v>97</v>
      </c>
      <c r="G214" s="7">
        <f>SUM(Table32534[[#This Row],[16]:[64]])</f>
        <v>480</v>
      </c>
      <c r="H214" s="7">
        <f>SUM(Table32534[[#This Row],[65]:[90]])</f>
        <v>234</v>
      </c>
      <c r="I214" s="7">
        <f>SUM(Table32534[[#This Row],[85]:[90]])</f>
        <v>23</v>
      </c>
      <c r="J214" s="8">
        <f>SUM(Table32534[[#This Row],[0]:[17]])</f>
        <v>109</v>
      </c>
      <c r="K214" s="7">
        <f>SUM(Table32534[[#This Row],[18]:[64]])</f>
        <v>468</v>
      </c>
      <c r="L214" s="8">
        <f>SUM(Table32534[[#This Row],[0]:[4]])</f>
        <v>21</v>
      </c>
      <c r="M214" s="7">
        <f>SUM(Table32534[[#This Row],[5]:[15]])</f>
        <v>76</v>
      </c>
      <c r="N214" s="7">
        <f>SUM(Table32534[[#This Row],[16]:[24]])</f>
        <v>85</v>
      </c>
      <c r="O214" s="7">
        <f>SUM(Table32534[[#This Row],[25]:[49]])</f>
        <v>197</v>
      </c>
      <c r="P214" s="7">
        <f>SUM(Table32534[[#This Row],[50]:[64]])</f>
        <v>198</v>
      </c>
      <c r="Q214" s="7">
        <f>SUM(Table32534[[#This Row],[65]:[74]])</f>
        <v>118</v>
      </c>
      <c r="R214" s="7">
        <f>SUM(Table32534[[#This Row],[75]:[84]])</f>
        <v>93</v>
      </c>
      <c r="S214" s="8">
        <f>SUM(Table32534[[#This Row],[5]:[9]])</f>
        <v>29</v>
      </c>
      <c r="T214" s="7">
        <f>SUM(Table32534[[#This Row],[10]:[14]])</f>
        <v>43</v>
      </c>
      <c r="U214" s="7">
        <f>SUM(Table32534[[#This Row],[15]:[19]])</f>
        <v>35</v>
      </c>
      <c r="V214" s="7">
        <f>SUM(Table32534[[#This Row],[20]:[24]])</f>
        <v>54</v>
      </c>
      <c r="W214" s="7">
        <f>SUM(Table32534[[#This Row],[25]:[29]])</f>
        <v>49</v>
      </c>
      <c r="X214" s="7">
        <f>SUM(Table32534[[#This Row],[30]:[34]])</f>
        <v>29</v>
      </c>
      <c r="Y214" s="7">
        <f>SUM(Table32534[[#This Row],[35]:[39]])</f>
        <v>38</v>
      </c>
      <c r="Z214" s="7">
        <f>SUM(Table32534[[#This Row],[40]:[44]])</f>
        <v>44</v>
      </c>
      <c r="AA214" s="7">
        <f>SUM(Table32534[[#This Row],[45]:[49]])</f>
        <v>37</v>
      </c>
      <c r="AB214" s="7">
        <f>SUM(Table32534[[#This Row],[50]:[54]])</f>
        <v>49</v>
      </c>
      <c r="AC214" s="7">
        <f>SUM(Table32534[[#This Row],[55]:[59]])</f>
        <v>58</v>
      </c>
      <c r="AD214" s="7">
        <f>SUM(Table32534[[#This Row],[60]:[64]])</f>
        <v>91</v>
      </c>
      <c r="AE214" s="7">
        <f>SUM(Table32534[[#This Row],[65]:[69]])</f>
        <v>61</v>
      </c>
      <c r="AF214" s="7">
        <f>SUM(Table32534[[#This Row],[70]:[74]])</f>
        <v>57</v>
      </c>
      <c r="AG214" s="7">
        <f>SUM(Table32534[[#This Row],[75]:[79]])</f>
        <v>61</v>
      </c>
      <c r="AH214" s="7">
        <f>SUM(Table32534[[#This Row],[80]:[84]])</f>
        <v>32</v>
      </c>
      <c r="AI214" s="7">
        <f>SUM(Table32534[[#This Row],[85]:[89]])</f>
        <v>17</v>
      </c>
      <c r="AJ214" s="7">
        <f>Table32534[[#This Row],[90]]</f>
        <v>6</v>
      </c>
      <c r="AK214" s="8">
        <v>0</v>
      </c>
      <c r="AL214" s="7">
        <v>5</v>
      </c>
      <c r="AM214" s="7">
        <v>7</v>
      </c>
      <c r="AN214" s="7">
        <v>4</v>
      </c>
      <c r="AO214" s="7">
        <v>5</v>
      </c>
      <c r="AP214" s="7">
        <v>1</v>
      </c>
      <c r="AQ214" s="7">
        <v>5</v>
      </c>
      <c r="AR214" s="7">
        <v>8</v>
      </c>
      <c r="AS214" s="7">
        <v>6</v>
      </c>
      <c r="AT214" s="7">
        <v>9</v>
      </c>
      <c r="AU214" s="7">
        <v>9</v>
      </c>
      <c r="AV214" s="7">
        <v>7</v>
      </c>
      <c r="AW214" s="7">
        <v>7</v>
      </c>
      <c r="AX214" s="7">
        <v>13</v>
      </c>
      <c r="AY214" s="7">
        <v>7</v>
      </c>
      <c r="AZ214" s="7">
        <v>4</v>
      </c>
      <c r="BA214" s="7">
        <v>2</v>
      </c>
      <c r="BB214" s="7">
        <v>10</v>
      </c>
      <c r="BC214" s="7">
        <v>10</v>
      </c>
      <c r="BD214" s="7">
        <v>9</v>
      </c>
      <c r="BE214" s="7">
        <v>16</v>
      </c>
      <c r="BF214" s="7">
        <v>13</v>
      </c>
      <c r="BG214" s="7">
        <v>4</v>
      </c>
      <c r="BH214" s="7">
        <v>11</v>
      </c>
      <c r="BI214" s="7">
        <v>10</v>
      </c>
      <c r="BJ214" s="7">
        <v>11</v>
      </c>
      <c r="BK214" s="7">
        <v>10</v>
      </c>
      <c r="BL214" s="7">
        <v>13</v>
      </c>
      <c r="BM214" s="7">
        <v>10</v>
      </c>
      <c r="BN214" s="7">
        <v>5</v>
      </c>
      <c r="BO214" s="7">
        <v>5</v>
      </c>
      <c r="BP214" s="7">
        <v>4</v>
      </c>
      <c r="BQ214" s="7">
        <v>6</v>
      </c>
      <c r="BR214" s="7">
        <v>6</v>
      </c>
      <c r="BS214" s="7">
        <v>8</v>
      </c>
      <c r="BT214" s="7">
        <v>4</v>
      </c>
      <c r="BU214" s="7">
        <v>6</v>
      </c>
      <c r="BV214" s="7">
        <v>11</v>
      </c>
      <c r="BW214" s="7">
        <v>14</v>
      </c>
      <c r="BX214" s="7">
        <v>3</v>
      </c>
      <c r="BY214" s="7">
        <v>14</v>
      </c>
      <c r="BZ214" s="7">
        <v>7</v>
      </c>
      <c r="CA214" s="7">
        <v>6</v>
      </c>
      <c r="CB214" s="7">
        <v>11</v>
      </c>
      <c r="CC214" s="7">
        <v>6</v>
      </c>
      <c r="CD214" s="7">
        <v>11</v>
      </c>
      <c r="CE214" s="7">
        <v>7</v>
      </c>
      <c r="CF214" s="7">
        <v>7</v>
      </c>
      <c r="CG214" s="7">
        <v>7</v>
      </c>
      <c r="CH214" s="7">
        <v>5</v>
      </c>
      <c r="CI214" s="7">
        <v>9</v>
      </c>
      <c r="CJ214" s="7">
        <v>8</v>
      </c>
      <c r="CK214" s="7">
        <v>10</v>
      </c>
      <c r="CL214" s="7">
        <v>12</v>
      </c>
      <c r="CM214" s="7">
        <v>10</v>
      </c>
      <c r="CN214" s="7">
        <v>8</v>
      </c>
      <c r="CO214" s="7">
        <v>10</v>
      </c>
      <c r="CP214" s="7">
        <v>11</v>
      </c>
      <c r="CQ214" s="7">
        <v>15</v>
      </c>
      <c r="CR214" s="7">
        <v>14</v>
      </c>
      <c r="CS214" s="7">
        <v>25</v>
      </c>
      <c r="CT214" s="7">
        <v>15</v>
      </c>
      <c r="CU214" s="7">
        <v>17</v>
      </c>
      <c r="CV214" s="7">
        <v>22</v>
      </c>
      <c r="CW214" s="7">
        <v>12</v>
      </c>
      <c r="CX214" s="7">
        <v>13</v>
      </c>
      <c r="CY214" s="7">
        <v>20</v>
      </c>
      <c r="CZ214" s="7">
        <v>7</v>
      </c>
      <c r="DA214" s="7">
        <v>13</v>
      </c>
      <c r="DB214" s="7">
        <v>8</v>
      </c>
      <c r="DC214" s="7">
        <v>9</v>
      </c>
      <c r="DD214" s="7">
        <v>21</v>
      </c>
      <c r="DE214" s="7">
        <v>15</v>
      </c>
      <c r="DF214" s="7">
        <v>7</v>
      </c>
      <c r="DG214" s="7">
        <v>5</v>
      </c>
      <c r="DH214" s="7">
        <v>12</v>
      </c>
      <c r="DI214" s="7">
        <v>13</v>
      </c>
      <c r="DJ214" s="7">
        <v>16</v>
      </c>
      <c r="DK214" s="7">
        <v>15</v>
      </c>
      <c r="DL214" s="7">
        <v>5</v>
      </c>
      <c r="DM214" s="7">
        <v>6</v>
      </c>
      <c r="DN214" s="7">
        <v>8</v>
      </c>
      <c r="DO214" s="7">
        <v>6</v>
      </c>
      <c r="DP214" s="7">
        <v>4</v>
      </c>
      <c r="DQ214" s="7">
        <v>8</v>
      </c>
      <c r="DR214" s="7">
        <v>3</v>
      </c>
      <c r="DS214" s="7">
        <v>3</v>
      </c>
      <c r="DT214" s="7">
        <v>7</v>
      </c>
      <c r="DU214" s="7">
        <v>1</v>
      </c>
      <c r="DV214" s="7">
        <v>3</v>
      </c>
      <c r="DW214" s="7">
        <v>6</v>
      </c>
      <c r="DX214" s="7">
        <f t="shared" si="17"/>
        <v>480</v>
      </c>
      <c r="DY214" s="7">
        <f t="shared" si="18"/>
        <v>73</v>
      </c>
      <c r="DZ214" s="7">
        <f t="shared" si="19"/>
        <v>197</v>
      </c>
      <c r="EA214" s="7">
        <f t="shared" si="20"/>
        <v>198</v>
      </c>
    </row>
    <row r="215" spans="1:131" x14ac:dyDescent="0.35">
      <c r="A215" s="7">
        <v>13</v>
      </c>
      <c r="B215" s="10" t="s">
        <v>1020</v>
      </c>
      <c r="C215" s="10" t="s">
        <v>551</v>
      </c>
      <c r="D215" s="10" t="s">
        <v>552</v>
      </c>
      <c r="E215" s="7">
        <f>SUM(Table32534[[#This Row],[0]:[90]])</f>
        <v>645</v>
      </c>
      <c r="F215" s="8">
        <f>SUM(Table32534[[#This Row],[0]:[15]])</f>
        <v>87</v>
      </c>
      <c r="G215" s="7">
        <f>SUM(Table32534[[#This Row],[16]:[64]])</f>
        <v>396</v>
      </c>
      <c r="H215" s="7">
        <f>SUM(Table32534[[#This Row],[65]:[90]])</f>
        <v>162</v>
      </c>
      <c r="I215" s="7">
        <f>SUM(Table32534[[#This Row],[85]:[90]])</f>
        <v>32</v>
      </c>
      <c r="J215" s="8">
        <f>SUM(Table32534[[#This Row],[0]:[17]])</f>
        <v>96</v>
      </c>
      <c r="K215" s="7">
        <f>SUM(Table32534[[#This Row],[18]:[64]])</f>
        <v>387</v>
      </c>
      <c r="L215" s="8">
        <f>SUM(Table32534[[#This Row],[0]:[4]])</f>
        <v>24</v>
      </c>
      <c r="M215" s="7">
        <f>SUM(Table32534[[#This Row],[5]:[15]])</f>
        <v>63</v>
      </c>
      <c r="N215" s="7">
        <f>SUM(Table32534[[#This Row],[16]:[24]])</f>
        <v>79</v>
      </c>
      <c r="O215" s="7">
        <f>SUM(Table32534[[#This Row],[25]:[49]])</f>
        <v>188</v>
      </c>
      <c r="P215" s="7">
        <f>SUM(Table32534[[#This Row],[50]:[64]])</f>
        <v>129</v>
      </c>
      <c r="Q215" s="7">
        <f>SUM(Table32534[[#This Row],[65]:[74]])</f>
        <v>67</v>
      </c>
      <c r="R215" s="7">
        <f>SUM(Table32534[[#This Row],[75]:[84]])</f>
        <v>63</v>
      </c>
      <c r="S215" s="8">
        <f>SUM(Table32534[[#This Row],[5]:[9]])</f>
        <v>25</v>
      </c>
      <c r="T215" s="7">
        <f>SUM(Table32534[[#This Row],[10]:[14]])</f>
        <v>31</v>
      </c>
      <c r="U215" s="7">
        <f>SUM(Table32534[[#This Row],[15]:[19]])</f>
        <v>33</v>
      </c>
      <c r="V215" s="7">
        <f>SUM(Table32534[[#This Row],[20]:[24]])</f>
        <v>53</v>
      </c>
      <c r="W215" s="7">
        <f>SUM(Table32534[[#This Row],[25]:[29]])</f>
        <v>30</v>
      </c>
      <c r="X215" s="7">
        <f>SUM(Table32534[[#This Row],[30]:[34]])</f>
        <v>42</v>
      </c>
      <c r="Y215" s="7">
        <f>SUM(Table32534[[#This Row],[35]:[39]])</f>
        <v>39</v>
      </c>
      <c r="Z215" s="7">
        <f>SUM(Table32534[[#This Row],[40]:[44]])</f>
        <v>43</v>
      </c>
      <c r="AA215" s="7">
        <f>SUM(Table32534[[#This Row],[45]:[49]])</f>
        <v>34</v>
      </c>
      <c r="AB215" s="7">
        <f>SUM(Table32534[[#This Row],[50]:[54]])</f>
        <v>41</v>
      </c>
      <c r="AC215" s="7">
        <f>SUM(Table32534[[#This Row],[55]:[59]])</f>
        <v>51</v>
      </c>
      <c r="AD215" s="7">
        <f>SUM(Table32534[[#This Row],[60]:[64]])</f>
        <v>37</v>
      </c>
      <c r="AE215" s="7">
        <f>SUM(Table32534[[#This Row],[65]:[69]])</f>
        <v>27</v>
      </c>
      <c r="AF215" s="7">
        <f>SUM(Table32534[[#This Row],[70]:[74]])</f>
        <v>40</v>
      </c>
      <c r="AG215" s="7">
        <f>SUM(Table32534[[#This Row],[75]:[79]])</f>
        <v>33</v>
      </c>
      <c r="AH215" s="7">
        <f>SUM(Table32534[[#This Row],[80]:[84]])</f>
        <v>30</v>
      </c>
      <c r="AI215" s="7">
        <f>SUM(Table32534[[#This Row],[85]:[89]])</f>
        <v>25</v>
      </c>
      <c r="AJ215" s="7">
        <f>Table32534[[#This Row],[90]]</f>
        <v>7</v>
      </c>
      <c r="AK215" s="8">
        <v>9</v>
      </c>
      <c r="AL215" s="7">
        <v>4</v>
      </c>
      <c r="AM215" s="7">
        <v>2</v>
      </c>
      <c r="AN215" s="7">
        <v>5</v>
      </c>
      <c r="AO215" s="7">
        <v>4</v>
      </c>
      <c r="AP215" s="7">
        <v>3</v>
      </c>
      <c r="AQ215" s="7">
        <v>5</v>
      </c>
      <c r="AR215" s="7">
        <v>6</v>
      </c>
      <c r="AS215" s="7">
        <v>8</v>
      </c>
      <c r="AT215" s="7">
        <v>3</v>
      </c>
      <c r="AU215" s="7">
        <v>7</v>
      </c>
      <c r="AV215" s="7">
        <v>7</v>
      </c>
      <c r="AW215" s="7">
        <v>6</v>
      </c>
      <c r="AX215" s="7">
        <v>5</v>
      </c>
      <c r="AY215" s="7">
        <v>6</v>
      </c>
      <c r="AZ215" s="7">
        <v>7</v>
      </c>
      <c r="BA215" s="7">
        <v>4</v>
      </c>
      <c r="BB215" s="7">
        <v>5</v>
      </c>
      <c r="BC215" s="7">
        <v>8</v>
      </c>
      <c r="BD215" s="7">
        <v>9</v>
      </c>
      <c r="BE215" s="7">
        <v>10</v>
      </c>
      <c r="BF215" s="7">
        <v>15</v>
      </c>
      <c r="BG215" s="7">
        <v>7</v>
      </c>
      <c r="BH215" s="7">
        <v>9</v>
      </c>
      <c r="BI215" s="7">
        <v>12</v>
      </c>
      <c r="BJ215" s="7">
        <v>13</v>
      </c>
      <c r="BK215" s="7">
        <v>5</v>
      </c>
      <c r="BL215" s="7">
        <v>3</v>
      </c>
      <c r="BM215" s="7">
        <v>3</v>
      </c>
      <c r="BN215" s="7">
        <v>6</v>
      </c>
      <c r="BO215" s="7">
        <v>11</v>
      </c>
      <c r="BP215" s="7">
        <v>8</v>
      </c>
      <c r="BQ215" s="7">
        <v>5</v>
      </c>
      <c r="BR215" s="7">
        <v>5</v>
      </c>
      <c r="BS215" s="7">
        <v>13</v>
      </c>
      <c r="BT215" s="7">
        <v>10</v>
      </c>
      <c r="BU215" s="7">
        <v>8</v>
      </c>
      <c r="BV215" s="7">
        <v>6</v>
      </c>
      <c r="BW215" s="7">
        <v>10</v>
      </c>
      <c r="BX215" s="7">
        <v>5</v>
      </c>
      <c r="BY215" s="7">
        <v>5</v>
      </c>
      <c r="BZ215" s="7">
        <v>8</v>
      </c>
      <c r="CA215" s="7">
        <v>11</v>
      </c>
      <c r="CB215" s="7">
        <v>12</v>
      </c>
      <c r="CC215" s="7">
        <v>7</v>
      </c>
      <c r="CD215" s="7">
        <v>9</v>
      </c>
      <c r="CE215" s="7">
        <v>6</v>
      </c>
      <c r="CF215" s="7">
        <v>6</v>
      </c>
      <c r="CG215" s="7">
        <v>8</v>
      </c>
      <c r="CH215" s="7">
        <v>5</v>
      </c>
      <c r="CI215" s="7">
        <v>5</v>
      </c>
      <c r="CJ215" s="7">
        <v>9</v>
      </c>
      <c r="CK215" s="7">
        <v>9</v>
      </c>
      <c r="CL215" s="7">
        <v>11</v>
      </c>
      <c r="CM215" s="7">
        <v>7</v>
      </c>
      <c r="CN215" s="7">
        <v>12</v>
      </c>
      <c r="CO215" s="7">
        <v>11</v>
      </c>
      <c r="CP215" s="7">
        <v>9</v>
      </c>
      <c r="CQ215" s="7">
        <v>8</v>
      </c>
      <c r="CR215" s="7">
        <v>11</v>
      </c>
      <c r="CS215" s="7">
        <v>9</v>
      </c>
      <c r="CT215" s="7">
        <v>5</v>
      </c>
      <c r="CU215" s="7">
        <v>6</v>
      </c>
      <c r="CV215" s="7">
        <v>9</v>
      </c>
      <c r="CW215" s="7">
        <v>8</v>
      </c>
      <c r="CX215" s="7">
        <v>7</v>
      </c>
      <c r="CY215" s="7">
        <v>6</v>
      </c>
      <c r="CZ215" s="7">
        <v>5</v>
      </c>
      <c r="DA215" s="7">
        <v>5</v>
      </c>
      <c r="DB215" s="7">
        <v>4</v>
      </c>
      <c r="DC215" s="7">
        <v>10</v>
      </c>
      <c r="DD215" s="7">
        <v>10</v>
      </c>
      <c r="DE215" s="7">
        <v>4</v>
      </c>
      <c r="DF215" s="7">
        <v>12</v>
      </c>
      <c r="DG215" s="7">
        <v>4</v>
      </c>
      <c r="DH215" s="7">
        <v>7</v>
      </c>
      <c r="DI215" s="7">
        <v>7</v>
      </c>
      <c r="DJ215" s="7">
        <v>8</v>
      </c>
      <c r="DK215" s="7">
        <v>4</v>
      </c>
      <c r="DL215" s="7">
        <v>7</v>
      </c>
      <c r="DM215" s="7">
        <v>6</v>
      </c>
      <c r="DN215" s="7">
        <v>6</v>
      </c>
      <c r="DO215" s="7">
        <v>7</v>
      </c>
      <c r="DP215" s="7">
        <v>6</v>
      </c>
      <c r="DQ215" s="7">
        <v>5</v>
      </c>
      <c r="DR215" s="7">
        <v>3</v>
      </c>
      <c r="DS215" s="7">
        <v>4</v>
      </c>
      <c r="DT215" s="7">
        <v>13</v>
      </c>
      <c r="DU215" s="7">
        <v>2</v>
      </c>
      <c r="DV215" s="7">
        <v>3</v>
      </c>
      <c r="DW215" s="7">
        <v>7</v>
      </c>
      <c r="DX215" s="7">
        <f t="shared" si="17"/>
        <v>396</v>
      </c>
      <c r="DY215" s="7">
        <f t="shared" si="18"/>
        <v>70</v>
      </c>
      <c r="DZ215" s="7">
        <f t="shared" si="19"/>
        <v>188</v>
      </c>
      <c r="EA215" s="7">
        <f t="shared" si="20"/>
        <v>129</v>
      </c>
    </row>
    <row r="216" spans="1:131" x14ac:dyDescent="0.35">
      <c r="A216" s="7">
        <v>13</v>
      </c>
      <c r="B216" s="10" t="s">
        <v>1020</v>
      </c>
      <c r="C216" s="10" t="s">
        <v>553</v>
      </c>
      <c r="D216" s="10" t="s">
        <v>554</v>
      </c>
      <c r="E216" s="7">
        <f>SUM(Table32534[[#This Row],[0]:[90]])</f>
        <v>671</v>
      </c>
      <c r="F216" s="8">
        <f>SUM(Table32534[[#This Row],[0]:[15]])</f>
        <v>77</v>
      </c>
      <c r="G216" s="7">
        <f>SUM(Table32534[[#This Row],[16]:[64]])</f>
        <v>368</v>
      </c>
      <c r="H216" s="7">
        <f>SUM(Table32534[[#This Row],[65]:[90]])</f>
        <v>226</v>
      </c>
      <c r="I216" s="7">
        <f>SUM(Table32534[[#This Row],[85]:[90]])</f>
        <v>30</v>
      </c>
      <c r="J216" s="8">
        <f>SUM(Table32534[[#This Row],[0]:[17]])</f>
        <v>86</v>
      </c>
      <c r="K216" s="7">
        <f>SUM(Table32534[[#This Row],[18]:[64]])</f>
        <v>359</v>
      </c>
      <c r="L216" s="8">
        <f>SUM(Table32534[[#This Row],[0]:[4]])</f>
        <v>21</v>
      </c>
      <c r="M216" s="7">
        <f>SUM(Table32534[[#This Row],[5]:[15]])</f>
        <v>56</v>
      </c>
      <c r="N216" s="7">
        <f>SUM(Table32534[[#This Row],[16]:[24]])</f>
        <v>55</v>
      </c>
      <c r="O216" s="7">
        <f>SUM(Table32534[[#This Row],[25]:[49]])</f>
        <v>152</v>
      </c>
      <c r="P216" s="7">
        <f>SUM(Table32534[[#This Row],[50]:[64]])</f>
        <v>161</v>
      </c>
      <c r="Q216" s="7">
        <f>SUM(Table32534[[#This Row],[65]:[74]])</f>
        <v>114</v>
      </c>
      <c r="R216" s="7">
        <f>SUM(Table32534[[#This Row],[75]:[84]])</f>
        <v>82</v>
      </c>
      <c r="S216" s="8">
        <f>SUM(Table32534[[#This Row],[5]:[9]])</f>
        <v>36</v>
      </c>
      <c r="T216" s="7">
        <f>SUM(Table32534[[#This Row],[10]:[14]])</f>
        <v>13</v>
      </c>
      <c r="U216" s="7">
        <f>SUM(Table32534[[#This Row],[15]:[19]])</f>
        <v>21</v>
      </c>
      <c r="V216" s="7">
        <f>SUM(Table32534[[#This Row],[20]:[24]])</f>
        <v>41</v>
      </c>
      <c r="W216" s="7">
        <f>SUM(Table32534[[#This Row],[25]:[29]])</f>
        <v>28</v>
      </c>
      <c r="X216" s="7">
        <f>SUM(Table32534[[#This Row],[30]:[34]])</f>
        <v>26</v>
      </c>
      <c r="Y216" s="7">
        <f>SUM(Table32534[[#This Row],[35]:[39]])</f>
        <v>47</v>
      </c>
      <c r="Z216" s="7">
        <f>SUM(Table32534[[#This Row],[40]:[44]])</f>
        <v>20</v>
      </c>
      <c r="AA216" s="7">
        <f>SUM(Table32534[[#This Row],[45]:[49]])</f>
        <v>31</v>
      </c>
      <c r="AB216" s="7">
        <f>SUM(Table32534[[#This Row],[50]:[54]])</f>
        <v>51</v>
      </c>
      <c r="AC216" s="7">
        <f>SUM(Table32534[[#This Row],[55]:[59]])</f>
        <v>46</v>
      </c>
      <c r="AD216" s="7">
        <f>SUM(Table32534[[#This Row],[60]:[64]])</f>
        <v>64</v>
      </c>
      <c r="AE216" s="7">
        <f>SUM(Table32534[[#This Row],[65]:[69]])</f>
        <v>56</v>
      </c>
      <c r="AF216" s="7">
        <f>SUM(Table32534[[#This Row],[70]:[74]])</f>
        <v>58</v>
      </c>
      <c r="AG216" s="7">
        <f>SUM(Table32534[[#This Row],[75]:[79]])</f>
        <v>46</v>
      </c>
      <c r="AH216" s="7">
        <f>SUM(Table32534[[#This Row],[80]:[84]])</f>
        <v>36</v>
      </c>
      <c r="AI216" s="7">
        <f>SUM(Table32534[[#This Row],[85]:[89]])</f>
        <v>20</v>
      </c>
      <c r="AJ216" s="7">
        <f>Table32534[[#This Row],[90]]</f>
        <v>10</v>
      </c>
      <c r="AK216" s="8">
        <v>6</v>
      </c>
      <c r="AL216" s="7">
        <v>4</v>
      </c>
      <c r="AM216" s="7">
        <v>2</v>
      </c>
      <c r="AN216" s="7">
        <v>4</v>
      </c>
      <c r="AO216" s="7">
        <v>5</v>
      </c>
      <c r="AP216" s="7">
        <v>11</v>
      </c>
      <c r="AQ216" s="7">
        <v>6</v>
      </c>
      <c r="AR216" s="7">
        <v>7</v>
      </c>
      <c r="AS216" s="7">
        <v>6</v>
      </c>
      <c r="AT216" s="7">
        <v>6</v>
      </c>
      <c r="AU216" s="7">
        <v>4</v>
      </c>
      <c r="AV216" s="7">
        <v>4</v>
      </c>
      <c r="AW216" s="7">
        <v>1</v>
      </c>
      <c r="AX216" s="7">
        <v>0</v>
      </c>
      <c r="AY216" s="7">
        <v>4</v>
      </c>
      <c r="AZ216" s="7">
        <v>7</v>
      </c>
      <c r="BA216" s="7">
        <v>4</v>
      </c>
      <c r="BB216" s="7">
        <v>5</v>
      </c>
      <c r="BC216" s="7">
        <v>3</v>
      </c>
      <c r="BD216" s="7">
        <v>2</v>
      </c>
      <c r="BE216" s="7">
        <v>7</v>
      </c>
      <c r="BF216" s="7">
        <v>15</v>
      </c>
      <c r="BG216" s="7">
        <v>9</v>
      </c>
      <c r="BH216" s="7">
        <v>3</v>
      </c>
      <c r="BI216" s="7">
        <v>7</v>
      </c>
      <c r="BJ216" s="7">
        <v>4</v>
      </c>
      <c r="BK216" s="7">
        <v>9</v>
      </c>
      <c r="BL216" s="7">
        <v>6</v>
      </c>
      <c r="BM216" s="7">
        <v>5</v>
      </c>
      <c r="BN216" s="7">
        <v>4</v>
      </c>
      <c r="BO216" s="7">
        <v>6</v>
      </c>
      <c r="BP216" s="7">
        <v>3</v>
      </c>
      <c r="BQ216" s="7">
        <v>6</v>
      </c>
      <c r="BR216" s="7">
        <v>4</v>
      </c>
      <c r="BS216" s="7">
        <v>7</v>
      </c>
      <c r="BT216" s="7">
        <v>10</v>
      </c>
      <c r="BU216" s="7">
        <v>7</v>
      </c>
      <c r="BV216" s="7">
        <v>6</v>
      </c>
      <c r="BW216" s="7">
        <v>9</v>
      </c>
      <c r="BX216" s="7">
        <v>15</v>
      </c>
      <c r="BY216" s="7">
        <v>3</v>
      </c>
      <c r="BZ216" s="7">
        <v>3</v>
      </c>
      <c r="CA216" s="7">
        <v>3</v>
      </c>
      <c r="CB216" s="7">
        <v>4</v>
      </c>
      <c r="CC216" s="7">
        <v>7</v>
      </c>
      <c r="CD216" s="7">
        <v>12</v>
      </c>
      <c r="CE216" s="7">
        <v>8</v>
      </c>
      <c r="CF216" s="7">
        <v>1</v>
      </c>
      <c r="CG216" s="7">
        <v>6</v>
      </c>
      <c r="CH216" s="7">
        <v>4</v>
      </c>
      <c r="CI216" s="7">
        <v>9</v>
      </c>
      <c r="CJ216" s="7">
        <v>10</v>
      </c>
      <c r="CK216" s="7">
        <v>15</v>
      </c>
      <c r="CL216" s="7">
        <v>9</v>
      </c>
      <c r="CM216" s="7">
        <v>8</v>
      </c>
      <c r="CN216" s="7">
        <v>8</v>
      </c>
      <c r="CO216" s="7">
        <v>10</v>
      </c>
      <c r="CP216" s="7">
        <v>9</v>
      </c>
      <c r="CQ216" s="7">
        <v>8</v>
      </c>
      <c r="CR216" s="7">
        <v>11</v>
      </c>
      <c r="CS216" s="7">
        <v>9</v>
      </c>
      <c r="CT216" s="7">
        <v>10</v>
      </c>
      <c r="CU216" s="7">
        <v>13</v>
      </c>
      <c r="CV216" s="7">
        <v>16</v>
      </c>
      <c r="CW216" s="7">
        <v>16</v>
      </c>
      <c r="CX216" s="7">
        <v>15</v>
      </c>
      <c r="CY216" s="7">
        <v>7</v>
      </c>
      <c r="CZ216" s="7">
        <v>11</v>
      </c>
      <c r="DA216" s="7">
        <v>14</v>
      </c>
      <c r="DB216" s="7">
        <v>9</v>
      </c>
      <c r="DC216" s="7">
        <v>8</v>
      </c>
      <c r="DD216" s="7">
        <v>11</v>
      </c>
      <c r="DE216" s="7">
        <v>13</v>
      </c>
      <c r="DF216" s="7">
        <v>12</v>
      </c>
      <c r="DG216" s="7">
        <v>14</v>
      </c>
      <c r="DH216" s="7">
        <v>10</v>
      </c>
      <c r="DI216" s="7">
        <v>12</v>
      </c>
      <c r="DJ216" s="7">
        <v>14</v>
      </c>
      <c r="DK216" s="7">
        <v>4</v>
      </c>
      <c r="DL216" s="7">
        <v>6</v>
      </c>
      <c r="DM216" s="7">
        <v>8</v>
      </c>
      <c r="DN216" s="7">
        <v>5</v>
      </c>
      <c r="DO216" s="7">
        <v>9</v>
      </c>
      <c r="DP216" s="7">
        <v>7</v>
      </c>
      <c r="DQ216" s="7">
        <v>7</v>
      </c>
      <c r="DR216" s="7">
        <v>5</v>
      </c>
      <c r="DS216" s="7">
        <v>6</v>
      </c>
      <c r="DT216" s="7">
        <v>3</v>
      </c>
      <c r="DU216" s="7">
        <v>3</v>
      </c>
      <c r="DV216" s="7">
        <v>3</v>
      </c>
      <c r="DW216" s="7">
        <v>10</v>
      </c>
      <c r="DX216" s="7">
        <f t="shared" si="17"/>
        <v>368</v>
      </c>
      <c r="DY216" s="7">
        <f t="shared" si="18"/>
        <v>46</v>
      </c>
      <c r="DZ216" s="7">
        <f t="shared" si="19"/>
        <v>152</v>
      </c>
      <c r="EA216" s="7">
        <f t="shared" si="20"/>
        <v>161</v>
      </c>
    </row>
    <row r="217" spans="1:131" x14ac:dyDescent="0.35">
      <c r="A217" s="7">
        <v>13</v>
      </c>
      <c r="B217" s="10" t="s">
        <v>1020</v>
      </c>
      <c r="C217" s="10" t="s">
        <v>555</v>
      </c>
      <c r="D217" s="10" t="s">
        <v>556</v>
      </c>
      <c r="E217" s="7">
        <f>SUM(Table32534[[#This Row],[0]:[90]])</f>
        <v>762</v>
      </c>
      <c r="F217" s="8">
        <f>SUM(Table32534[[#This Row],[0]:[15]])</f>
        <v>126</v>
      </c>
      <c r="G217" s="7">
        <f>SUM(Table32534[[#This Row],[16]:[64]])</f>
        <v>458</v>
      </c>
      <c r="H217" s="7">
        <f>SUM(Table32534[[#This Row],[65]:[90]])</f>
        <v>178</v>
      </c>
      <c r="I217" s="7">
        <f>SUM(Table32534[[#This Row],[85]:[90]])</f>
        <v>27</v>
      </c>
      <c r="J217" s="8">
        <f>SUM(Table32534[[#This Row],[0]:[17]])</f>
        <v>139</v>
      </c>
      <c r="K217" s="7">
        <f>SUM(Table32534[[#This Row],[18]:[64]])</f>
        <v>445</v>
      </c>
      <c r="L217" s="8">
        <f>SUM(Table32534[[#This Row],[0]:[4]])</f>
        <v>50</v>
      </c>
      <c r="M217" s="7">
        <f>SUM(Table32534[[#This Row],[5]:[15]])</f>
        <v>76</v>
      </c>
      <c r="N217" s="7">
        <f>SUM(Table32534[[#This Row],[16]:[24]])</f>
        <v>70</v>
      </c>
      <c r="O217" s="7">
        <f>SUM(Table32534[[#This Row],[25]:[49]])</f>
        <v>237</v>
      </c>
      <c r="P217" s="7">
        <f>SUM(Table32534[[#This Row],[50]:[64]])</f>
        <v>151</v>
      </c>
      <c r="Q217" s="7">
        <f>SUM(Table32534[[#This Row],[65]:[74]])</f>
        <v>90</v>
      </c>
      <c r="R217" s="7">
        <f>SUM(Table32534[[#This Row],[75]:[84]])</f>
        <v>61</v>
      </c>
      <c r="S217" s="8">
        <f>SUM(Table32534[[#This Row],[5]:[9]])</f>
        <v>27</v>
      </c>
      <c r="T217" s="7">
        <f>SUM(Table32534[[#This Row],[10]:[14]])</f>
        <v>42</v>
      </c>
      <c r="U217" s="7">
        <f>SUM(Table32534[[#This Row],[15]:[19]])</f>
        <v>35</v>
      </c>
      <c r="V217" s="7">
        <f>SUM(Table32534[[#This Row],[20]:[24]])</f>
        <v>42</v>
      </c>
      <c r="W217" s="7">
        <f>SUM(Table32534[[#This Row],[25]:[29]])</f>
        <v>51</v>
      </c>
      <c r="X217" s="7">
        <f>SUM(Table32534[[#This Row],[30]:[34]])</f>
        <v>38</v>
      </c>
      <c r="Y217" s="7">
        <f>SUM(Table32534[[#This Row],[35]:[39]])</f>
        <v>44</v>
      </c>
      <c r="Z217" s="7">
        <f>SUM(Table32534[[#This Row],[40]:[44]])</f>
        <v>56</v>
      </c>
      <c r="AA217" s="7">
        <f>SUM(Table32534[[#This Row],[45]:[49]])</f>
        <v>48</v>
      </c>
      <c r="AB217" s="7">
        <f>SUM(Table32534[[#This Row],[50]:[54]])</f>
        <v>67</v>
      </c>
      <c r="AC217" s="7">
        <f>SUM(Table32534[[#This Row],[55]:[59]])</f>
        <v>47</v>
      </c>
      <c r="AD217" s="7">
        <f>SUM(Table32534[[#This Row],[60]:[64]])</f>
        <v>37</v>
      </c>
      <c r="AE217" s="7">
        <f>SUM(Table32534[[#This Row],[65]:[69]])</f>
        <v>43</v>
      </c>
      <c r="AF217" s="7">
        <f>SUM(Table32534[[#This Row],[70]:[74]])</f>
        <v>47</v>
      </c>
      <c r="AG217" s="7">
        <f>SUM(Table32534[[#This Row],[75]:[79]])</f>
        <v>33</v>
      </c>
      <c r="AH217" s="7">
        <f>SUM(Table32534[[#This Row],[80]:[84]])</f>
        <v>28</v>
      </c>
      <c r="AI217" s="7">
        <f>SUM(Table32534[[#This Row],[85]:[89]])</f>
        <v>21</v>
      </c>
      <c r="AJ217" s="7">
        <f>Table32534[[#This Row],[90]]</f>
        <v>6</v>
      </c>
      <c r="AK217" s="8">
        <v>12</v>
      </c>
      <c r="AL217" s="7">
        <v>8</v>
      </c>
      <c r="AM217" s="7">
        <v>9</v>
      </c>
      <c r="AN217" s="7">
        <v>10</v>
      </c>
      <c r="AO217" s="7">
        <v>11</v>
      </c>
      <c r="AP217" s="7">
        <v>5</v>
      </c>
      <c r="AQ217" s="7">
        <v>2</v>
      </c>
      <c r="AR217" s="7">
        <v>9</v>
      </c>
      <c r="AS217" s="7">
        <v>3</v>
      </c>
      <c r="AT217" s="7">
        <v>8</v>
      </c>
      <c r="AU217" s="7">
        <v>9</v>
      </c>
      <c r="AV217" s="7">
        <v>6</v>
      </c>
      <c r="AW217" s="7">
        <v>8</v>
      </c>
      <c r="AX217" s="7">
        <v>10</v>
      </c>
      <c r="AY217" s="7">
        <v>9</v>
      </c>
      <c r="AZ217" s="7">
        <v>7</v>
      </c>
      <c r="BA217" s="7">
        <v>9</v>
      </c>
      <c r="BB217" s="7">
        <v>4</v>
      </c>
      <c r="BC217" s="7">
        <v>6</v>
      </c>
      <c r="BD217" s="7">
        <v>9</v>
      </c>
      <c r="BE217" s="7">
        <v>11</v>
      </c>
      <c r="BF217" s="7">
        <v>6</v>
      </c>
      <c r="BG217" s="7">
        <v>12</v>
      </c>
      <c r="BH217" s="7">
        <v>9</v>
      </c>
      <c r="BI217" s="7">
        <v>4</v>
      </c>
      <c r="BJ217" s="7">
        <v>13</v>
      </c>
      <c r="BK217" s="7">
        <v>8</v>
      </c>
      <c r="BL217" s="7">
        <v>8</v>
      </c>
      <c r="BM217" s="7">
        <v>7</v>
      </c>
      <c r="BN217" s="7">
        <v>15</v>
      </c>
      <c r="BO217" s="7">
        <v>9</v>
      </c>
      <c r="BP217" s="7">
        <v>7</v>
      </c>
      <c r="BQ217" s="7">
        <v>7</v>
      </c>
      <c r="BR217" s="7">
        <v>8</v>
      </c>
      <c r="BS217" s="7">
        <v>7</v>
      </c>
      <c r="BT217" s="7">
        <v>10</v>
      </c>
      <c r="BU217" s="7">
        <v>11</v>
      </c>
      <c r="BV217" s="7">
        <v>6</v>
      </c>
      <c r="BW217" s="7">
        <v>10</v>
      </c>
      <c r="BX217" s="7">
        <v>7</v>
      </c>
      <c r="BY217" s="7">
        <v>9</v>
      </c>
      <c r="BZ217" s="7">
        <v>11</v>
      </c>
      <c r="CA217" s="7">
        <v>10</v>
      </c>
      <c r="CB217" s="7">
        <v>15</v>
      </c>
      <c r="CC217" s="7">
        <v>11</v>
      </c>
      <c r="CD217" s="7">
        <v>15</v>
      </c>
      <c r="CE217" s="7">
        <v>6</v>
      </c>
      <c r="CF217" s="7">
        <v>10</v>
      </c>
      <c r="CG217" s="7">
        <v>10</v>
      </c>
      <c r="CH217" s="7">
        <v>7</v>
      </c>
      <c r="CI217" s="7">
        <v>13</v>
      </c>
      <c r="CJ217" s="7">
        <v>14</v>
      </c>
      <c r="CK217" s="7">
        <v>13</v>
      </c>
      <c r="CL217" s="7">
        <v>17</v>
      </c>
      <c r="CM217" s="7">
        <v>10</v>
      </c>
      <c r="CN217" s="7">
        <v>11</v>
      </c>
      <c r="CO217" s="7">
        <v>9</v>
      </c>
      <c r="CP217" s="7">
        <v>10</v>
      </c>
      <c r="CQ217" s="7">
        <v>6</v>
      </c>
      <c r="CR217" s="7">
        <v>11</v>
      </c>
      <c r="CS217" s="7">
        <v>8</v>
      </c>
      <c r="CT217" s="7">
        <v>5</v>
      </c>
      <c r="CU217" s="7">
        <v>7</v>
      </c>
      <c r="CV217" s="7">
        <v>6</v>
      </c>
      <c r="CW217" s="7">
        <v>11</v>
      </c>
      <c r="CX217" s="7">
        <v>9</v>
      </c>
      <c r="CY217" s="7">
        <v>6</v>
      </c>
      <c r="CZ217" s="7">
        <v>8</v>
      </c>
      <c r="DA217" s="7">
        <v>6</v>
      </c>
      <c r="DB217" s="7">
        <v>14</v>
      </c>
      <c r="DC217" s="7">
        <v>9</v>
      </c>
      <c r="DD217" s="7">
        <v>13</v>
      </c>
      <c r="DE217" s="7">
        <v>7</v>
      </c>
      <c r="DF217" s="7">
        <v>10</v>
      </c>
      <c r="DG217" s="7">
        <v>8</v>
      </c>
      <c r="DH217" s="7">
        <v>6</v>
      </c>
      <c r="DI217" s="7">
        <v>11</v>
      </c>
      <c r="DJ217" s="7">
        <v>7</v>
      </c>
      <c r="DK217" s="7">
        <v>3</v>
      </c>
      <c r="DL217" s="7">
        <v>6</v>
      </c>
      <c r="DM217" s="7">
        <v>8</v>
      </c>
      <c r="DN217" s="7">
        <v>5</v>
      </c>
      <c r="DO217" s="7">
        <v>5</v>
      </c>
      <c r="DP217" s="7">
        <v>5</v>
      </c>
      <c r="DQ217" s="7">
        <v>5</v>
      </c>
      <c r="DR217" s="7">
        <v>7</v>
      </c>
      <c r="DS217" s="7">
        <v>4</v>
      </c>
      <c r="DT217" s="7">
        <v>2</v>
      </c>
      <c r="DU217" s="7">
        <v>4</v>
      </c>
      <c r="DV217" s="7">
        <v>4</v>
      </c>
      <c r="DW217" s="7">
        <v>6</v>
      </c>
      <c r="DX217" s="7">
        <f t="shared" si="17"/>
        <v>458</v>
      </c>
      <c r="DY217" s="7">
        <f t="shared" si="18"/>
        <v>57</v>
      </c>
      <c r="DZ217" s="7">
        <f t="shared" si="19"/>
        <v>237</v>
      </c>
      <c r="EA217" s="7">
        <f t="shared" si="20"/>
        <v>151</v>
      </c>
    </row>
    <row r="218" spans="1:131" x14ac:dyDescent="0.35">
      <c r="A218" s="7">
        <v>13</v>
      </c>
      <c r="B218" s="10" t="s">
        <v>1020</v>
      </c>
      <c r="C218" s="10" t="s">
        <v>557</v>
      </c>
      <c r="D218" s="10" t="s">
        <v>558</v>
      </c>
      <c r="E218" s="7">
        <f>SUM(Table32534[[#This Row],[0]:[90]])</f>
        <v>857</v>
      </c>
      <c r="F218" s="8">
        <f>SUM(Table32534[[#This Row],[0]:[15]])</f>
        <v>160</v>
      </c>
      <c r="G218" s="7">
        <f>SUM(Table32534[[#This Row],[16]:[64]])</f>
        <v>524</v>
      </c>
      <c r="H218" s="7">
        <f>SUM(Table32534[[#This Row],[65]:[90]])</f>
        <v>173</v>
      </c>
      <c r="I218" s="7">
        <f>SUM(Table32534[[#This Row],[85]:[90]])</f>
        <v>34</v>
      </c>
      <c r="J218" s="8">
        <f>SUM(Table32534[[#This Row],[0]:[17]])</f>
        <v>176</v>
      </c>
      <c r="K218" s="7">
        <f>SUM(Table32534[[#This Row],[18]:[64]])</f>
        <v>508</v>
      </c>
      <c r="L218" s="8">
        <f>SUM(Table32534[[#This Row],[0]:[4]])</f>
        <v>40</v>
      </c>
      <c r="M218" s="7">
        <f>SUM(Table32534[[#This Row],[5]:[15]])</f>
        <v>120</v>
      </c>
      <c r="N218" s="7">
        <f>SUM(Table32534[[#This Row],[16]:[24]])</f>
        <v>97</v>
      </c>
      <c r="O218" s="7">
        <f>SUM(Table32534[[#This Row],[25]:[49]])</f>
        <v>269</v>
      </c>
      <c r="P218" s="7">
        <f>SUM(Table32534[[#This Row],[50]:[64]])</f>
        <v>158</v>
      </c>
      <c r="Q218" s="7">
        <f>SUM(Table32534[[#This Row],[65]:[74]])</f>
        <v>77</v>
      </c>
      <c r="R218" s="7">
        <f>SUM(Table32534[[#This Row],[75]:[84]])</f>
        <v>62</v>
      </c>
      <c r="S218" s="8">
        <f>SUM(Table32534[[#This Row],[5]:[9]])</f>
        <v>61</v>
      </c>
      <c r="T218" s="7">
        <f>SUM(Table32534[[#This Row],[10]:[14]])</f>
        <v>52</v>
      </c>
      <c r="U218" s="7">
        <f>SUM(Table32534[[#This Row],[15]:[19]])</f>
        <v>53</v>
      </c>
      <c r="V218" s="7">
        <f>SUM(Table32534[[#This Row],[20]:[24]])</f>
        <v>51</v>
      </c>
      <c r="W218" s="7">
        <f>SUM(Table32534[[#This Row],[25]:[29]])</f>
        <v>34</v>
      </c>
      <c r="X218" s="7">
        <f>SUM(Table32534[[#This Row],[30]:[34]])</f>
        <v>48</v>
      </c>
      <c r="Y218" s="7">
        <f>SUM(Table32534[[#This Row],[35]:[39]])</f>
        <v>69</v>
      </c>
      <c r="Z218" s="7">
        <f>SUM(Table32534[[#This Row],[40]:[44]])</f>
        <v>49</v>
      </c>
      <c r="AA218" s="7">
        <f>SUM(Table32534[[#This Row],[45]:[49]])</f>
        <v>69</v>
      </c>
      <c r="AB218" s="7">
        <f>SUM(Table32534[[#This Row],[50]:[54]])</f>
        <v>44</v>
      </c>
      <c r="AC218" s="7">
        <f>SUM(Table32534[[#This Row],[55]:[59]])</f>
        <v>53</v>
      </c>
      <c r="AD218" s="7">
        <f>SUM(Table32534[[#This Row],[60]:[64]])</f>
        <v>61</v>
      </c>
      <c r="AE218" s="7">
        <f>SUM(Table32534[[#This Row],[65]:[69]])</f>
        <v>45</v>
      </c>
      <c r="AF218" s="7">
        <f>SUM(Table32534[[#This Row],[70]:[74]])</f>
        <v>32</v>
      </c>
      <c r="AG218" s="7">
        <f>SUM(Table32534[[#This Row],[75]:[79]])</f>
        <v>30</v>
      </c>
      <c r="AH218" s="7">
        <f>SUM(Table32534[[#This Row],[80]:[84]])</f>
        <v>32</v>
      </c>
      <c r="AI218" s="7">
        <f>SUM(Table32534[[#This Row],[85]:[89]])</f>
        <v>20</v>
      </c>
      <c r="AJ218" s="7">
        <f>Table32534[[#This Row],[90]]</f>
        <v>14</v>
      </c>
      <c r="AK218" s="8">
        <v>11</v>
      </c>
      <c r="AL218" s="7">
        <v>7</v>
      </c>
      <c r="AM218" s="7">
        <v>6</v>
      </c>
      <c r="AN218" s="7">
        <v>7</v>
      </c>
      <c r="AO218" s="7">
        <v>9</v>
      </c>
      <c r="AP218" s="7">
        <v>8</v>
      </c>
      <c r="AQ218" s="7">
        <v>11</v>
      </c>
      <c r="AR218" s="7">
        <v>17</v>
      </c>
      <c r="AS218" s="7">
        <v>13</v>
      </c>
      <c r="AT218" s="7">
        <v>12</v>
      </c>
      <c r="AU218" s="7">
        <v>11</v>
      </c>
      <c r="AV218" s="7">
        <v>9</v>
      </c>
      <c r="AW218" s="7">
        <v>8</v>
      </c>
      <c r="AX218" s="7">
        <v>11</v>
      </c>
      <c r="AY218" s="7">
        <v>13</v>
      </c>
      <c r="AZ218" s="7">
        <v>7</v>
      </c>
      <c r="BA218" s="7">
        <v>8</v>
      </c>
      <c r="BB218" s="7">
        <v>8</v>
      </c>
      <c r="BC218" s="7">
        <v>15</v>
      </c>
      <c r="BD218" s="7">
        <v>15</v>
      </c>
      <c r="BE218" s="7">
        <v>15</v>
      </c>
      <c r="BF218" s="7">
        <v>14</v>
      </c>
      <c r="BG218" s="7">
        <v>10</v>
      </c>
      <c r="BH218" s="7">
        <v>7</v>
      </c>
      <c r="BI218" s="7">
        <v>5</v>
      </c>
      <c r="BJ218" s="7">
        <v>4</v>
      </c>
      <c r="BK218" s="7">
        <v>3</v>
      </c>
      <c r="BL218" s="7">
        <v>11</v>
      </c>
      <c r="BM218" s="7">
        <v>9</v>
      </c>
      <c r="BN218" s="7">
        <v>7</v>
      </c>
      <c r="BO218" s="7">
        <v>9</v>
      </c>
      <c r="BP218" s="7">
        <v>8</v>
      </c>
      <c r="BQ218" s="7">
        <v>9</v>
      </c>
      <c r="BR218" s="7">
        <v>11</v>
      </c>
      <c r="BS218" s="7">
        <v>11</v>
      </c>
      <c r="BT218" s="7">
        <v>18</v>
      </c>
      <c r="BU218" s="7">
        <v>18</v>
      </c>
      <c r="BV218" s="7">
        <v>8</v>
      </c>
      <c r="BW218" s="7">
        <v>12</v>
      </c>
      <c r="BX218" s="7">
        <v>13</v>
      </c>
      <c r="BY218" s="7">
        <v>10</v>
      </c>
      <c r="BZ218" s="7">
        <v>13</v>
      </c>
      <c r="CA218" s="7">
        <v>8</v>
      </c>
      <c r="CB218" s="7">
        <v>7</v>
      </c>
      <c r="CC218" s="7">
        <v>11</v>
      </c>
      <c r="CD218" s="7">
        <v>18</v>
      </c>
      <c r="CE218" s="7">
        <v>14</v>
      </c>
      <c r="CF218" s="7">
        <v>15</v>
      </c>
      <c r="CG218" s="7">
        <v>17</v>
      </c>
      <c r="CH218" s="7">
        <v>5</v>
      </c>
      <c r="CI218" s="7">
        <v>6</v>
      </c>
      <c r="CJ218" s="7">
        <v>11</v>
      </c>
      <c r="CK218" s="7">
        <v>7</v>
      </c>
      <c r="CL218" s="7">
        <v>9</v>
      </c>
      <c r="CM218" s="7">
        <v>11</v>
      </c>
      <c r="CN218" s="7">
        <v>7</v>
      </c>
      <c r="CO218" s="7">
        <v>9</v>
      </c>
      <c r="CP218" s="7">
        <v>12</v>
      </c>
      <c r="CQ218" s="7">
        <v>14</v>
      </c>
      <c r="CR218" s="7">
        <v>11</v>
      </c>
      <c r="CS218" s="7">
        <v>11</v>
      </c>
      <c r="CT218" s="7">
        <v>10</v>
      </c>
      <c r="CU218" s="7">
        <v>18</v>
      </c>
      <c r="CV218" s="7">
        <v>11</v>
      </c>
      <c r="CW218" s="7">
        <v>11</v>
      </c>
      <c r="CX218" s="7">
        <v>11</v>
      </c>
      <c r="CY218" s="7">
        <v>6</v>
      </c>
      <c r="CZ218" s="7">
        <v>9</v>
      </c>
      <c r="DA218" s="7">
        <v>8</v>
      </c>
      <c r="DB218" s="7">
        <v>11</v>
      </c>
      <c r="DC218" s="7">
        <v>8</v>
      </c>
      <c r="DD218" s="7">
        <v>5</v>
      </c>
      <c r="DE218" s="7">
        <v>4</v>
      </c>
      <c r="DF218" s="7">
        <v>7</v>
      </c>
      <c r="DG218" s="7">
        <v>8</v>
      </c>
      <c r="DH218" s="7">
        <v>4</v>
      </c>
      <c r="DI218" s="7">
        <v>8</v>
      </c>
      <c r="DJ218" s="7">
        <v>9</v>
      </c>
      <c r="DK218" s="7">
        <v>3</v>
      </c>
      <c r="DL218" s="7">
        <v>6</v>
      </c>
      <c r="DM218" s="7">
        <v>3</v>
      </c>
      <c r="DN218" s="7">
        <v>10</v>
      </c>
      <c r="DO218" s="7">
        <v>4</v>
      </c>
      <c r="DP218" s="7">
        <v>9</v>
      </c>
      <c r="DQ218" s="7">
        <v>6</v>
      </c>
      <c r="DR218" s="7">
        <v>3</v>
      </c>
      <c r="DS218" s="7">
        <v>8</v>
      </c>
      <c r="DT218" s="7">
        <v>5</v>
      </c>
      <c r="DU218" s="7">
        <v>2</v>
      </c>
      <c r="DV218" s="7">
        <v>2</v>
      </c>
      <c r="DW218" s="7">
        <v>14</v>
      </c>
      <c r="DX218" s="7">
        <f t="shared" si="17"/>
        <v>524</v>
      </c>
      <c r="DY218" s="7">
        <f t="shared" si="18"/>
        <v>81</v>
      </c>
      <c r="DZ218" s="7">
        <f t="shared" si="19"/>
        <v>269</v>
      </c>
      <c r="EA218" s="7">
        <f t="shared" si="20"/>
        <v>158</v>
      </c>
    </row>
    <row r="219" spans="1:131" x14ac:dyDescent="0.35">
      <c r="A219" s="7">
        <v>13</v>
      </c>
      <c r="B219" s="10" t="s">
        <v>1020</v>
      </c>
      <c r="C219" s="10" t="s">
        <v>559</v>
      </c>
      <c r="D219" s="10" t="s">
        <v>560</v>
      </c>
      <c r="E219" s="7">
        <f>SUM(Table32534[[#This Row],[0]:[90]])</f>
        <v>722</v>
      </c>
      <c r="F219" s="8">
        <f>SUM(Table32534[[#This Row],[0]:[15]])</f>
        <v>78</v>
      </c>
      <c r="G219" s="7">
        <f>SUM(Table32534[[#This Row],[16]:[64]])</f>
        <v>383</v>
      </c>
      <c r="H219" s="7">
        <f>SUM(Table32534[[#This Row],[65]:[90]])</f>
        <v>261</v>
      </c>
      <c r="I219" s="7">
        <f>SUM(Table32534[[#This Row],[85]:[90]])</f>
        <v>47</v>
      </c>
      <c r="J219" s="8">
        <f>SUM(Table32534[[#This Row],[0]:[17]])</f>
        <v>87</v>
      </c>
      <c r="K219" s="7">
        <f>SUM(Table32534[[#This Row],[18]:[64]])</f>
        <v>374</v>
      </c>
      <c r="L219" s="8">
        <f>SUM(Table32534[[#This Row],[0]:[4]])</f>
        <v>19</v>
      </c>
      <c r="M219" s="7">
        <f>SUM(Table32534[[#This Row],[5]:[15]])</f>
        <v>59</v>
      </c>
      <c r="N219" s="7">
        <f>SUM(Table32534[[#This Row],[16]:[24]])</f>
        <v>48</v>
      </c>
      <c r="O219" s="7">
        <f>SUM(Table32534[[#This Row],[25]:[49]])</f>
        <v>187</v>
      </c>
      <c r="P219" s="7">
        <f>SUM(Table32534[[#This Row],[50]:[64]])</f>
        <v>148</v>
      </c>
      <c r="Q219" s="7">
        <f>SUM(Table32534[[#This Row],[65]:[74]])</f>
        <v>109</v>
      </c>
      <c r="R219" s="7">
        <f>SUM(Table32534[[#This Row],[75]:[84]])</f>
        <v>105</v>
      </c>
      <c r="S219" s="8">
        <f>SUM(Table32534[[#This Row],[5]:[9]])</f>
        <v>28</v>
      </c>
      <c r="T219" s="7">
        <f>SUM(Table32534[[#This Row],[10]:[14]])</f>
        <v>28</v>
      </c>
      <c r="U219" s="7">
        <f>SUM(Table32534[[#This Row],[15]:[19]])</f>
        <v>26</v>
      </c>
      <c r="V219" s="7">
        <f>SUM(Table32534[[#This Row],[20]:[24]])</f>
        <v>25</v>
      </c>
      <c r="W219" s="7">
        <f>SUM(Table32534[[#This Row],[25]:[29]])</f>
        <v>45</v>
      </c>
      <c r="X219" s="7">
        <f>SUM(Table32534[[#This Row],[30]:[34]])</f>
        <v>35</v>
      </c>
      <c r="Y219" s="7">
        <f>SUM(Table32534[[#This Row],[35]:[39]])</f>
        <v>46</v>
      </c>
      <c r="Z219" s="7">
        <f>SUM(Table32534[[#This Row],[40]:[44]])</f>
        <v>39</v>
      </c>
      <c r="AA219" s="7">
        <f>SUM(Table32534[[#This Row],[45]:[49]])</f>
        <v>22</v>
      </c>
      <c r="AB219" s="7">
        <f>SUM(Table32534[[#This Row],[50]:[54]])</f>
        <v>49</v>
      </c>
      <c r="AC219" s="7">
        <f>SUM(Table32534[[#This Row],[55]:[59]])</f>
        <v>39</v>
      </c>
      <c r="AD219" s="7">
        <f>SUM(Table32534[[#This Row],[60]:[64]])</f>
        <v>60</v>
      </c>
      <c r="AE219" s="7">
        <f>SUM(Table32534[[#This Row],[65]:[69]])</f>
        <v>57</v>
      </c>
      <c r="AF219" s="7">
        <f>SUM(Table32534[[#This Row],[70]:[74]])</f>
        <v>52</v>
      </c>
      <c r="AG219" s="7">
        <f>SUM(Table32534[[#This Row],[75]:[79]])</f>
        <v>70</v>
      </c>
      <c r="AH219" s="7">
        <f>SUM(Table32534[[#This Row],[80]:[84]])</f>
        <v>35</v>
      </c>
      <c r="AI219" s="7">
        <f>SUM(Table32534[[#This Row],[85]:[89]])</f>
        <v>39</v>
      </c>
      <c r="AJ219" s="7">
        <f>Table32534[[#This Row],[90]]</f>
        <v>8</v>
      </c>
      <c r="AK219" s="8">
        <v>3</v>
      </c>
      <c r="AL219" s="7">
        <v>5</v>
      </c>
      <c r="AM219" s="7">
        <v>6</v>
      </c>
      <c r="AN219" s="7">
        <v>3</v>
      </c>
      <c r="AO219" s="7">
        <v>2</v>
      </c>
      <c r="AP219" s="7">
        <v>5</v>
      </c>
      <c r="AQ219" s="7">
        <v>6</v>
      </c>
      <c r="AR219" s="7">
        <v>4</v>
      </c>
      <c r="AS219" s="7">
        <v>9</v>
      </c>
      <c r="AT219" s="7">
        <v>4</v>
      </c>
      <c r="AU219" s="7">
        <v>5</v>
      </c>
      <c r="AV219" s="7">
        <v>9</v>
      </c>
      <c r="AW219" s="7">
        <v>5</v>
      </c>
      <c r="AX219" s="7">
        <v>4</v>
      </c>
      <c r="AY219" s="7">
        <v>5</v>
      </c>
      <c r="AZ219" s="7">
        <v>3</v>
      </c>
      <c r="BA219" s="7">
        <v>6</v>
      </c>
      <c r="BB219" s="7">
        <v>3</v>
      </c>
      <c r="BC219" s="7">
        <v>10</v>
      </c>
      <c r="BD219" s="7">
        <v>4</v>
      </c>
      <c r="BE219" s="7">
        <v>2</v>
      </c>
      <c r="BF219" s="7">
        <v>6</v>
      </c>
      <c r="BG219" s="7">
        <v>5</v>
      </c>
      <c r="BH219" s="7">
        <v>3</v>
      </c>
      <c r="BI219" s="7">
        <v>9</v>
      </c>
      <c r="BJ219" s="7">
        <v>11</v>
      </c>
      <c r="BK219" s="7">
        <v>6</v>
      </c>
      <c r="BL219" s="7">
        <v>9</v>
      </c>
      <c r="BM219" s="7">
        <v>7</v>
      </c>
      <c r="BN219" s="7">
        <v>12</v>
      </c>
      <c r="BO219" s="7">
        <v>12</v>
      </c>
      <c r="BP219" s="7">
        <v>2</v>
      </c>
      <c r="BQ219" s="7">
        <v>6</v>
      </c>
      <c r="BR219" s="7">
        <v>8</v>
      </c>
      <c r="BS219" s="7">
        <v>7</v>
      </c>
      <c r="BT219" s="7">
        <v>13</v>
      </c>
      <c r="BU219" s="7">
        <v>7</v>
      </c>
      <c r="BV219" s="7">
        <v>7</v>
      </c>
      <c r="BW219" s="7">
        <v>13</v>
      </c>
      <c r="BX219" s="7">
        <v>6</v>
      </c>
      <c r="BY219" s="7">
        <v>9</v>
      </c>
      <c r="BZ219" s="7">
        <v>6</v>
      </c>
      <c r="CA219" s="7">
        <v>7</v>
      </c>
      <c r="CB219" s="7">
        <v>9</v>
      </c>
      <c r="CC219" s="7">
        <v>8</v>
      </c>
      <c r="CD219" s="7">
        <v>6</v>
      </c>
      <c r="CE219" s="7">
        <v>7</v>
      </c>
      <c r="CF219" s="7">
        <v>2</v>
      </c>
      <c r="CG219" s="7">
        <v>4</v>
      </c>
      <c r="CH219" s="7">
        <v>3</v>
      </c>
      <c r="CI219" s="7">
        <v>12</v>
      </c>
      <c r="CJ219" s="7">
        <v>8</v>
      </c>
      <c r="CK219" s="7">
        <v>11</v>
      </c>
      <c r="CL219" s="7">
        <v>10</v>
      </c>
      <c r="CM219" s="7">
        <v>8</v>
      </c>
      <c r="CN219" s="7">
        <v>8</v>
      </c>
      <c r="CO219" s="7">
        <v>9</v>
      </c>
      <c r="CP219" s="7">
        <v>5</v>
      </c>
      <c r="CQ219" s="7">
        <v>11</v>
      </c>
      <c r="CR219" s="7">
        <v>6</v>
      </c>
      <c r="CS219" s="7">
        <v>9</v>
      </c>
      <c r="CT219" s="7">
        <v>8</v>
      </c>
      <c r="CU219" s="7">
        <v>11</v>
      </c>
      <c r="CV219" s="7">
        <v>10</v>
      </c>
      <c r="CW219" s="7">
        <v>22</v>
      </c>
      <c r="CX219" s="7">
        <v>8</v>
      </c>
      <c r="CY219" s="7">
        <v>19</v>
      </c>
      <c r="CZ219" s="7">
        <v>14</v>
      </c>
      <c r="DA219" s="7">
        <v>12</v>
      </c>
      <c r="DB219" s="7">
        <v>4</v>
      </c>
      <c r="DC219" s="7">
        <v>9</v>
      </c>
      <c r="DD219" s="7">
        <v>10</v>
      </c>
      <c r="DE219" s="7">
        <v>10</v>
      </c>
      <c r="DF219" s="7">
        <v>9</v>
      </c>
      <c r="DG219" s="7">
        <v>14</v>
      </c>
      <c r="DH219" s="7">
        <v>17</v>
      </c>
      <c r="DI219" s="7">
        <v>12</v>
      </c>
      <c r="DJ219" s="7">
        <v>13</v>
      </c>
      <c r="DK219" s="7">
        <v>14</v>
      </c>
      <c r="DL219" s="7">
        <v>14</v>
      </c>
      <c r="DM219" s="7">
        <v>6</v>
      </c>
      <c r="DN219" s="7">
        <v>12</v>
      </c>
      <c r="DO219" s="7">
        <v>2</v>
      </c>
      <c r="DP219" s="7">
        <v>7</v>
      </c>
      <c r="DQ219" s="7">
        <v>8</v>
      </c>
      <c r="DR219" s="7">
        <v>4</v>
      </c>
      <c r="DS219" s="7">
        <v>13</v>
      </c>
      <c r="DT219" s="7">
        <v>12</v>
      </c>
      <c r="DU219" s="7">
        <v>4</v>
      </c>
      <c r="DV219" s="7">
        <v>6</v>
      </c>
      <c r="DW219" s="7">
        <v>8</v>
      </c>
      <c r="DX219" s="7">
        <f t="shared" si="17"/>
        <v>383</v>
      </c>
      <c r="DY219" s="7">
        <f t="shared" si="18"/>
        <v>39</v>
      </c>
      <c r="DZ219" s="7">
        <f t="shared" si="19"/>
        <v>187</v>
      </c>
      <c r="EA219" s="7">
        <f t="shared" si="20"/>
        <v>148</v>
      </c>
    </row>
    <row r="220" spans="1:131" x14ac:dyDescent="0.35">
      <c r="A220" s="7">
        <v>13</v>
      </c>
      <c r="B220" s="10" t="s">
        <v>1020</v>
      </c>
      <c r="C220" s="10" t="s">
        <v>561</v>
      </c>
      <c r="D220" s="10" t="s">
        <v>562</v>
      </c>
      <c r="E220" s="7">
        <f>SUM(Table32534[[#This Row],[0]:[90]])</f>
        <v>709</v>
      </c>
      <c r="F220" s="8">
        <f>SUM(Table32534[[#This Row],[0]:[15]])</f>
        <v>100</v>
      </c>
      <c r="G220" s="7">
        <f>SUM(Table32534[[#This Row],[16]:[64]])</f>
        <v>438</v>
      </c>
      <c r="H220" s="7">
        <f>SUM(Table32534[[#This Row],[65]:[90]])</f>
        <v>171</v>
      </c>
      <c r="I220" s="7">
        <f>SUM(Table32534[[#This Row],[85]:[90]])</f>
        <v>17</v>
      </c>
      <c r="J220" s="8">
        <f>SUM(Table32534[[#This Row],[0]:[17]])</f>
        <v>116</v>
      </c>
      <c r="K220" s="7">
        <f>SUM(Table32534[[#This Row],[18]:[64]])</f>
        <v>422</v>
      </c>
      <c r="L220" s="8">
        <f>SUM(Table32534[[#This Row],[0]:[4]])</f>
        <v>24</v>
      </c>
      <c r="M220" s="7">
        <f>SUM(Table32534[[#This Row],[5]:[15]])</f>
        <v>76</v>
      </c>
      <c r="N220" s="7">
        <f>SUM(Table32534[[#This Row],[16]:[24]])</f>
        <v>68</v>
      </c>
      <c r="O220" s="7">
        <f>SUM(Table32534[[#This Row],[25]:[49]])</f>
        <v>234</v>
      </c>
      <c r="P220" s="7">
        <f>SUM(Table32534[[#This Row],[50]:[64]])</f>
        <v>136</v>
      </c>
      <c r="Q220" s="7">
        <f>SUM(Table32534[[#This Row],[65]:[74]])</f>
        <v>69</v>
      </c>
      <c r="R220" s="7">
        <f>SUM(Table32534[[#This Row],[75]:[84]])</f>
        <v>85</v>
      </c>
      <c r="S220" s="8">
        <f>SUM(Table32534[[#This Row],[5]:[9]])</f>
        <v>40</v>
      </c>
      <c r="T220" s="7">
        <f>SUM(Table32534[[#This Row],[10]:[14]])</f>
        <v>30</v>
      </c>
      <c r="U220" s="7">
        <f>SUM(Table32534[[#This Row],[15]:[19]])</f>
        <v>33</v>
      </c>
      <c r="V220" s="7">
        <f>SUM(Table32534[[#This Row],[20]:[24]])</f>
        <v>41</v>
      </c>
      <c r="W220" s="7">
        <f>SUM(Table32534[[#This Row],[25]:[29]])</f>
        <v>51</v>
      </c>
      <c r="X220" s="7">
        <f>SUM(Table32534[[#This Row],[30]:[34]])</f>
        <v>38</v>
      </c>
      <c r="Y220" s="7">
        <f>SUM(Table32534[[#This Row],[35]:[39]])</f>
        <v>52</v>
      </c>
      <c r="Z220" s="7">
        <f>SUM(Table32534[[#This Row],[40]:[44]])</f>
        <v>55</v>
      </c>
      <c r="AA220" s="7">
        <f>SUM(Table32534[[#This Row],[45]:[49]])</f>
        <v>38</v>
      </c>
      <c r="AB220" s="7">
        <f>SUM(Table32534[[#This Row],[50]:[54]])</f>
        <v>47</v>
      </c>
      <c r="AC220" s="7">
        <f>SUM(Table32534[[#This Row],[55]:[59]])</f>
        <v>56</v>
      </c>
      <c r="AD220" s="7">
        <f>SUM(Table32534[[#This Row],[60]:[64]])</f>
        <v>33</v>
      </c>
      <c r="AE220" s="7">
        <f>SUM(Table32534[[#This Row],[65]:[69]])</f>
        <v>41</v>
      </c>
      <c r="AF220" s="7">
        <f>SUM(Table32534[[#This Row],[70]:[74]])</f>
        <v>28</v>
      </c>
      <c r="AG220" s="7">
        <f>SUM(Table32534[[#This Row],[75]:[79]])</f>
        <v>31</v>
      </c>
      <c r="AH220" s="7">
        <f>SUM(Table32534[[#This Row],[80]:[84]])</f>
        <v>54</v>
      </c>
      <c r="AI220" s="7">
        <f>SUM(Table32534[[#This Row],[85]:[89]])</f>
        <v>12</v>
      </c>
      <c r="AJ220" s="7">
        <f>Table32534[[#This Row],[90]]</f>
        <v>5</v>
      </c>
      <c r="AK220" s="8">
        <v>1</v>
      </c>
      <c r="AL220" s="7">
        <v>6</v>
      </c>
      <c r="AM220" s="7">
        <v>6</v>
      </c>
      <c r="AN220" s="7">
        <v>7</v>
      </c>
      <c r="AO220" s="7">
        <v>4</v>
      </c>
      <c r="AP220" s="7">
        <v>7</v>
      </c>
      <c r="AQ220" s="7">
        <v>9</v>
      </c>
      <c r="AR220" s="7">
        <v>9</v>
      </c>
      <c r="AS220" s="7">
        <v>6</v>
      </c>
      <c r="AT220" s="7">
        <v>9</v>
      </c>
      <c r="AU220" s="7">
        <v>4</v>
      </c>
      <c r="AV220" s="7">
        <v>5</v>
      </c>
      <c r="AW220" s="7">
        <v>4</v>
      </c>
      <c r="AX220" s="7">
        <v>9</v>
      </c>
      <c r="AY220" s="7">
        <v>8</v>
      </c>
      <c r="AZ220" s="7">
        <v>6</v>
      </c>
      <c r="BA220" s="7">
        <v>7</v>
      </c>
      <c r="BB220" s="7">
        <v>9</v>
      </c>
      <c r="BC220" s="7">
        <v>9</v>
      </c>
      <c r="BD220" s="7">
        <v>2</v>
      </c>
      <c r="BE220" s="7">
        <v>18</v>
      </c>
      <c r="BF220" s="7">
        <v>5</v>
      </c>
      <c r="BG220" s="7">
        <v>6</v>
      </c>
      <c r="BH220" s="7">
        <v>8</v>
      </c>
      <c r="BI220" s="7">
        <v>4</v>
      </c>
      <c r="BJ220" s="7">
        <v>10</v>
      </c>
      <c r="BK220" s="7">
        <v>8</v>
      </c>
      <c r="BL220" s="7">
        <v>12</v>
      </c>
      <c r="BM220" s="7">
        <v>8</v>
      </c>
      <c r="BN220" s="7">
        <v>13</v>
      </c>
      <c r="BO220" s="7">
        <v>2</v>
      </c>
      <c r="BP220" s="7">
        <v>12</v>
      </c>
      <c r="BQ220" s="7">
        <v>6</v>
      </c>
      <c r="BR220" s="7">
        <v>11</v>
      </c>
      <c r="BS220" s="7">
        <v>7</v>
      </c>
      <c r="BT220" s="7">
        <v>6</v>
      </c>
      <c r="BU220" s="7">
        <v>10</v>
      </c>
      <c r="BV220" s="7">
        <v>14</v>
      </c>
      <c r="BW220" s="7">
        <v>15</v>
      </c>
      <c r="BX220" s="7">
        <v>7</v>
      </c>
      <c r="BY220" s="7">
        <v>12</v>
      </c>
      <c r="BZ220" s="7">
        <v>7</v>
      </c>
      <c r="CA220" s="7">
        <v>13</v>
      </c>
      <c r="CB220" s="7">
        <v>11</v>
      </c>
      <c r="CC220" s="7">
        <v>12</v>
      </c>
      <c r="CD220" s="7">
        <v>5</v>
      </c>
      <c r="CE220" s="7">
        <v>12</v>
      </c>
      <c r="CF220" s="7">
        <v>10</v>
      </c>
      <c r="CG220" s="7">
        <v>3</v>
      </c>
      <c r="CH220" s="7">
        <v>8</v>
      </c>
      <c r="CI220" s="7">
        <v>4</v>
      </c>
      <c r="CJ220" s="7">
        <v>10</v>
      </c>
      <c r="CK220" s="7">
        <v>14</v>
      </c>
      <c r="CL220" s="7">
        <v>9</v>
      </c>
      <c r="CM220" s="7">
        <v>10</v>
      </c>
      <c r="CN220" s="7">
        <v>6</v>
      </c>
      <c r="CO220" s="7">
        <v>10</v>
      </c>
      <c r="CP220" s="7">
        <v>14</v>
      </c>
      <c r="CQ220" s="7">
        <v>17</v>
      </c>
      <c r="CR220" s="7">
        <v>9</v>
      </c>
      <c r="CS220" s="7">
        <v>4</v>
      </c>
      <c r="CT220" s="7">
        <v>4</v>
      </c>
      <c r="CU220" s="7">
        <v>10</v>
      </c>
      <c r="CV220" s="7">
        <v>9</v>
      </c>
      <c r="CW220" s="7">
        <v>6</v>
      </c>
      <c r="CX220" s="7">
        <v>13</v>
      </c>
      <c r="CY220" s="7">
        <v>10</v>
      </c>
      <c r="CZ220" s="7">
        <v>2</v>
      </c>
      <c r="DA220" s="7">
        <v>7</v>
      </c>
      <c r="DB220" s="7">
        <v>9</v>
      </c>
      <c r="DC220" s="7">
        <v>2</v>
      </c>
      <c r="DD220" s="7">
        <v>10</v>
      </c>
      <c r="DE220" s="7">
        <v>4</v>
      </c>
      <c r="DF220" s="7">
        <v>6</v>
      </c>
      <c r="DG220" s="7">
        <v>6</v>
      </c>
      <c r="DH220" s="7">
        <v>5</v>
      </c>
      <c r="DI220" s="7">
        <v>5</v>
      </c>
      <c r="DJ220" s="7">
        <v>11</v>
      </c>
      <c r="DK220" s="7">
        <v>3</v>
      </c>
      <c r="DL220" s="7">
        <v>7</v>
      </c>
      <c r="DM220" s="7">
        <v>8</v>
      </c>
      <c r="DN220" s="7">
        <v>11</v>
      </c>
      <c r="DO220" s="7">
        <v>13</v>
      </c>
      <c r="DP220" s="7">
        <v>10</v>
      </c>
      <c r="DQ220" s="7">
        <v>12</v>
      </c>
      <c r="DR220" s="7">
        <v>4</v>
      </c>
      <c r="DS220" s="7">
        <v>1</v>
      </c>
      <c r="DT220" s="7">
        <v>5</v>
      </c>
      <c r="DU220" s="7">
        <v>2</v>
      </c>
      <c r="DV220" s="7">
        <v>0</v>
      </c>
      <c r="DW220" s="7">
        <v>5</v>
      </c>
      <c r="DX220" s="7">
        <f t="shared" ref="DX220:DX283" si="21">G220</f>
        <v>438</v>
      </c>
      <c r="DY220" s="7">
        <f t="shared" ref="DY220:DY283" si="22">SUM(BC220:BI220)</f>
        <v>52</v>
      </c>
      <c r="DZ220" s="7">
        <f t="shared" ref="DZ220:DZ283" si="23">SUM(BJ220:CH220)</f>
        <v>234</v>
      </c>
      <c r="EA220" s="7">
        <f t="shared" ref="EA220:EA283" si="24">SUM(CI220:CW220)</f>
        <v>136</v>
      </c>
    </row>
    <row r="221" spans="1:131" x14ac:dyDescent="0.35">
      <c r="A221" s="7">
        <v>13</v>
      </c>
      <c r="B221" s="10" t="s">
        <v>1020</v>
      </c>
      <c r="C221" s="10" t="s">
        <v>563</v>
      </c>
      <c r="D221" s="10" t="s">
        <v>564</v>
      </c>
      <c r="E221" s="7">
        <f>SUM(Table32534[[#This Row],[0]:[90]])</f>
        <v>773</v>
      </c>
      <c r="F221" s="8">
        <f>SUM(Table32534[[#This Row],[0]:[15]])</f>
        <v>88</v>
      </c>
      <c r="G221" s="7">
        <f>SUM(Table32534[[#This Row],[16]:[64]])</f>
        <v>406</v>
      </c>
      <c r="H221" s="7">
        <f>SUM(Table32534[[#This Row],[65]:[90]])</f>
        <v>279</v>
      </c>
      <c r="I221" s="7">
        <f>SUM(Table32534[[#This Row],[85]:[90]])</f>
        <v>41</v>
      </c>
      <c r="J221" s="8">
        <f>SUM(Table32534[[#This Row],[0]:[17]])</f>
        <v>93</v>
      </c>
      <c r="K221" s="7">
        <f>SUM(Table32534[[#This Row],[18]:[64]])</f>
        <v>401</v>
      </c>
      <c r="L221" s="8">
        <f>SUM(Table32534[[#This Row],[0]:[4]])</f>
        <v>22</v>
      </c>
      <c r="M221" s="7">
        <f>SUM(Table32534[[#This Row],[5]:[15]])</f>
        <v>66</v>
      </c>
      <c r="N221" s="7">
        <f>SUM(Table32534[[#This Row],[16]:[24]])</f>
        <v>50</v>
      </c>
      <c r="O221" s="7">
        <f>SUM(Table32534[[#This Row],[25]:[49]])</f>
        <v>218</v>
      </c>
      <c r="P221" s="7">
        <f>SUM(Table32534[[#This Row],[50]:[64]])</f>
        <v>138</v>
      </c>
      <c r="Q221" s="7">
        <f>SUM(Table32534[[#This Row],[65]:[74]])</f>
        <v>106</v>
      </c>
      <c r="R221" s="7">
        <f>SUM(Table32534[[#This Row],[75]:[84]])</f>
        <v>132</v>
      </c>
      <c r="S221" s="8">
        <f>SUM(Table32534[[#This Row],[5]:[9]])</f>
        <v>27</v>
      </c>
      <c r="T221" s="7">
        <f>SUM(Table32534[[#This Row],[10]:[14]])</f>
        <v>35</v>
      </c>
      <c r="U221" s="7">
        <f>SUM(Table32534[[#This Row],[15]:[19]])</f>
        <v>16</v>
      </c>
      <c r="V221" s="7">
        <f>SUM(Table32534[[#This Row],[20]:[24]])</f>
        <v>38</v>
      </c>
      <c r="W221" s="7">
        <f>SUM(Table32534[[#This Row],[25]:[29]])</f>
        <v>51</v>
      </c>
      <c r="X221" s="7">
        <f>SUM(Table32534[[#This Row],[30]:[34]])</f>
        <v>37</v>
      </c>
      <c r="Y221" s="7">
        <f>SUM(Table32534[[#This Row],[35]:[39]])</f>
        <v>41</v>
      </c>
      <c r="Z221" s="7">
        <f>SUM(Table32534[[#This Row],[40]:[44]])</f>
        <v>47</v>
      </c>
      <c r="AA221" s="7">
        <f>SUM(Table32534[[#This Row],[45]:[49]])</f>
        <v>42</v>
      </c>
      <c r="AB221" s="7">
        <f>SUM(Table32534[[#This Row],[50]:[54]])</f>
        <v>45</v>
      </c>
      <c r="AC221" s="7">
        <f>SUM(Table32534[[#This Row],[55]:[59]])</f>
        <v>51</v>
      </c>
      <c r="AD221" s="7">
        <f>SUM(Table32534[[#This Row],[60]:[64]])</f>
        <v>42</v>
      </c>
      <c r="AE221" s="7">
        <f>SUM(Table32534[[#This Row],[65]:[69]])</f>
        <v>53</v>
      </c>
      <c r="AF221" s="7">
        <f>SUM(Table32534[[#This Row],[70]:[74]])</f>
        <v>53</v>
      </c>
      <c r="AG221" s="7">
        <f>SUM(Table32534[[#This Row],[75]:[79]])</f>
        <v>76</v>
      </c>
      <c r="AH221" s="7">
        <f>SUM(Table32534[[#This Row],[80]:[84]])</f>
        <v>56</v>
      </c>
      <c r="AI221" s="7">
        <f>SUM(Table32534[[#This Row],[85]:[89]])</f>
        <v>27</v>
      </c>
      <c r="AJ221" s="7">
        <f>Table32534[[#This Row],[90]]</f>
        <v>14</v>
      </c>
      <c r="AK221" s="8">
        <v>6</v>
      </c>
      <c r="AL221" s="7">
        <v>4</v>
      </c>
      <c r="AM221" s="7">
        <v>4</v>
      </c>
      <c r="AN221" s="7">
        <v>3</v>
      </c>
      <c r="AO221" s="7">
        <v>5</v>
      </c>
      <c r="AP221" s="7">
        <v>5</v>
      </c>
      <c r="AQ221" s="7">
        <v>3</v>
      </c>
      <c r="AR221" s="7">
        <v>9</v>
      </c>
      <c r="AS221" s="7">
        <v>6</v>
      </c>
      <c r="AT221" s="7">
        <v>4</v>
      </c>
      <c r="AU221" s="7">
        <v>2</v>
      </c>
      <c r="AV221" s="7">
        <v>12</v>
      </c>
      <c r="AW221" s="7">
        <v>6</v>
      </c>
      <c r="AX221" s="7">
        <v>8</v>
      </c>
      <c r="AY221" s="7">
        <v>7</v>
      </c>
      <c r="AZ221" s="7">
        <v>4</v>
      </c>
      <c r="BA221" s="7">
        <v>3</v>
      </c>
      <c r="BB221" s="7">
        <v>2</v>
      </c>
      <c r="BC221" s="7">
        <v>4</v>
      </c>
      <c r="BD221" s="7">
        <v>3</v>
      </c>
      <c r="BE221" s="7">
        <v>14</v>
      </c>
      <c r="BF221" s="7">
        <v>1</v>
      </c>
      <c r="BG221" s="7">
        <v>10</v>
      </c>
      <c r="BH221" s="7">
        <v>9</v>
      </c>
      <c r="BI221" s="7">
        <v>4</v>
      </c>
      <c r="BJ221" s="7">
        <v>6</v>
      </c>
      <c r="BK221" s="7">
        <v>9</v>
      </c>
      <c r="BL221" s="7">
        <v>14</v>
      </c>
      <c r="BM221" s="7">
        <v>10</v>
      </c>
      <c r="BN221" s="7">
        <v>12</v>
      </c>
      <c r="BO221" s="7">
        <v>8</v>
      </c>
      <c r="BP221" s="7">
        <v>10</v>
      </c>
      <c r="BQ221" s="7">
        <v>6</v>
      </c>
      <c r="BR221" s="7">
        <v>5</v>
      </c>
      <c r="BS221" s="7">
        <v>8</v>
      </c>
      <c r="BT221" s="7">
        <v>11</v>
      </c>
      <c r="BU221" s="7">
        <v>7</v>
      </c>
      <c r="BV221" s="7">
        <v>9</v>
      </c>
      <c r="BW221" s="7">
        <v>7</v>
      </c>
      <c r="BX221" s="7">
        <v>7</v>
      </c>
      <c r="BY221" s="7">
        <v>12</v>
      </c>
      <c r="BZ221" s="7">
        <v>5</v>
      </c>
      <c r="CA221" s="7">
        <v>12</v>
      </c>
      <c r="CB221" s="7">
        <v>10</v>
      </c>
      <c r="CC221" s="7">
        <v>8</v>
      </c>
      <c r="CD221" s="7">
        <v>6</v>
      </c>
      <c r="CE221" s="7">
        <v>6</v>
      </c>
      <c r="CF221" s="7">
        <v>14</v>
      </c>
      <c r="CG221" s="7">
        <v>9</v>
      </c>
      <c r="CH221" s="7">
        <v>7</v>
      </c>
      <c r="CI221" s="7">
        <v>7</v>
      </c>
      <c r="CJ221" s="7">
        <v>5</v>
      </c>
      <c r="CK221" s="7">
        <v>13</v>
      </c>
      <c r="CL221" s="7">
        <v>6</v>
      </c>
      <c r="CM221" s="7">
        <v>14</v>
      </c>
      <c r="CN221" s="7">
        <v>9</v>
      </c>
      <c r="CO221" s="7">
        <v>12</v>
      </c>
      <c r="CP221" s="7">
        <v>7</v>
      </c>
      <c r="CQ221" s="7">
        <v>13</v>
      </c>
      <c r="CR221" s="7">
        <v>10</v>
      </c>
      <c r="CS221" s="7">
        <v>11</v>
      </c>
      <c r="CT221" s="7">
        <v>5</v>
      </c>
      <c r="CU221" s="7">
        <v>16</v>
      </c>
      <c r="CV221" s="7">
        <v>3</v>
      </c>
      <c r="CW221" s="7">
        <v>7</v>
      </c>
      <c r="CX221" s="7">
        <v>1</v>
      </c>
      <c r="CY221" s="7">
        <v>10</v>
      </c>
      <c r="CZ221" s="7">
        <v>11</v>
      </c>
      <c r="DA221" s="7">
        <v>15</v>
      </c>
      <c r="DB221" s="7">
        <v>16</v>
      </c>
      <c r="DC221" s="7">
        <v>8</v>
      </c>
      <c r="DD221" s="7">
        <v>12</v>
      </c>
      <c r="DE221" s="7">
        <v>5</v>
      </c>
      <c r="DF221" s="7">
        <v>11</v>
      </c>
      <c r="DG221" s="7">
        <v>17</v>
      </c>
      <c r="DH221" s="7">
        <v>13</v>
      </c>
      <c r="DI221" s="7">
        <v>17</v>
      </c>
      <c r="DJ221" s="7">
        <v>23</v>
      </c>
      <c r="DK221" s="7">
        <v>12</v>
      </c>
      <c r="DL221" s="7">
        <v>11</v>
      </c>
      <c r="DM221" s="7">
        <v>14</v>
      </c>
      <c r="DN221" s="7">
        <v>19</v>
      </c>
      <c r="DO221" s="7">
        <v>4</v>
      </c>
      <c r="DP221" s="7">
        <v>12</v>
      </c>
      <c r="DQ221" s="7">
        <v>7</v>
      </c>
      <c r="DR221" s="7">
        <v>6</v>
      </c>
      <c r="DS221" s="7">
        <v>6</v>
      </c>
      <c r="DT221" s="7">
        <v>8</v>
      </c>
      <c r="DU221" s="7">
        <v>4</v>
      </c>
      <c r="DV221" s="7">
        <v>3</v>
      </c>
      <c r="DW221" s="7">
        <v>14</v>
      </c>
      <c r="DX221" s="7">
        <f t="shared" si="21"/>
        <v>406</v>
      </c>
      <c r="DY221" s="7">
        <f t="shared" si="22"/>
        <v>45</v>
      </c>
      <c r="DZ221" s="7">
        <f t="shared" si="23"/>
        <v>218</v>
      </c>
      <c r="EA221" s="7">
        <f t="shared" si="24"/>
        <v>138</v>
      </c>
    </row>
    <row r="222" spans="1:131" x14ac:dyDescent="0.35">
      <c r="A222" s="7">
        <v>13</v>
      </c>
      <c r="B222" s="10" t="s">
        <v>1020</v>
      </c>
      <c r="C222" s="10" t="s">
        <v>565</v>
      </c>
      <c r="D222" s="10" t="s">
        <v>566</v>
      </c>
      <c r="E222" s="7">
        <f>SUM(Table32534[[#This Row],[0]:[90]])</f>
        <v>680</v>
      </c>
      <c r="F222" s="8">
        <f>SUM(Table32534[[#This Row],[0]:[15]])</f>
        <v>57</v>
      </c>
      <c r="G222" s="7">
        <f>SUM(Table32534[[#This Row],[16]:[64]])</f>
        <v>486</v>
      </c>
      <c r="H222" s="7">
        <f>SUM(Table32534[[#This Row],[65]:[90]])</f>
        <v>137</v>
      </c>
      <c r="I222" s="7">
        <f>SUM(Table32534[[#This Row],[85]:[90]])</f>
        <v>17</v>
      </c>
      <c r="J222" s="8">
        <f>SUM(Table32534[[#This Row],[0]:[17]])</f>
        <v>81</v>
      </c>
      <c r="K222" s="7">
        <f>SUM(Table32534[[#This Row],[18]:[64]])</f>
        <v>462</v>
      </c>
      <c r="L222" s="8">
        <f>SUM(Table32534[[#This Row],[0]:[4]])</f>
        <v>10</v>
      </c>
      <c r="M222" s="7">
        <f>SUM(Table32534[[#This Row],[5]:[15]])</f>
        <v>47</v>
      </c>
      <c r="N222" s="7">
        <f>SUM(Table32534[[#This Row],[16]:[24]])</f>
        <v>192</v>
      </c>
      <c r="O222" s="7">
        <f>SUM(Table32534[[#This Row],[25]:[49]])</f>
        <v>201</v>
      </c>
      <c r="P222" s="7">
        <f>SUM(Table32534[[#This Row],[50]:[64]])</f>
        <v>93</v>
      </c>
      <c r="Q222" s="7">
        <f>SUM(Table32534[[#This Row],[65]:[74]])</f>
        <v>71</v>
      </c>
      <c r="R222" s="7">
        <f>SUM(Table32534[[#This Row],[75]:[84]])</f>
        <v>49</v>
      </c>
      <c r="S222" s="8">
        <f>SUM(Table32534[[#This Row],[5]:[9]])</f>
        <v>20</v>
      </c>
      <c r="T222" s="7">
        <f>SUM(Table32534[[#This Row],[10]:[14]])</f>
        <v>24</v>
      </c>
      <c r="U222" s="7">
        <f>SUM(Table32534[[#This Row],[15]:[19]])</f>
        <v>68</v>
      </c>
      <c r="V222" s="7">
        <f>SUM(Table32534[[#This Row],[20]:[24]])</f>
        <v>127</v>
      </c>
      <c r="W222" s="7">
        <f>SUM(Table32534[[#This Row],[25]:[29]])</f>
        <v>41</v>
      </c>
      <c r="X222" s="7">
        <f>SUM(Table32534[[#This Row],[30]:[34]])</f>
        <v>40</v>
      </c>
      <c r="Y222" s="7">
        <f>SUM(Table32534[[#This Row],[35]:[39]])</f>
        <v>58</v>
      </c>
      <c r="Z222" s="7">
        <f>SUM(Table32534[[#This Row],[40]:[44]])</f>
        <v>29</v>
      </c>
      <c r="AA222" s="7">
        <f>SUM(Table32534[[#This Row],[45]:[49]])</f>
        <v>33</v>
      </c>
      <c r="AB222" s="7">
        <f>SUM(Table32534[[#This Row],[50]:[54]])</f>
        <v>28</v>
      </c>
      <c r="AC222" s="7">
        <f>SUM(Table32534[[#This Row],[55]:[59]])</f>
        <v>27</v>
      </c>
      <c r="AD222" s="7">
        <f>SUM(Table32534[[#This Row],[60]:[64]])</f>
        <v>38</v>
      </c>
      <c r="AE222" s="7">
        <f>SUM(Table32534[[#This Row],[65]:[69]])</f>
        <v>34</v>
      </c>
      <c r="AF222" s="7">
        <f>SUM(Table32534[[#This Row],[70]:[74]])</f>
        <v>37</v>
      </c>
      <c r="AG222" s="7">
        <f>SUM(Table32534[[#This Row],[75]:[79]])</f>
        <v>30</v>
      </c>
      <c r="AH222" s="7">
        <f>SUM(Table32534[[#This Row],[80]:[84]])</f>
        <v>19</v>
      </c>
      <c r="AI222" s="7">
        <f>SUM(Table32534[[#This Row],[85]:[89]])</f>
        <v>13</v>
      </c>
      <c r="AJ222" s="7">
        <f>Table32534[[#This Row],[90]]</f>
        <v>4</v>
      </c>
      <c r="AK222" s="8">
        <v>3</v>
      </c>
      <c r="AL222" s="7">
        <v>1</v>
      </c>
      <c r="AM222" s="7">
        <v>3</v>
      </c>
      <c r="AN222" s="7">
        <v>2</v>
      </c>
      <c r="AO222" s="7">
        <v>1</v>
      </c>
      <c r="AP222" s="7">
        <v>3</v>
      </c>
      <c r="AQ222" s="7">
        <v>6</v>
      </c>
      <c r="AR222" s="7">
        <v>5</v>
      </c>
      <c r="AS222" s="7">
        <v>2</v>
      </c>
      <c r="AT222" s="7">
        <v>4</v>
      </c>
      <c r="AU222" s="7">
        <v>6</v>
      </c>
      <c r="AV222" s="7">
        <v>7</v>
      </c>
      <c r="AW222" s="7">
        <v>2</v>
      </c>
      <c r="AX222" s="7">
        <v>6</v>
      </c>
      <c r="AY222" s="7">
        <v>3</v>
      </c>
      <c r="AZ222" s="7">
        <v>3</v>
      </c>
      <c r="BA222" s="7">
        <v>15</v>
      </c>
      <c r="BB222" s="7">
        <v>9</v>
      </c>
      <c r="BC222" s="7">
        <v>9</v>
      </c>
      <c r="BD222" s="7">
        <v>32</v>
      </c>
      <c r="BE222" s="7">
        <v>16</v>
      </c>
      <c r="BF222" s="7">
        <v>20</v>
      </c>
      <c r="BG222" s="7">
        <v>30</v>
      </c>
      <c r="BH222" s="7">
        <v>38</v>
      </c>
      <c r="BI222" s="7">
        <v>23</v>
      </c>
      <c r="BJ222" s="7">
        <v>7</v>
      </c>
      <c r="BK222" s="7">
        <v>6</v>
      </c>
      <c r="BL222" s="7">
        <v>11</v>
      </c>
      <c r="BM222" s="7">
        <v>11</v>
      </c>
      <c r="BN222" s="7">
        <v>6</v>
      </c>
      <c r="BO222" s="7">
        <v>6</v>
      </c>
      <c r="BP222" s="7">
        <v>9</v>
      </c>
      <c r="BQ222" s="7">
        <v>4</v>
      </c>
      <c r="BR222" s="7">
        <v>15</v>
      </c>
      <c r="BS222" s="7">
        <v>6</v>
      </c>
      <c r="BT222" s="7">
        <v>14</v>
      </c>
      <c r="BU222" s="7">
        <v>12</v>
      </c>
      <c r="BV222" s="7">
        <v>14</v>
      </c>
      <c r="BW222" s="7">
        <v>7</v>
      </c>
      <c r="BX222" s="7">
        <v>11</v>
      </c>
      <c r="BY222" s="7">
        <v>6</v>
      </c>
      <c r="BZ222" s="7">
        <v>6</v>
      </c>
      <c r="CA222" s="7">
        <v>4</v>
      </c>
      <c r="CB222" s="7">
        <v>5</v>
      </c>
      <c r="CC222" s="7">
        <v>8</v>
      </c>
      <c r="CD222" s="7">
        <v>10</v>
      </c>
      <c r="CE222" s="7">
        <v>7</v>
      </c>
      <c r="CF222" s="7">
        <v>4</v>
      </c>
      <c r="CG222" s="7">
        <v>6</v>
      </c>
      <c r="CH222" s="7">
        <v>6</v>
      </c>
      <c r="CI222" s="7">
        <v>1</v>
      </c>
      <c r="CJ222" s="7">
        <v>7</v>
      </c>
      <c r="CK222" s="7">
        <v>7</v>
      </c>
      <c r="CL222" s="7">
        <v>7</v>
      </c>
      <c r="CM222" s="7">
        <v>6</v>
      </c>
      <c r="CN222" s="7">
        <v>5</v>
      </c>
      <c r="CO222" s="7">
        <v>5</v>
      </c>
      <c r="CP222" s="7">
        <v>5</v>
      </c>
      <c r="CQ222" s="7">
        <v>6</v>
      </c>
      <c r="CR222" s="7">
        <v>6</v>
      </c>
      <c r="CS222" s="7">
        <v>11</v>
      </c>
      <c r="CT222" s="7">
        <v>2</v>
      </c>
      <c r="CU222" s="7">
        <v>13</v>
      </c>
      <c r="CV222" s="7">
        <v>6</v>
      </c>
      <c r="CW222" s="7">
        <v>6</v>
      </c>
      <c r="CX222" s="7">
        <v>10</v>
      </c>
      <c r="CY222" s="7">
        <v>6</v>
      </c>
      <c r="CZ222" s="7">
        <v>9</v>
      </c>
      <c r="DA222" s="7">
        <v>4</v>
      </c>
      <c r="DB222" s="7">
        <v>5</v>
      </c>
      <c r="DC222" s="7">
        <v>9</v>
      </c>
      <c r="DD222" s="7">
        <v>9</v>
      </c>
      <c r="DE222" s="7">
        <v>6</v>
      </c>
      <c r="DF222" s="7">
        <v>4</v>
      </c>
      <c r="DG222" s="7">
        <v>9</v>
      </c>
      <c r="DH222" s="7">
        <v>8</v>
      </c>
      <c r="DI222" s="7">
        <v>4</v>
      </c>
      <c r="DJ222" s="7">
        <v>9</v>
      </c>
      <c r="DK222" s="7">
        <v>4</v>
      </c>
      <c r="DL222" s="7">
        <v>5</v>
      </c>
      <c r="DM222" s="7">
        <v>6</v>
      </c>
      <c r="DN222" s="7">
        <v>7</v>
      </c>
      <c r="DO222" s="7">
        <v>2</v>
      </c>
      <c r="DP222" s="7">
        <v>2</v>
      </c>
      <c r="DQ222" s="7">
        <v>2</v>
      </c>
      <c r="DR222" s="7">
        <v>5</v>
      </c>
      <c r="DS222" s="7">
        <v>1</v>
      </c>
      <c r="DT222" s="7">
        <v>0</v>
      </c>
      <c r="DU222" s="7">
        <v>3</v>
      </c>
      <c r="DV222" s="7">
        <v>4</v>
      </c>
      <c r="DW222" s="7">
        <v>4</v>
      </c>
      <c r="DX222" s="7">
        <f t="shared" si="21"/>
        <v>486</v>
      </c>
      <c r="DY222" s="7">
        <f t="shared" si="22"/>
        <v>168</v>
      </c>
      <c r="DZ222" s="7">
        <f t="shared" si="23"/>
        <v>201</v>
      </c>
      <c r="EA222" s="7">
        <f t="shared" si="24"/>
        <v>93</v>
      </c>
    </row>
    <row r="223" spans="1:131" x14ac:dyDescent="0.35">
      <c r="A223" s="7">
        <v>13</v>
      </c>
      <c r="B223" s="10" t="s">
        <v>1020</v>
      </c>
      <c r="C223" s="10" t="s">
        <v>567</v>
      </c>
      <c r="D223" s="10" t="s">
        <v>568</v>
      </c>
      <c r="E223" s="7">
        <f>SUM(Table32534[[#This Row],[0]:[90]])</f>
        <v>789</v>
      </c>
      <c r="F223" s="8">
        <f>SUM(Table32534[[#This Row],[0]:[15]])</f>
        <v>144</v>
      </c>
      <c r="G223" s="7">
        <f>SUM(Table32534[[#This Row],[16]:[64]])</f>
        <v>497</v>
      </c>
      <c r="H223" s="7">
        <f>SUM(Table32534[[#This Row],[65]:[90]])</f>
        <v>148</v>
      </c>
      <c r="I223" s="7">
        <f>SUM(Table32534[[#This Row],[85]:[90]])</f>
        <v>28</v>
      </c>
      <c r="J223" s="8">
        <f>SUM(Table32534[[#This Row],[0]:[17]])</f>
        <v>159</v>
      </c>
      <c r="K223" s="7">
        <f>SUM(Table32534[[#This Row],[18]:[64]])</f>
        <v>482</v>
      </c>
      <c r="L223" s="8">
        <f>SUM(Table32534[[#This Row],[0]:[4]])</f>
        <v>39</v>
      </c>
      <c r="M223" s="7">
        <f>SUM(Table32534[[#This Row],[5]:[15]])</f>
        <v>105</v>
      </c>
      <c r="N223" s="7">
        <f>SUM(Table32534[[#This Row],[16]:[24]])</f>
        <v>64</v>
      </c>
      <c r="O223" s="7">
        <f>SUM(Table32534[[#This Row],[25]:[49]])</f>
        <v>256</v>
      </c>
      <c r="P223" s="7">
        <f>SUM(Table32534[[#This Row],[50]:[64]])</f>
        <v>177</v>
      </c>
      <c r="Q223" s="7">
        <f>SUM(Table32534[[#This Row],[65]:[74]])</f>
        <v>72</v>
      </c>
      <c r="R223" s="7">
        <f>SUM(Table32534[[#This Row],[75]:[84]])</f>
        <v>48</v>
      </c>
      <c r="S223" s="8">
        <f>SUM(Table32534[[#This Row],[5]:[9]])</f>
        <v>42</v>
      </c>
      <c r="T223" s="7">
        <f>SUM(Table32534[[#This Row],[10]:[14]])</f>
        <v>56</v>
      </c>
      <c r="U223" s="7">
        <f>SUM(Table32534[[#This Row],[15]:[19]])</f>
        <v>33</v>
      </c>
      <c r="V223" s="7">
        <f>SUM(Table32534[[#This Row],[20]:[24]])</f>
        <v>38</v>
      </c>
      <c r="W223" s="7">
        <f>SUM(Table32534[[#This Row],[25]:[29]])</f>
        <v>51</v>
      </c>
      <c r="X223" s="7">
        <f>SUM(Table32534[[#This Row],[30]:[34]])</f>
        <v>64</v>
      </c>
      <c r="Y223" s="7">
        <f>SUM(Table32534[[#This Row],[35]:[39]])</f>
        <v>54</v>
      </c>
      <c r="Z223" s="7">
        <f>SUM(Table32534[[#This Row],[40]:[44]])</f>
        <v>54</v>
      </c>
      <c r="AA223" s="7">
        <f>SUM(Table32534[[#This Row],[45]:[49]])</f>
        <v>33</v>
      </c>
      <c r="AB223" s="7">
        <f>SUM(Table32534[[#This Row],[50]:[54]])</f>
        <v>51</v>
      </c>
      <c r="AC223" s="7">
        <f>SUM(Table32534[[#This Row],[55]:[59]])</f>
        <v>53</v>
      </c>
      <c r="AD223" s="7">
        <f>SUM(Table32534[[#This Row],[60]:[64]])</f>
        <v>73</v>
      </c>
      <c r="AE223" s="7">
        <f>SUM(Table32534[[#This Row],[65]:[69]])</f>
        <v>36</v>
      </c>
      <c r="AF223" s="7">
        <f>SUM(Table32534[[#This Row],[70]:[74]])</f>
        <v>36</v>
      </c>
      <c r="AG223" s="7">
        <f>SUM(Table32534[[#This Row],[75]:[79]])</f>
        <v>22</v>
      </c>
      <c r="AH223" s="7">
        <f>SUM(Table32534[[#This Row],[80]:[84]])</f>
        <v>26</v>
      </c>
      <c r="AI223" s="7">
        <f>SUM(Table32534[[#This Row],[85]:[89]])</f>
        <v>24</v>
      </c>
      <c r="AJ223" s="7">
        <f>Table32534[[#This Row],[90]]</f>
        <v>4</v>
      </c>
      <c r="AK223" s="8">
        <v>6</v>
      </c>
      <c r="AL223" s="7">
        <v>7</v>
      </c>
      <c r="AM223" s="7">
        <v>6</v>
      </c>
      <c r="AN223" s="7">
        <v>10</v>
      </c>
      <c r="AO223" s="7">
        <v>10</v>
      </c>
      <c r="AP223" s="7">
        <v>8</v>
      </c>
      <c r="AQ223" s="7">
        <v>6</v>
      </c>
      <c r="AR223" s="7">
        <v>11</v>
      </c>
      <c r="AS223" s="7">
        <v>11</v>
      </c>
      <c r="AT223" s="7">
        <v>6</v>
      </c>
      <c r="AU223" s="7">
        <v>10</v>
      </c>
      <c r="AV223" s="7">
        <v>9</v>
      </c>
      <c r="AW223" s="7">
        <v>12</v>
      </c>
      <c r="AX223" s="7">
        <v>15</v>
      </c>
      <c r="AY223" s="7">
        <v>10</v>
      </c>
      <c r="AZ223" s="7">
        <v>7</v>
      </c>
      <c r="BA223" s="7">
        <v>5</v>
      </c>
      <c r="BB223" s="7">
        <v>10</v>
      </c>
      <c r="BC223" s="7">
        <v>3</v>
      </c>
      <c r="BD223" s="7">
        <v>8</v>
      </c>
      <c r="BE223" s="7">
        <v>7</v>
      </c>
      <c r="BF223" s="7">
        <v>11</v>
      </c>
      <c r="BG223" s="7">
        <v>8</v>
      </c>
      <c r="BH223" s="7">
        <v>5</v>
      </c>
      <c r="BI223" s="7">
        <v>7</v>
      </c>
      <c r="BJ223" s="7">
        <v>9</v>
      </c>
      <c r="BK223" s="7">
        <v>7</v>
      </c>
      <c r="BL223" s="7">
        <v>11</v>
      </c>
      <c r="BM223" s="7">
        <v>8</v>
      </c>
      <c r="BN223" s="7">
        <v>16</v>
      </c>
      <c r="BO223" s="7">
        <v>16</v>
      </c>
      <c r="BP223" s="7">
        <v>10</v>
      </c>
      <c r="BQ223" s="7">
        <v>11</v>
      </c>
      <c r="BR223" s="7">
        <v>10</v>
      </c>
      <c r="BS223" s="7">
        <v>17</v>
      </c>
      <c r="BT223" s="7">
        <v>13</v>
      </c>
      <c r="BU223" s="7">
        <v>11</v>
      </c>
      <c r="BV223" s="7">
        <v>14</v>
      </c>
      <c r="BW223" s="7">
        <v>6</v>
      </c>
      <c r="BX223" s="7">
        <v>10</v>
      </c>
      <c r="BY223" s="7">
        <v>8</v>
      </c>
      <c r="BZ223" s="7">
        <v>15</v>
      </c>
      <c r="CA223" s="7">
        <v>9</v>
      </c>
      <c r="CB223" s="7">
        <v>12</v>
      </c>
      <c r="CC223" s="7">
        <v>10</v>
      </c>
      <c r="CD223" s="7">
        <v>7</v>
      </c>
      <c r="CE223" s="7">
        <v>8</v>
      </c>
      <c r="CF223" s="7">
        <v>6</v>
      </c>
      <c r="CG223" s="7">
        <v>7</v>
      </c>
      <c r="CH223" s="7">
        <v>5</v>
      </c>
      <c r="CI223" s="7">
        <v>13</v>
      </c>
      <c r="CJ223" s="7">
        <v>7</v>
      </c>
      <c r="CK223" s="7">
        <v>6</v>
      </c>
      <c r="CL223" s="7">
        <v>8</v>
      </c>
      <c r="CM223" s="7">
        <v>17</v>
      </c>
      <c r="CN223" s="7">
        <v>11</v>
      </c>
      <c r="CO223" s="7">
        <v>10</v>
      </c>
      <c r="CP223" s="7">
        <v>7</v>
      </c>
      <c r="CQ223" s="7">
        <v>12</v>
      </c>
      <c r="CR223" s="7">
        <v>13</v>
      </c>
      <c r="CS223" s="7">
        <v>23</v>
      </c>
      <c r="CT223" s="7">
        <v>12</v>
      </c>
      <c r="CU223" s="7">
        <v>14</v>
      </c>
      <c r="CV223" s="7">
        <v>12</v>
      </c>
      <c r="CW223" s="7">
        <v>12</v>
      </c>
      <c r="CX223" s="7">
        <v>8</v>
      </c>
      <c r="CY223" s="7">
        <v>8</v>
      </c>
      <c r="CZ223" s="7">
        <v>7</v>
      </c>
      <c r="DA223" s="7">
        <v>9</v>
      </c>
      <c r="DB223" s="7">
        <v>4</v>
      </c>
      <c r="DC223" s="7">
        <v>5</v>
      </c>
      <c r="DD223" s="7">
        <v>9</v>
      </c>
      <c r="DE223" s="7">
        <v>10</v>
      </c>
      <c r="DF223" s="7">
        <v>6</v>
      </c>
      <c r="DG223" s="7">
        <v>6</v>
      </c>
      <c r="DH223" s="7">
        <v>6</v>
      </c>
      <c r="DI223" s="7">
        <v>3</v>
      </c>
      <c r="DJ223" s="7">
        <v>4</v>
      </c>
      <c r="DK223" s="7">
        <v>5</v>
      </c>
      <c r="DL223" s="7">
        <v>4</v>
      </c>
      <c r="DM223" s="7">
        <v>9</v>
      </c>
      <c r="DN223" s="7">
        <v>5</v>
      </c>
      <c r="DO223" s="7">
        <v>6</v>
      </c>
      <c r="DP223" s="7">
        <v>3</v>
      </c>
      <c r="DQ223" s="7">
        <v>3</v>
      </c>
      <c r="DR223" s="7">
        <v>6</v>
      </c>
      <c r="DS223" s="7">
        <v>4</v>
      </c>
      <c r="DT223" s="7">
        <v>7</v>
      </c>
      <c r="DU223" s="7">
        <v>2</v>
      </c>
      <c r="DV223" s="7">
        <v>5</v>
      </c>
      <c r="DW223" s="7">
        <v>4</v>
      </c>
      <c r="DX223" s="7">
        <f t="shared" si="21"/>
        <v>497</v>
      </c>
      <c r="DY223" s="7">
        <f t="shared" si="22"/>
        <v>49</v>
      </c>
      <c r="DZ223" s="7">
        <f t="shared" si="23"/>
        <v>256</v>
      </c>
      <c r="EA223" s="7">
        <f t="shared" si="24"/>
        <v>177</v>
      </c>
    </row>
    <row r="224" spans="1:131" x14ac:dyDescent="0.35">
      <c r="A224" s="7">
        <v>13</v>
      </c>
      <c r="B224" s="10" t="s">
        <v>1020</v>
      </c>
      <c r="C224" s="10" t="s">
        <v>569</v>
      </c>
      <c r="D224" s="10" t="s">
        <v>570</v>
      </c>
      <c r="E224" s="7">
        <f>SUM(Table32534[[#This Row],[0]:[90]])</f>
        <v>1244</v>
      </c>
      <c r="F224" s="8">
        <f>SUM(Table32534[[#This Row],[0]:[15]])</f>
        <v>207</v>
      </c>
      <c r="G224" s="7">
        <f>SUM(Table32534[[#This Row],[16]:[64]])</f>
        <v>809</v>
      </c>
      <c r="H224" s="7">
        <f>SUM(Table32534[[#This Row],[65]:[90]])</f>
        <v>228</v>
      </c>
      <c r="I224" s="7">
        <f>SUM(Table32534[[#This Row],[85]:[90]])</f>
        <v>14</v>
      </c>
      <c r="J224" s="8">
        <f>SUM(Table32534[[#This Row],[0]:[17]])</f>
        <v>235</v>
      </c>
      <c r="K224" s="7">
        <f>SUM(Table32534[[#This Row],[18]:[64]])</f>
        <v>781</v>
      </c>
      <c r="L224" s="8">
        <f>SUM(Table32534[[#This Row],[0]:[4]])</f>
        <v>80</v>
      </c>
      <c r="M224" s="7">
        <f>SUM(Table32534[[#This Row],[5]:[15]])</f>
        <v>127</v>
      </c>
      <c r="N224" s="7">
        <f>SUM(Table32534[[#This Row],[16]:[24]])</f>
        <v>131</v>
      </c>
      <c r="O224" s="7">
        <f>SUM(Table32534[[#This Row],[25]:[49]])</f>
        <v>473</v>
      </c>
      <c r="P224" s="7">
        <f>SUM(Table32534[[#This Row],[50]:[64]])</f>
        <v>205</v>
      </c>
      <c r="Q224" s="7">
        <f>SUM(Table32534[[#This Row],[65]:[74]])</f>
        <v>105</v>
      </c>
      <c r="R224" s="7">
        <f>SUM(Table32534[[#This Row],[75]:[84]])</f>
        <v>109</v>
      </c>
      <c r="S224" s="8">
        <f>SUM(Table32534[[#This Row],[5]:[9]])</f>
        <v>64</v>
      </c>
      <c r="T224" s="7">
        <f>SUM(Table32534[[#This Row],[10]:[14]])</f>
        <v>45</v>
      </c>
      <c r="U224" s="7">
        <f>SUM(Table32534[[#This Row],[15]:[19]])</f>
        <v>65</v>
      </c>
      <c r="V224" s="7">
        <f>SUM(Table32534[[#This Row],[20]:[24]])</f>
        <v>84</v>
      </c>
      <c r="W224" s="7">
        <f>SUM(Table32534[[#This Row],[25]:[29]])</f>
        <v>109</v>
      </c>
      <c r="X224" s="7">
        <f>SUM(Table32534[[#This Row],[30]:[34]])</f>
        <v>127</v>
      </c>
      <c r="Y224" s="7">
        <f>SUM(Table32534[[#This Row],[35]:[39]])</f>
        <v>82</v>
      </c>
      <c r="Z224" s="7">
        <f>SUM(Table32534[[#This Row],[40]:[44]])</f>
        <v>84</v>
      </c>
      <c r="AA224" s="7">
        <f>SUM(Table32534[[#This Row],[45]:[49]])</f>
        <v>71</v>
      </c>
      <c r="AB224" s="7">
        <f>SUM(Table32534[[#This Row],[50]:[54]])</f>
        <v>66</v>
      </c>
      <c r="AC224" s="7">
        <f>SUM(Table32534[[#This Row],[55]:[59]])</f>
        <v>76</v>
      </c>
      <c r="AD224" s="7">
        <f>SUM(Table32534[[#This Row],[60]:[64]])</f>
        <v>63</v>
      </c>
      <c r="AE224" s="7">
        <f>SUM(Table32534[[#This Row],[65]:[69]])</f>
        <v>50</v>
      </c>
      <c r="AF224" s="7">
        <f>SUM(Table32534[[#This Row],[70]:[74]])</f>
        <v>55</v>
      </c>
      <c r="AG224" s="7">
        <f>SUM(Table32534[[#This Row],[75]:[79]])</f>
        <v>69</v>
      </c>
      <c r="AH224" s="7">
        <f>SUM(Table32534[[#This Row],[80]:[84]])</f>
        <v>40</v>
      </c>
      <c r="AI224" s="7">
        <f>SUM(Table32534[[#This Row],[85]:[89]])</f>
        <v>11</v>
      </c>
      <c r="AJ224" s="7">
        <f>Table32534[[#This Row],[90]]</f>
        <v>3</v>
      </c>
      <c r="AK224" s="8">
        <v>12</v>
      </c>
      <c r="AL224" s="7">
        <v>16</v>
      </c>
      <c r="AM224" s="7">
        <v>12</v>
      </c>
      <c r="AN224" s="7">
        <v>23</v>
      </c>
      <c r="AO224" s="7">
        <v>17</v>
      </c>
      <c r="AP224" s="7">
        <v>16</v>
      </c>
      <c r="AQ224" s="7">
        <v>9</v>
      </c>
      <c r="AR224" s="7">
        <v>13</v>
      </c>
      <c r="AS224" s="7">
        <v>14</v>
      </c>
      <c r="AT224" s="7">
        <v>12</v>
      </c>
      <c r="AU224" s="7">
        <v>5</v>
      </c>
      <c r="AV224" s="7">
        <v>11</v>
      </c>
      <c r="AW224" s="7">
        <v>12</v>
      </c>
      <c r="AX224" s="7">
        <v>10</v>
      </c>
      <c r="AY224" s="7">
        <v>7</v>
      </c>
      <c r="AZ224" s="7">
        <v>18</v>
      </c>
      <c r="BA224" s="7">
        <v>12</v>
      </c>
      <c r="BB224" s="7">
        <v>16</v>
      </c>
      <c r="BC224" s="7">
        <v>13</v>
      </c>
      <c r="BD224" s="7">
        <v>6</v>
      </c>
      <c r="BE224" s="7">
        <v>18</v>
      </c>
      <c r="BF224" s="7">
        <v>17</v>
      </c>
      <c r="BG224" s="7">
        <v>17</v>
      </c>
      <c r="BH224" s="7">
        <v>14</v>
      </c>
      <c r="BI224" s="7">
        <v>18</v>
      </c>
      <c r="BJ224" s="7">
        <v>17</v>
      </c>
      <c r="BK224" s="7">
        <v>21</v>
      </c>
      <c r="BL224" s="7">
        <v>23</v>
      </c>
      <c r="BM224" s="7">
        <v>22</v>
      </c>
      <c r="BN224" s="7">
        <v>26</v>
      </c>
      <c r="BO224" s="7">
        <v>28</v>
      </c>
      <c r="BP224" s="7">
        <v>24</v>
      </c>
      <c r="BQ224" s="7">
        <v>18</v>
      </c>
      <c r="BR224" s="7">
        <v>29</v>
      </c>
      <c r="BS224" s="7">
        <v>28</v>
      </c>
      <c r="BT224" s="7">
        <v>21</v>
      </c>
      <c r="BU224" s="7">
        <v>15</v>
      </c>
      <c r="BV224" s="7">
        <v>16</v>
      </c>
      <c r="BW224" s="7">
        <v>14</v>
      </c>
      <c r="BX224" s="7">
        <v>16</v>
      </c>
      <c r="BY224" s="7">
        <v>14</v>
      </c>
      <c r="BZ224" s="7">
        <v>18</v>
      </c>
      <c r="CA224" s="7">
        <v>16</v>
      </c>
      <c r="CB224" s="7">
        <v>14</v>
      </c>
      <c r="CC224" s="7">
        <v>22</v>
      </c>
      <c r="CD224" s="7">
        <v>17</v>
      </c>
      <c r="CE224" s="7">
        <v>16</v>
      </c>
      <c r="CF224" s="7">
        <v>11</v>
      </c>
      <c r="CG224" s="7">
        <v>13</v>
      </c>
      <c r="CH224" s="7">
        <v>14</v>
      </c>
      <c r="CI224" s="7">
        <v>12</v>
      </c>
      <c r="CJ224" s="7">
        <v>12</v>
      </c>
      <c r="CK224" s="7">
        <v>13</v>
      </c>
      <c r="CL224" s="7">
        <v>16</v>
      </c>
      <c r="CM224" s="7">
        <v>13</v>
      </c>
      <c r="CN224" s="7">
        <v>14</v>
      </c>
      <c r="CO224" s="7">
        <v>21</v>
      </c>
      <c r="CP224" s="7">
        <v>16</v>
      </c>
      <c r="CQ224" s="7">
        <v>12</v>
      </c>
      <c r="CR224" s="7">
        <v>13</v>
      </c>
      <c r="CS224" s="7">
        <v>14</v>
      </c>
      <c r="CT224" s="7">
        <v>10</v>
      </c>
      <c r="CU224" s="7">
        <v>13</v>
      </c>
      <c r="CV224" s="7">
        <v>15</v>
      </c>
      <c r="CW224" s="7">
        <v>11</v>
      </c>
      <c r="CX224" s="7">
        <v>10</v>
      </c>
      <c r="CY224" s="7">
        <v>18</v>
      </c>
      <c r="CZ224" s="7">
        <v>7</v>
      </c>
      <c r="DA224" s="7">
        <v>8</v>
      </c>
      <c r="DB224" s="7">
        <v>7</v>
      </c>
      <c r="DC224" s="7">
        <v>14</v>
      </c>
      <c r="DD224" s="7">
        <v>17</v>
      </c>
      <c r="DE224" s="7">
        <v>4</v>
      </c>
      <c r="DF224" s="7">
        <v>11</v>
      </c>
      <c r="DG224" s="7">
        <v>9</v>
      </c>
      <c r="DH224" s="7">
        <v>7</v>
      </c>
      <c r="DI224" s="7">
        <v>19</v>
      </c>
      <c r="DJ224" s="7">
        <v>22</v>
      </c>
      <c r="DK224" s="7">
        <v>11</v>
      </c>
      <c r="DL224" s="7">
        <v>10</v>
      </c>
      <c r="DM224" s="7">
        <v>8</v>
      </c>
      <c r="DN224" s="7">
        <v>13</v>
      </c>
      <c r="DO224" s="7">
        <v>10</v>
      </c>
      <c r="DP224" s="7">
        <v>2</v>
      </c>
      <c r="DQ224" s="7">
        <v>7</v>
      </c>
      <c r="DR224" s="7">
        <v>2</v>
      </c>
      <c r="DS224" s="7">
        <v>0</v>
      </c>
      <c r="DT224" s="7">
        <v>3</v>
      </c>
      <c r="DU224" s="7">
        <v>3</v>
      </c>
      <c r="DV224" s="7">
        <v>3</v>
      </c>
      <c r="DW224" s="7">
        <v>3</v>
      </c>
      <c r="DX224" s="7">
        <f t="shared" si="21"/>
        <v>809</v>
      </c>
      <c r="DY224" s="7">
        <f t="shared" si="22"/>
        <v>103</v>
      </c>
      <c r="DZ224" s="7">
        <f t="shared" si="23"/>
        <v>473</v>
      </c>
      <c r="EA224" s="7">
        <f t="shared" si="24"/>
        <v>205</v>
      </c>
    </row>
    <row r="225" spans="1:131" x14ac:dyDescent="0.35">
      <c r="A225" s="7">
        <v>13</v>
      </c>
      <c r="B225" s="10" t="s">
        <v>1020</v>
      </c>
      <c r="C225" s="10" t="s">
        <v>571</v>
      </c>
      <c r="D225" s="10" t="s">
        <v>572</v>
      </c>
      <c r="E225" s="7">
        <f>SUM(Table32534[[#This Row],[0]:[90]])</f>
        <v>575</v>
      </c>
      <c r="F225" s="8">
        <f>SUM(Table32534[[#This Row],[0]:[15]])</f>
        <v>83</v>
      </c>
      <c r="G225" s="7">
        <f>SUM(Table32534[[#This Row],[16]:[64]])</f>
        <v>344</v>
      </c>
      <c r="H225" s="7">
        <f>SUM(Table32534[[#This Row],[65]:[90]])</f>
        <v>148</v>
      </c>
      <c r="I225" s="7">
        <f>SUM(Table32534[[#This Row],[85]:[90]])</f>
        <v>5</v>
      </c>
      <c r="J225" s="8">
        <f>SUM(Table32534[[#This Row],[0]:[17]])</f>
        <v>90</v>
      </c>
      <c r="K225" s="7">
        <f>SUM(Table32534[[#This Row],[18]:[64]])</f>
        <v>337</v>
      </c>
      <c r="L225" s="8">
        <f>SUM(Table32534[[#This Row],[0]:[4]])</f>
        <v>23</v>
      </c>
      <c r="M225" s="7">
        <f>SUM(Table32534[[#This Row],[5]:[15]])</f>
        <v>60</v>
      </c>
      <c r="N225" s="7">
        <f>SUM(Table32534[[#This Row],[16]:[24]])</f>
        <v>31</v>
      </c>
      <c r="O225" s="7">
        <f>SUM(Table32534[[#This Row],[25]:[49]])</f>
        <v>177</v>
      </c>
      <c r="P225" s="7">
        <f>SUM(Table32534[[#This Row],[50]:[64]])</f>
        <v>136</v>
      </c>
      <c r="Q225" s="7">
        <f>SUM(Table32534[[#This Row],[65]:[74]])</f>
        <v>99</v>
      </c>
      <c r="R225" s="7">
        <f>SUM(Table32534[[#This Row],[75]:[84]])</f>
        <v>44</v>
      </c>
      <c r="S225" s="8">
        <f>SUM(Table32534[[#This Row],[5]:[9]])</f>
        <v>20</v>
      </c>
      <c r="T225" s="7">
        <f>SUM(Table32534[[#This Row],[10]:[14]])</f>
        <v>38</v>
      </c>
      <c r="U225" s="7">
        <f>SUM(Table32534[[#This Row],[15]:[19]])</f>
        <v>13</v>
      </c>
      <c r="V225" s="7">
        <f>SUM(Table32534[[#This Row],[20]:[24]])</f>
        <v>20</v>
      </c>
      <c r="W225" s="7">
        <f>SUM(Table32534[[#This Row],[25]:[29]])</f>
        <v>32</v>
      </c>
      <c r="X225" s="7">
        <f>SUM(Table32534[[#This Row],[30]:[34]])</f>
        <v>35</v>
      </c>
      <c r="Y225" s="7">
        <f>SUM(Table32534[[#This Row],[35]:[39]])</f>
        <v>41</v>
      </c>
      <c r="Z225" s="7">
        <f>SUM(Table32534[[#This Row],[40]:[44]])</f>
        <v>38</v>
      </c>
      <c r="AA225" s="7">
        <f>SUM(Table32534[[#This Row],[45]:[49]])</f>
        <v>31</v>
      </c>
      <c r="AB225" s="7">
        <f>SUM(Table32534[[#This Row],[50]:[54]])</f>
        <v>39</v>
      </c>
      <c r="AC225" s="7">
        <f>SUM(Table32534[[#This Row],[55]:[59]])</f>
        <v>43</v>
      </c>
      <c r="AD225" s="7">
        <f>SUM(Table32534[[#This Row],[60]:[64]])</f>
        <v>54</v>
      </c>
      <c r="AE225" s="7">
        <f>SUM(Table32534[[#This Row],[65]:[69]])</f>
        <v>50</v>
      </c>
      <c r="AF225" s="7">
        <f>SUM(Table32534[[#This Row],[70]:[74]])</f>
        <v>49</v>
      </c>
      <c r="AG225" s="7">
        <f>SUM(Table32534[[#This Row],[75]:[79]])</f>
        <v>28</v>
      </c>
      <c r="AH225" s="7">
        <f>SUM(Table32534[[#This Row],[80]:[84]])</f>
        <v>16</v>
      </c>
      <c r="AI225" s="7">
        <f>SUM(Table32534[[#This Row],[85]:[89]])</f>
        <v>4</v>
      </c>
      <c r="AJ225" s="7">
        <f>Table32534[[#This Row],[90]]</f>
        <v>1</v>
      </c>
      <c r="AK225" s="8">
        <v>3</v>
      </c>
      <c r="AL225" s="7">
        <v>5</v>
      </c>
      <c r="AM225" s="7">
        <v>5</v>
      </c>
      <c r="AN225" s="7">
        <v>5</v>
      </c>
      <c r="AO225" s="7">
        <v>5</v>
      </c>
      <c r="AP225" s="7">
        <v>5</v>
      </c>
      <c r="AQ225" s="7">
        <v>1</v>
      </c>
      <c r="AR225" s="7">
        <v>6</v>
      </c>
      <c r="AS225" s="7">
        <v>4</v>
      </c>
      <c r="AT225" s="7">
        <v>4</v>
      </c>
      <c r="AU225" s="7">
        <v>4</v>
      </c>
      <c r="AV225" s="7">
        <v>9</v>
      </c>
      <c r="AW225" s="7">
        <v>9</v>
      </c>
      <c r="AX225" s="7">
        <v>6</v>
      </c>
      <c r="AY225" s="7">
        <v>10</v>
      </c>
      <c r="AZ225" s="7">
        <v>2</v>
      </c>
      <c r="BA225" s="7">
        <v>4</v>
      </c>
      <c r="BB225" s="7">
        <v>3</v>
      </c>
      <c r="BC225" s="7">
        <v>2</v>
      </c>
      <c r="BD225" s="7">
        <v>2</v>
      </c>
      <c r="BE225" s="7">
        <v>3</v>
      </c>
      <c r="BF225" s="7">
        <v>4</v>
      </c>
      <c r="BG225" s="7">
        <v>6</v>
      </c>
      <c r="BH225" s="7">
        <v>4</v>
      </c>
      <c r="BI225" s="7">
        <v>3</v>
      </c>
      <c r="BJ225" s="7">
        <v>5</v>
      </c>
      <c r="BK225" s="7">
        <v>3</v>
      </c>
      <c r="BL225" s="7">
        <v>11</v>
      </c>
      <c r="BM225" s="7">
        <v>5</v>
      </c>
      <c r="BN225" s="7">
        <v>8</v>
      </c>
      <c r="BO225" s="7">
        <v>9</v>
      </c>
      <c r="BP225" s="7">
        <v>5</v>
      </c>
      <c r="BQ225" s="7">
        <v>4</v>
      </c>
      <c r="BR225" s="7">
        <v>6</v>
      </c>
      <c r="BS225" s="7">
        <v>11</v>
      </c>
      <c r="BT225" s="7">
        <v>10</v>
      </c>
      <c r="BU225" s="7">
        <v>14</v>
      </c>
      <c r="BV225" s="7">
        <v>8</v>
      </c>
      <c r="BW225" s="7">
        <v>4</v>
      </c>
      <c r="BX225" s="7">
        <v>5</v>
      </c>
      <c r="BY225" s="7">
        <v>9</v>
      </c>
      <c r="BZ225" s="7">
        <v>3</v>
      </c>
      <c r="CA225" s="7">
        <v>8</v>
      </c>
      <c r="CB225" s="7">
        <v>9</v>
      </c>
      <c r="CC225" s="7">
        <v>9</v>
      </c>
      <c r="CD225" s="7">
        <v>3</v>
      </c>
      <c r="CE225" s="7">
        <v>10</v>
      </c>
      <c r="CF225" s="7">
        <v>8</v>
      </c>
      <c r="CG225" s="7">
        <v>5</v>
      </c>
      <c r="CH225" s="7">
        <v>5</v>
      </c>
      <c r="CI225" s="7">
        <v>9</v>
      </c>
      <c r="CJ225" s="7">
        <v>11</v>
      </c>
      <c r="CK225" s="7">
        <v>5</v>
      </c>
      <c r="CL225" s="7">
        <v>11</v>
      </c>
      <c r="CM225" s="7">
        <v>3</v>
      </c>
      <c r="CN225" s="7">
        <v>8</v>
      </c>
      <c r="CO225" s="7">
        <v>12</v>
      </c>
      <c r="CP225" s="7">
        <v>11</v>
      </c>
      <c r="CQ225" s="7">
        <v>8</v>
      </c>
      <c r="CR225" s="7">
        <v>4</v>
      </c>
      <c r="CS225" s="7">
        <v>6</v>
      </c>
      <c r="CT225" s="7">
        <v>8</v>
      </c>
      <c r="CU225" s="7">
        <v>11</v>
      </c>
      <c r="CV225" s="7">
        <v>15</v>
      </c>
      <c r="CW225" s="7">
        <v>14</v>
      </c>
      <c r="CX225" s="7">
        <v>9</v>
      </c>
      <c r="CY225" s="7">
        <v>9</v>
      </c>
      <c r="CZ225" s="7">
        <v>11</v>
      </c>
      <c r="DA225" s="7">
        <v>4</v>
      </c>
      <c r="DB225" s="7">
        <v>17</v>
      </c>
      <c r="DC225" s="7">
        <v>5</v>
      </c>
      <c r="DD225" s="7">
        <v>10</v>
      </c>
      <c r="DE225" s="7">
        <v>10</v>
      </c>
      <c r="DF225" s="7">
        <v>15</v>
      </c>
      <c r="DG225" s="7">
        <v>9</v>
      </c>
      <c r="DH225" s="7">
        <v>3</v>
      </c>
      <c r="DI225" s="7">
        <v>7</v>
      </c>
      <c r="DJ225" s="7">
        <v>8</v>
      </c>
      <c r="DK225" s="7">
        <v>4</v>
      </c>
      <c r="DL225" s="7">
        <v>6</v>
      </c>
      <c r="DM225" s="7">
        <v>4</v>
      </c>
      <c r="DN225" s="7">
        <v>3</v>
      </c>
      <c r="DO225" s="7">
        <v>2</v>
      </c>
      <c r="DP225" s="7">
        <v>4</v>
      </c>
      <c r="DQ225" s="7">
        <v>3</v>
      </c>
      <c r="DR225" s="7">
        <v>2</v>
      </c>
      <c r="DS225" s="7">
        <v>1</v>
      </c>
      <c r="DT225" s="7">
        <v>1</v>
      </c>
      <c r="DU225" s="7">
        <v>0</v>
      </c>
      <c r="DV225" s="7">
        <v>0</v>
      </c>
      <c r="DW225" s="7">
        <v>1</v>
      </c>
      <c r="DX225" s="7">
        <f t="shared" si="21"/>
        <v>344</v>
      </c>
      <c r="DY225" s="7">
        <f t="shared" si="22"/>
        <v>24</v>
      </c>
      <c r="DZ225" s="7">
        <f t="shared" si="23"/>
        <v>177</v>
      </c>
      <c r="EA225" s="7">
        <f t="shared" si="24"/>
        <v>136</v>
      </c>
    </row>
    <row r="226" spans="1:131" x14ac:dyDescent="0.35">
      <c r="A226" s="7">
        <v>13</v>
      </c>
      <c r="B226" s="10" t="s">
        <v>1020</v>
      </c>
      <c r="C226" s="10" t="s">
        <v>573</v>
      </c>
      <c r="D226" s="10" t="s">
        <v>574</v>
      </c>
      <c r="E226" s="7">
        <f>SUM(Table32534[[#This Row],[0]:[90]])</f>
        <v>940</v>
      </c>
      <c r="F226" s="8">
        <f>SUM(Table32534[[#This Row],[0]:[15]])</f>
        <v>179</v>
      </c>
      <c r="G226" s="7">
        <f>SUM(Table32534[[#This Row],[16]:[64]])</f>
        <v>581</v>
      </c>
      <c r="H226" s="7">
        <f>SUM(Table32534[[#This Row],[65]:[90]])</f>
        <v>180</v>
      </c>
      <c r="I226" s="7">
        <f>SUM(Table32534[[#This Row],[85]:[90]])</f>
        <v>36</v>
      </c>
      <c r="J226" s="8">
        <f>SUM(Table32534[[#This Row],[0]:[17]])</f>
        <v>211</v>
      </c>
      <c r="K226" s="7">
        <f>SUM(Table32534[[#This Row],[18]:[64]])</f>
        <v>549</v>
      </c>
      <c r="L226" s="8">
        <f>SUM(Table32534[[#This Row],[0]:[4]])</f>
        <v>64</v>
      </c>
      <c r="M226" s="7">
        <f>SUM(Table32534[[#This Row],[5]:[15]])</f>
        <v>115</v>
      </c>
      <c r="N226" s="7">
        <f>SUM(Table32534[[#This Row],[16]:[24]])</f>
        <v>112</v>
      </c>
      <c r="O226" s="7">
        <f>SUM(Table32534[[#This Row],[25]:[49]])</f>
        <v>294</v>
      </c>
      <c r="P226" s="7">
        <f>SUM(Table32534[[#This Row],[50]:[64]])</f>
        <v>175</v>
      </c>
      <c r="Q226" s="7">
        <f>SUM(Table32534[[#This Row],[65]:[74]])</f>
        <v>89</v>
      </c>
      <c r="R226" s="7">
        <f>SUM(Table32534[[#This Row],[75]:[84]])</f>
        <v>55</v>
      </c>
      <c r="S226" s="8">
        <f>SUM(Table32534[[#This Row],[5]:[9]])</f>
        <v>54</v>
      </c>
      <c r="T226" s="7">
        <f>SUM(Table32534[[#This Row],[10]:[14]])</f>
        <v>49</v>
      </c>
      <c r="U226" s="7">
        <f>SUM(Table32534[[#This Row],[15]:[19]])</f>
        <v>66</v>
      </c>
      <c r="V226" s="7">
        <f>SUM(Table32534[[#This Row],[20]:[24]])</f>
        <v>58</v>
      </c>
      <c r="W226" s="7">
        <f>SUM(Table32534[[#This Row],[25]:[29]])</f>
        <v>65</v>
      </c>
      <c r="X226" s="7">
        <f>SUM(Table32534[[#This Row],[30]:[34]])</f>
        <v>76</v>
      </c>
      <c r="Y226" s="7">
        <f>SUM(Table32534[[#This Row],[35]:[39]])</f>
        <v>70</v>
      </c>
      <c r="Z226" s="7">
        <f>SUM(Table32534[[#This Row],[40]:[44]])</f>
        <v>38</v>
      </c>
      <c r="AA226" s="7">
        <f>SUM(Table32534[[#This Row],[45]:[49]])</f>
        <v>45</v>
      </c>
      <c r="AB226" s="7">
        <f>SUM(Table32534[[#This Row],[50]:[54]])</f>
        <v>49</v>
      </c>
      <c r="AC226" s="7">
        <f>SUM(Table32534[[#This Row],[55]:[59]])</f>
        <v>62</v>
      </c>
      <c r="AD226" s="7">
        <f>SUM(Table32534[[#This Row],[60]:[64]])</f>
        <v>64</v>
      </c>
      <c r="AE226" s="7">
        <f>SUM(Table32534[[#This Row],[65]:[69]])</f>
        <v>60</v>
      </c>
      <c r="AF226" s="7">
        <f>SUM(Table32534[[#This Row],[70]:[74]])</f>
        <v>29</v>
      </c>
      <c r="AG226" s="7">
        <f>SUM(Table32534[[#This Row],[75]:[79]])</f>
        <v>30</v>
      </c>
      <c r="AH226" s="7">
        <f>SUM(Table32534[[#This Row],[80]:[84]])</f>
        <v>25</v>
      </c>
      <c r="AI226" s="7">
        <f>SUM(Table32534[[#This Row],[85]:[89]])</f>
        <v>19</v>
      </c>
      <c r="AJ226" s="7">
        <f>Table32534[[#This Row],[90]]</f>
        <v>17</v>
      </c>
      <c r="AK226" s="8">
        <v>16</v>
      </c>
      <c r="AL226" s="7">
        <v>16</v>
      </c>
      <c r="AM226" s="7">
        <v>13</v>
      </c>
      <c r="AN226" s="7">
        <v>11</v>
      </c>
      <c r="AO226" s="7">
        <v>8</v>
      </c>
      <c r="AP226" s="7">
        <v>9</v>
      </c>
      <c r="AQ226" s="7">
        <v>11</v>
      </c>
      <c r="AR226" s="7">
        <v>10</v>
      </c>
      <c r="AS226" s="7">
        <v>10</v>
      </c>
      <c r="AT226" s="7">
        <v>14</v>
      </c>
      <c r="AU226" s="7">
        <v>12</v>
      </c>
      <c r="AV226" s="7">
        <v>9</v>
      </c>
      <c r="AW226" s="7">
        <v>9</v>
      </c>
      <c r="AX226" s="7">
        <v>6</v>
      </c>
      <c r="AY226" s="7">
        <v>13</v>
      </c>
      <c r="AZ226" s="7">
        <v>12</v>
      </c>
      <c r="BA226" s="7">
        <v>20</v>
      </c>
      <c r="BB226" s="7">
        <v>12</v>
      </c>
      <c r="BC226" s="7">
        <v>13</v>
      </c>
      <c r="BD226" s="7">
        <v>9</v>
      </c>
      <c r="BE226" s="7">
        <v>13</v>
      </c>
      <c r="BF226" s="7">
        <v>18</v>
      </c>
      <c r="BG226" s="7">
        <v>9</v>
      </c>
      <c r="BH226" s="7">
        <v>10</v>
      </c>
      <c r="BI226" s="7">
        <v>8</v>
      </c>
      <c r="BJ226" s="7">
        <v>13</v>
      </c>
      <c r="BK226" s="7">
        <v>6</v>
      </c>
      <c r="BL226" s="7">
        <v>15</v>
      </c>
      <c r="BM226" s="7">
        <v>18</v>
      </c>
      <c r="BN226" s="7">
        <v>13</v>
      </c>
      <c r="BO226" s="7">
        <v>12</v>
      </c>
      <c r="BP226" s="7">
        <v>19</v>
      </c>
      <c r="BQ226" s="7">
        <v>19</v>
      </c>
      <c r="BR226" s="7">
        <v>11</v>
      </c>
      <c r="BS226" s="7">
        <v>15</v>
      </c>
      <c r="BT226" s="7">
        <v>11</v>
      </c>
      <c r="BU226" s="7">
        <v>17</v>
      </c>
      <c r="BV226" s="7">
        <v>17</v>
      </c>
      <c r="BW226" s="7">
        <v>13</v>
      </c>
      <c r="BX226" s="7">
        <v>12</v>
      </c>
      <c r="BY226" s="7">
        <v>8</v>
      </c>
      <c r="BZ226" s="7">
        <v>3</v>
      </c>
      <c r="CA226" s="7">
        <v>11</v>
      </c>
      <c r="CB226" s="7">
        <v>9</v>
      </c>
      <c r="CC226" s="7">
        <v>7</v>
      </c>
      <c r="CD226" s="7">
        <v>9</v>
      </c>
      <c r="CE226" s="7">
        <v>6</v>
      </c>
      <c r="CF226" s="7">
        <v>10</v>
      </c>
      <c r="CG226" s="7">
        <v>10</v>
      </c>
      <c r="CH226" s="7">
        <v>10</v>
      </c>
      <c r="CI226" s="7">
        <v>13</v>
      </c>
      <c r="CJ226" s="7">
        <v>7</v>
      </c>
      <c r="CK226" s="7">
        <v>10</v>
      </c>
      <c r="CL226" s="7">
        <v>11</v>
      </c>
      <c r="CM226" s="7">
        <v>8</v>
      </c>
      <c r="CN226" s="7">
        <v>15</v>
      </c>
      <c r="CO226" s="7">
        <v>11</v>
      </c>
      <c r="CP226" s="7">
        <v>9</v>
      </c>
      <c r="CQ226" s="7">
        <v>17</v>
      </c>
      <c r="CR226" s="7">
        <v>10</v>
      </c>
      <c r="CS226" s="7">
        <v>15</v>
      </c>
      <c r="CT226" s="7">
        <v>20</v>
      </c>
      <c r="CU226" s="7">
        <v>5</v>
      </c>
      <c r="CV226" s="7">
        <v>12</v>
      </c>
      <c r="CW226" s="7">
        <v>12</v>
      </c>
      <c r="CX226" s="7">
        <v>7</v>
      </c>
      <c r="CY226" s="7">
        <v>17</v>
      </c>
      <c r="CZ226" s="7">
        <v>12</v>
      </c>
      <c r="DA226" s="7">
        <v>9</v>
      </c>
      <c r="DB226" s="7">
        <v>15</v>
      </c>
      <c r="DC226" s="7">
        <v>8</v>
      </c>
      <c r="DD226" s="7">
        <v>4</v>
      </c>
      <c r="DE226" s="7">
        <v>9</v>
      </c>
      <c r="DF226" s="7">
        <v>4</v>
      </c>
      <c r="DG226" s="7">
        <v>4</v>
      </c>
      <c r="DH226" s="7">
        <v>6</v>
      </c>
      <c r="DI226" s="7">
        <v>8</v>
      </c>
      <c r="DJ226" s="7">
        <v>9</v>
      </c>
      <c r="DK226" s="7">
        <v>1</v>
      </c>
      <c r="DL226" s="7">
        <v>6</v>
      </c>
      <c r="DM226" s="7">
        <v>8</v>
      </c>
      <c r="DN226" s="7">
        <v>5</v>
      </c>
      <c r="DO226" s="7">
        <v>5</v>
      </c>
      <c r="DP226" s="7">
        <v>4</v>
      </c>
      <c r="DQ226" s="7">
        <v>3</v>
      </c>
      <c r="DR226" s="7">
        <v>5</v>
      </c>
      <c r="DS226" s="7">
        <v>4</v>
      </c>
      <c r="DT226" s="7">
        <v>5</v>
      </c>
      <c r="DU226" s="7">
        <v>4</v>
      </c>
      <c r="DV226" s="7">
        <v>1</v>
      </c>
      <c r="DW226" s="7">
        <v>17</v>
      </c>
      <c r="DX226" s="7">
        <f t="shared" si="21"/>
        <v>581</v>
      </c>
      <c r="DY226" s="7">
        <f t="shared" si="22"/>
        <v>80</v>
      </c>
      <c r="DZ226" s="7">
        <f t="shared" si="23"/>
        <v>294</v>
      </c>
      <c r="EA226" s="7">
        <f t="shared" si="24"/>
        <v>175</v>
      </c>
    </row>
    <row r="227" spans="1:131" x14ac:dyDescent="0.35">
      <c r="A227" s="7">
        <v>13</v>
      </c>
      <c r="B227" s="10" t="s">
        <v>1020</v>
      </c>
      <c r="C227" s="10" t="s">
        <v>575</v>
      </c>
      <c r="D227" s="10" t="s">
        <v>576</v>
      </c>
      <c r="E227" s="7">
        <f>SUM(Table32534[[#This Row],[0]:[90]])</f>
        <v>914</v>
      </c>
      <c r="F227" s="8">
        <f>SUM(Table32534[[#This Row],[0]:[15]])</f>
        <v>145</v>
      </c>
      <c r="G227" s="7">
        <f>SUM(Table32534[[#This Row],[16]:[64]])</f>
        <v>620</v>
      </c>
      <c r="H227" s="7">
        <f>SUM(Table32534[[#This Row],[65]:[90]])</f>
        <v>149</v>
      </c>
      <c r="I227" s="7">
        <f>SUM(Table32534[[#This Row],[85]:[90]])</f>
        <v>7</v>
      </c>
      <c r="J227" s="8">
        <f>SUM(Table32534[[#This Row],[0]:[17]])</f>
        <v>171</v>
      </c>
      <c r="K227" s="7">
        <f>SUM(Table32534[[#This Row],[18]:[64]])</f>
        <v>594</v>
      </c>
      <c r="L227" s="8">
        <f>SUM(Table32534[[#This Row],[0]:[4]])</f>
        <v>43</v>
      </c>
      <c r="M227" s="7">
        <f>SUM(Table32534[[#This Row],[5]:[15]])</f>
        <v>102</v>
      </c>
      <c r="N227" s="7">
        <f>SUM(Table32534[[#This Row],[16]:[24]])</f>
        <v>78</v>
      </c>
      <c r="O227" s="7">
        <f>SUM(Table32534[[#This Row],[25]:[49]])</f>
        <v>318</v>
      </c>
      <c r="P227" s="7">
        <f>SUM(Table32534[[#This Row],[50]:[64]])</f>
        <v>224</v>
      </c>
      <c r="Q227" s="7">
        <f>SUM(Table32534[[#This Row],[65]:[74]])</f>
        <v>99</v>
      </c>
      <c r="R227" s="7">
        <f>SUM(Table32534[[#This Row],[75]:[84]])</f>
        <v>43</v>
      </c>
      <c r="S227" s="8">
        <f>SUM(Table32534[[#This Row],[5]:[9]])</f>
        <v>35</v>
      </c>
      <c r="T227" s="7">
        <f>SUM(Table32534[[#This Row],[10]:[14]])</f>
        <v>60</v>
      </c>
      <c r="U227" s="7">
        <f>SUM(Table32534[[#This Row],[15]:[19]])</f>
        <v>51</v>
      </c>
      <c r="V227" s="7">
        <f>SUM(Table32534[[#This Row],[20]:[24]])</f>
        <v>34</v>
      </c>
      <c r="W227" s="7">
        <f>SUM(Table32534[[#This Row],[25]:[29]])</f>
        <v>79</v>
      </c>
      <c r="X227" s="7">
        <f>SUM(Table32534[[#This Row],[30]:[34]])</f>
        <v>67</v>
      </c>
      <c r="Y227" s="7">
        <f>SUM(Table32534[[#This Row],[35]:[39]])</f>
        <v>59</v>
      </c>
      <c r="Z227" s="7">
        <f>SUM(Table32534[[#This Row],[40]:[44]])</f>
        <v>44</v>
      </c>
      <c r="AA227" s="7">
        <f>SUM(Table32534[[#This Row],[45]:[49]])</f>
        <v>69</v>
      </c>
      <c r="AB227" s="7">
        <f>SUM(Table32534[[#This Row],[50]:[54]])</f>
        <v>83</v>
      </c>
      <c r="AC227" s="7">
        <f>SUM(Table32534[[#This Row],[55]:[59]])</f>
        <v>85</v>
      </c>
      <c r="AD227" s="7">
        <f>SUM(Table32534[[#This Row],[60]:[64]])</f>
        <v>56</v>
      </c>
      <c r="AE227" s="7">
        <f>SUM(Table32534[[#This Row],[65]:[69]])</f>
        <v>43</v>
      </c>
      <c r="AF227" s="7">
        <f>SUM(Table32534[[#This Row],[70]:[74]])</f>
        <v>56</v>
      </c>
      <c r="AG227" s="7">
        <f>SUM(Table32534[[#This Row],[75]:[79]])</f>
        <v>32</v>
      </c>
      <c r="AH227" s="7">
        <f>SUM(Table32534[[#This Row],[80]:[84]])</f>
        <v>11</v>
      </c>
      <c r="AI227" s="7">
        <f>SUM(Table32534[[#This Row],[85]:[89]])</f>
        <v>3</v>
      </c>
      <c r="AJ227" s="7">
        <f>Table32534[[#This Row],[90]]</f>
        <v>4</v>
      </c>
      <c r="AK227" s="8">
        <v>8</v>
      </c>
      <c r="AL227" s="7">
        <v>11</v>
      </c>
      <c r="AM227" s="7">
        <v>13</v>
      </c>
      <c r="AN227" s="7">
        <v>6</v>
      </c>
      <c r="AO227" s="7">
        <v>5</v>
      </c>
      <c r="AP227" s="7">
        <v>5</v>
      </c>
      <c r="AQ227" s="7">
        <v>6</v>
      </c>
      <c r="AR227" s="7">
        <v>6</v>
      </c>
      <c r="AS227" s="7">
        <v>7</v>
      </c>
      <c r="AT227" s="7">
        <v>11</v>
      </c>
      <c r="AU227" s="7">
        <v>9</v>
      </c>
      <c r="AV227" s="7">
        <v>12</v>
      </c>
      <c r="AW227" s="7">
        <v>15</v>
      </c>
      <c r="AX227" s="7">
        <v>13</v>
      </c>
      <c r="AY227" s="7">
        <v>11</v>
      </c>
      <c r="AZ227" s="7">
        <v>7</v>
      </c>
      <c r="BA227" s="7">
        <v>11</v>
      </c>
      <c r="BB227" s="7">
        <v>15</v>
      </c>
      <c r="BC227" s="7">
        <v>11</v>
      </c>
      <c r="BD227" s="7">
        <v>7</v>
      </c>
      <c r="BE227" s="7">
        <v>4</v>
      </c>
      <c r="BF227" s="7">
        <v>8</v>
      </c>
      <c r="BG227" s="7">
        <v>3</v>
      </c>
      <c r="BH227" s="7">
        <v>7</v>
      </c>
      <c r="BI227" s="7">
        <v>12</v>
      </c>
      <c r="BJ227" s="7">
        <v>9</v>
      </c>
      <c r="BK227" s="7">
        <v>14</v>
      </c>
      <c r="BL227" s="7">
        <v>13</v>
      </c>
      <c r="BM227" s="7">
        <v>18</v>
      </c>
      <c r="BN227" s="7">
        <v>25</v>
      </c>
      <c r="BO227" s="7">
        <v>11</v>
      </c>
      <c r="BP227" s="7">
        <v>15</v>
      </c>
      <c r="BQ227" s="7">
        <v>16</v>
      </c>
      <c r="BR227" s="7">
        <v>16</v>
      </c>
      <c r="BS227" s="7">
        <v>9</v>
      </c>
      <c r="BT227" s="7">
        <v>10</v>
      </c>
      <c r="BU227" s="7">
        <v>17</v>
      </c>
      <c r="BV227" s="7">
        <v>8</v>
      </c>
      <c r="BW227" s="7">
        <v>8</v>
      </c>
      <c r="BX227" s="7">
        <v>16</v>
      </c>
      <c r="BY227" s="7">
        <v>8</v>
      </c>
      <c r="BZ227" s="7">
        <v>10</v>
      </c>
      <c r="CA227" s="7">
        <v>13</v>
      </c>
      <c r="CB227" s="7">
        <v>8</v>
      </c>
      <c r="CC227" s="7">
        <v>5</v>
      </c>
      <c r="CD227" s="7">
        <v>10</v>
      </c>
      <c r="CE227" s="7">
        <v>11</v>
      </c>
      <c r="CF227" s="7">
        <v>12</v>
      </c>
      <c r="CG227" s="7">
        <v>15</v>
      </c>
      <c r="CH227" s="7">
        <v>21</v>
      </c>
      <c r="CI227" s="7">
        <v>12</v>
      </c>
      <c r="CJ227" s="7">
        <v>24</v>
      </c>
      <c r="CK227" s="7">
        <v>12</v>
      </c>
      <c r="CL227" s="7">
        <v>18</v>
      </c>
      <c r="CM227" s="7">
        <v>17</v>
      </c>
      <c r="CN227" s="7">
        <v>17</v>
      </c>
      <c r="CO227" s="7">
        <v>19</v>
      </c>
      <c r="CP227" s="7">
        <v>20</v>
      </c>
      <c r="CQ227" s="7">
        <v>15</v>
      </c>
      <c r="CR227" s="7">
        <v>14</v>
      </c>
      <c r="CS227" s="7">
        <v>19</v>
      </c>
      <c r="CT227" s="7">
        <v>15</v>
      </c>
      <c r="CU227" s="7">
        <v>8</v>
      </c>
      <c r="CV227" s="7">
        <v>10</v>
      </c>
      <c r="CW227" s="7">
        <v>4</v>
      </c>
      <c r="CX227" s="7">
        <v>7</v>
      </c>
      <c r="CY227" s="7">
        <v>11</v>
      </c>
      <c r="CZ227" s="7">
        <v>15</v>
      </c>
      <c r="DA227" s="7">
        <v>5</v>
      </c>
      <c r="DB227" s="7">
        <v>5</v>
      </c>
      <c r="DC227" s="7">
        <v>6</v>
      </c>
      <c r="DD227" s="7">
        <v>7</v>
      </c>
      <c r="DE227" s="7">
        <v>14</v>
      </c>
      <c r="DF227" s="7">
        <v>16</v>
      </c>
      <c r="DG227" s="7">
        <v>13</v>
      </c>
      <c r="DH227" s="7">
        <v>6</v>
      </c>
      <c r="DI227" s="7">
        <v>4</v>
      </c>
      <c r="DJ227" s="7">
        <v>10</v>
      </c>
      <c r="DK227" s="7">
        <v>6</v>
      </c>
      <c r="DL227" s="7">
        <v>6</v>
      </c>
      <c r="DM227" s="7">
        <v>5</v>
      </c>
      <c r="DN227" s="7">
        <v>2</v>
      </c>
      <c r="DO227" s="7">
        <v>3</v>
      </c>
      <c r="DP227" s="7">
        <v>1</v>
      </c>
      <c r="DQ227" s="7">
        <v>0</v>
      </c>
      <c r="DR227" s="7">
        <v>0</v>
      </c>
      <c r="DS227" s="7">
        <v>1</v>
      </c>
      <c r="DT227" s="7">
        <v>1</v>
      </c>
      <c r="DU227" s="7">
        <v>1</v>
      </c>
      <c r="DV227" s="7">
        <v>0</v>
      </c>
      <c r="DW227" s="7">
        <v>4</v>
      </c>
      <c r="DX227" s="7">
        <f t="shared" si="21"/>
        <v>620</v>
      </c>
      <c r="DY227" s="7">
        <f t="shared" si="22"/>
        <v>52</v>
      </c>
      <c r="DZ227" s="7">
        <f t="shared" si="23"/>
        <v>318</v>
      </c>
      <c r="EA227" s="7">
        <f t="shared" si="24"/>
        <v>224</v>
      </c>
    </row>
    <row r="228" spans="1:131" x14ac:dyDescent="0.35">
      <c r="A228" s="7">
        <v>13</v>
      </c>
      <c r="B228" s="10" t="s">
        <v>1020</v>
      </c>
      <c r="C228" s="10" t="s">
        <v>577</v>
      </c>
      <c r="D228" s="10" t="s">
        <v>578</v>
      </c>
      <c r="E228" s="7">
        <f>SUM(Table32534[[#This Row],[0]:[90]])</f>
        <v>747</v>
      </c>
      <c r="F228" s="8">
        <f>SUM(Table32534[[#This Row],[0]:[15]])</f>
        <v>117</v>
      </c>
      <c r="G228" s="7">
        <f>SUM(Table32534[[#This Row],[16]:[64]])</f>
        <v>511</v>
      </c>
      <c r="H228" s="7">
        <f>SUM(Table32534[[#This Row],[65]:[90]])</f>
        <v>119</v>
      </c>
      <c r="I228" s="7">
        <f>SUM(Table32534[[#This Row],[85]:[90]])</f>
        <v>10</v>
      </c>
      <c r="J228" s="8">
        <f>SUM(Table32534[[#This Row],[0]:[17]])</f>
        <v>130</v>
      </c>
      <c r="K228" s="7">
        <f>SUM(Table32534[[#This Row],[18]:[64]])</f>
        <v>498</v>
      </c>
      <c r="L228" s="8">
        <f>SUM(Table32534[[#This Row],[0]:[4]])</f>
        <v>19</v>
      </c>
      <c r="M228" s="7">
        <f>SUM(Table32534[[#This Row],[5]:[15]])</f>
        <v>98</v>
      </c>
      <c r="N228" s="7">
        <f>SUM(Table32534[[#This Row],[16]:[24]])</f>
        <v>74</v>
      </c>
      <c r="O228" s="7">
        <f>SUM(Table32534[[#This Row],[25]:[49]])</f>
        <v>259</v>
      </c>
      <c r="P228" s="7">
        <f>SUM(Table32534[[#This Row],[50]:[64]])</f>
        <v>178</v>
      </c>
      <c r="Q228" s="7">
        <f>SUM(Table32534[[#This Row],[65]:[74]])</f>
        <v>67</v>
      </c>
      <c r="R228" s="7">
        <f>SUM(Table32534[[#This Row],[75]:[84]])</f>
        <v>42</v>
      </c>
      <c r="S228" s="8">
        <f>SUM(Table32534[[#This Row],[5]:[9]])</f>
        <v>34</v>
      </c>
      <c r="T228" s="7">
        <f>SUM(Table32534[[#This Row],[10]:[14]])</f>
        <v>51</v>
      </c>
      <c r="U228" s="7">
        <f>SUM(Table32534[[#This Row],[15]:[19]])</f>
        <v>43</v>
      </c>
      <c r="V228" s="7">
        <f>SUM(Table32534[[#This Row],[20]:[24]])</f>
        <v>44</v>
      </c>
      <c r="W228" s="7">
        <f>SUM(Table32534[[#This Row],[25]:[29]])</f>
        <v>66</v>
      </c>
      <c r="X228" s="7">
        <f>SUM(Table32534[[#This Row],[30]:[34]])</f>
        <v>69</v>
      </c>
      <c r="Y228" s="7">
        <f>SUM(Table32534[[#This Row],[35]:[39]])</f>
        <v>41</v>
      </c>
      <c r="Z228" s="7">
        <f>SUM(Table32534[[#This Row],[40]:[44]])</f>
        <v>49</v>
      </c>
      <c r="AA228" s="7">
        <f>SUM(Table32534[[#This Row],[45]:[49]])</f>
        <v>34</v>
      </c>
      <c r="AB228" s="7">
        <f>SUM(Table32534[[#This Row],[50]:[54]])</f>
        <v>56</v>
      </c>
      <c r="AC228" s="7">
        <f>SUM(Table32534[[#This Row],[55]:[59]])</f>
        <v>63</v>
      </c>
      <c r="AD228" s="7">
        <f>SUM(Table32534[[#This Row],[60]:[64]])</f>
        <v>59</v>
      </c>
      <c r="AE228" s="7">
        <f>SUM(Table32534[[#This Row],[65]:[69]])</f>
        <v>34</v>
      </c>
      <c r="AF228" s="7">
        <f>SUM(Table32534[[#This Row],[70]:[74]])</f>
        <v>33</v>
      </c>
      <c r="AG228" s="7">
        <f>SUM(Table32534[[#This Row],[75]:[79]])</f>
        <v>30</v>
      </c>
      <c r="AH228" s="7">
        <f>SUM(Table32534[[#This Row],[80]:[84]])</f>
        <v>12</v>
      </c>
      <c r="AI228" s="7">
        <f>SUM(Table32534[[#This Row],[85]:[89]])</f>
        <v>5</v>
      </c>
      <c r="AJ228" s="7">
        <f>Table32534[[#This Row],[90]]</f>
        <v>5</v>
      </c>
      <c r="AK228" s="8">
        <v>6</v>
      </c>
      <c r="AL228" s="7">
        <v>4</v>
      </c>
      <c r="AM228" s="7">
        <v>4</v>
      </c>
      <c r="AN228" s="7">
        <v>1</v>
      </c>
      <c r="AO228" s="7">
        <v>4</v>
      </c>
      <c r="AP228" s="7">
        <v>6</v>
      </c>
      <c r="AQ228" s="7">
        <v>7</v>
      </c>
      <c r="AR228" s="7">
        <v>7</v>
      </c>
      <c r="AS228" s="7">
        <v>10</v>
      </c>
      <c r="AT228" s="7">
        <v>4</v>
      </c>
      <c r="AU228" s="7">
        <v>14</v>
      </c>
      <c r="AV228" s="7">
        <v>8</v>
      </c>
      <c r="AW228" s="7">
        <v>10</v>
      </c>
      <c r="AX228" s="7">
        <v>9</v>
      </c>
      <c r="AY228" s="7">
        <v>10</v>
      </c>
      <c r="AZ228" s="7">
        <v>13</v>
      </c>
      <c r="BA228" s="7">
        <v>7</v>
      </c>
      <c r="BB228" s="7">
        <v>6</v>
      </c>
      <c r="BC228" s="7">
        <v>9</v>
      </c>
      <c r="BD228" s="7">
        <v>8</v>
      </c>
      <c r="BE228" s="7">
        <v>12</v>
      </c>
      <c r="BF228" s="7">
        <v>14</v>
      </c>
      <c r="BG228" s="7">
        <v>6</v>
      </c>
      <c r="BH228" s="7">
        <v>3</v>
      </c>
      <c r="BI228" s="7">
        <v>9</v>
      </c>
      <c r="BJ228" s="7">
        <v>17</v>
      </c>
      <c r="BK228" s="7">
        <v>14</v>
      </c>
      <c r="BL228" s="7">
        <v>9</v>
      </c>
      <c r="BM228" s="7">
        <v>11</v>
      </c>
      <c r="BN228" s="7">
        <v>15</v>
      </c>
      <c r="BO228" s="7">
        <v>16</v>
      </c>
      <c r="BP228" s="7">
        <v>14</v>
      </c>
      <c r="BQ228" s="7">
        <v>12</v>
      </c>
      <c r="BR228" s="7">
        <v>10</v>
      </c>
      <c r="BS228" s="7">
        <v>17</v>
      </c>
      <c r="BT228" s="7">
        <v>7</v>
      </c>
      <c r="BU228" s="7">
        <v>10</v>
      </c>
      <c r="BV228" s="7">
        <v>14</v>
      </c>
      <c r="BW228" s="7">
        <v>6</v>
      </c>
      <c r="BX228" s="7">
        <v>4</v>
      </c>
      <c r="BY228" s="7">
        <v>12</v>
      </c>
      <c r="BZ228" s="7">
        <v>10</v>
      </c>
      <c r="CA228" s="7">
        <v>10</v>
      </c>
      <c r="CB228" s="7">
        <v>5</v>
      </c>
      <c r="CC228" s="7">
        <v>12</v>
      </c>
      <c r="CD228" s="7">
        <v>13</v>
      </c>
      <c r="CE228" s="7">
        <v>3</v>
      </c>
      <c r="CF228" s="7">
        <v>8</v>
      </c>
      <c r="CG228" s="7">
        <v>6</v>
      </c>
      <c r="CH228" s="7">
        <v>4</v>
      </c>
      <c r="CI228" s="7">
        <v>11</v>
      </c>
      <c r="CJ228" s="7">
        <v>2</v>
      </c>
      <c r="CK228" s="7">
        <v>19</v>
      </c>
      <c r="CL228" s="7">
        <v>17</v>
      </c>
      <c r="CM228" s="7">
        <v>7</v>
      </c>
      <c r="CN228" s="7">
        <v>11</v>
      </c>
      <c r="CO228" s="7">
        <v>9</v>
      </c>
      <c r="CP228" s="7">
        <v>15</v>
      </c>
      <c r="CQ228" s="7">
        <v>12</v>
      </c>
      <c r="CR228" s="7">
        <v>16</v>
      </c>
      <c r="CS228" s="7">
        <v>12</v>
      </c>
      <c r="CT228" s="7">
        <v>15</v>
      </c>
      <c r="CU228" s="7">
        <v>17</v>
      </c>
      <c r="CV228" s="7">
        <v>9</v>
      </c>
      <c r="CW228" s="7">
        <v>6</v>
      </c>
      <c r="CX228" s="7">
        <v>5</v>
      </c>
      <c r="CY228" s="7">
        <v>8</v>
      </c>
      <c r="CZ228" s="7">
        <v>8</v>
      </c>
      <c r="DA228" s="7">
        <v>4</v>
      </c>
      <c r="DB228" s="7">
        <v>9</v>
      </c>
      <c r="DC228" s="7">
        <v>9</v>
      </c>
      <c r="DD228" s="7">
        <v>4</v>
      </c>
      <c r="DE228" s="7">
        <v>7</v>
      </c>
      <c r="DF228" s="7">
        <v>8</v>
      </c>
      <c r="DG228" s="7">
        <v>5</v>
      </c>
      <c r="DH228" s="7">
        <v>1</v>
      </c>
      <c r="DI228" s="7">
        <v>8</v>
      </c>
      <c r="DJ228" s="7">
        <v>8</v>
      </c>
      <c r="DK228" s="7">
        <v>4</v>
      </c>
      <c r="DL228" s="7">
        <v>9</v>
      </c>
      <c r="DM228" s="7">
        <v>1</v>
      </c>
      <c r="DN228" s="7">
        <v>2</v>
      </c>
      <c r="DO228" s="7">
        <v>1</v>
      </c>
      <c r="DP228" s="7">
        <v>3</v>
      </c>
      <c r="DQ228" s="7">
        <v>5</v>
      </c>
      <c r="DR228" s="7">
        <v>2</v>
      </c>
      <c r="DS228" s="7">
        <v>1</v>
      </c>
      <c r="DT228" s="7">
        <v>0</v>
      </c>
      <c r="DU228" s="7">
        <v>1</v>
      </c>
      <c r="DV228" s="7">
        <v>1</v>
      </c>
      <c r="DW228" s="7">
        <v>5</v>
      </c>
      <c r="DX228" s="7">
        <f t="shared" si="21"/>
        <v>511</v>
      </c>
      <c r="DY228" s="7">
        <f t="shared" si="22"/>
        <v>61</v>
      </c>
      <c r="DZ228" s="7">
        <f t="shared" si="23"/>
        <v>259</v>
      </c>
      <c r="EA228" s="7">
        <f t="shared" si="24"/>
        <v>178</v>
      </c>
    </row>
    <row r="229" spans="1:131" x14ac:dyDescent="0.35">
      <c r="A229" s="7">
        <v>13</v>
      </c>
      <c r="B229" s="10" t="s">
        <v>1020</v>
      </c>
      <c r="C229" s="10" t="s">
        <v>579</v>
      </c>
      <c r="D229" s="10" t="s">
        <v>580</v>
      </c>
      <c r="E229" s="7">
        <f>SUM(Table32534[[#This Row],[0]:[90]])</f>
        <v>795</v>
      </c>
      <c r="F229" s="8">
        <f>SUM(Table32534[[#This Row],[0]:[15]])</f>
        <v>137</v>
      </c>
      <c r="G229" s="7">
        <f>SUM(Table32534[[#This Row],[16]:[64]])</f>
        <v>465</v>
      </c>
      <c r="H229" s="7">
        <f>SUM(Table32534[[#This Row],[65]:[90]])</f>
        <v>193</v>
      </c>
      <c r="I229" s="7">
        <f>SUM(Table32534[[#This Row],[85]:[90]])</f>
        <v>32</v>
      </c>
      <c r="J229" s="8">
        <f>SUM(Table32534[[#This Row],[0]:[17]])</f>
        <v>154</v>
      </c>
      <c r="K229" s="7">
        <f>SUM(Table32534[[#This Row],[18]:[64]])</f>
        <v>448</v>
      </c>
      <c r="L229" s="8">
        <f>SUM(Table32534[[#This Row],[0]:[4]])</f>
        <v>47</v>
      </c>
      <c r="M229" s="7">
        <f>SUM(Table32534[[#This Row],[5]:[15]])</f>
        <v>90</v>
      </c>
      <c r="N229" s="7">
        <f>SUM(Table32534[[#This Row],[16]:[24]])</f>
        <v>73</v>
      </c>
      <c r="O229" s="7">
        <f>SUM(Table32534[[#This Row],[25]:[49]])</f>
        <v>225</v>
      </c>
      <c r="P229" s="7">
        <f>SUM(Table32534[[#This Row],[50]:[64]])</f>
        <v>167</v>
      </c>
      <c r="Q229" s="7">
        <f>SUM(Table32534[[#This Row],[65]:[74]])</f>
        <v>89</v>
      </c>
      <c r="R229" s="7">
        <f>SUM(Table32534[[#This Row],[75]:[84]])</f>
        <v>72</v>
      </c>
      <c r="S229" s="8">
        <f>SUM(Table32534[[#This Row],[5]:[9]])</f>
        <v>39</v>
      </c>
      <c r="T229" s="7">
        <f>SUM(Table32534[[#This Row],[10]:[14]])</f>
        <v>39</v>
      </c>
      <c r="U229" s="7">
        <f>SUM(Table32534[[#This Row],[15]:[19]])</f>
        <v>47</v>
      </c>
      <c r="V229" s="7">
        <f>SUM(Table32534[[#This Row],[20]:[24]])</f>
        <v>38</v>
      </c>
      <c r="W229" s="7">
        <f>SUM(Table32534[[#This Row],[25]:[29]])</f>
        <v>38</v>
      </c>
      <c r="X229" s="7">
        <f>SUM(Table32534[[#This Row],[30]:[34]])</f>
        <v>51</v>
      </c>
      <c r="Y229" s="7">
        <f>SUM(Table32534[[#This Row],[35]:[39]])</f>
        <v>45</v>
      </c>
      <c r="Z229" s="7">
        <f>SUM(Table32534[[#This Row],[40]:[44]])</f>
        <v>51</v>
      </c>
      <c r="AA229" s="7">
        <f>SUM(Table32534[[#This Row],[45]:[49]])</f>
        <v>40</v>
      </c>
      <c r="AB229" s="7">
        <f>SUM(Table32534[[#This Row],[50]:[54]])</f>
        <v>63</v>
      </c>
      <c r="AC229" s="7">
        <f>SUM(Table32534[[#This Row],[55]:[59]])</f>
        <v>57</v>
      </c>
      <c r="AD229" s="7">
        <f>SUM(Table32534[[#This Row],[60]:[64]])</f>
        <v>47</v>
      </c>
      <c r="AE229" s="7">
        <f>SUM(Table32534[[#This Row],[65]:[69]])</f>
        <v>39</v>
      </c>
      <c r="AF229" s="7">
        <f>SUM(Table32534[[#This Row],[70]:[74]])</f>
        <v>50</v>
      </c>
      <c r="AG229" s="7">
        <f>SUM(Table32534[[#This Row],[75]:[79]])</f>
        <v>40</v>
      </c>
      <c r="AH229" s="7">
        <f>SUM(Table32534[[#This Row],[80]:[84]])</f>
        <v>32</v>
      </c>
      <c r="AI229" s="7">
        <f>SUM(Table32534[[#This Row],[85]:[89]])</f>
        <v>27</v>
      </c>
      <c r="AJ229" s="7">
        <f>Table32534[[#This Row],[90]]</f>
        <v>5</v>
      </c>
      <c r="AK229" s="8">
        <v>6</v>
      </c>
      <c r="AL229" s="7">
        <v>6</v>
      </c>
      <c r="AM229" s="7">
        <v>10</v>
      </c>
      <c r="AN229" s="7">
        <v>11</v>
      </c>
      <c r="AO229" s="7">
        <v>14</v>
      </c>
      <c r="AP229" s="7">
        <v>6</v>
      </c>
      <c r="AQ229" s="7">
        <v>9</v>
      </c>
      <c r="AR229" s="7">
        <v>4</v>
      </c>
      <c r="AS229" s="7">
        <v>10</v>
      </c>
      <c r="AT229" s="7">
        <v>10</v>
      </c>
      <c r="AU229" s="7">
        <v>11</v>
      </c>
      <c r="AV229" s="7">
        <v>13</v>
      </c>
      <c r="AW229" s="7">
        <v>9</v>
      </c>
      <c r="AX229" s="7">
        <v>4</v>
      </c>
      <c r="AY229" s="7">
        <v>2</v>
      </c>
      <c r="AZ229" s="7">
        <v>12</v>
      </c>
      <c r="BA229" s="7">
        <v>9</v>
      </c>
      <c r="BB229" s="7">
        <v>8</v>
      </c>
      <c r="BC229" s="7">
        <v>10</v>
      </c>
      <c r="BD229" s="7">
        <v>8</v>
      </c>
      <c r="BE229" s="7">
        <v>11</v>
      </c>
      <c r="BF229" s="7">
        <v>10</v>
      </c>
      <c r="BG229" s="7">
        <v>7</v>
      </c>
      <c r="BH229" s="7">
        <v>5</v>
      </c>
      <c r="BI229" s="7">
        <v>5</v>
      </c>
      <c r="BJ229" s="7">
        <v>5</v>
      </c>
      <c r="BK229" s="7">
        <v>10</v>
      </c>
      <c r="BL229" s="7">
        <v>6</v>
      </c>
      <c r="BM229" s="7">
        <v>9</v>
      </c>
      <c r="BN229" s="7">
        <v>8</v>
      </c>
      <c r="BO229" s="7">
        <v>12</v>
      </c>
      <c r="BP229" s="7">
        <v>8</v>
      </c>
      <c r="BQ229" s="7">
        <v>10</v>
      </c>
      <c r="BR229" s="7">
        <v>11</v>
      </c>
      <c r="BS229" s="7">
        <v>10</v>
      </c>
      <c r="BT229" s="7">
        <v>9</v>
      </c>
      <c r="BU229" s="7">
        <v>10</v>
      </c>
      <c r="BV229" s="7">
        <v>10</v>
      </c>
      <c r="BW229" s="7">
        <v>11</v>
      </c>
      <c r="BX229" s="7">
        <v>5</v>
      </c>
      <c r="BY229" s="7">
        <v>8</v>
      </c>
      <c r="BZ229" s="7">
        <v>9</v>
      </c>
      <c r="CA229" s="7">
        <v>10</v>
      </c>
      <c r="CB229" s="7">
        <v>16</v>
      </c>
      <c r="CC229" s="7">
        <v>8</v>
      </c>
      <c r="CD229" s="7">
        <v>10</v>
      </c>
      <c r="CE229" s="7">
        <v>7</v>
      </c>
      <c r="CF229" s="7">
        <v>5</v>
      </c>
      <c r="CG229" s="7">
        <v>9</v>
      </c>
      <c r="CH229" s="7">
        <v>9</v>
      </c>
      <c r="CI229" s="7">
        <v>16</v>
      </c>
      <c r="CJ229" s="7">
        <v>10</v>
      </c>
      <c r="CK229" s="7">
        <v>17</v>
      </c>
      <c r="CL229" s="7">
        <v>9</v>
      </c>
      <c r="CM229" s="7">
        <v>11</v>
      </c>
      <c r="CN229" s="7">
        <v>21</v>
      </c>
      <c r="CO229" s="7">
        <v>13</v>
      </c>
      <c r="CP229" s="7">
        <v>7</v>
      </c>
      <c r="CQ229" s="7">
        <v>7</v>
      </c>
      <c r="CR229" s="7">
        <v>9</v>
      </c>
      <c r="CS229" s="7">
        <v>12</v>
      </c>
      <c r="CT229" s="7">
        <v>11</v>
      </c>
      <c r="CU229" s="7">
        <v>9</v>
      </c>
      <c r="CV229" s="7">
        <v>8</v>
      </c>
      <c r="CW229" s="7">
        <v>7</v>
      </c>
      <c r="CX229" s="7">
        <v>9</v>
      </c>
      <c r="CY229" s="7">
        <v>8</v>
      </c>
      <c r="CZ229" s="7">
        <v>6</v>
      </c>
      <c r="DA229" s="7">
        <v>6</v>
      </c>
      <c r="DB229" s="7">
        <v>10</v>
      </c>
      <c r="DC229" s="7">
        <v>12</v>
      </c>
      <c r="DD229" s="7">
        <v>8</v>
      </c>
      <c r="DE229" s="7">
        <v>8</v>
      </c>
      <c r="DF229" s="7">
        <v>10</v>
      </c>
      <c r="DG229" s="7">
        <v>12</v>
      </c>
      <c r="DH229" s="7">
        <v>6</v>
      </c>
      <c r="DI229" s="7">
        <v>5</v>
      </c>
      <c r="DJ229" s="7">
        <v>7</v>
      </c>
      <c r="DK229" s="7">
        <v>9</v>
      </c>
      <c r="DL229" s="7">
        <v>13</v>
      </c>
      <c r="DM229" s="7">
        <v>9</v>
      </c>
      <c r="DN229" s="7">
        <v>7</v>
      </c>
      <c r="DO229" s="7">
        <v>8</v>
      </c>
      <c r="DP229" s="7">
        <v>5</v>
      </c>
      <c r="DQ229" s="7">
        <v>3</v>
      </c>
      <c r="DR229" s="7">
        <v>7</v>
      </c>
      <c r="DS229" s="7">
        <v>3</v>
      </c>
      <c r="DT229" s="7">
        <v>11</v>
      </c>
      <c r="DU229" s="7">
        <v>6</v>
      </c>
      <c r="DV229" s="7">
        <v>0</v>
      </c>
      <c r="DW229" s="7">
        <v>5</v>
      </c>
      <c r="DX229" s="7">
        <f t="shared" si="21"/>
        <v>465</v>
      </c>
      <c r="DY229" s="7">
        <f t="shared" si="22"/>
        <v>56</v>
      </c>
      <c r="DZ229" s="7">
        <f t="shared" si="23"/>
        <v>225</v>
      </c>
      <c r="EA229" s="7">
        <f t="shared" si="24"/>
        <v>167</v>
      </c>
    </row>
    <row r="230" spans="1:131" x14ac:dyDescent="0.35">
      <c r="A230" s="7">
        <v>13</v>
      </c>
      <c r="B230" s="10" t="s">
        <v>1020</v>
      </c>
      <c r="C230" s="10" t="s">
        <v>581</v>
      </c>
      <c r="D230" s="10" t="s">
        <v>582</v>
      </c>
      <c r="E230" s="7">
        <f>SUM(Table32534[[#This Row],[0]:[90]])</f>
        <v>655</v>
      </c>
      <c r="F230" s="8">
        <f>SUM(Table32534[[#This Row],[0]:[15]])</f>
        <v>91</v>
      </c>
      <c r="G230" s="7">
        <f>SUM(Table32534[[#This Row],[16]:[64]])</f>
        <v>390</v>
      </c>
      <c r="H230" s="7">
        <f>SUM(Table32534[[#This Row],[65]:[90]])</f>
        <v>174</v>
      </c>
      <c r="I230" s="7">
        <f>SUM(Table32534[[#This Row],[85]:[90]])</f>
        <v>34</v>
      </c>
      <c r="J230" s="8">
        <f>SUM(Table32534[[#This Row],[0]:[17]])</f>
        <v>107</v>
      </c>
      <c r="K230" s="7">
        <f>SUM(Table32534[[#This Row],[18]:[64]])</f>
        <v>374</v>
      </c>
      <c r="L230" s="8">
        <f>SUM(Table32534[[#This Row],[0]:[4]])</f>
        <v>24</v>
      </c>
      <c r="M230" s="7">
        <f>SUM(Table32534[[#This Row],[5]:[15]])</f>
        <v>67</v>
      </c>
      <c r="N230" s="7">
        <f>SUM(Table32534[[#This Row],[16]:[24]])</f>
        <v>56</v>
      </c>
      <c r="O230" s="7">
        <f>SUM(Table32534[[#This Row],[25]:[49]])</f>
        <v>152</v>
      </c>
      <c r="P230" s="7">
        <f>SUM(Table32534[[#This Row],[50]:[64]])</f>
        <v>182</v>
      </c>
      <c r="Q230" s="7">
        <f>SUM(Table32534[[#This Row],[65]:[74]])</f>
        <v>85</v>
      </c>
      <c r="R230" s="7">
        <f>SUM(Table32534[[#This Row],[75]:[84]])</f>
        <v>55</v>
      </c>
      <c r="S230" s="8">
        <f>SUM(Table32534[[#This Row],[5]:[9]])</f>
        <v>35</v>
      </c>
      <c r="T230" s="7">
        <f>SUM(Table32534[[#This Row],[10]:[14]])</f>
        <v>29</v>
      </c>
      <c r="U230" s="7">
        <f>SUM(Table32534[[#This Row],[15]:[19]])</f>
        <v>28</v>
      </c>
      <c r="V230" s="7">
        <f>SUM(Table32534[[#This Row],[20]:[24]])</f>
        <v>31</v>
      </c>
      <c r="W230" s="7">
        <f>SUM(Table32534[[#This Row],[25]:[29]])</f>
        <v>19</v>
      </c>
      <c r="X230" s="7">
        <f>SUM(Table32534[[#This Row],[30]:[34]])</f>
        <v>37</v>
      </c>
      <c r="Y230" s="7">
        <f>SUM(Table32534[[#This Row],[35]:[39]])</f>
        <v>28</v>
      </c>
      <c r="Z230" s="7">
        <f>SUM(Table32534[[#This Row],[40]:[44]])</f>
        <v>30</v>
      </c>
      <c r="AA230" s="7">
        <f>SUM(Table32534[[#This Row],[45]:[49]])</f>
        <v>38</v>
      </c>
      <c r="AB230" s="7">
        <f>SUM(Table32534[[#This Row],[50]:[54]])</f>
        <v>47</v>
      </c>
      <c r="AC230" s="7">
        <f>SUM(Table32534[[#This Row],[55]:[59]])</f>
        <v>62</v>
      </c>
      <c r="AD230" s="7">
        <f>SUM(Table32534[[#This Row],[60]:[64]])</f>
        <v>73</v>
      </c>
      <c r="AE230" s="7">
        <f>SUM(Table32534[[#This Row],[65]:[69]])</f>
        <v>39</v>
      </c>
      <c r="AF230" s="7">
        <f>SUM(Table32534[[#This Row],[70]:[74]])</f>
        <v>46</v>
      </c>
      <c r="AG230" s="7">
        <f>SUM(Table32534[[#This Row],[75]:[79]])</f>
        <v>25</v>
      </c>
      <c r="AH230" s="7">
        <f>SUM(Table32534[[#This Row],[80]:[84]])</f>
        <v>30</v>
      </c>
      <c r="AI230" s="7">
        <f>SUM(Table32534[[#This Row],[85]:[89]])</f>
        <v>28</v>
      </c>
      <c r="AJ230" s="7">
        <f>Table32534[[#This Row],[90]]</f>
        <v>6</v>
      </c>
      <c r="AK230" s="8">
        <v>5</v>
      </c>
      <c r="AL230" s="7">
        <v>4</v>
      </c>
      <c r="AM230" s="7">
        <v>6</v>
      </c>
      <c r="AN230" s="7">
        <v>5</v>
      </c>
      <c r="AO230" s="7">
        <v>4</v>
      </c>
      <c r="AP230" s="7">
        <v>5</v>
      </c>
      <c r="AQ230" s="7">
        <v>8</v>
      </c>
      <c r="AR230" s="7">
        <v>8</v>
      </c>
      <c r="AS230" s="7">
        <v>8</v>
      </c>
      <c r="AT230" s="7">
        <v>6</v>
      </c>
      <c r="AU230" s="7">
        <v>6</v>
      </c>
      <c r="AV230" s="7">
        <v>5</v>
      </c>
      <c r="AW230" s="7">
        <v>2</v>
      </c>
      <c r="AX230" s="7">
        <v>9</v>
      </c>
      <c r="AY230" s="7">
        <v>7</v>
      </c>
      <c r="AZ230" s="7">
        <v>3</v>
      </c>
      <c r="BA230" s="7">
        <v>9</v>
      </c>
      <c r="BB230" s="7">
        <v>7</v>
      </c>
      <c r="BC230" s="7">
        <v>4</v>
      </c>
      <c r="BD230" s="7">
        <v>5</v>
      </c>
      <c r="BE230" s="7">
        <v>4</v>
      </c>
      <c r="BF230" s="7">
        <v>12</v>
      </c>
      <c r="BG230" s="7">
        <v>4</v>
      </c>
      <c r="BH230" s="7">
        <v>5</v>
      </c>
      <c r="BI230" s="7">
        <v>6</v>
      </c>
      <c r="BJ230" s="7">
        <v>2</v>
      </c>
      <c r="BK230" s="7">
        <v>6</v>
      </c>
      <c r="BL230" s="7">
        <v>4</v>
      </c>
      <c r="BM230" s="7">
        <v>6</v>
      </c>
      <c r="BN230" s="7">
        <v>1</v>
      </c>
      <c r="BO230" s="7">
        <v>6</v>
      </c>
      <c r="BP230" s="7">
        <v>6</v>
      </c>
      <c r="BQ230" s="7">
        <v>3</v>
      </c>
      <c r="BR230" s="7">
        <v>15</v>
      </c>
      <c r="BS230" s="7">
        <v>7</v>
      </c>
      <c r="BT230" s="7">
        <v>5</v>
      </c>
      <c r="BU230" s="7">
        <v>6</v>
      </c>
      <c r="BV230" s="7">
        <v>7</v>
      </c>
      <c r="BW230" s="7">
        <v>5</v>
      </c>
      <c r="BX230" s="7">
        <v>5</v>
      </c>
      <c r="BY230" s="7">
        <v>8</v>
      </c>
      <c r="BZ230" s="7">
        <v>4</v>
      </c>
      <c r="CA230" s="7">
        <v>5</v>
      </c>
      <c r="CB230" s="7">
        <v>8</v>
      </c>
      <c r="CC230" s="7">
        <v>5</v>
      </c>
      <c r="CD230" s="7">
        <v>6</v>
      </c>
      <c r="CE230" s="7">
        <v>5</v>
      </c>
      <c r="CF230" s="7">
        <v>8</v>
      </c>
      <c r="CG230" s="7">
        <v>10</v>
      </c>
      <c r="CH230" s="7">
        <v>9</v>
      </c>
      <c r="CI230" s="7">
        <v>4</v>
      </c>
      <c r="CJ230" s="7">
        <v>9</v>
      </c>
      <c r="CK230" s="7">
        <v>5</v>
      </c>
      <c r="CL230" s="7">
        <v>10</v>
      </c>
      <c r="CM230" s="7">
        <v>19</v>
      </c>
      <c r="CN230" s="7">
        <v>9</v>
      </c>
      <c r="CO230" s="7">
        <v>15</v>
      </c>
      <c r="CP230" s="7">
        <v>10</v>
      </c>
      <c r="CQ230" s="7">
        <v>15</v>
      </c>
      <c r="CR230" s="7">
        <v>13</v>
      </c>
      <c r="CS230" s="7">
        <v>17</v>
      </c>
      <c r="CT230" s="7">
        <v>16</v>
      </c>
      <c r="CU230" s="7">
        <v>11</v>
      </c>
      <c r="CV230" s="7">
        <v>14</v>
      </c>
      <c r="CW230" s="7">
        <v>15</v>
      </c>
      <c r="CX230" s="7">
        <v>7</v>
      </c>
      <c r="CY230" s="7">
        <v>11</v>
      </c>
      <c r="CZ230" s="7">
        <v>4</v>
      </c>
      <c r="DA230" s="7">
        <v>12</v>
      </c>
      <c r="DB230" s="7">
        <v>5</v>
      </c>
      <c r="DC230" s="7">
        <v>12</v>
      </c>
      <c r="DD230" s="7">
        <v>8</v>
      </c>
      <c r="DE230" s="7">
        <v>10</v>
      </c>
      <c r="DF230" s="7">
        <v>6</v>
      </c>
      <c r="DG230" s="7">
        <v>10</v>
      </c>
      <c r="DH230" s="7">
        <v>5</v>
      </c>
      <c r="DI230" s="7">
        <v>3</v>
      </c>
      <c r="DJ230" s="7">
        <v>6</v>
      </c>
      <c r="DK230" s="7">
        <v>4</v>
      </c>
      <c r="DL230" s="7">
        <v>7</v>
      </c>
      <c r="DM230" s="7">
        <v>2</v>
      </c>
      <c r="DN230" s="7">
        <v>5</v>
      </c>
      <c r="DO230" s="7">
        <v>7</v>
      </c>
      <c r="DP230" s="7">
        <v>4</v>
      </c>
      <c r="DQ230" s="7">
        <v>12</v>
      </c>
      <c r="DR230" s="7">
        <v>6</v>
      </c>
      <c r="DS230" s="7">
        <v>5</v>
      </c>
      <c r="DT230" s="7">
        <v>5</v>
      </c>
      <c r="DU230" s="7">
        <v>6</v>
      </c>
      <c r="DV230" s="7">
        <v>6</v>
      </c>
      <c r="DW230" s="7">
        <v>6</v>
      </c>
      <c r="DX230" s="7">
        <f t="shared" si="21"/>
        <v>390</v>
      </c>
      <c r="DY230" s="7">
        <f t="shared" si="22"/>
        <v>40</v>
      </c>
      <c r="DZ230" s="7">
        <f t="shared" si="23"/>
        <v>152</v>
      </c>
      <c r="EA230" s="7">
        <f t="shared" si="24"/>
        <v>182</v>
      </c>
    </row>
    <row r="231" spans="1:131" x14ac:dyDescent="0.35">
      <c r="A231" s="7">
        <v>13</v>
      </c>
      <c r="B231" s="10" t="s">
        <v>1020</v>
      </c>
      <c r="C231" s="10" t="s">
        <v>583</v>
      </c>
      <c r="D231" s="10" t="s">
        <v>584</v>
      </c>
      <c r="E231" s="7">
        <f>SUM(Table32534[[#This Row],[0]:[90]])</f>
        <v>1450</v>
      </c>
      <c r="F231" s="8">
        <f>SUM(Table32534[[#This Row],[0]:[15]])</f>
        <v>199</v>
      </c>
      <c r="G231" s="7">
        <f>SUM(Table32534[[#This Row],[16]:[64]])</f>
        <v>987</v>
      </c>
      <c r="H231" s="7">
        <f>SUM(Table32534[[#This Row],[65]:[90]])</f>
        <v>264</v>
      </c>
      <c r="I231" s="7">
        <f>SUM(Table32534[[#This Row],[85]:[90]])</f>
        <v>64</v>
      </c>
      <c r="J231" s="8">
        <f>SUM(Table32534[[#This Row],[0]:[17]])</f>
        <v>246</v>
      </c>
      <c r="K231" s="7">
        <f>SUM(Table32534[[#This Row],[18]:[64]])</f>
        <v>940</v>
      </c>
      <c r="L231" s="8">
        <f>SUM(Table32534[[#This Row],[0]:[4]])</f>
        <v>39</v>
      </c>
      <c r="M231" s="7">
        <f>SUM(Table32534[[#This Row],[5]:[15]])</f>
        <v>160</v>
      </c>
      <c r="N231" s="7">
        <f>SUM(Table32534[[#This Row],[16]:[24]])</f>
        <v>346</v>
      </c>
      <c r="O231" s="7">
        <f>SUM(Table32534[[#This Row],[25]:[49]])</f>
        <v>400</v>
      </c>
      <c r="P231" s="7">
        <f>SUM(Table32534[[#This Row],[50]:[64]])</f>
        <v>241</v>
      </c>
      <c r="Q231" s="7">
        <f>SUM(Table32534[[#This Row],[65]:[74]])</f>
        <v>118</v>
      </c>
      <c r="R231" s="7">
        <f>SUM(Table32534[[#This Row],[75]:[84]])</f>
        <v>82</v>
      </c>
      <c r="S231" s="8">
        <f>SUM(Table32534[[#This Row],[5]:[9]])</f>
        <v>71</v>
      </c>
      <c r="T231" s="7">
        <f>SUM(Table32534[[#This Row],[10]:[14]])</f>
        <v>75</v>
      </c>
      <c r="U231" s="7">
        <f>SUM(Table32534[[#This Row],[15]:[19]])</f>
        <v>102</v>
      </c>
      <c r="V231" s="7">
        <f>SUM(Table32534[[#This Row],[20]:[24]])</f>
        <v>258</v>
      </c>
      <c r="W231" s="7">
        <f>SUM(Table32534[[#This Row],[25]:[29]])</f>
        <v>73</v>
      </c>
      <c r="X231" s="7">
        <f>SUM(Table32534[[#This Row],[30]:[34]])</f>
        <v>70</v>
      </c>
      <c r="Y231" s="7">
        <f>SUM(Table32534[[#This Row],[35]:[39]])</f>
        <v>89</v>
      </c>
      <c r="Z231" s="7">
        <f>SUM(Table32534[[#This Row],[40]:[44]])</f>
        <v>89</v>
      </c>
      <c r="AA231" s="7">
        <f>SUM(Table32534[[#This Row],[45]:[49]])</f>
        <v>79</v>
      </c>
      <c r="AB231" s="7">
        <f>SUM(Table32534[[#This Row],[50]:[54]])</f>
        <v>86</v>
      </c>
      <c r="AC231" s="7">
        <f>SUM(Table32534[[#This Row],[55]:[59]])</f>
        <v>78</v>
      </c>
      <c r="AD231" s="7">
        <f>SUM(Table32534[[#This Row],[60]:[64]])</f>
        <v>77</v>
      </c>
      <c r="AE231" s="7">
        <f>SUM(Table32534[[#This Row],[65]:[69]])</f>
        <v>66</v>
      </c>
      <c r="AF231" s="7">
        <f>SUM(Table32534[[#This Row],[70]:[74]])</f>
        <v>52</v>
      </c>
      <c r="AG231" s="7">
        <f>SUM(Table32534[[#This Row],[75]:[79]])</f>
        <v>43</v>
      </c>
      <c r="AH231" s="7">
        <f>SUM(Table32534[[#This Row],[80]:[84]])</f>
        <v>39</v>
      </c>
      <c r="AI231" s="7">
        <f>SUM(Table32534[[#This Row],[85]:[89]])</f>
        <v>34</v>
      </c>
      <c r="AJ231" s="7">
        <f>Table32534[[#This Row],[90]]</f>
        <v>30</v>
      </c>
      <c r="AK231" s="8">
        <v>6</v>
      </c>
      <c r="AL231" s="7">
        <v>6</v>
      </c>
      <c r="AM231" s="7">
        <v>8</v>
      </c>
      <c r="AN231" s="7">
        <v>9</v>
      </c>
      <c r="AO231" s="7">
        <v>10</v>
      </c>
      <c r="AP231" s="7">
        <v>12</v>
      </c>
      <c r="AQ231" s="7">
        <v>13</v>
      </c>
      <c r="AR231" s="7">
        <v>17</v>
      </c>
      <c r="AS231" s="7">
        <v>11</v>
      </c>
      <c r="AT231" s="7">
        <v>18</v>
      </c>
      <c r="AU231" s="7">
        <v>14</v>
      </c>
      <c r="AV231" s="7">
        <v>18</v>
      </c>
      <c r="AW231" s="7">
        <v>10</v>
      </c>
      <c r="AX231" s="7">
        <v>10</v>
      </c>
      <c r="AY231" s="7">
        <v>23</v>
      </c>
      <c r="AZ231" s="7">
        <v>14</v>
      </c>
      <c r="BA231" s="7">
        <v>18</v>
      </c>
      <c r="BB231" s="7">
        <v>29</v>
      </c>
      <c r="BC231" s="7">
        <v>14</v>
      </c>
      <c r="BD231" s="7">
        <v>27</v>
      </c>
      <c r="BE231" s="7">
        <v>41</v>
      </c>
      <c r="BF231" s="7">
        <v>55</v>
      </c>
      <c r="BG231" s="7">
        <v>61</v>
      </c>
      <c r="BH231" s="7">
        <v>55</v>
      </c>
      <c r="BI231" s="7">
        <v>46</v>
      </c>
      <c r="BJ231" s="7">
        <v>13</v>
      </c>
      <c r="BK231" s="7">
        <v>16</v>
      </c>
      <c r="BL231" s="7">
        <v>16</v>
      </c>
      <c r="BM231" s="7">
        <v>16</v>
      </c>
      <c r="BN231" s="7">
        <v>12</v>
      </c>
      <c r="BO231" s="7">
        <v>15</v>
      </c>
      <c r="BP231" s="7">
        <v>14</v>
      </c>
      <c r="BQ231" s="7">
        <v>16</v>
      </c>
      <c r="BR231" s="7">
        <v>13</v>
      </c>
      <c r="BS231" s="7">
        <v>12</v>
      </c>
      <c r="BT231" s="7">
        <v>18</v>
      </c>
      <c r="BU231" s="7">
        <v>16</v>
      </c>
      <c r="BV231" s="7">
        <v>20</v>
      </c>
      <c r="BW231" s="7">
        <v>13</v>
      </c>
      <c r="BX231" s="7">
        <v>22</v>
      </c>
      <c r="BY231" s="7">
        <v>19</v>
      </c>
      <c r="BZ231" s="7">
        <v>16</v>
      </c>
      <c r="CA231" s="7">
        <v>16</v>
      </c>
      <c r="CB231" s="7">
        <v>21</v>
      </c>
      <c r="CC231" s="7">
        <v>17</v>
      </c>
      <c r="CD231" s="7">
        <v>15</v>
      </c>
      <c r="CE231" s="7">
        <v>16</v>
      </c>
      <c r="CF231" s="7">
        <v>15</v>
      </c>
      <c r="CG231" s="7">
        <v>13</v>
      </c>
      <c r="CH231" s="7">
        <v>20</v>
      </c>
      <c r="CI231" s="7">
        <v>11</v>
      </c>
      <c r="CJ231" s="7">
        <v>23</v>
      </c>
      <c r="CK231" s="7">
        <v>13</v>
      </c>
      <c r="CL231" s="7">
        <v>17</v>
      </c>
      <c r="CM231" s="7">
        <v>22</v>
      </c>
      <c r="CN231" s="7">
        <v>10</v>
      </c>
      <c r="CO231" s="7">
        <v>21</v>
      </c>
      <c r="CP231" s="7">
        <v>20</v>
      </c>
      <c r="CQ231" s="7">
        <v>11</v>
      </c>
      <c r="CR231" s="7">
        <v>16</v>
      </c>
      <c r="CS231" s="7">
        <v>23</v>
      </c>
      <c r="CT231" s="7">
        <v>19</v>
      </c>
      <c r="CU231" s="7">
        <v>14</v>
      </c>
      <c r="CV231" s="7">
        <v>11</v>
      </c>
      <c r="CW231" s="7">
        <v>10</v>
      </c>
      <c r="CX231" s="7">
        <v>11</v>
      </c>
      <c r="CY231" s="7">
        <v>15</v>
      </c>
      <c r="CZ231" s="7">
        <v>12</v>
      </c>
      <c r="DA231" s="7">
        <v>12</v>
      </c>
      <c r="DB231" s="7">
        <v>16</v>
      </c>
      <c r="DC231" s="7">
        <v>13</v>
      </c>
      <c r="DD231" s="7">
        <v>13</v>
      </c>
      <c r="DE231" s="7">
        <v>9</v>
      </c>
      <c r="DF231" s="7">
        <v>9</v>
      </c>
      <c r="DG231" s="7">
        <v>8</v>
      </c>
      <c r="DH231" s="7">
        <v>11</v>
      </c>
      <c r="DI231" s="7">
        <v>9</v>
      </c>
      <c r="DJ231" s="7">
        <v>7</v>
      </c>
      <c r="DK231" s="7">
        <v>9</v>
      </c>
      <c r="DL231" s="7">
        <v>7</v>
      </c>
      <c r="DM231" s="7">
        <v>11</v>
      </c>
      <c r="DN231" s="7">
        <v>15</v>
      </c>
      <c r="DO231" s="7">
        <v>4</v>
      </c>
      <c r="DP231" s="7">
        <v>5</v>
      </c>
      <c r="DQ231" s="7">
        <v>4</v>
      </c>
      <c r="DR231" s="7">
        <v>7</v>
      </c>
      <c r="DS231" s="7">
        <v>7</v>
      </c>
      <c r="DT231" s="7">
        <v>11</v>
      </c>
      <c r="DU231" s="7">
        <v>3</v>
      </c>
      <c r="DV231" s="7">
        <v>6</v>
      </c>
      <c r="DW231" s="7">
        <v>30</v>
      </c>
      <c r="DX231" s="7">
        <f t="shared" si="21"/>
        <v>987</v>
      </c>
      <c r="DY231" s="7">
        <f t="shared" si="22"/>
        <v>299</v>
      </c>
      <c r="DZ231" s="7">
        <f t="shared" si="23"/>
        <v>400</v>
      </c>
      <c r="EA231" s="7">
        <f t="shared" si="24"/>
        <v>241</v>
      </c>
    </row>
    <row r="232" spans="1:131" x14ac:dyDescent="0.35">
      <c r="A232" s="7">
        <v>13</v>
      </c>
      <c r="B232" s="10" t="s">
        <v>1020</v>
      </c>
      <c r="C232" s="10" t="s">
        <v>585</v>
      </c>
      <c r="D232" s="10" t="s">
        <v>586</v>
      </c>
      <c r="E232" s="7">
        <f>SUM(Table32534[[#This Row],[0]:[90]])</f>
        <v>1383</v>
      </c>
      <c r="F232" s="8">
        <f>SUM(Table32534[[#This Row],[0]:[15]])</f>
        <v>32</v>
      </c>
      <c r="G232" s="7">
        <f>SUM(Table32534[[#This Row],[16]:[64]])</f>
        <v>1244</v>
      </c>
      <c r="H232" s="7">
        <f>SUM(Table32534[[#This Row],[65]:[90]])</f>
        <v>107</v>
      </c>
      <c r="I232" s="7">
        <f>SUM(Table32534[[#This Row],[85]:[90]])</f>
        <v>22</v>
      </c>
      <c r="J232" s="8">
        <f>SUM(Table32534[[#This Row],[0]:[17]])</f>
        <v>37</v>
      </c>
      <c r="K232" s="7">
        <f>SUM(Table32534[[#This Row],[18]:[64]])</f>
        <v>1239</v>
      </c>
      <c r="L232" s="8">
        <f>SUM(Table32534[[#This Row],[0]:[4]])</f>
        <v>12</v>
      </c>
      <c r="M232" s="7">
        <f>SUM(Table32534[[#This Row],[5]:[15]])</f>
        <v>20</v>
      </c>
      <c r="N232" s="7">
        <f>SUM(Table32534[[#This Row],[16]:[24]])</f>
        <v>1082</v>
      </c>
      <c r="O232" s="7">
        <f>SUM(Table32534[[#This Row],[25]:[49]])</f>
        <v>105</v>
      </c>
      <c r="P232" s="7">
        <f>SUM(Table32534[[#This Row],[50]:[64]])</f>
        <v>57</v>
      </c>
      <c r="Q232" s="7">
        <f>SUM(Table32534[[#This Row],[65]:[74]])</f>
        <v>47</v>
      </c>
      <c r="R232" s="7">
        <f>SUM(Table32534[[#This Row],[75]:[84]])</f>
        <v>38</v>
      </c>
      <c r="S232" s="8">
        <f>SUM(Table32534[[#This Row],[5]:[9]])</f>
        <v>4</v>
      </c>
      <c r="T232" s="7">
        <f>SUM(Table32534[[#This Row],[10]:[14]])</f>
        <v>16</v>
      </c>
      <c r="U232" s="7">
        <f>SUM(Table32534[[#This Row],[15]:[19]])</f>
        <v>71</v>
      </c>
      <c r="V232" s="7">
        <f>SUM(Table32534[[#This Row],[20]:[24]])</f>
        <v>1011</v>
      </c>
      <c r="W232" s="7">
        <f>SUM(Table32534[[#This Row],[25]:[29]])</f>
        <v>34</v>
      </c>
      <c r="X232" s="7">
        <f>SUM(Table32534[[#This Row],[30]:[34]])</f>
        <v>25</v>
      </c>
      <c r="Y232" s="7">
        <f>SUM(Table32534[[#This Row],[35]:[39]])</f>
        <v>19</v>
      </c>
      <c r="Z232" s="7">
        <f>SUM(Table32534[[#This Row],[40]:[44]])</f>
        <v>9</v>
      </c>
      <c r="AA232" s="7">
        <f>SUM(Table32534[[#This Row],[45]:[49]])</f>
        <v>18</v>
      </c>
      <c r="AB232" s="7">
        <f>SUM(Table32534[[#This Row],[50]:[54]])</f>
        <v>21</v>
      </c>
      <c r="AC232" s="7">
        <f>SUM(Table32534[[#This Row],[55]:[59]])</f>
        <v>21</v>
      </c>
      <c r="AD232" s="7">
        <f>SUM(Table32534[[#This Row],[60]:[64]])</f>
        <v>15</v>
      </c>
      <c r="AE232" s="7">
        <f>SUM(Table32534[[#This Row],[65]:[69]])</f>
        <v>15</v>
      </c>
      <c r="AF232" s="7">
        <f>SUM(Table32534[[#This Row],[70]:[74]])</f>
        <v>32</v>
      </c>
      <c r="AG232" s="7">
        <f>SUM(Table32534[[#This Row],[75]:[79]])</f>
        <v>16</v>
      </c>
      <c r="AH232" s="7">
        <f>SUM(Table32534[[#This Row],[80]:[84]])</f>
        <v>22</v>
      </c>
      <c r="AI232" s="7">
        <f>SUM(Table32534[[#This Row],[85]:[89]])</f>
        <v>7</v>
      </c>
      <c r="AJ232" s="7">
        <f>Table32534[[#This Row],[90]]</f>
        <v>15</v>
      </c>
      <c r="AK232" s="8">
        <v>2</v>
      </c>
      <c r="AL232" s="7">
        <v>6</v>
      </c>
      <c r="AM232" s="7">
        <v>0</v>
      </c>
      <c r="AN232" s="7">
        <v>0</v>
      </c>
      <c r="AO232" s="7">
        <v>4</v>
      </c>
      <c r="AP232" s="7">
        <v>0</v>
      </c>
      <c r="AQ232" s="7">
        <v>1</v>
      </c>
      <c r="AR232" s="7">
        <v>2</v>
      </c>
      <c r="AS232" s="7">
        <v>1</v>
      </c>
      <c r="AT232" s="7">
        <v>0</v>
      </c>
      <c r="AU232" s="7">
        <v>4</v>
      </c>
      <c r="AV232" s="7">
        <v>2</v>
      </c>
      <c r="AW232" s="7">
        <v>4</v>
      </c>
      <c r="AX232" s="7">
        <v>3</v>
      </c>
      <c r="AY232" s="7">
        <v>3</v>
      </c>
      <c r="AZ232" s="7">
        <v>0</v>
      </c>
      <c r="BA232" s="7">
        <v>3</v>
      </c>
      <c r="BB232" s="7">
        <v>2</v>
      </c>
      <c r="BC232" s="7">
        <v>2</v>
      </c>
      <c r="BD232" s="7">
        <v>64</v>
      </c>
      <c r="BE232" s="7">
        <v>261</v>
      </c>
      <c r="BF232" s="7">
        <v>367</v>
      </c>
      <c r="BG232" s="7">
        <v>220</v>
      </c>
      <c r="BH232" s="7">
        <v>100</v>
      </c>
      <c r="BI232" s="7">
        <v>63</v>
      </c>
      <c r="BJ232" s="7">
        <v>9</v>
      </c>
      <c r="BK232" s="7">
        <v>8</v>
      </c>
      <c r="BL232" s="7">
        <v>7</v>
      </c>
      <c r="BM232" s="7">
        <v>4</v>
      </c>
      <c r="BN232" s="7">
        <v>6</v>
      </c>
      <c r="BO232" s="7">
        <v>12</v>
      </c>
      <c r="BP232" s="7">
        <v>2</v>
      </c>
      <c r="BQ232" s="7">
        <v>4</v>
      </c>
      <c r="BR232" s="7">
        <v>4</v>
      </c>
      <c r="BS232" s="7">
        <v>3</v>
      </c>
      <c r="BT232" s="7">
        <v>0</v>
      </c>
      <c r="BU232" s="7">
        <v>3</v>
      </c>
      <c r="BV232" s="7">
        <v>4</v>
      </c>
      <c r="BW232" s="7">
        <v>7</v>
      </c>
      <c r="BX232" s="7">
        <v>5</v>
      </c>
      <c r="BY232" s="7">
        <v>1</v>
      </c>
      <c r="BZ232" s="7">
        <v>1</v>
      </c>
      <c r="CA232" s="7">
        <v>3</v>
      </c>
      <c r="CB232" s="7">
        <v>2</v>
      </c>
      <c r="CC232" s="7">
        <v>2</v>
      </c>
      <c r="CD232" s="7">
        <v>3</v>
      </c>
      <c r="CE232" s="7">
        <v>3</v>
      </c>
      <c r="CF232" s="7">
        <v>3</v>
      </c>
      <c r="CG232" s="7">
        <v>5</v>
      </c>
      <c r="CH232" s="7">
        <v>4</v>
      </c>
      <c r="CI232" s="7">
        <v>3</v>
      </c>
      <c r="CJ232" s="7">
        <v>0</v>
      </c>
      <c r="CK232" s="7">
        <v>8</v>
      </c>
      <c r="CL232" s="7">
        <v>5</v>
      </c>
      <c r="CM232" s="7">
        <v>5</v>
      </c>
      <c r="CN232" s="7">
        <v>2</v>
      </c>
      <c r="CO232" s="7">
        <v>3</v>
      </c>
      <c r="CP232" s="7">
        <v>5</v>
      </c>
      <c r="CQ232" s="7">
        <v>4</v>
      </c>
      <c r="CR232" s="7">
        <v>7</v>
      </c>
      <c r="CS232" s="7">
        <v>2</v>
      </c>
      <c r="CT232" s="7">
        <v>2</v>
      </c>
      <c r="CU232" s="7">
        <v>4</v>
      </c>
      <c r="CV232" s="7">
        <v>0</v>
      </c>
      <c r="CW232" s="7">
        <v>7</v>
      </c>
      <c r="CX232" s="7">
        <v>4</v>
      </c>
      <c r="CY232" s="7">
        <v>3</v>
      </c>
      <c r="CZ232" s="7">
        <v>3</v>
      </c>
      <c r="DA232" s="7">
        <v>2</v>
      </c>
      <c r="DB232" s="7">
        <v>3</v>
      </c>
      <c r="DC232" s="7">
        <v>8</v>
      </c>
      <c r="DD232" s="7">
        <v>3</v>
      </c>
      <c r="DE232" s="7">
        <v>3</v>
      </c>
      <c r="DF232" s="7">
        <v>8</v>
      </c>
      <c r="DG232" s="7">
        <v>10</v>
      </c>
      <c r="DH232" s="7">
        <v>5</v>
      </c>
      <c r="DI232" s="7">
        <v>2</v>
      </c>
      <c r="DJ232" s="7">
        <v>4</v>
      </c>
      <c r="DK232" s="7">
        <v>3</v>
      </c>
      <c r="DL232" s="7">
        <v>2</v>
      </c>
      <c r="DM232" s="7">
        <v>5</v>
      </c>
      <c r="DN232" s="7">
        <v>3</v>
      </c>
      <c r="DO232" s="7">
        <v>4</v>
      </c>
      <c r="DP232" s="7">
        <v>3</v>
      </c>
      <c r="DQ232" s="7">
        <v>7</v>
      </c>
      <c r="DR232" s="7">
        <v>3</v>
      </c>
      <c r="DS232" s="7">
        <v>1</v>
      </c>
      <c r="DT232" s="7">
        <v>2</v>
      </c>
      <c r="DU232" s="7">
        <v>1</v>
      </c>
      <c r="DV232" s="7">
        <v>0</v>
      </c>
      <c r="DW232" s="7">
        <v>15</v>
      </c>
      <c r="DX232" s="7">
        <f t="shared" si="21"/>
        <v>1244</v>
      </c>
      <c r="DY232" s="7">
        <f t="shared" si="22"/>
        <v>1077</v>
      </c>
      <c r="DZ232" s="7">
        <f t="shared" si="23"/>
        <v>105</v>
      </c>
      <c r="EA232" s="7">
        <f t="shared" si="24"/>
        <v>57</v>
      </c>
    </row>
    <row r="233" spans="1:131" x14ac:dyDescent="0.35">
      <c r="A233" s="7">
        <v>13</v>
      </c>
      <c r="B233" s="10" t="s">
        <v>1020</v>
      </c>
      <c r="C233" s="10" t="s">
        <v>587</v>
      </c>
      <c r="D233" s="10" t="s">
        <v>588</v>
      </c>
      <c r="E233" s="7">
        <f>SUM(Table32534[[#This Row],[0]:[90]])</f>
        <v>909</v>
      </c>
      <c r="F233" s="8">
        <f>SUM(Table32534[[#This Row],[0]:[15]])</f>
        <v>79</v>
      </c>
      <c r="G233" s="7">
        <f>SUM(Table32534[[#This Row],[16]:[64]])</f>
        <v>713</v>
      </c>
      <c r="H233" s="7">
        <f>SUM(Table32534[[#This Row],[65]:[90]])</f>
        <v>117</v>
      </c>
      <c r="I233" s="7">
        <f>SUM(Table32534[[#This Row],[85]:[90]])</f>
        <v>19</v>
      </c>
      <c r="J233" s="8">
        <f>SUM(Table32534[[#This Row],[0]:[17]])</f>
        <v>111</v>
      </c>
      <c r="K233" s="7">
        <f>SUM(Table32534[[#This Row],[18]:[64]])</f>
        <v>681</v>
      </c>
      <c r="L233" s="8">
        <f>SUM(Table32534[[#This Row],[0]:[4]])</f>
        <v>15</v>
      </c>
      <c r="M233" s="7">
        <f>SUM(Table32534[[#This Row],[5]:[15]])</f>
        <v>64</v>
      </c>
      <c r="N233" s="7">
        <f>SUM(Table32534[[#This Row],[16]:[24]])</f>
        <v>498</v>
      </c>
      <c r="O233" s="7">
        <f>SUM(Table32534[[#This Row],[25]:[49]])</f>
        <v>138</v>
      </c>
      <c r="P233" s="7">
        <f>SUM(Table32534[[#This Row],[50]:[64]])</f>
        <v>77</v>
      </c>
      <c r="Q233" s="7">
        <f>SUM(Table32534[[#This Row],[65]:[74]])</f>
        <v>64</v>
      </c>
      <c r="R233" s="7">
        <f>SUM(Table32534[[#This Row],[75]:[84]])</f>
        <v>34</v>
      </c>
      <c r="S233" s="8">
        <f>SUM(Table32534[[#This Row],[5]:[9]])</f>
        <v>27</v>
      </c>
      <c r="T233" s="7">
        <f>SUM(Table32534[[#This Row],[10]:[14]])</f>
        <v>30</v>
      </c>
      <c r="U233" s="7">
        <f>SUM(Table32534[[#This Row],[15]:[19]])</f>
        <v>74</v>
      </c>
      <c r="V233" s="7">
        <f>SUM(Table32534[[#This Row],[20]:[24]])</f>
        <v>431</v>
      </c>
      <c r="W233" s="7">
        <f>SUM(Table32534[[#This Row],[25]:[29]])</f>
        <v>19</v>
      </c>
      <c r="X233" s="7">
        <f>SUM(Table32534[[#This Row],[30]:[34]])</f>
        <v>17</v>
      </c>
      <c r="Y233" s="7">
        <f>SUM(Table32534[[#This Row],[35]:[39]])</f>
        <v>26</v>
      </c>
      <c r="Z233" s="7">
        <f>SUM(Table32534[[#This Row],[40]:[44]])</f>
        <v>34</v>
      </c>
      <c r="AA233" s="7">
        <f>SUM(Table32534[[#This Row],[45]:[49]])</f>
        <v>42</v>
      </c>
      <c r="AB233" s="7">
        <f>SUM(Table32534[[#This Row],[50]:[54]])</f>
        <v>22</v>
      </c>
      <c r="AC233" s="7">
        <f>SUM(Table32534[[#This Row],[55]:[59]])</f>
        <v>27</v>
      </c>
      <c r="AD233" s="7">
        <f>SUM(Table32534[[#This Row],[60]:[64]])</f>
        <v>28</v>
      </c>
      <c r="AE233" s="7">
        <f>SUM(Table32534[[#This Row],[65]:[69]])</f>
        <v>30</v>
      </c>
      <c r="AF233" s="7">
        <f>SUM(Table32534[[#This Row],[70]:[74]])</f>
        <v>34</v>
      </c>
      <c r="AG233" s="7">
        <f>SUM(Table32534[[#This Row],[75]:[79]])</f>
        <v>20</v>
      </c>
      <c r="AH233" s="7">
        <f>SUM(Table32534[[#This Row],[80]:[84]])</f>
        <v>14</v>
      </c>
      <c r="AI233" s="7">
        <f>SUM(Table32534[[#This Row],[85]:[89]])</f>
        <v>13</v>
      </c>
      <c r="AJ233" s="7">
        <f>Table32534[[#This Row],[90]]</f>
        <v>6</v>
      </c>
      <c r="AK233" s="8">
        <v>2</v>
      </c>
      <c r="AL233" s="7">
        <v>2</v>
      </c>
      <c r="AM233" s="7">
        <v>2</v>
      </c>
      <c r="AN233" s="7">
        <v>5</v>
      </c>
      <c r="AO233" s="7">
        <v>4</v>
      </c>
      <c r="AP233" s="7">
        <v>2</v>
      </c>
      <c r="AQ233" s="7">
        <v>8</v>
      </c>
      <c r="AR233" s="7">
        <v>8</v>
      </c>
      <c r="AS233" s="7">
        <v>7</v>
      </c>
      <c r="AT233" s="7">
        <v>2</v>
      </c>
      <c r="AU233" s="7">
        <v>6</v>
      </c>
      <c r="AV233" s="7">
        <v>7</v>
      </c>
      <c r="AW233" s="7">
        <v>5</v>
      </c>
      <c r="AX233" s="7">
        <v>4</v>
      </c>
      <c r="AY233" s="7">
        <v>8</v>
      </c>
      <c r="AZ233" s="7">
        <v>7</v>
      </c>
      <c r="BA233" s="7">
        <v>15</v>
      </c>
      <c r="BB233" s="7">
        <v>17</v>
      </c>
      <c r="BC233" s="7">
        <v>14</v>
      </c>
      <c r="BD233" s="7">
        <v>21</v>
      </c>
      <c r="BE233" s="7">
        <v>111</v>
      </c>
      <c r="BF233" s="7">
        <v>153</v>
      </c>
      <c r="BG233" s="7">
        <v>88</v>
      </c>
      <c r="BH233" s="7">
        <v>42</v>
      </c>
      <c r="BI233" s="7">
        <v>37</v>
      </c>
      <c r="BJ233" s="7">
        <v>4</v>
      </c>
      <c r="BK233" s="7">
        <v>3</v>
      </c>
      <c r="BL233" s="7">
        <v>4</v>
      </c>
      <c r="BM233" s="7">
        <v>2</v>
      </c>
      <c r="BN233" s="7">
        <v>6</v>
      </c>
      <c r="BO233" s="7">
        <v>5</v>
      </c>
      <c r="BP233" s="7">
        <v>2</v>
      </c>
      <c r="BQ233" s="7">
        <v>1</v>
      </c>
      <c r="BR233" s="7">
        <v>7</v>
      </c>
      <c r="BS233" s="7">
        <v>2</v>
      </c>
      <c r="BT233" s="7">
        <v>6</v>
      </c>
      <c r="BU233" s="7">
        <v>8</v>
      </c>
      <c r="BV233" s="7">
        <v>4</v>
      </c>
      <c r="BW233" s="7">
        <v>6</v>
      </c>
      <c r="BX233" s="7">
        <v>2</v>
      </c>
      <c r="BY233" s="7">
        <v>5</v>
      </c>
      <c r="BZ233" s="7">
        <v>6</v>
      </c>
      <c r="CA233" s="7">
        <v>10</v>
      </c>
      <c r="CB233" s="7">
        <v>8</v>
      </c>
      <c r="CC233" s="7">
        <v>5</v>
      </c>
      <c r="CD233" s="7">
        <v>10</v>
      </c>
      <c r="CE233" s="7">
        <v>11</v>
      </c>
      <c r="CF233" s="7">
        <v>3</v>
      </c>
      <c r="CG233" s="7">
        <v>7</v>
      </c>
      <c r="CH233" s="7">
        <v>11</v>
      </c>
      <c r="CI233" s="7">
        <v>7</v>
      </c>
      <c r="CJ233" s="7">
        <v>7</v>
      </c>
      <c r="CK233" s="7">
        <v>2</v>
      </c>
      <c r="CL233" s="7">
        <v>3</v>
      </c>
      <c r="CM233" s="7">
        <v>3</v>
      </c>
      <c r="CN233" s="7">
        <v>10</v>
      </c>
      <c r="CO233" s="7">
        <v>3</v>
      </c>
      <c r="CP233" s="7">
        <v>3</v>
      </c>
      <c r="CQ233" s="7">
        <v>6</v>
      </c>
      <c r="CR233" s="7">
        <v>5</v>
      </c>
      <c r="CS233" s="7">
        <v>6</v>
      </c>
      <c r="CT233" s="7">
        <v>3</v>
      </c>
      <c r="CU233" s="7">
        <v>7</v>
      </c>
      <c r="CV233" s="7">
        <v>8</v>
      </c>
      <c r="CW233" s="7">
        <v>4</v>
      </c>
      <c r="CX233" s="7">
        <v>5</v>
      </c>
      <c r="CY233" s="7">
        <v>9</v>
      </c>
      <c r="CZ233" s="7">
        <v>7</v>
      </c>
      <c r="DA233" s="7">
        <v>5</v>
      </c>
      <c r="DB233" s="7">
        <v>4</v>
      </c>
      <c r="DC233" s="7">
        <v>8</v>
      </c>
      <c r="DD233" s="7">
        <v>8</v>
      </c>
      <c r="DE233" s="7">
        <v>6</v>
      </c>
      <c r="DF233" s="7">
        <v>9</v>
      </c>
      <c r="DG233" s="7">
        <v>3</v>
      </c>
      <c r="DH233" s="7">
        <v>4</v>
      </c>
      <c r="DI233" s="7">
        <v>6</v>
      </c>
      <c r="DJ233" s="7">
        <v>2</v>
      </c>
      <c r="DK233" s="7">
        <v>5</v>
      </c>
      <c r="DL233" s="7">
        <v>3</v>
      </c>
      <c r="DM233" s="7">
        <v>2</v>
      </c>
      <c r="DN233" s="7">
        <v>1</v>
      </c>
      <c r="DO233" s="7">
        <v>4</v>
      </c>
      <c r="DP233" s="7">
        <v>3</v>
      </c>
      <c r="DQ233" s="7">
        <v>4</v>
      </c>
      <c r="DR233" s="7">
        <v>5</v>
      </c>
      <c r="DS233" s="7">
        <v>2</v>
      </c>
      <c r="DT233" s="7">
        <v>4</v>
      </c>
      <c r="DU233" s="7">
        <v>2</v>
      </c>
      <c r="DV233" s="7">
        <v>0</v>
      </c>
      <c r="DW233" s="7">
        <v>6</v>
      </c>
      <c r="DX233" s="7">
        <f t="shared" si="21"/>
        <v>713</v>
      </c>
      <c r="DY233" s="7">
        <f t="shared" si="22"/>
        <v>466</v>
      </c>
      <c r="DZ233" s="7">
        <f t="shared" si="23"/>
        <v>138</v>
      </c>
      <c r="EA233" s="7">
        <f t="shared" si="24"/>
        <v>77</v>
      </c>
    </row>
    <row r="234" spans="1:131" x14ac:dyDescent="0.35">
      <c r="A234" s="7">
        <v>13</v>
      </c>
      <c r="B234" s="10" t="s">
        <v>1020</v>
      </c>
      <c r="C234" s="10" t="s">
        <v>589</v>
      </c>
      <c r="D234" s="10" t="s">
        <v>590</v>
      </c>
      <c r="E234" s="7">
        <f>SUM(Table32534[[#This Row],[0]:[90]])</f>
        <v>902</v>
      </c>
      <c r="F234" s="8">
        <f>SUM(Table32534[[#This Row],[0]:[15]])</f>
        <v>184</v>
      </c>
      <c r="G234" s="7">
        <f>SUM(Table32534[[#This Row],[16]:[64]])</f>
        <v>523</v>
      </c>
      <c r="H234" s="7">
        <f>SUM(Table32534[[#This Row],[65]:[90]])</f>
        <v>195</v>
      </c>
      <c r="I234" s="7">
        <f>SUM(Table32534[[#This Row],[85]:[90]])</f>
        <v>26</v>
      </c>
      <c r="J234" s="8">
        <f>SUM(Table32534[[#This Row],[0]:[17]])</f>
        <v>200</v>
      </c>
      <c r="K234" s="7">
        <f>SUM(Table32534[[#This Row],[18]:[64]])</f>
        <v>507</v>
      </c>
      <c r="L234" s="8">
        <f>SUM(Table32534[[#This Row],[0]:[4]])</f>
        <v>53</v>
      </c>
      <c r="M234" s="7">
        <f>SUM(Table32534[[#This Row],[5]:[15]])</f>
        <v>131</v>
      </c>
      <c r="N234" s="7">
        <f>SUM(Table32534[[#This Row],[16]:[24]])</f>
        <v>73</v>
      </c>
      <c r="O234" s="7">
        <f>SUM(Table32534[[#This Row],[25]:[49]])</f>
        <v>281</v>
      </c>
      <c r="P234" s="7">
        <f>SUM(Table32534[[#This Row],[50]:[64]])</f>
        <v>169</v>
      </c>
      <c r="Q234" s="7">
        <f>SUM(Table32534[[#This Row],[65]:[74]])</f>
        <v>99</v>
      </c>
      <c r="R234" s="7">
        <f>SUM(Table32534[[#This Row],[75]:[84]])</f>
        <v>70</v>
      </c>
      <c r="S234" s="8">
        <f>SUM(Table32534[[#This Row],[5]:[9]])</f>
        <v>66</v>
      </c>
      <c r="T234" s="7">
        <f>SUM(Table32534[[#This Row],[10]:[14]])</f>
        <v>60</v>
      </c>
      <c r="U234" s="7">
        <f>SUM(Table32534[[#This Row],[15]:[19]])</f>
        <v>40</v>
      </c>
      <c r="V234" s="7">
        <f>SUM(Table32534[[#This Row],[20]:[24]])</f>
        <v>38</v>
      </c>
      <c r="W234" s="7">
        <f>SUM(Table32534[[#This Row],[25]:[29]])</f>
        <v>45</v>
      </c>
      <c r="X234" s="7">
        <f>SUM(Table32534[[#This Row],[30]:[34]])</f>
        <v>67</v>
      </c>
      <c r="Y234" s="7">
        <f>SUM(Table32534[[#This Row],[35]:[39]])</f>
        <v>64</v>
      </c>
      <c r="Z234" s="7">
        <f>SUM(Table32534[[#This Row],[40]:[44]])</f>
        <v>65</v>
      </c>
      <c r="AA234" s="7">
        <f>SUM(Table32534[[#This Row],[45]:[49]])</f>
        <v>40</v>
      </c>
      <c r="AB234" s="7">
        <f>SUM(Table32534[[#This Row],[50]:[54]])</f>
        <v>51</v>
      </c>
      <c r="AC234" s="7">
        <f>SUM(Table32534[[#This Row],[55]:[59]])</f>
        <v>63</v>
      </c>
      <c r="AD234" s="7">
        <f>SUM(Table32534[[#This Row],[60]:[64]])</f>
        <v>55</v>
      </c>
      <c r="AE234" s="7">
        <f>SUM(Table32534[[#This Row],[65]:[69]])</f>
        <v>59</v>
      </c>
      <c r="AF234" s="7">
        <f>SUM(Table32534[[#This Row],[70]:[74]])</f>
        <v>40</v>
      </c>
      <c r="AG234" s="7">
        <f>SUM(Table32534[[#This Row],[75]:[79]])</f>
        <v>43</v>
      </c>
      <c r="AH234" s="7">
        <f>SUM(Table32534[[#This Row],[80]:[84]])</f>
        <v>27</v>
      </c>
      <c r="AI234" s="7">
        <f>SUM(Table32534[[#This Row],[85]:[89]])</f>
        <v>23</v>
      </c>
      <c r="AJ234" s="7">
        <f>Table32534[[#This Row],[90]]</f>
        <v>3</v>
      </c>
      <c r="AK234" s="8">
        <v>18</v>
      </c>
      <c r="AL234" s="7">
        <v>6</v>
      </c>
      <c r="AM234" s="7">
        <v>8</v>
      </c>
      <c r="AN234" s="7">
        <v>11</v>
      </c>
      <c r="AO234" s="7">
        <v>10</v>
      </c>
      <c r="AP234" s="7">
        <v>14</v>
      </c>
      <c r="AQ234" s="7">
        <v>14</v>
      </c>
      <c r="AR234" s="7">
        <v>9</v>
      </c>
      <c r="AS234" s="7">
        <v>11</v>
      </c>
      <c r="AT234" s="7">
        <v>18</v>
      </c>
      <c r="AU234" s="7">
        <v>17</v>
      </c>
      <c r="AV234" s="7">
        <v>8</v>
      </c>
      <c r="AW234" s="7">
        <v>11</v>
      </c>
      <c r="AX234" s="7">
        <v>8</v>
      </c>
      <c r="AY234" s="7">
        <v>16</v>
      </c>
      <c r="AZ234" s="7">
        <v>5</v>
      </c>
      <c r="BA234" s="7">
        <v>8</v>
      </c>
      <c r="BB234" s="7">
        <v>8</v>
      </c>
      <c r="BC234" s="7">
        <v>11</v>
      </c>
      <c r="BD234" s="7">
        <v>8</v>
      </c>
      <c r="BE234" s="7">
        <v>14</v>
      </c>
      <c r="BF234" s="7">
        <v>6</v>
      </c>
      <c r="BG234" s="7">
        <v>10</v>
      </c>
      <c r="BH234" s="7">
        <v>5</v>
      </c>
      <c r="BI234" s="7">
        <v>3</v>
      </c>
      <c r="BJ234" s="7">
        <v>10</v>
      </c>
      <c r="BK234" s="7">
        <v>10</v>
      </c>
      <c r="BL234" s="7">
        <v>9</v>
      </c>
      <c r="BM234" s="7">
        <v>8</v>
      </c>
      <c r="BN234" s="7">
        <v>8</v>
      </c>
      <c r="BO234" s="7">
        <v>3</v>
      </c>
      <c r="BP234" s="7">
        <v>13</v>
      </c>
      <c r="BQ234" s="7">
        <v>14</v>
      </c>
      <c r="BR234" s="7">
        <v>21</v>
      </c>
      <c r="BS234" s="7">
        <v>16</v>
      </c>
      <c r="BT234" s="7">
        <v>11</v>
      </c>
      <c r="BU234" s="7">
        <v>15</v>
      </c>
      <c r="BV234" s="7">
        <v>12</v>
      </c>
      <c r="BW234" s="7">
        <v>8</v>
      </c>
      <c r="BX234" s="7">
        <v>18</v>
      </c>
      <c r="BY234" s="7">
        <v>9</v>
      </c>
      <c r="BZ234" s="7">
        <v>10</v>
      </c>
      <c r="CA234" s="7">
        <v>17</v>
      </c>
      <c r="CB234" s="7">
        <v>10</v>
      </c>
      <c r="CC234" s="7">
        <v>19</v>
      </c>
      <c r="CD234" s="7">
        <v>7</v>
      </c>
      <c r="CE234" s="7">
        <v>9</v>
      </c>
      <c r="CF234" s="7">
        <v>8</v>
      </c>
      <c r="CG234" s="7">
        <v>8</v>
      </c>
      <c r="CH234" s="7">
        <v>8</v>
      </c>
      <c r="CI234" s="7">
        <v>7</v>
      </c>
      <c r="CJ234" s="7">
        <v>10</v>
      </c>
      <c r="CK234" s="7">
        <v>8</v>
      </c>
      <c r="CL234" s="7">
        <v>16</v>
      </c>
      <c r="CM234" s="7">
        <v>10</v>
      </c>
      <c r="CN234" s="7">
        <v>12</v>
      </c>
      <c r="CO234" s="7">
        <v>11</v>
      </c>
      <c r="CP234" s="7">
        <v>11</v>
      </c>
      <c r="CQ234" s="7">
        <v>10</v>
      </c>
      <c r="CR234" s="7">
        <v>19</v>
      </c>
      <c r="CS234" s="7">
        <v>10</v>
      </c>
      <c r="CT234" s="7">
        <v>6</v>
      </c>
      <c r="CU234" s="7">
        <v>16</v>
      </c>
      <c r="CV234" s="7">
        <v>14</v>
      </c>
      <c r="CW234" s="7">
        <v>9</v>
      </c>
      <c r="CX234" s="7">
        <v>11</v>
      </c>
      <c r="CY234" s="7">
        <v>9</v>
      </c>
      <c r="CZ234" s="7">
        <v>17</v>
      </c>
      <c r="DA234" s="7">
        <v>8</v>
      </c>
      <c r="DB234" s="7">
        <v>14</v>
      </c>
      <c r="DC234" s="7">
        <v>11</v>
      </c>
      <c r="DD234" s="7">
        <v>6</v>
      </c>
      <c r="DE234" s="7">
        <v>6</v>
      </c>
      <c r="DF234" s="7">
        <v>9</v>
      </c>
      <c r="DG234" s="7">
        <v>8</v>
      </c>
      <c r="DH234" s="7">
        <v>11</v>
      </c>
      <c r="DI234" s="7">
        <v>5</v>
      </c>
      <c r="DJ234" s="7">
        <v>11</v>
      </c>
      <c r="DK234" s="7">
        <v>6</v>
      </c>
      <c r="DL234" s="7">
        <v>10</v>
      </c>
      <c r="DM234" s="7">
        <v>8</v>
      </c>
      <c r="DN234" s="7">
        <v>9</v>
      </c>
      <c r="DO234" s="7">
        <v>5</v>
      </c>
      <c r="DP234" s="7">
        <v>4</v>
      </c>
      <c r="DQ234" s="7">
        <v>1</v>
      </c>
      <c r="DR234" s="7">
        <v>4</v>
      </c>
      <c r="DS234" s="7">
        <v>9</v>
      </c>
      <c r="DT234" s="7">
        <v>4</v>
      </c>
      <c r="DU234" s="7">
        <v>2</v>
      </c>
      <c r="DV234" s="7">
        <v>4</v>
      </c>
      <c r="DW234" s="7">
        <v>3</v>
      </c>
      <c r="DX234" s="7">
        <f t="shared" si="21"/>
        <v>523</v>
      </c>
      <c r="DY234" s="7">
        <f t="shared" si="22"/>
        <v>57</v>
      </c>
      <c r="DZ234" s="7">
        <f t="shared" si="23"/>
        <v>281</v>
      </c>
      <c r="EA234" s="7">
        <f t="shared" si="24"/>
        <v>169</v>
      </c>
    </row>
    <row r="235" spans="1:131" x14ac:dyDescent="0.35">
      <c r="A235" s="7">
        <v>13</v>
      </c>
      <c r="B235" s="10" t="s">
        <v>1020</v>
      </c>
      <c r="C235" s="10" t="s">
        <v>591</v>
      </c>
      <c r="D235" s="10" t="s">
        <v>592</v>
      </c>
      <c r="E235" s="7">
        <f>SUM(Table32534[[#This Row],[0]:[90]])</f>
        <v>1044</v>
      </c>
      <c r="F235" s="8">
        <f>SUM(Table32534[[#This Row],[0]:[15]])</f>
        <v>141</v>
      </c>
      <c r="G235" s="7">
        <f>SUM(Table32534[[#This Row],[16]:[64]])</f>
        <v>604</v>
      </c>
      <c r="H235" s="7">
        <f>SUM(Table32534[[#This Row],[65]:[90]])</f>
        <v>299</v>
      </c>
      <c r="I235" s="7">
        <f>SUM(Table32534[[#This Row],[85]:[90]])</f>
        <v>41</v>
      </c>
      <c r="J235" s="8">
        <f>SUM(Table32534[[#This Row],[0]:[17]])</f>
        <v>157</v>
      </c>
      <c r="K235" s="7">
        <f>SUM(Table32534[[#This Row],[18]:[64]])</f>
        <v>588</v>
      </c>
      <c r="L235" s="8">
        <f>SUM(Table32534[[#This Row],[0]:[4]])</f>
        <v>26</v>
      </c>
      <c r="M235" s="7">
        <f>SUM(Table32534[[#This Row],[5]:[15]])</f>
        <v>115</v>
      </c>
      <c r="N235" s="7">
        <f>SUM(Table32534[[#This Row],[16]:[24]])</f>
        <v>81</v>
      </c>
      <c r="O235" s="7">
        <f>SUM(Table32534[[#This Row],[25]:[49]])</f>
        <v>283</v>
      </c>
      <c r="P235" s="7">
        <f>SUM(Table32534[[#This Row],[50]:[64]])</f>
        <v>240</v>
      </c>
      <c r="Q235" s="7">
        <f>SUM(Table32534[[#This Row],[65]:[74]])</f>
        <v>160</v>
      </c>
      <c r="R235" s="7">
        <f>SUM(Table32534[[#This Row],[75]:[84]])</f>
        <v>98</v>
      </c>
      <c r="S235" s="8">
        <f>SUM(Table32534[[#This Row],[5]:[9]])</f>
        <v>48</v>
      </c>
      <c r="T235" s="7">
        <f>SUM(Table32534[[#This Row],[10]:[14]])</f>
        <v>55</v>
      </c>
      <c r="U235" s="7">
        <f>SUM(Table32534[[#This Row],[15]:[19]])</f>
        <v>44</v>
      </c>
      <c r="V235" s="7">
        <f>SUM(Table32534[[#This Row],[20]:[24]])</f>
        <v>49</v>
      </c>
      <c r="W235" s="7">
        <f>SUM(Table32534[[#This Row],[25]:[29]])</f>
        <v>44</v>
      </c>
      <c r="X235" s="7">
        <f>SUM(Table32534[[#This Row],[30]:[34]])</f>
        <v>58</v>
      </c>
      <c r="Y235" s="7">
        <f>SUM(Table32534[[#This Row],[35]:[39]])</f>
        <v>58</v>
      </c>
      <c r="Z235" s="7">
        <f>SUM(Table32534[[#This Row],[40]:[44]])</f>
        <v>80</v>
      </c>
      <c r="AA235" s="7">
        <f>SUM(Table32534[[#This Row],[45]:[49]])</f>
        <v>43</v>
      </c>
      <c r="AB235" s="7">
        <f>SUM(Table32534[[#This Row],[50]:[54]])</f>
        <v>64</v>
      </c>
      <c r="AC235" s="7">
        <f>SUM(Table32534[[#This Row],[55]:[59]])</f>
        <v>99</v>
      </c>
      <c r="AD235" s="7">
        <f>SUM(Table32534[[#This Row],[60]:[64]])</f>
        <v>77</v>
      </c>
      <c r="AE235" s="7">
        <f>SUM(Table32534[[#This Row],[65]:[69]])</f>
        <v>101</v>
      </c>
      <c r="AF235" s="7">
        <f>SUM(Table32534[[#This Row],[70]:[74]])</f>
        <v>59</v>
      </c>
      <c r="AG235" s="7">
        <f>SUM(Table32534[[#This Row],[75]:[79]])</f>
        <v>48</v>
      </c>
      <c r="AH235" s="7">
        <f>SUM(Table32534[[#This Row],[80]:[84]])</f>
        <v>50</v>
      </c>
      <c r="AI235" s="7">
        <f>SUM(Table32534[[#This Row],[85]:[89]])</f>
        <v>30</v>
      </c>
      <c r="AJ235" s="7">
        <f>Table32534[[#This Row],[90]]</f>
        <v>11</v>
      </c>
      <c r="AK235" s="8">
        <v>7</v>
      </c>
      <c r="AL235" s="7">
        <v>5</v>
      </c>
      <c r="AM235" s="7">
        <v>5</v>
      </c>
      <c r="AN235" s="7">
        <v>7</v>
      </c>
      <c r="AO235" s="7">
        <v>2</v>
      </c>
      <c r="AP235" s="7">
        <v>9</v>
      </c>
      <c r="AQ235" s="7">
        <v>10</v>
      </c>
      <c r="AR235" s="7">
        <v>9</v>
      </c>
      <c r="AS235" s="7">
        <v>9</v>
      </c>
      <c r="AT235" s="7">
        <v>11</v>
      </c>
      <c r="AU235" s="7">
        <v>10</v>
      </c>
      <c r="AV235" s="7">
        <v>11</v>
      </c>
      <c r="AW235" s="7">
        <v>14</v>
      </c>
      <c r="AX235" s="7">
        <v>13</v>
      </c>
      <c r="AY235" s="7">
        <v>7</v>
      </c>
      <c r="AZ235" s="7">
        <v>12</v>
      </c>
      <c r="BA235" s="7">
        <v>8</v>
      </c>
      <c r="BB235" s="7">
        <v>8</v>
      </c>
      <c r="BC235" s="7">
        <v>5</v>
      </c>
      <c r="BD235" s="7">
        <v>11</v>
      </c>
      <c r="BE235" s="7">
        <v>5</v>
      </c>
      <c r="BF235" s="7">
        <v>14</v>
      </c>
      <c r="BG235" s="7">
        <v>15</v>
      </c>
      <c r="BH235" s="7">
        <v>10</v>
      </c>
      <c r="BI235" s="7">
        <v>5</v>
      </c>
      <c r="BJ235" s="7">
        <v>9</v>
      </c>
      <c r="BK235" s="7">
        <v>12</v>
      </c>
      <c r="BL235" s="7">
        <v>9</v>
      </c>
      <c r="BM235" s="7">
        <v>7</v>
      </c>
      <c r="BN235" s="7">
        <v>7</v>
      </c>
      <c r="BO235" s="7">
        <v>10</v>
      </c>
      <c r="BP235" s="7">
        <v>15</v>
      </c>
      <c r="BQ235" s="7">
        <v>8</v>
      </c>
      <c r="BR235" s="7">
        <v>14</v>
      </c>
      <c r="BS235" s="7">
        <v>11</v>
      </c>
      <c r="BT235" s="7">
        <v>12</v>
      </c>
      <c r="BU235" s="7">
        <v>14</v>
      </c>
      <c r="BV235" s="7">
        <v>13</v>
      </c>
      <c r="BW235" s="7">
        <v>9</v>
      </c>
      <c r="BX235" s="7">
        <v>10</v>
      </c>
      <c r="BY235" s="7">
        <v>13</v>
      </c>
      <c r="BZ235" s="7">
        <v>13</v>
      </c>
      <c r="CA235" s="7">
        <v>23</v>
      </c>
      <c r="CB235" s="7">
        <v>10</v>
      </c>
      <c r="CC235" s="7">
        <v>21</v>
      </c>
      <c r="CD235" s="7">
        <v>6</v>
      </c>
      <c r="CE235" s="7">
        <v>9</v>
      </c>
      <c r="CF235" s="7">
        <v>7</v>
      </c>
      <c r="CG235" s="7">
        <v>10</v>
      </c>
      <c r="CH235" s="7">
        <v>11</v>
      </c>
      <c r="CI235" s="7">
        <v>8</v>
      </c>
      <c r="CJ235" s="7">
        <v>15</v>
      </c>
      <c r="CK235" s="7">
        <v>16</v>
      </c>
      <c r="CL235" s="7">
        <v>8</v>
      </c>
      <c r="CM235" s="7">
        <v>17</v>
      </c>
      <c r="CN235" s="7">
        <v>28</v>
      </c>
      <c r="CO235" s="7">
        <v>17</v>
      </c>
      <c r="CP235" s="7">
        <v>20</v>
      </c>
      <c r="CQ235" s="7">
        <v>17</v>
      </c>
      <c r="CR235" s="7">
        <v>17</v>
      </c>
      <c r="CS235" s="7">
        <v>16</v>
      </c>
      <c r="CT235" s="7">
        <v>16</v>
      </c>
      <c r="CU235" s="7">
        <v>23</v>
      </c>
      <c r="CV235" s="7">
        <v>15</v>
      </c>
      <c r="CW235" s="7">
        <v>7</v>
      </c>
      <c r="CX235" s="7">
        <v>17</v>
      </c>
      <c r="CY235" s="7">
        <v>18</v>
      </c>
      <c r="CZ235" s="7">
        <v>23</v>
      </c>
      <c r="DA235" s="7">
        <v>20</v>
      </c>
      <c r="DB235" s="7">
        <v>23</v>
      </c>
      <c r="DC235" s="7">
        <v>17</v>
      </c>
      <c r="DD235" s="7">
        <v>6</v>
      </c>
      <c r="DE235" s="7">
        <v>16</v>
      </c>
      <c r="DF235" s="7">
        <v>11</v>
      </c>
      <c r="DG235" s="7">
        <v>9</v>
      </c>
      <c r="DH235" s="7">
        <v>13</v>
      </c>
      <c r="DI235" s="7">
        <v>8</v>
      </c>
      <c r="DJ235" s="7">
        <v>12</v>
      </c>
      <c r="DK235" s="7">
        <v>5</v>
      </c>
      <c r="DL235" s="7">
        <v>10</v>
      </c>
      <c r="DM235" s="7">
        <v>8</v>
      </c>
      <c r="DN235" s="7">
        <v>15</v>
      </c>
      <c r="DO235" s="7">
        <v>6</v>
      </c>
      <c r="DP235" s="7">
        <v>12</v>
      </c>
      <c r="DQ235" s="7">
        <v>9</v>
      </c>
      <c r="DR235" s="7">
        <v>7</v>
      </c>
      <c r="DS235" s="7">
        <v>8</v>
      </c>
      <c r="DT235" s="7">
        <v>6</v>
      </c>
      <c r="DU235" s="7">
        <v>6</v>
      </c>
      <c r="DV235" s="7">
        <v>3</v>
      </c>
      <c r="DW235" s="7">
        <v>11</v>
      </c>
      <c r="DX235" s="7">
        <f t="shared" si="21"/>
        <v>604</v>
      </c>
      <c r="DY235" s="7">
        <f t="shared" si="22"/>
        <v>65</v>
      </c>
      <c r="DZ235" s="7">
        <f t="shared" si="23"/>
        <v>283</v>
      </c>
      <c r="EA235" s="7">
        <f t="shared" si="24"/>
        <v>240</v>
      </c>
    </row>
    <row r="236" spans="1:131" x14ac:dyDescent="0.35">
      <c r="A236" s="7">
        <v>13</v>
      </c>
      <c r="B236" s="10" t="s">
        <v>1020</v>
      </c>
      <c r="C236" s="10" t="s">
        <v>593</v>
      </c>
      <c r="D236" s="10" t="s">
        <v>594</v>
      </c>
      <c r="E236" s="7">
        <f>SUM(Table32534[[#This Row],[0]:[90]])</f>
        <v>642</v>
      </c>
      <c r="F236" s="8">
        <f>SUM(Table32534[[#This Row],[0]:[15]])</f>
        <v>108</v>
      </c>
      <c r="G236" s="7">
        <f>SUM(Table32534[[#This Row],[16]:[64]])</f>
        <v>362</v>
      </c>
      <c r="H236" s="7">
        <f>SUM(Table32534[[#This Row],[65]:[90]])</f>
        <v>172</v>
      </c>
      <c r="I236" s="7">
        <f>SUM(Table32534[[#This Row],[85]:[90]])</f>
        <v>31</v>
      </c>
      <c r="J236" s="8">
        <f>SUM(Table32534[[#This Row],[0]:[17]])</f>
        <v>122</v>
      </c>
      <c r="K236" s="7">
        <f>SUM(Table32534[[#This Row],[18]:[64]])</f>
        <v>348</v>
      </c>
      <c r="L236" s="8">
        <f>SUM(Table32534[[#This Row],[0]:[4]])</f>
        <v>25</v>
      </c>
      <c r="M236" s="7">
        <f>SUM(Table32534[[#This Row],[5]:[15]])</f>
        <v>83</v>
      </c>
      <c r="N236" s="7">
        <f>SUM(Table32534[[#This Row],[16]:[24]])</f>
        <v>45</v>
      </c>
      <c r="O236" s="7">
        <f>SUM(Table32534[[#This Row],[25]:[49]])</f>
        <v>199</v>
      </c>
      <c r="P236" s="7">
        <f>SUM(Table32534[[#This Row],[50]:[64]])</f>
        <v>118</v>
      </c>
      <c r="Q236" s="7">
        <f>SUM(Table32534[[#This Row],[65]:[74]])</f>
        <v>79</v>
      </c>
      <c r="R236" s="7">
        <f>SUM(Table32534[[#This Row],[75]:[84]])</f>
        <v>62</v>
      </c>
      <c r="S236" s="8">
        <f>SUM(Table32534[[#This Row],[5]:[9]])</f>
        <v>19</v>
      </c>
      <c r="T236" s="7">
        <f>SUM(Table32534[[#This Row],[10]:[14]])</f>
        <v>53</v>
      </c>
      <c r="U236" s="7">
        <f>SUM(Table32534[[#This Row],[15]:[19]])</f>
        <v>38</v>
      </c>
      <c r="V236" s="7">
        <f>SUM(Table32534[[#This Row],[20]:[24]])</f>
        <v>18</v>
      </c>
      <c r="W236" s="7">
        <f>SUM(Table32534[[#This Row],[25]:[29]])</f>
        <v>15</v>
      </c>
      <c r="X236" s="7">
        <f>SUM(Table32534[[#This Row],[30]:[34]])</f>
        <v>47</v>
      </c>
      <c r="Y236" s="7">
        <f>SUM(Table32534[[#This Row],[35]:[39]])</f>
        <v>55</v>
      </c>
      <c r="Z236" s="7">
        <f>SUM(Table32534[[#This Row],[40]:[44]])</f>
        <v>42</v>
      </c>
      <c r="AA236" s="7">
        <f>SUM(Table32534[[#This Row],[45]:[49]])</f>
        <v>40</v>
      </c>
      <c r="AB236" s="7">
        <f>SUM(Table32534[[#This Row],[50]:[54]])</f>
        <v>45</v>
      </c>
      <c r="AC236" s="7">
        <f>SUM(Table32534[[#This Row],[55]:[59]])</f>
        <v>35</v>
      </c>
      <c r="AD236" s="7">
        <f>SUM(Table32534[[#This Row],[60]:[64]])</f>
        <v>38</v>
      </c>
      <c r="AE236" s="7">
        <f>SUM(Table32534[[#This Row],[65]:[69]])</f>
        <v>39</v>
      </c>
      <c r="AF236" s="7">
        <f>SUM(Table32534[[#This Row],[70]:[74]])</f>
        <v>40</v>
      </c>
      <c r="AG236" s="7">
        <f>SUM(Table32534[[#This Row],[75]:[79]])</f>
        <v>30</v>
      </c>
      <c r="AH236" s="7">
        <f>SUM(Table32534[[#This Row],[80]:[84]])</f>
        <v>32</v>
      </c>
      <c r="AI236" s="7">
        <f>SUM(Table32534[[#This Row],[85]:[89]])</f>
        <v>22</v>
      </c>
      <c r="AJ236" s="7">
        <f>Table32534[[#This Row],[90]]</f>
        <v>9</v>
      </c>
      <c r="AK236" s="8">
        <v>4</v>
      </c>
      <c r="AL236" s="7">
        <v>3</v>
      </c>
      <c r="AM236" s="7">
        <v>7</v>
      </c>
      <c r="AN236" s="7">
        <v>2</v>
      </c>
      <c r="AO236" s="7">
        <v>9</v>
      </c>
      <c r="AP236" s="7">
        <v>5</v>
      </c>
      <c r="AQ236" s="7">
        <v>4</v>
      </c>
      <c r="AR236" s="7">
        <v>1</v>
      </c>
      <c r="AS236" s="7">
        <v>4</v>
      </c>
      <c r="AT236" s="7">
        <v>5</v>
      </c>
      <c r="AU236" s="7">
        <v>17</v>
      </c>
      <c r="AV236" s="7">
        <v>13</v>
      </c>
      <c r="AW236" s="7">
        <v>6</v>
      </c>
      <c r="AX236" s="7">
        <v>9</v>
      </c>
      <c r="AY236" s="7">
        <v>8</v>
      </c>
      <c r="AZ236" s="7">
        <v>11</v>
      </c>
      <c r="BA236" s="7">
        <v>10</v>
      </c>
      <c r="BB236" s="7">
        <v>4</v>
      </c>
      <c r="BC236" s="7">
        <v>6</v>
      </c>
      <c r="BD236" s="7">
        <v>7</v>
      </c>
      <c r="BE236" s="7">
        <v>6</v>
      </c>
      <c r="BF236" s="7">
        <v>3</v>
      </c>
      <c r="BG236" s="7">
        <v>3</v>
      </c>
      <c r="BH236" s="7">
        <v>2</v>
      </c>
      <c r="BI236" s="7">
        <v>4</v>
      </c>
      <c r="BJ236" s="7">
        <v>2</v>
      </c>
      <c r="BK236" s="7">
        <v>3</v>
      </c>
      <c r="BL236" s="7">
        <v>3</v>
      </c>
      <c r="BM236" s="7">
        <v>5</v>
      </c>
      <c r="BN236" s="7">
        <v>2</v>
      </c>
      <c r="BO236" s="7">
        <v>6</v>
      </c>
      <c r="BP236" s="7">
        <v>11</v>
      </c>
      <c r="BQ236" s="7">
        <v>14</v>
      </c>
      <c r="BR236" s="7">
        <v>7</v>
      </c>
      <c r="BS236" s="7">
        <v>9</v>
      </c>
      <c r="BT236" s="7">
        <v>11</v>
      </c>
      <c r="BU236" s="7">
        <v>9</v>
      </c>
      <c r="BV236" s="7">
        <v>11</v>
      </c>
      <c r="BW236" s="7">
        <v>11</v>
      </c>
      <c r="BX236" s="7">
        <v>13</v>
      </c>
      <c r="BY236" s="7">
        <v>8</v>
      </c>
      <c r="BZ236" s="7">
        <v>8</v>
      </c>
      <c r="CA236" s="7">
        <v>9</v>
      </c>
      <c r="CB236" s="7">
        <v>8</v>
      </c>
      <c r="CC236" s="7">
        <v>9</v>
      </c>
      <c r="CD236" s="7">
        <v>12</v>
      </c>
      <c r="CE236" s="7">
        <v>11</v>
      </c>
      <c r="CF236" s="7">
        <v>7</v>
      </c>
      <c r="CG236" s="7">
        <v>3</v>
      </c>
      <c r="CH236" s="7">
        <v>7</v>
      </c>
      <c r="CI236" s="7">
        <v>9</v>
      </c>
      <c r="CJ236" s="7">
        <v>8</v>
      </c>
      <c r="CK236" s="7">
        <v>10</v>
      </c>
      <c r="CL236" s="7">
        <v>7</v>
      </c>
      <c r="CM236" s="7">
        <v>11</v>
      </c>
      <c r="CN236" s="7">
        <v>4</v>
      </c>
      <c r="CO236" s="7">
        <v>7</v>
      </c>
      <c r="CP236" s="7">
        <v>9</v>
      </c>
      <c r="CQ236" s="7">
        <v>6</v>
      </c>
      <c r="CR236" s="7">
        <v>9</v>
      </c>
      <c r="CS236" s="7">
        <v>6</v>
      </c>
      <c r="CT236" s="7">
        <v>7</v>
      </c>
      <c r="CU236" s="7">
        <v>5</v>
      </c>
      <c r="CV236" s="7">
        <v>10</v>
      </c>
      <c r="CW236" s="7">
        <v>10</v>
      </c>
      <c r="CX236" s="7">
        <v>3</v>
      </c>
      <c r="CY236" s="7">
        <v>13</v>
      </c>
      <c r="CZ236" s="7">
        <v>6</v>
      </c>
      <c r="DA236" s="7">
        <v>8</v>
      </c>
      <c r="DB236" s="7">
        <v>9</v>
      </c>
      <c r="DC236" s="7">
        <v>14</v>
      </c>
      <c r="DD236" s="7">
        <v>11</v>
      </c>
      <c r="DE236" s="7">
        <v>5</v>
      </c>
      <c r="DF236" s="7">
        <v>5</v>
      </c>
      <c r="DG236" s="7">
        <v>5</v>
      </c>
      <c r="DH236" s="7">
        <v>7</v>
      </c>
      <c r="DI236" s="7">
        <v>5</v>
      </c>
      <c r="DJ236" s="7">
        <v>6</v>
      </c>
      <c r="DK236" s="7">
        <v>8</v>
      </c>
      <c r="DL236" s="7">
        <v>4</v>
      </c>
      <c r="DM236" s="7">
        <v>7</v>
      </c>
      <c r="DN236" s="7">
        <v>9</v>
      </c>
      <c r="DO236" s="7">
        <v>8</v>
      </c>
      <c r="DP236" s="7">
        <v>4</v>
      </c>
      <c r="DQ236" s="7">
        <v>4</v>
      </c>
      <c r="DR236" s="7">
        <v>5</v>
      </c>
      <c r="DS236" s="7">
        <v>5</v>
      </c>
      <c r="DT236" s="7">
        <v>6</v>
      </c>
      <c r="DU236" s="7">
        <v>4</v>
      </c>
      <c r="DV236" s="7">
        <v>2</v>
      </c>
      <c r="DW236" s="7">
        <v>9</v>
      </c>
      <c r="DX236" s="7">
        <f t="shared" si="21"/>
        <v>362</v>
      </c>
      <c r="DY236" s="7">
        <f t="shared" si="22"/>
        <v>31</v>
      </c>
      <c r="DZ236" s="7">
        <f t="shared" si="23"/>
        <v>199</v>
      </c>
      <c r="EA236" s="7">
        <f t="shared" si="24"/>
        <v>118</v>
      </c>
    </row>
    <row r="237" spans="1:131" x14ac:dyDescent="0.35">
      <c r="A237" s="7">
        <v>13</v>
      </c>
      <c r="B237" s="10" t="s">
        <v>1020</v>
      </c>
      <c r="C237" s="10" t="s">
        <v>595</v>
      </c>
      <c r="D237" s="10" t="s">
        <v>596</v>
      </c>
      <c r="E237" s="7">
        <f>SUM(Table32534[[#This Row],[0]:[90]])</f>
        <v>1119</v>
      </c>
      <c r="F237" s="8">
        <f>SUM(Table32534[[#This Row],[0]:[15]])</f>
        <v>163</v>
      </c>
      <c r="G237" s="7">
        <f>SUM(Table32534[[#This Row],[16]:[64]])</f>
        <v>768</v>
      </c>
      <c r="H237" s="7">
        <f>SUM(Table32534[[#This Row],[65]:[90]])</f>
        <v>188</v>
      </c>
      <c r="I237" s="7">
        <f>SUM(Table32534[[#This Row],[85]:[90]])</f>
        <v>32</v>
      </c>
      <c r="J237" s="8">
        <f>SUM(Table32534[[#This Row],[0]:[17]])</f>
        <v>198</v>
      </c>
      <c r="K237" s="7">
        <f>SUM(Table32534[[#This Row],[18]:[64]])</f>
        <v>733</v>
      </c>
      <c r="L237" s="8">
        <f>SUM(Table32534[[#This Row],[0]:[4]])</f>
        <v>31</v>
      </c>
      <c r="M237" s="7">
        <f>SUM(Table32534[[#This Row],[5]:[15]])</f>
        <v>132</v>
      </c>
      <c r="N237" s="7">
        <f>SUM(Table32534[[#This Row],[16]:[24]])</f>
        <v>64</v>
      </c>
      <c r="O237" s="7">
        <f>SUM(Table32534[[#This Row],[25]:[49]])</f>
        <v>475</v>
      </c>
      <c r="P237" s="7">
        <f>SUM(Table32534[[#This Row],[50]:[64]])</f>
        <v>229</v>
      </c>
      <c r="Q237" s="7">
        <f>SUM(Table32534[[#This Row],[65]:[74]])</f>
        <v>112</v>
      </c>
      <c r="R237" s="7">
        <f>SUM(Table32534[[#This Row],[75]:[84]])</f>
        <v>44</v>
      </c>
      <c r="S237" s="8">
        <f>SUM(Table32534[[#This Row],[5]:[9]])</f>
        <v>54</v>
      </c>
      <c r="T237" s="7">
        <f>SUM(Table32534[[#This Row],[10]:[14]])</f>
        <v>72</v>
      </c>
      <c r="U237" s="7">
        <f>SUM(Table32534[[#This Row],[15]:[19]])</f>
        <v>49</v>
      </c>
      <c r="V237" s="7">
        <f>SUM(Table32534[[#This Row],[20]:[24]])</f>
        <v>21</v>
      </c>
      <c r="W237" s="7">
        <f>SUM(Table32534[[#This Row],[25]:[29]])</f>
        <v>67</v>
      </c>
      <c r="X237" s="7">
        <f>SUM(Table32534[[#This Row],[30]:[34]])</f>
        <v>90</v>
      </c>
      <c r="Y237" s="7">
        <f>SUM(Table32534[[#This Row],[35]:[39]])</f>
        <v>98</v>
      </c>
      <c r="Z237" s="7">
        <f>SUM(Table32534[[#This Row],[40]:[44]])</f>
        <v>132</v>
      </c>
      <c r="AA237" s="7">
        <f>SUM(Table32534[[#This Row],[45]:[49]])</f>
        <v>88</v>
      </c>
      <c r="AB237" s="7">
        <f>SUM(Table32534[[#This Row],[50]:[54]])</f>
        <v>95</v>
      </c>
      <c r="AC237" s="7">
        <f>SUM(Table32534[[#This Row],[55]:[59]])</f>
        <v>65</v>
      </c>
      <c r="AD237" s="7">
        <f>SUM(Table32534[[#This Row],[60]:[64]])</f>
        <v>69</v>
      </c>
      <c r="AE237" s="7">
        <f>SUM(Table32534[[#This Row],[65]:[69]])</f>
        <v>74</v>
      </c>
      <c r="AF237" s="7">
        <f>SUM(Table32534[[#This Row],[70]:[74]])</f>
        <v>38</v>
      </c>
      <c r="AG237" s="7">
        <f>SUM(Table32534[[#This Row],[75]:[79]])</f>
        <v>36</v>
      </c>
      <c r="AH237" s="7">
        <f>SUM(Table32534[[#This Row],[80]:[84]])</f>
        <v>8</v>
      </c>
      <c r="AI237" s="7">
        <f>SUM(Table32534[[#This Row],[85]:[89]])</f>
        <v>28</v>
      </c>
      <c r="AJ237" s="7">
        <f>Table32534[[#This Row],[90]]</f>
        <v>4</v>
      </c>
      <c r="AK237" s="8">
        <v>5</v>
      </c>
      <c r="AL237" s="7">
        <v>1</v>
      </c>
      <c r="AM237" s="7">
        <v>14</v>
      </c>
      <c r="AN237" s="7">
        <v>4</v>
      </c>
      <c r="AO237" s="7">
        <v>7</v>
      </c>
      <c r="AP237" s="7">
        <v>9</v>
      </c>
      <c r="AQ237" s="7">
        <v>14</v>
      </c>
      <c r="AR237" s="7">
        <v>11</v>
      </c>
      <c r="AS237" s="7">
        <v>14</v>
      </c>
      <c r="AT237" s="7">
        <v>6</v>
      </c>
      <c r="AU237" s="7">
        <v>16</v>
      </c>
      <c r="AV237" s="7">
        <v>13</v>
      </c>
      <c r="AW237" s="7">
        <v>11</v>
      </c>
      <c r="AX237" s="7">
        <v>7</v>
      </c>
      <c r="AY237" s="7">
        <v>25</v>
      </c>
      <c r="AZ237" s="7">
        <v>6</v>
      </c>
      <c r="BA237" s="7">
        <v>19</v>
      </c>
      <c r="BB237" s="7">
        <v>16</v>
      </c>
      <c r="BC237" s="7">
        <v>3</v>
      </c>
      <c r="BD237" s="7">
        <v>5</v>
      </c>
      <c r="BE237" s="7">
        <v>3</v>
      </c>
      <c r="BF237" s="7">
        <v>4</v>
      </c>
      <c r="BG237" s="7">
        <v>7</v>
      </c>
      <c r="BH237" s="7">
        <v>5</v>
      </c>
      <c r="BI237" s="7">
        <v>2</v>
      </c>
      <c r="BJ237" s="7">
        <v>17</v>
      </c>
      <c r="BK237" s="7">
        <v>17</v>
      </c>
      <c r="BL237" s="7">
        <v>10</v>
      </c>
      <c r="BM237" s="7">
        <v>9</v>
      </c>
      <c r="BN237" s="7">
        <v>14</v>
      </c>
      <c r="BO237" s="7">
        <v>10</v>
      </c>
      <c r="BP237" s="7">
        <v>23</v>
      </c>
      <c r="BQ237" s="7">
        <v>20</v>
      </c>
      <c r="BR237" s="7">
        <v>18</v>
      </c>
      <c r="BS237" s="7">
        <v>19</v>
      </c>
      <c r="BT237" s="7">
        <v>15</v>
      </c>
      <c r="BU237" s="7">
        <v>19</v>
      </c>
      <c r="BV237" s="7">
        <v>25</v>
      </c>
      <c r="BW237" s="7">
        <v>23</v>
      </c>
      <c r="BX237" s="7">
        <v>16</v>
      </c>
      <c r="BY237" s="7">
        <v>27</v>
      </c>
      <c r="BZ237" s="7">
        <v>34</v>
      </c>
      <c r="CA237" s="7">
        <v>19</v>
      </c>
      <c r="CB237" s="7">
        <v>27</v>
      </c>
      <c r="CC237" s="7">
        <v>25</v>
      </c>
      <c r="CD237" s="7">
        <v>17</v>
      </c>
      <c r="CE237" s="7">
        <v>9</v>
      </c>
      <c r="CF237" s="7">
        <v>26</v>
      </c>
      <c r="CG237" s="7">
        <v>19</v>
      </c>
      <c r="CH237" s="7">
        <v>17</v>
      </c>
      <c r="CI237" s="7">
        <v>22</v>
      </c>
      <c r="CJ237" s="7">
        <v>15</v>
      </c>
      <c r="CK237" s="7">
        <v>21</v>
      </c>
      <c r="CL237" s="7">
        <v>21</v>
      </c>
      <c r="CM237" s="7">
        <v>16</v>
      </c>
      <c r="CN237" s="7">
        <v>17</v>
      </c>
      <c r="CO237" s="7">
        <v>14</v>
      </c>
      <c r="CP237" s="7">
        <v>10</v>
      </c>
      <c r="CQ237" s="7">
        <v>13</v>
      </c>
      <c r="CR237" s="7">
        <v>11</v>
      </c>
      <c r="CS237" s="7">
        <v>12</v>
      </c>
      <c r="CT237" s="7">
        <v>15</v>
      </c>
      <c r="CU237" s="7">
        <v>16</v>
      </c>
      <c r="CV237" s="7">
        <v>12</v>
      </c>
      <c r="CW237" s="7">
        <v>14</v>
      </c>
      <c r="CX237" s="7">
        <v>18</v>
      </c>
      <c r="CY237" s="7">
        <v>18</v>
      </c>
      <c r="CZ237" s="7">
        <v>13</v>
      </c>
      <c r="DA237" s="7">
        <v>10</v>
      </c>
      <c r="DB237" s="7">
        <v>15</v>
      </c>
      <c r="DC237" s="7">
        <v>4</v>
      </c>
      <c r="DD237" s="7">
        <v>12</v>
      </c>
      <c r="DE237" s="7">
        <v>5</v>
      </c>
      <c r="DF237" s="7">
        <v>9</v>
      </c>
      <c r="DG237" s="7">
        <v>8</v>
      </c>
      <c r="DH237" s="7">
        <v>5</v>
      </c>
      <c r="DI237" s="7">
        <v>9</v>
      </c>
      <c r="DJ237" s="7">
        <v>13</v>
      </c>
      <c r="DK237" s="7">
        <v>4</v>
      </c>
      <c r="DL237" s="7">
        <v>5</v>
      </c>
      <c r="DM237" s="7">
        <v>3</v>
      </c>
      <c r="DN237" s="7">
        <v>4</v>
      </c>
      <c r="DO237" s="7">
        <v>1</v>
      </c>
      <c r="DP237" s="7">
        <v>0</v>
      </c>
      <c r="DQ237" s="7">
        <v>0</v>
      </c>
      <c r="DR237" s="7">
        <v>15</v>
      </c>
      <c r="DS237" s="7">
        <v>8</v>
      </c>
      <c r="DT237" s="7">
        <v>2</v>
      </c>
      <c r="DU237" s="7">
        <v>3</v>
      </c>
      <c r="DV237" s="7">
        <v>0</v>
      </c>
      <c r="DW237" s="7">
        <v>4</v>
      </c>
      <c r="DX237" s="7">
        <f t="shared" si="21"/>
        <v>768</v>
      </c>
      <c r="DY237" s="7">
        <f t="shared" si="22"/>
        <v>29</v>
      </c>
      <c r="DZ237" s="7">
        <f t="shared" si="23"/>
        <v>475</v>
      </c>
      <c r="EA237" s="7">
        <f t="shared" si="24"/>
        <v>229</v>
      </c>
    </row>
    <row r="238" spans="1:131" x14ac:dyDescent="0.35">
      <c r="A238" s="7">
        <v>13</v>
      </c>
      <c r="B238" s="10" t="s">
        <v>1020</v>
      </c>
      <c r="C238" s="10" t="s">
        <v>597</v>
      </c>
      <c r="D238" s="10" t="s">
        <v>598</v>
      </c>
      <c r="E238" s="7">
        <f>SUM(Table32534[[#This Row],[0]:[90]])</f>
        <v>908</v>
      </c>
      <c r="F238" s="8">
        <f>SUM(Table32534[[#This Row],[0]:[15]])</f>
        <v>167</v>
      </c>
      <c r="G238" s="7">
        <f>SUM(Table32534[[#This Row],[16]:[64]])</f>
        <v>548</v>
      </c>
      <c r="H238" s="7">
        <f>SUM(Table32534[[#This Row],[65]:[90]])</f>
        <v>193</v>
      </c>
      <c r="I238" s="7">
        <f>SUM(Table32534[[#This Row],[85]:[90]])</f>
        <v>16</v>
      </c>
      <c r="J238" s="8">
        <f>SUM(Table32534[[#This Row],[0]:[17]])</f>
        <v>179</v>
      </c>
      <c r="K238" s="7">
        <f>SUM(Table32534[[#This Row],[18]:[64]])</f>
        <v>536</v>
      </c>
      <c r="L238" s="8">
        <f>SUM(Table32534[[#This Row],[0]:[4]])</f>
        <v>41</v>
      </c>
      <c r="M238" s="7">
        <f>SUM(Table32534[[#This Row],[5]:[15]])</f>
        <v>126</v>
      </c>
      <c r="N238" s="7">
        <f>SUM(Table32534[[#This Row],[16]:[24]])</f>
        <v>64</v>
      </c>
      <c r="O238" s="7">
        <f>SUM(Table32534[[#This Row],[25]:[49]])</f>
        <v>293</v>
      </c>
      <c r="P238" s="7">
        <f>SUM(Table32534[[#This Row],[50]:[64]])</f>
        <v>191</v>
      </c>
      <c r="Q238" s="7">
        <f>SUM(Table32534[[#This Row],[65]:[74]])</f>
        <v>101</v>
      </c>
      <c r="R238" s="7">
        <f>SUM(Table32534[[#This Row],[75]:[84]])</f>
        <v>76</v>
      </c>
      <c r="S238" s="8">
        <f>SUM(Table32534[[#This Row],[5]:[9]])</f>
        <v>69</v>
      </c>
      <c r="T238" s="7">
        <f>SUM(Table32534[[#This Row],[10]:[14]])</f>
        <v>52</v>
      </c>
      <c r="U238" s="7">
        <f>SUM(Table32534[[#This Row],[15]:[19]])</f>
        <v>28</v>
      </c>
      <c r="V238" s="7">
        <f>SUM(Table32534[[#This Row],[20]:[24]])</f>
        <v>41</v>
      </c>
      <c r="W238" s="7">
        <f>SUM(Table32534[[#This Row],[25]:[29]])</f>
        <v>45</v>
      </c>
      <c r="X238" s="7">
        <f>SUM(Table32534[[#This Row],[30]:[34]])</f>
        <v>68</v>
      </c>
      <c r="Y238" s="7">
        <f>SUM(Table32534[[#This Row],[35]:[39]])</f>
        <v>73</v>
      </c>
      <c r="Z238" s="7">
        <f>SUM(Table32534[[#This Row],[40]:[44]])</f>
        <v>60</v>
      </c>
      <c r="AA238" s="7">
        <f>SUM(Table32534[[#This Row],[45]:[49]])</f>
        <v>47</v>
      </c>
      <c r="AB238" s="7">
        <f>SUM(Table32534[[#This Row],[50]:[54]])</f>
        <v>62</v>
      </c>
      <c r="AC238" s="7">
        <f>SUM(Table32534[[#This Row],[55]:[59]])</f>
        <v>57</v>
      </c>
      <c r="AD238" s="7">
        <f>SUM(Table32534[[#This Row],[60]:[64]])</f>
        <v>72</v>
      </c>
      <c r="AE238" s="7">
        <f>SUM(Table32534[[#This Row],[65]:[69]])</f>
        <v>53</v>
      </c>
      <c r="AF238" s="7">
        <f>SUM(Table32534[[#This Row],[70]:[74]])</f>
        <v>48</v>
      </c>
      <c r="AG238" s="7">
        <f>SUM(Table32534[[#This Row],[75]:[79]])</f>
        <v>48</v>
      </c>
      <c r="AH238" s="7">
        <f>SUM(Table32534[[#This Row],[80]:[84]])</f>
        <v>28</v>
      </c>
      <c r="AI238" s="7">
        <f>SUM(Table32534[[#This Row],[85]:[89]])</f>
        <v>12</v>
      </c>
      <c r="AJ238" s="7">
        <f>Table32534[[#This Row],[90]]</f>
        <v>4</v>
      </c>
      <c r="AK238" s="8">
        <v>6</v>
      </c>
      <c r="AL238" s="7">
        <v>11</v>
      </c>
      <c r="AM238" s="7">
        <v>8</v>
      </c>
      <c r="AN238" s="7">
        <v>7</v>
      </c>
      <c r="AO238" s="7">
        <v>9</v>
      </c>
      <c r="AP238" s="7">
        <v>10</v>
      </c>
      <c r="AQ238" s="7">
        <v>14</v>
      </c>
      <c r="AR238" s="7">
        <v>13</v>
      </c>
      <c r="AS238" s="7">
        <v>19</v>
      </c>
      <c r="AT238" s="7">
        <v>13</v>
      </c>
      <c r="AU238" s="7">
        <v>8</v>
      </c>
      <c r="AV238" s="7">
        <v>12</v>
      </c>
      <c r="AW238" s="7">
        <v>8</v>
      </c>
      <c r="AX238" s="7">
        <v>16</v>
      </c>
      <c r="AY238" s="7">
        <v>8</v>
      </c>
      <c r="AZ238" s="7">
        <v>5</v>
      </c>
      <c r="BA238" s="7">
        <v>5</v>
      </c>
      <c r="BB238" s="7">
        <v>7</v>
      </c>
      <c r="BC238" s="7">
        <v>6</v>
      </c>
      <c r="BD238" s="7">
        <v>5</v>
      </c>
      <c r="BE238" s="7">
        <v>6</v>
      </c>
      <c r="BF238" s="7">
        <v>8</v>
      </c>
      <c r="BG238" s="7">
        <v>12</v>
      </c>
      <c r="BH238" s="7">
        <v>6</v>
      </c>
      <c r="BI238" s="7">
        <v>9</v>
      </c>
      <c r="BJ238" s="7">
        <v>5</v>
      </c>
      <c r="BK238" s="7">
        <v>9</v>
      </c>
      <c r="BL238" s="7">
        <v>12</v>
      </c>
      <c r="BM238" s="7">
        <v>13</v>
      </c>
      <c r="BN238" s="7">
        <v>6</v>
      </c>
      <c r="BO238" s="7">
        <v>10</v>
      </c>
      <c r="BP238" s="7">
        <v>13</v>
      </c>
      <c r="BQ238" s="7">
        <v>12</v>
      </c>
      <c r="BR238" s="7">
        <v>14</v>
      </c>
      <c r="BS238" s="7">
        <v>19</v>
      </c>
      <c r="BT238" s="7">
        <v>21</v>
      </c>
      <c r="BU238" s="7">
        <v>19</v>
      </c>
      <c r="BV238" s="7">
        <v>14</v>
      </c>
      <c r="BW238" s="7">
        <v>9</v>
      </c>
      <c r="BX238" s="7">
        <v>10</v>
      </c>
      <c r="BY238" s="7">
        <v>15</v>
      </c>
      <c r="BZ238" s="7">
        <v>12</v>
      </c>
      <c r="CA238" s="7">
        <v>15</v>
      </c>
      <c r="CB238" s="7">
        <v>9</v>
      </c>
      <c r="CC238" s="7">
        <v>9</v>
      </c>
      <c r="CD238" s="7">
        <v>9</v>
      </c>
      <c r="CE238" s="7">
        <v>13</v>
      </c>
      <c r="CF238" s="7">
        <v>8</v>
      </c>
      <c r="CG238" s="7">
        <v>7</v>
      </c>
      <c r="CH238" s="7">
        <v>10</v>
      </c>
      <c r="CI238" s="7">
        <v>9</v>
      </c>
      <c r="CJ238" s="7">
        <v>10</v>
      </c>
      <c r="CK238" s="7">
        <v>19</v>
      </c>
      <c r="CL238" s="7">
        <v>10</v>
      </c>
      <c r="CM238" s="7">
        <v>14</v>
      </c>
      <c r="CN238" s="7">
        <v>11</v>
      </c>
      <c r="CO238" s="7">
        <v>6</v>
      </c>
      <c r="CP238" s="7">
        <v>12</v>
      </c>
      <c r="CQ238" s="7">
        <v>17</v>
      </c>
      <c r="CR238" s="7">
        <v>11</v>
      </c>
      <c r="CS238" s="7">
        <v>14</v>
      </c>
      <c r="CT238" s="7">
        <v>15</v>
      </c>
      <c r="CU238" s="7">
        <v>11</v>
      </c>
      <c r="CV238" s="7">
        <v>16</v>
      </c>
      <c r="CW238" s="7">
        <v>16</v>
      </c>
      <c r="CX238" s="7">
        <v>12</v>
      </c>
      <c r="CY238" s="7">
        <v>13</v>
      </c>
      <c r="CZ238" s="7">
        <v>7</v>
      </c>
      <c r="DA238" s="7">
        <v>14</v>
      </c>
      <c r="DB238" s="7">
        <v>7</v>
      </c>
      <c r="DC238" s="7">
        <v>10</v>
      </c>
      <c r="DD238" s="7">
        <v>10</v>
      </c>
      <c r="DE238" s="7">
        <v>5</v>
      </c>
      <c r="DF238" s="7">
        <v>15</v>
      </c>
      <c r="DG238" s="7">
        <v>8</v>
      </c>
      <c r="DH238" s="7">
        <v>11</v>
      </c>
      <c r="DI238" s="7">
        <v>10</v>
      </c>
      <c r="DJ238" s="7">
        <v>8</v>
      </c>
      <c r="DK238" s="7">
        <v>7</v>
      </c>
      <c r="DL238" s="7">
        <v>12</v>
      </c>
      <c r="DM238" s="7">
        <v>11</v>
      </c>
      <c r="DN238" s="7">
        <v>4</v>
      </c>
      <c r="DO238" s="7">
        <v>3</v>
      </c>
      <c r="DP238" s="7">
        <v>6</v>
      </c>
      <c r="DQ238" s="7">
        <v>4</v>
      </c>
      <c r="DR238" s="7">
        <v>1</v>
      </c>
      <c r="DS238" s="7">
        <v>3</v>
      </c>
      <c r="DT238" s="7">
        <v>3</v>
      </c>
      <c r="DU238" s="7">
        <v>1</v>
      </c>
      <c r="DV238" s="7">
        <v>4</v>
      </c>
      <c r="DW238" s="7">
        <v>4</v>
      </c>
      <c r="DX238" s="7">
        <f t="shared" si="21"/>
        <v>548</v>
      </c>
      <c r="DY238" s="7">
        <f t="shared" si="22"/>
        <v>52</v>
      </c>
      <c r="DZ238" s="7">
        <f t="shared" si="23"/>
        <v>293</v>
      </c>
      <c r="EA238" s="7">
        <f t="shared" si="24"/>
        <v>191</v>
      </c>
    </row>
    <row r="239" spans="1:131" x14ac:dyDescent="0.35">
      <c r="A239" s="7">
        <v>13</v>
      </c>
      <c r="B239" s="10" t="s">
        <v>1020</v>
      </c>
      <c r="C239" s="10" t="s">
        <v>599</v>
      </c>
      <c r="D239" s="10" t="s">
        <v>600</v>
      </c>
      <c r="E239" s="7">
        <f>SUM(Table32534[[#This Row],[0]:[90]])</f>
        <v>931</v>
      </c>
      <c r="F239" s="8">
        <f>SUM(Table32534[[#This Row],[0]:[15]])</f>
        <v>135</v>
      </c>
      <c r="G239" s="7">
        <f>SUM(Table32534[[#This Row],[16]:[64]])</f>
        <v>581</v>
      </c>
      <c r="H239" s="7">
        <f>SUM(Table32534[[#This Row],[65]:[90]])</f>
        <v>215</v>
      </c>
      <c r="I239" s="7">
        <f>SUM(Table32534[[#This Row],[85]:[90]])</f>
        <v>56</v>
      </c>
      <c r="J239" s="8">
        <f>SUM(Table32534[[#This Row],[0]:[17]])</f>
        <v>154</v>
      </c>
      <c r="K239" s="7">
        <f>SUM(Table32534[[#This Row],[18]:[64]])</f>
        <v>562</v>
      </c>
      <c r="L239" s="8">
        <f>SUM(Table32534[[#This Row],[0]:[4]])</f>
        <v>32</v>
      </c>
      <c r="M239" s="7">
        <f>SUM(Table32534[[#This Row],[5]:[15]])</f>
        <v>103</v>
      </c>
      <c r="N239" s="7">
        <f>SUM(Table32534[[#This Row],[16]:[24]])</f>
        <v>90</v>
      </c>
      <c r="O239" s="7">
        <f>SUM(Table32534[[#This Row],[25]:[49]])</f>
        <v>306</v>
      </c>
      <c r="P239" s="7">
        <f>SUM(Table32534[[#This Row],[50]:[64]])</f>
        <v>185</v>
      </c>
      <c r="Q239" s="7">
        <f>SUM(Table32534[[#This Row],[65]:[74]])</f>
        <v>97</v>
      </c>
      <c r="R239" s="7">
        <f>SUM(Table32534[[#This Row],[75]:[84]])</f>
        <v>62</v>
      </c>
      <c r="S239" s="8">
        <f>SUM(Table32534[[#This Row],[5]:[9]])</f>
        <v>41</v>
      </c>
      <c r="T239" s="7">
        <f>SUM(Table32534[[#This Row],[10]:[14]])</f>
        <v>50</v>
      </c>
      <c r="U239" s="7">
        <f>SUM(Table32534[[#This Row],[15]:[19]])</f>
        <v>55</v>
      </c>
      <c r="V239" s="7">
        <f>SUM(Table32534[[#This Row],[20]:[24]])</f>
        <v>47</v>
      </c>
      <c r="W239" s="7">
        <f>SUM(Table32534[[#This Row],[25]:[29]])</f>
        <v>43</v>
      </c>
      <c r="X239" s="7">
        <f>SUM(Table32534[[#This Row],[30]:[34]])</f>
        <v>64</v>
      </c>
      <c r="Y239" s="7">
        <f>SUM(Table32534[[#This Row],[35]:[39]])</f>
        <v>62</v>
      </c>
      <c r="Z239" s="7">
        <f>SUM(Table32534[[#This Row],[40]:[44]])</f>
        <v>66</v>
      </c>
      <c r="AA239" s="7">
        <f>SUM(Table32534[[#This Row],[45]:[49]])</f>
        <v>71</v>
      </c>
      <c r="AB239" s="7">
        <f>SUM(Table32534[[#This Row],[50]:[54]])</f>
        <v>63</v>
      </c>
      <c r="AC239" s="7">
        <f>SUM(Table32534[[#This Row],[55]:[59]])</f>
        <v>53</v>
      </c>
      <c r="AD239" s="7">
        <f>SUM(Table32534[[#This Row],[60]:[64]])</f>
        <v>69</v>
      </c>
      <c r="AE239" s="7">
        <f>SUM(Table32534[[#This Row],[65]:[69]])</f>
        <v>59</v>
      </c>
      <c r="AF239" s="7">
        <f>SUM(Table32534[[#This Row],[70]:[74]])</f>
        <v>38</v>
      </c>
      <c r="AG239" s="7">
        <f>SUM(Table32534[[#This Row],[75]:[79]])</f>
        <v>47</v>
      </c>
      <c r="AH239" s="7">
        <f>SUM(Table32534[[#This Row],[80]:[84]])</f>
        <v>15</v>
      </c>
      <c r="AI239" s="7">
        <f>SUM(Table32534[[#This Row],[85]:[89]])</f>
        <v>28</v>
      </c>
      <c r="AJ239" s="7">
        <f>Table32534[[#This Row],[90]]</f>
        <v>28</v>
      </c>
      <c r="AK239" s="8">
        <v>6</v>
      </c>
      <c r="AL239" s="7">
        <v>6</v>
      </c>
      <c r="AM239" s="7">
        <v>8</v>
      </c>
      <c r="AN239" s="7">
        <v>5</v>
      </c>
      <c r="AO239" s="7">
        <v>7</v>
      </c>
      <c r="AP239" s="7">
        <v>5</v>
      </c>
      <c r="AQ239" s="7">
        <v>9</v>
      </c>
      <c r="AR239" s="7">
        <v>11</v>
      </c>
      <c r="AS239" s="7">
        <v>7</v>
      </c>
      <c r="AT239" s="7">
        <v>9</v>
      </c>
      <c r="AU239" s="7">
        <v>5</v>
      </c>
      <c r="AV239" s="7">
        <v>12</v>
      </c>
      <c r="AW239" s="7">
        <v>10</v>
      </c>
      <c r="AX239" s="7">
        <v>10</v>
      </c>
      <c r="AY239" s="7">
        <v>13</v>
      </c>
      <c r="AZ239" s="7">
        <v>12</v>
      </c>
      <c r="BA239" s="7">
        <v>10</v>
      </c>
      <c r="BB239" s="7">
        <v>9</v>
      </c>
      <c r="BC239" s="7">
        <v>15</v>
      </c>
      <c r="BD239" s="7">
        <v>9</v>
      </c>
      <c r="BE239" s="7">
        <v>12</v>
      </c>
      <c r="BF239" s="7">
        <v>10</v>
      </c>
      <c r="BG239" s="7">
        <v>11</v>
      </c>
      <c r="BH239" s="7">
        <v>5</v>
      </c>
      <c r="BI239" s="7">
        <v>9</v>
      </c>
      <c r="BJ239" s="7">
        <v>9</v>
      </c>
      <c r="BK239" s="7">
        <v>10</v>
      </c>
      <c r="BL239" s="7">
        <v>11</v>
      </c>
      <c r="BM239" s="7">
        <v>3</v>
      </c>
      <c r="BN239" s="7">
        <v>10</v>
      </c>
      <c r="BO239" s="7">
        <v>13</v>
      </c>
      <c r="BP239" s="7">
        <v>9</v>
      </c>
      <c r="BQ239" s="7">
        <v>13</v>
      </c>
      <c r="BR239" s="7">
        <v>11</v>
      </c>
      <c r="BS239" s="7">
        <v>18</v>
      </c>
      <c r="BT239" s="7">
        <v>10</v>
      </c>
      <c r="BU239" s="7">
        <v>14</v>
      </c>
      <c r="BV239" s="7">
        <v>11</v>
      </c>
      <c r="BW239" s="7">
        <v>14</v>
      </c>
      <c r="BX239" s="7">
        <v>13</v>
      </c>
      <c r="BY239" s="7">
        <v>16</v>
      </c>
      <c r="BZ239" s="7">
        <v>16</v>
      </c>
      <c r="CA239" s="7">
        <v>16</v>
      </c>
      <c r="CB239" s="7">
        <v>7</v>
      </c>
      <c r="CC239" s="7">
        <v>11</v>
      </c>
      <c r="CD239" s="7">
        <v>17</v>
      </c>
      <c r="CE239" s="7">
        <v>15</v>
      </c>
      <c r="CF239" s="7">
        <v>12</v>
      </c>
      <c r="CG239" s="7">
        <v>13</v>
      </c>
      <c r="CH239" s="7">
        <v>14</v>
      </c>
      <c r="CI239" s="7">
        <v>13</v>
      </c>
      <c r="CJ239" s="7">
        <v>7</v>
      </c>
      <c r="CK239" s="7">
        <v>13</v>
      </c>
      <c r="CL239" s="7">
        <v>14</v>
      </c>
      <c r="CM239" s="7">
        <v>16</v>
      </c>
      <c r="CN239" s="7">
        <v>13</v>
      </c>
      <c r="CO239" s="7">
        <v>10</v>
      </c>
      <c r="CP239" s="7">
        <v>5</v>
      </c>
      <c r="CQ239" s="7">
        <v>11</v>
      </c>
      <c r="CR239" s="7">
        <v>14</v>
      </c>
      <c r="CS239" s="7">
        <v>16</v>
      </c>
      <c r="CT239" s="7">
        <v>13</v>
      </c>
      <c r="CU239" s="7">
        <v>11</v>
      </c>
      <c r="CV239" s="7">
        <v>13</v>
      </c>
      <c r="CW239" s="7">
        <v>16</v>
      </c>
      <c r="CX239" s="7">
        <v>14</v>
      </c>
      <c r="CY239" s="7">
        <v>9</v>
      </c>
      <c r="CZ239" s="7">
        <v>10</v>
      </c>
      <c r="DA239" s="7">
        <v>18</v>
      </c>
      <c r="DB239" s="7">
        <v>8</v>
      </c>
      <c r="DC239" s="7">
        <v>11</v>
      </c>
      <c r="DD239" s="7">
        <v>3</v>
      </c>
      <c r="DE239" s="7">
        <v>7</v>
      </c>
      <c r="DF239" s="7">
        <v>7</v>
      </c>
      <c r="DG239" s="7">
        <v>10</v>
      </c>
      <c r="DH239" s="7">
        <v>11</v>
      </c>
      <c r="DI239" s="7">
        <v>12</v>
      </c>
      <c r="DJ239" s="7">
        <v>12</v>
      </c>
      <c r="DK239" s="7">
        <v>7</v>
      </c>
      <c r="DL239" s="7">
        <v>5</v>
      </c>
      <c r="DM239" s="7">
        <v>4</v>
      </c>
      <c r="DN239" s="7">
        <v>3</v>
      </c>
      <c r="DO239" s="7">
        <v>2</v>
      </c>
      <c r="DP239" s="7">
        <v>1</v>
      </c>
      <c r="DQ239" s="7">
        <v>5</v>
      </c>
      <c r="DR239" s="7">
        <v>7</v>
      </c>
      <c r="DS239" s="7">
        <v>7</v>
      </c>
      <c r="DT239" s="7">
        <v>4</v>
      </c>
      <c r="DU239" s="7">
        <v>5</v>
      </c>
      <c r="DV239" s="7">
        <v>5</v>
      </c>
      <c r="DW239" s="7">
        <v>28</v>
      </c>
      <c r="DX239" s="7">
        <f t="shared" si="21"/>
        <v>581</v>
      </c>
      <c r="DY239" s="7">
        <f t="shared" si="22"/>
        <v>71</v>
      </c>
      <c r="DZ239" s="7">
        <f t="shared" si="23"/>
        <v>306</v>
      </c>
      <c r="EA239" s="7">
        <f t="shared" si="24"/>
        <v>185</v>
      </c>
    </row>
    <row r="240" spans="1:131" x14ac:dyDescent="0.35">
      <c r="A240" s="7">
        <v>13</v>
      </c>
      <c r="B240" s="10" t="s">
        <v>1020</v>
      </c>
      <c r="C240" s="10" t="s">
        <v>601</v>
      </c>
      <c r="D240" s="10" t="s">
        <v>602</v>
      </c>
      <c r="E240" s="7">
        <f>SUM(Table32534[[#This Row],[0]:[90]])</f>
        <v>827</v>
      </c>
      <c r="F240" s="8">
        <f>SUM(Table32534[[#This Row],[0]:[15]])</f>
        <v>132</v>
      </c>
      <c r="G240" s="7">
        <f>SUM(Table32534[[#This Row],[16]:[64]])</f>
        <v>539</v>
      </c>
      <c r="H240" s="7">
        <f>SUM(Table32534[[#This Row],[65]:[90]])</f>
        <v>156</v>
      </c>
      <c r="I240" s="7">
        <f>SUM(Table32534[[#This Row],[85]:[90]])</f>
        <v>24</v>
      </c>
      <c r="J240" s="8">
        <f>SUM(Table32534[[#This Row],[0]:[17]])</f>
        <v>166</v>
      </c>
      <c r="K240" s="7">
        <f>SUM(Table32534[[#This Row],[18]:[64]])</f>
        <v>505</v>
      </c>
      <c r="L240" s="8">
        <f>SUM(Table32534[[#This Row],[0]:[4]])</f>
        <v>19</v>
      </c>
      <c r="M240" s="7">
        <f>SUM(Table32534[[#This Row],[5]:[15]])</f>
        <v>113</v>
      </c>
      <c r="N240" s="7">
        <f>SUM(Table32534[[#This Row],[16]:[24]])</f>
        <v>188</v>
      </c>
      <c r="O240" s="7">
        <f>SUM(Table32534[[#This Row],[25]:[49]])</f>
        <v>213</v>
      </c>
      <c r="P240" s="7">
        <f>SUM(Table32534[[#This Row],[50]:[64]])</f>
        <v>138</v>
      </c>
      <c r="Q240" s="7">
        <f>SUM(Table32534[[#This Row],[65]:[74]])</f>
        <v>83</v>
      </c>
      <c r="R240" s="7">
        <f>SUM(Table32534[[#This Row],[75]:[84]])</f>
        <v>49</v>
      </c>
      <c r="S240" s="8">
        <f>SUM(Table32534[[#This Row],[5]:[9]])</f>
        <v>45</v>
      </c>
      <c r="T240" s="7">
        <f>SUM(Table32534[[#This Row],[10]:[14]])</f>
        <v>63</v>
      </c>
      <c r="U240" s="7">
        <f>SUM(Table32534[[#This Row],[15]:[19]])</f>
        <v>65</v>
      </c>
      <c r="V240" s="7">
        <f>SUM(Table32534[[#This Row],[20]:[24]])</f>
        <v>128</v>
      </c>
      <c r="W240" s="7">
        <f>SUM(Table32534[[#This Row],[25]:[29]])</f>
        <v>34</v>
      </c>
      <c r="X240" s="7">
        <f>SUM(Table32534[[#This Row],[30]:[34]])</f>
        <v>29</v>
      </c>
      <c r="Y240" s="7">
        <f>SUM(Table32534[[#This Row],[35]:[39]])</f>
        <v>29</v>
      </c>
      <c r="Z240" s="7">
        <f>SUM(Table32534[[#This Row],[40]:[44]])</f>
        <v>60</v>
      </c>
      <c r="AA240" s="7">
        <f>SUM(Table32534[[#This Row],[45]:[49]])</f>
        <v>61</v>
      </c>
      <c r="AB240" s="7">
        <f>SUM(Table32534[[#This Row],[50]:[54]])</f>
        <v>38</v>
      </c>
      <c r="AC240" s="7">
        <f>SUM(Table32534[[#This Row],[55]:[59]])</f>
        <v>50</v>
      </c>
      <c r="AD240" s="7">
        <f>SUM(Table32534[[#This Row],[60]:[64]])</f>
        <v>50</v>
      </c>
      <c r="AE240" s="7">
        <f>SUM(Table32534[[#This Row],[65]:[69]])</f>
        <v>40</v>
      </c>
      <c r="AF240" s="7">
        <f>SUM(Table32534[[#This Row],[70]:[74]])</f>
        <v>43</v>
      </c>
      <c r="AG240" s="7">
        <f>SUM(Table32534[[#This Row],[75]:[79]])</f>
        <v>24</v>
      </c>
      <c r="AH240" s="7">
        <f>SUM(Table32534[[#This Row],[80]:[84]])</f>
        <v>25</v>
      </c>
      <c r="AI240" s="7">
        <f>SUM(Table32534[[#This Row],[85]:[89]])</f>
        <v>14</v>
      </c>
      <c r="AJ240" s="7">
        <f>Table32534[[#This Row],[90]]</f>
        <v>10</v>
      </c>
      <c r="AK240" s="8">
        <v>3</v>
      </c>
      <c r="AL240" s="7">
        <v>4</v>
      </c>
      <c r="AM240" s="7">
        <v>3</v>
      </c>
      <c r="AN240" s="7">
        <v>5</v>
      </c>
      <c r="AO240" s="7">
        <v>4</v>
      </c>
      <c r="AP240" s="7">
        <v>9</v>
      </c>
      <c r="AQ240" s="7">
        <v>6</v>
      </c>
      <c r="AR240" s="7">
        <v>11</v>
      </c>
      <c r="AS240" s="7">
        <v>5</v>
      </c>
      <c r="AT240" s="7">
        <v>14</v>
      </c>
      <c r="AU240" s="7">
        <v>10</v>
      </c>
      <c r="AV240" s="7">
        <v>9</v>
      </c>
      <c r="AW240" s="7">
        <v>15</v>
      </c>
      <c r="AX240" s="7">
        <v>8</v>
      </c>
      <c r="AY240" s="7">
        <v>21</v>
      </c>
      <c r="AZ240" s="7">
        <v>5</v>
      </c>
      <c r="BA240" s="7">
        <v>17</v>
      </c>
      <c r="BB240" s="7">
        <v>17</v>
      </c>
      <c r="BC240" s="7">
        <v>11</v>
      </c>
      <c r="BD240" s="7">
        <v>15</v>
      </c>
      <c r="BE240" s="7">
        <v>18</v>
      </c>
      <c r="BF240" s="7">
        <v>31</v>
      </c>
      <c r="BG240" s="7">
        <v>17</v>
      </c>
      <c r="BH240" s="7">
        <v>22</v>
      </c>
      <c r="BI240" s="7">
        <v>40</v>
      </c>
      <c r="BJ240" s="7">
        <v>12</v>
      </c>
      <c r="BK240" s="7">
        <v>7</v>
      </c>
      <c r="BL240" s="7">
        <v>6</v>
      </c>
      <c r="BM240" s="7">
        <v>5</v>
      </c>
      <c r="BN240" s="7">
        <v>4</v>
      </c>
      <c r="BO240" s="7">
        <v>5</v>
      </c>
      <c r="BP240" s="7">
        <v>9</v>
      </c>
      <c r="BQ240" s="7">
        <v>6</v>
      </c>
      <c r="BR240" s="7">
        <v>4</v>
      </c>
      <c r="BS240" s="7">
        <v>5</v>
      </c>
      <c r="BT240" s="7">
        <v>3</v>
      </c>
      <c r="BU240" s="7">
        <v>5</v>
      </c>
      <c r="BV240" s="7">
        <v>7</v>
      </c>
      <c r="BW240" s="7">
        <v>7</v>
      </c>
      <c r="BX240" s="7">
        <v>7</v>
      </c>
      <c r="BY240" s="7">
        <v>12</v>
      </c>
      <c r="BZ240" s="7">
        <v>5</v>
      </c>
      <c r="CA240" s="7">
        <v>14</v>
      </c>
      <c r="CB240" s="7">
        <v>18</v>
      </c>
      <c r="CC240" s="7">
        <v>11</v>
      </c>
      <c r="CD240" s="7">
        <v>13</v>
      </c>
      <c r="CE240" s="7">
        <v>9</v>
      </c>
      <c r="CF240" s="7">
        <v>11</v>
      </c>
      <c r="CG240" s="7">
        <v>16</v>
      </c>
      <c r="CH240" s="7">
        <v>12</v>
      </c>
      <c r="CI240" s="7">
        <v>9</v>
      </c>
      <c r="CJ240" s="7">
        <v>11</v>
      </c>
      <c r="CK240" s="7">
        <v>4</v>
      </c>
      <c r="CL240" s="7">
        <v>8</v>
      </c>
      <c r="CM240" s="7">
        <v>6</v>
      </c>
      <c r="CN240" s="7">
        <v>9</v>
      </c>
      <c r="CO240" s="7">
        <v>9</v>
      </c>
      <c r="CP240" s="7">
        <v>9</v>
      </c>
      <c r="CQ240" s="7">
        <v>8</v>
      </c>
      <c r="CR240" s="7">
        <v>15</v>
      </c>
      <c r="CS240" s="7">
        <v>11</v>
      </c>
      <c r="CT240" s="7">
        <v>12</v>
      </c>
      <c r="CU240" s="7">
        <v>9</v>
      </c>
      <c r="CV240" s="7">
        <v>7</v>
      </c>
      <c r="CW240" s="7">
        <v>11</v>
      </c>
      <c r="CX240" s="7">
        <v>11</v>
      </c>
      <c r="CY240" s="7">
        <v>8</v>
      </c>
      <c r="CZ240" s="7">
        <v>10</v>
      </c>
      <c r="DA240" s="7">
        <v>4</v>
      </c>
      <c r="DB240" s="7">
        <v>7</v>
      </c>
      <c r="DC240" s="7">
        <v>9</v>
      </c>
      <c r="DD240" s="7">
        <v>5</v>
      </c>
      <c r="DE240" s="7">
        <v>7</v>
      </c>
      <c r="DF240" s="7">
        <v>8</v>
      </c>
      <c r="DG240" s="7">
        <v>14</v>
      </c>
      <c r="DH240" s="7">
        <v>3</v>
      </c>
      <c r="DI240" s="7">
        <v>9</v>
      </c>
      <c r="DJ240" s="7">
        <v>5</v>
      </c>
      <c r="DK240" s="7">
        <v>3</v>
      </c>
      <c r="DL240" s="7">
        <v>4</v>
      </c>
      <c r="DM240" s="7">
        <v>8</v>
      </c>
      <c r="DN240" s="7">
        <v>5</v>
      </c>
      <c r="DO240" s="7">
        <v>3</v>
      </c>
      <c r="DP240" s="7">
        <v>4</v>
      </c>
      <c r="DQ240" s="7">
        <v>5</v>
      </c>
      <c r="DR240" s="7">
        <v>3</v>
      </c>
      <c r="DS240" s="7">
        <v>8</v>
      </c>
      <c r="DT240" s="7">
        <v>1</v>
      </c>
      <c r="DU240" s="7">
        <v>2</v>
      </c>
      <c r="DV240" s="7">
        <v>0</v>
      </c>
      <c r="DW240" s="7">
        <v>10</v>
      </c>
      <c r="DX240" s="7">
        <f t="shared" si="21"/>
        <v>539</v>
      </c>
      <c r="DY240" s="7">
        <f t="shared" si="22"/>
        <v>154</v>
      </c>
      <c r="DZ240" s="7">
        <f t="shared" si="23"/>
        <v>213</v>
      </c>
      <c r="EA240" s="7">
        <f t="shared" si="24"/>
        <v>138</v>
      </c>
    </row>
    <row r="241" spans="1:131" x14ac:dyDescent="0.35">
      <c r="A241" s="7">
        <v>13</v>
      </c>
      <c r="B241" s="10" t="s">
        <v>1020</v>
      </c>
      <c r="C241" s="10" t="s">
        <v>603</v>
      </c>
      <c r="D241" s="10" t="s">
        <v>604</v>
      </c>
      <c r="E241" s="7">
        <f>SUM(Table32534[[#This Row],[0]:[90]])</f>
        <v>789</v>
      </c>
      <c r="F241" s="8">
        <f>SUM(Table32534[[#This Row],[0]:[15]])</f>
        <v>114</v>
      </c>
      <c r="G241" s="7">
        <f>SUM(Table32534[[#This Row],[16]:[64]])</f>
        <v>469</v>
      </c>
      <c r="H241" s="7">
        <f>SUM(Table32534[[#This Row],[65]:[90]])</f>
        <v>206</v>
      </c>
      <c r="I241" s="7">
        <f>SUM(Table32534[[#This Row],[85]:[90]])</f>
        <v>9</v>
      </c>
      <c r="J241" s="8">
        <f>SUM(Table32534[[#This Row],[0]:[17]])</f>
        <v>121</v>
      </c>
      <c r="K241" s="7">
        <f>SUM(Table32534[[#This Row],[18]:[64]])</f>
        <v>462</v>
      </c>
      <c r="L241" s="8">
        <f>SUM(Table32534[[#This Row],[0]:[4]])</f>
        <v>39</v>
      </c>
      <c r="M241" s="7">
        <f>SUM(Table32534[[#This Row],[5]:[15]])</f>
        <v>75</v>
      </c>
      <c r="N241" s="7">
        <f>SUM(Table32534[[#This Row],[16]:[24]])</f>
        <v>47</v>
      </c>
      <c r="O241" s="7">
        <f>SUM(Table32534[[#This Row],[25]:[49]])</f>
        <v>221</v>
      </c>
      <c r="P241" s="7">
        <f>SUM(Table32534[[#This Row],[50]:[64]])</f>
        <v>201</v>
      </c>
      <c r="Q241" s="7">
        <f>SUM(Table32534[[#This Row],[65]:[74]])</f>
        <v>119</v>
      </c>
      <c r="R241" s="7">
        <f>SUM(Table32534[[#This Row],[75]:[84]])</f>
        <v>78</v>
      </c>
      <c r="S241" s="8">
        <f>SUM(Table32534[[#This Row],[5]:[9]])</f>
        <v>38</v>
      </c>
      <c r="T241" s="7">
        <f>SUM(Table32534[[#This Row],[10]:[14]])</f>
        <v>31</v>
      </c>
      <c r="U241" s="7">
        <f>SUM(Table32534[[#This Row],[15]:[19]])</f>
        <v>21</v>
      </c>
      <c r="V241" s="7">
        <f>SUM(Table32534[[#This Row],[20]:[24]])</f>
        <v>32</v>
      </c>
      <c r="W241" s="7">
        <f>SUM(Table32534[[#This Row],[25]:[29]])</f>
        <v>41</v>
      </c>
      <c r="X241" s="7">
        <f>SUM(Table32534[[#This Row],[30]:[34]])</f>
        <v>51</v>
      </c>
      <c r="Y241" s="7">
        <f>SUM(Table32534[[#This Row],[35]:[39]])</f>
        <v>42</v>
      </c>
      <c r="Z241" s="7">
        <f>SUM(Table32534[[#This Row],[40]:[44]])</f>
        <v>41</v>
      </c>
      <c r="AA241" s="7">
        <f>SUM(Table32534[[#This Row],[45]:[49]])</f>
        <v>46</v>
      </c>
      <c r="AB241" s="7">
        <f>SUM(Table32534[[#This Row],[50]:[54]])</f>
        <v>68</v>
      </c>
      <c r="AC241" s="7">
        <f>SUM(Table32534[[#This Row],[55]:[59]])</f>
        <v>56</v>
      </c>
      <c r="AD241" s="7">
        <f>SUM(Table32534[[#This Row],[60]:[64]])</f>
        <v>77</v>
      </c>
      <c r="AE241" s="7">
        <f>SUM(Table32534[[#This Row],[65]:[69]])</f>
        <v>65</v>
      </c>
      <c r="AF241" s="7">
        <f>SUM(Table32534[[#This Row],[70]:[74]])</f>
        <v>54</v>
      </c>
      <c r="AG241" s="7">
        <f>SUM(Table32534[[#This Row],[75]:[79]])</f>
        <v>49</v>
      </c>
      <c r="AH241" s="7">
        <f>SUM(Table32534[[#This Row],[80]:[84]])</f>
        <v>29</v>
      </c>
      <c r="AI241" s="7">
        <f>SUM(Table32534[[#This Row],[85]:[89]])</f>
        <v>7</v>
      </c>
      <c r="AJ241" s="7">
        <f>Table32534[[#This Row],[90]]</f>
        <v>2</v>
      </c>
      <c r="AK241" s="8">
        <v>4</v>
      </c>
      <c r="AL241" s="7">
        <v>11</v>
      </c>
      <c r="AM241" s="7">
        <v>7</v>
      </c>
      <c r="AN241" s="7">
        <v>10</v>
      </c>
      <c r="AO241" s="7">
        <v>7</v>
      </c>
      <c r="AP241" s="7">
        <v>4</v>
      </c>
      <c r="AQ241" s="7">
        <v>6</v>
      </c>
      <c r="AR241" s="7">
        <v>9</v>
      </c>
      <c r="AS241" s="7">
        <v>9</v>
      </c>
      <c r="AT241" s="7">
        <v>10</v>
      </c>
      <c r="AU241" s="7">
        <v>4</v>
      </c>
      <c r="AV241" s="7">
        <v>3</v>
      </c>
      <c r="AW241" s="7">
        <v>14</v>
      </c>
      <c r="AX241" s="7">
        <v>3</v>
      </c>
      <c r="AY241" s="7">
        <v>7</v>
      </c>
      <c r="AZ241" s="7">
        <v>6</v>
      </c>
      <c r="BA241" s="7">
        <v>5</v>
      </c>
      <c r="BB241" s="7">
        <v>2</v>
      </c>
      <c r="BC241" s="7">
        <v>3</v>
      </c>
      <c r="BD241" s="7">
        <v>5</v>
      </c>
      <c r="BE241" s="7">
        <v>3</v>
      </c>
      <c r="BF241" s="7">
        <v>7</v>
      </c>
      <c r="BG241" s="7">
        <v>5</v>
      </c>
      <c r="BH241" s="7">
        <v>8</v>
      </c>
      <c r="BI241" s="7">
        <v>9</v>
      </c>
      <c r="BJ241" s="7">
        <v>9</v>
      </c>
      <c r="BK241" s="7">
        <v>6</v>
      </c>
      <c r="BL241" s="7">
        <v>4</v>
      </c>
      <c r="BM241" s="7">
        <v>8</v>
      </c>
      <c r="BN241" s="7">
        <v>14</v>
      </c>
      <c r="BO241" s="7">
        <v>16</v>
      </c>
      <c r="BP241" s="7">
        <v>5</v>
      </c>
      <c r="BQ241" s="7">
        <v>8</v>
      </c>
      <c r="BR241" s="7">
        <v>9</v>
      </c>
      <c r="BS241" s="7">
        <v>13</v>
      </c>
      <c r="BT241" s="7">
        <v>14</v>
      </c>
      <c r="BU241" s="7">
        <v>8</v>
      </c>
      <c r="BV241" s="7">
        <v>7</v>
      </c>
      <c r="BW241" s="7">
        <v>6</v>
      </c>
      <c r="BX241" s="7">
        <v>7</v>
      </c>
      <c r="BY241" s="7">
        <v>6</v>
      </c>
      <c r="BZ241" s="7">
        <v>8</v>
      </c>
      <c r="CA241" s="7">
        <v>13</v>
      </c>
      <c r="CB241" s="7">
        <v>8</v>
      </c>
      <c r="CC241" s="7">
        <v>6</v>
      </c>
      <c r="CD241" s="7">
        <v>18</v>
      </c>
      <c r="CE241" s="7">
        <v>8</v>
      </c>
      <c r="CF241" s="7">
        <v>6</v>
      </c>
      <c r="CG241" s="7">
        <v>7</v>
      </c>
      <c r="CH241" s="7">
        <v>7</v>
      </c>
      <c r="CI241" s="7">
        <v>11</v>
      </c>
      <c r="CJ241" s="7">
        <v>18</v>
      </c>
      <c r="CK241" s="7">
        <v>16</v>
      </c>
      <c r="CL241" s="7">
        <v>12</v>
      </c>
      <c r="CM241" s="7">
        <v>11</v>
      </c>
      <c r="CN241" s="7">
        <v>7</v>
      </c>
      <c r="CO241" s="7">
        <v>16</v>
      </c>
      <c r="CP241" s="7">
        <v>9</v>
      </c>
      <c r="CQ241" s="7">
        <v>9</v>
      </c>
      <c r="CR241" s="7">
        <v>15</v>
      </c>
      <c r="CS241" s="7">
        <v>17</v>
      </c>
      <c r="CT241" s="7">
        <v>14</v>
      </c>
      <c r="CU241" s="7">
        <v>19</v>
      </c>
      <c r="CV241" s="7">
        <v>15</v>
      </c>
      <c r="CW241" s="7">
        <v>12</v>
      </c>
      <c r="CX241" s="7">
        <v>11</v>
      </c>
      <c r="CY241" s="7">
        <v>9</v>
      </c>
      <c r="CZ241" s="7">
        <v>14</v>
      </c>
      <c r="DA241" s="7">
        <v>11</v>
      </c>
      <c r="DB241" s="7">
        <v>20</v>
      </c>
      <c r="DC241" s="7">
        <v>12</v>
      </c>
      <c r="DD241" s="7">
        <v>9</v>
      </c>
      <c r="DE241" s="7">
        <v>11</v>
      </c>
      <c r="DF241" s="7">
        <v>8</v>
      </c>
      <c r="DG241" s="7">
        <v>14</v>
      </c>
      <c r="DH241" s="7">
        <v>9</v>
      </c>
      <c r="DI241" s="7">
        <v>11</v>
      </c>
      <c r="DJ241" s="7">
        <v>10</v>
      </c>
      <c r="DK241" s="7">
        <v>11</v>
      </c>
      <c r="DL241" s="7">
        <v>8</v>
      </c>
      <c r="DM241" s="7">
        <v>4</v>
      </c>
      <c r="DN241" s="7">
        <v>6</v>
      </c>
      <c r="DO241" s="7">
        <v>7</v>
      </c>
      <c r="DP241" s="7">
        <v>6</v>
      </c>
      <c r="DQ241" s="7">
        <v>6</v>
      </c>
      <c r="DR241" s="7">
        <v>3</v>
      </c>
      <c r="DS241" s="7">
        <v>1</v>
      </c>
      <c r="DT241" s="7">
        <v>2</v>
      </c>
      <c r="DU241" s="7">
        <v>0</v>
      </c>
      <c r="DV241" s="7">
        <v>1</v>
      </c>
      <c r="DW241" s="7">
        <v>2</v>
      </c>
      <c r="DX241" s="7">
        <f t="shared" si="21"/>
        <v>469</v>
      </c>
      <c r="DY241" s="7">
        <f t="shared" si="22"/>
        <v>40</v>
      </c>
      <c r="DZ241" s="7">
        <f t="shared" si="23"/>
        <v>221</v>
      </c>
      <c r="EA241" s="7">
        <f t="shared" si="24"/>
        <v>201</v>
      </c>
    </row>
    <row r="242" spans="1:131" x14ac:dyDescent="0.35">
      <c r="A242" s="7">
        <v>13</v>
      </c>
      <c r="B242" s="10" t="s">
        <v>1020</v>
      </c>
      <c r="C242" s="10" t="s">
        <v>605</v>
      </c>
      <c r="D242" s="10" t="s">
        <v>606</v>
      </c>
      <c r="E242" s="7">
        <f>SUM(Table32534[[#This Row],[0]:[90]])</f>
        <v>877</v>
      </c>
      <c r="F242" s="8">
        <f>SUM(Table32534[[#This Row],[0]:[15]])</f>
        <v>181</v>
      </c>
      <c r="G242" s="7">
        <f>SUM(Table32534[[#This Row],[16]:[64]])</f>
        <v>545</v>
      </c>
      <c r="H242" s="7">
        <f>SUM(Table32534[[#This Row],[65]:[90]])</f>
        <v>151</v>
      </c>
      <c r="I242" s="7">
        <f>SUM(Table32534[[#This Row],[85]:[90]])</f>
        <v>17</v>
      </c>
      <c r="J242" s="8">
        <f>SUM(Table32534[[#This Row],[0]:[17]])</f>
        <v>200</v>
      </c>
      <c r="K242" s="7">
        <f>SUM(Table32534[[#This Row],[18]:[64]])</f>
        <v>526</v>
      </c>
      <c r="L242" s="8">
        <f>SUM(Table32534[[#This Row],[0]:[4]])</f>
        <v>55</v>
      </c>
      <c r="M242" s="7">
        <f>SUM(Table32534[[#This Row],[5]:[15]])</f>
        <v>126</v>
      </c>
      <c r="N242" s="7">
        <f>SUM(Table32534[[#This Row],[16]:[24]])</f>
        <v>80</v>
      </c>
      <c r="O242" s="7">
        <f>SUM(Table32534[[#This Row],[25]:[49]])</f>
        <v>306</v>
      </c>
      <c r="P242" s="7">
        <f>SUM(Table32534[[#This Row],[50]:[64]])</f>
        <v>159</v>
      </c>
      <c r="Q242" s="7">
        <f>SUM(Table32534[[#This Row],[65]:[74]])</f>
        <v>86</v>
      </c>
      <c r="R242" s="7">
        <f>SUM(Table32534[[#This Row],[75]:[84]])</f>
        <v>48</v>
      </c>
      <c r="S242" s="8">
        <f>SUM(Table32534[[#This Row],[5]:[9]])</f>
        <v>61</v>
      </c>
      <c r="T242" s="7">
        <f>SUM(Table32534[[#This Row],[10]:[14]])</f>
        <v>51</v>
      </c>
      <c r="U242" s="7">
        <f>SUM(Table32534[[#This Row],[15]:[19]])</f>
        <v>54</v>
      </c>
      <c r="V242" s="7">
        <f>SUM(Table32534[[#This Row],[20]:[24]])</f>
        <v>40</v>
      </c>
      <c r="W242" s="7">
        <f>SUM(Table32534[[#This Row],[25]:[29]])</f>
        <v>47</v>
      </c>
      <c r="X242" s="7">
        <f>SUM(Table32534[[#This Row],[30]:[34]])</f>
        <v>79</v>
      </c>
      <c r="Y242" s="7">
        <f>SUM(Table32534[[#This Row],[35]:[39]])</f>
        <v>68</v>
      </c>
      <c r="Z242" s="7">
        <f>SUM(Table32534[[#This Row],[40]:[44]])</f>
        <v>60</v>
      </c>
      <c r="AA242" s="7">
        <f>SUM(Table32534[[#This Row],[45]:[49]])</f>
        <v>52</v>
      </c>
      <c r="AB242" s="7">
        <f>SUM(Table32534[[#This Row],[50]:[54]])</f>
        <v>55</v>
      </c>
      <c r="AC242" s="7">
        <f>SUM(Table32534[[#This Row],[55]:[59]])</f>
        <v>51</v>
      </c>
      <c r="AD242" s="7">
        <f>SUM(Table32534[[#This Row],[60]:[64]])</f>
        <v>53</v>
      </c>
      <c r="AE242" s="7">
        <f>SUM(Table32534[[#This Row],[65]:[69]])</f>
        <v>47</v>
      </c>
      <c r="AF242" s="7">
        <f>SUM(Table32534[[#This Row],[70]:[74]])</f>
        <v>39</v>
      </c>
      <c r="AG242" s="7">
        <f>SUM(Table32534[[#This Row],[75]:[79]])</f>
        <v>29</v>
      </c>
      <c r="AH242" s="7">
        <f>SUM(Table32534[[#This Row],[80]:[84]])</f>
        <v>19</v>
      </c>
      <c r="AI242" s="7">
        <f>SUM(Table32534[[#This Row],[85]:[89]])</f>
        <v>13</v>
      </c>
      <c r="AJ242" s="7">
        <f>Table32534[[#This Row],[90]]</f>
        <v>4</v>
      </c>
      <c r="AK242" s="8">
        <v>11</v>
      </c>
      <c r="AL242" s="7">
        <v>17</v>
      </c>
      <c r="AM242" s="7">
        <v>9</v>
      </c>
      <c r="AN242" s="7">
        <v>9</v>
      </c>
      <c r="AO242" s="7">
        <v>9</v>
      </c>
      <c r="AP242" s="7">
        <v>9</v>
      </c>
      <c r="AQ242" s="7">
        <v>12</v>
      </c>
      <c r="AR242" s="7">
        <v>15</v>
      </c>
      <c r="AS242" s="7">
        <v>12</v>
      </c>
      <c r="AT242" s="7">
        <v>13</v>
      </c>
      <c r="AU242" s="7">
        <v>12</v>
      </c>
      <c r="AV242" s="7">
        <v>8</v>
      </c>
      <c r="AW242" s="7">
        <v>8</v>
      </c>
      <c r="AX242" s="7">
        <v>12</v>
      </c>
      <c r="AY242" s="7">
        <v>11</v>
      </c>
      <c r="AZ242" s="7">
        <v>14</v>
      </c>
      <c r="BA242" s="7">
        <v>10</v>
      </c>
      <c r="BB242" s="7">
        <v>9</v>
      </c>
      <c r="BC242" s="7">
        <v>12</v>
      </c>
      <c r="BD242" s="7">
        <v>9</v>
      </c>
      <c r="BE242" s="7">
        <v>12</v>
      </c>
      <c r="BF242" s="7">
        <v>5</v>
      </c>
      <c r="BG242" s="7">
        <v>9</v>
      </c>
      <c r="BH242" s="7">
        <v>7</v>
      </c>
      <c r="BI242" s="7">
        <v>7</v>
      </c>
      <c r="BJ242" s="7">
        <v>2</v>
      </c>
      <c r="BK242" s="7">
        <v>9</v>
      </c>
      <c r="BL242" s="7">
        <v>15</v>
      </c>
      <c r="BM242" s="7">
        <v>6</v>
      </c>
      <c r="BN242" s="7">
        <v>15</v>
      </c>
      <c r="BO242" s="7">
        <v>17</v>
      </c>
      <c r="BP242" s="7">
        <v>18</v>
      </c>
      <c r="BQ242" s="7">
        <v>17</v>
      </c>
      <c r="BR242" s="7">
        <v>15</v>
      </c>
      <c r="BS242" s="7">
        <v>12</v>
      </c>
      <c r="BT242" s="7">
        <v>20</v>
      </c>
      <c r="BU242" s="7">
        <v>12</v>
      </c>
      <c r="BV242" s="7">
        <v>14</v>
      </c>
      <c r="BW242" s="7">
        <v>10</v>
      </c>
      <c r="BX242" s="7">
        <v>12</v>
      </c>
      <c r="BY242" s="7">
        <v>8</v>
      </c>
      <c r="BZ242" s="7">
        <v>13</v>
      </c>
      <c r="CA242" s="7">
        <v>14</v>
      </c>
      <c r="CB242" s="7">
        <v>7</v>
      </c>
      <c r="CC242" s="7">
        <v>18</v>
      </c>
      <c r="CD242" s="7">
        <v>13</v>
      </c>
      <c r="CE242" s="7">
        <v>10</v>
      </c>
      <c r="CF242" s="7">
        <v>8</v>
      </c>
      <c r="CG242" s="7">
        <v>7</v>
      </c>
      <c r="CH242" s="7">
        <v>14</v>
      </c>
      <c r="CI242" s="7">
        <v>7</v>
      </c>
      <c r="CJ242" s="7">
        <v>8</v>
      </c>
      <c r="CK242" s="7">
        <v>19</v>
      </c>
      <c r="CL242" s="7">
        <v>9</v>
      </c>
      <c r="CM242" s="7">
        <v>12</v>
      </c>
      <c r="CN242" s="7">
        <v>15</v>
      </c>
      <c r="CO242" s="7">
        <v>9</v>
      </c>
      <c r="CP242" s="7">
        <v>9</v>
      </c>
      <c r="CQ242" s="7">
        <v>9</v>
      </c>
      <c r="CR242" s="7">
        <v>9</v>
      </c>
      <c r="CS242" s="7">
        <v>14</v>
      </c>
      <c r="CT242" s="7">
        <v>15</v>
      </c>
      <c r="CU242" s="7">
        <v>7</v>
      </c>
      <c r="CV242" s="7">
        <v>5</v>
      </c>
      <c r="CW242" s="7">
        <v>12</v>
      </c>
      <c r="CX242" s="7">
        <v>8</v>
      </c>
      <c r="CY242" s="7">
        <v>11</v>
      </c>
      <c r="CZ242" s="7">
        <v>15</v>
      </c>
      <c r="DA242" s="7">
        <v>8</v>
      </c>
      <c r="DB242" s="7">
        <v>5</v>
      </c>
      <c r="DC242" s="7">
        <v>7</v>
      </c>
      <c r="DD242" s="7">
        <v>10</v>
      </c>
      <c r="DE242" s="7">
        <v>10</v>
      </c>
      <c r="DF242" s="7">
        <v>8</v>
      </c>
      <c r="DG242" s="7">
        <v>4</v>
      </c>
      <c r="DH242" s="7">
        <v>9</v>
      </c>
      <c r="DI242" s="7">
        <v>6</v>
      </c>
      <c r="DJ242" s="7">
        <v>4</v>
      </c>
      <c r="DK242" s="7">
        <v>6</v>
      </c>
      <c r="DL242" s="7">
        <v>4</v>
      </c>
      <c r="DM242" s="7">
        <v>3</v>
      </c>
      <c r="DN242" s="7">
        <v>5</v>
      </c>
      <c r="DO242" s="7">
        <v>7</v>
      </c>
      <c r="DP242" s="7">
        <v>2</v>
      </c>
      <c r="DQ242" s="7">
        <v>2</v>
      </c>
      <c r="DR242" s="7">
        <v>2</v>
      </c>
      <c r="DS242" s="7">
        <v>3</v>
      </c>
      <c r="DT242" s="7">
        <v>2</v>
      </c>
      <c r="DU242" s="7">
        <v>4</v>
      </c>
      <c r="DV242" s="7">
        <v>2</v>
      </c>
      <c r="DW242" s="7">
        <v>4</v>
      </c>
      <c r="DX242" s="7">
        <f t="shared" si="21"/>
        <v>545</v>
      </c>
      <c r="DY242" s="7">
        <f t="shared" si="22"/>
        <v>61</v>
      </c>
      <c r="DZ242" s="7">
        <f t="shared" si="23"/>
        <v>306</v>
      </c>
      <c r="EA242" s="7">
        <f t="shared" si="24"/>
        <v>159</v>
      </c>
    </row>
    <row r="243" spans="1:131" x14ac:dyDescent="0.35">
      <c r="A243" s="7">
        <v>13</v>
      </c>
      <c r="B243" s="10" t="s">
        <v>1020</v>
      </c>
      <c r="C243" s="10" t="s">
        <v>607</v>
      </c>
      <c r="D243" s="10" t="s">
        <v>608</v>
      </c>
      <c r="E243" s="7">
        <f>SUM(Table32534[[#This Row],[0]:[90]])</f>
        <v>808</v>
      </c>
      <c r="F243" s="8">
        <f>SUM(Table32534[[#This Row],[0]:[15]])</f>
        <v>99</v>
      </c>
      <c r="G243" s="7">
        <f>SUM(Table32534[[#This Row],[16]:[64]])</f>
        <v>369</v>
      </c>
      <c r="H243" s="7">
        <f>SUM(Table32534[[#This Row],[65]:[90]])</f>
        <v>340</v>
      </c>
      <c r="I243" s="7">
        <f>SUM(Table32534[[#This Row],[85]:[90]])</f>
        <v>49</v>
      </c>
      <c r="J243" s="8">
        <f>SUM(Table32534[[#This Row],[0]:[17]])</f>
        <v>108</v>
      </c>
      <c r="K243" s="7">
        <f>SUM(Table32534[[#This Row],[18]:[64]])</f>
        <v>360</v>
      </c>
      <c r="L243" s="8">
        <f>SUM(Table32534[[#This Row],[0]:[4]])</f>
        <v>21</v>
      </c>
      <c r="M243" s="7">
        <f>SUM(Table32534[[#This Row],[5]:[15]])</f>
        <v>78</v>
      </c>
      <c r="N243" s="7">
        <f>SUM(Table32534[[#This Row],[16]:[24]])</f>
        <v>37</v>
      </c>
      <c r="O243" s="7">
        <f>SUM(Table32534[[#This Row],[25]:[49]])</f>
        <v>173</v>
      </c>
      <c r="P243" s="7">
        <f>SUM(Table32534[[#This Row],[50]:[64]])</f>
        <v>159</v>
      </c>
      <c r="Q243" s="7">
        <f>SUM(Table32534[[#This Row],[65]:[74]])</f>
        <v>140</v>
      </c>
      <c r="R243" s="7">
        <f>SUM(Table32534[[#This Row],[75]:[84]])</f>
        <v>151</v>
      </c>
      <c r="S243" s="8">
        <f>SUM(Table32534[[#This Row],[5]:[9]])</f>
        <v>33</v>
      </c>
      <c r="T243" s="7">
        <f>SUM(Table32534[[#This Row],[10]:[14]])</f>
        <v>38</v>
      </c>
      <c r="U243" s="7">
        <f>SUM(Table32534[[#This Row],[15]:[19]])</f>
        <v>32</v>
      </c>
      <c r="V243" s="7">
        <f>SUM(Table32534[[#This Row],[20]:[24]])</f>
        <v>12</v>
      </c>
      <c r="W243" s="7">
        <f>SUM(Table32534[[#This Row],[25]:[29]])</f>
        <v>19</v>
      </c>
      <c r="X243" s="7">
        <f>SUM(Table32534[[#This Row],[30]:[34]])</f>
        <v>26</v>
      </c>
      <c r="Y243" s="7">
        <f>SUM(Table32534[[#This Row],[35]:[39]])</f>
        <v>26</v>
      </c>
      <c r="Z243" s="7">
        <f>SUM(Table32534[[#This Row],[40]:[44]])</f>
        <v>43</v>
      </c>
      <c r="AA243" s="7">
        <f>SUM(Table32534[[#This Row],[45]:[49]])</f>
        <v>59</v>
      </c>
      <c r="AB243" s="7">
        <f>SUM(Table32534[[#This Row],[50]:[54]])</f>
        <v>43</v>
      </c>
      <c r="AC243" s="7">
        <f>SUM(Table32534[[#This Row],[55]:[59]])</f>
        <v>48</v>
      </c>
      <c r="AD243" s="7">
        <f>SUM(Table32534[[#This Row],[60]:[64]])</f>
        <v>68</v>
      </c>
      <c r="AE243" s="7">
        <f>SUM(Table32534[[#This Row],[65]:[69]])</f>
        <v>56</v>
      </c>
      <c r="AF243" s="7">
        <f>SUM(Table32534[[#This Row],[70]:[74]])</f>
        <v>84</v>
      </c>
      <c r="AG243" s="7">
        <f>SUM(Table32534[[#This Row],[75]:[79]])</f>
        <v>95</v>
      </c>
      <c r="AH243" s="7">
        <f>SUM(Table32534[[#This Row],[80]:[84]])</f>
        <v>56</v>
      </c>
      <c r="AI243" s="7">
        <f>SUM(Table32534[[#This Row],[85]:[89]])</f>
        <v>39</v>
      </c>
      <c r="AJ243" s="7">
        <f>Table32534[[#This Row],[90]]</f>
        <v>10</v>
      </c>
      <c r="AK243" s="8">
        <v>3</v>
      </c>
      <c r="AL243" s="7">
        <v>3</v>
      </c>
      <c r="AM243" s="7">
        <v>5</v>
      </c>
      <c r="AN243" s="7">
        <v>1</v>
      </c>
      <c r="AO243" s="7">
        <v>9</v>
      </c>
      <c r="AP243" s="7">
        <v>5</v>
      </c>
      <c r="AQ243" s="7">
        <v>6</v>
      </c>
      <c r="AR243" s="7">
        <v>6</v>
      </c>
      <c r="AS243" s="7">
        <v>7</v>
      </c>
      <c r="AT243" s="7">
        <v>9</v>
      </c>
      <c r="AU243" s="7">
        <v>6</v>
      </c>
      <c r="AV243" s="7">
        <v>7</v>
      </c>
      <c r="AW243" s="7">
        <v>14</v>
      </c>
      <c r="AX243" s="7">
        <v>4</v>
      </c>
      <c r="AY243" s="7">
        <v>7</v>
      </c>
      <c r="AZ243" s="7">
        <v>7</v>
      </c>
      <c r="BA243" s="7">
        <v>6</v>
      </c>
      <c r="BB243" s="7">
        <v>3</v>
      </c>
      <c r="BC243" s="7">
        <v>7</v>
      </c>
      <c r="BD243" s="7">
        <v>9</v>
      </c>
      <c r="BE243" s="7">
        <v>2</v>
      </c>
      <c r="BF243" s="7">
        <v>4</v>
      </c>
      <c r="BG243" s="7">
        <v>1</v>
      </c>
      <c r="BH243" s="7">
        <v>3</v>
      </c>
      <c r="BI243" s="7">
        <v>2</v>
      </c>
      <c r="BJ243" s="7">
        <v>4</v>
      </c>
      <c r="BK243" s="7">
        <v>5</v>
      </c>
      <c r="BL243" s="7">
        <v>3</v>
      </c>
      <c r="BM243" s="7">
        <v>3</v>
      </c>
      <c r="BN243" s="7">
        <v>4</v>
      </c>
      <c r="BO243" s="7">
        <v>2</v>
      </c>
      <c r="BP243" s="7">
        <v>5</v>
      </c>
      <c r="BQ243" s="7">
        <v>6</v>
      </c>
      <c r="BR243" s="7">
        <v>6</v>
      </c>
      <c r="BS243" s="7">
        <v>7</v>
      </c>
      <c r="BT243" s="7">
        <v>6</v>
      </c>
      <c r="BU243" s="7">
        <v>4</v>
      </c>
      <c r="BV243" s="7">
        <v>6</v>
      </c>
      <c r="BW243" s="7">
        <v>2</v>
      </c>
      <c r="BX243" s="7">
        <v>8</v>
      </c>
      <c r="BY243" s="7">
        <v>6</v>
      </c>
      <c r="BZ243" s="7">
        <v>8</v>
      </c>
      <c r="CA243" s="7">
        <v>10</v>
      </c>
      <c r="CB243" s="7">
        <v>9</v>
      </c>
      <c r="CC243" s="7">
        <v>10</v>
      </c>
      <c r="CD243" s="7">
        <v>19</v>
      </c>
      <c r="CE243" s="7">
        <v>12</v>
      </c>
      <c r="CF243" s="7">
        <v>7</v>
      </c>
      <c r="CG243" s="7">
        <v>8</v>
      </c>
      <c r="CH243" s="7">
        <v>13</v>
      </c>
      <c r="CI243" s="7">
        <v>10</v>
      </c>
      <c r="CJ243" s="7">
        <v>6</v>
      </c>
      <c r="CK243" s="7">
        <v>8</v>
      </c>
      <c r="CL243" s="7">
        <v>11</v>
      </c>
      <c r="CM243" s="7">
        <v>8</v>
      </c>
      <c r="CN243" s="7">
        <v>3</v>
      </c>
      <c r="CO243" s="7">
        <v>12</v>
      </c>
      <c r="CP243" s="7">
        <v>15</v>
      </c>
      <c r="CQ243" s="7">
        <v>5</v>
      </c>
      <c r="CR243" s="7">
        <v>13</v>
      </c>
      <c r="CS243" s="7">
        <v>12</v>
      </c>
      <c r="CT243" s="7">
        <v>15</v>
      </c>
      <c r="CU243" s="7">
        <v>17</v>
      </c>
      <c r="CV243" s="7">
        <v>10</v>
      </c>
      <c r="CW243" s="7">
        <v>14</v>
      </c>
      <c r="CX243" s="7">
        <v>7</v>
      </c>
      <c r="CY243" s="7">
        <v>12</v>
      </c>
      <c r="CZ243" s="7">
        <v>7</v>
      </c>
      <c r="DA243" s="7">
        <v>16</v>
      </c>
      <c r="DB243" s="7">
        <v>14</v>
      </c>
      <c r="DC243" s="7">
        <v>10</v>
      </c>
      <c r="DD243" s="7">
        <v>17</v>
      </c>
      <c r="DE243" s="7">
        <v>26</v>
      </c>
      <c r="DF243" s="7">
        <v>13</v>
      </c>
      <c r="DG243" s="7">
        <v>18</v>
      </c>
      <c r="DH243" s="7">
        <v>22</v>
      </c>
      <c r="DI243" s="7">
        <v>24</v>
      </c>
      <c r="DJ243" s="7">
        <v>18</v>
      </c>
      <c r="DK243" s="7">
        <v>17</v>
      </c>
      <c r="DL243" s="7">
        <v>14</v>
      </c>
      <c r="DM243" s="7">
        <v>25</v>
      </c>
      <c r="DN243" s="7">
        <v>9</v>
      </c>
      <c r="DO243" s="7">
        <v>9</v>
      </c>
      <c r="DP243" s="7">
        <v>4</v>
      </c>
      <c r="DQ243" s="7">
        <v>9</v>
      </c>
      <c r="DR243" s="7">
        <v>10</v>
      </c>
      <c r="DS243" s="7">
        <v>8</v>
      </c>
      <c r="DT243" s="7">
        <v>10</v>
      </c>
      <c r="DU243" s="7">
        <v>6</v>
      </c>
      <c r="DV243" s="7">
        <v>5</v>
      </c>
      <c r="DW243" s="7">
        <v>10</v>
      </c>
      <c r="DX243" s="7">
        <f t="shared" si="21"/>
        <v>369</v>
      </c>
      <c r="DY243" s="7">
        <f t="shared" si="22"/>
        <v>28</v>
      </c>
      <c r="DZ243" s="7">
        <f t="shared" si="23"/>
        <v>173</v>
      </c>
      <c r="EA243" s="7">
        <f t="shared" si="24"/>
        <v>159</v>
      </c>
    </row>
    <row r="244" spans="1:131" x14ac:dyDescent="0.35">
      <c r="A244" s="7">
        <v>13</v>
      </c>
      <c r="B244" s="10" t="s">
        <v>1020</v>
      </c>
      <c r="C244" s="10" t="s">
        <v>609</v>
      </c>
      <c r="D244" s="10" t="s">
        <v>610</v>
      </c>
      <c r="E244" s="7">
        <f>SUM(Table32534[[#This Row],[0]:[90]])</f>
        <v>713</v>
      </c>
      <c r="F244" s="8">
        <f>SUM(Table32534[[#This Row],[0]:[15]])</f>
        <v>104</v>
      </c>
      <c r="G244" s="7">
        <f>SUM(Table32534[[#This Row],[16]:[64]])</f>
        <v>344</v>
      </c>
      <c r="H244" s="7">
        <f>SUM(Table32534[[#This Row],[65]:[90]])</f>
        <v>265</v>
      </c>
      <c r="I244" s="7">
        <f>SUM(Table32534[[#This Row],[85]:[90]])</f>
        <v>49</v>
      </c>
      <c r="J244" s="8">
        <f>SUM(Table32534[[#This Row],[0]:[17]])</f>
        <v>118</v>
      </c>
      <c r="K244" s="7">
        <f>SUM(Table32534[[#This Row],[18]:[64]])</f>
        <v>330</v>
      </c>
      <c r="L244" s="8">
        <f>SUM(Table32534[[#This Row],[0]:[4]])</f>
        <v>13</v>
      </c>
      <c r="M244" s="7">
        <f>SUM(Table32534[[#This Row],[5]:[15]])</f>
        <v>91</v>
      </c>
      <c r="N244" s="7">
        <f>SUM(Table32534[[#This Row],[16]:[24]])</f>
        <v>42</v>
      </c>
      <c r="O244" s="7">
        <f>SUM(Table32534[[#This Row],[25]:[49]])</f>
        <v>165</v>
      </c>
      <c r="P244" s="7">
        <f>SUM(Table32534[[#This Row],[50]:[64]])</f>
        <v>137</v>
      </c>
      <c r="Q244" s="7">
        <f>SUM(Table32534[[#This Row],[65]:[74]])</f>
        <v>114</v>
      </c>
      <c r="R244" s="7">
        <f>SUM(Table32534[[#This Row],[75]:[84]])</f>
        <v>102</v>
      </c>
      <c r="S244" s="8">
        <f>SUM(Table32534[[#This Row],[5]:[9]])</f>
        <v>36</v>
      </c>
      <c r="T244" s="7">
        <f>SUM(Table32534[[#This Row],[10]:[14]])</f>
        <v>46</v>
      </c>
      <c r="U244" s="7">
        <f>SUM(Table32534[[#This Row],[15]:[19]])</f>
        <v>37</v>
      </c>
      <c r="V244" s="7">
        <f>SUM(Table32534[[#This Row],[20]:[24]])</f>
        <v>14</v>
      </c>
      <c r="W244" s="7">
        <f>SUM(Table32534[[#This Row],[25]:[29]])</f>
        <v>11</v>
      </c>
      <c r="X244" s="7">
        <f>SUM(Table32534[[#This Row],[30]:[34]])</f>
        <v>29</v>
      </c>
      <c r="Y244" s="7">
        <f>SUM(Table32534[[#This Row],[35]:[39]])</f>
        <v>42</v>
      </c>
      <c r="Z244" s="7">
        <f>SUM(Table32534[[#This Row],[40]:[44]])</f>
        <v>33</v>
      </c>
      <c r="AA244" s="7">
        <f>SUM(Table32534[[#This Row],[45]:[49]])</f>
        <v>50</v>
      </c>
      <c r="AB244" s="7">
        <f>SUM(Table32534[[#This Row],[50]:[54]])</f>
        <v>34</v>
      </c>
      <c r="AC244" s="7">
        <f>SUM(Table32534[[#This Row],[55]:[59]])</f>
        <v>51</v>
      </c>
      <c r="AD244" s="7">
        <f>SUM(Table32534[[#This Row],[60]:[64]])</f>
        <v>52</v>
      </c>
      <c r="AE244" s="7">
        <f>SUM(Table32534[[#This Row],[65]:[69]])</f>
        <v>64</v>
      </c>
      <c r="AF244" s="7">
        <f>SUM(Table32534[[#This Row],[70]:[74]])</f>
        <v>50</v>
      </c>
      <c r="AG244" s="7">
        <f>SUM(Table32534[[#This Row],[75]:[79]])</f>
        <v>65</v>
      </c>
      <c r="AH244" s="7">
        <f>SUM(Table32534[[#This Row],[80]:[84]])</f>
        <v>37</v>
      </c>
      <c r="AI244" s="7">
        <f>SUM(Table32534[[#This Row],[85]:[89]])</f>
        <v>32</v>
      </c>
      <c r="AJ244" s="7">
        <f>Table32534[[#This Row],[90]]</f>
        <v>17</v>
      </c>
      <c r="AK244" s="8">
        <v>0</v>
      </c>
      <c r="AL244" s="7">
        <v>4</v>
      </c>
      <c r="AM244" s="7">
        <v>3</v>
      </c>
      <c r="AN244" s="7">
        <v>2</v>
      </c>
      <c r="AO244" s="7">
        <v>4</v>
      </c>
      <c r="AP244" s="7">
        <v>3</v>
      </c>
      <c r="AQ244" s="7">
        <v>4</v>
      </c>
      <c r="AR244" s="7">
        <v>9</v>
      </c>
      <c r="AS244" s="7">
        <v>9</v>
      </c>
      <c r="AT244" s="7">
        <v>11</v>
      </c>
      <c r="AU244" s="7">
        <v>9</v>
      </c>
      <c r="AV244" s="7">
        <v>8</v>
      </c>
      <c r="AW244" s="7">
        <v>11</v>
      </c>
      <c r="AX244" s="7">
        <v>10</v>
      </c>
      <c r="AY244" s="7">
        <v>8</v>
      </c>
      <c r="AZ244" s="7">
        <v>9</v>
      </c>
      <c r="BA244" s="7">
        <v>6</v>
      </c>
      <c r="BB244" s="7">
        <v>8</v>
      </c>
      <c r="BC244" s="7">
        <v>8</v>
      </c>
      <c r="BD244" s="7">
        <v>6</v>
      </c>
      <c r="BE244" s="7">
        <v>1</v>
      </c>
      <c r="BF244" s="7">
        <v>4</v>
      </c>
      <c r="BG244" s="7">
        <v>3</v>
      </c>
      <c r="BH244" s="7">
        <v>4</v>
      </c>
      <c r="BI244" s="7">
        <v>2</v>
      </c>
      <c r="BJ244" s="7">
        <v>2</v>
      </c>
      <c r="BK244" s="7">
        <v>2</v>
      </c>
      <c r="BL244" s="7">
        <v>2</v>
      </c>
      <c r="BM244" s="7">
        <v>4</v>
      </c>
      <c r="BN244" s="7">
        <v>1</v>
      </c>
      <c r="BO244" s="7">
        <v>6</v>
      </c>
      <c r="BP244" s="7">
        <v>8</v>
      </c>
      <c r="BQ244" s="7">
        <v>5</v>
      </c>
      <c r="BR244" s="7">
        <v>5</v>
      </c>
      <c r="BS244" s="7">
        <v>5</v>
      </c>
      <c r="BT244" s="7">
        <v>4</v>
      </c>
      <c r="BU244" s="7">
        <v>11</v>
      </c>
      <c r="BV244" s="7">
        <v>12</v>
      </c>
      <c r="BW244" s="7">
        <v>5</v>
      </c>
      <c r="BX244" s="7">
        <v>10</v>
      </c>
      <c r="BY244" s="7">
        <v>8</v>
      </c>
      <c r="BZ244" s="7">
        <v>8</v>
      </c>
      <c r="CA244" s="7">
        <v>7</v>
      </c>
      <c r="CB244" s="7">
        <v>3</v>
      </c>
      <c r="CC244" s="7">
        <v>7</v>
      </c>
      <c r="CD244" s="7">
        <v>16</v>
      </c>
      <c r="CE244" s="7">
        <v>7</v>
      </c>
      <c r="CF244" s="7">
        <v>10</v>
      </c>
      <c r="CG244" s="7">
        <v>10</v>
      </c>
      <c r="CH244" s="7">
        <v>7</v>
      </c>
      <c r="CI244" s="7">
        <v>9</v>
      </c>
      <c r="CJ244" s="7">
        <v>6</v>
      </c>
      <c r="CK244" s="7">
        <v>7</v>
      </c>
      <c r="CL244" s="7">
        <v>5</v>
      </c>
      <c r="CM244" s="7">
        <v>7</v>
      </c>
      <c r="CN244" s="7">
        <v>12</v>
      </c>
      <c r="CO244" s="7">
        <v>16</v>
      </c>
      <c r="CP244" s="7">
        <v>5</v>
      </c>
      <c r="CQ244" s="7">
        <v>8</v>
      </c>
      <c r="CR244" s="7">
        <v>10</v>
      </c>
      <c r="CS244" s="7">
        <v>9</v>
      </c>
      <c r="CT244" s="7">
        <v>10</v>
      </c>
      <c r="CU244" s="7">
        <v>9</v>
      </c>
      <c r="CV244" s="7">
        <v>9</v>
      </c>
      <c r="CW244" s="7">
        <v>15</v>
      </c>
      <c r="CX244" s="7">
        <v>13</v>
      </c>
      <c r="CY244" s="7">
        <v>16</v>
      </c>
      <c r="CZ244" s="7">
        <v>9</v>
      </c>
      <c r="DA244" s="7">
        <v>13</v>
      </c>
      <c r="DB244" s="7">
        <v>13</v>
      </c>
      <c r="DC244" s="7">
        <v>8</v>
      </c>
      <c r="DD244" s="7">
        <v>17</v>
      </c>
      <c r="DE244" s="7">
        <v>8</v>
      </c>
      <c r="DF244" s="7">
        <v>8</v>
      </c>
      <c r="DG244" s="7">
        <v>9</v>
      </c>
      <c r="DH244" s="7">
        <v>14</v>
      </c>
      <c r="DI244" s="7">
        <v>15</v>
      </c>
      <c r="DJ244" s="7">
        <v>14</v>
      </c>
      <c r="DK244" s="7">
        <v>10</v>
      </c>
      <c r="DL244" s="7">
        <v>12</v>
      </c>
      <c r="DM244" s="7">
        <v>10</v>
      </c>
      <c r="DN244" s="7">
        <v>9</v>
      </c>
      <c r="DO244" s="7">
        <v>7</v>
      </c>
      <c r="DP244" s="7">
        <v>6</v>
      </c>
      <c r="DQ244" s="7">
        <v>5</v>
      </c>
      <c r="DR244" s="7">
        <v>12</v>
      </c>
      <c r="DS244" s="7">
        <v>1</v>
      </c>
      <c r="DT244" s="7">
        <v>4</v>
      </c>
      <c r="DU244" s="7">
        <v>13</v>
      </c>
      <c r="DV244" s="7">
        <v>2</v>
      </c>
      <c r="DW244" s="7">
        <v>17</v>
      </c>
      <c r="DX244" s="7">
        <f t="shared" si="21"/>
        <v>344</v>
      </c>
      <c r="DY244" s="7">
        <f t="shared" si="22"/>
        <v>28</v>
      </c>
      <c r="DZ244" s="7">
        <f t="shared" si="23"/>
        <v>165</v>
      </c>
      <c r="EA244" s="7">
        <f t="shared" si="24"/>
        <v>137</v>
      </c>
    </row>
    <row r="245" spans="1:131" x14ac:dyDescent="0.35">
      <c r="A245" s="7">
        <v>13</v>
      </c>
      <c r="B245" s="10" t="s">
        <v>1020</v>
      </c>
      <c r="C245" s="10" t="s">
        <v>611</v>
      </c>
      <c r="D245" s="10" t="s">
        <v>612</v>
      </c>
      <c r="E245" s="7">
        <f>SUM(Table32534[[#This Row],[0]:[90]])</f>
        <v>644</v>
      </c>
      <c r="F245" s="8">
        <f>SUM(Table32534[[#This Row],[0]:[15]])</f>
        <v>92</v>
      </c>
      <c r="G245" s="7">
        <f>SUM(Table32534[[#This Row],[16]:[64]])</f>
        <v>353</v>
      </c>
      <c r="H245" s="7">
        <f>SUM(Table32534[[#This Row],[65]:[90]])</f>
        <v>199</v>
      </c>
      <c r="I245" s="7">
        <f>SUM(Table32534[[#This Row],[85]:[90]])</f>
        <v>25</v>
      </c>
      <c r="J245" s="8">
        <f>SUM(Table32534[[#This Row],[0]:[17]])</f>
        <v>103</v>
      </c>
      <c r="K245" s="7">
        <f>SUM(Table32534[[#This Row],[18]:[64]])</f>
        <v>342</v>
      </c>
      <c r="L245" s="8">
        <f>SUM(Table32534[[#This Row],[0]:[4]])</f>
        <v>24</v>
      </c>
      <c r="M245" s="7">
        <f>SUM(Table32534[[#This Row],[5]:[15]])</f>
        <v>68</v>
      </c>
      <c r="N245" s="7">
        <f>SUM(Table32534[[#This Row],[16]:[24]])</f>
        <v>45</v>
      </c>
      <c r="O245" s="7">
        <f>SUM(Table32534[[#This Row],[25]:[49]])</f>
        <v>197</v>
      </c>
      <c r="P245" s="7">
        <f>SUM(Table32534[[#This Row],[50]:[64]])</f>
        <v>111</v>
      </c>
      <c r="Q245" s="7">
        <f>SUM(Table32534[[#This Row],[65]:[74]])</f>
        <v>101</v>
      </c>
      <c r="R245" s="7">
        <f>SUM(Table32534[[#This Row],[75]:[84]])</f>
        <v>73</v>
      </c>
      <c r="S245" s="8">
        <f>SUM(Table32534[[#This Row],[5]:[9]])</f>
        <v>30</v>
      </c>
      <c r="T245" s="7">
        <f>SUM(Table32534[[#This Row],[10]:[14]])</f>
        <v>33</v>
      </c>
      <c r="U245" s="7">
        <f>SUM(Table32534[[#This Row],[15]:[19]])</f>
        <v>23</v>
      </c>
      <c r="V245" s="7">
        <f>SUM(Table32534[[#This Row],[20]:[24]])</f>
        <v>27</v>
      </c>
      <c r="W245" s="7">
        <f>SUM(Table32534[[#This Row],[25]:[29]])</f>
        <v>35</v>
      </c>
      <c r="X245" s="7">
        <f>SUM(Table32534[[#This Row],[30]:[34]])</f>
        <v>25</v>
      </c>
      <c r="Y245" s="7">
        <f>SUM(Table32534[[#This Row],[35]:[39]])</f>
        <v>41</v>
      </c>
      <c r="Z245" s="7">
        <f>SUM(Table32534[[#This Row],[40]:[44]])</f>
        <v>49</v>
      </c>
      <c r="AA245" s="7">
        <f>SUM(Table32534[[#This Row],[45]:[49]])</f>
        <v>47</v>
      </c>
      <c r="AB245" s="7">
        <f>SUM(Table32534[[#This Row],[50]:[54]])</f>
        <v>31</v>
      </c>
      <c r="AC245" s="7">
        <f>SUM(Table32534[[#This Row],[55]:[59]])</f>
        <v>40</v>
      </c>
      <c r="AD245" s="7">
        <f>SUM(Table32534[[#This Row],[60]:[64]])</f>
        <v>40</v>
      </c>
      <c r="AE245" s="7">
        <f>SUM(Table32534[[#This Row],[65]:[69]])</f>
        <v>49</v>
      </c>
      <c r="AF245" s="7">
        <f>SUM(Table32534[[#This Row],[70]:[74]])</f>
        <v>52</v>
      </c>
      <c r="AG245" s="7">
        <f>SUM(Table32534[[#This Row],[75]:[79]])</f>
        <v>53</v>
      </c>
      <c r="AH245" s="7">
        <f>SUM(Table32534[[#This Row],[80]:[84]])</f>
        <v>20</v>
      </c>
      <c r="AI245" s="7">
        <f>SUM(Table32534[[#This Row],[85]:[89]])</f>
        <v>15</v>
      </c>
      <c r="AJ245" s="7">
        <f>Table32534[[#This Row],[90]]</f>
        <v>10</v>
      </c>
      <c r="AK245" s="8">
        <v>7</v>
      </c>
      <c r="AL245" s="7">
        <v>4</v>
      </c>
      <c r="AM245" s="7">
        <v>4</v>
      </c>
      <c r="AN245" s="7">
        <v>3</v>
      </c>
      <c r="AO245" s="7">
        <v>6</v>
      </c>
      <c r="AP245" s="7">
        <v>6</v>
      </c>
      <c r="AQ245" s="7">
        <v>8</v>
      </c>
      <c r="AR245" s="7">
        <v>3</v>
      </c>
      <c r="AS245" s="7">
        <v>6</v>
      </c>
      <c r="AT245" s="7">
        <v>7</v>
      </c>
      <c r="AU245" s="7">
        <v>3</v>
      </c>
      <c r="AV245" s="7">
        <v>5</v>
      </c>
      <c r="AW245" s="7">
        <v>6</v>
      </c>
      <c r="AX245" s="7">
        <v>8</v>
      </c>
      <c r="AY245" s="7">
        <v>11</v>
      </c>
      <c r="AZ245" s="7">
        <v>5</v>
      </c>
      <c r="BA245" s="7">
        <v>3</v>
      </c>
      <c r="BB245" s="7">
        <v>8</v>
      </c>
      <c r="BC245" s="7">
        <v>4</v>
      </c>
      <c r="BD245" s="7">
        <v>3</v>
      </c>
      <c r="BE245" s="7">
        <v>8</v>
      </c>
      <c r="BF245" s="7">
        <v>5</v>
      </c>
      <c r="BG245" s="7">
        <v>8</v>
      </c>
      <c r="BH245" s="7">
        <v>3</v>
      </c>
      <c r="BI245" s="7">
        <v>3</v>
      </c>
      <c r="BJ245" s="7">
        <v>6</v>
      </c>
      <c r="BK245" s="7">
        <v>5</v>
      </c>
      <c r="BL245" s="7">
        <v>8</v>
      </c>
      <c r="BM245" s="7">
        <v>5</v>
      </c>
      <c r="BN245" s="7">
        <v>11</v>
      </c>
      <c r="BO245" s="7">
        <v>4</v>
      </c>
      <c r="BP245" s="7">
        <v>2</v>
      </c>
      <c r="BQ245" s="7">
        <v>6</v>
      </c>
      <c r="BR245" s="7">
        <v>9</v>
      </c>
      <c r="BS245" s="7">
        <v>4</v>
      </c>
      <c r="BT245" s="7">
        <v>7</v>
      </c>
      <c r="BU245" s="7">
        <v>12</v>
      </c>
      <c r="BV245" s="7">
        <v>6</v>
      </c>
      <c r="BW245" s="7">
        <v>6</v>
      </c>
      <c r="BX245" s="7">
        <v>10</v>
      </c>
      <c r="BY245" s="7">
        <v>12</v>
      </c>
      <c r="BZ245" s="7">
        <v>11</v>
      </c>
      <c r="CA245" s="7">
        <v>8</v>
      </c>
      <c r="CB245" s="7">
        <v>10</v>
      </c>
      <c r="CC245" s="7">
        <v>8</v>
      </c>
      <c r="CD245" s="7">
        <v>13</v>
      </c>
      <c r="CE245" s="7">
        <v>9</v>
      </c>
      <c r="CF245" s="7">
        <v>6</v>
      </c>
      <c r="CG245" s="7">
        <v>9</v>
      </c>
      <c r="CH245" s="7">
        <v>10</v>
      </c>
      <c r="CI245" s="7">
        <v>8</v>
      </c>
      <c r="CJ245" s="7">
        <v>4</v>
      </c>
      <c r="CK245" s="7">
        <v>4</v>
      </c>
      <c r="CL245" s="7">
        <v>4</v>
      </c>
      <c r="CM245" s="7">
        <v>11</v>
      </c>
      <c r="CN245" s="7">
        <v>11</v>
      </c>
      <c r="CO245" s="7">
        <v>7</v>
      </c>
      <c r="CP245" s="7">
        <v>3</v>
      </c>
      <c r="CQ245" s="7">
        <v>10</v>
      </c>
      <c r="CR245" s="7">
        <v>9</v>
      </c>
      <c r="CS245" s="7">
        <v>3</v>
      </c>
      <c r="CT245" s="7">
        <v>7</v>
      </c>
      <c r="CU245" s="7">
        <v>9</v>
      </c>
      <c r="CV245" s="7">
        <v>11</v>
      </c>
      <c r="CW245" s="7">
        <v>10</v>
      </c>
      <c r="CX245" s="7">
        <v>5</v>
      </c>
      <c r="CY245" s="7">
        <v>8</v>
      </c>
      <c r="CZ245" s="7">
        <v>10</v>
      </c>
      <c r="DA245" s="7">
        <v>11</v>
      </c>
      <c r="DB245" s="7">
        <v>15</v>
      </c>
      <c r="DC245" s="7">
        <v>10</v>
      </c>
      <c r="DD245" s="7">
        <v>12</v>
      </c>
      <c r="DE245" s="7">
        <v>10</v>
      </c>
      <c r="DF245" s="7">
        <v>9</v>
      </c>
      <c r="DG245" s="7">
        <v>11</v>
      </c>
      <c r="DH245" s="7">
        <v>15</v>
      </c>
      <c r="DI245" s="7">
        <v>13</v>
      </c>
      <c r="DJ245" s="7">
        <v>11</v>
      </c>
      <c r="DK245" s="7">
        <v>7</v>
      </c>
      <c r="DL245" s="7">
        <v>7</v>
      </c>
      <c r="DM245" s="7">
        <v>7</v>
      </c>
      <c r="DN245" s="7">
        <v>5</v>
      </c>
      <c r="DO245" s="7">
        <v>4</v>
      </c>
      <c r="DP245" s="7">
        <v>4</v>
      </c>
      <c r="DQ245" s="7">
        <v>0</v>
      </c>
      <c r="DR245" s="7">
        <v>4</v>
      </c>
      <c r="DS245" s="7">
        <v>4</v>
      </c>
      <c r="DT245" s="7">
        <v>6</v>
      </c>
      <c r="DU245" s="7">
        <v>1</v>
      </c>
      <c r="DV245" s="7">
        <v>0</v>
      </c>
      <c r="DW245" s="7">
        <v>10</v>
      </c>
      <c r="DX245" s="7">
        <f t="shared" si="21"/>
        <v>353</v>
      </c>
      <c r="DY245" s="7">
        <f t="shared" si="22"/>
        <v>34</v>
      </c>
      <c r="DZ245" s="7">
        <f t="shared" si="23"/>
        <v>197</v>
      </c>
      <c r="EA245" s="7">
        <f t="shared" si="24"/>
        <v>111</v>
      </c>
    </row>
    <row r="246" spans="1:131" x14ac:dyDescent="0.35">
      <c r="A246" s="7">
        <v>13</v>
      </c>
      <c r="B246" s="10" t="s">
        <v>1020</v>
      </c>
      <c r="C246" s="10" t="s">
        <v>613</v>
      </c>
      <c r="D246" s="10" t="s">
        <v>614</v>
      </c>
      <c r="E246" s="7">
        <f>SUM(Table32534[[#This Row],[0]:[90]])</f>
        <v>724</v>
      </c>
      <c r="F246" s="8">
        <f>SUM(Table32534[[#This Row],[0]:[15]])</f>
        <v>104</v>
      </c>
      <c r="G246" s="7">
        <f>SUM(Table32534[[#This Row],[16]:[64]])</f>
        <v>423</v>
      </c>
      <c r="H246" s="7">
        <f>SUM(Table32534[[#This Row],[65]:[90]])</f>
        <v>197</v>
      </c>
      <c r="I246" s="7">
        <f>SUM(Table32534[[#This Row],[85]:[90]])</f>
        <v>42</v>
      </c>
      <c r="J246" s="8">
        <f>SUM(Table32534[[#This Row],[0]:[17]])</f>
        <v>129</v>
      </c>
      <c r="K246" s="7">
        <f>SUM(Table32534[[#This Row],[18]:[64]])</f>
        <v>398</v>
      </c>
      <c r="L246" s="8">
        <f>SUM(Table32534[[#This Row],[0]:[4]])</f>
        <v>14</v>
      </c>
      <c r="M246" s="7">
        <f>SUM(Table32534[[#This Row],[5]:[15]])</f>
        <v>90</v>
      </c>
      <c r="N246" s="7">
        <f>SUM(Table32534[[#This Row],[16]:[24]])</f>
        <v>74</v>
      </c>
      <c r="O246" s="7">
        <f>SUM(Table32534[[#This Row],[25]:[49]])</f>
        <v>203</v>
      </c>
      <c r="P246" s="7">
        <f>SUM(Table32534[[#This Row],[50]:[64]])</f>
        <v>146</v>
      </c>
      <c r="Q246" s="7">
        <f>SUM(Table32534[[#This Row],[65]:[74]])</f>
        <v>77</v>
      </c>
      <c r="R246" s="7">
        <f>SUM(Table32534[[#This Row],[75]:[84]])</f>
        <v>78</v>
      </c>
      <c r="S246" s="8">
        <f>SUM(Table32534[[#This Row],[5]:[9]])</f>
        <v>34</v>
      </c>
      <c r="T246" s="7">
        <f>SUM(Table32534[[#This Row],[10]:[14]])</f>
        <v>43</v>
      </c>
      <c r="U246" s="7">
        <f>SUM(Table32534[[#This Row],[15]:[19]])</f>
        <v>56</v>
      </c>
      <c r="V246" s="7">
        <f>SUM(Table32534[[#This Row],[20]:[24]])</f>
        <v>31</v>
      </c>
      <c r="W246" s="7">
        <f>SUM(Table32534[[#This Row],[25]:[29]])</f>
        <v>34</v>
      </c>
      <c r="X246" s="7">
        <f>SUM(Table32534[[#This Row],[30]:[34]])</f>
        <v>31</v>
      </c>
      <c r="Y246" s="7">
        <f>SUM(Table32534[[#This Row],[35]:[39]])</f>
        <v>49</v>
      </c>
      <c r="Z246" s="7">
        <f>SUM(Table32534[[#This Row],[40]:[44]])</f>
        <v>45</v>
      </c>
      <c r="AA246" s="7">
        <f>SUM(Table32534[[#This Row],[45]:[49]])</f>
        <v>44</v>
      </c>
      <c r="AB246" s="7">
        <f>SUM(Table32534[[#This Row],[50]:[54]])</f>
        <v>54</v>
      </c>
      <c r="AC246" s="7">
        <f>SUM(Table32534[[#This Row],[55]:[59]])</f>
        <v>38</v>
      </c>
      <c r="AD246" s="7">
        <f>SUM(Table32534[[#This Row],[60]:[64]])</f>
        <v>54</v>
      </c>
      <c r="AE246" s="7">
        <f>SUM(Table32534[[#This Row],[65]:[69]])</f>
        <v>39</v>
      </c>
      <c r="AF246" s="7">
        <f>SUM(Table32534[[#This Row],[70]:[74]])</f>
        <v>38</v>
      </c>
      <c r="AG246" s="7">
        <f>SUM(Table32534[[#This Row],[75]:[79]])</f>
        <v>50</v>
      </c>
      <c r="AH246" s="7">
        <f>SUM(Table32534[[#This Row],[80]:[84]])</f>
        <v>28</v>
      </c>
      <c r="AI246" s="7">
        <f>SUM(Table32534[[#This Row],[85]:[89]])</f>
        <v>33</v>
      </c>
      <c r="AJ246" s="7">
        <f>Table32534[[#This Row],[90]]</f>
        <v>9</v>
      </c>
      <c r="AK246" s="8">
        <v>3</v>
      </c>
      <c r="AL246" s="7">
        <v>2</v>
      </c>
      <c r="AM246" s="7">
        <v>2</v>
      </c>
      <c r="AN246" s="7">
        <v>5</v>
      </c>
      <c r="AO246" s="7">
        <v>2</v>
      </c>
      <c r="AP246" s="7">
        <v>7</v>
      </c>
      <c r="AQ246" s="7">
        <v>6</v>
      </c>
      <c r="AR246" s="7">
        <v>8</v>
      </c>
      <c r="AS246" s="7">
        <v>4</v>
      </c>
      <c r="AT246" s="7">
        <v>9</v>
      </c>
      <c r="AU246" s="7">
        <v>8</v>
      </c>
      <c r="AV246" s="7">
        <v>8</v>
      </c>
      <c r="AW246" s="7">
        <v>4</v>
      </c>
      <c r="AX246" s="7">
        <v>12</v>
      </c>
      <c r="AY246" s="7">
        <v>11</v>
      </c>
      <c r="AZ246" s="7">
        <v>13</v>
      </c>
      <c r="BA246" s="7">
        <v>14</v>
      </c>
      <c r="BB246" s="7">
        <v>11</v>
      </c>
      <c r="BC246" s="7">
        <v>11</v>
      </c>
      <c r="BD246" s="7">
        <v>7</v>
      </c>
      <c r="BE246" s="7">
        <v>6</v>
      </c>
      <c r="BF246" s="7">
        <v>5</v>
      </c>
      <c r="BG246" s="7">
        <v>6</v>
      </c>
      <c r="BH246" s="7">
        <v>7</v>
      </c>
      <c r="BI246" s="7">
        <v>7</v>
      </c>
      <c r="BJ246" s="7">
        <v>5</v>
      </c>
      <c r="BK246" s="7">
        <v>8</v>
      </c>
      <c r="BL246" s="7">
        <v>5</v>
      </c>
      <c r="BM246" s="7">
        <v>8</v>
      </c>
      <c r="BN246" s="7">
        <v>8</v>
      </c>
      <c r="BO246" s="7">
        <v>5</v>
      </c>
      <c r="BP246" s="7">
        <v>5</v>
      </c>
      <c r="BQ246" s="7">
        <v>8</v>
      </c>
      <c r="BR246" s="7">
        <v>9</v>
      </c>
      <c r="BS246" s="7">
        <v>4</v>
      </c>
      <c r="BT246" s="7">
        <v>12</v>
      </c>
      <c r="BU246" s="7">
        <v>13</v>
      </c>
      <c r="BV246" s="7">
        <v>6</v>
      </c>
      <c r="BW246" s="7">
        <v>10</v>
      </c>
      <c r="BX246" s="7">
        <v>8</v>
      </c>
      <c r="BY246" s="7">
        <v>13</v>
      </c>
      <c r="BZ246" s="7">
        <v>4</v>
      </c>
      <c r="CA246" s="7">
        <v>8</v>
      </c>
      <c r="CB246" s="7">
        <v>12</v>
      </c>
      <c r="CC246" s="7">
        <v>8</v>
      </c>
      <c r="CD246" s="7">
        <v>15</v>
      </c>
      <c r="CE246" s="7">
        <v>7</v>
      </c>
      <c r="CF246" s="7">
        <v>8</v>
      </c>
      <c r="CG246" s="7">
        <v>9</v>
      </c>
      <c r="CH246" s="7">
        <v>5</v>
      </c>
      <c r="CI246" s="7">
        <v>8</v>
      </c>
      <c r="CJ246" s="7">
        <v>10</v>
      </c>
      <c r="CK246" s="7">
        <v>8</v>
      </c>
      <c r="CL246" s="7">
        <v>15</v>
      </c>
      <c r="CM246" s="7">
        <v>13</v>
      </c>
      <c r="CN246" s="7">
        <v>6</v>
      </c>
      <c r="CO246" s="7">
        <v>8</v>
      </c>
      <c r="CP246" s="7">
        <v>8</v>
      </c>
      <c r="CQ246" s="7">
        <v>9</v>
      </c>
      <c r="CR246" s="7">
        <v>7</v>
      </c>
      <c r="CS246" s="7">
        <v>16</v>
      </c>
      <c r="CT246" s="7">
        <v>9</v>
      </c>
      <c r="CU246" s="7">
        <v>13</v>
      </c>
      <c r="CV246" s="7">
        <v>6</v>
      </c>
      <c r="CW246" s="7">
        <v>10</v>
      </c>
      <c r="CX246" s="7">
        <v>5</v>
      </c>
      <c r="CY246" s="7">
        <v>6</v>
      </c>
      <c r="CZ246" s="7">
        <v>7</v>
      </c>
      <c r="DA246" s="7">
        <v>11</v>
      </c>
      <c r="DB246" s="7">
        <v>10</v>
      </c>
      <c r="DC246" s="7">
        <v>4</v>
      </c>
      <c r="DD246" s="7">
        <v>12</v>
      </c>
      <c r="DE246" s="7">
        <v>7</v>
      </c>
      <c r="DF246" s="7">
        <v>4</v>
      </c>
      <c r="DG246" s="7">
        <v>11</v>
      </c>
      <c r="DH246" s="7">
        <v>11</v>
      </c>
      <c r="DI246" s="7">
        <v>11</v>
      </c>
      <c r="DJ246" s="7">
        <v>12</v>
      </c>
      <c r="DK246" s="7">
        <v>9</v>
      </c>
      <c r="DL246" s="7">
        <v>7</v>
      </c>
      <c r="DM246" s="7">
        <v>6</v>
      </c>
      <c r="DN246" s="7">
        <v>5</v>
      </c>
      <c r="DO246" s="7">
        <v>6</v>
      </c>
      <c r="DP246" s="7">
        <v>5</v>
      </c>
      <c r="DQ246" s="7">
        <v>6</v>
      </c>
      <c r="DR246" s="7">
        <v>3</v>
      </c>
      <c r="DS246" s="7">
        <v>9</v>
      </c>
      <c r="DT246" s="7">
        <v>3</v>
      </c>
      <c r="DU246" s="7">
        <v>8</v>
      </c>
      <c r="DV246" s="7">
        <v>10</v>
      </c>
      <c r="DW246" s="7">
        <v>9</v>
      </c>
      <c r="DX246" s="7">
        <f t="shared" si="21"/>
        <v>423</v>
      </c>
      <c r="DY246" s="7">
        <f t="shared" si="22"/>
        <v>49</v>
      </c>
      <c r="DZ246" s="7">
        <f t="shared" si="23"/>
        <v>203</v>
      </c>
      <c r="EA246" s="7">
        <f t="shared" si="24"/>
        <v>146</v>
      </c>
    </row>
    <row r="247" spans="1:131" x14ac:dyDescent="0.35">
      <c r="A247" s="7">
        <v>13</v>
      </c>
      <c r="B247" s="10" t="s">
        <v>1020</v>
      </c>
      <c r="C247" s="10" t="s">
        <v>615</v>
      </c>
      <c r="D247" s="10" t="s">
        <v>616</v>
      </c>
      <c r="E247" s="7">
        <f>SUM(Table32534[[#This Row],[0]:[90]])</f>
        <v>551</v>
      </c>
      <c r="F247" s="8">
        <f>SUM(Table32534[[#This Row],[0]:[15]])</f>
        <v>81</v>
      </c>
      <c r="G247" s="7">
        <f>SUM(Table32534[[#This Row],[16]:[64]])</f>
        <v>304</v>
      </c>
      <c r="H247" s="7">
        <f>SUM(Table32534[[#This Row],[65]:[90]])</f>
        <v>166</v>
      </c>
      <c r="I247" s="7">
        <f>SUM(Table32534[[#This Row],[85]:[90]])</f>
        <v>5</v>
      </c>
      <c r="J247" s="8">
        <f>SUM(Table32534[[#This Row],[0]:[17]])</f>
        <v>92</v>
      </c>
      <c r="K247" s="7">
        <f>SUM(Table32534[[#This Row],[18]:[64]])</f>
        <v>293</v>
      </c>
      <c r="L247" s="8">
        <f>SUM(Table32534[[#This Row],[0]:[4]])</f>
        <v>19</v>
      </c>
      <c r="M247" s="7">
        <f>SUM(Table32534[[#This Row],[5]:[15]])</f>
        <v>62</v>
      </c>
      <c r="N247" s="7">
        <f>SUM(Table32534[[#This Row],[16]:[24]])</f>
        <v>36</v>
      </c>
      <c r="O247" s="7">
        <f>SUM(Table32534[[#This Row],[25]:[49]])</f>
        <v>154</v>
      </c>
      <c r="P247" s="7">
        <f>SUM(Table32534[[#This Row],[50]:[64]])</f>
        <v>114</v>
      </c>
      <c r="Q247" s="7">
        <f>SUM(Table32534[[#This Row],[65]:[74]])</f>
        <v>96</v>
      </c>
      <c r="R247" s="7">
        <f>SUM(Table32534[[#This Row],[75]:[84]])</f>
        <v>65</v>
      </c>
      <c r="S247" s="8">
        <f>SUM(Table32534[[#This Row],[5]:[9]])</f>
        <v>35</v>
      </c>
      <c r="T247" s="7">
        <f>SUM(Table32534[[#This Row],[10]:[14]])</f>
        <v>21</v>
      </c>
      <c r="U247" s="7">
        <f>SUM(Table32534[[#This Row],[15]:[19]])</f>
        <v>25</v>
      </c>
      <c r="V247" s="7">
        <f>SUM(Table32534[[#This Row],[20]:[24]])</f>
        <v>17</v>
      </c>
      <c r="W247" s="7">
        <f>SUM(Table32534[[#This Row],[25]:[29]])</f>
        <v>13</v>
      </c>
      <c r="X247" s="7">
        <f>SUM(Table32534[[#This Row],[30]:[34]])</f>
        <v>32</v>
      </c>
      <c r="Y247" s="7">
        <f>SUM(Table32534[[#This Row],[35]:[39]])</f>
        <v>29</v>
      </c>
      <c r="Z247" s="7">
        <f>SUM(Table32534[[#This Row],[40]:[44]])</f>
        <v>43</v>
      </c>
      <c r="AA247" s="7">
        <f>SUM(Table32534[[#This Row],[45]:[49]])</f>
        <v>37</v>
      </c>
      <c r="AB247" s="7">
        <f>SUM(Table32534[[#This Row],[50]:[54]])</f>
        <v>34</v>
      </c>
      <c r="AC247" s="7">
        <f>SUM(Table32534[[#This Row],[55]:[59]])</f>
        <v>43</v>
      </c>
      <c r="AD247" s="7">
        <f>SUM(Table32534[[#This Row],[60]:[64]])</f>
        <v>37</v>
      </c>
      <c r="AE247" s="7">
        <f>SUM(Table32534[[#This Row],[65]:[69]])</f>
        <v>45</v>
      </c>
      <c r="AF247" s="7">
        <f>SUM(Table32534[[#This Row],[70]:[74]])</f>
        <v>51</v>
      </c>
      <c r="AG247" s="7">
        <f>SUM(Table32534[[#This Row],[75]:[79]])</f>
        <v>56</v>
      </c>
      <c r="AH247" s="7">
        <f>SUM(Table32534[[#This Row],[80]:[84]])</f>
        <v>9</v>
      </c>
      <c r="AI247" s="7">
        <f>SUM(Table32534[[#This Row],[85]:[89]])</f>
        <v>2</v>
      </c>
      <c r="AJ247" s="7">
        <f>Table32534[[#This Row],[90]]</f>
        <v>3</v>
      </c>
      <c r="AK247" s="8">
        <v>5</v>
      </c>
      <c r="AL247" s="7">
        <v>1</v>
      </c>
      <c r="AM247" s="7">
        <v>7</v>
      </c>
      <c r="AN247" s="7">
        <v>4</v>
      </c>
      <c r="AO247" s="7">
        <v>2</v>
      </c>
      <c r="AP247" s="7">
        <v>5</v>
      </c>
      <c r="AQ247" s="7">
        <v>7</v>
      </c>
      <c r="AR247" s="7">
        <v>6</v>
      </c>
      <c r="AS247" s="7">
        <v>8</v>
      </c>
      <c r="AT247" s="7">
        <v>9</v>
      </c>
      <c r="AU247" s="7">
        <v>7</v>
      </c>
      <c r="AV247" s="7">
        <v>2</v>
      </c>
      <c r="AW247" s="7">
        <v>4</v>
      </c>
      <c r="AX247" s="7">
        <v>2</v>
      </c>
      <c r="AY247" s="7">
        <v>6</v>
      </c>
      <c r="AZ247" s="7">
        <v>6</v>
      </c>
      <c r="BA247" s="7">
        <v>5</v>
      </c>
      <c r="BB247" s="7">
        <v>6</v>
      </c>
      <c r="BC247" s="7">
        <v>3</v>
      </c>
      <c r="BD247" s="7">
        <v>5</v>
      </c>
      <c r="BE247" s="7">
        <v>2</v>
      </c>
      <c r="BF247" s="7">
        <v>6</v>
      </c>
      <c r="BG247" s="7">
        <v>4</v>
      </c>
      <c r="BH247" s="7">
        <v>2</v>
      </c>
      <c r="BI247" s="7">
        <v>3</v>
      </c>
      <c r="BJ247" s="7">
        <v>3</v>
      </c>
      <c r="BK247" s="7">
        <v>2</v>
      </c>
      <c r="BL247" s="7">
        <v>2</v>
      </c>
      <c r="BM247" s="7">
        <v>1</v>
      </c>
      <c r="BN247" s="7">
        <v>5</v>
      </c>
      <c r="BO247" s="7">
        <v>5</v>
      </c>
      <c r="BP247" s="7">
        <v>4</v>
      </c>
      <c r="BQ247" s="7">
        <v>3</v>
      </c>
      <c r="BR247" s="7">
        <v>12</v>
      </c>
      <c r="BS247" s="7">
        <v>8</v>
      </c>
      <c r="BT247" s="7">
        <v>4</v>
      </c>
      <c r="BU247" s="7">
        <v>6</v>
      </c>
      <c r="BV247" s="7">
        <v>6</v>
      </c>
      <c r="BW247" s="7">
        <v>6</v>
      </c>
      <c r="BX247" s="7">
        <v>7</v>
      </c>
      <c r="BY247" s="7">
        <v>13</v>
      </c>
      <c r="BZ247" s="7">
        <v>6</v>
      </c>
      <c r="CA247" s="7">
        <v>11</v>
      </c>
      <c r="CB247" s="7">
        <v>6</v>
      </c>
      <c r="CC247" s="7">
        <v>7</v>
      </c>
      <c r="CD247" s="7">
        <v>3</v>
      </c>
      <c r="CE247" s="7">
        <v>6</v>
      </c>
      <c r="CF247" s="7">
        <v>14</v>
      </c>
      <c r="CG247" s="7">
        <v>8</v>
      </c>
      <c r="CH247" s="7">
        <v>6</v>
      </c>
      <c r="CI247" s="7">
        <v>3</v>
      </c>
      <c r="CJ247" s="7">
        <v>6</v>
      </c>
      <c r="CK247" s="7">
        <v>7</v>
      </c>
      <c r="CL247" s="7">
        <v>9</v>
      </c>
      <c r="CM247" s="7">
        <v>9</v>
      </c>
      <c r="CN247" s="7">
        <v>8</v>
      </c>
      <c r="CO247" s="7">
        <v>6</v>
      </c>
      <c r="CP247" s="7">
        <v>12</v>
      </c>
      <c r="CQ247" s="7">
        <v>13</v>
      </c>
      <c r="CR247" s="7">
        <v>4</v>
      </c>
      <c r="CS247" s="7">
        <v>7</v>
      </c>
      <c r="CT247" s="7">
        <v>9</v>
      </c>
      <c r="CU247" s="7">
        <v>8</v>
      </c>
      <c r="CV247" s="7">
        <v>5</v>
      </c>
      <c r="CW247" s="7">
        <v>8</v>
      </c>
      <c r="CX247" s="7">
        <v>10</v>
      </c>
      <c r="CY247" s="7">
        <v>9</v>
      </c>
      <c r="CZ247" s="7">
        <v>9</v>
      </c>
      <c r="DA247" s="7">
        <v>12</v>
      </c>
      <c r="DB247" s="7">
        <v>5</v>
      </c>
      <c r="DC247" s="7">
        <v>9</v>
      </c>
      <c r="DD247" s="7">
        <v>5</v>
      </c>
      <c r="DE247" s="7">
        <v>13</v>
      </c>
      <c r="DF247" s="7">
        <v>8</v>
      </c>
      <c r="DG247" s="7">
        <v>16</v>
      </c>
      <c r="DH247" s="7">
        <v>6</v>
      </c>
      <c r="DI247" s="7">
        <v>7</v>
      </c>
      <c r="DJ247" s="7">
        <v>17</v>
      </c>
      <c r="DK247" s="7">
        <v>16</v>
      </c>
      <c r="DL247" s="7">
        <v>10</v>
      </c>
      <c r="DM247" s="7">
        <v>3</v>
      </c>
      <c r="DN247" s="7">
        <v>2</v>
      </c>
      <c r="DO247" s="7">
        <v>3</v>
      </c>
      <c r="DP247" s="7">
        <v>0</v>
      </c>
      <c r="DQ247" s="7">
        <v>1</v>
      </c>
      <c r="DR247" s="7">
        <v>1</v>
      </c>
      <c r="DS247" s="7">
        <v>0</v>
      </c>
      <c r="DT247" s="7">
        <v>0</v>
      </c>
      <c r="DU247" s="7">
        <v>1</v>
      </c>
      <c r="DV247" s="7">
        <v>0</v>
      </c>
      <c r="DW247" s="7">
        <v>3</v>
      </c>
      <c r="DX247" s="7">
        <f t="shared" si="21"/>
        <v>304</v>
      </c>
      <c r="DY247" s="7">
        <f t="shared" si="22"/>
        <v>25</v>
      </c>
      <c r="DZ247" s="7">
        <f t="shared" si="23"/>
        <v>154</v>
      </c>
      <c r="EA247" s="7">
        <f t="shared" si="24"/>
        <v>114</v>
      </c>
    </row>
    <row r="248" spans="1:131" x14ac:dyDescent="0.35">
      <c r="A248" s="7">
        <v>13</v>
      </c>
      <c r="B248" s="10" t="s">
        <v>1020</v>
      </c>
      <c r="C248" s="10" t="s">
        <v>617</v>
      </c>
      <c r="D248" s="10" t="s">
        <v>618</v>
      </c>
      <c r="E248" s="7">
        <f>SUM(Table32534[[#This Row],[0]:[90]])</f>
        <v>933</v>
      </c>
      <c r="F248" s="8">
        <f>SUM(Table32534[[#This Row],[0]:[15]])</f>
        <v>121</v>
      </c>
      <c r="G248" s="7">
        <f>SUM(Table32534[[#This Row],[16]:[64]])</f>
        <v>629</v>
      </c>
      <c r="H248" s="7">
        <f>SUM(Table32534[[#This Row],[65]:[90]])</f>
        <v>183</v>
      </c>
      <c r="I248" s="7">
        <f>SUM(Table32534[[#This Row],[85]:[90]])</f>
        <v>29</v>
      </c>
      <c r="J248" s="8">
        <f>SUM(Table32534[[#This Row],[0]:[17]])</f>
        <v>139</v>
      </c>
      <c r="K248" s="7">
        <f>SUM(Table32534[[#This Row],[18]:[64]])</f>
        <v>611</v>
      </c>
      <c r="L248" s="8">
        <f>SUM(Table32534[[#This Row],[0]:[4]])</f>
        <v>26</v>
      </c>
      <c r="M248" s="7">
        <f>SUM(Table32534[[#This Row],[5]:[15]])</f>
        <v>95</v>
      </c>
      <c r="N248" s="7">
        <f>SUM(Table32534[[#This Row],[16]:[24]])</f>
        <v>218</v>
      </c>
      <c r="O248" s="7">
        <f>SUM(Table32534[[#This Row],[25]:[49]])</f>
        <v>254</v>
      </c>
      <c r="P248" s="7">
        <f>SUM(Table32534[[#This Row],[50]:[64]])</f>
        <v>157</v>
      </c>
      <c r="Q248" s="7">
        <f>SUM(Table32534[[#This Row],[65]:[74]])</f>
        <v>86</v>
      </c>
      <c r="R248" s="7">
        <f>SUM(Table32534[[#This Row],[75]:[84]])</f>
        <v>68</v>
      </c>
      <c r="S248" s="8">
        <f>SUM(Table32534[[#This Row],[5]:[9]])</f>
        <v>34</v>
      </c>
      <c r="T248" s="7">
        <f>SUM(Table32534[[#This Row],[10]:[14]])</f>
        <v>48</v>
      </c>
      <c r="U248" s="7">
        <f>SUM(Table32534[[#This Row],[15]:[19]])</f>
        <v>63</v>
      </c>
      <c r="V248" s="7">
        <f>SUM(Table32534[[#This Row],[20]:[24]])</f>
        <v>168</v>
      </c>
      <c r="W248" s="7">
        <f>SUM(Table32534[[#This Row],[25]:[29]])</f>
        <v>55</v>
      </c>
      <c r="X248" s="7">
        <f>SUM(Table32534[[#This Row],[30]:[34]])</f>
        <v>59</v>
      </c>
      <c r="Y248" s="7">
        <f>SUM(Table32534[[#This Row],[35]:[39]])</f>
        <v>51</v>
      </c>
      <c r="Z248" s="7">
        <f>SUM(Table32534[[#This Row],[40]:[44]])</f>
        <v>42</v>
      </c>
      <c r="AA248" s="7">
        <f>SUM(Table32534[[#This Row],[45]:[49]])</f>
        <v>47</v>
      </c>
      <c r="AB248" s="7">
        <f>SUM(Table32534[[#This Row],[50]:[54]])</f>
        <v>51</v>
      </c>
      <c r="AC248" s="7">
        <f>SUM(Table32534[[#This Row],[55]:[59]])</f>
        <v>48</v>
      </c>
      <c r="AD248" s="7">
        <f>SUM(Table32534[[#This Row],[60]:[64]])</f>
        <v>58</v>
      </c>
      <c r="AE248" s="7">
        <f>SUM(Table32534[[#This Row],[65]:[69]])</f>
        <v>42</v>
      </c>
      <c r="AF248" s="7">
        <f>SUM(Table32534[[#This Row],[70]:[74]])</f>
        <v>44</v>
      </c>
      <c r="AG248" s="7">
        <f>SUM(Table32534[[#This Row],[75]:[79]])</f>
        <v>34</v>
      </c>
      <c r="AH248" s="7">
        <f>SUM(Table32534[[#This Row],[80]:[84]])</f>
        <v>34</v>
      </c>
      <c r="AI248" s="7">
        <f>SUM(Table32534[[#This Row],[85]:[89]])</f>
        <v>20</v>
      </c>
      <c r="AJ248" s="7">
        <f>Table32534[[#This Row],[90]]</f>
        <v>9</v>
      </c>
      <c r="AK248" s="8">
        <v>7</v>
      </c>
      <c r="AL248" s="7">
        <v>5</v>
      </c>
      <c r="AM248" s="7">
        <v>4</v>
      </c>
      <c r="AN248" s="7">
        <v>5</v>
      </c>
      <c r="AO248" s="7">
        <v>5</v>
      </c>
      <c r="AP248" s="7">
        <v>7</v>
      </c>
      <c r="AQ248" s="7">
        <v>4</v>
      </c>
      <c r="AR248" s="7">
        <v>7</v>
      </c>
      <c r="AS248" s="7">
        <v>7</v>
      </c>
      <c r="AT248" s="7">
        <v>9</v>
      </c>
      <c r="AU248" s="7">
        <v>8</v>
      </c>
      <c r="AV248" s="7">
        <v>11</v>
      </c>
      <c r="AW248" s="7">
        <v>7</v>
      </c>
      <c r="AX248" s="7">
        <v>9</v>
      </c>
      <c r="AY248" s="7">
        <v>13</v>
      </c>
      <c r="AZ248" s="7">
        <v>13</v>
      </c>
      <c r="BA248" s="7">
        <v>9</v>
      </c>
      <c r="BB248" s="7">
        <v>9</v>
      </c>
      <c r="BC248" s="7">
        <v>15</v>
      </c>
      <c r="BD248" s="7">
        <v>17</v>
      </c>
      <c r="BE248" s="7">
        <v>38</v>
      </c>
      <c r="BF248" s="7">
        <v>40</v>
      </c>
      <c r="BG248" s="7">
        <v>32</v>
      </c>
      <c r="BH248" s="7">
        <v>29</v>
      </c>
      <c r="BI248" s="7">
        <v>29</v>
      </c>
      <c r="BJ248" s="7">
        <v>8</v>
      </c>
      <c r="BK248" s="7">
        <v>17</v>
      </c>
      <c r="BL248" s="7">
        <v>9</v>
      </c>
      <c r="BM248" s="7">
        <v>10</v>
      </c>
      <c r="BN248" s="7">
        <v>11</v>
      </c>
      <c r="BO248" s="7">
        <v>14</v>
      </c>
      <c r="BP248" s="7">
        <v>5</v>
      </c>
      <c r="BQ248" s="7">
        <v>12</v>
      </c>
      <c r="BR248" s="7">
        <v>16</v>
      </c>
      <c r="BS248" s="7">
        <v>12</v>
      </c>
      <c r="BT248" s="7">
        <v>12</v>
      </c>
      <c r="BU248" s="7">
        <v>7</v>
      </c>
      <c r="BV248" s="7">
        <v>14</v>
      </c>
      <c r="BW248" s="7">
        <v>6</v>
      </c>
      <c r="BX248" s="7">
        <v>12</v>
      </c>
      <c r="BY248" s="7">
        <v>10</v>
      </c>
      <c r="BZ248" s="7">
        <v>8</v>
      </c>
      <c r="CA248" s="7">
        <v>9</v>
      </c>
      <c r="CB248" s="7">
        <v>10</v>
      </c>
      <c r="CC248" s="7">
        <v>5</v>
      </c>
      <c r="CD248" s="7">
        <v>11</v>
      </c>
      <c r="CE248" s="7">
        <v>11</v>
      </c>
      <c r="CF248" s="7">
        <v>5</v>
      </c>
      <c r="CG248" s="7">
        <v>10</v>
      </c>
      <c r="CH248" s="7">
        <v>10</v>
      </c>
      <c r="CI248" s="7">
        <v>10</v>
      </c>
      <c r="CJ248" s="7">
        <v>14</v>
      </c>
      <c r="CK248" s="7">
        <v>9</v>
      </c>
      <c r="CL248" s="7">
        <v>10</v>
      </c>
      <c r="CM248" s="7">
        <v>8</v>
      </c>
      <c r="CN248" s="7">
        <v>11</v>
      </c>
      <c r="CO248" s="7">
        <v>15</v>
      </c>
      <c r="CP248" s="7">
        <v>12</v>
      </c>
      <c r="CQ248" s="7">
        <v>4</v>
      </c>
      <c r="CR248" s="7">
        <v>6</v>
      </c>
      <c r="CS248" s="7">
        <v>14</v>
      </c>
      <c r="CT248" s="7">
        <v>5</v>
      </c>
      <c r="CU248" s="7">
        <v>16</v>
      </c>
      <c r="CV248" s="7">
        <v>11</v>
      </c>
      <c r="CW248" s="7">
        <v>12</v>
      </c>
      <c r="CX248" s="7">
        <v>3</v>
      </c>
      <c r="CY248" s="7">
        <v>10</v>
      </c>
      <c r="CZ248" s="7">
        <v>10</v>
      </c>
      <c r="DA248" s="7">
        <v>11</v>
      </c>
      <c r="DB248" s="7">
        <v>8</v>
      </c>
      <c r="DC248" s="7">
        <v>9</v>
      </c>
      <c r="DD248" s="7">
        <v>8</v>
      </c>
      <c r="DE248" s="7">
        <v>11</v>
      </c>
      <c r="DF248" s="7">
        <v>5</v>
      </c>
      <c r="DG248" s="7">
        <v>11</v>
      </c>
      <c r="DH248" s="7">
        <v>5</v>
      </c>
      <c r="DI248" s="7">
        <v>11</v>
      </c>
      <c r="DJ248" s="7">
        <v>9</v>
      </c>
      <c r="DK248" s="7">
        <v>4</v>
      </c>
      <c r="DL248" s="7">
        <v>5</v>
      </c>
      <c r="DM248" s="7">
        <v>9</v>
      </c>
      <c r="DN248" s="7">
        <v>6</v>
      </c>
      <c r="DO248" s="7">
        <v>2</v>
      </c>
      <c r="DP248" s="7">
        <v>9</v>
      </c>
      <c r="DQ248" s="7">
        <v>8</v>
      </c>
      <c r="DR248" s="7">
        <v>7</v>
      </c>
      <c r="DS248" s="7">
        <v>2</v>
      </c>
      <c r="DT248" s="7">
        <v>3</v>
      </c>
      <c r="DU248" s="7">
        <v>6</v>
      </c>
      <c r="DV248" s="7">
        <v>2</v>
      </c>
      <c r="DW248" s="7">
        <v>9</v>
      </c>
      <c r="DX248" s="7">
        <f t="shared" si="21"/>
        <v>629</v>
      </c>
      <c r="DY248" s="7">
        <f t="shared" si="22"/>
        <v>200</v>
      </c>
      <c r="DZ248" s="7">
        <f t="shared" si="23"/>
        <v>254</v>
      </c>
      <c r="EA248" s="7">
        <f t="shared" si="24"/>
        <v>157</v>
      </c>
    </row>
    <row r="249" spans="1:131" x14ac:dyDescent="0.35">
      <c r="A249" s="7">
        <v>13</v>
      </c>
      <c r="B249" s="10" t="s">
        <v>1020</v>
      </c>
      <c r="C249" s="10" t="s">
        <v>619</v>
      </c>
      <c r="D249" s="10" t="s">
        <v>620</v>
      </c>
      <c r="E249" s="7">
        <f>SUM(Table32534[[#This Row],[0]:[90]])</f>
        <v>799</v>
      </c>
      <c r="F249" s="8">
        <f>SUM(Table32534[[#This Row],[0]:[15]])</f>
        <v>58</v>
      </c>
      <c r="G249" s="7">
        <f>SUM(Table32534[[#This Row],[16]:[64]])</f>
        <v>606</v>
      </c>
      <c r="H249" s="7">
        <f>SUM(Table32534[[#This Row],[65]:[90]])</f>
        <v>135</v>
      </c>
      <c r="I249" s="7">
        <f>SUM(Table32534[[#This Row],[85]:[90]])</f>
        <v>23</v>
      </c>
      <c r="J249" s="8">
        <f>SUM(Table32534[[#This Row],[0]:[17]])</f>
        <v>66</v>
      </c>
      <c r="K249" s="7">
        <f>SUM(Table32534[[#This Row],[18]:[64]])</f>
        <v>598</v>
      </c>
      <c r="L249" s="8">
        <f>SUM(Table32534[[#This Row],[0]:[4]])</f>
        <v>6</v>
      </c>
      <c r="M249" s="7">
        <f>SUM(Table32534[[#This Row],[5]:[15]])</f>
        <v>52</v>
      </c>
      <c r="N249" s="7">
        <f>SUM(Table32534[[#This Row],[16]:[24]])</f>
        <v>368</v>
      </c>
      <c r="O249" s="7">
        <f>SUM(Table32534[[#This Row],[25]:[49]])</f>
        <v>149</v>
      </c>
      <c r="P249" s="7">
        <f>SUM(Table32534[[#This Row],[50]:[64]])</f>
        <v>89</v>
      </c>
      <c r="Q249" s="7">
        <f>SUM(Table32534[[#This Row],[65]:[74]])</f>
        <v>59</v>
      </c>
      <c r="R249" s="7">
        <f>SUM(Table32534[[#This Row],[75]:[84]])</f>
        <v>53</v>
      </c>
      <c r="S249" s="8">
        <f>SUM(Table32534[[#This Row],[5]:[9]])</f>
        <v>9</v>
      </c>
      <c r="T249" s="7">
        <f>SUM(Table32534[[#This Row],[10]:[14]])</f>
        <v>38</v>
      </c>
      <c r="U249" s="7">
        <f>SUM(Table32534[[#This Row],[15]:[19]])</f>
        <v>28</v>
      </c>
      <c r="V249" s="7">
        <f>SUM(Table32534[[#This Row],[20]:[24]])</f>
        <v>345</v>
      </c>
      <c r="W249" s="7">
        <f>SUM(Table32534[[#This Row],[25]:[29]])</f>
        <v>52</v>
      </c>
      <c r="X249" s="7">
        <f>SUM(Table32534[[#This Row],[30]:[34]])</f>
        <v>15</v>
      </c>
      <c r="Y249" s="7">
        <f>SUM(Table32534[[#This Row],[35]:[39]])</f>
        <v>38</v>
      </c>
      <c r="Z249" s="7">
        <f>SUM(Table32534[[#This Row],[40]:[44]])</f>
        <v>26</v>
      </c>
      <c r="AA249" s="7">
        <f>SUM(Table32534[[#This Row],[45]:[49]])</f>
        <v>18</v>
      </c>
      <c r="AB249" s="7">
        <f>SUM(Table32534[[#This Row],[50]:[54]])</f>
        <v>39</v>
      </c>
      <c r="AC249" s="7">
        <f>SUM(Table32534[[#This Row],[55]:[59]])</f>
        <v>19</v>
      </c>
      <c r="AD249" s="7">
        <f>SUM(Table32534[[#This Row],[60]:[64]])</f>
        <v>31</v>
      </c>
      <c r="AE249" s="7">
        <f>SUM(Table32534[[#This Row],[65]:[69]])</f>
        <v>34</v>
      </c>
      <c r="AF249" s="7">
        <f>SUM(Table32534[[#This Row],[70]:[74]])</f>
        <v>25</v>
      </c>
      <c r="AG249" s="7">
        <f>SUM(Table32534[[#This Row],[75]:[79]])</f>
        <v>28</v>
      </c>
      <c r="AH249" s="7">
        <f>SUM(Table32534[[#This Row],[80]:[84]])</f>
        <v>25</v>
      </c>
      <c r="AI249" s="7">
        <f>SUM(Table32534[[#This Row],[85]:[89]])</f>
        <v>18</v>
      </c>
      <c r="AJ249" s="7">
        <f>Table32534[[#This Row],[90]]</f>
        <v>5</v>
      </c>
      <c r="AK249" s="8">
        <v>1</v>
      </c>
      <c r="AL249" s="7">
        <v>1</v>
      </c>
      <c r="AM249" s="7">
        <v>2</v>
      </c>
      <c r="AN249" s="7">
        <v>1</v>
      </c>
      <c r="AO249" s="7">
        <v>1</v>
      </c>
      <c r="AP249" s="7">
        <v>2</v>
      </c>
      <c r="AQ249" s="7">
        <v>2</v>
      </c>
      <c r="AR249" s="7">
        <v>2</v>
      </c>
      <c r="AS249" s="7">
        <v>2</v>
      </c>
      <c r="AT249" s="7">
        <v>1</v>
      </c>
      <c r="AU249" s="7">
        <v>12</v>
      </c>
      <c r="AV249" s="7">
        <v>6</v>
      </c>
      <c r="AW249" s="7">
        <v>6</v>
      </c>
      <c r="AX249" s="7">
        <v>6</v>
      </c>
      <c r="AY249" s="7">
        <v>8</v>
      </c>
      <c r="AZ249" s="7">
        <v>5</v>
      </c>
      <c r="BA249" s="7">
        <v>3</v>
      </c>
      <c r="BB249" s="7">
        <v>5</v>
      </c>
      <c r="BC249" s="7">
        <v>5</v>
      </c>
      <c r="BD249" s="7">
        <v>10</v>
      </c>
      <c r="BE249" s="7">
        <v>81</v>
      </c>
      <c r="BF249" s="7">
        <v>124</v>
      </c>
      <c r="BG249" s="7">
        <v>68</v>
      </c>
      <c r="BH249" s="7">
        <v>33</v>
      </c>
      <c r="BI249" s="7">
        <v>39</v>
      </c>
      <c r="BJ249" s="7">
        <v>12</v>
      </c>
      <c r="BK249" s="7">
        <v>11</v>
      </c>
      <c r="BL249" s="7">
        <v>11</v>
      </c>
      <c r="BM249" s="7">
        <v>9</v>
      </c>
      <c r="BN249" s="7">
        <v>9</v>
      </c>
      <c r="BO249" s="7">
        <v>4</v>
      </c>
      <c r="BP249" s="7">
        <v>5</v>
      </c>
      <c r="BQ249" s="7">
        <v>2</v>
      </c>
      <c r="BR249" s="7">
        <v>3</v>
      </c>
      <c r="BS249" s="7">
        <v>1</v>
      </c>
      <c r="BT249" s="7">
        <v>10</v>
      </c>
      <c r="BU249" s="7">
        <v>9</v>
      </c>
      <c r="BV249" s="7">
        <v>7</v>
      </c>
      <c r="BW249" s="7">
        <v>6</v>
      </c>
      <c r="BX249" s="7">
        <v>6</v>
      </c>
      <c r="BY249" s="7">
        <v>4</v>
      </c>
      <c r="BZ249" s="7">
        <v>3</v>
      </c>
      <c r="CA249" s="7">
        <v>4</v>
      </c>
      <c r="CB249" s="7">
        <v>7</v>
      </c>
      <c r="CC249" s="7">
        <v>8</v>
      </c>
      <c r="CD249" s="7">
        <v>2</v>
      </c>
      <c r="CE249" s="7">
        <v>4</v>
      </c>
      <c r="CF249" s="7">
        <v>4</v>
      </c>
      <c r="CG249" s="7">
        <v>5</v>
      </c>
      <c r="CH249" s="7">
        <v>3</v>
      </c>
      <c r="CI249" s="7">
        <v>7</v>
      </c>
      <c r="CJ249" s="7">
        <v>5</v>
      </c>
      <c r="CK249" s="7">
        <v>8</v>
      </c>
      <c r="CL249" s="7">
        <v>14</v>
      </c>
      <c r="CM249" s="7">
        <v>5</v>
      </c>
      <c r="CN249" s="7">
        <v>3</v>
      </c>
      <c r="CO249" s="7">
        <v>1</v>
      </c>
      <c r="CP249" s="7">
        <v>3</v>
      </c>
      <c r="CQ249" s="7">
        <v>7</v>
      </c>
      <c r="CR249" s="7">
        <v>5</v>
      </c>
      <c r="CS249" s="7">
        <v>6</v>
      </c>
      <c r="CT249" s="7">
        <v>2</v>
      </c>
      <c r="CU249" s="7">
        <v>4</v>
      </c>
      <c r="CV249" s="7">
        <v>13</v>
      </c>
      <c r="CW249" s="7">
        <v>6</v>
      </c>
      <c r="CX249" s="7">
        <v>8</v>
      </c>
      <c r="CY249" s="7">
        <v>7</v>
      </c>
      <c r="CZ249" s="7">
        <v>8</v>
      </c>
      <c r="DA249" s="7">
        <v>7</v>
      </c>
      <c r="DB249" s="7">
        <v>4</v>
      </c>
      <c r="DC249" s="7">
        <v>3</v>
      </c>
      <c r="DD249" s="7">
        <v>5</v>
      </c>
      <c r="DE249" s="7">
        <v>8</v>
      </c>
      <c r="DF249" s="7">
        <v>6</v>
      </c>
      <c r="DG249" s="7">
        <v>3</v>
      </c>
      <c r="DH249" s="7">
        <v>5</v>
      </c>
      <c r="DI249" s="7">
        <v>6</v>
      </c>
      <c r="DJ249" s="7">
        <v>8</v>
      </c>
      <c r="DK249" s="7">
        <v>5</v>
      </c>
      <c r="DL249" s="7">
        <v>4</v>
      </c>
      <c r="DM249" s="7">
        <v>7</v>
      </c>
      <c r="DN249" s="7">
        <v>8</v>
      </c>
      <c r="DO249" s="7">
        <v>5</v>
      </c>
      <c r="DP249" s="7">
        <v>3</v>
      </c>
      <c r="DQ249" s="7">
        <v>2</v>
      </c>
      <c r="DR249" s="7">
        <v>2</v>
      </c>
      <c r="DS249" s="7">
        <v>1</v>
      </c>
      <c r="DT249" s="7">
        <v>7</v>
      </c>
      <c r="DU249" s="7">
        <v>6</v>
      </c>
      <c r="DV249" s="7">
        <v>2</v>
      </c>
      <c r="DW249" s="7">
        <v>5</v>
      </c>
      <c r="DX249" s="7">
        <f t="shared" si="21"/>
        <v>606</v>
      </c>
      <c r="DY249" s="7">
        <f t="shared" si="22"/>
        <v>360</v>
      </c>
      <c r="DZ249" s="7">
        <f t="shared" si="23"/>
        <v>149</v>
      </c>
      <c r="EA249" s="7">
        <f t="shared" si="24"/>
        <v>89</v>
      </c>
    </row>
    <row r="250" spans="1:131" x14ac:dyDescent="0.35">
      <c r="A250" s="7">
        <v>13</v>
      </c>
      <c r="B250" s="10" t="s">
        <v>1020</v>
      </c>
      <c r="C250" s="10" t="s">
        <v>621</v>
      </c>
      <c r="D250" s="10" t="s">
        <v>622</v>
      </c>
      <c r="E250" s="7">
        <f>SUM(Table32534[[#This Row],[0]:[90]])</f>
        <v>934</v>
      </c>
      <c r="F250" s="8">
        <f>SUM(Table32534[[#This Row],[0]:[15]])</f>
        <v>258</v>
      </c>
      <c r="G250" s="7">
        <f>SUM(Table32534[[#This Row],[16]:[64]])</f>
        <v>591</v>
      </c>
      <c r="H250" s="7">
        <f>SUM(Table32534[[#This Row],[65]:[90]])</f>
        <v>85</v>
      </c>
      <c r="I250" s="7">
        <f>SUM(Table32534[[#This Row],[85]:[90]])</f>
        <v>7</v>
      </c>
      <c r="J250" s="8">
        <f>SUM(Table32534[[#This Row],[0]:[17]])</f>
        <v>274</v>
      </c>
      <c r="K250" s="7">
        <f>SUM(Table32534[[#This Row],[18]:[64]])</f>
        <v>575</v>
      </c>
      <c r="L250" s="8">
        <f>SUM(Table32534[[#This Row],[0]:[4]])</f>
        <v>74</v>
      </c>
      <c r="M250" s="7">
        <f>SUM(Table32534[[#This Row],[5]:[15]])</f>
        <v>184</v>
      </c>
      <c r="N250" s="7">
        <f>SUM(Table32534[[#This Row],[16]:[24]])</f>
        <v>114</v>
      </c>
      <c r="O250" s="7">
        <f>SUM(Table32534[[#This Row],[25]:[49]])</f>
        <v>328</v>
      </c>
      <c r="P250" s="7">
        <f>SUM(Table32534[[#This Row],[50]:[64]])</f>
        <v>149</v>
      </c>
      <c r="Q250" s="7">
        <f>SUM(Table32534[[#This Row],[65]:[74]])</f>
        <v>52</v>
      </c>
      <c r="R250" s="7">
        <f>SUM(Table32534[[#This Row],[75]:[84]])</f>
        <v>26</v>
      </c>
      <c r="S250" s="8">
        <f>SUM(Table32534[[#This Row],[5]:[9]])</f>
        <v>76</v>
      </c>
      <c r="T250" s="7">
        <f>SUM(Table32534[[#This Row],[10]:[14]])</f>
        <v>88</v>
      </c>
      <c r="U250" s="7">
        <f>SUM(Table32534[[#This Row],[15]:[19]])</f>
        <v>54</v>
      </c>
      <c r="V250" s="7">
        <f>SUM(Table32534[[#This Row],[20]:[24]])</f>
        <v>80</v>
      </c>
      <c r="W250" s="7">
        <f>SUM(Table32534[[#This Row],[25]:[29]])</f>
        <v>57</v>
      </c>
      <c r="X250" s="7">
        <f>SUM(Table32534[[#This Row],[30]:[34]])</f>
        <v>99</v>
      </c>
      <c r="Y250" s="7">
        <f>SUM(Table32534[[#This Row],[35]:[39]])</f>
        <v>77</v>
      </c>
      <c r="Z250" s="7">
        <f>SUM(Table32534[[#This Row],[40]:[44]])</f>
        <v>51</v>
      </c>
      <c r="AA250" s="7">
        <f>SUM(Table32534[[#This Row],[45]:[49]])</f>
        <v>44</v>
      </c>
      <c r="AB250" s="7">
        <f>SUM(Table32534[[#This Row],[50]:[54]])</f>
        <v>47</v>
      </c>
      <c r="AC250" s="7">
        <f>SUM(Table32534[[#This Row],[55]:[59]])</f>
        <v>56</v>
      </c>
      <c r="AD250" s="7">
        <f>SUM(Table32534[[#This Row],[60]:[64]])</f>
        <v>46</v>
      </c>
      <c r="AE250" s="7">
        <f>SUM(Table32534[[#This Row],[65]:[69]])</f>
        <v>39</v>
      </c>
      <c r="AF250" s="7">
        <f>SUM(Table32534[[#This Row],[70]:[74]])</f>
        <v>13</v>
      </c>
      <c r="AG250" s="7">
        <f>SUM(Table32534[[#This Row],[75]:[79]])</f>
        <v>11</v>
      </c>
      <c r="AH250" s="7">
        <f>SUM(Table32534[[#This Row],[80]:[84]])</f>
        <v>15</v>
      </c>
      <c r="AI250" s="7">
        <f>SUM(Table32534[[#This Row],[85]:[89]])</f>
        <v>6</v>
      </c>
      <c r="AJ250" s="7">
        <f>Table32534[[#This Row],[90]]</f>
        <v>1</v>
      </c>
      <c r="AK250" s="8">
        <v>15</v>
      </c>
      <c r="AL250" s="7">
        <v>9</v>
      </c>
      <c r="AM250" s="7">
        <v>15</v>
      </c>
      <c r="AN250" s="7">
        <v>21</v>
      </c>
      <c r="AO250" s="7">
        <v>14</v>
      </c>
      <c r="AP250" s="7">
        <v>12</v>
      </c>
      <c r="AQ250" s="7">
        <v>13</v>
      </c>
      <c r="AR250" s="7">
        <v>20</v>
      </c>
      <c r="AS250" s="7">
        <v>18</v>
      </c>
      <c r="AT250" s="7">
        <v>13</v>
      </c>
      <c r="AU250" s="7">
        <v>17</v>
      </c>
      <c r="AV250" s="7">
        <v>20</v>
      </c>
      <c r="AW250" s="7">
        <v>16</v>
      </c>
      <c r="AX250" s="7">
        <v>19</v>
      </c>
      <c r="AY250" s="7">
        <v>16</v>
      </c>
      <c r="AZ250" s="7">
        <v>20</v>
      </c>
      <c r="BA250" s="7">
        <v>13</v>
      </c>
      <c r="BB250" s="7">
        <v>3</v>
      </c>
      <c r="BC250" s="7">
        <v>7</v>
      </c>
      <c r="BD250" s="7">
        <v>11</v>
      </c>
      <c r="BE250" s="7">
        <v>14</v>
      </c>
      <c r="BF250" s="7">
        <v>23</v>
      </c>
      <c r="BG250" s="7">
        <v>17</v>
      </c>
      <c r="BH250" s="7">
        <v>16</v>
      </c>
      <c r="BI250" s="7">
        <v>10</v>
      </c>
      <c r="BJ250" s="7">
        <v>14</v>
      </c>
      <c r="BK250" s="7">
        <v>12</v>
      </c>
      <c r="BL250" s="7">
        <v>13</v>
      </c>
      <c r="BM250" s="7">
        <v>8</v>
      </c>
      <c r="BN250" s="7">
        <v>10</v>
      </c>
      <c r="BO250" s="7">
        <v>23</v>
      </c>
      <c r="BP250" s="7">
        <v>28</v>
      </c>
      <c r="BQ250" s="7">
        <v>18</v>
      </c>
      <c r="BR250" s="7">
        <v>15</v>
      </c>
      <c r="BS250" s="7">
        <v>15</v>
      </c>
      <c r="BT250" s="7">
        <v>18</v>
      </c>
      <c r="BU250" s="7">
        <v>19</v>
      </c>
      <c r="BV250" s="7">
        <v>12</v>
      </c>
      <c r="BW250" s="7">
        <v>13</v>
      </c>
      <c r="BX250" s="7">
        <v>15</v>
      </c>
      <c r="BY250" s="7">
        <v>9</v>
      </c>
      <c r="BZ250" s="7">
        <v>10</v>
      </c>
      <c r="CA250" s="7">
        <v>10</v>
      </c>
      <c r="CB250" s="7">
        <v>9</v>
      </c>
      <c r="CC250" s="7">
        <v>13</v>
      </c>
      <c r="CD250" s="7">
        <v>14</v>
      </c>
      <c r="CE250" s="7">
        <v>7</v>
      </c>
      <c r="CF250" s="7">
        <v>9</v>
      </c>
      <c r="CG250" s="7">
        <v>7</v>
      </c>
      <c r="CH250" s="7">
        <v>7</v>
      </c>
      <c r="CI250" s="7">
        <v>7</v>
      </c>
      <c r="CJ250" s="7">
        <v>16</v>
      </c>
      <c r="CK250" s="7">
        <v>8</v>
      </c>
      <c r="CL250" s="7">
        <v>9</v>
      </c>
      <c r="CM250" s="7">
        <v>7</v>
      </c>
      <c r="CN250" s="7">
        <v>13</v>
      </c>
      <c r="CO250" s="7">
        <v>8</v>
      </c>
      <c r="CP250" s="7">
        <v>11</v>
      </c>
      <c r="CQ250" s="7">
        <v>11</v>
      </c>
      <c r="CR250" s="7">
        <v>13</v>
      </c>
      <c r="CS250" s="7">
        <v>9</v>
      </c>
      <c r="CT250" s="7">
        <v>8</v>
      </c>
      <c r="CU250" s="7">
        <v>14</v>
      </c>
      <c r="CV250" s="7">
        <v>12</v>
      </c>
      <c r="CW250" s="7">
        <v>3</v>
      </c>
      <c r="CX250" s="7">
        <v>7</v>
      </c>
      <c r="CY250" s="7">
        <v>5</v>
      </c>
      <c r="CZ250" s="7">
        <v>14</v>
      </c>
      <c r="DA250" s="7">
        <v>7</v>
      </c>
      <c r="DB250" s="7">
        <v>6</v>
      </c>
      <c r="DC250" s="7">
        <v>2</v>
      </c>
      <c r="DD250" s="7">
        <v>4</v>
      </c>
      <c r="DE250" s="7">
        <v>1</v>
      </c>
      <c r="DF250" s="7">
        <v>4</v>
      </c>
      <c r="DG250" s="7">
        <v>2</v>
      </c>
      <c r="DH250" s="7">
        <v>4</v>
      </c>
      <c r="DI250" s="7">
        <v>4</v>
      </c>
      <c r="DJ250" s="7">
        <v>1</v>
      </c>
      <c r="DK250" s="7">
        <v>1</v>
      </c>
      <c r="DL250" s="7">
        <v>1</v>
      </c>
      <c r="DM250" s="7">
        <v>6</v>
      </c>
      <c r="DN250" s="7">
        <v>0</v>
      </c>
      <c r="DO250" s="7">
        <v>4</v>
      </c>
      <c r="DP250" s="7">
        <v>2</v>
      </c>
      <c r="DQ250" s="7">
        <v>3</v>
      </c>
      <c r="DR250" s="7">
        <v>1</v>
      </c>
      <c r="DS250" s="7">
        <v>2</v>
      </c>
      <c r="DT250" s="7">
        <v>1</v>
      </c>
      <c r="DU250" s="7">
        <v>1</v>
      </c>
      <c r="DV250" s="7">
        <v>1</v>
      </c>
      <c r="DW250" s="7">
        <v>1</v>
      </c>
      <c r="DX250" s="7">
        <f t="shared" si="21"/>
        <v>591</v>
      </c>
      <c r="DY250" s="7">
        <f t="shared" si="22"/>
        <v>98</v>
      </c>
      <c r="DZ250" s="7">
        <f t="shared" si="23"/>
        <v>328</v>
      </c>
      <c r="EA250" s="7">
        <f t="shared" si="24"/>
        <v>149</v>
      </c>
    </row>
    <row r="251" spans="1:131" x14ac:dyDescent="0.35">
      <c r="A251" s="7">
        <v>13</v>
      </c>
      <c r="B251" s="10" t="s">
        <v>1020</v>
      </c>
      <c r="C251" s="10" t="s">
        <v>623</v>
      </c>
      <c r="D251" s="10" t="s">
        <v>624</v>
      </c>
      <c r="E251" s="7">
        <f>SUM(Table32534[[#This Row],[0]:[90]])</f>
        <v>772</v>
      </c>
      <c r="F251" s="8">
        <f>SUM(Table32534[[#This Row],[0]:[15]])</f>
        <v>105</v>
      </c>
      <c r="G251" s="7">
        <f>SUM(Table32534[[#This Row],[16]:[64]])</f>
        <v>481</v>
      </c>
      <c r="H251" s="7">
        <f>SUM(Table32534[[#This Row],[65]:[90]])</f>
        <v>186</v>
      </c>
      <c r="I251" s="7">
        <f>SUM(Table32534[[#This Row],[85]:[90]])</f>
        <v>20</v>
      </c>
      <c r="J251" s="8">
        <f>SUM(Table32534[[#This Row],[0]:[17]])</f>
        <v>130</v>
      </c>
      <c r="K251" s="7">
        <f>SUM(Table32534[[#This Row],[18]:[64]])</f>
        <v>456</v>
      </c>
      <c r="L251" s="8">
        <f>SUM(Table32534[[#This Row],[0]:[4]])</f>
        <v>25</v>
      </c>
      <c r="M251" s="7">
        <f>SUM(Table32534[[#This Row],[5]:[15]])</f>
        <v>80</v>
      </c>
      <c r="N251" s="7">
        <f>SUM(Table32534[[#This Row],[16]:[24]])</f>
        <v>75</v>
      </c>
      <c r="O251" s="7">
        <f>SUM(Table32534[[#This Row],[25]:[49]])</f>
        <v>214</v>
      </c>
      <c r="P251" s="7">
        <f>SUM(Table32534[[#This Row],[50]:[64]])</f>
        <v>192</v>
      </c>
      <c r="Q251" s="7">
        <f>SUM(Table32534[[#This Row],[65]:[74]])</f>
        <v>105</v>
      </c>
      <c r="R251" s="7">
        <f>SUM(Table32534[[#This Row],[75]:[84]])</f>
        <v>61</v>
      </c>
      <c r="S251" s="8">
        <f>SUM(Table32534[[#This Row],[5]:[9]])</f>
        <v>21</v>
      </c>
      <c r="T251" s="7">
        <f>SUM(Table32534[[#This Row],[10]:[14]])</f>
        <v>52</v>
      </c>
      <c r="U251" s="7">
        <f>SUM(Table32534[[#This Row],[15]:[19]])</f>
        <v>47</v>
      </c>
      <c r="V251" s="7">
        <f>SUM(Table32534[[#This Row],[20]:[24]])</f>
        <v>35</v>
      </c>
      <c r="W251" s="7">
        <f>SUM(Table32534[[#This Row],[25]:[29]])</f>
        <v>51</v>
      </c>
      <c r="X251" s="7">
        <f>SUM(Table32534[[#This Row],[30]:[34]])</f>
        <v>34</v>
      </c>
      <c r="Y251" s="7">
        <f>SUM(Table32534[[#This Row],[35]:[39]])</f>
        <v>25</v>
      </c>
      <c r="Z251" s="7">
        <f>SUM(Table32534[[#This Row],[40]:[44]])</f>
        <v>55</v>
      </c>
      <c r="AA251" s="7">
        <f>SUM(Table32534[[#This Row],[45]:[49]])</f>
        <v>49</v>
      </c>
      <c r="AB251" s="7">
        <f>SUM(Table32534[[#This Row],[50]:[54]])</f>
        <v>55</v>
      </c>
      <c r="AC251" s="7">
        <f>SUM(Table32534[[#This Row],[55]:[59]])</f>
        <v>58</v>
      </c>
      <c r="AD251" s="7">
        <f>SUM(Table32534[[#This Row],[60]:[64]])</f>
        <v>79</v>
      </c>
      <c r="AE251" s="7">
        <f>SUM(Table32534[[#This Row],[65]:[69]])</f>
        <v>41</v>
      </c>
      <c r="AF251" s="7">
        <f>SUM(Table32534[[#This Row],[70]:[74]])</f>
        <v>64</v>
      </c>
      <c r="AG251" s="7">
        <f>SUM(Table32534[[#This Row],[75]:[79]])</f>
        <v>36</v>
      </c>
      <c r="AH251" s="7">
        <f>SUM(Table32534[[#This Row],[80]:[84]])</f>
        <v>25</v>
      </c>
      <c r="AI251" s="7">
        <f>SUM(Table32534[[#This Row],[85]:[89]])</f>
        <v>10</v>
      </c>
      <c r="AJ251" s="7">
        <f>Table32534[[#This Row],[90]]</f>
        <v>10</v>
      </c>
      <c r="AK251" s="8">
        <v>5</v>
      </c>
      <c r="AL251" s="7">
        <v>4</v>
      </c>
      <c r="AM251" s="7">
        <v>8</v>
      </c>
      <c r="AN251" s="7">
        <v>3</v>
      </c>
      <c r="AO251" s="7">
        <v>5</v>
      </c>
      <c r="AP251" s="7">
        <v>6</v>
      </c>
      <c r="AQ251" s="7">
        <v>3</v>
      </c>
      <c r="AR251" s="7">
        <v>6</v>
      </c>
      <c r="AS251" s="7">
        <v>1</v>
      </c>
      <c r="AT251" s="7">
        <v>5</v>
      </c>
      <c r="AU251" s="7">
        <v>9</v>
      </c>
      <c r="AV251" s="7">
        <v>7</v>
      </c>
      <c r="AW251" s="7">
        <v>9</v>
      </c>
      <c r="AX251" s="7">
        <v>15</v>
      </c>
      <c r="AY251" s="7">
        <v>12</v>
      </c>
      <c r="AZ251" s="7">
        <v>7</v>
      </c>
      <c r="BA251" s="7">
        <v>9</v>
      </c>
      <c r="BB251" s="7">
        <v>16</v>
      </c>
      <c r="BC251" s="7">
        <v>6</v>
      </c>
      <c r="BD251" s="7">
        <v>9</v>
      </c>
      <c r="BE251" s="7">
        <v>7</v>
      </c>
      <c r="BF251" s="7">
        <v>10</v>
      </c>
      <c r="BG251" s="7">
        <v>6</v>
      </c>
      <c r="BH251" s="7">
        <v>6</v>
      </c>
      <c r="BI251" s="7">
        <v>6</v>
      </c>
      <c r="BJ251" s="7">
        <v>6</v>
      </c>
      <c r="BK251" s="7">
        <v>8</v>
      </c>
      <c r="BL251" s="7">
        <v>7</v>
      </c>
      <c r="BM251" s="7">
        <v>15</v>
      </c>
      <c r="BN251" s="7">
        <v>15</v>
      </c>
      <c r="BO251" s="7">
        <v>4</v>
      </c>
      <c r="BP251" s="7">
        <v>12</v>
      </c>
      <c r="BQ251" s="7">
        <v>6</v>
      </c>
      <c r="BR251" s="7">
        <v>7</v>
      </c>
      <c r="BS251" s="7">
        <v>5</v>
      </c>
      <c r="BT251" s="7">
        <v>3</v>
      </c>
      <c r="BU251" s="7">
        <v>5</v>
      </c>
      <c r="BV251" s="7">
        <v>7</v>
      </c>
      <c r="BW251" s="7">
        <v>5</v>
      </c>
      <c r="BX251" s="7">
        <v>5</v>
      </c>
      <c r="BY251" s="7">
        <v>3</v>
      </c>
      <c r="BZ251" s="7">
        <v>18</v>
      </c>
      <c r="CA251" s="7">
        <v>14</v>
      </c>
      <c r="CB251" s="7">
        <v>9</v>
      </c>
      <c r="CC251" s="7">
        <v>11</v>
      </c>
      <c r="CD251" s="7">
        <v>9</v>
      </c>
      <c r="CE251" s="7">
        <v>9</v>
      </c>
      <c r="CF251" s="7">
        <v>11</v>
      </c>
      <c r="CG251" s="7">
        <v>10</v>
      </c>
      <c r="CH251" s="7">
        <v>10</v>
      </c>
      <c r="CI251" s="7">
        <v>11</v>
      </c>
      <c r="CJ251" s="7">
        <v>13</v>
      </c>
      <c r="CK251" s="7">
        <v>10</v>
      </c>
      <c r="CL251" s="7">
        <v>11</v>
      </c>
      <c r="CM251" s="7">
        <v>10</v>
      </c>
      <c r="CN251" s="7">
        <v>9</v>
      </c>
      <c r="CO251" s="7">
        <v>15</v>
      </c>
      <c r="CP251" s="7">
        <v>15</v>
      </c>
      <c r="CQ251" s="7">
        <v>7</v>
      </c>
      <c r="CR251" s="7">
        <v>12</v>
      </c>
      <c r="CS251" s="7">
        <v>19</v>
      </c>
      <c r="CT251" s="7">
        <v>17</v>
      </c>
      <c r="CU251" s="7">
        <v>14</v>
      </c>
      <c r="CV251" s="7">
        <v>10</v>
      </c>
      <c r="CW251" s="7">
        <v>19</v>
      </c>
      <c r="CX251" s="7">
        <v>5</v>
      </c>
      <c r="CY251" s="7">
        <v>13</v>
      </c>
      <c r="CZ251" s="7">
        <v>3</v>
      </c>
      <c r="DA251" s="7">
        <v>13</v>
      </c>
      <c r="DB251" s="7">
        <v>7</v>
      </c>
      <c r="DC251" s="7">
        <v>8</v>
      </c>
      <c r="DD251" s="7">
        <v>13</v>
      </c>
      <c r="DE251" s="7">
        <v>14</v>
      </c>
      <c r="DF251" s="7">
        <v>15</v>
      </c>
      <c r="DG251" s="7">
        <v>14</v>
      </c>
      <c r="DH251" s="7">
        <v>6</v>
      </c>
      <c r="DI251" s="7">
        <v>9</v>
      </c>
      <c r="DJ251" s="7">
        <v>7</v>
      </c>
      <c r="DK251" s="7">
        <v>5</v>
      </c>
      <c r="DL251" s="7">
        <v>9</v>
      </c>
      <c r="DM251" s="7">
        <v>3</v>
      </c>
      <c r="DN251" s="7">
        <v>11</v>
      </c>
      <c r="DO251" s="7">
        <v>7</v>
      </c>
      <c r="DP251" s="7">
        <v>2</v>
      </c>
      <c r="DQ251" s="7">
        <v>2</v>
      </c>
      <c r="DR251" s="7">
        <v>2</v>
      </c>
      <c r="DS251" s="7">
        <v>4</v>
      </c>
      <c r="DT251" s="7">
        <v>1</v>
      </c>
      <c r="DU251" s="7">
        <v>2</v>
      </c>
      <c r="DV251" s="7">
        <v>1</v>
      </c>
      <c r="DW251" s="7">
        <v>10</v>
      </c>
      <c r="DX251" s="7">
        <f t="shared" si="21"/>
        <v>481</v>
      </c>
      <c r="DY251" s="7">
        <f t="shared" si="22"/>
        <v>50</v>
      </c>
      <c r="DZ251" s="7">
        <f t="shared" si="23"/>
        <v>214</v>
      </c>
      <c r="EA251" s="7">
        <f t="shared" si="24"/>
        <v>192</v>
      </c>
    </row>
    <row r="252" spans="1:131" x14ac:dyDescent="0.35">
      <c r="A252" s="7">
        <v>13</v>
      </c>
      <c r="B252" s="10" t="s">
        <v>1020</v>
      </c>
      <c r="C252" s="10" t="s">
        <v>625</v>
      </c>
      <c r="D252" s="10" t="s">
        <v>626</v>
      </c>
      <c r="E252" s="7">
        <f>SUM(Table32534[[#This Row],[0]:[90]])</f>
        <v>620</v>
      </c>
      <c r="F252" s="8">
        <f>SUM(Table32534[[#This Row],[0]:[15]])</f>
        <v>78</v>
      </c>
      <c r="G252" s="7">
        <f>SUM(Table32534[[#This Row],[16]:[64]])</f>
        <v>359</v>
      </c>
      <c r="H252" s="7">
        <f>SUM(Table32534[[#This Row],[65]:[90]])</f>
        <v>183</v>
      </c>
      <c r="I252" s="7">
        <f>SUM(Table32534[[#This Row],[85]:[90]])</f>
        <v>10</v>
      </c>
      <c r="J252" s="8">
        <f>SUM(Table32534[[#This Row],[0]:[17]])</f>
        <v>82</v>
      </c>
      <c r="K252" s="7">
        <f>SUM(Table32534[[#This Row],[18]:[64]])</f>
        <v>355</v>
      </c>
      <c r="L252" s="8">
        <f>SUM(Table32534[[#This Row],[0]:[4]])</f>
        <v>23</v>
      </c>
      <c r="M252" s="7">
        <f>SUM(Table32534[[#This Row],[5]:[15]])</f>
        <v>55</v>
      </c>
      <c r="N252" s="7">
        <f>SUM(Table32534[[#This Row],[16]:[24]])</f>
        <v>33</v>
      </c>
      <c r="O252" s="7">
        <f>SUM(Table32534[[#This Row],[25]:[49]])</f>
        <v>174</v>
      </c>
      <c r="P252" s="7">
        <f>SUM(Table32534[[#This Row],[50]:[64]])</f>
        <v>152</v>
      </c>
      <c r="Q252" s="7">
        <f>SUM(Table32534[[#This Row],[65]:[74]])</f>
        <v>103</v>
      </c>
      <c r="R252" s="7">
        <f>SUM(Table32534[[#This Row],[75]:[84]])</f>
        <v>70</v>
      </c>
      <c r="S252" s="8">
        <f>SUM(Table32534[[#This Row],[5]:[9]])</f>
        <v>19</v>
      </c>
      <c r="T252" s="7">
        <f>SUM(Table32534[[#This Row],[10]:[14]])</f>
        <v>28</v>
      </c>
      <c r="U252" s="7">
        <f>SUM(Table32534[[#This Row],[15]:[19]])</f>
        <v>25</v>
      </c>
      <c r="V252" s="7">
        <f>SUM(Table32534[[#This Row],[20]:[24]])</f>
        <v>16</v>
      </c>
      <c r="W252" s="7">
        <f>SUM(Table32534[[#This Row],[25]:[29]])</f>
        <v>36</v>
      </c>
      <c r="X252" s="7">
        <f>SUM(Table32534[[#This Row],[30]:[34]])</f>
        <v>33</v>
      </c>
      <c r="Y252" s="7">
        <f>SUM(Table32534[[#This Row],[35]:[39]])</f>
        <v>29</v>
      </c>
      <c r="Z252" s="7">
        <f>SUM(Table32534[[#This Row],[40]:[44]])</f>
        <v>38</v>
      </c>
      <c r="AA252" s="7">
        <f>SUM(Table32534[[#This Row],[45]:[49]])</f>
        <v>38</v>
      </c>
      <c r="AB252" s="7">
        <f>SUM(Table32534[[#This Row],[50]:[54]])</f>
        <v>47</v>
      </c>
      <c r="AC252" s="7">
        <f>SUM(Table32534[[#This Row],[55]:[59]])</f>
        <v>45</v>
      </c>
      <c r="AD252" s="7">
        <f>SUM(Table32534[[#This Row],[60]:[64]])</f>
        <v>60</v>
      </c>
      <c r="AE252" s="7">
        <f>SUM(Table32534[[#This Row],[65]:[69]])</f>
        <v>53</v>
      </c>
      <c r="AF252" s="7">
        <f>SUM(Table32534[[#This Row],[70]:[74]])</f>
        <v>50</v>
      </c>
      <c r="AG252" s="7">
        <f>SUM(Table32534[[#This Row],[75]:[79]])</f>
        <v>40</v>
      </c>
      <c r="AH252" s="7">
        <f>SUM(Table32534[[#This Row],[80]:[84]])</f>
        <v>30</v>
      </c>
      <c r="AI252" s="7">
        <f>SUM(Table32534[[#This Row],[85]:[89]])</f>
        <v>7</v>
      </c>
      <c r="AJ252" s="7">
        <f>Table32534[[#This Row],[90]]</f>
        <v>3</v>
      </c>
      <c r="AK252" s="8">
        <v>6</v>
      </c>
      <c r="AL252" s="7">
        <v>3</v>
      </c>
      <c r="AM252" s="7">
        <v>2</v>
      </c>
      <c r="AN252" s="7">
        <v>7</v>
      </c>
      <c r="AO252" s="7">
        <v>5</v>
      </c>
      <c r="AP252" s="7">
        <v>5</v>
      </c>
      <c r="AQ252" s="7">
        <v>1</v>
      </c>
      <c r="AR252" s="7">
        <v>3</v>
      </c>
      <c r="AS252" s="7">
        <v>4</v>
      </c>
      <c r="AT252" s="7">
        <v>6</v>
      </c>
      <c r="AU252" s="7">
        <v>10</v>
      </c>
      <c r="AV252" s="7">
        <v>4</v>
      </c>
      <c r="AW252" s="7">
        <v>5</v>
      </c>
      <c r="AX252" s="7">
        <v>9</v>
      </c>
      <c r="AY252" s="7">
        <v>0</v>
      </c>
      <c r="AZ252" s="7">
        <v>8</v>
      </c>
      <c r="BA252" s="7">
        <v>3</v>
      </c>
      <c r="BB252" s="7">
        <v>1</v>
      </c>
      <c r="BC252" s="7">
        <v>6</v>
      </c>
      <c r="BD252" s="7">
        <v>7</v>
      </c>
      <c r="BE252" s="7">
        <v>4</v>
      </c>
      <c r="BF252" s="7">
        <v>4</v>
      </c>
      <c r="BG252" s="7">
        <v>4</v>
      </c>
      <c r="BH252" s="7">
        <v>2</v>
      </c>
      <c r="BI252" s="7">
        <v>2</v>
      </c>
      <c r="BJ252" s="7">
        <v>11</v>
      </c>
      <c r="BK252" s="7">
        <v>6</v>
      </c>
      <c r="BL252" s="7">
        <v>9</v>
      </c>
      <c r="BM252" s="7">
        <v>2</v>
      </c>
      <c r="BN252" s="7">
        <v>8</v>
      </c>
      <c r="BO252" s="7">
        <v>9</v>
      </c>
      <c r="BP252" s="7">
        <v>7</v>
      </c>
      <c r="BQ252" s="7">
        <v>3</v>
      </c>
      <c r="BR252" s="7">
        <v>7</v>
      </c>
      <c r="BS252" s="7">
        <v>7</v>
      </c>
      <c r="BT252" s="7">
        <v>3</v>
      </c>
      <c r="BU252" s="7">
        <v>8</v>
      </c>
      <c r="BV252" s="7">
        <v>8</v>
      </c>
      <c r="BW252" s="7">
        <v>6</v>
      </c>
      <c r="BX252" s="7">
        <v>4</v>
      </c>
      <c r="BY252" s="7">
        <v>9</v>
      </c>
      <c r="BZ252" s="7">
        <v>5</v>
      </c>
      <c r="CA252" s="7">
        <v>5</v>
      </c>
      <c r="CB252" s="7">
        <v>10</v>
      </c>
      <c r="CC252" s="7">
        <v>9</v>
      </c>
      <c r="CD252" s="7">
        <v>6</v>
      </c>
      <c r="CE252" s="7">
        <v>7</v>
      </c>
      <c r="CF252" s="7">
        <v>7</v>
      </c>
      <c r="CG252" s="7">
        <v>8</v>
      </c>
      <c r="CH252" s="7">
        <v>10</v>
      </c>
      <c r="CI252" s="7">
        <v>10</v>
      </c>
      <c r="CJ252" s="7">
        <v>5</v>
      </c>
      <c r="CK252" s="7">
        <v>9</v>
      </c>
      <c r="CL252" s="7">
        <v>12</v>
      </c>
      <c r="CM252" s="7">
        <v>11</v>
      </c>
      <c r="CN252" s="7">
        <v>7</v>
      </c>
      <c r="CO252" s="7">
        <v>11</v>
      </c>
      <c r="CP252" s="7">
        <v>9</v>
      </c>
      <c r="CQ252" s="7">
        <v>5</v>
      </c>
      <c r="CR252" s="7">
        <v>13</v>
      </c>
      <c r="CS252" s="7">
        <v>15</v>
      </c>
      <c r="CT252" s="7">
        <v>12</v>
      </c>
      <c r="CU252" s="7">
        <v>7</v>
      </c>
      <c r="CV252" s="7">
        <v>13</v>
      </c>
      <c r="CW252" s="7">
        <v>13</v>
      </c>
      <c r="CX252" s="7">
        <v>18</v>
      </c>
      <c r="CY252" s="7">
        <v>15</v>
      </c>
      <c r="CZ252" s="7">
        <v>11</v>
      </c>
      <c r="DA252" s="7">
        <v>2</v>
      </c>
      <c r="DB252" s="7">
        <v>7</v>
      </c>
      <c r="DC252" s="7">
        <v>10</v>
      </c>
      <c r="DD252" s="7">
        <v>11</v>
      </c>
      <c r="DE252" s="7">
        <v>14</v>
      </c>
      <c r="DF252" s="7">
        <v>7</v>
      </c>
      <c r="DG252" s="7">
        <v>8</v>
      </c>
      <c r="DH252" s="7">
        <v>8</v>
      </c>
      <c r="DI252" s="7">
        <v>8</v>
      </c>
      <c r="DJ252" s="7">
        <v>7</v>
      </c>
      <c r="DK252" s="7">
        <v>11</v>
      </c>
      <c r="DL252" s="7">
        <v>6</v>
      </c>
      <c r="DM252" s="7">
        <v>9</v>
      </c>
      <c r="DN252" s="7">
        <v>5</v>
      </c>
      <c r="DO252" s="7">
        <v>3</v>
      </c>
      <c r="DP252" s="7">
        <v>5</v>
      </c>
      <c r="DQ252" s="7">
        <v>8</v>
      </c>
      <c r="DR252" s="7">
        <v>1</v>
      </c>
      <c r="DS252" s="7">
        <v>3</v>
      </c>
      <c r="DT252" s="7">
        <v>1</v>
      </c>
      <c r="DU252" s="7">
        <v>1</v>
      </c>
      <c r="DV252" s="7">
        <v>1</v>
      </c>
      <c r="DW252" s="7">
        <v>3</v>
      </c>
      <c r="DX252" s="7">
        <f t="shared" si="21"/>
        <v>359</v>
      </c>
      <c r="DY252" s="7">
        <f t="shared" si="22"/>
        <v>29</v>
      </c>
      <c r="DZ252" s="7">
        <f t="shared" si="23"/>
        <v>174</v>
      </c>
      <c r="EA252" s="7">
        <f t="shared" si="24"/>
        <v>152</v>
      </c>
    </row>
    <row r="253" spans="1:131" x14ac:dyDescent="0.35">
      <c r="A253" s="7">
        <v>13</v>
      </c>
      <c r="B253" s="10" t="s">
        <v>1020</v>
      </c>
      <c r="C253" s="10" t="s">
        <v>627</v>
      </c>
      <c r="D253" s="10" t="s">
        <v>628</v>
      </c>
      <c r="E253" s="7">
        <f>SUM(Table32534[[#This Row],[0]:[90]])</f>
        <v>690</v>
      </c>
      <c r="F253" s="8">
        <f>SUM(Table32534[[#This Row],[0]:[15]])</f>
        <v>127</v>
      </c>
      <c r="G253" s="7">
        <f>SUM(Table32534[[#This Row],[16]:[64]])</f>
        <v>397</v>
      </c>
      <c r="H253" s="7">
        <f>SUM(Table32534[[#This Row],[65]:[90]])</f>
        <v>166</v>
      </c>
      <c r="I253" s="7">
        <f>SUM(Table32534[[#This Row],[85]:[90]])</f>
        <v>26</v>
      </c>
      <c r="J253" s="8">
        <f>SUM(Table32534[[#This Row],[0]:[17]])</f>
        <v>143</v>
      </c>
      <c r="K253" s="7">
        <f>SUM(Table32534[[#This Row],[18]:[64]])</f>
        <v>381</v>
      </c>
      <c r="L253" s="8">
        <f>SUM(Table32534[[#This Row],[0]:[4]])</f>
        <v>41</v>
      </c>
      <c r="M253" s="7">
        <f>SUM(Table32534[[#This Row],[5]:[15]])</f>
        <v>86</v>
      </c>
      <c r="N253" s="7">
        <f>SUM(Table32534[[#This Row],[16]:[24]])</f>
        <v>63</v>
      </c>
      <c r="O253" s="7">
        <f>SUM(Table32534[[#This Row],[25]:[49]])</f>
        <v>221</v>
      </c>
      <c r="P253" s="7">
        <f>SUM(Table32534[[#This Row],[50]:[64]])</f>
        <v>113</v>
      </c>
      <c r="Q253" s="7">
        <f>SUM(Table32534[[#This Row],[65]:[74]])</f>
        <v>83</v>
      </c>
      <c r="R253" s="7">
        <f>SUM(Table32534[[#This Row],[75]:[84]])</f>
        <v>57</v>
      </c>
      <c r="S253" s="8">
        <f>SUM(Table32534[[#This Row],[5]:[9]])</f>
        <v>37</v>
      </c>
      <c r="T253" s="7">
        <f>SUM(Table32534[[#This Row],[10]:[14]])</f>
        <v>38</v>
      </c>
      <c r="U253" s="7">
        <f>SUM(Table32534[[#This Row],[15]:[19]])</f>
        <v>41</v>
      </c>
      <c r="V253" s="7">
        <f>SUM(Table32534[[#This Row],[20]:[24]])</f>
        <v>33</v>
      </c>
      <c r="W253" s="7">
        <f>SUM(Table32534[[#This Row],[25]:[29]])</f>
        <v>50</v>
      </c>
      <c r="X253" s="7">
        <f>SUM(Table32534[[#This Row],[30]:[34]])</f>
        <v>42</v>
      </c>
      <c r="Y253" s="7">
        <f>SUM(Table32534[[#This Row],[35]:[39]])</f>
        <v>45</v>
      </c>
      <c r="Z253" s="7">
        <f>SUM(Table32534[[#This Row],[40]:[44]])</f>
        <v>44</v>
      </c>
      <c r="AA253" s="7">
        <f>SUM(Table32534[[#This Row],[45]:[49]])</f>
        <v>40</v>
      </c>
      <c r="AB253" s="7">
        <f>SUM(Table32534[[#This Row],[50]:[54]])</f>
        <v>35</v>
      </c>
      <c r="AC253" s="7">
        <f>SUM(Table32534[[#This Row],[55]:[59]])</f>
        <v>39</v>
      </c>
      <c r="AD253" s="7">
        <f>SUM(Table32534[[#This Row],[60]:[64]])</f>
        <v>39</v>
      </c>
      <c r="AE253" s="7">
        <f>SUM(Table32534[[#This Row],[65]:[69]])</f>
        <v>41</v>
      </c>
      <c r="AF253" s="7">
        <f>SUM(Table32534[[#This Row],[70]:[74]])</f>
        <v>42</v>
      </c>
      <c r="AG253" s="7">
        <f>SUM(Table32534[[#This Row],[75]:[79]])</f>
        <v>30</v>
      </c>
      <c r="AH253" s="7">
        <f>SUM(Table32534[[#This Row],[80]:[84]])</f>
        <v>27</v>
      </c>
      <c r="AI253" s="7">
        <f>SUM(Table32534[[#This Row],[85]:[89]])</f>
        <v>20</v>
      </c>
      <c r="AJ253" s="7">
        <f>Table32534[[#This Row],[90]]</f>
        <v>6</v>
      </c>
      <c r="AK253" s="8">
        <v>6</v>
      </c>
      <c r="AL253" s="7">
        <v>9</v>
      </c>
      <c r="AM253" s="7">
        <v>6</v>
      </c>
      <c r="AN253" s="7">
        <v>10</v>
      </c>
      <c r="AO253" s="7">
        <v>10</v>
      </c>
      <c r="AP253" s="7">
        <v>6</v>
      </c>
      <c r="AQ253" s="7">
        <v>8</v>
      </c>
      <c r="AR253" s="7">
        <v>7</v>
      </c>
      <c r="AS253" s="7">
        <v>9</v>
      </c>
      <c r="AT253" s="7">
        <v>7</v>
      </c>
      <c r="AU253" s="7">
        <v>8</v>
      </c>
      <c r="AV253" s="7">
        <v>6</v>
      </c>
      <c r="AW253" s="7">
        <v>9</v>
      </c>
      <c r="AX253" s="7">
        <v>4</v>
      </c>
      <c r="AY253" s="7">
        <v>11</v>
      </c>
      <c r="AZ253" s="7">
        <v>11</v>
      </c>
      <c r="BA253" s="7">
        <v>6</v>
      </c>
      <c r="BB253" s="7">
        <v>10</v>
      </c>
      <c r="BC253" s="7">
        <v>5</v>
      </c>
      <c r="BD253" s="7">
        <v>9</v>
      </c>
      <c r="BE253" s="7">
        <v>8</v>
      </c>
      <c r="BF253" s="7">
        <v>5</v>
      </c>
      <c r="BG253" s="7">
        <v>8</v>
      </c>
      <c r="BH253" s="7">
        <v>8</v>
      </c>
      <c r="BI253" s="7">
        <v>4</v>
      </c>
      <c r="BJ253" s="7">
        <v>7</v>
      </c>
      <c r="BK253" s="7">
        <v>12</v>
      </c>
      <c r="BL253" s="7">
        <v>17</v>
      </c>
      <c r="BM253" s="7">
        <v>7</v>
      </c>
      <c r="BN253" s="7">
        <v>7</v>
      </c>
      <c r="BO253" s="7">
        <v>13</v>
      </c>
      <c r="BP253" s="7">
        <v>7</v>
      </c>
      <c r="BQ253" s="7">
        <v>6</v>
      </c>
      <c r="BR253" s="7">
        <v>9</v>
      </c>
      <c r="BS253" s="7">
        <v>7</v>
      </c>
      <c r="BT253" s="7">
        <v>10</v>
      </c>
      <c r="BU253" s="7">
        <v>12</v>
      </c>
      <c r="BV253" s="7">
        <v>11</v>
      </c>
      <c r="BW253" s="7">
        <v>6</v>
      </c>
      <c r="BX253" s="7">
        <v>6</v>
      </c>
      <c r="BY253" s="7">
        <v>12</v>
      </c>
      <c r="BZ253" s="7">
        <v>8</v>
      </c>
      <c r="CA253" s="7">
        <v>7</v>
      </c>
      <c r="CB253" s="7">
        <v>7</v>
      </c>
      <c r="CC253" s="7">
        <v>10</v>
      </c>
      <c r="CD253" s="7">
        <v>6</v>
      </c>
      <c r="CE253" s="7">
        <v>9</v>
      </c>
      <c r="CF253" s="7">
        <v>12</v>
      </c>
      <c r="CG253" s="7">
        <v>6</v>
      </c>
      <c r="CH253" s="7">
        <v>7</v>
      </c>
      <c r="CI253" s="7">
        <v>5</v>
      </c>
      <c r="CJ253" s="7">
        <v>7</v>
      </c>
      <c r="CK253" s="7">
        <v>5</v>
      </c>
      <c r="CL253" s="7">
        <v>8</v>
      </c>
      <c r="CM253" s="7">
        <v>10</v>
      </c>
      <c r="CN253" s="7">
        <v>13</v>
      </c>
      <c r="CO253" s="7">
        <v>6</v>
      </c>
      <c r="CP253" s="7">
        <v>6</v>
      </c>
      <c r="CQ253" s="7">
        <v>8</v>
      </c>
      <c r="CR253" s="7">
        <v>6</v>
      </c>
      <c r="CS253" s="7">
        <v>12</v>
      </c>
      <c r="CT253" s="7">
        <v>5</v>
      </c>
      <c r="CU253" s="7">
        <v>8</v>
      </c>
      <c r="CV253" s="7">
        <v>5</v>
      </c>
      <c r="CW253" s="7">
        <v>9</v>
      </c>
      <c r="CX253" s="7">
        <v>11</v>
      </c>
      <c r="CY253" s="7">
        <v>6</v>
      </c>
      <c r="CZ253" s="7">
        <v>8</v>
      </c>
      <c r="DA253" s="7">
        <v>10</v>
      </c>
      <c r="DB253" s="7">
        <v>6</v>
      </c>
      <c r="DC253" s="7">
        <v>5</v>
      </c>
      <c r="DD253" s="7">
        <v>14</v>
      </c>
      <c r="DE253" s="7">
        <v>6</v>
      </c>
      <c r="DF253" s="7">
        <v>12</v>
      </c>
      <c r="DG253" s="7">
        <v>5</v>
      </c>
      <c r="DH253" s="7">
        <v>10</v>
      </c>
      <c r="DI253" s="7">
        <v>4</v>
      </c>
      <c r="DJ253" s="7">
        <v>8</v>
      </c>
      <c r="DK253" s="7">
        <v>5</v>
      </c>
      <c r="DL253" s="7">
        <v>3</v>
      </c>
      <c r="DM253" s="7">
        <v>6</v>
      </c>
      <c r="DN253" s="7">
        <v>6</v>
      </c>
      <c r="DO253" s="7">
        <v>7</v>
      </c>
      <c r="DP253" s="7">
        <v>7</v>
      </c>
      <c r="DQ253" s="7">
        <v>1</v>
      </c>
      <c r="DR253" s="7">
        <v>4</v>
      </c>
      <c r="DS253" s="7">
        <v>8</v>
      </c>
      <c r="DT253" s="7">
        <v>5</v>
      </c>
      <c r="DU253" s="7">
        <v>1</v>
      </c>
      <c r="DV253" s="7">
        <v>2</v>
      </c>
      <c r="DW253" s="7">
        <v>6</v>
      </c>
      <c r="DX253" s="7">
        <f t="shared" si="21"/>
        <v>397</v>
      </c>
      <c r="DY253" s="7">
        <f t="shared" si="22"/>
        <v>47</v>
      </c>
      <c r="DZ253" s="7">
        <f t="shared" si="23"/>
        <v>221</v>
      </c>
      <c r="EA253" s="7">
        <f t="shared" si="24"/>
        <v>113</v>
      </c>
    </row>
    <row r="254" spans="1:131" x14ac:dyDescent="0.35">
      <c r="A254" s="7">
        <v>13</v>
      </c>
      <c r="B254" s="10" t="s">
        <v>1020</v>
      </c>
      <c r="C254" s="10" t="s">
        <v>629</v>
      </c>
      <c r="D254" s="10" t="s">
        <v>630</v>
      </c>
      <c r="E254" s="7">
        <f>SUM(Table32534[[#This Row],[0]:[90]])</f>
        <v>1108</v>
      </c>
      <c r="F254" s="8">
        <f>SUM(Table32534[[#This Row],[0]:[15]])</f>
        <v>150</v>
      </c>
      <c r="G254" s="7">
        <f>SUM(Table32534[[#This Row],[16]:[64]])</f>
        <v>765</v>
      </c>
      <c r="H254" s="7">
        <f>SUM(Table32534[[#This Row],[65]:[90]])</f>
        <v>193</v>
      </c>
      <c r="I254" s="7">
        <f>SUM(Table32534[[#This Row],[85]:[90]])</f>
        <v>10</v>
      </c>
      <c r="J254" s="8">
        <f>SUM(Table32534[[#This Row],[0]:[17]])</f>
        <v>166</v>
      </c>
      <c r="K254" s="7">
        <f>SUM(Table32534[[#This Row],[18]:[64]])</f>
        <v>749</v>
      </c>
      <c r="L254" s="8">
        <f>SUM(Table32534[[#This Row],[0]:[4]])</f>
        <v>29</v>
      </c>
      <c r="M254" s="7">
        <f>SUM(Table32534[[#This Row],[5]:[15]])</f>
        <v>121</v>
      </c>
      <c r="N254" s="7">
        <f>SUM(Table32534[[#This Row],[16]:[24]])</f>
        <v>93</v>
      </c>
      <c r="O254" s="7">
        <f>SUM(Table32534[[#This Row],[25]:[49]])</f>
        <v>409</v>
      </c>
      <c r="P254" s="7">
        <f>SUM(Table32534[[#This Row],[50]:[64]])</f>
        <v>263</v>
      </c>
      <c r="Q254" s="7">
        <f>SUM(Table32534[[#This Row],[65]:[74]])</f>
        <v>112</v>
      </c>
      <c r="R254" s="7">
        <f>SUM(Table32534[[#This Row],[75]:[84]])</f>
        <v>71</v>
      </c>
      <c r="S254" s="8">
        <f>SUM(Table32534[[#This Row],[5]:[9]])</f>
        <v>48</v>
      </c>
      <c r="T254" s="7">
        <f>SUM(Table32534[[#This Row],[10]:[14]])</f>
        <v>65</v>
      </c>
      <c r="U254" s="7">
        <f>SUM(Table32534[[#This Row],[15]:[19]])</f>
        <v>37</v>
      </c>
      <c r="V254" s="7">
        <f>SUM(Table32534[[#This Row],[20]:[24]])</f>
        <v>64</v>
      </c>
      <c r="W254" s="7">
        <f>SUM(Table32534[[#This Row],[25]:[29]])</f>
        <v>67</v>
      </c>
      <c r="X254" s="7">
        <f>SUM(Table32534[[#This Row],[30]:[34]])</f>
        <v>94</v>
      </c>
      <c r="Y254" s="7">
        <f>SUM(Table32534[[#This Row],[35]:[39]])</f>
        <v>74</v>
      </c>
      <c r="Z254" s="7">
        <f>SUM(Table32534[[#This Row],[40]:[44]])</f>
        <v>109</v>
      </c>
      <c r="AA254" s="7">
        <f>SUM(Table32534[[#This Row],[45]:[49]])</f>
        <v>65</v>
      </c>
      <c r="AB254" s="7">
        <f>SUM(Table32534[[#This Row],[50]:[54]])</f>
        <v>95</v>
      </c>
      <c r="AC254" s="7">
        <f>SUM(Table32534[[#This Row],[55]:[59]])</f>
        <v>103</v>
      </c>
      <c r="AD254" s="7">
        <f>SUM(Table32534[[#This Row],[60]:[64]])</f>
        <v>65</v>
      </c>
      <c r="AE254" s="7">
        <f>SUM(Table32534[[#This Row],[65]:[69]])</f>
        <v>64</v>
      </c>
      <c r="AF254" s="7">
        <f>SUM(Table32534[[#This Row],[70]:[74]])</f>
        <v>48</v>
      </c>
      <c r="AG254" s="7">
        <f>SUM(Table32534[[#This Row],[75]:[79]])</f>
        <v>46</v>
      </c>
      <c r="AH254" s="7">
        <f>SUM(Table32534[[#This Row],[80]:[84]])</f>
        <v>25</v>
      </c>
      <c r="AI254" s="7">
        <f>SUM(Table32534[[#This Row],[85]:[89]])</f>
        <v>3</v>
      </c>
      <c r="AJ254" s="7">
        <f>Table32534[[#This Row],[90]]</f>
        <v>7</v>
      </c>
      <c r="AK254" s="8">
        <v>8</v>
      </c>
      <c r="AL254" s="7">
        <v>6</v>
      </c>
      <c r="AM254" s="7">
        <v>8</v>
      </c>
      <c r="AN254" s="7">
        <v>6</v>
      </c>
      <c r="AO254" s="7">
        <v>1</v>
      </c>
      <c r="AP254" s="7">
        <v>8</v>
      </c>
      <c r="AQ254" s="7">
        <v>8</v>
      </c>
      <c r="AR254" s="7">
        <v>12</v>
      </c>
      <c r="AS254" s="7">
        <v>11</v>
      </c>
      <c r="AT254" s="7">
        <v>9</v>
      </c>
      <c r="AU254" s="7">
        <v>12</v>
      </c>
      <c r="AV254" s="7">
        <v>16</v>
      </c>
      <c r="AW254" s="7">
        <v>17</v>
      </c>
      <c r="AX254" s="7">
        <v>12</v>
      </c>
      <c r="AY254" s="7">
        <v>8</v>
      </c>
      <c r="AZ254" s="7">
        <v>8</v>
      </c>
      <c r="BA254" s="7">
        <v>7</v>
      </c>
      <c r="BB254" s="7">
        <v>9</v>
      </c>
      <c r="BC254" s="7">
        <v>5</v>
      </c>
      <c r="BD254" s="7">
        <v>8</v>
      </c>
      <c r="BE254" s="7">
        <v>11</v>
      </c>
      <c r="BF254" s="7">
        <v>9</v>
      </c>
      <c r="BG254" s="7">
        <v>14</v>
      </c>
      <c r="BH254" s="7">
        <v>14</v>
      </c>
      <c r="BI254" s="7">
        <v>16</v>
      </c>
      <c r="BJ254" s="7">
        <v>16</v>
      </c>
      <c r="BK254" s="7">
        <v>14</v>
      </c>
      <c r="BL254" s="7">
        <v>17</v>
      </c>
      <c r="BM254" s="7">
        <v>13</v>
      </c>
      <c r="BN254" s="7">
        <v>7</v>
      </c>
      <c r="BO254" s="7">
        <v>19</v>
      </c>
      <c r="BP254" s="7">
        <v>9</v>
      </c>
      <c r="BQ254" s="7">
        <v>23</v>
      </c>
      <c r="BR254" s="7">
        <v>22</v>
      </c>
      <c r="BS254" s="7">
        <v>21</v>
      </c>
      <c r="BT254" s="7">
        <v>11</v>
      </c>
      <c r="BU254" s="7">
        <v>13</v>
      </c>
      <c r="BV254" s="7">
        <v>16</v>
      </c>
      <c r="BW254" s="7">
        <v>20</v>
      </c>
      <c r="BX254" s="7">
        <v>14</v>
      </c>
      <c r="BY254" s="7">
        <v>22</v>
      </c>
      <c r="BZ254" s="7">
        <v>17</v>
      </c>
      <c r="CA254" s="7">
        <v>20</v>
      </c>
      <c r="CB254" s="7">
        <v>15</v>
      </c>
      <c r="CC254" s="7">
        <v>35</v>
      </c>
      <c r="CD254" s="7">
        <v>9</v>
      </c>
      <c r="CE254" s="7">
        <v>8</v>
      </c>
      <c r="CF254" s="7">
        <v>10</v>
      </c>
      <c r="CG254" s="7">
        <v>15</v>
      </c>
      <c r="CH254" s="7">
        <v>23</v>
      </c>
      <c r="CI254" s="7">
        <v>23</v>
      </c>
      <c r="CJ254" s="7">
        <v>21</v>
      </c>
      <c r="CK254" s="7">
        <v>15</v>
      </c>
      <c r="CL254" s="7">
        <v>14</v>
      </c>
      <c r="CM254" s="7">
        <v>22</v>
      </c>
      <c r="CN254" s="7">
        <v>28</v>
      </c>
      <c r="CO254" s="7">
        <v>19</v>
      </c>
      <c r="CP254" s="7">
        <v>11</v>
      </c>
      <c r="CQ254" s="7">
        <v>23</v>
      </c>
      <c r="CR254" s="7">
        <v>22</v>
      </c>
      <c r="CS254" s="7">
        <v>13</v>
      </c>
      <c r="CT254" s="7">
        <v>14</v>
      </c>
      <c r="CU254" s="7">
        <v>9</v>
      </c>
      <c r="CV254" s="7">
        <v>16</v>
      </c>
      <c r="CW254" s="7">
        <v>13</v>
      </c>
      <c r="CX254" s="7">
        <v>3</v>
      </c>
      <c r="CY254" s="7">
        <v>21</v>
      </c>
      <c r="CZ254" s="7">
        <v>12</v>
      </c>
      <c r="DA254" s="7">
        <v>12</v>
      </c>
      <c r="DB254" s="7">
        <v>16</v>
      </c>
      <c r="DC254" s="7">
        <v>13</v>
      </c>
      <c r="DD254" s="7">
        <v>9</v>
      </c>
      <c r="DE254" s="7">
        <v>4</v>
      </c>
      <c r="DF254" s="7">
        <v>10</v>
      </c>
      <c r="DG254" s="7">
        <v>12</v>
      </c>
      <c r="DH254" s="7">
        <v>11</v>
      </c>
      <c r="DI254" s="7">
        <v>8</v>
      </c>
      <c r="DJ254" s="7">
        <v>12</v>
      </c>
      <c r="DK254" s="7">
        <v>9</v>
      </c>
      <c r="DL254" s="7">
        <v>6</v>
      </c>
      <c r="DM254" s="7">
        <v>5</v>
      </c>
      <c r="DN254" s="7">
        <v>4</v>
      </c>
      <c r="DO254" s="7">
        <v>1</v>
      </c>
      <c r="DP254" s="7">
        <v>6</v>
      </c>
      <c r="DQ254" s="7">
        <v>9</v>
      </c>
      <c r="DR254" s="7">
        <v>1</v>
      </c>
      <c r="DS254" s="7">
        <v>1</v>
      </c>
      <c r="DT254" s="7">
        <v>1</v>
      </c>
      <c r="DU254" s="7">
        <v>0</v>
      </c>
      <c r="DV254" s="7">
        <v>0</v>
      </c>
      <c r="DW254" s="7">
        <v>7</v>
      </c>
      <c r="DX254" s="7">
        <f t="shared" si="21"/>
        <v>765</v>
      </c>
      <c r="DY254" s="7">
        <f t="shared" si="22"/>
        <v>77</v>
      </c>
      <c r="DZ254" s="7">
        <f t="shared" si="23"/>
        <v>409</v>
      </c>
      <c r="EA254" s="7">
        <f t="shared" si="24"/>
        <v>263</v>
      </c>
    </row>
    <row r="255" spans="1:131" x14ac:dyDescent="0.35">
      <c r="A255" s="7">
        <v>13</v>
      </c>
      <c r="B255" s="10" t="s">
        <v>1020</v>
      </c>
      <c r="C255" s="10" t="s">
        <v>631</v>
      </c>
      <c r="D255" s="10" t="s">
        <v>632</v>
      </c>
      <c r="E255" s="7">
        <f>SUM(Table32534[[#This Row],[0]:[90]])</f>
        <v>874</v>
      </c>
      <c r="F255" s="8">
        <f>SUM(Table32534[[#This Row],[0]:[15]])</f>
        <v>160</v>
      </c>
      <c r="G255" s="7">
        <f>SUM(Table32534[[#This Row],[16]:[64]])</f>
        <v>505</v>
      </c>
      <c r="H255" s="7">
        <f>SUM(Table32534[[#This Row],[65]:[90]])</f>
        <v>209</v>
      </c>
      <c r="I255" s="7">
        <f>SUM(Table32534[[#This Row],[85]:[90]])</f>
        <v>37</v>
      </c>
      <c r="J255" s="8">
        <f>SUM(Table32534[[#This Row],[0]:[17]])</f>
        <v>174</v>
      </c>
      <c r="K255" s="7">
        <f>SUM(Table32534[[#This Row],[18]:[64]])</f>
        <v>491</v>
      </c>
      <c r="L255" s="8">
        <f>SUM(Table32534[[#This Row],[0]:[4]])</f>
        <v>48</v>
      </c>
      <c r="M255" s="7">
        <f>SUM(Table32534[[#This Row],[5]:[15]])</f>
        <v>112</v>
      </c>
      <c r="N255" s="7">
        <f>SUM(Table32534[[#This Row],[16]:[24]])</f>
        <v>65</v>
      </c>
      <c r="O255" s="7">
        <f>SUM(Table32534[[#This Row],[25]:[49]])</f>
        <v>257</v>
      </c>
      <c r="P255" s="7">
        <f>SUM(Table32534[[#This Row],[50]:[64]])</f>
        <v>183</v>
      </c>
      <c r="Q255" s="7">
        <f>SUM(Table32534[[#This Row],[65]:[74]])</f>
        <v>81</v>
      </c>
      <c r="R255" s="7">
        <f>SUM(Table32534[[#This Row],[75]:[84]])</f>
        <v>91</v>
      </c>
      <c r="S255" s="8">
        <f>SUM(Table32534[[#This Row],[5]:[9]])</f>
        <v>53</v>
      </c>
      <c r="T255" s="7">
        <f>SUM(Table32534[[#This Row],[10]:[14]])</f>
        <v>50</v>
      </c>
      <c r="U255" s="7">
        <f>SUM(Table32534[[#This Row],[15]:[19]])</f>
        <v>35</v>
      </c>
      <c r="V255" s="7">
        <f>SUM(Table32534[[#This Row],[20]:[24]])</f>
        <v>39</v>
      </c>
      <c r="W255" s="7">
        <f>SUM(Table32534[[#This Row],[25]:[29]])</f>
        <v>49</v>
      </c>
      <c r="X255" s="7">
        <f>SUM(Table32534[[#This Row],[30]:[34]])</f>
        <v>63</v>
      </c>
      <c r="Y255" s="7">
        <f>SUM(Table32534[[#This Row],[35]:[39]])</f>
        <v>58</v>
      </c>
      <c r="Z255" s="7">
        <f>SUM(Table32534[[#This Row],[40]:[44]])</f>
        <v>59</v>
      </c>
      <c r="AA255" s="7">
        <f>SUM(Table32534[[#This Row],[45]:[49]])</f>
        <v>28</v>
      </c>
      <c r="AB255" s="7">
        <f>SUM(Table32534[[#This Row],[50]:[54]])</f>
        <v>40</v>
      </c>
      <c r="AC255" s="7">
        <f>SUM(Table32534[[#This Row],[55]:[59]])</f>
        <v>76</v>
      </c>
      <c r="AD255" s="7">
        <f>SUM(Table32534[[#This Row],[60]:[64]])</f>
        <v>67</v>
      </c>
      <c r="AE255" s="7">
        <f>SUM(Table32534[[#This Row],[65]:[69]])</f>
        <v>50</v>
      </c>
      <c r="AF255" s="7">
        <f>SUM(Table32534[[#This Row],[70]:[74]])</f>
        <v>31</v>
      </c>
      <c r="AG255" s="7">
        <f>SUM(Table32534[[#This Row],[75]:[79]])</f>
        <v>57</v>
      </c>
      <c r="AH255" s="7">
        <f>SUM(Table32534[[#This Row],[80]:[84]])</f>
        <v>34</v>
      </c>
      <c r="AI255" s="7">
        <f>SUM(Table32534[[#This Row],[85]:[89]])</f>
        <v>31</v>
      </c>
      <c r="AJ255" s="7">
        <f>Table32534[[#This Row],[90]]</f>
        <v>6</v>
      </c>
      <c r="AK255" s="8">
        <v>16</v>
      </c>
      <c r="AL255" s="7">
        <v>9</v>
      </c>
      <c r="AM255" s="7">
        <v>8</v>
      </c>
      <c r="AN255" s="7">
        <v>9</v>
      </c>
      <c r="AO255" s="7">
        <v>6</v>
      </c>
      <c r="AP255" s="7">
        <v>4</v>
      </c>
      <c r="AQ255" s="7">
        <v>13</v>
      </c>
      <c r="AR255" s="7">
        <v>14</v>
      </c>
      <c r="AS255" s="7">
        <v>13</v>
      </c>
      <c r="AT255" s="7">
        <v>9</v>
      </c>
      <c r="AU255" s="7">
        <v>13</v>
      </c>
      <c r="AV255" s="7">
        <v>12</v>
      </c>
      <c r="AW255" s="7">
        <v>11</v>
      </c>
      <c r="AX255" s="7">
        <v>4</v>
      </c>
      <c r="AY255" s="7">
        <v>10</v>
      </c>
      <c r="AZ255" s="7">
        <v>9</v>
      </c>
      <c r="BA255" s="7">
        <v>8</v>
      </c>
      <c r="BB255" s="7">
        <v>6</v>
      </c>
      <c r="BC255" s="7">
        <v>9</v>
      </c>
      <c r="BD255" s="7">
        <v>3</v>
      </c>
      <c r="BE255" s="7">
        <v>5</v>
      </c>
      <c r="BF255" s="7">
        <v>17</v>
      </c>
      <c r="BG255" s="7">
        <v>2</v>
      </c>
      <c r="BH255" s="7">
        <v>6</v>
      </c>
      <c r="BI255" s="7">
        <v>9</v>
      </c>
      <c r="BJ255" s="7">
        <v>4</v>
      </c>
      <c r="BK255" s="7">
        <v>7</v>
      </c>
      <c r="BL255" s="7">
        <v>21</v>
      </c>
      <c r="BM255" s="7">
        <v>8</v>
      </c>
      <c r="BN255" s="7">
        <v>9</v>
      </c>
      <c r="BO255" s="7">
        <v>13</v>
      </c>
      <c r="BP255" s="7">
        <v>16</v>
      </c>
      <c r="BQ255" s="7">
        <v>7</v>
      </c>
      <c r="BR255" s="7">
        <v>7</v>
      </c>
      <c r="BS255" s="7">
        <v>20</v>
      </c>
      <c r="BT255" s="7">
        <v>13</v>
      </c>
      <c r="BU255" s="7">
        <v>11</v>
      </c>
      <c r="BV255" s="7">
        <v>12</v>
      </c>
      <c r="BW255" s="7">
        <v>8</v>
      </c>
      <c r="BX255" s="7">
        <v>14</v>
      </c>
      <c r="BY255" s="7">
        <v>15</v>
      </c>
      <c r="BZ255" s="7">
        <v>13</v>
      </c>
      <c r="CA255" s="7">
        <v>8</v>
      </c>
      <c r="CB255" s="7">
        <v>9</v>
      </c>
      <c r="CC255" s="7">
        <v>14</v>
      </c>
      <c r="CD255" s="7">
        <v>8</v>
      </c>
      <c r="CE255" s="7">
        <v>7</v>
      </c>
      <c r="CF255" s="7">
        <v>7</v>
      </c>
      <c r="CG255" s="7">
        <v>2</v>
      </c>
      <c r="CH255" s="7">
        <v>4</v>
      </c>
      <c r="CI255" s="7">
        <v>6</v>
      </c>
      <c r="CJ255" s="7">
        <v>7</v>
      </c>
      <c r="CK255" s="7">
        <v>7</v>
      </c>
      <c r="CL255" s="7">
        <v>13</v>
      </c>
      <c r="CM255" s="7">
        <v>7</v>
      </c>
      <c r="CN255" s="7">
        <v>11</v>
      </c>
      <c r="CO255" s="7">
        <v>22</v>
      </c>
      <c r="CP255" s="7">
        <v>11</v>
      </c>
      <c r="CQ255" s="7">
        <v>16</v>
      </c>
      <c r="CR255" s="7">
        <v>16</v>
      </c>
      <c r="CS255" s="7">
        <v>9</v>
      </c>
      <c r="CT255" s="7">
        <v>15</v>
      </c>
      <c r="CU255" s="7">
        <v>14</v>
      </c>
      <c r="CV255" s="7">
        <v>17</v>
      </c>
      <c r="CW255" s="7">
        <v>12</v>
      </c>
      <c r="CX255" s="7">
        <v>9</v>
      </c>
      <c r="CY255" s="7">
        <v>5</v>
      </c>
      <c r="CZ255" s="7">
        <v>16</v>
      </c>
      <c r="DA255" s="7">
        <v>10</v>
      </c>
      <c r="DB255" s="7">
        <v>10</v>
      </c>
      <c r="DC255" s="7">
        <v>6</v>
      </c>
      <c r="DD255" s="7">
        <v>7</v>
      </c>
      <c r="DE255" s="7">
        <v>5</v>
      </c>
      <c r="DF255" s="7">
        <v>8</v>
      </c>
      <c r="DG255" s="7">
        <v>5</v>
      </c>
      <c r="DH255" s="7">
        <v>12</v>
      </c>
      <c r="DI255" s="7">
        <v>14</v>
      </c>
      <c r="DJ255" s="7">
        <v>9</v>
      </c>
      <c r="DK255" s="7">
        <v>9</v>
      </c>
      <c r="DL255" s="7">
        <v>13</v>
      </c>
      <c r="DM255" s="7">
        <v>16</v>
      </c>
      <c r="DN255" s="7">
        <v>7</v>
      </c>
      <c r="DO255" s="7">
        <v>3</v>
      </c>
      <c r="DP255" s="7">
        <v>4</v>
      </c>
      <c r="DQ255" s="7">
        <v>4</v>
      </c>
      <c r="DR255" s="7">
        <v>6</v>
      </c>
      <c r="DS255" s="7">
        <v>7</v>
      </c>
      <c r="DT255" s="7">
        <v>6</v>
      </c>
      <c r="DU255" s="7">
        <v>10</v>
      </c>
      <c r="DV255" s="7">
        <v>2</v>
      </c>
      <c r="DW255" s="7">
        <v>6</v>
      </c>
      <c r="DX255" s="7">
        <f t="shared" si="21"/>
        <v>505</v>
      </c>
      <c r="DY255" s="7">
        <f t="shared" si="22"/>
        <v>51</v>
      </c>
      <c r="DZ255" s="7">
        <f t="shared" si="23"/>
        <v>257</v>
      </c>
      <c r="EA255" s="7">
        <f t="shared" si="24"/>
        <v>183</v>
      </c>
    </row>
    <row r="256" spans="1:131" x14ac:dyDescent="0.35">
      <c r="A256" s="7">
        <v>13</v>
      </c>
      <c r="B256" s="10" t="s">
        <v>1020</v>
      </c>
      <c r="C256" s="10" t="s">
        <v>633</v>
      </c>
      <c r="D256" s="10" t="s">
        <v>634</v>
      </c>
      <c r="E256" s="7">
        <f>SUM(Table32534[[#This Row],[0]:[90]])</f>
        <v>816</v>
      </c>
      <c r="F256" s="8">
        <f>SUM(Table32534[[#This Row],[0]:[15]])</f>
        <v>127</v>
      </c>
      <c r="G256" s="7">
        <f>SUM(Table32534[[#This Row],[16]:[64]])</f>
        <v>517</v>
      </c>
      <c r="H256" s="7">
        <f>SUM(Table32534[[#This Row],[65]:[90]])</f>
        <v>172</v>
      </c>
      <c r="I256" s="7">
        <f>SUM(Table32534[[#This Row],[85]:[90]])</f>
        <v>19</v>
      </c>
      <c r="J256" s="8">
        <f>SUM(Table32534[[#This Row],[0]:[17]])</f>
        <v>142</v>
      </c>
      <c r="K256" s="7">
        <f>SUM(Table32534[[#This Row],[18]:[64]])</f>
        <v>502</v>
      </c>
      <c r="L256" s="8">
        <f>SUM(Table32534[[#This Row],[0]:[4]])</f>
        <v>42</v>
      </c>
      <c r="M256" s="7">
        <f>SUM(Table32534[[#This Row],[5]:[15]])</f>
        <v>85</v>
      </c>
      <c r="N256" s="7">
        <f>SUM(Table32534[[#This Row],[16]:[24]])</f>
        <v>59</v>
      </c>
      <c r="O256" s="7">
        <f>SUM(Table32534[[#This Row],[25]:[49]])</f>
        <v>250</v>
      </c>
      <c r="P256" s="7">
        <f>SUM(Table32534[[#This Row],[50]:[64]])</f>
        <v>208</v>
      </c>
      <c r="Q256" s="7">
        <f>SUM(Table32534[[#This Row],[65]:[74]])</f>
        <v>94</v>
      </c>
      <c r="R256" s="7">
        <f>SUM(Table32534[[#This Row],[75]:[84]])</f>
        <v>59</v>
      </c>
      <c r="S256" s="8">
        <f>SUM(Table32534[[#This Row],[5]:[9]])</f>
        <v>47</v>
      </c>
      <c r="T256" s="7">
        <f>SUM(Table32534[[#This Row],[10]:[14]])</f>
        <v>34</v>
      </c>
      <c r="U256" s="7">
        <f>SUM(Table32534[[#This Row],[15]:[19]])</f>
        <v>32</v>
      </c>
      <c r="V256" s="7">
        <f>SUM(Table32534[[#This Row],[20]:[24]])</f>
        <v>31</v>
      </c>
      <c r="W256" s="7">
        <f>SUM(Table32534[[#This Row],[25]:[29]])</f>
        <v>59</v>
      </c>
      <c r="X256" s="7">
        <f>SUM(Table32534[[#This Row],[30]:[34]])</f>
        <v>48</v>
      </c>
      <c r="Y256" s="7">
        <f>SUM(Table32534[[#This Row],[35]:[39]])</f>
        <v>41</v>
      </c>
      <c r="Z256" s="7">
        <f>SUM(Table32534[[#This Row],[40]:[44]])</f>
        <v>51</v>
      </c>
      <c r="AA256" s="7">
        <f>SUM(Table32534[[#This Row],[45]:[49]])</f>
        <v>51</v>
      </c>
      <c r="AB256" s="7">
        <f>SUM(Table32534[[#This Row],[50]:[54]])</f>
        <v>57</v>
      </c>
      <c r="AC256" s="7">
        <f>SUM(Table32534[[#This Row],[55]:[59]])</f>
        <v>83</v>
      </c>
      <c r="AD256" s="7">
        <f>SUM(Table32534[[#This Row],[60]:[64]])</f>
        <v>68</v>
      </c>
      <c r="AE256" s="7">
        <f>SUM(Table32534[[#This Row],[65]:[69]])</f>
        <v>44</v>
      </c>
      <c r="AF256" s="7">
        <f>SUM(Table32534[[#This Row],[70]:[74]])</f>
        <v>50</v>
      </c>
      <c r="AG256" s="7">
        <f>SUM(Table32534[[#This Row],[75]:[79]])</f>
        <v>51</v>
      </c>
      <c r="AH256" s="7">
        <f>SUM(Table32534[[#This Row],[80]:[84]])</f>
        <v>8</v>
      </c>
      <c r="AI256" s="7">
        <f>SUM(Table32534[[#This Row],[85]:[89]])</f>
        <v>8</v>
      </c>
      <c r="AJ256" s="7">
        <f>Table32534[[#This Row],[90]]</f>
        <v>11</v>
      </c>
      <c r="AK256" s="8">
        <v>10</v>
      </c>
      <c r="AL256" s="7">
        <v>13</v>
      </c>
      <c r="AM256" s="7">
        <v>3</v>
      </c>
      <c r="AN256" s="7">
        <v>7</v>
      </c>
      <c r="AO256" s="7">
        <v>9</v>
      </c>
      <c r="AP256" s="7">
        <v>5</v>
      </c>
      <c r="AQ256" s="7">
        <v>9</v>
      </c>
      <c r="AR256" s="7">
        <v>15</v>
      </c>
      <c r="AS256" s="7">
        <v>9</v>
      </c>
      <c r="AT256" s="7">
        <v>9</v>
      </c>
      <c r="AU256" s="7">
        <v>12</v>
      </c>
      <c r="AV256" s="7">
        <v>9</v>
      </c>
      <c r="AW256" s="7">
        <v>3</v>
      </c>
      <c r="AX256" s="7">
        <v>3</v>
      </c>
      <c r="AY256" s="7">
        <v>7</v>
      </c>
      <c r="AZ256" s="7">
        <v>4</v>
      </c>
      <c r="BA256" s="7">
        <v>6</v>
      </c>
      <c r="BB256" s="7">
        <v>9</v>
      </c>
      <c r="BC256" s="7">
        <v>4</v>
      </c>
      <c r="BD256" s="7">
        <v>9</v>
      </c>
      <c r="BE256" s="7">
        <v>10</v>
      </c>
      <c r="BF256" s="7">
        <v>5</v>
      </c>
      <c r="BG256" s="7">
        <v>7</v>
      </c>
      <c r="BH256" s="7">
        <v>5</v>
      </c>
      <c r="BI256" s="7">
        <v>4</v>
      </c>
      <c r="BJ256" s="7">
        <v>15</v>
      </c>
      <c r="BK256" s="7">
        <v>10</v>
      </c>
      <c r="BL256" s="7">
        <v>12</v>
      </c>
      <c r="BM256" s="7">
        <v>16</v>
      </c>
      <c r="BN256" s="7">
        <v>6</v>
      </c>
      <c r="BO256" s="7">
        <v>7</v>
      </c>
      <c r="BP256" s="7">
        <v>13</v>
      </c>
      <c r="BQ256" s="7">
        <v>9</v>
      </c>
      <c r="BR256" s="7">
        <v>8</v>
      </c>
      <c r="BS256" s="7">
        <v>11</v>
      </c>
      <c r="BT256" s="7">
        <v>9</v>
      </c>
      <c r="BU256" s="7">
        <v>7</v>
      </c>
      <c r="BV256" s="7">
        <v>7</v>
      </c>
      <c r="BW256" s="7">
        <v>11</v>
      </c>
      <c r="BX256" s="7">
        <v>7</v>
      </c>
      <c r="BY256" s="7">
        <v>9</v>
      </c>
      <c r="BZ256" s="7">
        <v>9</v>
      </c>
      <c r="CA256" s="7">
        <v>12</v>
      </c>
      <c r="CB256" s="7">
        <v>13</v>
      </c>
      <c r="CC256" s="7">
        <v>8</v>
      </c>
      <c r="CD256" s="7">
        <v>11</v>
      </c>
      <c r="CE256" s="7">
        <v>14</v>
      </c>
      <c r="CF256" s="7">
        <v>12</v>
      </c>
      <c r="CG256" s="7">
        <v>7</v>
      </c>
      <c r="CH256" s="7">
        <v>7</v>
      </c>
      <c r="CI256" s="7">
        <v>8</v>
      </c>
      <c r="CJ256" s="7">
        <v>13</v>
      </c>
      <c r="CK256" s="7">
        <v>12</v>
      </c>
      <c r="CL256" s="7">
        <v>8</v>
      </c>
      <c r="CM256" s="7">
        <v>16</v>
      </c>
      <c r="CN256" s="7">
        <v>10</v>
      </c>
      <c r="CO256" s="7">
        <v>25</v>
      </c>
      <c r="CP256" s="7">
        <v>17</v>
      </c>
      <c r="CQ256" s="7">
        <v>15</v>
      </c>
      <c r="CR256" s="7">
        <v>16</v>
      </c>
      <c r="CS256" s="7">
        <v>18</v>
      </c>
      <c r="CT256" s="7">
        <v>15</v>
      </c>
      <c r="CU256" s="7">
        <v>10</v>
      </c>
      <c r="CV256" s="7">
        <v>10</v>
      </c>
      <c r="CW256" s="7">
        <v>15</v>
      </c>
      <c r="CX256" s="7">
        <v>9</v>
      </c>
      <c r="CY256" s="7">
        <v>9</v>
      </c>
      <c r="CZ256" s="7">
        <v>9</v>
      </c>
      <c r="DA256" s="7">
        <v>7</v>
      </c>
      <c r="DB256" s="7">
        <v>10</v>
      </c>
      <c r="DC256" s="7">
        <v>17</v>
      </c>
      <c r="DD256" s="7">
        <v>4</v>
      </c>
      <c r="DE256" s="7">
        <v>10</v>
      </c>
      <c r="DF256" s="7">
        <v>9</v>
      </c>
      <c r="DG256" s="7">
        <v>10</v>
      </c>
      <c r="DH256" s="7">
        <v>10</v>
      </c>
      <c r="DI256" s="7">
        <v>19</v>
      </c>
      <c r="DJ256" s="7">
        <v>12</v>
      </c>
      <c r="DK256" s="7">
        <v>5</v>
      </c>
      <c r="DL256" s="7">
        <v>5</v>
      </c>
      <c r="DM256" s="7">
        <v>2</v>
      </c>
      <c r="DN256" s="7">
        <v>2</v>
      </c>
      <c r="DO256" s="7">
        <v>1</v>
      </c>
      <c r="DP256" s="7">
        <v>0</v>
      </c>
      <c r="DQ256" s="7">
        <v>3</v>
      </c>
      <c r="DR256" s="7">
        <v>1</v>
      </c>
      <c r="DS256" s="7">
        <v>4</v>
      </c>
      <c r="DT256" s="7">
        <v>1</v>
      </c>
      <c r="DU256" s="7">
        <v>2</v>
      </c>
      <c r="DV256" s="7">
        <v>0</v>
      </c>
      <c r="DW256" s="7">
        <v>11</v>
      </c>
      <c r="DX256" s="7">
        <f t="shared" si="21"/>
        <v>517</v>
      </c>
      <c r="DY256" s="7">
        <f t="shared" si="22"/>
        <v>44</v>
      </c>
      <c r="DZ256" s="7">
        <f t="shared" si="23"/>
        <v>250</v>
      </c>
      <c r="EA256" s="7">
        <f t="shared" si="24"/>
        <v>208</v>
      </c>
    </row>
    <row r="257" spans="1:131" x14ac:dyDescent="0.35">
      <c r="A257" s="7">
        <v>13</v>
      </c>
      <c r="B257" s="10" t="s">
        <v>1020</v>
      </c>
      <c r="C257" s="10" t="s">
        <v>635</v>
      </c>
      <c r="D257" s="10" t="s">
        <v>636</v>
      </c>
      <c r="E257" s="7">
        <f>SUM(Table32534[[#This Row],[0]:[90]])</f>
        <v>1287</v>
      </c>
      <c r="F257" s="8">
        <f>SUM(Table32534[[#This Row],[0]:[15]])</f>
        <v>191</v>
      </c>
      <c r="G257" s="7">
        <f>SUM(Table32534[[#This Row],[16]:[64]])</f>
        <v>728</v>
      </c>
      <c r="H257" s="7">
        <f>SUM(Table32534[[#This Row],[65]:[90]])</f>
        <v>368</v>
      </c>
      <c r="I257" s="7">
        <f>SUM(Table32534[[#This Row],[85]:[90]])</f>
        <v>74</v>
      </c>
      <c r="J257" s="8">
        <f>SUM(Table32534[[#This Row],[0]:[17]])</f>
        <v>213</v>
      </c>
      <c r="K257" s="7">
        <f>SUM(Table32534[[#This Row],[18]:[64]])</f>
        <v>706</v>
      </c>
      <c r="L257" s="8">
        <f>SUM(Table32534[[#This Row],[0]:[4]])</f>
        <v>56</v>
      </c>
      <c r="M257" s="7">
        <f>SUM(Table32534[[#This Row],[5]:[15]])</f>
        <v>135</v>
      </c>
      <c r="N257" s="7">
        <f>SUM(Table32534[[#This Row],[16]:[24]])</f>
        <v>83</v>
      </c>
      <c r="O257" s="7">
        <f>SUM(Table32534[[#This Row],[25]:[49]])</f>
        <v>396</v>
      </c>
      <c r="P257" s="7">
        <f>SUM(Table32534[[#This Row],[50]:[64]])</f>
        <v>249</v>
      </c>
      <c r="Q257" s="7">
        <f>SUM(Table32534[[#This Row],[65]:[74]])</f>
        <v>159</v>
      </c>
      <c r="R257" s="7">
        <f>SUM(Table32534[[#This Row],[75]:[84]])</f>
        <v>135</v>
      </c>
      <c r="S257" s="8">
        <f>SUM(Table32534[[#This Row],[5]:[9]])</f>
        <v>68</v>
      </c>
      <c r="T257" s="7">
        <f>SUM(Table32534[[#This Row],[10]:[14]])</f>
        <v>57</v>
      </c>
      <c r="U257" s="7">
        <f>SUM(Table32534[[#This Row],[15]:[19]])</f>
        <v>49</v>
      </c>
      <c r="V257" s="7">
        <f>SUM(Table32534[[#This Row],[20]:[24]])</f>
        <v>44</v>
      </c>
      <c r="W257" s="7">
        <f>SUM(Table32534[[#This Row],[25]:[29]])</f>
        <v>68</v>
      </c>
      <c r="X257" s="7">
        <f>SUM(Table32534[[#This Row],[30]:[34]])</f>
        <v>75</v>
      </c>
      <c r="Y257" s="7">
        <f>SUM(Table32534[[#This Row],[35]:[39]])</f>
        <v>102</v>
      </c>
      <c r="Z257" s="7">
        <f>SUM(Table32534[[#This Row],[40]:[44]])</f>
        <v>74</v>
      </c>
      <c r="AA257" s="7">
        <f>SUM(Table32534[[#This Row],[45]:[49]])</f>
        <v>77</v>
      </c>
      <c r="AB257" s="7">
        <f>SUM(Table32534[[#This Row],[50]:[54]])</f>
        <v>59</v>
      </c>
      <c r="AC257" s="7">
        <f>SUM(Table32534[[#This Row],[55]:[59]])</f>
        <v>81</v>
      </c>
      <c r="AD257" s="7">
        <f>SUM(Table32534[[#This Row],[60]:[64]])</f>
        <v>109</v>
      </c>
      <c r="AE257" s="7">
        <f>SUM(Table32534[[#This Row],[65]:[69]])</f>
        <v>74</v>
      </c>
      <c r="AF257" s="7">
        <f>SUM(Table32534[[#This Row],[70]:[74]])</f>
        <v>85</v>
      </c>
      <c r="AG257" s="7">
        <f>SUM(Table32534[[#This Row],[75]:[79]])</f>
        <v>92</v>
      </c>
      <c r="AH257" s="7">
        <f>SUM(Table32534[[#This Row],[80]:[84]])</f>
        <v>43</v>
      </c>
      <c r="AI257" s="7">
        <f>SUM(Table32534[[#This Row],[85]:[89]])</f>
        <v>34</v>
      </c>
      <c r="AJ257" s="7">
        <f>Table32534[[#This Row],[90]]</f>
        <v>40</v>
      </c>
      <c r="AK257" s="8">
        <v>4</v>
      </c>
      <c r="AL257" s="7">
        <v>13</v>
      </c>
      <c r="AM257" s="7">
        <v>12</v>
      </c>
      <c r="AN257" s="7">
        <v>11</v>
      </c>
      <c r="AO257" s="7">
        <v>16</v>
      </c>
      <c r="AP257" s="7">
        <v>14</v>
      </c>
      <c r="AQ257" s="7">
        <v>14</v>
      </c>
      <c r="AR257" s="7">
        <v>20</v>
      </c>
      <c r="AS257" s="7">
        <v>12</v>
      </c>
      <c r="AT257" s="7">
        <v>8</v>
      </c>
      <c r="AU257" s="7">
        <v>11</v>
      </c>
      <c r="AV257" s="7">
        <v>6</v>
      </c>
      <c r="AW257" s="7">
        <v>9</v>
      </c>
      <c r="AX257" s="7">
        <v>19</v>
      </c>
      <c r="AY257" s="7">
        <v>12</v>
      </c>
      <c r="AZ257" s="7">
        <v>10</v>
      </c>
      <c r="BA257" s="7">
        <v>10</v>
      </c>
      <c r="BB257" s="7">
        <v>12</v>
      </c>
      <c r="BC257" s="7">
        <v>7</v>
      </c>
      <c r="BD257" s="7">
        <v>10</v>
      </c>
      <c r="BE257" s="7">
        <v>6</v>
      </c>
      <c r="BF257" s="7">
        <v>14</v>
      </c>
      <c r="BG257" s="7">
        <v>8</v>
      </c>
      <c r="BH257" s="7">
        <v>8</v>
      </c>
      <c r="BI257" s="7">
        <v>8</v>
      </c>
      <c r="BJ257" s="7">
        <v>9</v>
      </c>
      <c r="BK257" s="7">
        <v>17</v>
      </c>
      <c r="BL257" s="7">
        <v>16</v>
      </c>
      <c r="BM257" s="7">
        <v>10</v>
      </c>
      <c r="BN257" s="7">
        <v>16</v>
      </c>
      <c r="BO257" s="7">
        <v>9</v>
      </c>
      <c r="BP257" s="7">
        <v>11</v>
      </c>
      <c r="BQ257" s="7">
        <v>20</v>
      </c>
      <c r="BR257" s="7">
        <v>20</v>
      </c>
      <c r="BS257" s="7">
        <v>15</v>
      </c>
      <c r="BT257" s="7">
        <v>17</v>
      </c>
      <c r="BU257" s="7">
        <v>23</v>
      </c>
      <c r="BV257" s="7">
        <v>19</v>
      </c>
      <c r="BW257" s="7">
        <v>18</v>
      </c>
      <c r="BX257" s="7">
        <v>25</v>
      </c>
      <c r="BY257" s="7">
        <v>16</v>
      </c>
      <c r="BZ257" s="7">
        <v>18</v>
      </c>
      <c r="CA257" s="7">
        <v>9</v>
      </c>
      <c r="CB257" s="7">
        <v>18</v>
      </c>
      <c r="CC257" s="7">
        <v>13</v>
      </c>
      <c r="CD257" s="7">
        <v>21</v>
      </c>
      <c r="CE257" s="7">
        <v>15</v>
      </c>
      <c r="CF257" s="7">
        <v>21</v>
      </c>
      <c r="CG257" s="7">
        <v>10</v>
      </c>
      <c r="CH257" s="7">
        <v>10</v>
      </c>
      <c r="CI257" s="7">
        <v>7</v>
      </c>
      <c r="CJ257" s="7">
        <v>11</v>
      </c>
      <c r="CK257" s="7">
        <v>7</v>
      </c>
      <c r="CL257" s="7">
        <v>16</v>
      </c>
      <c r="CM257" s="7">
        <v>18</v>
      </c>
      <c r="CN257" s="7">
        <v>16</v>
      </c>
      <c r="CO257" s="7">
        <v>16</v>
      </c>
      <c r="CP257" s="7">
        <v>18</v>
      </c>
      <c r="CQ257" s="7">
        <v>22</v>
      </c>
      <c r="CR257" s="7">
        <v>9</v>
      </c>
      <c r="CS257" s="7">
        <v>13</v>
      </c>
      <c r="CT257" s="7">
        <v>25</v>
      </c>
      <c r="CU257" s="7">
        <v>27</v>
      </c>
      <c r="CV257" s="7">
        <v>20</v>
      </c>
      <c r="CW257" s="7">
        <v>24</v>
      </c>
      <c r="CX257" s="7">
        <v>18</v>
      </c>
      <c r="CY257" s="7">
        <v>13</v>
      </c>
      <c r="CZ257" s="7">
        <v>7</v>
      </c>
      <c r="DA257" s="7">
        <v>23</v>
      </c>
      <c r="DB257" s="7">
        <v>13</v>
      </c>
      <c r="DC257" s="7">
        <v>18</v>
      </c>
      <c r="DD257" s="7">
        <v>18</v>
      </c>
      <c r="DE257" s="7">
        <v>19</v>
      </c>
      <c r="DF257" s="7">
        <v>16</v>
      </c>
      <c r="DG257" s="7">
        <v>14</v>
      </c>
      <c r="DH257" s="7">
        <v>26</v>
      </c>
      <c r="DI257" s="7">
        <v>17</v>
      </c>
      <c r="DJ257" s="7">
        <v>19</v>
      </c>
      <c r="DK257" s="7">
        <v>16</v>
      </c>
      <c r="DL257" s="7">
        <v>14</v>
      </c>
      <c r="DM257" s="7">
        <v>9</v>
      </c>
      <c r="DN257" s="7">
        <v>10</v>
      </c>
      <c r="DO257" s="7">
        <v>5</v>
      </c>
      <c r="DP257" s="7">
        <v>8</v>
      </c>
      <c r="DQ257" s="7">
        <v>11</v>
      </c>
      <c r="DR257" s="7">
        <v>10</v>
      </c>
      <c r="DS257" s="7">
        <v>6</v>
      </c>
      <c r="DT257" s="7">
        <v>8</v>
      </c>
      <c r="DU257" s="7">
        <v>6</v>
      </c>
      <c r="DV257" s="7">
        <v>4</v>
      </c>
      <c r="DW257" s="7">
        <v>40</v>
      </c>
      <c r="DX257" s="7">
        <f t="shared" si="21"/>
        <v>728</v>
      </c>
      <c r="DY257" s="7">
        <f t="shared" si="22"/>
        <v>61</v>
      </c>
      <c r="DZ257" s="7">
        <f t="shared" si="23"/>
        <v>396</v>
      </c>
      <c r="EA257" s="7">
        <f t="shared" si="24"/>
        <v>249</v>
      </c>
    </row>
    <row r="258" spans="1:131" x14ac:dyDescent="0.35">
      <c r="A258" s="7">
        <v>13</v>
      </c>
      <c r="B258" s="10" t="s">
        <v>1020</v>
      </c>
      <c r="C258" s="10" t="s">
        <v>637</v>
      </c>
      <c r="D258" s="10" t="s">
        <v>638</v>
      </c>
      <c r="E258" s="7">
        <f>SUM(Table32534[[#This Row],[0]:[90]])</f>
        <v>586</v>
      </c>
      <c r="F258" s="8">
        <f>SUM(Table32534[[#This Row],[0]:[15]])</f>
        <v>107</v>
      </c>
      <c r="G258" s="7">
        <f>SUM(Table32534[[#This Row],[16]:[64]])</f>
        <v>396</v>
      </c>
      <c r="H258" s="7">
        <f>SUM(Table32534[[#This Row],[65]:[90]])</f>
        <v>83</v>
      </c>
      <c r="I258" s="7">
        <f>SUM(Table32534[[#This Row],[85]:[90]])</f>
        <v>5</v>
      </c>
      <c r="J258" s="8">
        <f>SUM(Table32534[[#This Row],[0]:[17]])</f>
        <v>123</v>
      </c>
      <c r="K258" s="7">
        <f>SUM(Table32534[[#This Row],[18]:[64]])</f>
        <v>380</v>
      </c>
      <c r="L258" s="8">
        <f>SUM(Table32534[[#This Row],[0]:[4]])</f>
        <v>29</v>
      </c>
      <c r="M258" s="7">
        <f>SUM(Table32534[[#This Row],[5]:[15]])</f>
        <v>78</v>
      </c>
      <c r="N258" s="7">
        <f>SUM(Table32534[[#This Row],[16]:[24]])</f>
        <v>73</v>
      </c>
      <c r="O258" s="7">
        <f>SUM(Table32534[[#This Row],[25]:[49]])</f>
        <v>192</v>
      </c>
      <c r="P258" s="7">
        <f>SUM(Table32534[[#This Row],[50]:[64]])</f>
        <v>131</v>
      </c>
      <c r="Q258" s="7">
        <f>SUM(Table32534[[#This Row],[65]:[74]])</f>
        <v>52</v>
      </c>
      <c r="R258" s="7">
        <f>SUM(Table32534[[#This Row],[75]:[84]])</f>
        <v>26</v>
      </c>
      <c r="S258" s="8">
        <f>SUM(Table32534[[#This Row],[5]:[9]])</f>
        <v>31</v>
      </c>
      <c r="T258" s="7">
        <f>SUM(Table32534[[#This Row],[10]:[14]])</f>
        <v>37</v>
      </c>
      <c r="U258" s="7">
        <f>SUM(Table32534[[#This Row],[15]:[19]])</f>
        <v>39</v>
      </c>
      <c r="V258" s="7">
        <f>SUM(Table32534[[#This Row],[20]:[24]])</f>
        <v>44</v>
      </c>
      <c r="W258" s="7">
        <f>SUM(Table32534[[#This Row],[25]:[29]])</f>
        <v>48</v>
      </c>
      <c r="X258" s="7">
        <f>SUM(Table32534[[#This Row],[30]:[34]])</f>
        <v>44</v>
      </c>
      <c r="Y258" s="7">
        <f>SUM(Table32534[[#This Row],[35]:[39]])</f>
        <v>32</v>
      </c>
      <c r="Z258" s="7">
        <f>SUM(Table32534[[#This Row],[40]:[44]])</f>
        <v>40</v>
      </c>
      <c r="AA258" s="7">
        <f>SUM(Table32534[[#This Row],[45]:[49]])</f>
        <v>28</v>
      </c>
      <c r="AB258" s="7">
        <f>SUM(Table32534[[#This Row],[50]:[54]])</f>
        <v>32</v>
      </c>
      <c r="AC258" s="7">
        <f>SUM(Table32534[[#This Row],[55]:[59]])</f>
        <v>47</v>
      </c>
      <c r="AD258" s="7">
        <f>SUM(Table32534[[#This Row],[60]:[64]])</f>
        <v>52</v>
      </c>
      <c r="AE258" s="7">
        <f>SUM(Table32534[[#This Row],[65]:[69]])</f>
        <v>40</v>
      </c>
      <c r="AF258" s="7">
        <f>SUM(Table32534[[#This Row],[70]:[74]])</f>
        <v>12</v>
      </c>
      <c r="AG258" s="7">
        <f>SUM(Table32534[[#This Row],[75]:[79]])</f>
        <v>21</v>
      </c>
      <c r="AH258" s="7">
        <f>SUM(Table32534[[#This Row],[80]:[84]])</f>
        <v>5</v>
      </c>
      <c r="AI258" s="7">
        <f>SUM(Table32534[[#This Row],[85]:[89]])</f>
        <v>1</v>
      </c>
      <c r="AJ258" s="7">
        <f>Table32534[[#This Row],[90]]</f>
        <v>4</v>
      </c>
      <c r="AK258" s="8">
        <v>4</v>
      </c>
      <c r="AL258" s="7">
        <v>7</v>
      </c>
      <c r="AM258" s="7">
        <v>7</v>
      </c>
      <c r="AN258" s="7">
        <v>7</v>
      </c>
      <c r="AO258" s="7">
        <v>4</v>
      </c>
      <c r="AP258" s="7">
        <v>4</v>
      </c>
      <c r="AQ258" s="7">
        <v>8</v>
      </c>
      <c r="AR258" s="7">
        <v>8</v>
      </c>
      <c r="AS258" s="7">
        <v>5</v>
      </c>
      <c r="AT258" s="7">
        <v>6</v>
      </c>
      <c r="AU258" s="7">
        <v>9</v>
      </c>
      <c r="AV258" s="7">
        <v>7</v>
      </c>
      <c r="AW258" s="7">
        <v>7</v>
      </c>
      <c r="AX258" s="7">
        <v>7</v>
      </c>
      <c r="AY258" s="7">
        <v>7</v>
      </c>
      <c r="AZ258" s="7">
        <v>10</v>
      </c>
      <c r="BA258" s="7">
        <v>6</v>
      </c>
      <c r="BB258" s="7">
        <v>10</v>
      </c>
      <c r="BC258" s="7">
        <v>7</v>
      </c>
      <c r="BD258" s="7">
        <v>6</v>
      </c>
      <c r="BE258" s="7">
        <v>18</v>
      </c>
      <c r="BF258" s="7">
        <v>5</v>
      </c>
      <c r="BG258" s="7">
        <v>4</v>
      </c>
      <c r="BH258" s="7">
        <v>11</v>
      </c>
      <c r="BI258" s="7">
        <v>6</v>
      </c>
      <c r="BJ258" s="7">
        <v>10</v>
      </c>
      <c r="BK258" s="7">
        <v>12</v>
      </c>
      <c r="BL258" s="7">
        <v>12</v>
      </c>
      <c r="BM258" s="7">
        <v>7</v>
      </c>
      <c r="BN258" s="7">
        <v>7</v>
      </c>
      <c r="BO258" s="7">
        <v>7</v>
      </c>
      <c r="BP258" s="7">
        <v>8</v>
      </c>
      <c r="BQ258" s="7">
        <v>8</v>
      </c>
      <c r="BR258" s="7">
        <v>7</v>
      </c>
      <c r="BS258" s="7">
        <v>14</v>
      </c>
      <c r="BT258" s="7">
        <v>7</v>
      </c>
      <c r="BU258" s="7">
        <v>7</v>
      </c>
      <c r="BV258" s="7">
        <v>7</v>
      </c>
      <c r="BW258" s="7">
        <v>6</v>
      </c>
      <c r="BX258" s="7">
        <v>5</v>
      </c>
      <c r="BY258" s="7">
        <v>11</v>
      </c>
      <c r="BZ258" s="7">
        <v>14</v>
      </c>
      <c r="CA258" s="7">
        <v>5</v>
      </c>
      <c r="CB258" s="7">
        <v>4</v>
      </c>
      <c r="CC258" s="7">
        <v>6</v>
      </c>
      <c r="CD258" s="7">
        <v>10</v>
      </c>
      <c r="CE258" s="7">
        <v>9</v>
      </c>
      <c r="CF258" s="7">
        <v>2</v>
      </c>
      <c r="CG258" s="7">
        <v>1</v>
      </c>
      <c r="CH258" s="7">
        <v>6</v>
      </c>
      <c r="CI258" s="7">
        <v>7</v>
      </c>
      <c r="CJ258" s="7">
        <v>6</v>
      </c>
      <c r="CK258" s="7">
        <v>6</v>
      </c>
      <c r="CL258" s="7">
        <v>9</v>
      </c>
      <c r="CM258" s="7">
        <v>4</v>
      </c>
      <c r="CN258" s="7">
        <v>8</v>
      </c>
      <c r="CO258" s="7">
        <v>8</v>
      </c>
      <c r="CP258" s="7">
        <v>14</v>
      </c>
      <c r="CQ258" s="7">
        <v>12</v>
      </c>
      <c r="CR258" s="7">
        <v>5</v>
      </c>
      <c r="CS258" s="7">
        <v>5</v>
      </c>
      <c r="CT258" s="7">
        <v>15</v>
      </c>
      <c r="CU258" s="7">
        <v>11</v>
      </c>
      <c r="CV258" s="7">
        <v>10</v>
      </c>
      <c r="CW258" s="7">
        <v>11</v>
      </c>
      <c r="CX258" s="7">
        <v>12</v>
      </c>
      <c r="CY258" s="7">
        <v>4</v>
      </c>
      <c r="CZ258" s="7">
        <v>8</v>
      </c>
      <c r="DA258" s="7">
        <v>10</v>
      </c>
      <c r="DB258" s="7">
        <v>6</v>
      </c>
      <c r="DC258" s="7">
        <v>3</v>
      </c>
      <c r="DD258" s="7">
        <v>0</v>
      </c>
      <c r="DE258" s="7">
        <v>2</v>
      </c>
      <c r="DF258" s="7">
        <v>3</v>
      </c>
      <c r="DG258" s="7">
        <v>4</v>
      </c>
      <c r="DH258" s="7">
        <v>3</v>
      </c>
      <c r="DI258" s="7">
        <v>8</v>
      </c>
      <c r="DJ258" s="7">
        <v>3</v>
      </c>
      <c r="DK258" s="7">
        <v>6</v>
      </c>
      <c r="DL258" s="7">
        <v>1</v>
      </c>
      <c r="DM258" s="7">
        <v>1</v>
      </c>
      <c r="DN258" s="7">
        <v>1</v>
      </c>
      <c r="DO258" s="7">
        <v>2</v>
      </c>
      <c r="DP258" s="7">
        <v>0</v>
      </c>
      <c r="DQ258" s="7">
        <v>1</v>
      </c>
      <c r="DR258" s="7">
        <v>0</v>
      </c>
      <c r="DS258" s="7">
        <v>0</v>
      </c>
      <c r="DT258" s="7">
        <v>1</v>
      </c>
      <c r="DU258" s="7">
        <v>0</v>
      </c>
      <c r="DV258" s="7">
        <v>0</v>
      </c>
      <c r="DW258" s="7">
        <v>4</v>
      </c>
      <c r="DX258" s="7">
        <f t="shared" si="21"/>
        <v>396</v>
      </c>
      <c r="DY258" s="7">
        <f t="shared" si="22"/>
        <v>57</v>
      </c>
      <c r="DZ258" s="7">
        <f t="shared" si="23"/>
        <v>192</v>
      </c>
      <c r="EA258" s="7">
        <f t="shared" si="24"/>
        <v>131</v>
      </c>
    </row>
    <row r="259" spans="1:131" x14ac:dyDescent="0.35">
      <c r="A259" s="7">
        <v>13</v>
      </c>
      <c r="B259" s="10" t="s">
        <v>1020</v>
      </c>
      <c r="C259" s="10" t="s">
        <v>639</v>
      </c>
      <c r="D259" s="10" t="s">
        <v>640</v>
      </c>
      <c r="E259" s="7">
        <f>SUM(Table32534[[#This Row],[0]:[90]])</f>
        <v>626</v>
      </c>
      <c r="F259" s="8">
        <f>SUM(Table32534[[#This Row],[0]:[15]])</f>
        <v>133</v>
      </c>
      <c r="G259" s="7">
        <f>SUM(Table32534[[#This Row],[16]:[64]])</f>
        <v>395</v>
      </c>
      <c r="H259" s="7">
        <f>SUM(Table32534[[#This Row],[65]:[90]])</f>
        <v>98</v>
      </c>
      <c r="I259" s="7">
        <f>SUM(Table32534[[#This Row],[85]:[90]])</f>
        <v>5</v>
      </c>
      <c r="J259" s="8">
        <f>SUM(Table32534[[#This Row],[0]:[17]])</f>
        <v>154</v>
      </c>
      <c r="K259" s="7">
        <f>SUM(Table32534[[#This Row],[18]:[64]])</f>
        <v>374</v>
      </c>
      <c r="L259" s="8">
        <f>SUM(Table32534[[#This Row],[0]:[4]])</f>
        <v>36</v>
      </c>
      <c r="M259" s="7">
        <f>SUM(Table32534[[#This Row],[5]:[15]])</f>
        <v>97</v>
      </c>
      <c r="N259" s="7">
        <f>SUM(Table32534[[#This Row],[16]:[24]])</f>
        <v>90</v>
      </c>
      <c r="O259" s="7">
        <f>SUM(Table32534[[#This Row],[25]:[49]])</f>
        <v>188</v>
      </c>
      <c r="P259" s="7">
        <f>SUM(Table32534[[#This Row],[50]:[64]])</f>
        <v>117</v>
      </c>
      <c r="Q259" s="7">
        <f>SUM(Table32534[[#This Row],[65]:[74]])</f>
        <v>49</v>
      </c>
      <c r="R259" s="7">
        <f>SUM(Table32534[[#This Row],[75]:[84]])</f>
        <v>44</v>
      </c>
      <c r="S259" s="8">
        <f>SUM(Table32534[[#This Row],[5]:[9]])</f>
        <v>44</v>
      </c>
      <c r="T259" s="7">
        <f>SUM(Table32534[[#This Row],[10]:[14]])</f>
        <v>46</v>
      </c>
      <c r="U259" s="7">
        <f>SUM(Table32534[[#This Row],[15]:[19]])</f>
        <v>50</v>
      </c>
      <c r="V259" s="7">
        <f>SUM(Table32534[[#This Row],[20]:[24]])</f>
        <v>47</v>
      </c>
      <c r="W259" s="7">
        <f>SUM(Table32534[[#This Row],[25]:[29]])</f>
        <v>35</v>
      </c>
      <c r="X259" s="7">
        <f>SUM(Table32534[[#This Row],[30]:[34]])</f>
        <v>39</v>
      </c>
      <c r="Y259" s="7">
        <f>SUM(Table32534[[#This Row],[35]:[39]])</f>
        <v>48</v>
      </c>
      <c r="Z259" s="7">
        <f>SUM(Table32534[[#This Row],[40]:[44]])</f>
        <v>37</v>
      </c>
      <c r="AA259" s="7">
        <f>SUM(Table32534[[#This Row],[45]:[49]])</f>
        <v>29</v>
      </c>
      <c r="AB259" s="7">
        <f>SUM(Table32534[[#This Row],[50]:[54]])</f>
        <v>35</v>
      </c>
      <c r="AC259" s="7">
        <f>SUM(Table32534[[#This Row],[55]:[59]])</f>
        <v>54</v>
      </c>
      <c r="AD259" s="7">
        <f>SUM(Table32534[[#This Row],[60]:[64]])</f>
        <v>28</v>
      </c>
      <c r="AE259" s="7">
        <f>SUM(Table32534[[#This Row],[65]:[69]])</f>
        <v>32</v>
      </c>
      <c r="AF259" s="7">
        <f>SUM(Table32534[[#This Row],[70]:[74]])</f>
        <v>17</v>
      </c>
      <c r="AG259" s="7">
        <f>SUM(Table32534[[#This Row],[75]:[79]])</f>
        <v>36</v>
      </c>
      <c r="AH259" s="7">
        <f>SUM(Table32534[[#This Row],[80]:[84]])</f>
        <v>8</v>
      </c>
      <c r="AI259" s="7">
        <f>SUM(Table32534[[#This Row],[85]:[89]])</f>
        <v>3</v>
      </c>
      <c r="AJ259" s="7">
        <f>Table32534[[#This Row],[90]]</f>
        <v>2</v>
      </c>
      <c r="AK259" s="8">
        <v>5</v>
      </c>
      <c r="AL259" s="7">
        <v>3</v>
      </c>
      <c r="AM259" s="7">
        <v>9</v>
      </c>
      <c r="AN259" s="7">
        <v>7</v>
      </c>
      <c r="AO259" s="7">
        <v>12</v>
      </c>
      <c r="AP259" s="7">
        <v>11</v>
      </c>
      <c r="AQ259" s="7">
        <v>12</v>
      </c>
      <c r="AR259" s="7">
        <v>8</v>
      </c>
      <c r="AS259" s="7">
        <v>8</v>
      </c>
      <c r="AT259" s="7">
        <v>5</v>
      </c>
      <c r="AU259" s="7">
        <v>10</v>
      </c>
      <c r="AV259" s="7">
        <v>15</v>
      </c>
      <c r="AW259" s="7">
        <v>8</v>
      </c>
      <c r="AX259" s="7">
        <v>5</v>
      </c>
      <c r="AY259" s="7">
        <v>8</v>
      </c>
      <c r="AZ259" s="7">
        <v>7</v>
      </c>
      <c r="BA259" s="7">
        <v>9</v>
      </c>
      <c r="BB259" s="7">
        <v>12</v>
      </c>
      <c r="BC259" s="7">
        <v>12</v>
      </c>
      <c r="BD259" s="7">
        <v>10</v>
      </c>
      <c r="BE259" s="7">
        <v>9</v>
      </c>
      <c r="BF259" s="7">
        <v>8</v>
      </c>
      <c r="BG259" s="7">
        <v>11</v>
      </c>
      <c r="BH259" s="7">
        <v>8</v>
      </c>
      <c r="BI259" s="7">
        <v>11</v>
      </c>
      <c r="BJ259" s="7">
        <v>3</v>
      </c>
      <c r="BK259" s="7">
        <v>9</v>
      </c>
      <c r="BL259" s="7">
        <v>4</v>
      </c>
      <c r="BM259" s="7">
        <v>10</v>
      </c>
      <c r="BN259" s="7">
        <v>9</v>
      </c>
      <c r="BO259" s="7">
        <v>9</v>
      </c>
      <c r="BP259" s="7">
        <v>6</v>
      </c>
      <c r="BQ259" s="7">
        <v>10</v>
      </c>
      <c r="BR259" s="7">
        <v>7</v>
      </c>
      <c r="BS259" s="7">
        <v>7</v>
      </c>
      <c r="BT259" s="7">
        <v>10</v>
      </c>
      <c r="BU259" s="7">
        <v>5</v>
      </c>
      <c r="BV259" s="7">
        <v>15</v>
      </c>
      <c r="BW259" s="7">
        <v>5</v>
      </c>
      <c r="BX259" s="7">
        <v>13</v>
      </c>
      <c r="BY259" s="7">
        <v>9</v>
      </c>
      <c r="BZ259" s="7">
        <v>9</v>
      </c>
      <c r="CA259" s="7">
        <v>7</v>
      </c>
      <c r="CB259" s="7">
        <v>8</v>
      </c>
      <c r="CC259" s="7">
        <v>4</v>
      </c>
      <c r="CD259" s="7">
        <v>8</v>
      </c>
      <c r="CE259" s="7">
        <v>6</v>
      </c>
      <c r="CF259" s="7">
        <v>4</v>
      </c>
      <c r="CG259" s="7">
        <v>6</v>
      </c>
      <c r="CH259" s="7">
        <v>5</v>
      </c>
      <c r="CI259" s="7">
        <v>10</v>
      </c>
      <c r="CJ259" s="7">
        <v>8</v>
      </c>
      <c r="CK259" s="7">
        <v>4</v>
      </c>
      <c r="CL259" s="7">
        <v>7</v>
      </c>
      <c r="CM259" s="7">
        <v>6</v>
      </c>
      <c r="CN259" s="7">
        <v>7</v>
      </c>
      <c r="CO259" s="7">
        <v>9</v>
      </c>
      <c r="CP259" s="7">
        <v>10</v>
      </c>
      <c r="CQ259" s="7">
        <v>11</v>
      </c>
      <c r="CR259" s="7">
        <v>17</v>
      </c>
      <c r="CS259" s="7">
        <v>10</v>
      </c>
      <c r="CT259" s="7">
        <v>6</v>
      </c>
      <c r="CU259" s="7">
        <v>1</v>
      </c>
      <c r="CV259" s="7">
        <v>2</v>
      </c>
      <c r="CW259" s="7">
        <v>9</v>
      </c>
      <c r="CX259" s="7">
        <v>12</v>
      </c>
      <c r="CY259" s="7">
        <v>4</v>
      </c>
      <c r="CZ259" s="7">
        <v>6</v>
      </c>
      <c r="DA259" s="7">
        <v>4</v>
      </c>
      <c r="DB259" s="7">
        <v>6</v>
      </c>
      <c r="DC259" s="7">
        <v>7</v>
      </c>
      <c r="DD259" s="7">
        <v>1</v>
      </c>
      <c r="DE259" s="7">
        <v>3</v>
      </c>
      <c r="DF259" s="7">
        <v>3</v>
      </c>
      <c r="DG259" s="7">
        <v>3</v>
      </c>
      <c r="DH259" s="7">
        <v>7</v>
      </c>
      <c r="DI259" s="7">
        <v>6</v>
      </c>
      <c r="DJ259" s="7">
        <v>7</v>
      </c>
      <c r="DK259" s="7">
        <v>11</v>
      </c>
      <c r="DL259" s="7">
        <v>5</v>
      </c>
      <c r="DM259" s="7">
        <v>3</v>
      </c>
      <c r="DN259" s="7">
        <v>3</v>
      </c>
      <c r="DO259" s="7">
        <v>2</v>
      </c>
      <c r="DP259" s="7">
        <v>0</v>
      </c>
      <c r="DQ259" s="7">
        <v>0</v>
      </c>
      <c r="DR259" s="7">
        <v>1</v>
      </c>
      <c r="DS259" s="7">
        <v>0</v>
      </c>
      <c r="DT259" s="7">
        <v>1</v>
      </c>
      <c r="DU259" s="7">
        <v>0</v>
      </c>
      <c r="DV259" s="7">
        <v>1</v>
      </c>
      <c r="DW259" s="7">
        <v>2</v>
      </c>
      <c r="DX259" s="7">
        <f t="shared" si="21"/>
        <v>395</v>
      </c>
      <c r="DY259" s="7">
        <f t="shared" si="22"/>
        <v>69</v>
      </c>
      <c r="DZ259" s="7">
        <f t="shared" si="23"/>
        <v>188</v>
      </c>
      <c r="EA259" s="7">
        <f t="shared" si="24"/>
        <v>117</v>
      </c>
    </row>
    <row r="260" spans="1:131" x14ac:dyDescent="0.35">
      <c r="A260" s="7">
        <v>13</v>
      </c>
      <c r="B260" s="10" t="s">
        <v>1020</v>
      </c>
      <c r="C260" s="10" t="s">
        <v>641</v>
      </c>
      <c r="D260" s="10" t="s">
        <v>642</v>
      </c>
      <c r="E260" s="7">
        <f>SUM(Table32534[[#This Row],[0]:[90]])</f>
        <v>791</v>
      </c>
      <c r="F260" s="8">
        <f>SUM(Table32534[[#This Row],[0]:[15]])</f>
        <v>162</v>
      </c>
      <c r="G260" s="7">
        <f>SUM(Table32534[[#This Row],[16]:[64]])</f>
        <v>477</v>
      </c>
      <c r="H260" s="7">
        <f>SUM(Table32534[[#This Row],[65]:[90]])</f>
        <v>152</v>
      </c>
      <c r="I260" s="7">
        <f>SUM(Table32534[[#This Row],[85]:[90]])</f>
        <v>24</v>
      </c>
      <c r="J260" s="8">
        <f>SUM(Table32534[[#This Row],[0]:[17]])</f>
        <v>174</v>
      </c>
      <c r="K260" s="7">
        <f>SUM(Table32534[[#This Row],[18]:[64]])</f>
        <v>465</v>
      </c>
      <c r="L260" s="8">
        <f>SUM(Table32534[[#This Row],[0]:[4]])</f>
        <v>53</v>
      </c>
      <c r="M260" s="7">
        <f>SUM(Table32534[[#This Row],[5]:[15]])</f>
        <v>109</v>
      </c>
      <c r="N260" s="7">
        <f>SUM(Table32534[[#This Row],[16]:[24]])</f>
        <v>74</v>
      </c>
      <c r="O260" s="7">
        <f>SUM(Table32534[[#This Row],[25]:[49]])</f>
        <v>243</v>
      </c>
      <c r="P260" s="7">
        <f>SUM(Table32534[[#This Row],[50]:[64]])</f>
        <v>160</v>
      </c>
      <c r="Q260" s="7">
        <f>SUM(Table32534[[#This Row],[65]:[74]])</f>
        <v>82</v>
      </c>
      <c r="R260" s="7">
        <f>SUM(Table32534[[#This Row],[75]:[84]])</f>
        <v>46</v>
      </c>
      <c r="S260" s="8">
        <f>SUM(Table32534[[#This Row],[5]:[9]])</f>
        <v>46</v>
      </c>
      <c r="T260" s="7">
        <f>SUM(Table32534[[#This Row],[10]:[14]])</f>
        <v>56</v>
      </c>
      <c r="U260" s="7">
        <f>SUM(Table32534[[#This Row],[15]:[19]])</f>
        <v>30</v>
      </c>
      <c r="V260" s="7">
        <f>SUM(Table32534[[#This Row],[20]:[24]])</f>
        <v>51</v>
      </c>
      <c r="W260" s="7">
        <f>SUM(Table32534[[#This Row],[25]:[29]])</f>
        <v>59</v>
      </c>
      <c r="X260" s="7">
        <f>SUM(Table32534[[#This Row],[30]:[34]])</f>
        <v>41</v>
      </c>
      <c r="Y260" s="7">
        <f>SUM(Table32534[[#This Row],[35]:[39]])</f>
        <v>60</v>
      </c>
      <c r="Z260" s="7">
        <f>SUM(Table32534[[#This Row],[40]:[44]])</f>
        <v>42</v>
      </c>
      <c r="AA260" s="7">
        <f>SUM(Table32534[[#This Row],[45]:[49]])</f>
        <v>41</v>
      </c>
      <c r="AB260" s="7">
        <f>SUM(Table32534[[#This Row],[50]:[54]])</f>
        <v>51</v>
      </c>
      <c r="AC260" s="7">
        <f>SUM(Table32534[[#This Row],[55]:[59]])</f>
        <v>64</v>
      </c>
      <c r="AD260" s="7">
        <f>SUM(Table32534[[#This Row],[60]:[64]])</f>
        <v>45</v>
      </c>
      <c r="AE260" s="7">
        <f>SUM(Table32534[[#This Row],[65]:[69]])</f>
        <v>36</v>
      </c>
      <c r="AF260" s="7">
        <f>SUM(Table32534[[#This Row],[70]:[74]])</f>
        <v>46</v>
      </c>
      <c r="AG260" s="7">
        <f>SUM(Table32534[[#This Row],[75]:[79]])</f>
        <v>31</v>
      </c>
      <c r="AH260" s="7">
        <f>SUM(Table32534[[#This Row],[80]:[84]])</f>
        <v>15</v>
      </c>
      <c r="AI260" s="7">
        <f>SUM(Table32534[[#This Row],[85]:[89]])</f>
        <v>23</v>
      </c>
      <c r="AJ260" s="7">
        <f>Table32534[[#This Row],[90]]</f>
        <v>1</v>
      </c>
      <c r="AK260" s="8">
        <v>8</v>
      </c>
      <c r="AL260" s="7">
        <v>18</v>
      </c>
      <c r="AM260" s="7">
        <v>10</v>
      </c>
      <c r="AN260" s="7">
        <v>9</v>
      </c>
      <c r="AO260" s="7">
        <v>8</v>
      </c>
      <c r="AP260" s="7">
        <v>8</v>
      </c>
      <c r="AQ260" s="7">
        <v>7</v>
      </c>
      <c r="AR260" s="7">
        <v>10</v>
      </c>
      <c r="AS260" s="7">
        <v>11</v>
      </c>
      <c r="AT260" s="7">
        <v>10</v>
      </c>
      <c r="AU260" s="7">
        <v>10</v>
      </c>
      <c r="AV260" s="7">
        <v>14</v>
      </c>
      <c r="AW260" s="7">
        <v>12</v>
      </c>
      <c r="AX260" s="7">
        <v>9</v>
      </c>
      <c r="AY260" s="7">
        <v>11</v>
      </c>
      <c r="AZ260" s="7">
        <v>7</v>
      </c>
      <c r="BA260" s="7">
        <v>4</v>
      </c>
      <c r="BB260" s="7">
        <v>8</v>
      </c>
      <c r="BC260" s="7">
        <v>5</v>
      </c>
      <c r="BD260" s="7">
        <v>6</v>
      </c>
      <c r="BE260" s="7">
        <v>14</v>
      </c>
      <c r="BF260" s="7">
        <v>14</v>
      </c>
      <c r="BG260" s="7">
        <v>10</v>
      </c>
      <c r="BH260" s="7">
        <v>4</v>
      </c>
      <c r="BI260" s="7">
        <v>9</v>
      </c>
      <c r="BJ260" s="7">
        <v>8</v>
      </c>
      <c r="BK260" s="7">
        <v>14</v>
      </c>
      <c r="BL260" s="7">
        <v>14</v>
      </c>
      <c r="BM260" s="7">
        <v>12</v>
      </c>
      <c r="BN260" s="7">
        <v>11</v>
      </c>
      <c r="BO260" s="7">
        <v>8</v>
      </c>
      <c r="BP260" s="7">
        <v>12</v>
      </c>
      <c r="BQ260" s="7">
        <v>7</v>
      </c>
      <c r="BR260" s="7">
        <v>9</v>
      </c>
      <c r="BS260" s="7">
        <v>5</v>
      </c>
      <c r="BT260" s="7">
        <v>8</v>
      </c>
      <c r="BU260" s="7">
        <v>15</v>
      </c>
      <c r="BV260" s="7">
        <v>9</v>
      </c>
      <c r="BW260" s="7">
        <v>12</v>
      </c>
      <c r="BX260" s="7">
        <v>16</v>
      </c>
      <c r="BY260" s="7">
        <v>12</v>
      </c>
      <c r="BZ260" s="7">
        <v>5</v>
      </c>
      <c r="CA260" s="7">
        <v>8</v>
      </c>
      <c r="CB260" s="7">
        <v>6</v>
      </c>
      <c r="CC260" s="7">
        <v>11</v>
      </c>
      <c r="CD260" s="7">
        <v>13</v>
      </c>
      <c r="CE260" s="7">
        <v>7</v>
      </c>
      <c r="CF260" s="7">
        <v>4</v>
      </c>
      <c r="CG260" s="7">
        <v>9</v>
      </c>
      <c r="CH260" s="7">
        <v>8</v>
      </c>
      <c r="CI260" s="7">
        <v>9</v>
      </c>
      <c r="CJ260" s="7">
        <v>9</v>
      </c>
      <c r="CK260" s="7">
        <v>13</v>
      </c>
      <c r="CL260" s="7">
        <v>6</v>
      </c>
      <c r="CM260" s="7">
        <v>14</v>
      </c>
      <c r="CN260" s="7">
        <v>24</v>
      </c>
      <c r="CO260" s="7">
        <v>9</v>
      </c>
      <c r="CP260" s="7">
        <v>15</v>
      </c>
      <c r="CQ260" s="7">
        <v>10</v>
      </c>
      <c r="CR260" s="7">
        <v>6</v>
      </c>
      <c r="CS260" s="7">
        <v>7</v>
      </c>
      <c r="CT260" s="7">
        <v>11</v>
      </c>
      <c r="CU260" s="7">
        <v>12</v>
      </c>
      <c r="CV260" s="7">
        <v>7</v>
      </c>
      <c r="CW260" s="7">
        <v>8</v>
      </c>
      <c r="CX260" s="7">
        <v>7</v>
      </c>
      <c r="CY260" s="7">
        <v>5</v>
      </c>
      <c r="CZ260" s="7">
        <v>11</v>
      </c>
      <c r="DA260" s="7">
        <v>5</v>
      </c>
      <c r="DB260" s="7">
        <v>8</v>
      </c>
      <c r="DC260" s="7">
        <v>11</v>
      </c>
      <c r="DD260" s="7">
        <v>8</v>
      </c>
      <c r="DE260" s="7">
        <v>6</v>
      </c>
      <c r="DF260" s="7">
        <v>8</v>
      </c>
      <c r="DG260" s="7">
        <v>13</v>
      </c>
      <c r="DH260" s="7">
        <v>5</v>
      </c>
      <c r="DI260" s="7">
        <v>8</v>
      </c>
      <c r="DJ260" s="7">
        <v>6</v>
      </c>
      <c r="DK260" s="7">
        <v>4</v>
      </c>
      <c r="DL260" s="7">
        <v>8</v>
      </c>
      <c r="DM260" s="7">
        <v>3</v>
      </c>
      <c r="DN260" s="7">
        <v>2</v>
      </c>
      <c r="DO260" s="7">
        <v>2</v>
      </c>
      <c r="DP260" s="7">
        <v>4</v>
      </c>
      <c r="DQ260" s="7">
        <v>4</v>
      </c>
      <c r="DR260" s="7">
        <v>10</v>
      </c>
      <c r="DS260" s="7">
        <v>4</v>
      </c>
      <c r="DT260" s="7">
        <v>2</v>
      </c>
      <c r="DU260" s="7">
        <v>7</v>
      </c>
      <c r="DV260" s="7">
        <v>0</v>
      </c>
      <c r="DW260" s="7">
        <v>1</v>
      </c>
      <c r="DX260" s="7">
        <f t="shared" si="21"/>
        <v>477</v>
      </c>
      <c r="DY260" s="7">
        <f t="shared" si="22"/>
        <v>62</v>
      </c>
      <c r="DZ260" s="7">
        <f t="shared" si="23"/>
        <v>243</v>
      </c>
      <c r="EA260" s="7">
        <f t="shared" si="24"/>
        <v>160</v>
      </c>
    </row>
    <row r="261" spans="1:131" x14ac:dyDescent="0.35">
      <c r="A261" s="7">
        <v>13</v>
      </c>
      <c r="B261" s="10" t="s">
        <v>1020</v>
      </c>
      <c r="C261" s="10" t="s">
        <v>643</v>
      </c>
      <c r="D261" s="10" t="s">
        <v>644</v>
      </c>
      <c r="E261" s="7">
        <f>SUM(Table32534[[#This Row],[0]:[90]])</f>
        <v>759</v>
      </c>
      <c r="F261" s="8">
        <f>SUM(Table32534[[#This Row],[0]:[15]])</f>
        <v>98</v>
      </c>
      <c r="G261" s="7">
        <f>SUM(Table32534[[#This Row],[16]:[64]])</f>
        <v>426</v>
      </c>
      <c r="H261" s="7">
        <f>SUM(Table32534[[#This Row],[65]:[90]])</f>
        <v>235</v>
      </c>
      <c r="I261" s="7">
        <f>SUM(Table32534[[#This Row],[85]:[90]])</f>
        <v>51</v>
      </c>
      <c r="J261" s="8">
        <f>SUM(Table32534[[#This Row],[0]:[17]])</f>
        <v>105</v>
      </c>
      <c r="K261" s="7">
        <f>SUM(Table32534[[#This Row],[18]:[64]])</f>
        <v>419</v>
      </c>
      <c r="L261" s="8">
        <f>SUM(Table32534[[#This Row],[0]:[4]])</f>
        <v>25</v>
      </c>
      <c r="M261" s="7">
        <f>SUM(Table32534[[#This Row],[5]:[15]])</f>
        <v>73</v>
      </c>
      <c r="N261" s="7">
        <f>SUM(Table32534[[#This Row],[16]:[24]])</f>
        <v>56</v>
      </c>
      <c r="O261" s="7">
        <f>SUM(Table32534[[#This Row],[25]:[49]])</f>
        <v>189</v>
      </c>
      <c r="P261" s="7">
        <f>SUM(Table32534[[#This Row],[50]:[64]])</f>
        <v>181</v>
      </c>
      <c r="Q261" s="7">
        <f>SUM(Table32534[[#This Row],[65]:[74]])</f>
        <v>98</v>
      </c>
      <c r="R261" s="7">
        <f>SUM(Table32534[[#This Row],[75]:[84]])</f>
        <v>86</v>
      </c>
      <c r="S261" s="8">
        <f>SUM(Table32534[[#This Row],[5]:[9]])</f>
        <v>32</v>
      </c>
      <c r="T261" s="7">
        <f>SUM(Table32534[[#This Row],[10]:[14]])</f>
        <v>39</v>
      </c>
      <c r="U261" s="7">
        <f>SUM(Table32534[[#This Row],[15]:[19]])</f>
        <v>26</v>
      </c>
      <c r="V261" s="7">
        <f>SUM(Table32534[[#This Row],[20]:[24]])</f>
        <v>32</v>
      </c>
      <c r="W261" s="7">
        <f>SUM(Table32534[[#This Row],[25]:[29]])</f>
        <v>39</v>
      </c>
      <c r="X261" s="7">
        <f>SUM(Table32534[[#This Row],[30]:[34]])</f>
        <v>38</v>
      </c>
      <c r="Y261" s="7">
        <f>SUM(Table32534[[#This Row],[35]:[39]])</f>
        <v>51</v>
      </c>
      <c r="Z261" s="7">
        <f>SUM(Table32534[[#This Row],[40]:[44]])</f>
        <v>37</v>
      </c>
      <c r="AA261" s="7">
        <f>SUM(Table32534[[#This Row],[45]:[49]])</f>
        <v>24</v>
      </c>
      <c r="AB261" s="7">
        <f>SUM(Table32534[[#This Row],[50]:[54]])</f>
        <v>40</v>
      </c>
      <c r="AC261" s="7">
        <f>SUM(Table32534[[#This Row],[55]:[59]])</f>
        <v>68</v>
      </c>
      <c r="AD261" s="7">
        <f>SUM(Table32534[[#This Row],[60]:[64]])</f>
        <v>73</v>
      </c>
      <c r="AE261" s="7">
        <f>SUM(Table32534[[#This Row],[65]:[69]])</f>
        <v>59</v>
      </c>
      <c r="AF261" s="7">
        <f>SUM(Table32534[[#This Row],[70]:[74]])</f>
        <v>39</v>
      </c>
      <c r="AG261" s="7">
        <f>SUM(Table32534[[#This Row],[75]:[79]])</f>
        <v>61</v>
      </c>
      <c r="AH261" s="7">
        <f>SUM(Table32534[[#This Row],[80]:[84]])</f>
        <v>25</v>
      </c>
      <c r="AI261" s="7">
        <f>SUM(Table32534[[#This Row],[85]:[89]])</f>
        <v>29</v>
      </c>
      <c r="AJ261" s="7">
        <f>Table32534[[#This Row],[90]]</f>
        <v>22</v>
      </c>
      <c r="AK261" s="8">
        <v>5</v>
      </c>
      <c r="AL261" s="7">
        <v>7</v>
      </c>
      <c r="AM261" s="7">
        <v>6</v>
      </c>
      <c r="AN261" s="7">
        <v>3</v>
      </c>
      <c r="AO261" s="7">
        <v>4</v>
      </c>
      <c r="AP261" s="7">
        <v>7</v>
      </c>
      <c r="AQ261" s="7">
        <v>9</v>
      </c>
      <c r="AR261" s="7">
        <v>8</v>
      </c>
      <c r="AS261" s="7">
        <v>4</v>
      </c>
      <c r="AT261" s="7">
        <v>4</v>
      </c>
      <c r="AU261" s="7">
        <v>7</v>
      </c>
      <c r="AV261" s="7">
        <v>13</v>
      </c>
      <c r="AW261" s="7">
        <v>7</v>
      </c>
      <c r="AX261" s="7">
        <v>7</v>
      </c>
      <c r="AY261" s="7">
        <v>5</v>
      </c>
      <c r="AZ261" s="7">
        <v>2</v>
      </c>
      <c r="BA261" s="7">
        <v>6</v>
      </c>
      <c r="BB261" s="7">
        <v>1</v>
      </c>
      <c r="BC261" s="7">
        <v>9</v>
      </c>
      <c r="BD261" s="7">
        <v>8</v>
      </c>
      <c r="BE261" s="7">
        <v>8</v>
      </c>
      <c r="BF261" s="7">
        <v>9</v>
      </c>
      <c r="BG261" s="7">
        <v>5</v>
      </c>
      <c r="BH261" s="7">
        <v>4</v>
      </c>
      <c r="BI261" s="7">
        <v>6</v>
      </c>
      <c r="BJ261" s="7">
        <v>13</v>
      </c>
      <c r="BK261" s="7">
        <v>5</v>
      </c>
      <c r="BL261" s="7">
        <v>10</v>
      </c>
      <c r="BM261" s="7">
        <v>4</v>
      </c>
      <c r="BN261" s="7">
        <v>7</v>
      </c>
      <c r="BO261" s="7">
        <v>8</v>
      </c>
      <c r="BP261" s="7">
        <v>8</v>
      </c>
      <c r="BQ261" s="7">
        <v>8</v>
      </c>
      <c r="BR261" s="7">
        <v>7</v>
      </c>
      <c r="BS261" s="7">
        <v>7</v>
      </c>
      <c r="BT261" s="7">
        <v>11</v>
      </c>
      <c r="BU261" s="7">
        <v>8</v>
      </c>
      <c r="BV261" s="7">
        <v>10</v>
      </c>
      <c r="BW261" s="7">
        <v>12</v>
      </c>
      <c r="BX261" s="7">
        <v>10</v>
      </c>
      <c r="BY261" s="7">
        <v>8</v>
      </c>
      <c r="BZ261" s="7">
        <v>5</v>
      </c>
      <c r="CA261" s="7">
        <v>10</v>
      </c>
      <c r="CB261" s="7">
        <v>4</v>
      </c>
      <c r="CC261" s="7">
        <v>10</v>
      </c>
      <c r="CD261" s="7">
        <v>8</v>
      </c>
      <c r="CE261" s="7">
        <v>4</v>
      </c>
      <c r="CF261" s="7">
        <v>2</v>
      </c>
      <c r="CG261" s="7">
        <v>6</v>
      </c>
      <c r="CH261" s="7">
        <v>4</v>
      </c>
      <c r="CI261" s="7">
        <v>7</v>
      </c>
      <c r="CJ261" s="7">
        <v>7</v>
      </c>
      <c r="CK261" s="7">
        <v>9</v>
      </c>
      <c r="CL261" s="7">
        <v>9</v>
      </c>
      <c r="CM261" s="7">
        <v>8</v>
      </c>
      <c r="CN261" s="7">
        <v>14</v>
      </c>
      <c r="CO261" s="7">
        <v>12</v>
      </c>
      <c r="CP261" s="7">
        <v>15</v>
      </c>
      <c r="CQ261" s="7">
        <v>11</v>
      </c>
      <c r="CR261" s="7">
        <v>16</v>
      </c>
      <c r="CS261" s="7">
        <v>11</v>
      </c>
      <c r="CT261" s="7">
        <v>22</v>
      </c>
      <c r="CU261" s="7">
        <v>10</v>
      </c>
      <c r="CV261" s="7">
        <v>16</v>
      </c>
      <c r="CW261" s="7">
        <v>14</v>
      </c>
      <c r="CX261" s="7">
        <v>14</v>
      </c>
      <c r="CY261" s="7">
        <v>8</v>
      </c>
      <c r="CZ261" s="7">
        <v>10</v>
      </c>
      <c r="DA261" s="7">
        <v>17</v>
      </c>
      <c r="DB261" s="7">
        <v>10</v>
      </c>
      <c r="DC261" s="7">
        <v>12</v>
      </c>
      <c r="DD261" s="7">
        <v>12</v>
      </c>
      <c r="DE261" s="7">
        <v>4</v>
      </c>
      <c r="DF261" s="7">
        <v>7</v>
      </c>
      <c r="DG261" s="7">
        <v>4</v>
      </c>
      <c r="DH261" s="7">
        <v>14</v>
      </c>
      <c r="DI261" s="7">
        <v>16</v>
      </c>
      <c r="DJ261" s="7">
        <v>12</v>
      </c>
      <c r="DK261" s="7">
        <v>8</v>
      </c>
      <c r="DL261" s="7">
        <v>11</v>
      </c>
      <c r="DM261" s="7">
        <v>4</v>
      </c>
      <c r="DN261" s="7">
        <v>4</v>
      </c>
      <c r="DO261" s="7">
        <v>4</v>
      </c>
      <c r="DP261" s="7">
        <v>8</v>
      </c>
      <c r="DQ261" s="7">
        <v>5</v>
      </c>
      <c r="DR261" s="7">
        <v>5</v>
      </c>
      <c r="DS261" s="7">
        <v>4</v>
      </c>
      <c r="DT261" s="7">
        <v>8</v>
      </c>
      <c r="DU261" s="7">
        <v>4</v>
      </c>
      <c r="DV261" s="7">
        <v>8</v>
      </c>
      <c r="DW261" s="7">
        <v>22</v>
      </c>
      <c r="DX261" s="7">
        <f t="shared" si="21"/>
        <v>426</v>
      </c>
      <c r="DY261" s="7">
        <f t="shared" si="22"/>
        <v>49</v>
      </c>
      <c r="DZ261" s="7">
        <f t="shared" si="23"/>
        <v>189</v>
      </c>
      <c r="EA261" s="7">
        <f t="shared" si="24"/>
        <v>181</v>
      </c>
    </row>
    <row r="262" spans="1:131" x14ac:dyDescent="0.35">
      <c r="A262" s="7">
        <v>13</v>
      </c>
      <c r="B262" s="10" t="s">
        <v>1020</v>
      </c>
      <c r="C262" s="10" t="s">
        <v>645</v>
      </c>
      <c r="D262" s="10" t="s">
        <v>646</v>
      </c>
      <c r="E262" s="7">
        <f>SUM(Table32534[[#This Row],[0]:[90]])</f>
        <v>596</v>
      </c>
      <c r="F262" s="8">
        <f>SUM(Table32534[[#This Row],[0]:[15]])</f>
        <v>67</v>
      </c>
      <c r="G262" s="7">
        <f>SUM(Table32534[[#This Row],[16]:[64]])</f>
        <v>328</v>
      </c>
      <c r="H262" s="7">
        <f>SUM(Table32534[[#This Row],[65]:[90]])</f>
        <v>201</v>
      </c>
      <c r="I262" s="7">
        <f>SUM(Table32534[[#This Row],[85]:[90]])</f>
        <v>35</v>
      </c>
      <c r="J262" s="8">
        <f>SUM(Table32534[[#This Row],[0]:[17]])</f>
        <v>80</v>
      </c>
      <c r="K262" s="7">
        <f>SUM(Table32534[[#This Row],[18]:[64]])</f>
        <v>315</v>
      </c>
      <c r="L262" s="8">
        <f>SUM(Table32534[[#This Row],[0]:[4]])</f>
        <v>10</v>
      </c>
      <c r="M262" s="7">
        <f>SUM(Table32534[[#This Row],[5]:[15]])</f>
        <v>57</v>
      </c>
      <c r="N262" s="7">
        <f>SUM(Table32534[[#This Row],[16]:[24]])</f>
        <v>80</v>
      </c>
      <c r="O262" s="7">
        <f>SUM(Table32534[[#This Row],[25]:[49]])</f>
        <v>142</v>
      </c>
      <c r="P262" s="7">
        <f>SUM(Table32534[[#This Row],[50]:[64]])</f>
        <v>106</v>
      </c>
      <c r="Q262" s="7">
        <f>SUM(Table32534[[#This Row],[65]:[74]])</f>
        <v>99</v>
      </c>
      <c r="R262" s="7">
        <f>SUM(Table32534[[#This Row],[75]:[84]])</f>
        <v>67</v>
      </c>
      <c r="S262" s="8">
        <f>SUM(Table32534[[#This Row],[5]:[9]])</f>
        <v>32</v>
      </c>
      <c r="T262" s="7">
        <f>SUM(Table32534[[#This Row],[10]:[14]])</f>
        <v>15</v>
      </c>
      <c r="U262" s="7">
        <f>SUM(Table32534[[#This Row],[15]:[19]])</f>
        <v>44</v>
      </c>
      <c r="V262" s="7">
        <f>SUM(Table32534[[#This Row],[20]:[24]])</f>
        <v>46</v>
      </c>
      <c r="W262" s="7">
        <f>SUM(Table32534[[#This Row],[25]:[29]])</f>
        <v>33</v>
      </c>
      <c r="X262" s="7">
        <f>SUM(Table32534[[#This Row],[30]:[34]])</f>
        <v>40</v>
      </c>
      <c r="Y262" s="7">
        <f>SUM(Table32534[[#This Row],[35]:[39]])</f>
        <v>31</v>
      </c>
      <c r="Z262" s="7">
        <f>SUM(Table32534[[#This Row],[40]:[44]])</f>
        <v>19</v>
      </c>
      <c r="AA262" s="7">
        <f>SUM(Table32534[[#This Row],[45]:[49]])</f>
        <v>19</v>
      </c>
      <c r="AB262" s="7">
        <f>SUM(Table32534[[#This Row],[50]:[54]])</f>
        <v>28</v>
      </c>
      <c r="AC262" s="7">
        <f>SUM(Table32534[[#This Row],[55]:[59]])</f>
        <v>42</v>
      </c>
      <c r="AD262" s="7">
        <f>SUM(Table32534[[#This Row],[60]:[64]])</f>
        <v>36</v>
      </c>
      <c r="AE262" s="7">
        <f>SUM(Table32534[[#This Row],[65]:[69]])</f>
        <v>50</v>
      </c>
      <c r="AF262" s="7">
        <f>SUM(Table32534[[#This Row],[70]:[74]])</f>
        <v>49</v>
      </c>
      <c r="AG262" s="7">
        <f>SUM(Table32534[[#This Row],[75]:[79]])</f>
        <v>44</v>
      </c>
      <c r="AH262" s="7">
        <f>SUM(Table32534[[#This Row],[80]:[84]])</f>
        <v>23</v>
      </c>
      <c r="AI262" s="7">
        <f>SUM(Table32534[[#This Row],[85]:[89]])</f>
        <v>25</v>
      </c>
      <c r="AJ262" s="7">
        <f>Table32534[[#This Row],[90]]</f>
        <v>10</v>
      </c>
      <c r="AK262" s="8">
        <v>3</v>
      </c>
      <c r="AL262" s="7">
        <v>2</v>
      </c>
      <c r="AM262" s="7">
        <v>2</v>
      </c>
      <c r="AN262" s="7">
        <v>2</v>
      </c>
      <c r="AO262" s="7">
        <v>1</v>
      </c>
      <c r="AP262" s="7">
        <v>9</v>
      </c>
      <c r="AQ262" s="7">
        <v>4</v>
      </c>
      <c r="AR262" s="7">
        <v>4</v>
      </c>
      <c r="AS262" s="7">
        <v>8</v>
      </c>
      <c r="AT262" s="7">
        <v>7</v>
      </c>
      <c r="AU262" s="7">
        <v>2</v>
      </c>
      <c r="AV262" s="7">
        <v>4</v>
      </c>
      <c r="AW262" s="7">
        <v>2</v>
      </c>
      <c r="AX262" s="7">
        <v>3</v>
      </c>
      <c r="AY262" s="7">
        <v>4</v>
      </c>
      <c r="AZ262" s="7">
        <v>10</v>
      </c>
      <c r="BA262" s="7">
        <v>3</v>
      </c>
      <c r="BB262" s="7">
        <v>10</v>
      </c>
      <c r="BC262" s="7">
        <v>7</v>
      </c>
      <c r="BD262" s="7">
        <v>14</v>
      </c>
      <c r="BE262" s="7">
        <v>6</v>
      </c>
      <c r="BF262" s="7">
        <v>11</v>
      </c>
      <c r="BG262" s="7">
        <v>11</v>
      </c>
      <c r="BH262" s="7">
        <v>8</v>
      </c>
      <c r="BI262" s="7">
        <v>10</v>
      </c>
      <c r="BJ262" s="7">
        <v>9</v>
      </c>
      <c r="BK262" s="7">
        <v>7</v>
      </c>
      <c r="BL262" s="7">
        <v>7</v>
      </c>
      <c r="BM262" s="7">
        <v>6</v>
      </c>
      <c r="BN262" s="7">
        <v>4</v>
      </c>
      <c r="BO262" s="7">
        <v>13</v>
      </c>
      <c r="BP262" s="7">
        <v>4</v>
      </c>
      <c r="BQ262" s="7">
        <v>5</v>
      </c>
      <c r="BR262" s="7">
        <v>6</v>
      </c>
      <c r="BS262" s="7">
        <v>12</v>
      </c>
      <c r="BT262" s="7">
        <v>7</v>
      </c>
      <c r="BU262" s="7">
        <v>6</v>
      </c>
      <c r="BV262" s="7">
        <v>7</v>
      </c>
      <c r="BW262" s="7">
        <v>7</v>
      </c>
      <c r="BX262" s="7">
        <v>4</v>
      </c>
      <c r="BY262" s="7">
        <v>6</v>
      </c>
      <c r="BZ262" s="7">
        <v>5</v>
      </c>
      <c r="CA262" s="7">
        <v>4</v>
      </c>
      <c r="CB262" s="7">
        <v>2</v>
      </c>
      <c r="CC262" s="7">
        <v>2</v>
      </c>
      <c r="CD262" s="7">
        <v>1</v>
      </c>
      <c r="CE262" s="7">
        <v>4</v>
      </c>
      <c r="CF262" s="7">
        <v>3</v>
      </c>
      <c r="CG262" s="7">
        <v>4</v>
      </c>
      <c r="CH262" s="7">
        <v>7</v>
      </c>
      <c r="CI262" s="7">
        <v>8</v>
      </c>
      <c r="CJ262" s="7">
        <v>6</v>
      </c>
      <c r="CK262" s="7">
        <v>4</v>
      </c>
      <c r="CL262" s="7">
        <v>5</v>
      </c>
      <c r="CM262" s="7">
        <v>5</v>
      </c>
      <c r="CN262" s="7">
        <v>11</v>
      </c>
      <c r="CO262" s="7">
        <v>11</v>
      </c>
      <c r="CP262" s="7">
        <v>11</v>
      </c>
      <c r="CQ262" s="7">
        <v>5</v>
      </c>
      <c r="CR262" s="7">
        <v>4</v>
      </c>
      <c r="CS262" s="7">
        <v>5</v>
      </c>
      <c r="CT262" s="7">
        <v>6</v>
      </c>
      <c r="CU262" s="7">
        <v>8</v>
      </c>
      <c r="CV262" s="7">
        <v>12</v>
      </c>
      <c r="CW262" s="7">
        <v>5</v>
      </c>
      <c r="CX262" s="7">
        <v>11</v>
      </c>
      <c r="CY262" s="7">
        <v>12</v>
      </c>
      <c r="CZ262" s="7">
        <v>9</v>
      </c>
      <c r="DA262" s="7">
        <v>11</v>
      </c>
      <c r="DB262" s="7">
        <v>7</v>
      </c>
      <c r="DC262" s="7">
        <v>8</v>
      </c>
      <c r="DD262" s="7">
        <v>11</v>
      </c>
      <c r="DE262" s="7">
        <v>7</v>
      </c>
      <c r="DF262" s="7">
        <v>15</v>
      </c>
      <c r="DG262" s="7">
        <v>8</v>
      </c>
      <c r="DH262" s="7">
        <v>11</v>
      </c>
      <c r="DI262" s="7">
        <v>9</v>
      </c>
      <c r="DJ262" s="7">
        <v>6</v>
      </c>
      <c r="DK262" s="7">
        <v>8</v>
      </c>
      <c r="DL262" s="7">
        <v>10</v>
      </c>
      <c r="DM262" s="7">
        <v>6</v>
      </c>
      <c r="DN262" s="7">
        <v>4</v>
      </c>
      <c r="DO262" s="7">
        <v>4</v>
      </c>
      <c r="DP262" s="7">
        <v>6</v>
      </c>
      <c r="DQ262" s="7">
        <v>3</v>
      </c>
      <c r="DR262" s="7">
        <v>10</v>
      </c>
      <c r="DS262" s="7">
        <v>5</v>
      </c>
      <c r="DT262" s="7">
        <v>5</v>
      </c>
      <c r="DU262" s="7">
        <v>4</v>
      </c>
      <c r="DV262" s="7">
        <v>1</v>
      </c>
      <c r="DW262" s="7">
        <v>10</v>
      </c>
      <c r="DX262" s="7">
        <f t="shared" si="21"/>
        <v>328</v>
      </c>
      <c r="DY262" s="7">
        <f t="shared" si="22"/>
        <v>67</v>
      </c>
      <c r="DZ262" s="7">
        <f t="shared" si="23"/>
        <v>142</v>
      </c>
      <c r="EA262" s="7">
        <f t="shared" si="24"/>
        <v>106</v>
      </c>
    </row>
    <row r="263" spans="1:131" x14ac:dyDescent="0.35">
      <c r="A263" s="7">
        <v>13</v>
      </c>
      <c r="B263" s="10" t="s">
        <v>1020</v>
      </c>
      <c r="C263" s="10" t="s">
        <v>647</v>
      </c>
      <c r="D263" s="10" t="s">
        <v>648</v>
      </c>
      <c r="E263" s="7">
        <f>SUM(Table32534[[#This Row],[0]:[90]])</f>
        <v>707</v>
      </c>
      <c r="F263" s="8">
        <f>SUM(Table32534[[#This Row],[0]:[15]])</f>
        <v>113</v>
      </c>
      <c r="G263" s="7">
        <f>SUM(Table32534[[#This Row],[16]:[64]])</f>
        <v>446</v>
      </c>
      <c r="H263" s="7">
        <f>SUM(Table32534[[#This Row],[65]:[90]])</f>
        <v>148</v>
      </c>
      <c r="I263" s="7">
        <f>SUM(Table32534[[#This Row],[85]:[90]])</f>
        <v>9</v>
      </c>
      <c r="J263" s="8">
        <f>SUM(Table32534[[#This Row],[0]:[17]])</f>
        <v>130</v>
      </c>
      <c r="K263" s="7">
        <f>SUM(Table32534[[#This Row],[18]:[64]])</f>
        <v>429</v>
      </c>
      <c r="L263" s="8">
        <f>SUM(Table32534[[#This Row],[0]:[4]])</f>
        <v>30</v>
      </c>
      <c r="M263" s="7">
        <f>SUM(Table32534[[#This Row],[5]:[15]])</f>
        <v>83</v>
      </c>
      <c r="N263" s="7">
        <f>SUM(Table32534[[#This Row],[16]:[24]])</f>
        <v>63</v>
      </c>
      <c r="O263" s="7">
        <f>SUM(Table32534[[#This Row],[25]:[49]])</f>
        <v>218</v>
      </c>
      <c r="P263" s="7">
        <f>SUM(Table32534[[#This Row],[50]:[64]])</f>
        <v>165</v>
      </c>
      <c r="Q263" s="7">
        <f>SUM(Table32534[[#This Row],[65]:[74]])</f>
        <v>76</v>
      </c>
      <c r="R263" s="7">
        <f>SUM(Table32534[[#This Row],[75]:[84]])</f>
        <v>63</v>
      </c>
      <c r="S263" s="8">
        <f>SUM(Table32534[[#This Row],[5]:[9]])</f>
        <v>39</v>
      </c>
      <c r="T263" s="7">
        <f>SUM(Table32534[[#This Row],[10]:[14]])</f>
        <v>34</v>
      </c>
      <c r="U263" s="7">
        <f>SUM(Table32534[[#This Row],[15]:[19]])</f>
        <v>39</v>
      </c>
      <c r="V263" s="7">
        <f>SUM(Table32534[[#This Row],[20]:[24]])</f>
        <v>34</v>
      </c>
      <c r="W263" s="7">
        <f>SUM(Table32534[[#This Row],[25]:[29]])</f>
        <v>41</v>
      </c>
      <c r="X263" s="7">
        <f>SUM(Table32534[[#This Row],[30]:[34]])</f>
        <v>46</v>
      </c>
      <c r="Y263" s="7">
        <f>SUM(Table32534[[#This Row],[35]:[39]])</f>
        <v>40</v>
      </c>
      <c r="Z263" s="7">
        <f>SUM(Table32534[[#This Row],[40]:[44]])</f>
        <v>38</v>
      </c>
      <c r="AA263" s="7">
        <f>SUM(Table32534[[#This Row],[45]:[49]])</f>
        <v>53</v>
      </c>
      <c r="AB263" s="7">
        <f>SUM(Table32534[[#This Row],[50]:[54]])</f>
        <v>54</v>
      </c>
      <c r="AC263" s="7">
        <f>SUM(Table32534[[#This Row],[55]:[59]])</f>
        <v>65</v>
      </c>
      <c r="AD263" s="7">
        <f>SUM(Table32534[[#This Row],[60]:[64]])</f>
        <v>46</v>
      </c>
      <c r="AE263" s="7">
        <f>SUM(Table32534[[#This Row],[65]:[69]])</f>
        <v>42</v>
      </c>
      <c r="AF263" s="7">
        <f>SUM(Table32534[[#This Row],[70]:[74]])</f>
        <v>34</v>
      </c>
      <c r="AG263" s="7">
        <f>SUM(Table32534[[#This Row],[75]:[79]])</f>
        <v>40</v>
      </c>
      <c r="AH263" s="7">
        <f>SUM(Table32534[[#This Row],[80]:[84]])</f>
        <v>23</v>
      </c>
      <c r="AI263" s="7">
        <f>SUM(Table32534[[#This Row],[85]:[89]])</f>
        <v>8</v>
      </c>
      <c r="AJ263" s="7">
        <f>Table32534[[#This Row],[90]]</f>
        <v>1</v>
      </c>
      <c r="AK263" s="8">
        <v>8</v>
      </c>
      <c r="AL263" s="7">
        <v>7</v>
      </c>
      <c r="AM263" s="7">
        <v>3</v>
      </c>
      <c r="AN263" s="7">
        <v>7</v>
      </c>
      <c r="AO263" s="7">
        <v>5</v>
      </c>
      <c r="AP263" s="7">
        <v>7</v>
      </c>
      <c r="AQ263" s="7">
        <v>15</v>
      </c>
      <c r="AR263" s="7">
        <v>7</v>
      </c>
      <c r="AS263" s="7">
        <v>5</v>
      </c>
      <c r="AT263" s="7">
        <v>5</v>
      </c>
      <c r="AU263" s="7">
        <v>6</v>
      </c>
      <c r="AV263" s="7">
        <v>8</v>
      </c>
      <c r="AW263" s="7">
        <v>6</v>
      </c>
      <c r="AX263" s="7">
        <v>10</v>
      </c>
      <c r="AY263" s="7">
        <v>4</v>
      </c>
      <c r="AZ263" s="7">
        <v>10</v>
      </c>
      <c r="BA263" s="7">
        <v>9</v>
      </c>
      <c r="BB263" s="7">
        <v>8</v>
      </c>
      <c r="BC263" s="7">
        <v>5</v>
      </c>
      <c r="BD263" s="7">
        <v>7</v>
      </c>
      <c r="BE263" s="7">
        <v>15</v>
      </c>
      <c r="BF263" s="7">
        <v>6</v>
      </c>
      <c r="BG263" s="7">
        <v>5</v>
      </c>
      <c r="BH263" s="7">
        <v>4</v>
      </c>
      <c r="BI263" s="7">
        <v>4</v>
      </c>
      <c r="BJ263" s="7">
        <v>11</v>
      </c>
      <c r="BK263" s="7">
        <v>9</v>
      </c>
      <c r="BL263" s="7">
        <v>5</v>
      </c>
      <c r="BM263" s="7">
        <v>6</v>
      </c>
      <c r="BN263" s="7">
        <v>10</v>
      </c>
      <c r="BO263" s="7">
        <v>9</v>
      </c>
      <c r="BP263" s="7">
        <v>6</v>
      </c>
      <c r="BQ263" s="7">
        <v>10</v>
      </c>
      <c r="BR263" s="7">
        <v>10</v>
      </c>
      <c r="BS263" s="7">
        <v>11</v>
      </c>
      <c r="BT263" s="7">
        <v>8</v>
      </c>
      <c r="BU263" s="7">
        <v>11</v>
      </c>
      <c r="BV263" s="7">
        <v>5</v>
      </c>
      <c r="BW263" s="7">
        <v>9</v>
      </c>
      <c r="BX263" s="7">
        <v>7</v>
      </c>
      <c r="BY263" s="7">
        <v>8</v>
      </c>
      <c r="BZ263" s="7">
        <v>10</v>
      </c>
      <c r="CA263" s="7">
        <v>4</v>
      </c>
      <c r="CB263" s="7">
        <v>9</v>
      </c>
      <c r="CC263" s="7">
        <v>7</v>
      </c>
      <c r="CD263" s="7">
        <v>10</v>
      </c>
      <c r="CE263" s="7">
        <v>10</v>
      </c>
      <c r="CF263" s="7">
        <v>10</v>
      </c>
      <c r="CG263" s="7">
        <v>14</v>
      </c>
      <c r="CH263" s="7">
        <v>9</v>
      </c>
      <c r="CI263" s="7">
        <v>12</v>
      </c>
      <c r="CJ263" s="7">
        <v>12</v>
      </c>
      <c r="CK263" s="7">
        <v>14</v>
      </c>
      <c r="CL263" s="7">
        <v>9</v>
      </c>
      <c r="CM263" s="7">
        <v>7</v>
      </c>
      <c r="CN263" s="7">
        <v>12</v>
      </c>
      <c r="CO263" s="7">
        <v>18</v>
      </c>
      <c r="CP263" s="7">
        <v>11</v>
      </c>
      <c r="CQ263" s="7">
        <v>14</v>
      </c>
      <c r="CR263" s="7">
        <v>10</v>
      </c>
      <c r="CS263" s="7">
        <v>10</v>
      </c>
      <c r="CT263" s="7">
        <v>6</v>
      </c>
      <c r="CU263" s="7">
        <v>13</v>
      </c>
      <c r="CV263" s="7">
        <v>9</v>
      </c>
      <c r="CW263" s="7">
        <v>8</v>
      </c>
      <c r="CX263" s="7">
        <v>13</v>
      </c>
      <c r="CY263" s="7">
        <v>11</v>
      </c>
      <c r="CZ263" s="7">
        <v>4</v>
      </c>
      <c r="DA263" s="7">
        <v>9</v>
      </c>
      <c r="DB263" s="7">
        <v>5</v>
      </c>
      <c r="DC263" s="7">
        <v>7</v>
      </c>
      <c r="DD263" s="7">
        <v>8</v>
      </c>
      <c r="DE263" s="7">
        <v>8</v>
      </c>
      <c r="DF263" s="7">
        <v>4</v>
      </c>
      <c r="DG263" s="7">
        <v>7</v>
      </c>
      <c r="DH263" s="7">
        <v>13</v>
      </c>
      <c r="DI263" s="7">
        <v>6</v>
      </c>
      <c r="DJ263" s="7">
        <v>4</v>
      </c>
      <c r="DK263" s="7">
        <v>10</v>
      </c>
      <c r="DL263" s="7">
        <v>7</v>
      </c>
      <c r="DM263" s="7">
        <v>7</v>
      </c>
      <c r="DN263" s="7">
        <v>4</v>
      </c>
      <c r="DO263" s="7">
        <v>6</v>
      </c>
      <c r="DP263" s="7">
        <v>3</v>
      </c>
      <c r="DQ263" s="7">
        <v>3</v>
      </c>
      <c r="DR263" s="7">
        <v>2</v>
      </c>
      <c r="DS263" s="7">
        <v>3</v>
      </c>
      <c r="DT263" s="7">
        <v>2</v>
      </c>
      <c r="DU263" s="7">
        <v>0</v>
      </c>
      <c r="DV263" s="7">
        <v>1</v>
      </c>
      <c r="DW263" s="7">
        <v>1</v>
      </c>
      <c r="DX263" s="7">
        <f t="shared" si="21"/>
        <v>446</v>
      </c>
      <c r="DY263" s="7">
        <f t="shared" si="22"/>
        <v>46</v>
      </c>
      <c r="DZ263" s="7">
        <f t="shared" si="23"/>
        <v>218</v>
      </c>
      <c r="EA263" s="7">
        <f t="shared" si="24"/>
        <v>165</v>
      </c>
    </row>
    <row r="264" spans="1:131" x14ac:dyDescent="0.35">
      <c r="A264" s="7">
        <v>13</v>
      </c>
      <c r="B264" s="10" t="s">
        <v>1020</v>
      </c>
      <c r="C264" s="10" t="s">
        <v>649</v>
      </c>
      <c r="D264" s="10" t="s">
        <v>650</v>
      </c>
      <c r="E264" s="7">
        <f>SUM(Table32534[[#This Row],[0]:[90]])</f>
        <v>522</v>
      </c>
      <c r="F264" s="8">
        <f>SUM(Table32534[[#This Row],[0]:[15]])</f>
        <v>105</v>
      </c>
      <c r="G264" s="7">
        <f>SUM(Table32534[[#This Row],[16]:[64]])</f>
        <v>324</v>
      </c>
      <c r="H264" s="7">
        <f>SUM(Table32534[[#This Row],[65]:[90]])</f>
        <v>93</v>
      </c>
      <c r="I264" s="7">
        <f>SUM(Table32534[[#This Row],[85]:[90]])</f>
        <v>3</v>
      </c>
      <c r="J264" s="8">
        <f>SUM(Table32534[[#This Row],[0]:[17]])</f>
        <v>121</v>
      </c>
      <c r="K264" s="7">
        <f>SUM(Table32534[[#This Row],[18]:[64]])</f>
        <v>308</v>
      </c>
      <c r="L264" s="8">
        <f>SUM(Table32534[[#This Row],[0]:[4]])</f>
        <v>32</v>
      </c>
      <c r="M264" s="7">
        <f>SUM(Table32534[[#This Row],[5]:[15]])</f>
        <v>73</v>
      </c>
      <c r="N264" s="7">
        <f>SUM(Table32534[[#This Row],[16]:[24]])</f>
        <v>60</v>
      </c>
      <c r="O264" s="7">
        <f>SUM(Table32534[[#This Row],[25]:[49]])</f>
        <v>157</v>
      </c>
      <c r="P264" s="7">
        <f>SUM(Table32534[[#This Row],[50]:[64]])</f>
        <v>107</v>
      </c>
      <c r="Q264" s="7">
        <f>SUM(Table32534[[#This Row],[65]:[74]])</f>
        <v>53</v>
      </c>
      <c r="R264" s="7">
        <f>SUM(Table32534[[#This Row],[75]:[84]])</f>
        <v>37</v>
      </c>
      <c r="S264" s="8">
        <f>SUM(Table32534[[#This Row],[5]:[9]])</f>
        <v>37</v>
      </c>
      <c r="T264" s="7">
        <f>SUM(Table32534[[#This Row],[10]:[14]])</f>
        <v>32</v>
      </c>
      <c r="U264" s="7">
        <f>SUM(Table32534[[#This Row],[15]:[19]])</f>
        <v>30</v>
      </c>
      <c r="V264" s="7">
        <f>SUM(Table32534[[#This Row],[20]:[24]])</f>
        <v>34</v>
      </c>
      <c r="W264" s="7">
        <f>SUM(Table32534[[#This Row],[25]:[29]])</f>
        <v>31</v>
      </c>
      <c r="X264" s="7">
        <f>SUM(Table32534[[#This Row],[30]:[34]])</f>
        <v>32</v>
      </c>
      <c r="Y264" s="7">
        <f>SUM(Table32534[[#This Row],[35]:[39]])</f>
        <v>41</v>
      </c>
      <c r="Z264" s="7">
        <f>SUM(Table32534[[#This Row],[40]:[44]])</f>
        <v>33</v>
      </c>
      <c r="AA264" s="7">
        <f>SUM(Table32534[[#This Row],[45]:[49]])</f>
        <v>20</v>
      </c>
      <c r="AB264" s="7">
        <f>SUM(Table32534[[#This Row],[50]:[54]])</f>
        <v>31</v>
      </c>
      <c r="AC264" s="7">
        <f>SUM(Table32534[[#This Row],[55]:[59]])</f>
        <v>47</v>
      </c>
      <c r="AD264" s="7">
        <f>SUM(Table32534[[#This Row],[60]:[64]])</f>
        <v>29</v>
      </c>
      <c r="AE264" s="7">
        <f>SUM(Table32534[[#This Row],[65]:[69]])</f>
        <v>29</v>
      </c>
      <c r="AF264" s="7">
        <f>SUM(Table32534[[#This Row],[70]:[74]])</f>
        <v>24</v>
      </c>
      <c r="AG264" s="7">
        <f>SUM(Table32534[[#This Row],[75]:[79]])</f>
        <v>15</v>
      </c>
      <c r="AH264" s="7">
        <f>SUM(Table32534[[#This Row],[80]:[84]])</f>
        <v>22</v>
      </c>
      <c r="AI264" s="7">
        <f>SUM(Table32534[[#This Row],[85]:[89]])</f>
        <v>2</v>
      </c>
      <c r="AJ264" s="7">
        <f>Table32534[[#This Row],[90]]</f>
        <v>1</v>
      </c>
      <c r="AK264" s="8">
        <v>6</v>
      </c>
      <c r="AL264" s="7">
        <v>7</v>
      </c>
      <c r="AM264" s="7">
        <v>5</v>
      </c>
      <c r="AN264" s="7">
        <v>9</v>
      </c>
      <c r="AO264" s="7">
        <v>5</v>
      </c>
      <c r="AP264" s="7">
        <v>8</v>
      </c>
      <c r="AQ264" s="7">
        <v>8</v>
      </c>
      <c r="AR264" s="7">
        <v>10</v>
      </c>
      <c r="AS264" s="7">
        <v>8</v>
      </c>
      <c r="AT264" s="7">
        <v>3</v>
      </c>
      <c r="AU264" s="7">
        <v>6</v>
      </c>
      <c r="AV264" s="7">
        <v>7</v>
      </c>
      <c r="AW264" s="7">
        <v>8</v>
      </c>
      <c r="AX264" s="7">
        <v>5</v>
      </c>
      <c r="AY264" s="7">
        <v>6</v>
      </c>
      <c r="AZ264" s="7">
        <v>4</v>
      </c>
      <c r="BA264" s="7">
        <v>7</v>
      </c>
      <c r="BB264" s="7">
        <v>9</v>
      </c>
      <c r="BC264" s="7">
        <v>3</v>
      </c>
      <c r="BD264" s="7">
        <v>7</v>
      </c>
      <c r="BE264" s="7">
        <v>7</v>
      </c>
      <c r="BF264" s="7">
        <v>10</v>
      </c>
      <c r="BG264" s="7">
        <v>6</v>
      </c>
      <c r="BH264" s="7">
        <v>6</v>
      </c>
      <c r="BI264" s="7">
        <v>5</v>
      </c>
      <c r="BJ264" s="7">
        <v>7</v>
      </c>
      <c r="BK264" s="7">
        <v>7</v>
      </c>
      <c r="BL264" s="7">
        <v>6</v>
      </c>
      <c r="BM264" s="7">
        <v>8</v>
      </c>
      <c r="BN264" s="7">
        <v>3</v>
      </c>
      <c r="BO264" s="7">
        <v>6</v>
      </c>
      <c r="BP264" s="7">
        <v>4</v>
      </c>
      <c r="BQ264" s="7">
        <v>6</v>
      </c>
      <c r="BR264" s="7">
        <v>9</v>
      </c>
      <c r="BS264" s="7">
        <v>7</v>
      </c>
      <c r="BT264" s="7">
        <v>8</v>
      </c>
      <c r="BU264" s="7">
        <v>9</v>
      </c>
      <c r="BV264" s="7">
        <v>9</v>
      </c>
      <c r="BW264" s="7">
        <v>11</v>
      </c>
      <c r="BX264" s="7">
        <v>4</v>
      </c>
      <c r="BY264" s="7">
        <v>4</v>
      </c>
      <c r="BZ264" s="7">
        <v>6</v>
      </c>
      <c r="CA264" s="7">
        <v>4</v>
      </c>
      <c r="CB264" s="7">
        <v>9</v>
      </c>
      <c r="CC264" s="7">
        <v>10</v>
      </c>
      <c r="CD264" s="7">
        <v>3</v>
      </c>
      <c r="CE264" s="7">
        <v>2</v>
      </c>
      <c r="CF264" s="7">
        <v>3</v>
      </c>
      <c r="CG264" s="7">
        <v>6</v>
      </c>
      <c r="CH264" s="7">
        <v>6</v>
      </c>
      <c r="CI264" s="7">
        <v>4</v>
      </c>
      <c r="CJ264" s="7">
        <v>8</v>
      </c>
      <c r="CK264" s="7">
        <v>5</v>
      </c>
      <c r="CL264" s="7">
        <v>8</v>
      </c>
      <c r="CM264" s="7">
        <v>6</v>
      </c>
      <c r="CN264" s="7">
        <v>7</v>
      </c>
      <c r="CO264" s="7">
        <v>10</v>
      </c>
      <c r="CP264" s="7">
        <v>8</v>
      </c>
      <c r="CQ264" s="7">
        <v>9</v>
      </c>
      <c r="CR264" s="7">
        <v>13</v>
      </c>
      <c r="CS264" s="7">
        <v>7</v>
      </c>
      <c r="CT264" s="7">
        <v>7</v>
      </c>
      <c r="CU264" s="7">
        <v>4</v>
      </c>
      <c r="CV264" s="7">
        <v>4</v>
      </c>
      <c r="CW264" s="7">
        <v>7</v>
      </c>
      <c r="CX264" s="7">
        <v>5</v>
      </c>
      <c r="CY264" s="7">
        <v>6</v>
      </c>
      <c r="CZ264" s="7">
        <v>7</v>
      </c>
      <c r="DA264" s="7">
        <v>7</v>
      </c>
      <c r="DB264" s="7">
        <v>4</v>
      </c>
      <c r="DC264" s="7">
        <v>5</v>
      </c>
      <c r="DD264" s="7">
        <v>6</v>
      </c>
      <c r="DE264" s="7">
        <v>7</v>
      </c>
      <c r="DF264" s="7">
        <v>1</v>
      </c>
      <c r="DG264" s="7">
        <v>5</v>
      </c>
      <c r="DH264" s="7">
        <v>3</v>
      </c>
      <c r="DI264" s="7">
        <v>4</v>
      </c>
      <c r="DJ264" s="7">
        <v>2</v>
      </c>
      <c r="DK264" s="7">
        <v>1</v>
      </c>
      <c r="DL264" s="7">
        <v>5</v>
      </c>
      <c r="DM264" s="7">
        <v>4</v>
      </c>
      <c r="DN264" s="7">
        <v>4</v>
      </c>
      <c r="DO264" s="7">
        <v>4</v>
      </c>
      <c r="DP264" s="7">
        <v>5</v>
      </c>
      <c r="DQ264" s="7">
        <v>5</v>
      </c>
      <c r="DR264" s="7">
        <v>1</v>
      </c>
      <c r="DS264" s="7">
        <v>0</v>
      </c>
      <c r="DT264" s="7">
        <v>0</v>
      </c>
      <c r="DU264" s="7">
        <v>0</v>
      </c>
      <c r="DV264" s="7">
        <v>1</v>
      </c>
      <c r="DW264" s="7">
        <v>1</v>
      </c>
      <c r="DX264" s="7">
        <f t="shared" si="21"/>
        <v>324</v>
      </c>
      <c r="DY264" s="7">
        <f t="shared" si="22"/>
        <v>44</v>
      </c>
      <c r="DZ264" s="7">
        <f t="shared" si="23"/>
        <v>157</v>
      </c>
      <c r="EA264" s="7">
        <f t="shared" si="24"/>
        <v>107</v>
      </c>
    </row>
    <row r="265" spans="1:131" x14ac:dyDescent="0.35">
      <c r="A265" s="7">
        <v>13</v>
      </c>
      <c r="B265" s="10" t="s">
        <v>1020</v>
      </c>
      <c r="C265" s="10" t="s">
        <v>651</v>
      </c>
      <c r="D265" s="10" t="s">
        <v>652</v>
      </c>
      <c r="E265" s="7">
        <f>SUM(Table32534[[#This Row],[0]:[90]])</f>
        <v>857</v>
      </c>
      <c r="F265" s="8">
        <f>SUM(Table32534[[#This Row],[0]:[15]])</f>
        <v>147</v>
      </c>
      <c r="G265" s="7">
        <f>SUM(Table32534[[#This Row],[16]:[64]])</f>
        <v>545</v>
      </c>
      <c r="H265" s="7">
        <f>SUM(Table32534[[#This Row],[65]:[90]])</f>
        <v>165</v>
      </c>
      <c r="I265" s="7">
        <f>SUM(Table32534[[#This Row],[85]:[90]])</f>
        <v>29</v>
      </c>
      <c r="J265" s="8">
        <f>SUM(Table32534[[#This Row],[0]:[17]])</f>
        <v>169</v>
      </c>
      <c r="K265" s="7">
        <f>SUM(Table32534[[#This Row],[18]:[64]])</f>
        <v>523</v>
      </c>
      <c r="L265" s="8">
        <f>SUM(Table32534[[#This Row],[0]:[4]])</f>
        <v>37</v>
      </c>
      <c r="M265" s="7">
        <f>SUM(Table32534[[#This Row],[5]:[15]])</f>
        <v>110</v>
      </c>
      <c r="N265" s="7">
        <f>SUM(Table32534[[#This Row],[16]:[24]])</f>
        <v>85</v>
      </c>
      <c r="O265" s="7">
        <f>SUM(Table32534[[#This Row],[25]:[49]])</f>
        <v>270</v>
      </c>
      <c r="P265" s="7">
        <f>SUM(Table32534[[#This Row],[50]:[64]])</f>
        <v>190</v>
      </c>
      <c r="Q265" s="7">
        <f>SUM(Table32534[[#This Row],[65]:[74]])</f>
        <v>87</v>
      </c>
      <c r="R265" s="7">
        <f>SUM(Table32534[[#This Row],[75]:[84]])</f>
        <v>49</v>
      </c>
      <c r="S265" s="8">
        <f>SUM(Table32534[[#This Row],[5]:[9]])</f>
        <v>44</v>
      </c>
      <c r="T265" s="7">
        <f>SUM(Table32534[[#This Row],[10]:[14]])</f>
        <v>56</v>
      </c>
      <c r="U265" s="7">
        <f>SUM(Table32534[[#This Row],[15]:[19]])</f>
        <v>48</v>
      </c>
      <c r="V265" s="7">
        <f>SUM(Table32534[[#This Row],[20]:[24]])</f>
        <v>47</v>
      </c>
      <c r="W265" s="7">
        <f>SUM(Table32534[[#This Row],[25]:[29]])</f>
        <v>58</v>
      </c>
      <c r="X265" s="7">
        <f>SUM(Table32534[[#This Row],[30]:[34]])</f>
        <v>67</v>
      </c>
      <c r="Y265" s="7">
        <f>SUM(Table32534[[#This Row],[35]:[39]])</f>
        <v>45</v>
      </c>
      <c r="Z265" s="7">
        <f>SUM(Table32534[[#This Row],[40]:[44]])</f>
        <v>57</v>
      </c>
      <c r="AA265" s="7">
        <f>SUM(Table32534[[#This Row],[45]:[49]])</f>
        <v>43</v>
      </c>
      <c r="AB265" s="7">
        <f>SUM(Table32534[[#This Row],[50]:[54]])</f>
        <v>61</v>
      </c>
      <c r="AC265" s="7">
        <f>SUM(Table32534[[#This Row],[55]:[59]])</f>
        <v>76</v>
      </c>
      <c r="AD265" s="7">
        <f>SUM(Table32534[[#This Row],[60]:[64]])</f>
        <v>53</v>
      </c>
      <c r="AE265" s="7">
        <f>SUM(Table32534[[#This Row],[65]:[69]])</f>
        <v>59</v>
      </c>
      <c r="AF265" s="7">
        <f>SUM(Table32534[[#This Row],[70]:[74]])</f>
        <v>28</v>
      </c>
      <c r="AG265" s="7">
        <f>SUM(Table32534[[#This Row],[75]:[79]])</f>
        <v>28</v>
      </c>
      <c r="AH265" s="7">
        <f>SUM(Table32534[[#This Row],[80]:[84]])</f>
        <v>21</v>
      </c>
      <c r="AI265" s="7">
        <f>SUM(Table32534[[#This Row],[85]:[89]])</f>
        <v>15</v>
      </c>
      <c r="AJ265" s="7">
        <f>Table32534[[#This Row],[90]]</f>
        <v>14</v>
      </c>
      <c r="AK265" s="8">
        <v>7</v>
      </c>
      <c r="AL265" s="7">
        <v>7</v>
      </c>
      <c r="AM265" s="7">
        <v>9</v>
      </c>
      <c r="AN265" s="7">
        <v>9</v>
      </c>
      <c r="AO265" s="7">
        <v>5</v>
      </c>
      <c r="AP265" s="7">
        <v>9</v>
      </c>
      <c r="AQ265" s="7">
        <v>8</v>
      </c>
      <c r="AR265" s="7">
        <v>5</v>
      </c>
      <c r="AS265" s="7">
        <v>9</v>
      </c>
      <c r="AT265" s="7">
        <v>13</v>
      </c>
      <c r="AU265" s="7">
        <v>11</v>
      </c>
      <c r="AV265" s="7">
        <v>10</v>
      </c>
      <c r="AW265" s="7">
        <v>11</v>
      </c>
      <c r="AX265" s="7">
        <v>10</v>
      </c>
      <c r="AY265" s="7">
        <v>14</v>
      </c>
      <c r="AZ265" s="7">
        <v>10</v>
      </c>
      <c r="BA265" s="7">
        <v>11</v>
      </c>
      <c r="BB265" s="7">
        <v>11</v>
      </c>
      <c r="BC265" s="7">
        <v>9</v>
      </c>
      <c r="BD265" s="7">
        <v>7</v>
      </c>
      <c r="BE265" s="7">
        <v>9</v>
      </c>
      <c r="BF265" s="7">
        <v>11</v>
      </c>
      <c r="BG265" s="7">
        <v>9</v>
      </c>
      <c r="BH265" s="7">
        <v>9</v>
      </c>
      <c r="BI265" s="7">
        <v>9</v>
      </c>
      <c r="BJ265" s="7">
        <v>10</v>
      </c>
      <c r="BK265" s="7">
        <v>10</v>
      </c>
      <c r="BL265" s="7">
        <v>16</v>
      </c>
      <c r="BM265" s="7">
        <v>6</v>
      </c>
      <c r="BN265" s="7">
        <v>16</v>
      </c>
      <c r="BO265" s="7">
        <v>15</v>
      </c>
      <c r="BP265" s="7">
        <v>17</v>
      </c>
      <c r="BQ265" s="7">
        <v>9</v>
      </c>
      <c r="BR265" s="7">
        <v>9</v>
      </c>
      <c r="BS265" s="7">
        <v>17</v>
      </c>
      <c r="BT265" s="7">
        <v>8</v>
      </c>
      <c r="BU265" s="7">
        <v>10</v>
      </c>
      <c r="BV265" s="7">
        <v>12</v>
      </c>
      <c r="BW265" s="7">
        <v>8</v>
      </c>
      <c r="BX265" s="7">
        <v>7</v>
      </c>
      <c r="BY265" s="7">
        <v>12</v>
      </c>
      <c r="BZ265" s="7">
        <v>11</v>
      </c>
      <c r="CA265" s="7">
        <v>18</v>
      </c>
      <c r="CB265" s="7">
        <v>11</v>
      </c>
      <c r="CC265" s="7">
        <v>5</v>
      </c>
      <c r="CD265" s="7">
        <v>7</v>
      </c>
      <c r="CE265" s="7">
        <v>6</v>
      </c>
      <c r="CF265" s="7">
        <v>13</v>
      </c>
      <c r="CG265" s="7">
        <v>10</v>
      </c>
      <c r="CH265" s="7">
        <v>7</v>
      </c>
      <c r="CI265" s="7">
        <v>7</v>
      </c>
      <c r="CJ265" s="7">
        <v>10</v>
      </c>
      <c r="CK265" s="7">
        <v>15</v>
      </c>
      <c r="CL265" s="7">
        <v>17</v>
      </c>
      <c r="CM265" s="7">
        <v>12</v>
      </c>
      <c r="CN265" s="7">
        <v>12</v>
      </c>
      <c r="CO265" s="7">
        <v>21</v>
      </c>
      <c r="CP265" s="7">
        <v>14</v>
      </c>
      <c r="CQ265" s="7">
        <v>10</v>
      </c>
      <c r="CR265" s="7">
        <v>19</v>
      </c>
      <c r="CS265" s="7">
        <v>13</v>
      </c>
      <c r="CT265" s="7">
        <v>10</v>
      </c>
      <c r="CU265" s="7">
        <v>9</v>
      </c>
      <c r="CV265" s="7">
        <v>12</v>
      </c>
      <c r="CW265" s="7">
        <v>9</v>
      </c>
      <c r="CX265" s="7">
        <v>20</v>
      </c>
      <c r="CY265" s="7">
        <v>12</v>
      </c>
      <c r="CZ265" s="7">
        <v>14</v>
      </c>
      <c r="DA265" s="7">
        <v>9</v>
      </c>
      <c r="DB265" s="7">
        <v>4</v>
      </c>
      <c r="DC265" s="7">
        <v>9</v>
      </c>
      <c r="DD265" s="7">
        <v>3</v>
      </c>
      <c r="DE265" s="7">
        <v>5</v>
      </c>
      <c r="DF265" s="7">
        <v>6</v>
      </c>
      <c r="DG265" s="7">
        <v>5</v>
      </c>
      <c r="DH265" s="7">
        <v>2</v>
      </c>
      <c r="DI265" s="7">
        <v>4</v>
      </c>
      <c r="DJ265" s="7">
        <v>7</v>
      </c>
      <c r="DK265" s="7">
        <v>4</v>
      </c>
      <c r="DL265" s="7">
        <v>11</v>
      </c>
      <c r="DM265" s="7">
        <v>3</v>
      </c>
      <c r="DN265" s="7">
        <v>6</v>
      </c>
      <c r="DO265" s="7">
        <v>6</v>
      </c>
      <c r="DP265" s="7">
        <v>2</v>
      </c>
      <c r="DQ265" s="7">
        <v>4</v>
      </c>
      <c r="DR265" s="7">
        <v>3</v>
      </c>
      <c r="DS265" s="7">
        <v>2</v>
      </c>
      <c r="DT265" s="7">
        <v>4</v>
      </c>
      <c r="DU265" s="7">
        <v>3</v>
      </c>
      <c r="DV265" s="7">
        <v>3</v>
      </c>
      <c r="DW265" s="7">
        <v>14</v>
      </c>
      <c r="DX265" s="7">
        <f t="shared" si="21"/>
        <v>545</v>
      </c>
      <c r="DY265" s="7">
        <f t="shared" si="22"/>
        <v>63</v>
      </c>
      <c r="DZ265" s="7">
        <f t="shared" si="23"/>
        <v>270</v>
      </c>
      <c r="EA265" s="7">
        <f t="shared" si="24"/>
        <v>190</v>
      </c>
    </row>
    <row r="266" spans="1:131" x14ac:dyDescent="0.35">
      <c r="A266" s="7">
        <v>13</v>
      </c>
      <c r="B266" s="10" t="s">
        <v>1020</v>
      </c>
      <c r="C266" s="10" t="s">
        <v>653</v>
      </c>
      <c r="D266" s="10" t="s">
        <v>654</v>
      </c>
      <c r="E266" s="7">
        <f>SUM(Table32534[[#This Row],[0]:[90]])</f>
        <v>962</v>
      </c>
      <c r="F266" s="8">
        <f>SUM(Table32534[[#This Row],[0]:[15]])</f>
        <v>229</v>
      </c>
      <c r="G266" s="7">
        <f>SUM(Table32534[[#This Row],[16]:[64]])</f>
        <v>606</v>
      </c>
      <c r="H266" s="7">
        <f>SUM(Table32534[[#This Row],[65]:[90]])</f>
        <v>127</v>
      </c>
      <c r="I266" s="7">
        <f>SUM(Table32534[[#This Row],[85]:[90]])</f>
        <v>3</v>
      </c>
      <c r="J266" s="8">
        <f>SUM(Table32534[[#This Row],[0]:[17]])</f>
        <v>246</v>
      </c>
      <c r="K266" s="7">
        <f>SUM(Table32534[[#This Row],[18]:[64]])</f>
        <v>589</v>
      </c>
      <c r="L266" s="8">
        <f>SUM(Table32534[[#This Row],[0]:[4]])</f>
        <v>66</v>
      </c>
      <c r="M266" s="7">
        <f>SUM(Table32534[[#This Row],[5]:[15]])</f>
        <v>163</v>
      </c>
      <c r="N266" s="7">
        <f>SUM(Table32534[[#This Row],[16]:[24]])</f>
        <v>82</v>
      </c>
      <c r="O266" s="7">
        <f>SUM(Table32534[[#This Row],[25]:[49]])</f>
        <v>400</v>
      </c>
      <c r="P266" s="7">
        <f>SUM(Table32534[[#This Row],[50]:[64]])</f>
        <v>124</v>
      </c>
      <c r="Q266" s="7">
        <f>SUM(Table32534[[#This Row],[65]:[74]])</f>
        <v>67</v>
      </c>
      <c r="R266" s="7">
        <f>SUM(Table32534[[#This Row],[75]:[84]])</f>
        <v>57</v>
      </c>
      <c r="S266" s="8">
        <f>SUM(Table32534[[#This Row],[5]:[9]])</f>
        <v>83</v>
      </c>
      <c r="T266" s="7">
        <f>SUM(Table32534[[#This Row],[10]:[14]])</f>
        <v>66</v>
      </c>
      <c r="U266" s="7">
        <f>SUM(Table32534[[#This Row],[15]:[19]])</f>
        <v>53</v>
      </c>
      <c r="V266" s="7">
        <f>SUM(Table32534[[#This Row],[20]:[24]])</f>
        <v>43</v>
      </c>
      <c r="W266" s="7">
        <f>SUM(Table32534[[#This Row],[25]:[29]])</f>
        <v>95</v>
      </c>
      <c r="X266" s="7">
        <f>SUM(Table32534[[#This Row],[30]:[34]])</f>
        <v>94</v>
      </c>
      <c r="Y266" s="7">
        <f>SUM(Table32534[[#This Row],[35]:[39]])</f>
        <v>82</v>
      </c>
      <c r="Z266" s="7">
        <f>SUM(Table32534[[#This Row],[40]:[44]])</f>
        <v>74</v>
      </c>
      <c r="AA266" s="7">
        <f>SUM(Table32534[[#This Row],[45]:[49]])</f>
        <v>55</v>
      </c>
      <c r="AB266" s="7">
        <f>SUM(Table32534[[#This Row],[50]:[54]])</f>
        <v>56</v>
      </c>
      <c r="AC266" s="7">
        <f>SUM(Table32534[[#This Row],[55]:[59]])</f>
        <v>39</v>
      </c>
      <c r="AD266" s="7">
        <f>SUM(Table32534[[#This Row],[60]:[64]])</f>
        <v>29</v>
      </c>
      <c r="AE266" s="7">
        <f>SUM(Table32534[[#This Row],[65]:[69]])</f>
        <v>45</v>
      </c>
      <c r="AF266" s="7">
        <f>SUM(Table32534[[#This Row],[70]:[74]])</f>
        <v>22</v>
      </c>
      <c r="AG266" s="7">
        <f>SUM(Table32534[[#This Row],[75]:[79]])</f>
        <v>20</v>
      </c>
      <c r="AH266" s="7">
        <f>SUM(Table32534[[#This Row],[80]:[84]])</f>
        <v>37</v>
      </c>
      <c r="AI266" s="7">
        <f>SUM(Table32534[[#This Row],[85]:[89]])</f>
        <v>2</v>
      </c>
      <c r="AJ266" s="7">
        <f>Table32534[[#This Row],[90]]</f>
        <v>1</v>
      </c>
      <c r="AK266" s="8">
        <v>17</v>
      </c>
      <c r="AL266" s="7">
        <v>9</v>
      </c>
      <c r="AM266" s="7">
        <v>11</v>
      </c>
      <c r="AN266" s="7">
        <v>15</v>
      </c>
      <c r="AO266" s="7">
        <v>14</v>
      </c>
      <c r="AP266" s="7">
        <v>16</v>
      </c>
      <c r="AQ266" s="7">
        <v>20</v>
      </c>
      <c r="AR266" s="7">
        <v>10</v>
      </c>
      <c r="AS266" s="7">
        <v>22</v>
      </c>
      <c r="AT266" s="7">
        <v>15</v>
      </c>
      <c r="AU266" s="7">
        <v>13</v>
      </c>
      <c r="AV266" s="7">
        <v>13</v>
      </c>
      <c r="AW266" s="7">
        <v>15</v>
      </c>
      <c r="AX266" s="7">
        <v>11</v>
      </c>
      <c r="AY266" s="7">
        <v>14</v>
      </c>
      <c r="AZ266" s="7">
        <v>14</v>
      </c>
      <c r="BA266" s="7">
        <v>7</v>
      </c>
      <c r="BB266" s="7">
        <v>10</v>
      </c>
      <c r="BC266" s="7">
        <v>11</v>
      </c>
      <c r="BD266" s="7">
        <v>11</v>
      </c>
      <c r="BE266" s="7">
        <v>16</v>
      </c>
      <c r="BF266" s="7">
        <v>11</v>
      </c>
      <c r="BG266" s="7">
        <v>5</v>
      </c>
      <c r="BH266" s="7">
        <v>6</v>
      </c>
      <c r="BI266" s="7">
        <v>5</v>
      </c>
      <c r="BJ266" s="7">
        <v>14</v>
      </c>
      <c r="BK266" s="7">
        <v>15</v>
      </c>
      <c r="BL266" s="7">
        <v>24</v>
      </c>
      <c r="BM266" s="7">
        <v>26</v>
      </c>
      <c r="BN266" s="7">
        <v>16</v>
      </c>
      <c r="BO266" s="7">
        <v>20</v>
      </c>
      <c r="BP266" s="7">
        <v>17</v>
      </c>
      <c r="BQ266" s="7">
        <v>14</v>
      </c>
      <c r="BR266" s="7">
        <v>18</v>
      </c>
      <c r="BS266" s="7">
        <v>25</v>
      </c>
      <c r="BT266" s="7">
        <v>16</v>
      </c>
      <c r="BU266" s="7">
        <v>24</v>
      </c>
      <c r="BV266" s="7">
        <v>19</v>
      </c>
      <c r="BW266" s="7">
        <v>7</v>
      </c>
      <c r="BX266" s="7">
        <v>16</v>
      </c>
      <c r="BY266" s="7">
        <v>18</v>
      </c>
      <c r="BZ266" s="7">
        <v>11</v>
      </c>
      <c r="CA266" s="7">
        <v>15</v>
      </c>
      <c r="CB266" s="7">
        <v>19</v>
      </c>
      <c r="CC266" s="7">
        <v>11</v>
      </c>
      <c r="CD266" s="7">
        <v>18</v>
      </c>
      <c r="CE266" s="7">
        <v>9</v>
      </c>
      <c r="CF266" s="7">
        <v>8</v>
      </c>
      <c r="CG266" s="7">
        <v>11</v>
      </c>
      <c r="CH266" s="7">
        <v>9</v>
      </c>
      <c r="CI266" s="7">
        <v>9</v>
      </c>
      <c r="CJ266" s="7">
        <v>9</v>
      </c>
      <c r="CK266" s="7">
        <v>11</v>
      </c>
      <c r="CL266" s="7">
        <v>16</v>
      </c>
      <c r="CM266" s="7">
        <v>11</v>
      </c>
      <c r="CN266" s="7">
        <v>6</v>
      </c>
      <c r="CO266" s="7">
        <v>6</v>
      </c>
      <c r="CP266" s="7">
        <v>7</v>
      </c>
      <c r="CQ266" s="7">
        <v>16</v>
      </c>
      <c r="CR266" s="7">
        <v>4</v>
      </c>
      <c r="CS266" s="7">
        <v>7</v>
      </c>
      <c r="CT266" s="7">
        <v>9</v>
      </c>
      <c r="CU266" s="7">
        <v>7</v>
      </c>
      <c r="CV266" s="7">
        <v>3</v>
      </c>
      <c r="CW266" s="7">
        <v>3</v>
      </c>
      <c r="CX266" s="7">
        <v>12</v>
      </c>
      <c r="CY266" s="7">
        <v>6</v>
      </c>
      <c r="CZ266" s="7">
        <v>5</v>
      </c>
      <c r="DA266" s="7">
        <v>11</v>
      </c>
      <c r="DB266" s="7">
        <v>11</v>
      </c>
      <c r="DC266" s="7">
        <v>4</v>
      </c>
      <c r="DD266" s="7">
        <v>4</v>
      </c>
      <c r="DE266" s="7">
        <v>9</v>
      </c>
      <c r="DF266" s="7">
        <v>5</v>
      </c>
      <c r="DG266" s="7">
        <v>0</v>
      </c>
      <c r="DH266" s="7">
        <v>5</v>
      </c>
      <c r="DI266" s="7">
        <v>3</v>
      </c>
      <c r="DJ266" s="7">
        <v>1</v>
      </c>
      <c r="DK266" s="7">
        <v>5</v>
      </c>
      <c r="DL266" s="7">
        <v>6</v>
      </c>
      <c r="DM266" s="7">
        <v>7</v>
      </c>
      <c r="DN266" s="7">
        <v>13</v>
      </c>
      <c r="DO266" s="7">
        <v>9</v>
      </c>
      <c r="DP266" s="7">
        <v>7</v>
      </c>
      <c r="DQ266" s="7">
        <v>1</v>
      </c>
      <c r="DR266" s="7">
        <v>1</v>
      </c>
      <c r="DS266" s="7">
        <v>0</v>
      </c>
      <c r="DT266" s="7">
        <v>1</v>
      </c>
      <c r="DU266" s="7">
        <v>0</v>
      </c>
      <c r="DV266" s="7">
        <v>0</v>
      </c>
      <c r="DW266" s="7">
        <v>1</v>
      </c>
      <c r="DX266" s="7">
        <f t="shared" si="21"/>
        <v>606</v>
      </c>
      <c r="DY266" s="7">
        <f t="shared" si="22"/>
        <v>65</v>
      </c>
      <c r="DZ266" s="7">
        <f t="shared" si="23"/>
        <v>400</v>
      </c>
      <c r="EA266" s="7">
        <f t="shared" si="24"/>
        <v>124</v>
      </c>
    </row>
    <row r="267" spans="1:131" x14ac:dyDescent="0.35">
      <c r="A267" s="7">
        <v>13</v>
      </c>
      <c r="B267" s="10" t="s">
        <v>1020</v>
      </c>
      <c r="C267" s="10" t="s">
        <v>655</v>
      </c>
      <c r="D267" s="10" t="s">
        <v>656</v>
      </c>
      <c r="E267" s="7">
        <f>SUM(Table32534[[#This Row],[0]:[90]])</f>
        <v>573</v>
      </c>
      <c r="F267" s="8">
        <f>SUM(Table32534[[#This Row],[0]:[15]])</f>
        <v>100</v>
      </c>
      <c r="G267" s="7">
        <f>SUM(Table32534[[#This Row],[16]:[64]])</f>
        <v>350</v>
      </c>
      <c r="H267" s="7">
        <f>SUM(Table32534[[#This Row],[65]:[90]])</f>
        <v>123</v>
      </c>
      <c r="I267" s="7">
        <f>SUM(Table32534[[#This Row],[85]:[90]])</f>
        <v>14</v>
      </c>
      <c r="J267" s="8">
        <f>SUM(Table32534[[#This Row],[0]:[17]])</f>
        <v>109</v>
      </c>
      <c r="K267" s="7">
        <f>SUM(Table32534[[#This Row],[18]:[64]])</f>
        <v>341</v>
      </c>
      <c r="L267" s="8">
        <f>SUM(Table32534[[#This Row],[0]:[4]])</f>
        <v>27</v>
      </c>
      <c r="M267" s="7">
        <f>SUM(Table32534[[#This Row],[5]:[15]])</f>
        <v>73</v>
      </c>
      <c r="N267" s="7">
        <f>SUM(Table32534[[#This Row],[16]:[24]])</f>
        <v>37</v>
      </c>
      <c r="O267" s="7">
        <f>SUM(Table32534[[#This Row],[25]:[49]])</f>
        <v>194</v>
      </c>
      <c r="P267" s="7">
        <f>SUM(Table32534[[#This Row],[50]:[64]])</f>
        <v>119</v>
      </c>
      <c r="Q267" s="7">
        <f>SUM(Table32534[[#This Row],[65]:[74]])</f>
        <v>54</v>
      </c>
      <c r="R267" s="7">
        <f>SUM(Table32534[[#This Row],[75]:[84]])</f>
        <v>55</v>
      </c>
      <c r="S267" s="8">
        <f>SUM(Table32534[[#This Row],[5]:[9]])</f>
        <v>24</v>
      </c>
      <c r="T267" s="7">
        <f>SUM(Table32534[[#This Row],[10]:[14]])</f>
        <v>40</v>
      </c>
      <c r="U267" s="7">
        <f>SUM(Table32534[[#This Row],[15]:[19]])</f>
        <v>25</v>
      </c>
      <c r="V267" s="7">
        <f>SUM(Table32534[[#This Row],[20]:[24]])</f>
        <v>21</v>
      </c>
      <c r="W267" s="7">
        <f>SUM(Table32534[[#This Row],[25]:[29]])</f>
        <v>36</v>
      </c>
      <c r="X267" s="7">
        <f>SUM(Table32534[[#This Row],[30]:[34]])</f>
        <v>41</v>
      </c>
      <c r="Y267" s="7">
        <f>SUM(Table32534[[#This Row],[35]:[39]])</f>
        <v>48</v>
      </c>
      <c r="Z267" s="7">
        <f>SUM(Table32534[[#This Row],[40]:[44]])</f>
        <v>40</v>
      </c>
      <c r="AA267" s="7">
        <f>SUM(Table32534[[#This Row],[45]:[49]])</f>
        <v>29</v>
      </c>
      <c r="AB267" s="7">
        <f>SUM(Table32534[[#This Row],[50]:[54]])</f>
        <v>32</v>
      </c>
      <c r="AC267" s="7">
        <f>SUM(Table32534[[#This Row],[55]:[59]])</f>
        <v>43</v>
      </c>
      <c r="AD267" s="7">
        <f>SUM(Table32534[[#This Row],[60]:[64]])</f>
        <v>44</v>
      </c>
      <c r="AE267" s="7">
        <f>SUM(Table32534[[#This Row],[65]:[69]])</f>
        <v>34</v>
      </c>
      <c r="AF267" s="7">
        <f>SUM(Table32534[[#This Row],[70]:[74]])</f>
        <v>20</v>
      </c>
      <c r="AG267" s="7">
        <f>SUM(Table32534[[#This Row],[75]:[79]])</f>
        <v>28</v>
      </c>
      <c r="AH267" s="7">
        <f>SUM(Table32534[[#This Row],[80]:[84]])</f>
        <v>27</v>
      </c>
      <c r="AI267" s="7">
        <f>SUM(Table32534[[#This Row],[85]:[89]])</f>
        <v>10</v>
      </c>
      <c r="AJ267" s="7">
        <f>Table32534[[#This Row],[90]]</f>
        <v>4</v>
      </c>
      <c r="AK267" s="8">
        <v>10</v>
      </c>
      <c r="AL267" s="7">
        <v>2</v>
      </c>
      <c r="AM267" s="7">
        <v>4</v>
      </c>
      <c r="AN267" s="7">
        <v>4</v>
      </c>
      <c r="AO267" s="7">
        <v>7</v>
      </c>
      <c r="AP267" s="7">
        <v>3</v>
      </c>
      <c r="AQ267" s="7">
        <v>5</v>
      </c>
      <c r="AR267" s="7">
        <v>8</v>
      </c>
      <c r="AS267" s="7">
        <v>6</v>
      </c>
      <c r="AT267" s="7">
        <v>2</v>
      </c>
      <c r="AU267" s="7">
        <v>6</v>
      </c>
      <c r="AV267" s="7">
        <v>9</v>
      </c>
      <c r="AW267" s="7">
        <v>7</v>
      </c>
      <c r="AX267" s="7">
        <v>13</v>
      </c>
      <c r="AY267" s="7">
        <v>5</v>
      </c>
      <c r="AZ267" s="7">
        <v>9</v>
      </c>
      <c r="BA267" s="7">
        <v>4</v>
      </c>
      <c r="BB267" s="7">
        <v>5</v>
      </c>
      <c r="BC267" s="7">
        <v>1</v>
      </c>
      <c r="BD267" s="7">
        <v>6</v>
      </c>
      <c r="BE267" s="7">
        <v>8</v>
      </c>
      <c r="BF267" s="7">
        <v>3</v>
      </c>
      <c r="BG267" s="7">
        <v>3</v>
      </c>
      <c r="BH267" s="7">
        <v>4</v>
      </c>
      <c r="BI267" s="7">
        <v>3</v>
      </c>
      <c r="BJ267" s="7">
        <v>5</v>
      </c>
      <c r="BK267" s="7">
        <v>13</v>
      </c>
      <c r="BL267" s="7">
        <v>5</v>
      </c>
      <c r="BM267" s="7">
        <v>4</v>
      </c>
      <c r="BN267" s="7">
        <v>9</v>
      </c>
      <c r="BO267" s="7">
        <v>8</v>
      </c>
      <c r="BP267" s="7">
        <v>7</v>
      </c>
      <c r="BQ267" s="7">
        <v>8</v>
      </c>
      <c r="BR267" s="7">
        <v>9</v>
      </c>
      <c r="BS267" s="7">
        <v>9</v>
      </c>
      <c r="BT267" s="7">
        <v>11</v>
      </c>
      <c r="BU267" s="7">
        <v>9</v>
      </c>
      <c r="BV267" s="7">
        <v>8</v>
      </c>
      <c r="BW267" s="7">
        <v>12</v>
      </c>
      <c r="BX267" s="7">
        <v>8</v>
      </c>
      <c r="BY267" s="7">
        <v>9</v>
      </c>
      <c r="BZ267" s="7">
        <v>14</v>
      </c>
      <c r="CA267" s="7">
        <v>6</v>
      </c>
      <c r="CB267" s="7">
        <v>5</v>
      </c>
      <c r="CC267" s="7">
        <v>6</v>
      </c>
      <c r="CD267" s="7">
        <v>7</v>
      </c>
      <c r="CE267" s="7">
        <v>6</v>
      </c>
      <c r="CF267" s="7">
        <v>4</v>
      </c>
      <c r="CG267" s="7">
        <v>6</v>
      </c>
      <c r="CH267" s="7">
        <v>6</v>
      </c>
      <c r="CI267" s="7">
        <v>10</v>
      </c>
      <c r="CJ267" s="7">
        <v>3</v>
      </c>
      <c r="CK267" s="7">
        <v>8</v>
      </c>
      <c r="CL267" s="7">
        <v>6</v>
      </c>
      <c r="CM267" s="7">
        <v>5</v>
      </c>
      <c r="CN267" s="7">
        <v>6</v>
      </c>
      <c r="CO267" s="7">
        <v>5</v>
      </c>
      <c r="CP267" s="7">
        <v>12</v>
      </c>
      <c r="CQ267" s="7">
        <v>8</v>
      </c>
      <c r="CR267" s="7">
        <v>12</v>
      </c>
      <c r="CS267" s="7">
        <v>11</v>
      </c>
      <c r="CT267" s="7">
        <v>6</v>
      </c>
      <c r="CU267" s="7">
        <v>6</v>
      </c>
      <c r="CV267" s="7">
        <v>6</v>
      </c>
      <c r="CW267" s="7">
        <v>15</v>
      </c>
      <c r="CX267" s="7">
        <v>6</v>
      </c>
      <c r="CY267" s="7">
        <v>9</v>
      </c>
      <c r="CZ267" s="7">
        <v>8</v>
      </c>
      <c r="DA267" s="7">
        <v>5</v>
      </c>
      <c r="DB267" s="7">
        <v>6</v>
      </c>
      <c r="DC267" s="7">
        <v>1</v>
      </c>
      <c r="DD267" s="7">
        <v>6</v>
      </c>
      <c r="DE267" s="7">
        <v>3</v>
      </c>
      <c r="DF267" s="7">
        <v>5</v>
      </c>
      <c r="DG267" s="7">
        <v>5</v>
      </c>
      <c r="DH267" s="7">
        <v>5</v>
      </c>
      <c r="DI267" s="7">
        <v>5</v>
      </c>
      <c r="DJ267" s="7">
        <v>5</v>
      </c>
      <c r="DK267" s="7">
        <v>6</v>
      </c>
      <c r="DL267" s="7">
        <v>7</v>
      </c>
      <c r="DM267" s="7">
        <v>2</v>
      </c>
      <c r="DN267" s="7">
        <v>5</v>
      </c>
      <c r="DO267" s="7">
        <v>5</v>
      </c>
      <c r="DP267" s="7">
        <v>11</v>
      </c>
      <c r="DQ267" s="7">
        <v>4</v>
      </c>
      <c r="DR267" s="7">
        <v>1</v>
      </c>
      <c r="DS267" s="7">
        <v>3</v>
      </c>
      <c r="DT267" s="7">
        <v>3</v>
      </c>
      <c r="DU267" s="7">
        <v>2</v>
      </c>
      <c r="DV267" s="7">
        <v>1</v>
      </c>
      <c r="DW267" s="7">
        <v>4</v>
      </c>
      <c r="DX267" s="7">
        <f t="shared" si="21"/>
        <v>350</v>
      </c>
      <c r="DY267" s="7">
        <f t="shared" si="22"/>
        <v>28</v>
      </c>
      <c r="DZ267" s="7">
        <f t="shared" si="23"/>
        <v>194</v>
      </c>
      <c r="EA267" s="7">
        <f t="shared" si="24"/>
        <v>119</v>
      </c>
    </row>
    <row r="268" spans="1:131" x14ac:dyDescent="0.35">
      <c r="A268" s="7">
        <v>13</v>
      </c>
      <c r="B268" s="10" t="s">
        <v>1020</v>
      </c>
      <c r="C268" s="10" t="s">
        <v>657</v>
      </c>
      <c r="D268" s="10" t="s">
        <v>658</v>
      </c>
      <c r="E268" s="7">
        <f>SUM(Table32534[[#This Row],[0]:[90]])</f>
        <v>639</v>
      </c>
      <c r="F268" s="8">
        <f>SUM(Table32534[[#This Row],[0]:[15]])</f>
        <v>91</v>
      </c>
      <c r="G268" s="7">
        <f>SUM(Table32534[[#This Row],[16]:[64]])</f>
        <v>398</v>
      </c>
      <c r="H268" s="7">
        <f>SUM(Table32534[[#This Row],[65]:[90]])</f>
        <v>150</v>
      </c>
      <c r="I268" s="7">
        <f>SUM(Table32534[[#This Row],[85]:[90]])</f>
        <v>13</v>
      </c>
      <c r="J268" s="8">
        <f>SUM(Table32534[[#This Row],[0]:[17]])</f>
        <v>105</v>
      </c>
      <c r="K268" s="7">
        <f>SUM(Table32534[[#This Row],[18]:[64]])</f>
        <v>384</v>
      </c>
      <c r="L268" s="8">
        <f>SUM(Table32534[[#This Row],[0]:[4]])</f>
        <v>28</v>
      </c>
      <c r="M268" s="7">
        <f>SUM(Table32534[[#This Row],[5]:[15]])</f>
        <v>63</v>
      </c>
      <c r="N268" s="7">
        <f>SUM(Table32534[[#This Row],[16]:[24]])</f>
        <v>61</v>
      </c>
      <c r="O268" s="7">
        <f>SUM(Table32534[[#This Row],[25]:[49]])</f>
        <v>200</v>
      </c>
      <c r="P268" s="7">
        <f>SUM(Table32534[[#This Row],[50]:[64]])</f>
        <v>137</v>
      </c>
      <c r="Q268" s="7">
        <f>SUM(Table32534[[#This Row],[65]:[74]])</f>
        <v>85</v>
      </c>
      <c r="R268" s="7">
        <f>SUM(Table32534[[#This Row],[75]:[84]])</f>
        <v>52</v>
      </c>
      <c r="S268" s="8">
        <f>SUM(Table32534[[#This Row],[5]:[9]])</f>
        <v>36</v>
      </c>
      <c r="T268" s="7">
        <f>SUM(Table32534[[#This Row],[10]:[14]])</f>
        <v>21</v>
      </c>
      <c r="U268" s="7">
        <f>SUM(Table32534[[#This Row],[15]:[19]])</f>
        <v>33</v>
      </c>
      <c r="V268" s="7">
        <f>SUM(Table32534[[#This Row],[20]:[24]])</f>
        <v>34</v>
      </c>
      <c r="W268" s="7">
        <f>SUM(Table32534[[#This Row],[25]:[29]])</f>
        <v>35</v>
      </c>
      <c r="X268" s="7">
        <f>SUM(Table32534[[#This Row],[30]:[34]])</f>
        <v>38</v>
      </c>
      <c r="Y268" s="7">
        <f>SUM(Table32534[[#This Row],[35]:[39]])</f>
        <v>51</v>
      </c>
      <c r="Z268" s="7">
        <f>SUM(Table32534[[#This Row],[40]:[44]])</f>
        <v>42</v>
      </c>
      <c r="AA268" s="7">
        <f>SUM(Table32534[[#This Row],[45]:[49]])</f>
        <v>34</v>
      </c>
      <c r="AB268" s="7">
        <f>SUM(Table32534[[#This Row],[50]:[54]])</f>
        <v>34</v>
      </c>
      <c r="AC268" s="7">
        <f>SUM(Table32534[[#This Row],[55]:[59]])</f>
        <v>67</v>
      </c>
      <c r="AD268" s="7">
        <f>SUM(Table32534[[#This Row],[60]:[64]])</f>
        <v>36</v>
      </c>
      <c r="AE268" s="7">
        <f>SUM(Table32534[[#This Row],[65]:[69]])</f>
        <v>45</v>
      </c>
      <c r="AF268" s="7">
        <f>SUM(Table32534[[#This Row],[70]:[74]])</f>
        <v>40</v>
      </c>
      <c r="AG268" s="7">
        <f>SUM(Table32534[[#This Row],[75]:[79]])</f>
        <v>31</v>
      </c>
      <c r="AH268" s="7">
        <f>SUM(Table32534[[#This Row],[80]:[84]])</f>
        <v>21</v>
      </c>
      <c r="AI268" s="7">
        <f>SUM(Table32534[[#This Row],[85]:[89]])</f>
        <v>9</v>
      </c>
      <c r="AJ268" s="7">
        <f>Table32534[[#This Row],[90]]</f>
        <v>4</v>
      </c>
      <c r="AK268" s="8">
        <v>6</v>
      </c>
      <c r="AL268" s="7">
        <v>5</v>
      </c>
      <c r="AM268" s="7">
        <v>6</v>
      </c>
      <c r="AN268" s="7">
        <v>6</v>
      </c>
      <c r="AO268" s="7">
        <v>5</v>
      </c>
      <c r="AP268" s="7">
        <v>6</v>
      </c>
      <c r="AQ268" s="7">
        <v>5</v>
      </c>
      <c r="AR268" s="7">
        <v>4</v>
      </c>
      <c r="AS268" s="7">
        <v>11</v>
      </c>
      <c r="AT268" s="7">
        <v>10</v>
      </c>
      <c r="AU268" s="7">
        <v>3</v>
      </c>
      <c r="AV268" s="7">
        <v>3</v>
      </c>
      <c r="AW268" s="7">
        <v>6</v>
      </c>
      <c r="AX268" s="7">
        <v>3</v>
      </c>
      <c r="AY268" s="7">
        <v>6</v>
      </c>
      <c r="AZ268" s="7">
        <v>6</v>
      </c>
      <c r="BA268" s="7">
        <v>5</v>
      </c>
      <c r="BB268" s="7">
        <v>9</v>
      </c>
      <c r="BC268" s="7">
        <v>8</v>
      </c>
      <c r="BD268" s="7">
        <v>5</v>
      </c>
      <c r="BE268" s="7">
        <v>8</v>
      </c>
      <c r="BF268" s="7">
        <v>9</v>
      </c>
      <c r="BG268" s="7">
        <v>6</v>
      </c>
      <c r="BH268" s="7">
        <v>5</v>
      </c>
      <c r="BI268" s="7">
        <v>6</v>
      </c>
      <c r="BJ268" s="7">
        <v>6</v>
      </c>
      <c r="BK268" s="7">
        <v>11</v>
      </c>
      <c r="BL268" s="7">
        <v>6</v>
      </c>
      <c r="BM268" s="7">
        <v>6</v>
      </c>
      <c r="BN268" s="7">
        <v>6</v>
      </c>
      <c r="BO268" s="7">
        <v>5</v>
      </c>
      <c r="BP268" s="7">
        <v>12</v>
      </c>
      <c r="BQ268" s="7">
        <v>4</v>
      </c>
      <c r="BR268" s="7">
        <v>9</v>
      </c>
      <c r="BS268" s="7">
        <v>8</v>
      </c>
      <c r="BT268" s="7">
        <v>8</v>
      </c>
      <c r="BU268" s="7">
        <v>10</v>
      </c>
      <c r="BV268" s="7">
        <v>13</v>
      </c>
      <c r="BW268" s="7">
        <v>12</v>
      </c>
      <c r="BX268" s="7">
        <v>8</v>
      </c>
      <c r="BY268" s="7">
        <v>7</v>
      </c>
      <c r="BZ268" s="7">
        <v>9</v>
      </c>
      <c r="CA268" s="7">
        <v>11</v>
      </c>
      <c r="CB268" s="7">
        <v>7</v>
      </c>
      <c r="CC268" s="7">
        <v>8</v>
      </c>
      <c r="CD268" s="7">
        <v>5</v>
      </c>
      <c r="CE268" s="7">
        <v>7</v>
      </c>
      <c r="CF268" s="7">
        <v>7</v>
      </c>
      <c r="CG268" s="7">
        <v>5</v>
      </c>
      <c r="CH268" s="7">
        <v>10</v>
      </c>
      <c r="CI268" s="7">
        <v>7</v>
      </c>
      <c r="CJ268" s="7">
        <v>5</v>
      </c>
      <c r="CK268" s="7">
        <v>10</v>
      </c>
      <c r="CL268" s="7">
        <v>6</v>
      </c>
      <c r="CM268" s="7">
        <v>6</v>
      </c>
      <c r="CN268" s="7">
        <v>10</v>
      </c>
      <c r="CO268" s="7">
        <v>13</v>
      </c>
      <c r="CP268" s="7">
        <v>12</v>
      </c>
      <c r="CQ268" s="7">
        <v>15</v>
      </c>
      <c r="CR268" s="7">
        <v>17</v>
      </c>
      <c r="CS268" s="7">
        <v>6</v>
      </c>
      <c r="CT268" s="7">
        <v>9</v>
      </c>
      <c r="CU268" s="7">
        <v>8</v>
      </c>
      <c r="CV268" s="7">
        <v>4</v>
      </c>
      <c r="CW268" s="7">
        <v>9</v>
      </c>
      <c r="CX268" s="7">
        <v>7</v>
      </c>
      <c r="CY268" s="7">
        <v>16</v>
      </c>
      <c r="CZ268" s="7">
        <v>4</v>
      </c>
      <c r="DA268" s="7">
        <v>11</v>
      </c>
      <c r="DB268" s="7">
        <v>7</v>
      </c>
      <c r="DC268" s="7">
        <v>9</v>
      </c>
      <c r="DD268" s="7">
        <v>11</v>
      </c>
      <c r="DE268" s="7">
        <v>4</v>
      </c>
      <c r="DF268" s="7">
        <v>12</v>
      </c>
      <c r="DG268" s="7">
        <v>4</v>
      </c>
      <c r="DH268" s="7">
        <v>6</v>
      </c>
      <c r="DI268" s="7">
        <v>4</v>
      </c>
      <c r="DJ268" s="7">
        <v>7</v>
      </c>
      <c r="DK268" s="7">
        <v>10</v>
      </c>
      <c r="DL268" s="7">
        <v>4</v>
      </c>
      <c r="DM268" s="7">
        <v>4</v>
      </c>
      <c r="DN268" s="7">
        <v>8</v>
      </c>
      <c r="DO268" s="7">
        <v>4</v>
      </c>
      <c r="DP268" s="7">
        <v>1</v>
      </c>
      <c r="DQ268" s="7">
        <v>4</v>
      </c>
      <c r="DR268" s="7">
        <v>1</v>
      </c>
      <c r="DS268" s="7">
        <v>4</v>
      </c>
      <c r="DT268" s="7">
        <v>1</v>
      </c>
      <c r="DU268" s="7">
        <v>2</v>
      </c>
      <c r="DV268" s="7">
        <v>1</v>
      </c>
      <c r="DW268" s="7">
        <v>4</v>
      </c>
      <c r="DX268" s="7">
        <f t="shared" si="21"/>
        <v>398</v>
      </c>
      <c r="DY268" s="7">
        <f t="shared" si="22"/>
        <v>47</v>
      </c>
      <c r="DZ268" s="7">
        <f t="shared" si="23"/>
        <v>200</v>
      </c>
      <c r="EA268" s="7">
        <f t="shared" si="24"/>
        <v>137</v>
      </c>
    </row>
    <row r="269" spans="1:131" x14ac:dyDescent="0.35">
      <c r="A269" s="7">
        <v>13</v>
      </c>
      <c r="B269" s="10" t="s">
        <v>1020</v>
      </c>
      <c r="C269" s="10" t="s">
        <v>659</v>
      </c>
      <c r="D269" s="10" t="s">
        <v>660</v>
      </c>
      <c r="E269" s="7">
        <f>SUM(Table32534[[#This Row],[0]:[90]])</f>
        <v>586</v>
      </c>
      <c r="F269" s="8">
        <f>SUM(Table32534[[#This Row],[0]:[15]])</f>
        <v>86</v>
      </c>
      <c r="G269" s="7">
        <f>SUM(Table32534[[#This Row],[16]:[64]])</f>
        <v>331</v>
      </c>
      <c r="H269" s="7">
        <f>SUM(Table32534[[#This Row],[65]:[90]])</f>
        <v>169</v>
      </c>
      <c r="I269" s="7">
        <f>SUM(Table32534[[#This Row],[85]:[90]])</f>
        <v>25</v>
      </c>
      <c r="J269" s="8">
        <f>SUM(Table32534[[#This Row],[0]:[17]])</f>
        <v>92</v>
      </c>
      <c r="K269" s="7">
        <f>SUM(Table32534[[#This Row],[18]:[64]])</f>
        <v>325</v>
      </c>
      <c r="L269" s="8">
        <f>SUM(Table32534[[#This Row],[0]:[4]])</f>
        <v>40</v>
      </c>
      <c r="M269" s="7">
        <f>SUM(Table32534[[#This Row],[5]:[15]])</f>
        <v>46</v>
      </c>
      <c r="N269" s="7">
        <f>SUM(Table32534[[#This Row],[16]:[24]])</f>
        <v>49</v>
      </c>
      <c r="O269" s="7">
        <f>SUM(Table32534[[#This Row],[25]:[49]])</f>
        <v>133</v>
      </c>
      <c r="P269" s="7">
        <f>SUM(Table32534[[#This Row],[50]:[64]])</f>
        <v>149</v>
      </c>
      <c r="Q269" s="7">
        <f>SUM(Table32534[[#This Row],[65]:[74]])</f>
        <v>93</v>
      </c>
      <c r="R269" s="7">
        <f>SUM(Table32534[[#This Row],[75]:[84]])</f>
        <v>51</v>
      </c>
      <c r="S269" s="8">
        <f>SUM(Table32534[[#This Row],[5]:[9]])</f>
        <v>17</v>
      </c>
      <c r="T269" s="7">
        <f>SUM(Table32534[[#This Row],[10]:[14]])</f>
        <v>28</v>
      </c>
      <c r="U269" s="7">
        <f>SUM(Table32534[[#This Row],[15]:[19]])</f>
        <v>10</v>
      </c>
      <c r="V269" s="7">
        <f>SUM(Table32534[[#This Row],[20]:[24]])</f>
        <v>40</v>
      </c>
      <c r="W269" s="7">
        <f>SUM(Table32534[[#This Row],[25]:[29]])</f>
        <v>10</v>
      </c>
      <c r="X269" s="7">
        <f>SUM(Table32534[[#This Row],[30]:[34]])</f>
        <v>48</v>
      </c>
      <c r="Y269" s="7">
        <f>SUM(Table32534[[#This Row],[35]:[39]])</f>
        <v>17</v>
      </c>
      <c r="Z269" s="7">
        <f>SUM(Table32534[[#This Row],[40]:[44]])</f>
        <v>23</v>
      </c>
      <c r="AA269" s="7">
        <f>SUM(Table32534[[#This Row],[45]:[49]])</f>
        <v>35</v>
      </c>
      <c r="AB269" s="7">
        <f>SUM(Table32534[[#This Row],[50]:[54]])</f>
        <v>37</v>
      </c>
      <c r="AC269" s="7">
        <f>SUM(Table32534[[#This Row],[55]:[59]])</f>
        <v>43</v>
      </c>
      <c r="AD269" s="7">
        <f>SUM(Table32534[[#This Row],[60]:[64]])</f>
        <v>69</v>
      </c>
      <c r="AE269" s="7">
        <f>SUM(Table32534[[#This Row],[65]:[69]])</f>
        <v>52</v>
      </c>
      <c r="AF269" s="7">
        <f>SUM(Table32534[[#This Row],[70]:[74]])</f>
        <v>41</v>
      </c>
      <c r="AG269" s="7">
        <f>SUM(Table32534[[#This Row],[75]:[79]])</f>
        <v>29</v>
      </c>
      <c r="AH269" s="7">
        <f>SUM(Table32534[[#This Row],[80]:[84]])</f>
        <v>22</v>
      </c>
      <c r="AI269" s="7">
        <f>SUM(Table32534[[#This Row],[85]:[89]])</f>
        <v>17</v>
      </c>
      <c r="AJ269" s="7">
        <f>Table32534[[#This Row],[90]]</f>
        <v>8</v>
      </c>
      <c r="AK269" s="8">
        <v>7</v>
      </c>
      <c r="AL269" s="7">
        <v>10</v>
      </c>
      <c r="AM269" s="7">
        <v>5</v>
      </c>
      <c r="AN269" s="7">
        <v>7</v>
      </c>
      <c r="AO269" s="7">
        <v>11</v>
      </c>
      <c r="AP269" s="7">
        <v>3</v>
      </c>
      <c r="AQ269" s="7">
        <v>3</v>
      </c>
      <c r="AR269" s="7">
        <v>3</v>
      </c>
      <c r="AS269" s="7">
        <v>3</v>
      </c>
      <c r="AT269" s="7">
        <v>5</v>
      </c>
      <c r="AU269" s="7">
        <v>5</v>
      </c>
      <c r="AV269" s="7">
        <v>5</v>
      </c>
      <c r="AW269" s="7">
        <v>5</v>
      </c>
      <c r="AX269" s="7">
        <v>6</v>
      </c>
      <c r="AY269" s="7">
        <v>7</v>
      </c>
      <c r="AZ269" s="7">
        <v>1</v>
      </c>
      <c r="BA269" s="7">
        <v>3</v>
      </c>
      <c r="BB269" s="7">
        <v>3</v>
      </c>
      <c r="BC269" s="7">
        <v>1</v>
      </c>
      <c r="BD269" s="7">
        <v>2</v>
      </c>
      <c r="BE269" s="7">
        <v>4</v>
      </c>
      <c r="BF269" s="7">
        <v>14</v>
      </c>
      <c r="BG269" s="7">
        <v>12</v>
      </c>
      <c r="BH269" s="7">
        <v>6</v>
      </c>
      <c r="BI269" s="7">
        <v>4</v>
      </c>
      <c r="BJ269" s="7">
        <v>1</v>
      </c>
      <c r="BK269" s="7">
        <v>2</v>
      </c>
      <c r="BL269" s="7">
        <v>3</v>
      </c>
      <c r="BM269" s="7">
        <v>2</v>
      </c>
      <c r="BN269" s="7">
        <v>2</v>
      </c>
      <c r="BO269" s="7">
        <v>4</v>
      </c>
      <c r="BP269" s="7">
        <v>13</v>
      </c>
      <c r="BQ269" s="7">
        <v>13</v>
      </c>
      <c r="BR269" s="7">
        <v>10</v>
      </c>
      <c r="BS269" s="7">
        <v>8</v>
      </c>
      <c r="BT269" s="7">
        <v>2</v>
      </c>
      <c r="BU269" s="7">
        <v>4</v>
      </c>
      <c r="BV269" s="7">
        <v>3</v>
      </c>
      <c r="BW269" s="7">
        <v>3</v>
      </c>
      <c r="BX269" s="7">
        <v>5</v>
      </c>
      <c r="BY269" s="7">
        <v>2</v>
      </c>
      <c r="BZ269" s="7">
        <v>4</v>
      </c>
      <c r="CA269" s="7">
        <v>8</v>
      </c>
      <c r="CB269" s="7">
        <v>3</v>
      </c>
      <c r="CC269" s="7">
        <v>6</v>
      </c>
      <c r="CD269" s="7">
        <v>7</v>
      </c>
      <c r="CE269" s="7">
        <v>5</v>
      </c>
      <c r="CF269" s="7">
        <v>7</v>
      </c>
      <c r="CG269" s="7">
        <v>8</v>
      </c>
      <c r="CH269" s="7">
        <v>8</v>
      </c>
      <c r="CI269" s="7">
        <v>5</v>
      </c>
      <c r="CJ269" s="7">
        <v>5</v>
      </c>
      <c r="CK269" s="7">
        <v>10</v>
      </c>
      <c r="CL269" s="7">
        <v>10</v>
      </c>
      <c r="CM269" s="7">
        <v>7</v>
      </c>
      <c r="CN269" s="7">
        <v>8</v>
      </c>
      <c r="CO269" s="7">
        <v>10</v>
      </c>
      <c r="CP269" s="7">
        <v>7</v>
      </c>
      <c r="CQ269" s="7">
        <v>8</v>
      </c>
      <c r="CR269" s="7">
        <v>10</v>
      </c>
      <c r="CS269" s="7">
        <v>16</v>
      </c>
      <c r="CT269" s="7">
        <v>19</v>
      </c>
      <c r="CU269" s="7">
        <v>14</v>
      </c>
      <c r="CV269" s="7">
        <v>12</v>
      </c>
      <c r="CW269" s="7">
        <v>8</v>
      </c>
      <c r="CX269" s="7">
        <v>8</v>
      </c>
      <c r="CY269" s="7">
        <v>10</v>
      </c>
      <c r="CZ269" s="7">
        <v>11</v>
      </c>
      <c r="DA269" s="7">
        <v>12</v>
      </c>
      <c r="DB269" s="7">
        <v>11</v>
      </c>
      <c r="DC269" s="7">
        <v>11</v>
      </c>
      <c r="DD269" s="7">
        <v>8</v>
      </c>
      <c r="DE269" s="7">
        <v>6</v>
      </c>
      <c r="DF269" s="7">
        <v>10</v>
      </c>
      <c r="DG269" s="7">
        <v>6</v>
      </c>
      <c r="DH269" s="7">
        <v>2</v>
      </c>
      <c r="DI269" s="7">
        <v>10</v>
      </c>
      <c r="DJ269" s="7">
        <v>6</v>
      </c>
      <c r="DK269" s="7">
        <v>5</v>
      </c>
      <c r="DL269" s="7">
        <v>6</v>
      </c>
      <c r="DM269" s="7">
        <v>5</v>
      </c>
      <c r="DN269" s="7">
        <v>0</v>
      </c>
      <c r="DO269" s="7">
        <v>9</v>
      </c>
      <c r="DP269" s="7">
        <v>3</v>
      </c>
      <c r="DQ269" s="7">
        <v>5</v>
      </c>
      <c r="DR269" s="7">
        <v>4</v>
      </c>
      <c r="DS269" s="7">
        <v>4</v>
      </c>
      <c r="DT269" s="7">
        <v>3</v>
      </c>
      <c r="DU269" s="7">
        <v>5</v>
      </c>
      <c r="DV269" s="7">
        <v>1</v>
      </c>
      <c r="DW269" s="7">
        <v>8</v>
      </c>
      <c r="DX269" s="7">
        <f t="shared" si="21"/>
        <v>331</v>
      </c>
      <c r="DY269" s="7">
        <f t="shared" si="22"/>
        <v>43</v>
      </c>
      <c r="DZ269" s="7">
        <f t="shared" si="23"/>
        <v>133</v>
      </c>
      <c r="EA269" s="7">
        <f t="shared" si="24"/>
        <v>149</v>
      </c>
    </row>
    <row r="270" spans="1:131" x14ac:dyDescent="0.35">
      <c r="A270" s="7">
        <v>13</v>
      </c>
      <c r="B270" s="10" t="s">
        <v>1020</v>
      </c>
      <c r="C270" s="10" t="s">
        <v>661</v>
      </c>
      <c r="D270" s="10" t="s">
        <v>662</v>
      </c>
      <c r="E270" s="7">
        <f>SUM(Table32534[[#This Row],[0]:[90]])</f>
        <v>645</v>
      </c>
      <c r="F270" s="8">
        <f>SUM(Table32534[[#This Row],[0]:[15]])</f>
        <v>135</v>
      </c>
      <c r="G270" s="7">
        <f>SUM(Table32534[[#This Row],[16]:[64]])</f>
        <v>388</v>
      </c>
      <c r="H270" s="7">
        <f>SUM(Table32534[[#This Row],[65]:[90]])</f>
        <v>122</v>
      </c>
      <c r="I270" s="7">
        <f>SUM(Table32534[[#This Row],[85]:[90]])</f>
        <v>25</v>
      </c>
      <c r="J270" s="8">
        <f>SUM(Table32534[[#This Row],[0]:[17]])</f>
        <v>147</v>
      </c>
      <c r="K270" s="7">
        <f>SUM(Table32534[[#This Row],[18]:[64]])</f>
        <v>376</v>
      </c>
      <c r="L270" s="8">
        <f>SUM(Table32534[[#This Row],[0]:[4]])</f>
        <v>38</v>
      </c>
      <c r="M270" s="7">
        <f>SUM(Table32534[[#This Row],[5]:[15]])</f>
        <v>97</v>
      </c>
      <c r="N270" s="7">
        <f>SUM(Table32534[[#This Row],[16]:[24]])</f>
        <v>90</v>
      </c>
      <c r="O270" s="7">
        <f>SUM(Table32534[[#This Row],[25]:[49]])</f>
        <v>202</v>
      </c>
      <c r="P270" s="7">
        <f>SUM(Table32534[[#This Row],[50]:[64]])</f>
        <v>96</v>
      </c>
      <c r="Q270" s="7">
        <f>SUM(Table32534[[#This Row],[65]:[74]])</f>
        <v>69</v>
      </c>
      <c r="R270" s="7">
        <f>SUM(Table32534[[#This Row],[75]:[84]])</f>
        <v>28</v>
      </c>
      <c r="S270" s="8">
        <f>SUM(Table32534[[#This Row],[5]:[9]])</f>
        <v>47</v>
      </c>
      <c r="T270" s="7">
        <f>SUM(Table32534[[#This Row],[10]:[14]])</f>
        <v>40</v>
      </c>
      <c r="U270" s="7">
        <f>SUM(Table32534[[#This Row],[15]:[19]])</f>
        <v>34</v>
      </c>
      <c r="V270" s="7">
        <f>SUM(Table32534[[#This Row],[20]:[24]])</f>
        <v>66</v>
      </c>
      <c r="W270" s="7">
        <f>SUM(Table32534[[#This Row],[25]:[29]])</f>
        <v>57</v>
      </c>
      <c r="X270" s="7">
        <f>SUM(Table32534[[#This Row],[30]:[34]])</f>
        <v>40</v>
      </c>
      <c r="Y270" s="7">
        <f>SUM(Table32534[[#This Row],[35]:[39]])</f>
        <v>32</v>
      </c>
      <c r="Z270" s="7">
        <f>SUM(Table32534[[#This Row],[40]:[44]])</f>
        <v>36</v>
      </c>
      <c r="AA270" s="7">
        <f>SUM(Table32534[[#This Row],[45]:[49]])</f>
        <v>37</v>
      </c>
      <c r="AB270" s="7">
        <f>SUM(Table32534[[#This Row],[50]:[54]])</f>
        <v>39</v>
      </c>
      <c r="AC270" s="7">
        <f>SUM(Table32534[[#This Row],[55]:[59]])</f>
        <v>31</v>
      </c>
      <c r="AD270" s="7">
        <f>SUM(Table32534[[#This Row],[60]:[64]])</f>
        <v>26</v>
      </c>
      <c r="AE270" s="7">
        <f>SUM(Table32534[[#This Row],[65]:[69]])</f>
        <v>41</v>
      </c>
      <c r="AF270" s="7">
        <f>SUM(Table32534[[#This Row],[70]:[74]])</f>
        <v>28</v>
      </c>
      <c r="AG270" s="7">
        <f>SUM(Table32534[[#This Row],[75]:[79]])</f>
        <v>18</v>
      </c>
      <c r="AH270" s="7">
        <f>SUM(Table32534[[#This Row],[80]:[84]])</f>
        <v>10</v>
      </c>
      <c r="AI270" s="7">
        <f>SUM(Table32534[[#This Row],[85]:[89]])</f>
        <v>12</v>
      </c>
      <c r="AJ270" s="7">
        <f>Table32534[[#This Row],[90]]</f>
        <v>13</v>
      </c>
      <c r="AK270" s="8">
        <v>6</v>
      </c>
      <c r="AL270" s="7">
        <v>6</v>
      </c>
      <c r="AM270" s="7">
        <v>3</v>
      </c>
      <c r="AN270" s="7">
        <v>8</v>
      </c>
      <c r="AO270" s="7">
        <v>15</v>
      </c>
      <c r="AP270" s="7">
        <v>6</v>
      </c>
      <c r="AQ270" s="7">
        <v>12</v>
      </c>
      <c r="AR270" s="7">
        <v>6</v>
      </c>
      <c r="AS270" s="7">
        <v>16</v>
      </c>
      <c r="AT270" s="7">
        <v>7</v>
      </c>
      <c r="AU270" s="7">
        <v>8</v>
      </c>
      <c r="AV270" s="7">
        <v>10</v>
      </c>
      <c r="AW270" s="7">
        <v>7</v>
      </c>
      <c r="AX270" s="7">
        <v>7</v>
      </c>
      <c r="AY270" s="7">
        <v>8</v>
      </c>
      <c r="AZ270" s="7">
        <v>10</v>
      </c>
      <c r="BA270" s="7">
        <v>5</v>
      </c>
      <c r="BB270" s="7">
        <v>7</v>
      </c>
      <c r="BC270" s="7">
        <v>5</v>
      </c>
      <c r="BD270" s="7">
        <v>7</v>
      </c>
      <c r="BE270" s="7">
        <v>15</v>
      </c>
      <c r="BF270" s="7">
        <v>12</v>
      </c>
      <c r="BG270" s="7">
        <v>12</v>
      </c>
      <c r="BH270" s="7">
        <v>15</v>
      </c>
      <c r="BI270" s="7">
        <v>12</v>
      </c>
      <c r="BJ270" s="7">
        <v>11</v>
      </c>
      <c r="BK270" s="7">
        <v>10</v>
      </c>
      <c r="BL270" s="7">
        <v>16</v>
      </c>
      <c r="BM270" s="7">
        <v>8</v>
      </c>
      <c r="BN270" s="7">
        <v>12</v>
      </c>
      <c r="BO270" s="7">
        <v>6</v>
      </c>
      <c r="BP270" s="7">
        <v>10</v>
      </c>
      <c r="BQ270" s="7">
        <v>8</v>
      </c>
      <c r="BR270" s="7">
        <v>10</v>
      </c>
      <c r="BS270" s="7">
        <v>6</v>
      </c>
      <c r="BT270" s="7">
        <v>7</v>
      </c>
      <c r="BU270" s="7">
        <v>6</v>
      </c>
      <c r="BV270" s="7">
        <v>8</v>
      </c>
      <c r="BW270" s="7">
        <v>6</v>
      </c>
      <c r="BX270" s="7">
        <v>5</v>
      </c>
      <c r="BY270" s="7">
        <v>7</v>
      </c>
      <c r="BZ270" s="7">
        <v>9</v>
      </c>
      <c r="CA270" s="7">
        <v>6</v>
      </c>
      <c r="CB270" s="7">
        <v>9</v>
      </c>
      <c r="CC270" s="7">
        <v>5</v>
      </c>
      <c r="CD270" s="7">
        <v>9</v>
      </c>
      <c r="CE270" s="7">
        <v>6</v>
      </c>
      <c r="CF270" s="7">
        <v>7</v>
      </c>
      <c r="CG270" s="7">
        <v>9</v>
      </c>
      <c r="CH270" s="7">
        <v>6</v>
      </c>
      <c r="CI270" s="7">
        <v>9</v>
      </c>
      <c r="CJ270" s="7">
        <v>8</v>
      </c>
      <c r="CK270" s="7">
        <v>4</v>
      </c>
      <c r="CL270" s="7">
        <v>12</v>
      </c>
      <c r="CM270" s="7">
        <v>6</v>
      </c>
      <c r="CN270" s="7">
        <v>6</v>
      </c>
      <c r="CO270" s="7">
        <v>8</v>
      </c>
      <c r="CP270" s="7">
        <v>9</v>
      </c>
      <c r="CQ270" s="7">
        <v>6</v>
      </c>
      <c r="CR270" s="7">
        <v>2</v>
      </c>
      <c r="CS270" s="7">
        <v>5</v>
      </c>
      <c r="CT270" s="7">
        <v>7</v>
      </c>
      <c r="CU270" s="7">
        <v>6</v>
      </c>
      <c r="CV270" s="7">
        <v>3</v>
      </c>
      <c r="CW270" s="7">
        <v>5</v>
      </c>
      <c r="CX270" s="7">
        <v>6</v>
      </c>
      <c r="CY270" s="7">
        <v>10</v>
      </c>
      <c r="CZ270" s="7">
        <v>7</v>
      </c>
      <c r="DA270" s="7">
        <v>9</v>
      </c>
      <c r="DB270" s="7">
        <v>9</v>
      </c>
      <c r="DC270" s="7">
        <v>8</v>
      </c>
      <c r="DD270" s="7">
        <v>5</v>
      </c>
      <c r="DE270" s="7">
        <v>5</v>
      </c>
      <c r="DF270" s="7">
        <v>4</v>
      </c>
      <c r="DG270" s="7">
        <v>6</v>
      </c>
      <c r="DH270" s="7">
        <v>3</v>
      </c>
      <c r="DI270" s="7">
        <v>5</v>
      </c>
      <c r="DJ270" s="7">
        <v>3</v>
      </c>
      <c r="DK270" s="7">
        <v>4</v>
      </c>
      <c r="DL270" s="7">
        <v>3</v>
      </c>
      <c r="DM270" s="7">
        <v>4</v>
      </c>
      <c r="DN270" s="7">
        <v>1</v>
      </c>
      <c r="DO270" s="7">
        <v>1</v>
      </c>
      <c r="DP270" s="7">
        <v>3</v>
      </c>
      <c r="DQ270" s="7">
        <v>1</v>
      </c>
      <c r="DR270" s="7">
        <v>2</v>
      </c>
      <c r="DS270" s="7">
        <v>4</v>
      </c>
      <c r="DT270" s="7">
        <v>5</v>
      </c>
      <c r="DU270" s="7">
        <v>0</v>
      </c>
      <c r="DV270" s="7">
        <v>1</v>
      </c>
      <c r="DW270" s="7">
        <v>13</v>
      </c>
      <c r="DX270" s="7">
        <f t="shared" si="21"/>
        <v>388</v>
      </c>
      <c r="DY270" s="7">
        <f t="shared" si="22"/>
        <v>78</v>
      </c>
      <c r="DZ270" s="7">
        <f t="shared" si="23"/>
        <v>202</v>
      </c>
      <c r="EA270" s="7">
        <f t="shared" si="24"/>
        <v>96</v>
      </c>
    </row>
    <row r="271" spans="1:131" x14ac:dyDescent="0.35">
      <c r="A271" s="7">
        <v>13</v>
      </c>
      <c r="B271" s="10" t="s">
        <v>1020</v>
      </c>
      <c r="C271" s="10" t="s">
        <v>663</v>
      </c>
      <c r="D271" s="10" t="s">
        <v>664</v>
      </c>
      <c r="E271" s="7">
        <f>SUM(Table32534[[#This Row],[0]:[90]])</f>
        <v>632</v>
      </c>
      <c r="F271" s="8">
        <f>SUM(Table32534[[#This Row],[0]:[15]])</f>
        <v>121</v>
      </c>
      <c r="G271" s="7">
        <f>SUM(Table32534[[#This Row],[16]:[64]])</f>
        <v>433</v>
      </c>
      <c r="H271" s="7">
        <f>SUM(Table32534[[#This Row],[65]:[90]])</f>
        <v>78</v>
      </c>
      <c r="I271" s="7">
        <f>SUM(Table32534[[#This Row],[85]:[90]])</f>
        <v>10</v>
      </c>
      <c r="J271" s="8">
        <f>SUM(Table32534[[#This Row],[0]:[17]])</f>
        <v>146</v>
      </c>
      <c r="K271" s="7">
        <f>SUM(Table32534[[#This Row],[18]:[64]])</f>
        <v>408</v>
      </c>
      <c r="L271" s="8">
        <f>SUM(Table32534[[#This Row],[0]:[4]])</f>
        <v>24</v>
      </c>
      <c r="M271" s="7">
        <f>SUM(Table32534[[#This Row],[5]:[15]])</f>
        <v>97</v>
      </c>
      <c r="N271" s="7">
        <f>SUM(Table32534[[#This Row],[16]:[24]])</f>
        <v>86</v>
      </c>
      <c r="O271" s="7">
        <f>SUM(Table32534[[#This Row],[25]:[49]])</f>
        <v>199</v>
      </c>
      <c r="P271" s="7">
        <f>SUM(Table32534[[#This Row],[50]:[64]])</f>
        <v>148</v>
      </c>
      <c r="Q271" s="7">
        <f>SUM(Table32534[[#This Row],[65]:[74]])</f>
        <v>45</v>
      </c>
      <c r="R271" s="7">
        <f>SUM(Table32534[[#This Row],[75]:[84]])</f>
        <v>23</v>
      </c>
      <c r="S271" s="8">
        <f>SUM(Table32534[[#This Row],[5]:[9]])</f>
        <v>34</v>
      </c>
      <c r="T271" s="7">
        <f>SUM(Table32534[[#This Row],[10]:[14]])</f>
        <v>53</v>
      </c>
      <c r="U271" s="7">
        <f>SUM(Table32534[[#This Row],[15]:[19]])</f>
        <v>57</v>
      </c>
      <c r="V271" s="7">
        <f>SUM(Table32534[[#This Row],[20]:[24]])</f>
        <v>39</v>
      </c>
      <c r="W271" s="7">
        <f>SUM(Table32534[[#This Row],[25]:[29]])</f>
        <v>39</v>
      </c>
      <c r="X271" s="7">
        <f>SUM(Table32534[[#This Row],[30]:[34]])</f>
        <v>44</v>
      </c>
      <c r="Y271" s="7">
        <f>SUM(Table32534[[#This Row],[35]:[39]])</f>
        <v>33</v>
      </c>
      <c r="Z271" s="7">
        <f>SUM(Table32534[[#This Row],[40]:[44]])</f>
        <v>36</v>
      </c>
      <c r="AA271" s="7">
        <f>SUM(Table32534[[#This Row],[45]:[49]])</f>
        <v>47</v>
      </c>
      <c r="AB271" s="7">
        <f>SUM(Table32534[[#This Row],[50]:[54]])</f>
        <v>51</v>
      </c>
      <c r="AC271" s="7">
        <f>SUM(Table32534[[#This Row],[55]:[59]])</f>
        <v>59</v>
      </c>
      <c r="AD271" s="7">
        <f>SUM(Table32534[[#This Row],[60]:[64]])</f>
        <v>38</v>
      </c>
      <c r="AE271" s="7">
        <f>SUM(Table32534[[#This Row],[65]:[69]])</f>
        <v>32</v>
      </c>
      <c r="AF271" s="7">
        <f>SUM(Table32534[[#This Row],[70]:[74]])</f>
        <v>13</v>
      </c>
      <c r="AG271" s="7">
        <f>SUM(Table32534[[#This Row],[75]:[79]])</f>
        <v>20</v>
      </c>
      <c r="AH271" s="7">
        <f>SUM(Table32534[[#This Row],[80]:[84]])</f>
        <v>3</v>
      </c>
      <c r="AI271" s="7">
        <f>SUM(Table32534[[#This Row],[85]:[89]])</f>
        <v>7</v>
      </c>
      <c r="AJ271" s="7">
        <f>Table32534[[#This Row],[90]]</f>
        <v>3</v>
      </c>
      <c r="AK271" s="8">
        <v>5</v>
      </c>
      <c r="AL271" s="7">
        <v>2</v>
      </c>
      <c r="AM271" s="7">
        <v>5</v>
      </c>
      <c r="AN271" s="7">
        <v>7</v>
      </c>
      <c r="AO271" s="7">
        <v>5</v>
      </c>
      <c r="AP271" s="7">
        <v>5</v>
      </c>
      <c r="AQ271" s="7">
        <v>7</v>
      </c>
      <c r="AR271" s="7">
        <v>8</v>
      </c>
      <c r="AS271" s="7">
        <v>11</v>
      </c>
      <c r="AT271" s="7">
        <v>3</v>
      </c>
      <c r="AU271" s="7">
        <v>12</v>
      </c>
      <c r="AV271" s="7">
        <v>5</v>
      </c>
      <c r="AW271" s="7">
        <v>9</v>
      </c>
      <c r="AX271" s="7">
        <v>12</v>
      </c>
      <c r="AY271" s="7">
        <v>15</v>
      </c>
      <c r="AZ271" s="7">
        <v>10</v>
      </c>
      <c r="BA271" s="7">
        <v>13</v>
      </c>
      <c r="BB271" s="7">
        <v>12</v>
      </c>
      <c r="BC271" s="7">
        <v>17</v>
      </c>
      <c r="BD271" s="7">
        <v>5</v>
      </c>
      <c r="BE271" s="7">
        <v>15</v>
      </c>
      <c r="BF271" s="7">
        <v>5</v>
      </c>
      <c r="BG271" s="7">
        <v>9</v>
      </c>
      <c r="BH271" s="7">
        <v>5</v>
      </c>
      <c r="BI271" s="7">
        <v>5</v>
      </c>
      <c r="BJ271" s="7">
        <v>6</v>
      </c>
      <c r="BK271" s="7">
        <v>5</v>
      </c>
      <c r="BL271" s="7">
        <v>7</v>
      </c>
      <c r="BM271" s="7">
        <v>9</v>
      </c>
      <c r="BN271" s="7">
        <v>12</v>
      </c>
      <c r="BO271" s="7">
        <v>4</v>
      </c>
      <c r="BP271" s="7">
        <v>11</v>
      </c>
      <c r="BQ271" s="7">
        <v>9</v>
      </c>
      <c r="BR271" s="7">
        <v>13</v>
      </c>
      <c r="BS271" s="7">
        <v>7</v>
      </c>
      <c r="BT271" s="7">
        <v>7</v>
      </c>
      <c r="BU271" s="7">
        <v>5</v>
      </c>
      <c r="BV271" s="7">
        <v>8</v>
      </c>
      <c r="BW271" s="7">
        <v>4</v>
      </c>
      <c r="BX271" s="7">
        <v>9</v>
      </c>
      <c r="BY271" s="7">
        <v>5</v>
      </c>
      <c r="BZ271" s="7">
        <v>9</v>
      </c>
      <c r="CA271" s="7">
        <v>3</v>
      </c>
      <c r="CB271" s="7">
        <v>8</v>
      </c>
      <c r="CC271" s="7">
        <v>11</v>
      </c>
      <c r="CD271" s="7">
        <v>11</v>
      </c>
      <c r="CE271" s="7">
        <v>10</v>
      </c>
      <c r="CF271" s="7">
        <v>8</v>
      </c>
      <c r="CG271" s="7">
        <v>11</v>
      </c>
      <c r="CH271" s="7">
        <v>7</v>
      </c>
      <c r="CI271" s="7">
        <v>10</v>
      </c>
      <c r="CJ271" s="7">
        <v>8</v>
      </c>
      <c r="CK271" s="7">
        <v>14</v>
      </c>
      <c r="CL271" s="7">
        <v>12</v>
      </c>
      <c r="CM271" s="7">
        <v>7</v>
      </c>
      <c r="CN271" s="7">
        <v>12</v>
      </c>
      <c r="CO271" s="7">
        <v>13</v>
      </c>
      <c r="CP271" s="7">
        <v>12</v>
      </c>
      <c r="CQ271" s="7">
        <v>10</v>
      </c>
      <c r="CR271" s="7">
        <v>12</v>
      </c>
      <c r="CS271" s="7">
        <v>8</v>
      </c>
      <c r="CT271" s="7">
        <v>5</v>
      </c>
      <c r="CU271" s="7">
        <v>9</v>
      </c>
      <c r="CV271" s="7">
        <v>8</v>
      </c>
      <c r="CW271" s="7">
        <v>8</v>
      </c>
      <c r="CX271" s="7">
        <v>5</v>
      </c>
      <c r="CY271" s="7">
        <v>8</v>
      </c>
      <c r="CZ271" s="7">
        <v>8</v>
      </c>
      <c r="DA271" s="7">
        <v>8</v>
      </c>
      <c r="DB271" s="7">
        <v>3</v>
      </c>
      <c r="DC271" s="7">
        <v>1</v>
      </c>
      <c r="DD271" s="7">
        <v>3</v>
      </c>
      <c r="DE271" s="7">
        <v>4</v>
      </c>
      <c r="DF271" s="7">
        <v>1</v>
      </c>
      <c r="DG271" s="7">
        <v>4</v>
      </c>
      <c r="DH271" s="7">
        <v>7</v>
      </c>
      <c r="DI271" s="7">
        <v>4</v>
      </c>
      <c r="DJ271" s="7">
        <v>2</v>
      </c>
      <c r="DK271" s="7">
        <v>3</v>
      </c>
      <c r="DL271" s="7">
        <v>4</v>
      </c>
      <c r="DM271" s="7">
        <v>1</v>
      </c>
      <c r="DN271" s="7">
        <v>1</v>
      </c>
      <c r="DO271" s="7">
        <v>0</v>
      </c>
      <c r="DP271" s="7">
        <v>1</v>
      </c>
      <c r="DQ271" s="7">
        <v>0</v>
      </c>
      <c r="DR271" s="7">
        <v>0</v>
      </c>
      <c r="DS271" s="7">
        <v>1</v>
      </c>
      <c r="DT271" s="7">
        <v>3</v>
      </c>
      <c r="DU271" s="7">
        <v>2</v>
      </c>
      <c r="DV271" s="7">
        <v>1</v>
      </c>
      <c r="DW271" s="7">
        <v>3</v>
      </c>
      <c r="DX271" s="7">
        <f t="shared" si="21"/>
        <v>433</v>
      </c>
      <c r="DY271" s="7">
        <f t="shared" si="22"/>
        <v>61</v>
      </c>
      <c r="DZ271" s="7">
        <f t="shared" si="23"/>
        <v>199</v>
      </c>
      <c r="EA271" s="7">
        <f t="shared" si="24"/>
        <v>148</v>
      </c>
    </row>
    <row r="272" spans="1:131" x14ac:dyDescent="0.35">
      <c r="A272" s="7">
        <v>13</v>
      </c>
      <c r="B272" s="10" t="s">
        <v>1020</v>
      </c>
      <c r="C272" s="10" t="s">
        <v>665</v>
      </c>
      <c r="D272" s="10" t="s">
        <v>666</v>
      </c>
      <c r="E272" s="7">
        <f>SUM(Table32534[[#This Row],[0]:[90]])</f>
        <v>730</v>
      </c>
      <c r="F272" s="8">
        <f>SUM(Table32534[[#This Row],[0]:[15]])</f>
        <v>65</v>
      </c>
      <c r="G272" s="7">
        <f>SUM(Table32534[[#This Row],[16]:[64]])</f>
        <v>375</v>
      </c>
      <c r="H272" s="7">
        <f>SUM(Table32534[[#This Row],[65]:[90]])</f>
        <v>290</v>
      </c>
      <c r="I272" s="7">
        <f>SUM(Table32534[[#This Row],[85]:[90]])</f>
        <v>53</v>
      </c>
      <c r="J272" s="8">
        <f>SUM(Table32534[[#This Row],[0]:[17]])</f>
        <v>78</v>
      </c>
      <c r="K272" s="7">
        <f>SUM(Table32534[[#This Row],[18]:[64]])</f>
        <v>362</v>
      </c>
      <c r="L272" s="8">
        <f>SUM(Table32534[[#This Row],[0]:[4]])</f>
        <v>17</v>
      </c>
      <c r="M272" s="7">
        <f>SUM(Table32534[[#This Row],[5]:[15]])</f>
        <v>48</v>
      </c>
      <c r="N272" s="7">
        <f>SUM(Table32534[[#This Row],[16]:[24]])</f>
        <v>60</v>
      </c>
      <c r="O272" s="7">
        <f>SUM(Table32534[[#This Row],[25]:[49]])</f>
        <v>144</v>
      </c>
      <c r="P272" s="7">
        <f>SUM(Table32534[[#This Row],[50]:[64]])</f>
        <v>171</v>
      </c>
      <c r="Q272" s="7">
        <f>SUM(Table32534[[#This Row],[65]:[74]])</f>
        <v>146</v>
      </c>
      <c r="R272" s="7">
        <f>SUM(Table32534[[#This Row],[75]:[84]])</f>
        <v>91</v>
      </c>
      <c r="S272" s="8">
        <f>SUM(Table32534[[#This Row],[5]:[9]])</f>
        <v>28</v>
      </c>
      <c r="T272" s="7">
        <f>SUM(Table32534[[#This Row],[10]:[14]])</f>
        <v>17</v>
      </c>
      <c r="U272" s="7">
        <f>SUM(Table32534[[#This Row],[15]:[19]])</f>
        <v>29</v>
      </c>
      <c r="V272" s="7">
        <f>SUM(Table32534[[#This Row],[20]:[24]])</f>
        <v>34</v>
      </c>
      <c r="W272" s="7">
        <f>SUM(Table32534[[#This Row],[25]:[29]])</f>
        <v>35</v>
      </c>
      <c r="X272" s="7">
        <f>SUM(Table32534[[#This Row],[30]:[34]])</f>
        <v>35</v>
      </c>
      <c r="Y272" s="7">
        <f>SUM(Table32534[[#This Row],[35]:[39]])</f>
        <v>26</v>
      </c>
      <c r="Z272" s="7">
        <f>SUM(Table32534[[#This Row],[40]:[44]])</f>
        <v>19</v>
      </c>
      <c r="AA272" s="7">
        <f>SUM(Table32534[[#This Row],[45]:[49]])</f>
        <v>29</v>
      </c>
      <c r="AB272" s="7">
        <f>SUM(Table32534[[#This Row],[50]:[54]])</f>
        <v>47</v>
      </c>
      <c r="AC272" s="7">
        <f>SUM(Table32534[[#This Row],[55]:[59]])</f>
        <v>57</v>
      </c>
      <c r="AD272" s="7">
        <f>SUM(Table32534[[#This Row],[60]:[64]])</f>
        <v>67</v>
      </c>
      <c r="AE272" s="7">
        <f>SUM(Table32534[[#This Row],[65]:[69]])</f>
        <v>69</v>
      </c>
      <c r="AF272" s="7">
        <f>SUM(Table32534[[#This Row],[70]:[74]])</f>
        <v>77</v>
      </c>
      <c r="AG272" s="7">
        <f>SUM(Table32534[[#This Row],[75]:[79]])</f>
        <v>55</v>
      </c>
      <c r="AH272" s="7">
        <f>SUM(Table32534[[#This Row],[80]:[84]])</f>
        <v>36</v>
      </c>
      <c r="AI272" s="7">
        <f>SUM(Table32534[[#This Row],[85]:[89]])</f>
        <v>37</v>
      </c>
      <c r="AJ272" s="7">
        <f>Table32534[[#This Row],[90]]</f>
        <v>16</v>
      </c>
      <c r="AK272" s="8">
        <v>6</v>
      </c>
      <c r="AL272" s="7">
        <v>2</v>
      </c>
      <c r="AM272" s="7">
        <v>2</v>
      </c>
      <c r="AN272" s="7">
        <v>2</v>
      </c>
      <c r="AO272" s="7">
        <v>5</v>
      </c>
      <c r="AP272" s="7">
        <v>4</v>
      </c>
      <c r="AQ272" s="7">
        <v>10</v>
      </c>
      <c r="AR272" s="7">
        <v>6</v>
      </c>
      <c r="AS272" s="7">
        <v>4</v>
      </c>
      <c r="AT272" s="7">
        <v>4</v>
      </c>
      <c r="AU272" s="7">
        <v>3</v>
      </c>
      <c r="AV272" s="7">
        <v>2</v>
      </c>
      <c r="AW272" s="7">
        <v>2</v>
      </c>
      <c r="AX272" s="7">
        <v>7</v>
      </c>
      <c r="AY272" s="7">
        <v>3</v>
      </c>
      <c r="AZ272" s="7">
        <v>3</v>
      </c>
      <c r="BA272" s="7">
        <v>4</v>
      </c>
      <c r="BB272" s="7">
        <v>9</v>
      </c>
      <c r="BC272" s="7">
        <v>5</v>
      </c>
      <c r="BD272" s="7">
        <v>8</v>
      </c>
      <c r="BE272" s="7">
        <v>4</v>
      </c>
      <c r="BF272" s="7">
        <v>8</v>
      </c>
      <c r="BG272" s="7">
        <v>10</v>
      </c>
      <c r="BH272" s="7">
        <v>6</v>
      </c>
      <c r="BI272" s="7">
        <v>6</v>
      </c>
      <c r="BJ272" s="7">
        <v>8</v>
      </c>
      <c r="BK272" s="7">
        <v>9</v>
      </c>
      <c r="BL272" s="7">
        <v>7</v>
      </c>
      <c r="BM272" s="7">
        <v>6</v>
      </c>
      <c r="BN272" s="7">
        <v>5</v>
      </c>
      <c r="BO272" s="7">
        <v>8</v>
      </c>
      <c r="BP272" s="7">
        <v>6</v>
      </c>
      <c r="BQ272" s="7">
        <v>7</v>
      </c>
      <c r="BR272" s="7">
        <v>7</v>
      </c>
      <c r="BS272" s="7">
        <v>7</v>
      </c>
      <c r="BT272" s="7">
        <v>6</v>
      </c>
      <c r="BU272" s="7">
        <v>11</v>
      </c>
      <c r="BV272" s="7">
        <v>5</v>
      </c>
      <c r="BW272" s="7">
        <v>1</v>
      </c>
      <c r="BX272" s="7">
        <v>3</v>
      </c>
      <c r="BY272" s="7">
        <v>2</v>
      </c>
      <c r="BZ272" s="7">
        <v>5</v>
      </c>
      <c r="CA272" s="7">
        <v>2</v>
      </c>
      <c r="CB272" s="7">
        <v>3</v>
      </c>
      <c r="CC272" s="7">
        <v>7</v>
      </c>
      <c r="CD272" s="7">
        <v>6</v>
      </c>
      <c r="CE272" s="7">
        <v>5</v>
      </c>
      <c r="CF272" s="7">
        <v>6</v>
      </c>
      <c r="CG272" s="7">
        <v>7</v>
      </c>
      <c r="CH272" s="7">
        <v>5</v>
      </c>
      <c r="CI272" s="7">
        <v>8</v>
      </c>
      <c r="CJ272" s="7">
        <v>7</v>
      </c>
      <c r="CK272" s="7">
        <v>13</v>
      </c>
      <c r="CL272" s="7">
        <v>12</v>
      </c>
      <c r="CM272" s="7">
        <v>7</v>
      </c>
      <c r="CN272" s="7">
        <v>9</v>
      </c>
      <c r="CO272" s="7">
        <v>9</v>
      </c>
      <c r="CP272" s="7">
        <v>14</v>
      </c>
      <c r="CQ272" s="7">
        <v>12</v>
      </c>
      <c r="CR272" s="7">
        <v>13</v>
      </c>
      <c r="CS272" s="7">
        <v>12</v>
      </c>
      <c r="CT272" s="7">
        <v>14</v>
      </c>
      <c r="CU272" s="7">
        <v>14</v>
      </c>
      <c r="CV272" s="7">
        <v>10</v>
      </c>
      <c r="CW272" s="7">
        <v>17</v>
      </c>
      <c r="CX272" s="7">
        <v>15</v>
      </c>
      <c r="CY272" s="7">
        <v>17</v>
      </c>
      <c r="CZ272" s="7">
        <v>7</v>
      </c>
      <c r="DA272" s="7">
        <v>11</v>
      </c>
      <c r="DB272" s="7">
        <v>19</v>
      </c>
      <c r="DC272" s="7">
        <v>20</v>
      </c>
      <c r="DD272" s="7">
        <v>14</v>
      </c>
      <c r="DE272" s="7">
        <v>12</v>
      </c>
      <c r="DF272" s="7">
        <v>17</v>
      </c>
      <c r="DG272" s="7">
        <v>14</v>
      </c>
      <c r="DH272" s="7">
        <v>13</v>
      </c>
      <c r="DI272" s="7">
        <v>9</v>
      </c>
      <c r="DJ272" s="7">
        <v>18</v>
      </c>
      <c r="DK272" s="7">
        <v>8</v>
      </c>
      <c r="DL272" s="7">
        <v>7</v>
      </c>
      <c r="DM272" s="7">
        <v>11</v>
      </c>
      <c r="DN272" s="7">
        <v>5</v>
      </c>
      <c r="DO272" s="7">
        <v>4</v>
      </c>
      <c r="DP272" s="7">
        <v>11</v>
      </c>
      <c r="DQ272" s="7">
        <v>5</v>
      </c>
      <c r="DR272" s="7">
        <v>9</v>
      </c>
      <c r="DS272" s="7">
        <v>5</v>
      </c>
      <c r="DT272" s="7">
        <v>9</v>
      </c>
      <c r="DU272" s="7">
        <v>3</v>
      </c>
      <c r="DV272" s="7">
        <v>11</v>
      </c>
      <c r="DW272" s="7">
        <v>16</v>
      </c>
      <c r="DX272" s="7">
        <f t="shared" si="21"/>
        <v>375</v>
      </c>
      <c r="DY272" s="7">
        <f t="shared" si="22"/>
        <v>47</v>
      </c>
      <c r="DZ272" s="7">
        <f t="shared" si="23"/>
        <v>144</v>
      </c>
      <c r="EA272" s="7">
        <f t="shared" si="24"/>
        <v>171</v>
      </c>
    </row>
    <row r="273" spans="1:131" x14ac:dyDescent="0.35">
      <c r="A273" s="7">
        <v>13</v>
      </c>
      <c r="B273" s="10" t="s">
        <v>1020</v>
      </c>
      <c r="C273" s="10" t="s">
        <v>667</v>
      </c>
      <c r="D273" s="10" t="s">
        <v>668</v>
      </c>
      <c r="E273" s="7">
        <f>SUM(Table32534[[#This Row],[0]:[90]])</f>
        <v>548</v>
      </c>
      <c r="F273" s="8">
        <f>SUM(Table32534[[#This Row],[0]:[15]])</f>
        <v>37</v>
      </c>
      <c r="G273" s="7">
        <f>SUM(Table32534[[#This Row],[16]:[64]])</f>
        <v>320</v>
      </c>
      <c r="H273" s="7">
        <f>SUM(Table32534[[#This Row],[65]:[90]])</f>
        <v>191</v>
      </c>
      <c r="I273" s="7">
        <f>SUM(Table32534[[#This Row],[85]:[90]])</f>
        <v>25</v>
      </c>
      <c r="J273" s="8">
        <f>SUM(Table32534[[#This Row],[0]:[17]])</f>
        <v>41</v>
      </c>
      <c r="K273" s="7">
        <f>SUM(Table32534[[#This Row],[18]:[64]])</f>
        <v>316</v>
      </c>
      <c r="L273" s="8">
        <f>SUM(Table32534[[#This Row],[0]:[4]])</f>
        <v>16</v>
      </c>
      <c r="M273" s="7">
        <f>SUM(Table32534[[#This Row],[5]:[15]])</f>
        <v>21</v>
      </c>
      <c r="N273" s="7">
        <f>SUM(Table32534[[#This Row],[16]:[24]])</f>
        <v>33</v>
      </c>
      <c r="O273" s="7">
        <f>SUM(Table32534[[#This Row],[25]:[49]])</f>
        <v>129</v>
      </c>
      <c r="P273" s="7">
        <f>SUM(Table32534[[#This Row],[50]:[64]])</f>
        <v>158</v>
      </c>
      <c r="Q273" s="7">
        <f>SUM(Table32534[[#This Row],[65]:[74]])</f>
        <v>110</v>
      </c>
      <c r="R273" s="7">
        <f>SUM(Table32534[[#This Row],[75]:[84]])</f>
        <v>56</v>
      </c>
      <c r="S273" s="8">
        <f>SUM(Table32534[[#This Row],[5]:[9]])</f>
        <v>12</v>
      </c>
      <c r="T273" s="7">
        <f>SUM(Table32534[[#This Row],[10]:[14]])</f>
        <v>8</v>
      </c>
      <c r="U273" s="7">
        <f>SUM(Table32534[[#This Row],[15]:[19]])</f>
        <v>12</v>
      </c>
      <c r="V273" s="7">
        <f>SUM(Table32534[[#This Row],[20]:[24]])</f>
        <v>22</v>
      </c>
      <c r="W273" s="7">
        <f>SUM(Table32534[[#This Row],[25]:[29]])</f>
        <v>25</v>
      </c>
      <c r="X273" s="7">
        <f>SUM(Table32534[[#This Row],[30]:[34]])</f>
        <v>32</v>
      </c>
      <c r="Y273" s="7">
        <f>SUM(Table32534[[#This Row],[35]:[39]])</f>
        <v>18</v>
      </c>
      <c r="Z273" s="7">
        <f>SUM(Table32534[[#This Row],[40]:[44]])</f>
        <v>16</v>
      </c>
      <c r="AA273" s="7">
        <f>SUM(Table32534[[#This Row],[45]:[49]])</f>
        <v>38</v>
      </c>
      <c r="AB273" s="7">
        <f>SUM(Table32534[[#This Row],[50]:[54]])</f>
        <v>25</v>
      </c>
      <c r="AC273" s="7">
        <f>SUM(Table32534[[#This Row],[55]:[59]])</f>
        <v>59</v>
      </c>
      <c r="AD273" s="7">
        <f>SUM(Table32534[[#This Row],[60]:[64]])</f>
        <v>74</v>
      </c>
      <c r="AE273" s="7">
        <f>SUM(Table32534[[#This Row],[65]:[69]])</f>
        <v>56</v>
      </c>
      <c r="AF273" s="7">
        <f>SUM(Table32534[[#This Row],[70]:[74]])</f>
        <v>54</v>
      </c>
      <c r="AG273" s="7">
        <f>SUM(Table32534[[#This Row],[75]:[79]])</f>
        <v>29</v>
      </c>
      <c r="AH273" s="7">
        <f>SUM(Table32534[[#This Row],[80]:[84]])</f>
        <v>27</v>
      </c>
      <c r="AI273" s="7">
        <f>SUM(Table32534[[#This Row],[85]:[89]])</f>
        <v>14</v>
      </c>
      <c r="AJ273" s="7">
        <f>Table32534[[#This Row],[90]]</f>
        <v>11</v>
      </c>
      <c r="AK273" s="8">
        <v>3</v>
      </c>
      <c r="AL273" s="7">
        <v>5</v>
      </c>
      <c r="AM273" s="7">
        <v>3</v>
      </c>
      <c r="AN273" s="7">
        <v>0</v>
      </c>
      <c r="AO273" s="7">
        <v>5</v>
      </c>
      <c r="AP273" s="7">
        <v>2</v>
      </c>
      <c r="AQ273" s="7">
        <v>2</v>
      </c>
      <c r="AR273" s="7">
        <v>3</v>
      </c>
      <c r="AS273" s="7">
        <v>3</v>
      </c>
      <c r="AT273" s="7">
        <v>2</v>
      </c>
      <c r="AU273" s="7">
        <v>0</v>
      </c>
      <c r="AV273" s="7">
        <v>4</v>
      </c>
      <c r="AW273" s="7">
        <v>1</v>
      </c>
      <c r="AX273" s="7">
        <v>1</v>
      </c>
      <c r="AY273" s="7">
        <v>2</v>
      </c>
      <c r="AZ273" s="7">
        <v>1</v>
      </c>
      <c r="BA273" s="7">
        <v>3</v>
      </c>
      <c r="BB273" s="7">
        <v>1</v>
      </c>
      <c r="BC273" s="7">
        <v>3</v>
      </c>
      <c r="BD273" s="7">
        <v>4</v>
      </c>
      <c r="BE273" s="7">
        <v>4</v>
      </c>
      <c r="BF273" s="7">
        <v>3</v>
      </c>
      <c r="BG273" s="7">
        <v>4</v>
      </c>
      <c r="BH273" s="7">
        <v>6</v>
      </c>
      <c r="BI273" s="7">
        <v>5</v>
      </c>
      <c r="BJ273" s="7">
        <v>5</v>
      </c>
      <c r="BK273" s="7">
        <v>4</v>
      </c>
      <c r="BL273" s="7">
        <v>4</v>
      </c>
      <c r="BM273" s="7">
        <v>6</v>
      </c>
      <c r="BN273" s="7">
        <v>6</v>
      </c>
      <c r="BO273" s="7">
        <v>12</v>
      </c>
      <c r="BP273" s="7">
        <v>8</v>
      </c>
      <c r="BQ273" s="7">
        <v>4</v>
      </c>
      <c r="BR273" s="7">
        <v>5</v>
      </c>
      <c r="BS273" s="7">
        <v>3</v>
      </c>
      <c r="BT273" s="7">
        <v>3</v>
      </c>
      <c r="BU273" s="7">
        <v>2</v>
      </c>
      <c r="BV273" s="7">
        <v>4</v>
      </c>
      <c r="BW273" s="7">
        <v>3</v>
      </c>
      <c r="BX273" s="7">
        <v>6</v>
      </c>
      <c r="BY273" s="7">
        <v>2</v>
      </c>
      <c r="BZ273" s="7">
        <v>5</v>
      </c>
      <c r="CA273" s="7">
        <v>3</v>
      </c>
      <c r="CB273" s="7">
        <v>2</v>
      </c>
      <c r="CC273" s="7">
        <v>4</v>
      </c>
      <c r="CD273" s="7">
        <v>9</v>
      </c>
      <c r="CE273" s="7">
        <v>9</v>
      </c>
      <c r="CF273" s="7">
        <v>8</v>
      </c>
      <c r="CG273" s="7">
        <v>4</v>
      </c>
      <c r="CH273" s="7">
        <v>8</v>
      </c>
      <c r="CI273" s="7">
        <v>4</v>
      </c>
      <c r="CJ273" s="7">
        <v>1</v>
      </c>
      <c r="CK273" s="7">
        <v>6</v>
      </c>
      <c r="CL273" s="7">
        <v>8</v>
      </c>
      <c r="CM273" s="7">
        <v>6</v>
      </c>
      <c r="CN273" s="7">
        <v>8</v>
      </c>
      <c r="CO273" s="7">
        <v>13</v>
      </c>
      <c r="CP273" s="7">
        <v>10</v>
      </c>
      <c r="CQ273" s="7">
        <v>11</v>
      </c>
      <c r="CR273" s="7">
        <v>17</v>
      </c>
      <c r="CS273" s="7">
        <v>16</v>
      </c>
      <c r="CT273" s="7">
        <v>20</v>
      </c>
      <c r="CU273" s="7">
        <v>13</v>
      </c>
      <c r="CV273" s="7">
        <v>13</v>
      </c>
      <c r="CW273" s="7">
        <v>12</v>
      </c>
      <c r="CX273" s="7">
        <v>15</v>
      </c>
      <c r="CY273" s="7">
        <v>12</v>
      </c>
      <c r="CZ273" s="7">
        <v>9</v>
      </c>
      <c r="DA273" s="7">
        <v>9</v>
      </c>
      <c r="DB273" s="7">
        <v>11</v>
      </c>
      <c r="DC273" s="7">
        <v>16</v>
      </c>
      <c r="DD273" s="7">
        <v>10</v>
      </c>
      <c r="DE273" s="7">
        <v>9</v>
      </c>
      <c r="DF273" s="7">
        <v>14</v>
      </c>
      <c r="DG273" s="7">
        <v>5</v>
      </c>
      <c r="DH273" s="7">
        <v>5</v>
      </c>
      <c r="DI273" s="7">
        <v>8</v>
      </c>
      <c r="DJ273" s="7">
        <v>3</v>
      </c>
      <c r="DK273" s="7">
        <v>6</v>
      </c>
      <c r="DL273" s="7">
        <v>7</v>
      </c>
      <c r="DM273" s="7">
        <v>9</v>
      </c>
      <c r="DN273" s="7">
        <v>6</v>
      </c>
      <c r="DO273" s="7">
        <v>3</v>
      </c>
      <c r="DP273" s="7">
        <v>4</v>
      </c>
      <c r="DQ273" s="7">
        <v>5</v>
      </c>
      <c r="DR273" s="7">
        <v>10</v>
      </c>
      <c r="DS273" s="7">
        <v>0</v>
      </c>
      <c r="DT273" s="7">
        <v>2</v>
      </c>
      <c r="DU273" s="7">
        <v>1</v>
      </c>
      <c r="DV273" s="7">
        <v>1</v>
      </c>
      <c r="DW273" s="7">
        <v>11</v>
      </c>
      <c r="DX273" s="7">
        <f t="shared" si="21"/>
        <v>320</v>
      </c>
      <c r="DY273" s="7">
        <f t="shared" si="22"/>
        <v>29</v>
      </c>
      <c r="DZ273" s="7">
        <f t="shared" si="23"/>
        <v>129</v>
      </c>
      <c r="EA273" s="7">
        <f t="shared" si="24"/>
        <v>158</v>
      </c>
    </row>
    <row r="274" spans="1:131" x14ac:dyDescent="0.35">
      <c r="A274" s="7">
        <v>13</v>
      </c>
      <c r="B274" s="10" t="s">
        <v>1020</v>
      </c>
      <c r="C274" s="10" t="s">
        <v>669</v>
      </c>
      <c r="D274" s="10" t="s">
        <v>670</v>
      </c>
      <c r="E274" s="7">
        <f>SUM(Table32534[[#This Row],[0]:[90]])</f>
        <v>824</v>
      </c>
      <c r="F274" s="8">
        <f>SUM(Table32534[[#This Row],[0]:[15]])</f>
        <v>143</v>
      </c>
      <c r="G274" s="7">
        <f>SUM(Table32534[[#This Row],[16]:[64]])</f>
        <v>536</v>
      </c>
      <c r="H274" s="7">
        <f>SUM(Table32534[[#This Row],[65]:[90]])</f>
        <v>145</v>
      </c>
      <c r="I274" s="7">
        <f>SUM(Table32534[[#This Row],[85]:[90]])</f>
        <v>10</v>
      </c>
      <c r="J274" s="8">
        <f>SUM(Table32534[[#This Row],[0]:[17]])</f>
        <v>168</v>
      </c>
      <c r="K274" s="7">
        <f>SUM(Table32534[[#This Row],[18]:[64]])</f>
        <v>511</v>
      </c>
      <c r="L274" s="8">
        <f>SUM(Table32534[[#This Row],[0]:[4]])</f>
        <v>36</v>
      </c>
      <c r="M274" s="7">
        <f>SUM(Table32534[[#This Row],[5]:[15]])</f>
        <v>107</v>
      </c>
      <c r="N274" s="7">
        <f>SUM(Table32534[[#This Row],[16]:[24]])</f>
        <v>81</v>
      </c>
      <c r="O274" s="7">
        <f>SUM(Table32534[[#This Row],[25]:[49]])</f>
        <v>282</v>
      </c>
      <c r="P274" s="7">
        <f>SUM(Table32534[[#This Row],[50]:[64]])</f>
        <v>173</v>
      </c>
      <c r="Q274" s="7">
        <f>SUM(Table32534[[#This Row],[65]:[74]])</f>
        <v>87</v>
      </c>
      <c r="R274" s="7">
        <f>SUM(Table32534[[#This Row],[75]:[84]])</f>
        <v>48</v>
      </c>
      <c r="S274" s="8">
        <f>SUM(Table32534[[#This Row],[5]:[9]])</f>
        <v>52</v>
      </c>
      <c r="T274" s="7">
        <f>SUM(Table32534[[#This Row],[10]:[14]])</f>
        <v>48</v>
      </c>
      <c r="U274" s="7">
        <f>SUM(Table32534[[#This Row],[15]:[19]])</f>
        <v>47</v>
      </c>
      <c r="V274" s="7">
        <f>SUM(Table32534[[#This Row],[20]:[24]])</f>
        <v>41</v>
      </c>
      <c r="W274" s="7">
        <f>SUM(Table32534[[#This Row],[25]:[29]])</f>
        <v>43</v>
      </c>
      <c r="X274" s="7">
        <f>SUM(Table32534[[#This Row],[30]:[34]])</f>
        <v>53</v>
      </c>
      <c r="Y274" s="7">
        <f>SUM(Table32534[[#This Row],[35]:[39]])</f>
        <v>62</v>
      </c>
      <c r="Z274" s="7">
        <f>SUM(Table32534[[#This Row],[40]:[44]])</f>
        <v>78</v>
      </c>
      <c r="AA274" s="7">
        <f>SUM(Table32534[[#This Row],[45]:[49]])</f>
        <v>46</v>
      </c>
      <c r="AB274" s="7">
        <f>SUM(Table32534[[#This Row],[50]:[54]])</f>
        <v>53</v>
      </c>
      <c r="AC274" s="7">
        <f>SUM(Table32534[[#This Row],[55]:[59]])</f>
        <v>52</v>
      </c>
      <c r="AD274" s="7">
        <f>SUM(Table32534[[#This Row],[60]:[64]])</f>
        <v>68</v>
      </c>
      <c r="AE274" s="7">
        <f>SUM(Table32534[[#This Row],[65]:[69]])</f>
        <v>44</v>
      </c>
      <c r="AF274" s="7">
        <f>SUM(Table32534[[#This Row],[70]:[74]])</f>
        <v>43</v>
      </c>
      <c r="AG274" s="7">
        <f>SUM(Table32534[[#This Row],[75]:[79]])</f>
        <v>36</v>
      </c>
      <c r="AH274" s="7">
        <f>SUM(Table32534[[#This Row],[80]:[84]])</f>
        <v>12</v>
      </c>
      <c r="AI274" s="7">
        <f>SUM(Table32534[[#This Row],[85]:[89]])</f>
        <v>8</v>
      </c>
      <c r="AJ274" s="7">
        <f>Table32534[[#This Row],[90]]</f>
        <v>2</v>
      </c>
      <c r="AK274" s="8">
        <v>4</v>
      </c>
      <c r="AL274" s="7">
        <v>11</v>
      </c>
      <c r="AM274" s="7">
        <v>7</v>
      </c>
      <c r="AN274" s="7">
        <v>8</v>
      </c>
      <c r="AO274" s="7">
        <v>6</v>
      </c>
      <c r="AP274" s="7">
        <v>10</v>
      </c>
      <c r="AQ274" s="7">
        <v>10</v>
      </c>
      <c r="AR274" s="7">
        <v>12</v>
      </c>
      <c r="AS274" s="7">
        <v>17</v>
      </c>
      <c r="AT274" s="7">
        <v>3</v>
      </c>
      <c r="AU274" s="7">
        <v>7</v>
      </c>
      <c r="AV274" s="7">
        <v>9</v>
      </c>
      <c r="AW274" s="7">
        <v>8</v>
      </c>
      <c r="AX274" s="7">
        <v>12</v>
      </c>
      <c r="AY274" s="7">
        <v>12</v>
      </c>
      <c r="AZ274" s="7">
        <v>7</v>
      </c>
      <c r="BA274" s="7">
        <v>14</v>
      </c>
      <c r="BB274" s="7">
        <v>11</v>
      </c>
      <c r="BC274" s="7">
        <v>7</v>
      </c>
      <c r="BD274" s="7">
        <v>8</v>
      </c>
      <c r="BE274" s="7">
        <v>9</v>
      </c>
      <c r="BF274" s="7">
        <v>12</v>
      </c>
      <c r="BG274" s="7">
        <v>6</v>
      </c>
      <c r="BH274" s="7">
        <v>7</v>
      </c>
      <c r="BI274" s="7">
        <v>7</v>
      </c>
      <c r="BJ274" s="7">
        <v>6</v>
      </c>
      <c r="BK274" s="7">
        <v>10</v>
      </c>
      <c r="BL274" s="7">
        <v>10</v>
      </c>
      <c r="BM274" s="7">
        <v>8</v>
      </c>
      <c r="BN274" s="7">
        <v>9</v>
      </c>
      <c r="BO274" s="7">
        <v>10</v>
      </c>
      <c r="BP274" s="7">
        <v>11</v>
      </c>
      <c r="BQ274" s="7">
        <v>11</v>
      </c>
      <c r="BR274" s="7">
        <v>12</v>
      </c>
      <c r="BS274" s="7">
        <v>9</v>
      </c>
      <c r="BT274" s="7">
        <v>16</v>
      </c>
      <c r="BU274" s="7">
        <v>11</v>
      </c>
      <c r="BV274" s="7">
        <v>11</v>
      </c>
      <c r="BW274" s="7">
        <v>9</v>
      </c>
      <c r="BX274" s="7">
        <v>15</v>
      </c>
      <c r="BY274" s="7">
        <v>16</v>
      </c>
      <c r="BZ274" s="7">
        <v>13</v>
      </c>
      <c r="CA274" s="7">
        <v>13</v>
      </c>
      <c r="CB274" s="7">
        <v>15</v>
      </c>
      <c r="CC274" s="7">
        <v>21</v>
      </c>
      <c r="CD274" s="7">
        <v>13</v>
      </c>
      <c r="CE274" s="7">
        <v>10</v>
      </c>
      <c r="CF274" s="7">
        <v>5</v>
      </c>
      <c r="CG274" s="7">
        <v>4</v>
      </c>
      <c r="CH274" s="7">
        <v>14</v>
      </c>
      <c r="CI274" s="7">
        <v>9</v>
      </c>
      <c r="CJ274" s="7">
        <v>10</v>
      </c>
      <c r="CK274" s="7">
        <v>12</v>
      </c>
      <c r="CL274" s="7">
        <v>12</v>
      </c>
      <c r="CM274" s="7">
        <v>10</v>
      </c>
      <c r="CN274" s="7">
        <v>8</v>
      </c>
      <c r="CO274" s="7">
        <v>11</v>
      </c>
      <c r="CP274" s="7">
        <v>11</v>
      </c>
      <c r="CQ274" s="7">
        <v>14</v>
      </c>
      <c r="CR274" s="7">
        <v>8</v>
      </c>
      <c r="CS274" s="7">
        <v>15</v>
      </c>
      <c r="CT274" s="7">
        <v>12</v>
      </c>
      <c r="CU274" s="7">
        <v>19</v>
      </c>
      <c r="CV274" s="7">
        <v>12</v>
      </c>
      <c r="CW274" s="7">
        <v>10</v>
      </c>
      <c r="CX274" s="7">
        <v>7</v>
      </c>
      <c r="CY274" s="7">
        <v>10</v>
      </c>
      <c r="CZ274" s="7">
        <v>8</v>
      </c>
      <c r="DA274" s="7">
        <v>8</v>
      </c>
      <c r="DB274" s="7">
        <v>11</v>
      </c>
      <c r="DC274" s="7">
        <v>8</v>
      </c>
      <c r="DD274" s="7">
        <v>10</v>
      </c>
      <c r="DE274" s="7">
        <v>4</v>
      </c>
      <c r="DF274" s="7">
        <v>12</v>
      </c>
      <c r="DG274" s="7">
        <v>9</v>
      </c>
      <c r="DH274" s="7">
        <v>3</v>
      </c>
      <c r="DI274" s="7">
        <v>6</v>
      </c>
      <c r="DJ274" s="7">
        <v>11</v>
      </c>
      <c r="DK274" s="7">
        <v>10</v>
      </c>
      <c r="DL274" s="7">
        <v>6</v>
      </c>
      <c r="DM274" s="7">
        <v>4</v>
      </c>
      <c r="DN274" s="7">
        <v>2</v>
      </c>
      <c r="DO274" s="7">
        <v>3</v>
      </c>
      <c r="DP274" s="7">
        <v>2</v>
      </c>
      <c r="DQ274" s="7">
        <v>1</v>
      </c>
      <c r="DR274" s="7">
        <v>3</v>
      </c>
      <c r="DS274" s="7">
        <v>1</v>
      </c>
      <c r="DT274" s="7">
        <v>3</v>
      </c>
      <c r="DU274" s="7">
        <v>0</v>
      </c>
      <c r="DV274" s="7">
        <v>1</v>
      </c>
      <c r="DW274" s="7">
        <v>2</v>
      </c>
      <c r="DX274" s="7">
        <f t="shared" si="21"/>
        <v>536</v>
      </c>
      <c r="DY274" s="7">
        <f t="shared" si="22"/>
        <v>56</v>
      </c>
      <c r="DZ274" s="7">
        <f t="shared" si="23"/>
        <v>282</v>
      </c>
      <c r="EA274" s="7">
        <f t="shared" si="24"/>
        <v>173</v>
      </c>
    </row>
    <row r="275" spans="1:131" x14ac:dyDescent="0.35">
      <c r="A275" s="7">
        <v>13</v>
      </c>
      <c r="B275" s="10" t="s">
        <v>1020</v>
      </c>
      <c r="C275" s="10" t="s">
        <v>671</v>
      </c>
      <c r="D275" s="10" t="s">
        <v>672</v>
      </c>
      <c r="E275" s="7">
        <f>SUM(Table32534[[#This Row],[0]:[90]])</f>
        <v>605</v>
      </c>
      <c r="F275" s="8">
        <f>SUM(Table32534[[#This Row],[0]:[15]])</f>
        <v>133</v>
      </c>
      <c r="G275" s="7">
        <f>SUM(Table32534[[#This Row],[16]:[64]])</f>
        <v>395</v>
      </c>
      <c r="H275" s="7">
        <f>SUM(Table32534[[#This Row],[65]:[90]])</f>
        <v>77</v>
      </c>
      <c r="I275" s="7">
        <f>SUM(Table32534[[#This Row],[85]:[90]])</f>
        <v>4</v>
      </c>
      <c r="J275" s="8">
        <f>SUM(Table32534[[#This Row],[0]:[17]])</f>
        <v>152</v>
      </c>
      <c r="K275" s="7">
        <f>SUM(Table32534[[#This Row],[18]:[64]])</f>
        <v>376</v>
      </c>
      <c r="L275" s="8">
        <f>SUM(Table32534[[#This Row],[0]:[4]])</f>
        <v>70</v>
      </c>
      <c r="M275" s="7">
        <f>SUM(Table32534[[#This Row],[5]:[15]])</f>
        <v>63</v>
      </c>
      <c r="N275" s="7">
        <f>SUM(Table32534[[#This Row],[16]:[24]])</f>
        <v>74</v>
      </c>
      <c r="O275" s="7">
        <f>SUM(Table32534[[#This Row],[25]:[49]])</f>
        <v>197</v>
      </c>
      <c r="P275" s="7">
        <f>SUM(Table32534[[#This Row],[50]:[64]])</f>
        <v>124</v>
      </c>
      <c r="Q275" s="7">
        <f>SUM(Table32534[[#This Row],[65]:[74]])</f>
        <v>46</v>
      </c>
      <c r="R275" s="7">
        <f>SUM(Table32534[[#This Row],[75]:[84]])</f>
        <v>27</v>
      </c>
      <c r="S275" s="8">
        <f>SUM(Table32534[[#This Row],[5]:[9]])</f>
        <v>34</v>
      </c>
      <c r="T275" s="7">
        <f>SUM(Table32534[[#This Row],[10]:[14]])</f>
        <v>27</v>
      </c>
      <c r="U275" s="7">
        <f>SUM(Table32534[[#This Row],[15]:[19]])</f>
        <v>33</v>
      </c>
      <c r="V275" s="7">
        <f>SUM(Table32534[[#This Row],[20]:[24]])</f>
        <v>43</v>
      </c>
      <c r="W275" s="7">
        <f>SUM(Table32534[[#This Row],[25]:[29]])</f>
        <v>30</v>
      </c>
      <c r="X275" s="7">
        <f>SUM(Table32534[[#This Row],[30]:[34]])</f>
        <v>35</v>
      </c>
      <c r="Y275" s="7">
        <f>SUM(Table32534[[#This Row],[35]:[39]])</f>
        <v>50</v>
      </c>
      <c r="Z275" s="7">
        <f>SUM(Table32534[[#This Row],[40]:[44]])</f>
        <v>37</v>
      </c>
      <c r="AA275" s="7">
        <f>SUM(Table32534[[#This Row],[45]:[49]])</f>
        <v>45</v>
      </c>
      <c r="AB275" s="7">
        <f>SUM(Table32534[[#This Row],[50]:[54]])</f>
        <v>39</v>
      </c>
      <c r="AC275" s="7">
        <f>SUM(Table32534[[#This Row],[55]:[59]])</f>
        <v>52</v>
      </c>
      <c r="AD275" s="7">
        <f>SUM(Table32534[[#This Row],[60]:[64]])</f>
        <v>33</v>
      </c>
      <c r="AE275" s="7">
        <f>SUM(Table32534[[#This Row],[65]:[69]])</f>
        <v>23</v>
      </c>
      <c r="AF275" s="7">
        <f>SUM(Table32534[[#This Row],[70]:[74]])</f>
        <v>23</v>
      </c>
      <c r="AG275" s="7">
        <f>SUM(Table32534[[#This Row],[75]:[79]])</f>
        <v>14</v>
      </c>
      <c r="AH275" s="7">
        <f>SUM(Table32534[[#This Row],[80]:[84]])</f>
        <v>13</v>
      </c>
      <c r="AI275" s="7">
        <f>SUM(Table32534[[#This Row],[85]:[89]])</f>
        <v>1</v>
      </c>
      <c r="AJ275" s="7">
        <f>Table32534[[#This Row],[90]]</f>
        <v>3</v>
      </c>
      <c r="AK275" s="8">
        <v>13</v>
      </c>
      <c r="AL275" s="7">
        <v>15</v>
      </c>
      <c r="AM275" s="7">
        <v>17</v>
      </c>
      <c r="AN275" s="7">
        <v>11</v>
      </c>
      <c r="AO275" s="7">
        <v>14</v>
      </c>
      <c r="AP275" s="7">
        <v>4</v>
      </c>
      <c r="AQ275" s="7">
        <v>8</v>
      </c>
      <c r="AR275" s="7">
        <v>8</v>
      </c>
      <c r="AS275" s="7">
        <v>4</v>
      </c>
      <c r="AT275" s="7">
        <v>10</v>
      </c>
      <c r="AU275" s="7">
        <v>7</v>
      </c>
      <c r="AV275" s="7">
        <v>6</v>
      </c>
      <c r="AW275" s="7">
        <v>4</v>
      </c>
      <c r="AX275" s="7">
        <v>4</v>
      </c>
      <c r="AY275" s="7">
        <v>6</v>
      </c>
      <c r="AZ275" s="7">
        <v>2</v>
      </c>
      <c r="BA275" s="7">
        <v>12</v>
      </c>
      <c r="BB275" s="7">
        <v>7</v>
      </c>
      <c r="BC275" s="7">
        <v>6</v>
      </c>
      <c r="BD275" s="7">
        <v>6</v>
      </c>
      <c r="BE275" s="7">
        <v>8</v>
      </c>
      <c r="BF275" s="7">
        <v>9</v>
      </c>
      <c r="BG275" s="7">
        <v>12</v>
      </c>
      <c r="BH275" s="7">
        <v>6</v>
      </c>
      <c r="BI275" s="7">
        <v>8</v>
      </c>
      <c r="BJ275" s="7">
        <v>11</v>
      </c>
      <c r="BK275" s="7">
        <v>3</v>
      </c>
      <c r="BL275" s="7">
        <v>7</v>
      </c>
      <c r="BM275" s="7">
        <v>4</v>
      </c>
      <c r="BN275" s="7">
        <v>5</v>
      </c>
      <c r="BO275" s="7">
        <v>8</v>
      </c>
      <c r="BP275" s="7">
        <v>6</v>
      </c>
      <c r="BQ275" s="7">
        <v>5</v>
      </c>
      <c r="BR275" s="7">
        <v>8</v>
      </c>
      <c r="BS275" s="7">
        <v>8</v>
      </c>
      <c r="BT275" s="7">
        <v>8</v>
      </c>
      <c r="BU275" s="7">
        <v>14</v>
      </c>
      <c r="BV275" s="7">
        <v>9</v>
      </c>
      <c r="BW275" s="7">
        <v>7</v>
      </c>
      <c r="BX275" s="7">
        <v>12</v>
      </c>
      <c r="BY275" s="7">
        <v>7</v>
      </c>
      <c r="BZ275" s="7">
        <v>9</v>
      </c>
      <c r="CA275" s="7">
        <v>5</v>
      </c>
      <c r="CB275" s="7">
        <v>7</v>
      </c>
      <c r="CC275" s="7">
        <v>9</v>
      </c>
      <c r="CD275" s="7">
        <v>13</v>
      </c>
      <c r="CE275" s="7">
        <v>10</v>
      </c>
      <c r="CF275" s="7">
        <v>9</v>
      </c>
      <c r="CG275" s="7">
        <v>7</v>
      </c>
      <c r="CH275" s="7">
        <v>6</v>
      </c>
      <c r="CI275" s="7">
        <v>9</v>
      </c>
      <c r="CJ275" s="7">
        <v>5</v>
      </c>
      <c r="CK275" s="7">
        <v>6</v>
      </c>
      <c r="CL275" s="7">
        <v>11</v>
      </c>
      <c r="CM275" s="7">
        <v>8</v>
      </c>
      <c r="CN275" s="7">
        <v>12</v>
      </c>
      <c r="CO275" s="7">
        <v>12</v>
      </c>
      <c r="CP275" s="7">
        <v>8</v>
      </c>
      <c r="CQ275" s="7">
        <v>12</v>
      </c>
      <c r="CR275" s="7">
        <v>8</v>
      </c>
      <c r="CS275" s="7">
        <v>9</v>
      </c>
      <c r="CT275" s="7">
        <v>7</v>
      </c>
      <c r="CU275" s="7">
        <v>6</v>
      </c>
      <c r="CV275" s="7">
        <v>7</v>
      </c>
      <c r="CW275" s="7">
        <v>4</v>
      </c>
      <c r="CX275" s="7">
        <v>3</v>
      </c>
      <c r="CY275" s="7">
        <v>2</v>
      </c>
      <c r="CZ275" s="7">
        <v>8</v>
      </c>
      <c r="DA275" s="7">
        <v>4</v>
      </c>
      <c r="DB275" s="7">
        <v>6</v>
      </c>
      <c r="DC275" s="7">
        <v>4</v>
      </c>
      <c r="DD275" s="7">
        <v>7</v>
      </c>
      <c r="DE275" s="7">
        <v>3</v>
      </c>
      <c r="DF275" s="7">
        <v>4</v>
      </c>
      <c r="DG275" s="7">
        <v>5</v>
      </c>
      <c r="DH275" s="7">
        <v>2</v>
      </c>
      <c r="DI275" s="7">
        <v>5</v>
      </c>
      <c r="DJ275" s="7">
        <v>1</v>
      </c>
      <c r="DK275" s="7">
        <v>3</v>
      </c>
      <c r="DL275" s="7">
        <v>3</v>
      </c>
      <c r="DM275" s="7">
        <v>1</v>
      </c>
      <c r="DN275" s="7">
        <v>5</v>
      </c>
      <c r="DO275" s="7">
        <v>0</v>
      </c>
      <c r="DP275" s="7">
        <v>5</v>
      </c>
      <c r="DQ275" s="7">
        <v>2</v>
      </c>
      <c r="DR275" s="7">
        <v>1</v>
      </c>
      <c r="DS275" s="7">
        <v>0</v>
      </c>
      <c r="DT275" s="7">
        <v>0</v>
      </c>
      <c r="DU275" s="7">
        <v>0</v>
      </c>
      <c r="DV275" s="7">
        <v>0</v>
      </c>
      <c r="DW275" s="7">
        <v>3</v>
      </c>
      <c r="DX275" s="7">
        <f t="shared" si="21"/>
        <v>395</v>
      </c>
      <c r="DY275" s="7">
        <f t="shared" si="22"/>
        <v>55</v>
      </c>
      <c r="DZ275" s="7">
        <f t="shared" si="23"/>
        <v>197</v>
      </c>
      <c r="EA275" s="7">
        <f t="shared" si="24"/>
        <v>124</v>
      </c>
    </row>
    <row r="276" spans="1:131" x14ac:dyDescent="0.35">
      <c r="A276" s="7">
        <v>13</v>
      </c>
      <c r="B276" s="10" t="s">
        <v>1020</v>
      </c>
      <c r="C276" s="10" t="s">
        <v>673</v>
      </c>
      <c r="D276" s="10" t="s">
        <v>674</v>
      </c>
      <c r="E276" s="7">
        <f>SUM(Table32534[[#This Row],[0]:[90]])</f>
        <v>1067</v>
      </c>
      <c r="F276" s="8">
        <f>SUM(Table32534[[#This Row],[0]:[15]])</f>
        <v>164</v>
      </c>
      <c r="G276" s="7">
        <f>SUM(Table32534[[#This Row],[16]:[64]])</f>
        <v>573</v>
      </c>
      <c r="H276" s="7">
        <f>SUM(Table32534[[#This Row],[65]:[90]])</f>
        <v>330</v>
      </c>
      <c r="I276" s="7">
        <f>SUM(Table32534[[#This Row],[85]:[90]])</f>
        <v>133</v>
      </c>
      <c r="J276" s="8">
        <f>SUM(Table32534[[#This Row],[0]:[17]])</f>
        <v>184</v>
      </c>
      <c r="K276" s="7">
        <f>SUM(Table32534[[#This Row],[18]:[64]])</f>
        <v>553</v>
      </c>
      <c r="L276" s="8">
        <f>SUM(Table32534[[#This Row],[0]:[4]])</f>
        <v>53</v>
      </c>
      <c r="M276" s="7">
        <f>SUM(Table32534[[#This Row],[5]:[15]])</f>
        <v>111</v>
      </c>
      <c r="N276" s="7">
        <f>SUM(Table32534[[#This Row],[16]:[24]])</f>
        <v>110</v>
      </c>
      <c r="O276" s="7">
        <f>SUM(Table32534[[#This Row],[25]:[49]])</f>
        <v>253</v>
      </c>
      <c r="P276" s="7">
        <f>SUM(Table32534[[#This Row],[50]:[64]])</f>
        <v>210</v>
      </c>
      <c r="Q276" s="7">
        <f>SUM(Table32534[[#This Row],[65]:[74]])</f>
        <v>112</v>
      </c>
      <c r="R276" s="7">
        <f>SUM(Table32534[[#This Row],[75]:[84]])</f>
        <v>85</v>
      </c>
      <c r="S276" s="8">
        <f>SUM(Table32534[[#This Row],[5]:[9]])</f>
        <v>50</v>
      </c>
      <c r="T276" s="7">
        <f>SUM(Table32534[[#This Row],[10]:[14]])</f>
        <v>56</v>
      </c>
      <c r="U276" s="7">
        <f>SUM(Table32534[[#This Row],[15]:[19]])</f>
        <v>48</v>
      </c>
      <c r="V276" s="7">
        <f>SUM(Table32534[[#This Row],[20]:[24]])</f>
        <v>67</v>
      </c>
      <c r="W276" s="7">
        <f>SUM(Table32534[[#This Row],[25]:[29]])</f>
        <v>54</v>
      </c>
      <c r="X276" s="7">
        <f>SUM(Table32534[[#This Row],[30]:[34]])</f>
        <v>44</v>
      </c>
      <c r="Y276" s="7">
        <f>SUM(Table32534[[#This Row],[35]:[39]])</f>
        <v>60</v>
      </c>
      <c r="Z276" s="7">
        <f>SUM(Table32534[[#This Row],[40]:[44]])</f>
        <v>46</v>
      </c>
      <c r="AA276" s="7">
        <f>SUM(Table32534[[#This Row],[45]:[49]])</f>
        <v>49</v>
      </c>
      <c r="AB276" s="7">
        <f>SUM(Table32534[[#This Row],[50]:[54]])</f>
        <v>67</v>
      </c>
      <c r="AC276" s="7">
        <f>SUM(Table32534[[#This Row],[55]:[59]])</f>
        <v>67</v>
      </c>
      <c r="AD276" s="7">
        <f>SUM(Table32534[[#This Row],[60]:[64]])</f>
        <v>76</v>
      </c>
      <c r="AE276" s="7">
        <f>SUM(Table32534[[#This Row],[65]:[69]])</f>
        <v>60</v>
      </c>
      <c r="AF276" s="7">
        <f>SUM(Table32534[[#This Row],[70]:[74]])</f>
        <v>52</v>
      </c>
      <c r="AG276" s="7">
        <f>SUM(Table32534[[#This Row],[75]:[79]])</f>
        <v>50</v>
      </c>
      <c r="AH276" s="7">
        <f>SUM(Table32534[[#This Row],[80]:[84]])</f>
        <v>35</v>
      </c>
      <c r="AI276" s="7">
        <f>SUM(Table32534[[#This Row],[85]:[89]])</f>
        <v>106</v>
      </c>
      <c r="AJ276" s="7">
        <f>Table32534[[#This Row],[90]]</f>
        <v>27</v>
      </c>
      <c r="AK276" s="8">
        <v>15</v>
      </c>
      <c r="AL276" s="7">
        <v>8</v>
      </c>
      <c r="AM276" s="7">
        <v>12</v>
      </c>
      <c r="AN276" s="7">
        <v>11</v>
      </c>
      <c r="AO276" s="7">
        <v>7</v>
      </c>
      <c r="AP276" s="7">
        <v>10</v>
      </c>
      <c r="AQ276" s="7">
        <v>9</v>
      </c>
      <c r="AR276" s="7">
        <v>10</v>
      </c>
      <c r="AS276" s="7">
        <v>10</v>
      </c>
      <c r="AT276" s="7">
        <v>11</v>
      </c>
      <c r="AU276" s="7">
        <v>7</v>
      </c>
      <c r="AV276" s="7">
        <v>14</v>
      </c>
      <c r="AW276" s="7">
        <v>11</v>
      </c>
      <c r="AX276" s="7">
        <v>12</v>
      </c>
      <c r="AY276" s="7">
        <v>12</v>
      </c>
      <c r="AZ276" s="7">
        <v>5</v>
      </c>
      <c r="BA276" s="7">
        <v>10</v>
      </c>
      <c r="BB276" s="7">
        <v>10</v>
      </c>
      <c r="BC276" s="7">
        <v>11</v>
      </c>
      <c r="BD276" s="7">
        <v>12</v>
      </c>
      <c r="BE276" s="7">
        <v>21</v>
      </c>
      <c r="BF276" s="7">
        <v>14</v>
      </c>
      <c r="BG276" s="7">
        <v>18</v>
      </c>
      <c r="BH276" s="7">
        <v>9</v>
      </c>
      <c r="BI276" s="7">
        <v>5</v>
      </c>
      <c r="BJ276" s="7">
        <v>3</v>
      </c>
      <c r="BK276" s="7">
        <v>11</v>
      </c>
      <c r="BL276" s="7">
        <v>17</v>
      </c>
      <c r="BM276" s="7">
        <v>10</v>
      </c>
      <c r="BN276" s="7">
        <v>13</v>
      </c>
      <c r="BO276" s="7">
        <v>11</v>
      </c>
      <c r="BP276" s="7">
        <v>11</v>
      </c>
      <c r="BQ276" s="7">
        <v>7</v>
      </c>
      <c r="BR276" s="7">
        <v>9</v>
      </c>
      <c r="BS276" s="7">
        <v>6</v>
      </c>
      <c r="BT276" s="7">
        <v>17</v>
      </c>
      <c r="BU276" s="7">
        <v>10</v>
      </c>
      <c r="BV276" s="7">
        <v>12</v>
      </c>
      <c r="BW276" s="7">
        <v>13</v>
      </c>
      <c r="BX276" s="7">
        <v>8</v>
      </c>
      <c r="BY276" s="7">
        <v>6</v>
      </c>
      <c r="BZ276" s="7">
        <v>7</v>
      </c>
      <c r="CA276" s="7">
        <v>10</v>
      </c>
      <c r="CB276" s="7">
        <v>12</v>
      </c>
      <c r="CC276" s="7">
        <v>11</v>
      </c>
      <c r="CD276" s="7">
        <v>17</v>
      </c>
      <c r="CE276" s="7">
        <v>11</v>
      </c>
      <c r="CF276" s="7">
        <v>9</v>
      </c>
      <c r="CG276" s="7">
        <v>5</v>
      </c>
      <c r="CH276" s="7">
        <v>7</v>
      </c>
      <c r="CI276" s="7">
        <v>11</v>
      </c>
      <c r="CJ276" s="7">
        <v>7</v>
      </c>
      <c r="CK276" s="7">
        <v>18</v>
      </c>
      <c r="CL276" s="7">
        <v>17</v>
      </c>
      <c r="CM276" s="7">
        <v>14</v>
      </c>
      <c r="CN276" s="7">
        <v>16</v>
      </c>
      <c r="CO276" s="7">
        <v>16</v>
      </c>
      <c r="CP276" s="7">
        <v>12</v>
      </c>
      <c r="CQ276" s="7">
        <v>7</v>
      </c>
      <c r="CR276" s="7">
        <v>16</v>
      </c>
      <c r="CS276" s="7">
        <v>13</v>
      </c>
      <c r="CT276" s="7">
        <v>16</v>
      </c>
      <c r="CU276" s="7">
        <v>17</v>
      </c>
      <c r="CV276" s="7">
        <v>16</v>
      </c>
      <c r="CW276" s="7">
        <v>14</v>
      </c>
      <c r="CX276" s="7">
        <v>13</v>
      </c>
      <c r="CY276" s="7">
        <v>12</v>
      </c>
      <c r="CZ276" s="7">
        <v>11</v>
      </c>
      <c r="DA276" s="7">
        <v>10</v>
      </c>
      <c r="DB276" s="7">
        <v>14</v>
      </c>
      <c r="DC276" s="7">
        <v>9</v>
      </c>
      <c r="DD276" s="7">
        <v>4</v>
      </c>
      <c r="DE276" s="7">
        <v>16</v>
      </c>
      <c r="DF276" s="7">
        <v>17</v>
      </c>
      <c r="DG276" s="7">
        <v>6</v>
      </c>
      <c r="DH276" s="7">
        <v>15</v>
      </c>
      <c r="DI276" s="7">
        <v>10</v>
      </c>
      <c r="DJ276" s="7">
        <v>7</v>
      </c>
      <c r="DK276" s="7">
        <v>9</v>
      </c>
      <c r="DL276" s="7">
        <v>9</v>
      </c>
      <c r="DM276" s="7">
        <v>7</v>
      </c>
      <c r="DN276" s="7">
        <v>11</v>
      </c>
      <c r="DO276" s="7">
        <v>5</v>
      </c>
      <c r="DP276" s="7">
        <v>7</v>
      </c>
      <c r="DQ276" s="7">
        <v>5</v>
      </c>
      <c r="DR276" s="7">
        <v>26</v>
      </c>
      <c r="DS276" s="7">
        <v>29</v>
      </c>
      <c r="DT276" s="7">
        <v>16</v>
      </c>
      <c r="DU276" s="7">
        <v>18</v>
      </c>
      <c r="DV276" s="7">
        <v>17</v>
      </c>
      <c r="DW276" s="7">
        <v>27</v>
      </c>
      <c r="DX276" s="7">
        <f t="shared" si="21"/>
        <v>573</v>
      </c>
      <c r="DY276" s="7">
        <f t="shared" si="22"/>
        <v>90</v>
      </c>
      <c r="DZ276" s="7">
        <f t="shared" si="23"/>
        <v>253</v>
      </c>
      <c r="EA276" s="7">
        <f t="shared" si="24"/>
        <v>210</v>
      </c>
    </row>
    <row r="277" spans="1:131" x14ac:dyDescent="0.35">
      <c r="A277" s="7">
        <v>13</v>
      </c>
      <c r="B277" s="10" t="s">
        <v>1020</v>
      </c>
      <c r="C277" s="10" t="s">
        <v>675</v>
      </c>
      <c r="D277" s="10" t="s">
        <v>676</v>
      </c>
      <c r="E277" s="7">
        <f>SUM(Table32534[[#This Row],[0]:[90]])</f>
        <v>798</v>
      </c>
      <c r="F277" s="8">
        <f>SUM(Table32534[[#This Row],[0]:[15]])</f>
        <v>125</v>
      </c>
      <c r="G277" s="7">
        <f>SUM(Table32534[[#This Row],[16]:[64]])</f>
        <v>463</v>
      </c>
      <c r="H277" s="7">
        <f>SUM(Table32534[[#This Row],[65]:[90]])</f>
        <v>210</v>
      </c>
      <c r="I277" s="7">
        <f>SUM(Table32534[[#This Row],[85]:[90]])</f>
        <v>38</v>
      </c>
      <c r="J277" s="8">
        <f>SUM(Table32534[[#This Row],[0]:[17]])</f>
        <v>141</v>
      </c>
      <c r="K277" s="7">
        <f>SUM(Table32534[[#This Row],[18]:[64]])</f>
        <v>447</v>
      </c>
      <c r="L277" s="8">
        <f>SUM(Table32534[[#This Row],[0]:[4]])</f>
        <v>30</v>
      </c>
      <c r="M277" s="7">
        <f>SUM(Table32534[[#This Row],[5]:[15]])</f>
        <v>95</v>
      </c>
      <c r="N277" s="7">
        <f>SUM(Table32534[[#This Row],[16]:[24]])</f>
        <v>79</v>
      </c>
      <c r="O277" s="7">
        <f>SUM(Table32534[[#This Row],[25]:[49]])</f>
        <v>207</v>
      </c>
      <c r="P277" s="7">
        <f>SUM(Table32534[[#This Row],[50]:[64]])</f>
        <v>177</v>
      </c>
      <c r="Q277" s="7">
        <f>SUM(Table32534[[#This Row],[65]:[74]])</f>
        <v>95</v>
      </c>
      <c r="R277" s="7">
        <f>SUM(Table32534[[#This Row],[75]:[84]])</f>
        <v>77</v>
      </c>
      <c r="S277" s="8">
        <f>SUM(Table32534[[#This Row],[5]:[9]])</f>
        <v>34</v>
      </c>
      <c r="T277" s="7">
        <f>SUM(Table32534[[#This Row],[10]:[14]])</f>
        <v>58</v>
      </c>
      <c r="U277" s="7">
        <f>SUM(Table32534[[#This Row],[15]:[19]])</f>
        <v>38</v>
      </c>
      <c r="V277" s="7">
        <f>SUM(Table32534[[#This Row],[20]:[24]])</f>
        <v>44</v>
      </c>
      <c r="W277" s="7">
        <f>SUM(Table32534[[#This Row],[25]:[29]])</f>
        <v>45</v>
      </c>
      <c r="X277" s="7">
        <f>SUM(Table32534[[#This Row],[30]:[34]])</f>
        <v>39</v>
      </c>
      <c r="Y277" s="7">
        <f>SUM(Table32534[[#This Row],[35]:[39]])</f>
        <v>34</v>
      </c>
      <c r="Z277" s="7">
        <f>SUM(Table32534[[#This Row],[40]:[44]])</f>
        <v>48</v>
      </c>
      <c r="AA277" s="7">
        <f>SUM(Table32534[[#This Row],[45]:[49]])</f>
        <v>41</v>
      </c>
      <c r="AB277" s="7">
        <f>SUM(Table32534[[#This Row],[50]:[54]])</f>
        <v>59</v>
      </c>
      <c r="AC277" s="7">
        <f>SUM(Table32534[[#This Row],[55]:[59]])</f>
        <v>43</v>
      </c>
      <c r="AD277" s="7">
        <f>SUM(Table32534[[#This Row],[60]:[64]])</f>
        <v>75</v>
      </c>
      <c r="AE277" s="7">
        <f>SUM(Table32534[[#This Row],[65]:[69]])</f>
        <v>44</v>
      </c>
      <c r="AF277" s="7">
        <f>SUM(Table32534[[#This Row],[70]:[74]])</f>
        <v>51</v>
      </c>
      <c r="AG277" s="7">
        <f>SUM(Table32534[[#This Row],[75]:[79]])</f>
        <v>54</v>
      </c>
      <c r="AH277" s="7">
        <f>SUM(Table32534[[#This Row],[80]:[84]])</f>
        <v>23</v>
      </c>
      <c r="AI277" s="7">
        <f>SUM(Table32534[[#This Row],[85]:[89]])</f>
        <v>27</v>
      </c>
      <c r="AJ277" s="7">
        <f>Table32534[[#This Row],[90]]</f>
        <v>11</v>
      </c>
      <c r="AK277" s="8">
        <v>1</v>
      </c>
      <c r="AL277" s="7">
        <v>1</v>
      </c>
      <c r="AM277" s="7">
        <v>11</v>
      </c>
      <c r="AN277" s="7">
        <v>9</v>
      </c>
      <c r="AO277" s="7">
        <v>8</v>
      </c>
      <c r="AP277" s="7">
        <v>7</v>
      </c>
      <c r="AQ277" s="7">
        <v>5</v>
      </c>
      <c r="AR277" s="7">
        <v>9</v>
      </c>
      <c r="AS277" s="7">
        <v>5</v>
      </c>
      <c r="AT277" s="7">
        <v>8</v>
      </c>
      <c r="AU277" s="7">
        <v>9</v>
      </c>
      <c r="AV277" s="7">
        <v>13</v>
      </c>
      <c r="AW277" s="7">
        <v>17</v>
      </c>
      <c r="AX277" s="7">
        <v>16</v>
      </c>
      <c r="AY277" s="7">
        <v>3</v>
      </c>
      <c r="AZ277" s="7">
        <v>3</v>
      </c>
      <c r="BA277" s="7">
        <v>9</v>
      </c>
      <c r="BB277" s="7">
        <v>7</v>
      </c>
      <c r="BC277" s="7">
        <v>11</v>
      </c>
      <c r="BD277" s="7">
        <v>8</v>
      </c>
      <c r="BE277" s="7">
        <v>11</v>
      </c>
      <c r="BF277" s="7">
        <v>16</v>
      </c>
      <c r="BG277" s="7">
        <v>4</v>
      </c>
      <c r="BH277" s="7">
        <v>6</v>
      </c>
      <c r="BI277" s="7">
        <v>7</v>
      </c>
      <c r="BJ277" s="7">
        <v>5</v>
      </c>
      <c r="BK277" s="7">
        <v>10</v>
      </c>
      <c r="BL277" s="7">
        <v>6</v>
      </c>
      <c r="BM277" s="7">
        <v>13</v>
      </c>
      <c r="BN277" s="7">
        <v>11</v>
      </c>
      <c r="BO277" s="7">
        <v>4</v>
      </c>
      <c r="BP277" s="7">
        <v>15</v>
      </c>
      <c r="BQ277" s="7">
        <v>5</v>
      </c>
      <c r="BR277" s="7">
        <v>7</v>
      </c>
      <c r="BS277" s="7">
        <v>8</v>
      </c>
      <c r="BT277" s="7">
        <v>10</v>
      </c>
      <c r="BU277" s="7">
        <v>1</v>
      </c>
      <c r="BV277" s="7">
        <v>9</v>
      </c>
      <c r="BW277" s="7">
        <v>3</v>
      </c>
      <c r="BX277" s="7">
        <v>11</v>
      </c>
      <c r="BY277" s="7">
        <v>13</v>
      </c>
      <c r="BZ277" s="7">
        <v>10</v>
      </c>
      <c r="CA277" s="7">
        <v>10</v>
      </c>
      <c r="CB277" s="7">
        <v>7</v>
      </c>
      <c r="CC277" s="7">
        <v>8</v>
      </c>
      <c r="CD277" s="7">
        <v>8</v>
      </c>
      <c r="CE277" s="7">
        <v>8</v>
      </c>
      <c r="CF277" s="7">
        <v>9</v>
      </c>
      <c r="CG277" s="7">
        <v>11</v>
      </c>
      <c r="CH277" s="7">
        <v>5</v>
      </c>
      <c r="CI277" s="7">
        <v>11</v>
      </c>
      <c r="CJ277" s="7">
        <v>8</v>
      </c>
      <c r="CK277" s="7">
        <v>12</v>
      </c>
      <c r="CL277" s="7">
        <v>11</v>
      </c>
      <c r="CM277" s="7">
        <v>17</v>
      </c>
      <c r="CN277" s="7">
        <v>12</v>
      </c>
      <c r="CO277" s="7">
        <v>6</v>
      </c>
      <c r="CP277" s="7">
        <v>7</v>
      </c>
      <c r="CQ277" s="7">
        <v>7</v>
      </c>
      <c r="CR277" s="7">
        <v>11</v>
      </c>
      <c r="CS277" s="7">
        <v>7</v>
      </c>
      <c r="CT277" s="7">
        <v>14</v>
      </c>
      <c r="CU277" s="7">
        <v>15</v>
      </c>
      <c r="CV277" s="7">
        <v>18</v>
      </c>
      <c r="CW277" s="7">
        <v>21</v>
      </c>
      <c r="CX277" s="7">
        <v>5</v>
      </c>
      <c r="CY277" s="7">
        <v>13</v>
      </c>
      <c r="CZ277" s="7">
        <v>6</v>
      </c>
      <c r="DA277" s="7">
        <v>11</v>
      </c>
      <c r="DB277" s="7">
        <v>9</v>
      </c>
      <c r="DC277" s="7">
        <v>13</v>
      </c>
      <c r="DD277" s="7">
        <v>11</v>
      </c>
      <c r="DE277" s="7">
        <v>10</v>
      </c>
      <c r="DF277" s="7">
        <v>7</v>
      </c>
      <c r="DG277" s="7">
        <v>10</v>
      </c>
      <c r="DH277" s="7">
        <v>12</v>
      </c>
      <c r="DI277" s="7">
        <v>9</v>
      </c>
      <c r="DJ277" s="7">
        <v>18</v>
      </c>
      <c r="DK277" s="7">
        <v>4</v>
      </c>
      <c r="DL277" s="7">
        <v>11</v>
      </c>
      <c r="DM277" s="7">
        <v>10</v>
      </c>
      <c r="DN277" s="7">
        <v>4</v>
      </c>
      <c r="DO277" s="7">
        <v>3</v>
      </c>
      <c r="DP277" s="7">
        <v>3</v>
      </c>
      <c r="DQ277" s="7">
        <v>3</v>
      </c>
      <c r="DR277" s="7">
        <v>7</v>
      </c>
      <c r="DS277" s="7">
        <v>9</v>
      </c>
      <c r="DT277" s="7">
        <v>5</v>
      </c>
      <c r="DU277" s="7">
        <v>3</v>
      </c>
      <c r="DV277" s="7">
        <v>3</v>
      </c>
      <c r="DW277" s="7">
        <v>11</v>
      </c>
      <c r="DX277" s="7">
        <f t="shared" si="21"/>
        <v>463</v>
      </c>
      <c r="DY277" s="7">
        <f t="shared" si="22"/>
        <v>63</v>
      </c>
      <c r="DZ277" s="7">
        <f t="shared" si="23"/>
        <v>207</v>
      </c>
      <c r="EA277" s="7">
        <f t="shared" si="24"/>
        <v>177</v>
      </c>
    </row>
    <row r="278" spans="1:131" x14ac:dyDescent="0.35">
      <c r="A278" s="7">
        <v>13</v>
      </c>
      <c r="B278" s="10" t="s">
        <v>1020</v>
      </c>
      <c r="C278" s="10" t="s">
        <v>677</v>
      </c>
      <c r="D278" s="10" t="s">
        <v>678</v>
      </c>
      <c r="E278" s="7">
        <f>SUM(Table32534[[#This Row],[0]:[90]])</f>
        <v>939</v>
      </c>
      <c r="F278" s="8">
        <f>SUM(Table32534[[#This Row],[0]:[15]])</f>
        <v>162</v>
      </c>
      <c r="G278" s="7">
        <f>SUM(Table32534[[#This Row],[16]:[64]])</f>
        <v>589</v>
      </c>
      <c r="H278" s="7">
        <f>SUM(Table32534[[#This Row],[65]:[90]])</f>
        <v>188</v>
      </c>
      <c r="I278" s="7">
        <f>SUM(Table32534[[#This Row],[85]:[90]])</f>
        <v>21</v>
      </c>
      <c r="J278" s="8">
        <f>SUM(Table32534[[#This Row],[0]:[17]])</f>
        <v>183</v>
      </c>
      <c r="K278" s="7">
        <f>SUM(Table32534[[#This Row],[18]:[64]])</f>
        <v>568</v>
      </c>
      <c r="L278" s="8">
        <f>SUM(Table32534[[#This Row],[0]:[4]])</f>
        <v>31</v>
      </c>
      <c r="M278" s="7">
        <f>SUM(Table32534[[#This Row],[5]:[15]])</f>
        <v>131</v>
      </c>
      <c r="N278" s="7">
        <f>SUM(Table32534[[#This Row],[16]:[24]])</f>
        <v>93</v>
      </c>
      <c r="O278" s="7">
        <f>SUM(Table32534[[#This Row],[25]:[49]])</f>
        <v>290</v>
      </c>
      <c r="P278" s="7">
        <f>SUM(Table32534[[#This Row],[50]:[64]])</f>
        <v>206</v>
      </c>
      <c r="Q278" s="7">
        <f>SUM(Table32534[[#This Row],[65]:[74]])</f>
        <v>109</v>
      </c>
      <c r="R278" s="7">
        <f>SUM(Table32534[[#This Row],[75]:[84]])</f>
        <v>58</v>
      </c>
      <c r="S278" s="8">
        <f>SUM(Table32534[[#This Row],[5]:[9]])</f>
        <v>63</v>
      </c>
      <c r="T278" s="7">
        <f>SUM(Table32534[[#This Row],[10]:[14]])</f>
        <v>53</v>
      </c>
      <c r="U278" s="7">
        <f>SUM(Table32534[[#This Row],[15]:[19]])</f>
        <v>54</v>
      </c>
      <c r="V278" s="7">
        <f>SUM(Table32534[[#This Row],[20]:[24]])</f>
        <v>54</v>
      </c>
      <c r="W278" s="7">
        <f>SUM(Table32534[[#This Row],[25]:[29]])</f>
        <v>53</v>
      </c>
      <c r="X278" s="7">
        <f>SUM(Table32534[[#This Row],[30]:[34]])</f>
        <v>63</v>
      </c>
      <c r="Y278" s="7">
        <f>SUM(Table32534[[#This Row],[35]:[39]])</f>
        <v>64</v>
      </c>
      <c r="Z278" s="7">
        <f>SUM(Table32534[[#This Row],[40]:[44]])</f>
        <v>52</v>
      </c>
      <c r="AA278" s="7">
        <f>SUM(Table32534[[#This Row],[45]:[49]])</f>
        <v>58</v>
      </c>
      <c r="AB278" s="7">
        <f>SUM(Table32534[[#This Row],[50]:[54]])</f>
        <v>78</v>
      </c>
      <c r="AC278" s="7">
        <f>SUM(Table32534[[#This Row],[55]:[59]])</f>
        <v>64</v>
      </c>
      <c r="AD278" s="7">
        <f>SUM(Table32534[[#This Row],[60]:[64]])</f>
        <v>64</v>
      </c>
      <c r="AE278" s="7">
        <f>SUM(Table32534[[#This Row],[65]:[69]])</f>
        <v>60</v>
      </c>
      <c r="AF278" s="7">
        <f>SUM(Table32534[[#This Row],[70]:[74]])</f>
        <v>49</v>
      </c>
      <c r="AG278" s="7">
        <f>SUM(Table32534[[#This Row],[75]:[79]])</f>
        <v>39</v>
      </c>
      <c r="AH278" s="7">
        <f>SUM(Table32534[[#This Row],[80]:[84]])</f>
        <v>19</v>
      </c>
      <c r="AI278" s="7">
        <f>SUM(Table32534[[#This Row],[85]:[89]])</f>
        <v>18</v>
      </c>
      <c r="AJ278" s="7">
        <f>Table32534[[#This Row],[90]]</f>
        <v>3</v>
      </c>
      <c r="AK278" s="8">
        <v>8</v>
      </c>
      <c r="AL278" s="7">
        <v>4</v>
      </c>
      <c r="AM278" s="7">
        <v>7</v>
      </c>
      <c r="AN278" s="7">
        <v>4</v>
      </c>
      <c r="AO278" s="7">
        <v>8</v>
      </c>
      <c r="AP278" s="7">
        <v>15</v>
      </c>
      <c r="AQ278" s="7">
        <v>11</v>
      </c>
      <c r="AR278" s="7">
        <v>12</v>
      </c>
      <c r="AS278" s="7">
        <v>14</v>
      </c>
      <c r="AT278" s="7">
        <v>11</v>
      </c>
      <c r="AU278" s="7">
        <v>13</v>
      </c>
      <c r="AV278" s="7">
        <v>9</v>
      </c>
      <c r="AW278" s="7">
        <v>6</v>
      </c>
      <c r="AX278" s="7">
        <v>13</v>
      </c>
      <c r="AY278" s="7">
        <v>12</v>
      </c>
      <c r="AZ278" s="7">
        <v>15</v>
      </c>
      <c r="BA278" s="7">
        <v>11</v>
      </c>
      <c r="BB278" s="7">
        <v>10</v>
      </c>
      <c r="BC278" s="7">
        <v>10</v>
      </c>
      <c r="BD278" s="7">
        <v>8</v>
      </c>
      <c r="BE278" s="7">
        <v>10</v>
      </c>
      <c r="BF278" s="7">
        <v>11</v>
      </c>
      <c r="BG278" s="7">
        <v>10</v>
      </c>
      <c r="BH278" s="7">
        <v>9</v>
      </c>
      <c r="BI278" s="7">
        <v>14</v>
      </c>
      <c r="BJ278" s="7">
        <v>9</v>
      </c>
      <c r="BK278" s="7">
        <v>11</v>
      </c>
      <c r="BL278" s="7">
        <v>11</v>
      </c>
      <c r="BM278" s="7">
        <v>11</v>
      </c>
      <c r="BN278" s="7">
        <v>11</v>
      </c>
      <c r="BO278" s="7">
        <v>13</v>
      </c>
      <c r="BP278" s="7">
        <v>10</v>
      </c>
      <c r="BQ278" s="7">
        <v>17</v>
      </c>
      <c r="BR278" s="7">
        <v>16</v>
      </c>
      <c r="BS278" s="7">
        <v>7</v>
      </c>
      <c r="BT278" s="7">
        <v>17</v>
      </c>
      <c r="BU278" s="7">
        <v>16</v>
      </c>
      <c r="BV278" s="7">
        <v>8</v>
      </c>
      <c r="BW278" s="7">
        <v>14</v>
      </c>
      <c r="BX278" s="7">
        <v>9</v>
      </c>
      <c r="BY278" s="7">
        <v>11</v>
      </c>
      <c r="BZ278" s="7">
        <v>15</v>
      </c>
      <c r="CA278" s="7">
        <v>6</v>
      </c>
      <c r="CB278" s="7">
        <v>7</v>
      </c>
      <c r="CC278" s="7">
        <v>13</v>
      </c>
      <c r="CD278" s="7">
        <v>11</v>
      </c>
      <c r="CE278" s="7">
        <v>11</v>
      </c>
      <c r="CF278" s="7">
        <v>14</v>
      </c>
      <c r="CG278" s="7">
        <v>11</v>
      </c>
      <c r="CH278" s="7">
        <v>11</v>
      </c>
      <c r="CI278" s="7">
        <v>11</v>
      </c>
      <c r="CJ278" s="7">
        <v>19</v>
      </c>
      <c r="CK278" s="7">
        <v>19</v>
      </c>
      <c r="CL278" s="7">
        <v>20</v>
      </c>
      <c r="CM278" s="7">
        <v>9</v>
      </c>
      <c r="CN278" s="7">
        <v>8</v>
      </c>
      <c r="CO278" s="7">
        <v>15</v>
      </c>
      <c r="CP278" s="7">
        <v>13</v>
      </c>
      <c r="CQ278" s="7">
        <v>12</v>
      </c>
      <c r="CR278" s="7">
        <v>16</v>
      </c>
      <c r="CS278" s="7">
        <v>12</v>
      </c>
      <c r="CT278" s="7">
        <v>11</v>
      </c>
      <c r="CU278" s="7">
        <v>18</v>
      </c>
      <c r="CV278" s="7">
        <v>11</v>
      </c>
      <c r="CW278" s="7">
        <v>12</v>
      </c>
      <c r="CX278" s="7">
        <v>9</v>
      </c>
      <c r="CY278" s="7">
        <v>17</v>
      </c>
      <c r="CZ278" s="7">
        <v>6</v>
      </c>
      <c r="DA278" s="7">
        <v>11</v>
      </c>
      <c r="DB278" s="7">
        <v>17</v>
      </c>
      <c r="DC278" s="7">
        <v>8</v>
      </c>
      <c r="DD278" s="7">
        <v>10</v>
      </c>
      <c r="DE278" s="7">
        <v>9</v>
      </c>
      <c r="DF278" s="7">
        <v>6</v>
      </c>
      <c r="DG278" s="7">
        <v>16</v>
      </c>
      <c r="DH278" s="7">
        <v>11</v>
      </c>
      <c r="DI278" s="7">
        <v>7</v>
      </c>
      <c r="DJ278" s="7">
        <v>9</v>
      </c>
      <c r="DK278" s="7">
        <v>4</v>
      </c>
      <c r="DL278" s="7">
        <v>8</v>
      </c>
      <c r="DM278" s="7">
        <v>2</v>
      </c>
      <c r="DN278" s="7">
        <v>6</v>
      </c>
      <c r="DO278" s="7">
        <v>2</v>
      </c>
      <c r="DP278" s="7">
        <v>6</v>
      </c>
      <c r="DQ278" s="7">
        <v>3</v>
      </c>
      <c r="DR278" s="7">
        <v>5</v>
      </c>
      <c r="DS278" s="7">
        <v>7</v>
      </c>
      <c r="DT278" s="7">
        <v>3</v>
      </c>
      <c r="DU278" s="7">
        <v>1</v>
      </c>
      <c r="DV278" s="7">
        <v>2</v>
      </c>
      <c r="DW278" s="7">
        <v>3</v>
      </c>
      <c r="DX278" s="7">
        <f t="shared" si="21"/>
        <v>589</v>
      </c>
      <c r="DY278" s="7">
        <f t="shared" si="22"/>
        <v>72</v>
      </c>
      <c r="DZ278" s="7">
        <f t="shared" si="23"/>
        <v>290</v>
      </c>
      <c r="EA278" s="7">
        <f t="shared" si="24"/>
        <v>206</v>
      </c>
    </row>
    <row r="279" spans="1:131" x14ac:dyDescent="0.35">
      <c r="A279" s="7">
        <v>13</v>
      </c>
      <c r="B279" s="10" t="s">
        <v>1020</v>
      </c>
      <c r="C279" s="10" t="s">
        <v>679</v>
      </c>
      <c r="D279" s="10" t="s">
        <v>680</v>
      </c>
      <c r="E279" s="7">
        <f>SUM(Table32534[[#This Row],[0]:[90]])</f>
        <v>626</v>
      </c>
      <c r="F279" s="8">
        <f>SUM(Table32534[[#This Row],[0]:[15]])</f>
        <v>128</v>
      </c>
      <c r="G279" s="7">
        <f>SUM(Table32534[[#This Row],[16]:[64]])</f>
        <v>399</v>
      </c>
      <c r="H279" s="7">
        <f>SUM(Table32534[[#This Row],[65]:[90]])</f>
        <v>99</v>
      </c>
      <c r="I279" s="7">
        <f>SUM(Table32534[[#This Row],[85]:[90]])</f>
        <v>8</v>
      </c>
      <c r="J279" s="8">
        <f>SUM(Table32534[[#This Row],[0]:[17]])</f>
        <v>139</v>
      </c>
      <c r="K279" s="7">
        <f>SUM(Table32534[[#This Row],[18]:[64]])</f>
        <v>388</v>
      </c>
      <c r="L279" s="8">
        <f>SUM(Table32534[[#This Row],[0]:[4]])</f>
        <v>31</v>
      </c>
      <c r="M279" s="7">
        <f>SUM(Table32534[[#This Row],[5]:[15]])</f>
        <v>97</v>
      </c>
      <c r="N279" s="7">
        <f>SUM(Table32534[[#This Row],[16]:[24]])</f>
        <v>58</v>
      </c>
      <c r="O279" s="7">
        <f>SUM(Table32534[[#This Row],[25]:[49]])</f>
        <v>228</v>
      </c>
      <c r="P279" s="7">
        <f>SUM(Table32534[[#This Row],[50]:[64]])</f>
        <v>113</v>
      </c>
      <c r="Q279" s="7">
        <f>SUM(Table32534[[#This Row],[65]:[74]])</f>
        <v>62</v>
      </c>
      <c r="R279" s="7">
        <f>SUM(Table32534[[#This Row],[75]:[84]])</f>
        <v>29</v>
      </c>
      <c r="S279" s="8">
        <f>SUM(Table32534[[#This Row],[5]:[9]])</f>
        <v>42</v>
      </c>
      <c r="T279" s="7">
        <f>SUM(Table32534[[#This Row],[10]:[14]])</f>
        <v>46</v>
      </c>
      <c r="U279" s="7">
        <f>SUM(Table32534[[#This Row],[15]:[19]])</f>
        <v>29</v>
      </c>
      <c r="V279" s="7">
        <f>SUM(Table32534[[#This Row],[20]:[24]])</f>
        <v>38</v>
      </c>
      <c r="W279" s="7">
        <f>SUM(Table32534[[#This Row],[25]:[29]])</f>
        <v>70</v>
      </c>
      <c r="X279" s="7">
        <f>SUM(Table32534[[#This Row],[30]:[34]])</f>
        <v>45</v>
      </c>
      <c r="Y279" s="7">
        <f>SUM(Table32534[[#This Row],[35]:[39]])</f>
        <v>40</v>
      </c>
      <c r="Z279" s="7">
        <f>SUM(Table32534[[#This Row],[40]:[44]])</f>
        <v>34</v>
      </c>
      <c r="AA279" s="7">
        <f>SUM(Table32534[[#This Row],[45]:[49]])</f>
        <v>39</v>
      </c>
      <c r="AB279" s="7">
        <f>SUM(Table32534[[#This Row],[50]:[54]])</f>
        <v>41</v>
      </c>
      <c r="AC279" s="7">
        <f>SUM(Table32534[[#This Row],[55]:[59]])</f>
        <v>36</v>
      </c>
      <c r="AD279" s="7">
        <f>SUM(Table32534[[#This Row],[60]:[64]])</f>
        <v>36</v>
      </c>
      <c r="AE279" s="7">
        <f>SUM(Table32534[[#This Row],[65]:[69]])</f>
        <v>35</v>
      </c>
      <c r="AF279" s="7">
        <f>SUM(Table32534[[#This Row],[70]:[74]])</f>
        <v>27</v>
      </c>
      <c r="AG279" s="7">
        <f>SUM(Table32534[[#This Row],[75]:[79]])</f>
        <v>25</v>
      </c>
      <c r="AH279" s="7">
        <f>SUM(Table32534[[#This Row],[80]:[84]])</f>
        <v>4</v>
      </c>
      <c r="AI279" s="7">
        <f>SUM(Table32534[[#This Row],[85]:[89]])</f>
        <v>2</v>
      </c>
      <c r="AJ279" s="7">
        <f>Table32534[[#This Row],[90]]</f>
        <v>6</v>
      </c>
      <c r="AK279" s="8">
        <v>3</v>
      </c>
      <c r="AL279" s="7">
        <v>10</v>
      </c>
      <c r="AM279" s="7">
        <v>7</v>
      </c>
      <c r="AN279" s="7">
        <v>4</v>
      </c>
      <c r="AO279" s="7">
        <v>7</v>
      </c>
      <c r="AP279" s="7">
        <v>7</v>
      </c>
      <c r="AQ279" s="7">
        <v>5</v>
      </c>
      <c r="AR279" s="7">
        <v>12</v>
      </c>
      <c r="AS279" s="7">
        <v>8</v>
      </c>
      <c r="AT279" s="7">
        <v>10</v>
      </c>
      <c r="AU279" s="7">
        <v>12</v>
      </c>
      <c r="AV279" s="7">
        <v>9</v>
      </c>
      <c r="AW279" s="7">
        <v>8</v>
      </c>
      <c r="AX279" s="7">
        <v>12</v>
      </c>
      <c r="AY279" s="7">
        <v>5</v>
      </c>
      <c r="AZ279" s="7">
        <v>9</v>
      </c>
      <c r="BA279" s="7">
        <v>9</v>
      </c>
      <c r="BB279" s="7">
        <v>2</v>
      </c>
      <c r="BC279" s="7">
        <v>7</v>
      </c>
      <c r="BD279" s="7">
        <v>2</v>
      </c>
      <c r="BE279" s="7">
        <v>6</v>
      </c>
      <c r="BF279" s="7">
        <v>5</v>
      </c>
      <c r="BG279" s="7">
        <v>12</v>
      </c>
      <c r="BH279" s="7">
        <v>5</v>
      </c>
      <c r="BI279" s="7">
        <v>10</v>
      </c>
      <c r="BJ279" s="7">
        <v>11</v>
      </c>
      <c r="BK279" s="7">
        <v>15</v>
      </c>
      <c r="BL279" s="7">
        <v>17</v>
      </c>
      <c r="BM279" s="7">
        <v>12</v>
      </c>
      <c r="BN279" s="7">
        <v>15</v>
      </c>
      <c r="BO279" s="7">
        <v>7</v>
      </c>
      <c r="BP279" s="7">
        <v>11</v>
      </c>
      <c r="BQ279" s="7">
        <v>6</v>
      </c>
      <c r="BR279" s="7">
        <v>9</v>
      </c>
      <c r="BS279" s="7">
        <v>12</v>
      </c>
      <c r="BT279" s="7">
        <v>8</v>
      </c>
      <c r="BU279" s="7">
        <v>11</v>
      </c>
      <c r="BV279" s="7">
        <v>6</v>
      </c>
      <c r="BW279" s="7">
        <v>10</v>
      </c>
      <c r="BX279" s="7">
        <v>5</v>
      </c>
      <c r="BY279" s="7">
        <v>7</v>
      </c>
      <c r="BZ279" s="7">
        <v>4</v>
      </c>
      <c r="CA279" s="7">
        <v>7</v>
      </c>
      <c r="CB279" s="7">
        <v>12</v>
      </c>
      <c r="CC279" s="7">
        <v>4</v>
      </c>
      <c r="CD279" s="7">
        <v>8</v>
      </c>
      <c r="CE279" s="7">
        <v>5</v>
      </c>
      <c r="CF279" s="7">
        <v>10</v>
      </c>
      <c r="CG279" s="7">
        <v>9</v>
      </c>
      <c r="CH279" s="7">
        <v>7</v>
      </c>
      <c r="CI279" s="7">
        <v>9</v>
      </c>
      <c r="CJ279" s="7">
        <v>7</v>
      </c>
      <c r="CK279" s="7">
        <v>5</v>
      </c>
      <c r="CL279" s="7">
        <v>12</v>
      </c>
      <c r="CM279" s="7">
        <v>8</v>
      </c>
      <c r="CN279" s="7">
        <v>6</v>
      </c>
      <c r="CO279" s="7">
        <v>3</v>
      </c>
      <c r="CP279" s="7">
        <v>9</v>
      </c>
      <c r="CQ279" s="7">
        <v>8</v>
      </c>
      <c r="CR279" s="7">
        <v>10</v>
      </c>
      <c r="CS279" s="7">
        <v>7</v>
      </c>
      <c r="CT279" s="7">
        <v>5</v>
      </c>
      <c r="CU279" s="7">
        <v>6</v>
      </c>
      <c r="CV279" s="7">
        <v>7</v>
      </c>
      <c r="CW279" s="7">
        <v>11</v>
      </c>
      <c r="CX279" s="7">
        <v>15</v>
      </c>
      <c r="CY279" s="7">
        <v>2</v>
      </c>
      <c r="CZ279" s="7">
        <v>7</v>
      </c>
      <c r="DA279" s="7">
        <v>6</v>
      </c>
      <c r="DB279" s="7">
        <v>5</v>
      </c>
      <c r="DC279" s="7">
        <v>10</v>
      </c>
      <c r="DD279" s="7">
        <v>7</v>
      </c>
      <c r="DE279" s="7">
        <v>2</v>
      </c>
      <c r="DF279" s="7">
        <v>4</v>
      </c>
      <c r="DG279" s="7">
        <v>4</v>
      </c>
      <c r="DH279" s="7">
        <v>4</v>
      </c>
      <c r="DI279" s="7">
        <v>7</v>
      </c>
      <c r="DJ279" s="7">
        <v>6</v>
      </c>
      <c r="DK279" s="7">
        <v>4</v>
      </c>
      <c r="DL279" s="7">
        <v>4</v>
      </c>
      <c r="DM279" s="7">
        <v>2</v>
      </c>
      <c r="DN279" s="7">
        <v>2</v>
      </c>
      <c r="DO279" s="7">
        <v>0</v>
      </c>
      <c r="DP279" s="7">
        <v>0</v>
      </c>
      <c r="DQ279" s="7">
        <v>0</v>
      </c>
      <c r="DR279" s="7">
        <v>1</v>
      </c>
      <c r="DS279" s="7">
        <v>1</v>
      </c>
      <c r="DT279" s="7">
        <v>0</v>
      </c>
      <c r="DU279" s="7">
        <v>0</v>
      </c>
      <c r="DV279" s="7">
        <v>0</v>
      </c>
      <c r="DW279" s="7">
        <v>6</v>
      </c>
      <c r="DX279" s="7">
        <f t="shared" si="21"/>
        <v>399</v>
      </c>
      <c r="DY279" s="7">
        <f t="shared" si="22"/>
        <v>47</v>
      </c>
      <c r="DZ279" s="7">
        <f t="shared" si="23"/>
        <v>228</v>
      </c>
      <c r="EA279" s="7">
        <f t="shared" si="24"/>
        <v>113</v>
      </c>
    </row>
    <row r="280" spans="1:131" x14ac:dyDescent="0.35">
      <c r="A280" s="7">
        <v>13</v>
      </c>
      <c r="B280" s="10" t="s">
        <v>1020</v>
      </c>
      <c r="C280" s="10" t="s">
        <v>681</v>
      </c>
      <c r="D280" s="10" t="s">
        <v>682</v>
      </c>
      <c r="E280" s="7">
        <f>SUM(Table32534[[#This Row],[0]:[90]])</f>
        <v>768</v>
      </c>
      <c r="F280" s="8">
        <f>SUM(Table32534[[#This Row],[0]:[15]])</f>
        <v>171</v>
      </c>
      <c r="G280" s="7">
        <f>SUM(Table32534[[#This Row],[16]:[64]])</f>
        <v>503</v>
      </c>
      <c r="H280" s="7">
        <f>SUM(Table32534[[#This Row],[65]:[90]])</f>
        <v>94</v>
      </c>
      <c r="I280" s="7">
        <f>SUM(Table32534[[#This Row],[85]:[90]])</f>
        <v>18</v>
      </c>
      <c r="J280" s="8">
        <f>SUM(Table32534[[#This Row],[0]:[17]])</f>
        <v>192</v>
      </c>
      <c r="K280" s="7">
        <f>SUM(Table32534[[#This Row],[18]:[64]])</f>
        <v>482</v>
      </c>
      <c r="L280" s="8">
        <f>SUM(Table32534[[#This Row],[0]:[4]])</f>
        <v>48</v>
      </c>
      <c r="M280" s="7">
        <f>SUM(Table32534[[#This Row],[5]:[15]])</f>
        <v>123</v>
      </c>
      <c r="N280" s="7">
        <f>SUM(Table32534[[#This Row],[16]:[24]])</f>
        <v>107</v>
      </c>
      <c r="O280" s="7">
        <f>SUM(Table32534[[#This Row],[25]:[49]])</f>
        <v>248</v>
      </c>
      <c r="P280" s="7">
        <f>SUM(Table32534[[#This Row],[50]:[64]])</f>
        <v>148</v>
      </c>
      <c r="Q280" s="7">
        <f>SUM(Table32534[[#This Row],[65]:[74]])</f>
        <v>53</v>
      </c>
      <c r="R280" s="7">
        <f>SUM(Table32534[[#This Row],[75]:[84]])</f>
        <v>23</v>
      </c>
      <c r="S280" s="8">
        <f>SUM(Table32534[[#This Row],[5]:[9]])</f>
        <v>50</v>
      </c>
      <c r="T280" s="7">
        <f>SUM(Table32534[[#This Row],[10]:[14]])</f>
        <v>58</v>
      </c>
      <c r="U280" s="7">
        <f>SUM(Table32534[[#This Row],[15]:[19]])</f>
        <v>56</v>
      </c>
      <c r="V280" s="7">
        <f>SUM(Table32534[[#This Row],[20]:[24]])</f>
        <v>66</v>
      </c>
      <c r="W280" s="7">
        <f>SUM(Table32534[[#This Row],[25]:[29]])</f>
        <v>49</v>
      </c>
      <c r="X280" s="7">
        <f>SUM(Table32534[[#This Row],[30]:[34]])</f>
        <v>48</v>
      </c>
      <c r="Y280" s="7">
        <f>SUM(Table32534[[#This Row],[35]:[39]])</f>
        <v>51</v>
      </c>
      <c r="Z280" s="7">
        <f>SUM(Table32534[[#This Row],[40]:[44]])</f>
        <v>51</v>
      </c>
      <c r="AA280" s="7">
        <f>SUM(Table32534[[#This Row],[45]:[49]])</f>
        <v>49</v>
      </c>
      <c r="AB280" s="7">
        <f>SUM(Table32534[[#This Row],[50]:[54]])</f>
        <v>36</v>
      </c>
      <c r="AC280" s="7">
        <f>SUM(Table32534[[#This Row],[55]:[59]])</f>
        <v>57</v>
      </c>
      <c r="AD280" s="7">
        <f>SUM(Table32534[[#This Row],[60]:[64]])</f>
        <v>55</v>
      </c>
      <c r="AE280" s="7">
        <f>SUM(Table32534[[#This Row],[65]:[69]])</f>
        <v>27</v>
      </c>
      <c r="AF280" s="7">
        <f>SUM(Table32534[[#This Row],[70]:[74]])</f>
        <v>26</v>
      </c>
      <c r="AG280" s="7">
        <f>SUM(Table32534[[#This Row],[75]:[79]])</f>
        <v>13</v>
      </c>
      <c r="AH280" s="7">
        <f>SUM(Table32534[[#This Row],[80]:[84]])</f>
        <v>10</v>
      </c>
      <c r="AI280" s="7">
        <f>SUM(Table32534[[#This Row],[85]:[89]])</f>
        <v>15</v>
      </c>
      <c r="AJ280" s="7">
        <f>Table32534[[#This Row],[90]]</f>
        <v>3</v>
      </c>
      <c r="AK280" s="8">
        <v>11</v>
      </c>
      <c r="AL280" s="7">
        <v>5</v>
      </c>
      <c r="AM280" s="7">
        <v>14</v>
      </c>
      <c r="AN280" s="7">
        <v>7</v>
      </c>
      <c r="AO280" s="7">
        <v>11</v>
      </c>
      <c r="AP280" s="7">
        <v>7</v>
      </c>
      <c r="AQ280" s="7">
        <v>11</v>
      </c>
      <c r="AR280" s="7">
        <v>9</v>
      </c>
      <c r="AS280" s="7">
        <v>6</v>
      </c>
      <c r="AT280" s="7">
        <v>17</v>
      </c>
      <c r="AU280" s="7">
        <v>12</v>
      </c>
      <c r="AV280" s="7">
        <v>5</v>
      </c>
      <c r="AW280" s="7">
        <v>13</v>
      </c>
      <c r="AX280" s="7">
        <v>16</v>
      </c>
      <c r="AY280" s="7">
        <v>12</v>
      </c>
      <c r="AZ280" s="7">
        <v>15</v>
      </c>
      <c r="BA280" s="7">
        <v>12</v>
      </c>
      <c r="BB280" s="7">
        <v>9</v>
      </c>
      <c r="BC280" s="7">
        <v>11</v>
      </c>
      <c r="BD280" s="7">
        <v>9</v>
      </c>
      <c r="BE280" s="7">
        <v>16</v>
      </c>
      <c r="BF280" s="7">
        <v>20</v>
      </c>
      <c r="BG280" s="7">
        <v>13</v>
      </c>
      <c r="BH280" s="7">
        <v>9</v>
      </c>
      <c r="BI280" s="7">
        <v>8</v>
      </c>
      <c r="BJ280" s="7">
        <v>8</v>
      </c>
      <c r="BK280" s="7">
        <v>12</v>
      </c>
      <c r="BL280" s="7">
        <v>9</v>
      </c>
      <c r="BM280" s="7">
        <v>6</v>
      </c>
      <c r="BN280" s="7">
        <v>14</v>
      </c>
      <c r="BO280" s="7">
        <v>8</v>
      </c>
      <c r="BP280" s="7">
        <v>11</v>
      </c>
      <c r="BQ280" s="7">
        <v>7</v>
      </c>
      <c r="BR280" s="7">
        <v>15</v>
      </c>
      <c r="BS280" s="7">
        <v>7</v>
      </c>
      <c r="BT280" s="7">
        <v>11</v>
      </c>
      <c r="BU280" s="7">
        <v>8</v>
      </c>
      <c r="BV280" s="7">
        <v>12</v>
      </c>
      <c r="BW280" s="7">
        <v>10</v>
      </c>
      <c r="BX280" s="7">
        <v>10</v>
      </c>
      <c r="BY280" s="7">
        <v>7</v>
      </c>
      <c r="BZ280" s="7">
        <v>12</v>
      </c>
      <c r="CA280" s="7">
        <v>15</v>
      </c>
      <c r="CB280" s="7">
        <v>9</v>
      </c>
      <c r="CC280" s="7">
        <v>8</v>
      </c>
      <c r="CD280" s="7">
        <v>12</v>
      </c>
      <c r="CE280" s="7">
        <v>11</v>
      </c>
      <c r="CF280" s="7">
        <v>9</v>
      </c>
      <c r="CG280" s="7">
        <v>6</v>
      </c>
      <c r="CH280" s="7">
        <v>11</v>
      </c>
      <c r="CI280" s="7">
        <v>9</v>
      </c>
      <c r="CJ280" s="7">
        <v>5</v>
      </c>
      <c r="CK280" s="7">
        <v>5</v>
      </c>
      <c r="CL280" s="7">
        <v>10</v>
      </c>
      <c r="CM280" s="7">
        <v>7</v>
      </c>
      <c r="CN280" s="7">
        <v>8</v>
      </c>
      <c r="CO280" s="7">
        <v>11</v>
      </c>
      <c r="CP280" s="7">
        <v>17</v>
      </c>
      <c r="CQ280" s="7">
        <v>7</v>
      </c>
      <c r="CR280" s="7">
        <v>14</v>
      </c>
      <c r="CS280" s="7">
        <v>9</v>
      </c>
      <c r="CT280" s="7">
        <v>13</v>
      </c>
      <c r="CU280" s="7">
        <v>9</v>
      </c>
      <c r="CV280" s="7">
        <v>14</v>
      </c>
      <c r="CW280" s="7">
        <v>10</v>
      </c>
      <c r="CX280" s="7">
        <v>6</v>
      </c>
      <c r="CY280" s="7">
        <v>2</v>
      </c>
      <c r="CZ280" s="7">
        <v>8</v>
      </c>
      <c r="DA280" s="7">
        <v>8</v>
      </c>
      <c r="DB280" s="7">
        <v>3</v>
      </c>
      <c r="DC280" s="7">
        <v>5</v>
      </c>
      <c r="DD280" s="7">
        <v>6</v>
      </c>
      <c r="DE280" s="7">
        <v>4</v>
      </c>
      <c r="DF280" s="7">
        <v>6</v>
      </c>
      <c r="DG280" s="7">
        <v>5</v>
      </c>
      <c r="DH280" s="7">
        <v>2</v>
      </c>
      <c r="DI280" s="7">
        <v>2</v>
      </c>
      <c r="DJ280" s="7">
        <v>4</v>
      </c>
      <c r="DK280" s="7">
        <v>4</v>
      </c>
      <c r="DL280" s="7">
        <v>1</v>
      </c>
      <c r="DM280" s="7">
        <v>5</v>
      </c>
      <c r="DN280" s="7">
        <v>3</v>
      </c>
      <c r="DO280" s="7">
        <v>2</v>
      </c>
      <c r="DP280" s="7">
        <v>0</v>
      </c>
      <c r="DQ280" s="7">
        <v>0</v>
      </c>
      <c r="DR280" s="7">
        <v>6</v>
      </c>
      <c r="DS280" s="7">
        <v>4</v>
      </c>
      <c r="DT280" s="7">
        <v>2</v>
      </c>
      <c r="DU280" s="7">
        <v>3</v>
      </c>
      <c r="DV280" s="7">
        <v>0</v>
      </c>
      <c r="DW280" s="7">
        <v>3</v>
      </c>
      <c r="DX280" s="7">
        <f t="shared" si="21"/>
        <v>503</v>
      </c>
      <c r="DY280" s="7">
        <f t="shared" si="22"/>
        <v>86</v>
      </c>
      <c r="DZ280" s="7">
        <f t="shared" si="23"/>
        <v>248</v>
      </c>
      <c r="EA280" s="7">
        <f t="shared" si="24"/>
        <v>148</v>
      </c>
    </row>
    <row r="281" spans="1:131" x14ac:dyDescent="0.35">
      <c r="A281" s="7">
        <v>13</v>
      </c>
      <c r="B281" s="10" t="s">
        <v>1020</v>
      </c>
      <c r="C281" s="10" t="s">
        <v>683</v>
      </c>
      <c r="D281" s="10" t="s">
        <v>684</v>
      </c>
      <c r="E281" s="7">
        <f>SUM(Table32534[[#This Row],[0]:[90]])</f>
        <v>932</v>
      </c>
      <c r="F281" s="8">
        <f>SUM(Table32534[[#This Row],[0]:[15]])</f>
        <v>221</v>
      </c>
      <c r="G281" s="7">
        <f>SUM(Table32534[[#This Row],[16]:[64]])</f>
        <v>590</v>
      </c>
      <c r="H281" s="7">
        <f>SUM(Table32534[[#This Row],[65]:[90]])</f>
        <v>121</v>
      </c>
      <c r="I281" s="7">
        <f>SUM(Table32534[[#This Row],[85]:[90]])</f>
        <v>16</v>
      </c>
      <c r="J281" s="8">
        <f>SUM(Table32534[[#This Row],[0]:[17]])</f>
        <v>245</v>
      </c>
      <c r="K281" s="7">
        <f>SUM(Table32534[[#This Row],[18]:[64]])</f>
        <v>566</v>
      </c>
      <c r="L281" s="8">
        <f>SUM(Table32534[[#This Row],[0]:[4]])</f>
        <v>55</v>
      </c>
      <c r="M281" s="7">
        <f>SUM(Table32534[[#This Row],[5]:[15]])</f>
        <v>166</v>
      </c>
      <c r="N281" s="7">
        <f>SUM(Table32534[[#This Row],[16]:[24]])</f>
        <v>92</v>
      </c>
      <c r="O281" s="7">
        <f>SUM(Table32534[[#This Row],[25]:[49]])</f>
        <v>349</v>
      </c>
      <c r="P281" s="7">
        <f>SUM(Table32534[[#This Row],[50]:[64]])</f>
        <v>149</v>
      </c>
      <c r="Q281" s="7">
        <f>SUM(Table32534[[#This Row],[65]:[74]])</f>
        <v>65</v>
      </c>
      <c r="R281" s="7">
        <f>SUM(Table32534[[#This Row],[75]:[84]])</f>
        <v>40</v>
      </c>
      <c r="S281" s="8">
        <f>SUM(Table32534[[#This Row],[5]:[9]])</f>
        <v>90</v>
      </c>
      <c r="T281" s="7">
        <f>SUM(Table32534[[#This Row],[10]:[14]])</f>
        <v>69</v>
      </c>
      <c r="U281" s="7">
        <f>SUM(Table32534[[#This Row],[15]:[19]])</f>
        <v>58</v>
      </c>
      <c r="V281" s="7">
        <f>SUM(Table32534[[#This Row],[20]:[24]])</f>
        <v>41</v>
      </c>
      <c r="W281" s="7">
        <f>SUM(Table32534[[#This Row],[25]:[29]])</f>
        <v>81</v>
      </c>
      <c r="X281" s="7">
        <f>SUM(Table32534[[#This Row],[30]:[34]])</f>
        <v>80</v>
      </c>
      <c r="Y281" s="7">
        <f>SUM(Table32534[[#This Row],[35]:[39]])</f>
        <v>92</v>
      </c>
      <c r="Z281" s="7">
        <f>SUM(Table32534[[#This Row],[40]:[44]])</f>
        <v>61</v>
      </c>
      <c r="AA281" s="7">
        <f>SUM(Table32534[[#This Row],[45]:[49]])</f>
        <v>35</v>
      </c>
      <c r="AB281" s="7">
        <f>SUM(Table32534[[#This Row],[50]:[54]])</f>
        <v>45</v>
      </c>
      <c r="AC281" s="7">
        <f>SUM(Table32534[[#This Row],[55]:[59]])</f>
        <v>48</v>
      </c>
      <c r="AD281" s="7">
        <f>SUM(Table32534[[#This Row],[60]:[64]])</f>
        <v>56</v>
      </c>
      <c r="AE281" s="7">
        <f>SUM(Table32534[[#This Row],[65]:[69]])</f>
        <v>28</v>
      </c>
      <c r="AF281" s="7">
        <f>SUM(Table32534[[#This Row],[70]:[74]])</f>
        <v>37</v>
      </c>
      <c r="AG281" s="7">
        <f>SUM(Table32534[[#This Row],[75]:[79]])</f>
        <v>22</v>
      </c>
      <c r="AH281" s="7">
        <f>SUM(Table32534[[#This Row],[80]:[84]])</f>
        <v>18</v>
      </c>
      <c r="AI281" s="7">
        <f>SUM(Table32534[[#This Row],[85]:[89]])</f>
        <v>5</v>
      </c>
      <c r="AJ281" s="7">
        <f>Table32534[[#This Row],[90]]</f>
        <v>11</v>
      </c>
      <c r="AK281" s="8">
        <v>14</v>
      </c>
      <c r="AL281" s="7">
        <v>11</v>
      </c>
      <c r="AM281" s="7">
        <v>11</v>
      </c>
      <c r="AN281" s="7">
        <v>6</v>
      </c>
      <c r="AO281" s="7">
        <v>13</v>
      </c>
      <c r="AP281" s="7">
        <v>14</v>
      </c>
      <c r="AQ281" s="7">
        <v>21</v>
      </c>
      <c r="AR281" s="7">
        <v>18</v>
      </c>
      <c r="AS281" s="7">
        <v>18</v>
      </c>
      <c r="AT281" s="7">
        <v>19</v>
      </c>
      <c r="AU281" s="7">
        <v>11</v>
      </c>
      <c r="AV281" s="7">
        <v>16</v>
      </c>
      <c r="AW281" s="7">
        <v>16</v>
      </c>
      <c r="AX281" s="7">
        <v>15</v>
      </c>
      <c r="AY281" s="7">
        <v>11</v>
      </c>
      <c r="AZ281" s="7">
        <v>7</v>
      </c>
      <c r="BA281" s="7">
        <v>11</v>
      </c>
      <c r="BB281" s="7">
        <v>13</v>
      </c>
      <c r="BC281" s="7">
        <v>10</v>
      </c>
      <c r="BD281" s="7">
        <v>17</v>
      </c>
      <c r="BE281" s="7">
        <v>12</v>
      </c>
      <c r="BF281" s="7">
        <v>5</v>
      </c>
      <c r="BG281" s="7">
        <v>8</v>
      </c>
      <c r="BH281" s="7">
        <v>7</v>
      </c>
      <c r="BI281" s="7">
        <v>9</v>
      </c>
      <c r="BJ281" s="7">
        <v>18</v>
      </c>
      <c r="BK281" s="7">
        <v>13</v>
      </c>
      <c r="BL281" s="7">
        <v>19</v>
      </c>
      <c r="BM281" s="7">
        <v>18</v>
      </c>
      <c r="BN281" s="7">
        <v>13</v>
      </c>
      <c r="BO281" s="7">
        <v>15</v>
      </c>
      <c r="BP281" s="7">
        <v>21</v>
      </c>
      <c r="BQ281" s="7">
        <v>17</v>
      </c>
      <c r="BR281" s="7">
        <v>18</v>
      </c>
      <c r="BS281" s="7">
        <v>9</v>
      </c>
      <c r="BT281" s="7">
        <v>21</v>
      </c>
      <c r="BU281" s="7">
        <v>13</v>
      </c>
      <c r="BV281" s="7">
        <v>20</v>
      </c>
      <c r="BW281" s="7">
        <v>19</v>
      </c>
      <c r="BX281" s="7">
        <v>19</v>
      </c>
      <c r="BY281" s="7">
        <v>10</v>
      </c>
      <c r="BZ281" s="7">
        <v>12</v>
      </c>
      <c r="CA281" s="7">
        <v>11</v>
      </c>
      <c r="CB281" s="7">
        <v>13</v>
      </c>
      <c r="CC281" s="7">
        <v>15</v>
      </c>
      <c r="CD281" s="7">
        <v>11</v>
      </c>
      <c r="CE281" s="7">
        <v>8</v>
      </c>
      <c r="CF281" s="7">
        <v>7</v>
      </c>
      <c r="CG281" s="7">
        <v>4</v>
      </c>
      <c r="CH281" s="7">
        <v>5</v>
      </c>
      <c r="CI281" s="7">
        <v>9</v>
      </c>
      <c r="CJ281" s="7">
        <v>8</v>
      </c>
      <c r="CK281" s="7">
        <v>12</v>
      </c>
      <c r="CL281" s="7">
        <v>12</v>
      </c>
      <c r="CM281" s="7">
        <v>4</v>
      </c>
      <c r="CN281" s="7">
        <v>9</v>
      </c>
      <c r="CO281" s="7">
        <v>13</v>
      </c>
      <c r="CP281" s="7">
        <v>12</v>
      </c>
      <c r="CQ281" s="7">
        <v>9</v>
      </c>
      <c r="CR281" s="7">
        <v>5</v>
      </c>
      <c r="CS281" s="7">
        <v>15</v>
      </c>
      <c r="CT281" s="7">
        <v>12</v>
      </c>
      <c r="CU281" s="7">
        <v>10</v>
      </c>
      <c r="CV281" s="7">
        <v>8</v>
      </c>
      <c r="CW281" s="7">
        <v>11</v>
      </c>
      <c r="CX281" s="7">
        <v>5</v>
      </c>
      <c r="CY281" s="7">
        <v>6</v>
      </c>
      <c r="CZ281" s="7">
        <v>7</v>
      </c>
      <c r="DA281" s="7">
        <v>6</v>
      </c>
      <c r="DB281" s="7">
        <v>4</v>
      </c>
      <c r="DC281" s="7">
        <v>5</v>
      </c>
      <c r="DD281" s="7">
        <v>5</v>
      </c>
      <c r="DE281" s="7">
        <v>10</v>
      </c>
      <c r="DF281" s="7">
        <v>11</v>
      </c>
      <c r="DG281" s="7">
        <v>6</v>
      </c>
      <c r="DH281" s="7">
        <v>3</v>
      </c>
      <c r="DI281" s="7">
        <v>2</v>
      </c>
      <c r="DJ281" s="7">
        <v>4</v>
      </c>
      <c r="DK281" s="7">
        <v>6</v>
      </c>
      <c r="DL281" s="7">
        <v>7</v>
      </c>
      <c r="DM281" s="7">
        <v>4</v>
      </c>
      <c r="DN281" s="7">
        <v>6</v>
      </c>
      <c r="DO281" s="7">
        <v>2</v>
      </c>
      <c r="DP281" s="7">
        <v>2</v>
      </c>
      <c r="DQ281" s="7">
        <v>4</v>
      </c>
      <c r="DR281" s="7">
        <v>0</v>
      </c>
      <c r="DS281" s="7">
        <v>1</v>
      </c>
      <c r="DT281" s="7">
        <v>1</v>
      </c>
      <c r="DU281" s="7">
        <v>1</v>
      </c>
      <c r="DV281" s="7">
        <v>2</v>
      </c>
      <c r="DW281" s="7">
        <v>11</v>
      </c>
      <c r="DX281" s="7">
        <f t="shared" si="21"/>
        <v>590</v>
      </c>
      <c r="DY281" s="7">
        <f t="shared" si="22"/>
        <v>68</v>
      </c>
      <c r="DZ281" s="7">
        <f t="shared" si="23"/>
        <v>349</v>
      </c>
      <c r="EA281" s="7">
        <f t="shared" si="24"/>
        <v>149</v>
      </c>
    </row>
    <row r="282" spans="1:131" x14ac:dyDescent="0.35">
      <c r="A282" s="7">
        <v>13</v>
      </c>
      <c r="B282" s="10" t="s">
        <v>1020</v>
      </c>
      <c r="C282" s="10" t="s">
        <v>685</v>
      </c>
      <c r="D282" s="10" t="s">
        <v>686</v>
      </c>
      <c r="E282" s="7">
        <f>SUM(Table32534[[#This Row],[0]:[90]])</f>
        <v>1048</v>
      </c>
      <c r="F282" s="8">
        <f>SUM(Table32534[[#This Row],[0]:[15]])</f>
        <v>145</v>
      </c>
      <c r="G282" s="7">
        <f>SUM(Table32534[[#This Row],[16]:[64]])</f>
        <v>691</v>
      </c>
      <c r="H282" s="7">
        <f>SUM(Table32534[[#This Row],[65]:[90]])</f>
        <v>212</v>
      </c>
      <c r="I282" s="7">
        <f>SUM(Table32534[[#This Row],[85]:[90]])</f>
        <v>27</v>
      </c>
      <c r="J282" s="8">
        <f>SUM(Table32534[[#This Row],[0]:[17]])</f>
        <v>177</v>
      </c>
      <c r="K282" s="7">
        <f>SUM(Table32534[[#This Row],[18]:[64]])</f>
        <v>659</v>
      </c>
      <c r="L282" s="8">
        <f>SUM(Table32534[[#This Row],[0]:[4]])</f>
        <v>53</v>
      </c>
      <c r="M282" s="7">
        <f>SUM(Table32534[[#This Row],[5]:[15]])</f>
        <v>92</v>
      </c>
      <c r="N282" s="7">
        <f>SUM(Table32534[[#This Row],[16]:[24]])</f>
        <v>119</v>
      </c>
      <c r="O282" s="7">
        <f>SUM(Table32534[[#This Row],[25]:[49]])</f>
        <v>335</v>
      </c>
      <c r="P282" s="7">
        <f>SUM(Table32534[[#This Row],[50]:[64]])</f>
        <v>237</v>
      </c>
      <c r="Q282" s="7">
        <f>SUM(Table32534[[#This Row],[65]:[74]])</f>
        <v>119</v>
      </c>
      <c r="R282" s="7">
        <f>SUM(Table32534[[#This Row],[75]:[84]])</f>
        <v>66</v>
      </c>
      <c r="S282" s="8">
        <f>SUM(Table32534[[#This Row],[5]:[9]])</f>
        <v>46</v>
      </c>
      <c r="T282" s="7">
        <f>SUM(Table32534[[#This Row],[10]:[14]])</f>
        <v>37</v>
      </c>
      <c r="U282" s="7">
        <f>SUM(Table32534[[#This Row],[15]:[19]])</f>
        <v>69</v>
      </c>
      <c r="V282" s="7">
        <f>SUM(Table32534[[#This Row],[20]:[24]])</f>
        <v>59</v>
      </c>
      <c r="W282" s="7">
        <f>SUM(Table32534[[#This Row],[25]:[29]])</f>
        <v>70</v>
      </c>
      <c r="X282" s="7">
        <f>SUM(Table32534[[#This Row],[30]:[34]])</f>
        <v>65</v>
      </c>
      <c r="Y282" s="7">
        <f>SUM(Table32534[[#This Row],[35]:[39]])</f>
        <v>63</v>
      </c>
      <c r="Z282" s="7">
        <f>SUM(Table32534[[#This Row],[40]:[44]])</f>
        <v>74</v>
      </c>
      <c r="AA282" s="7">
        <f>SUM(Table32534[[#This Row],[45]:[49]])</f>
        <v>63</v>
      </c>
      <c r="AB282" s="7">
        <f>SUM(Table32534[[#This Row],[50]:[54]])</f>
        <v>66</v>
      </c>
      <c r="AC282" s="7">
        <f>SUM(Table32534[[#This Row],[55]:[59]])</f>
        <v>87</v>
      </c>
      <c r="AD282" s="7">
        <f>SUM(Table32534[[#This Row],[60]:[64]])</f>
        <v>84</v>
      </c>
      <c r="AE282" s="7">
        <f>SUM(Table32534[[#This Row],[65]:[69]])</f>
        <v>62</v>
      </c>
      <c r="AF282" s="7">
        <f>SUM(Table32534[[#This Row],[70]:[74]])</f>
        <v>57</v>
      </c>
      <c r="AG282" s="7">
        <f>SUM(Table32534[[#This Row],[75]:[79]])</f>
        <v>42</v>
      </c>
      <c r="AH282" s="7">
        <f>SUM(Table32534[[#This Row],[80]:[84]])</f>
        <v>24</v>
      </c>
      <c r="AI282" s="7">
        <f>SUM(Table32534[[#This Row],[85]:[89]])</f>
        <v>22</v>
      </c>
      <c r="AJ282" s="7">
        <f>Table32534[[#This Row],[90]]</f>
        <v>5</v>
      </c>
      <c r="AK282" s="8">
        <v>13</v>
      </c>
      <c r="AL282" s="7">
        <v>11</v>
      </c>
      <c r="AM282" s="7">
        <v>9</v>
      </c>
      <c r="AN282" s="7">
        <v>12</v>
      </c>
      <c r="AO282" s="7">
        <v>8</v>
      </c>
      <c r="AP282" s="7">
        <v>10</v>
      </c>
      <c r="AQ282" s="7">
        <v>8</v>
      </c>
      <c r="AR282" s="7">
        <v>8</v>
      </c>
      <c r="AS282" s="7">
        <v>8</v>
      </c>
      <c r="AT282" s="7">
        <v>12</v>
      </c>
      <c r="AU282" s="7">
        <v>3</v>
      </c>
      <c r="AV282" s="7">
        <v>10</v>
      </c>
      <c r="AW282" s="7">
        <v>11</v>
      </c>
      <c r="AX282" s="7">
        <v>4</v>
      </c>
      <c r="AY282" s="7">
        <v>9</v>
      </c>
      <c r="AZ282" s="7">
        <v>9</v>
      </c>
      <c r="BA282" s="7">
        <v>17</v>
      </c>
      <c r="BB282" s="7">
        <v>15</v>
      </c>
      <c r="BC282" s="7">
        <v>14</v>
      </c>
      <c r="BD282" s="7">
        <v>14</v>
      </c>
      <c r="BE282" s="7">
        <v>13</v>
      </c>
      <c r="BF282" s="7">
        <v>13</v>
      </c>
      <c r="BG282" s="7">
        <v>8</v>
      </c>
      <c r="BH282" s="7">
        <v>16</v>
      </c>
      <c r="BI282" s="7">
        <v>9</v>
      </c>
      <c r="BJ282" s="7">
        <v>11</v>
      </c>
      <c r="BK282" s="7">
        <v>19</v>
      </c>
      <c r="BL282" s="7">
        <v>12</v>
      </c>
      <c r="BM282" s="7">
        <v>14</v>
      </c>
      <c r="BN282" s="7">
        <v>14</v>
      </c>
      <c r="BO282" s="7">
        <v>11</v>
      </c>
      <c r="BP282" s="7">
        <v>9</v>
      </c>
      <c r="BQ282" s="7">
        <v>21</v>
      </c>
      <c r="BR282" s="7">
        <v>13</v>
      </c>
      <c r="BS282" s="7">
        <v>11</v>
      </c>
      <c r="BT282" s="7">
        <v>14</v>
      </c>
      <c r="BU282" s="7">
        <v>12</v>
      </c>
      <c r="BV282" s="7">
        <v>18</v>
      </c>
      <c r="BW282" s="7">
        <v>11</v>
      </c>
      <c r="BX282" s="7">
        <v>8</v>
      </c>
      <c r="BY282" s="7">
        <v>13</v>
      </c>
      <c r="BZ282" s="7">
        <v>18</v>
      </c>
      <c r="CA282" s="7">
        <v>17</v>
      </c>
      <c r="CB282" s="7">
        <v>9</v>
      </c>
      <c r="CC282" s="7">
        <v>17</v>
      </c>
      <c r="CD282" s="7">
        <v>11</v>
      </c>
      <c r="CE282" s="7">
        <v>13</v>
      </c>
      <c r="CF282" s="7">
        <v>17</v>
      </c>
      <c r="CG282" s="7">
        <v>10</v>
      </c>
      <c r="CH282" s="7">
        <v>12</v>
      </c>
      <c r="CI282" s="7">
        <v>16</v>
      </c>
      <c r="CJ282" s="7">
        <v>12</v>
      </c>
      <c r="CK282" s="7">
        <v>11</v>
      </c>
      <c r="CL282" s="7">
        <v>10</v>
      </c>
      <c r="CM282" s="7">
        <v>17</v>
      </c>
      <c r="CN282" s="7">
        <v>14</v>
      </c>
      <c r="CO282" s="7">
        <v>21</v>
      </c>
      <c r="CP282" s="7">
        <v>14</v>
      </c>
      <c r="CQ282" s="7">
        <v>19</v>
      </c>
      <c r="CR282" s="7">
        <v>19</v>
      </c>
      <c r="CS282" s="7">
        <v>27</v>
      </c>
      <c r="CT282" s="7">
        <v>17</v>
      </c>
      <c r="CU282" s="7">
        <v>10</v>
      </c>
      <c r="CV282" s="7">
        <v>15</v>
      </c>
      <c r="CW282" s="7">
        <v>15</v>
      </c>
      <c r="CX282" s="7">
        <v>14</v>
      </c>
      <c r="CY282" s="7">
        <v>11</v>
      </c>
      <c r="CZ282" s="7">
        <v>12</v>
      </c>
      <c r="DA282" s="7">
        <v>12</v>
      </c>
      <c r="DB282" s="7">
        <v>13</v>
      </c>
      <c r="DC282" s="7">
        <v>14</v>
      </c>
      <c r="DD282" s="7">
        <v>6</v>
      </c>
      <c r="DE282" s="7">
        <v>13</v>
      </c>
      <c r="DF282" s="7">
        <v>14</v>
      </c>
      <c r="DG282" s="7">
        <v>10</v>
      </c>
      <c r="DH282" s="7">
        <v>5</v>
      </c>
      <c r="DI282" s="7">
        <v>7</v>
      </c>
      <c r="DJ282" s="7">
        <v>10</v>
      </c>
      <c r="DK282" s="7">
        <v>12</v>
      </c>
      <c r="DL282" s="7">
        <v>8</v>
      </c>
      <c r="DM282" s="7">
        <v>6</v>
      </c>
      <c r="DN282" s="7">
        <v>5</v>
      </c>
      <c r="DO282" s="7">
        <v>3</v>
      </c>
      <c r="DP282" s="7">
        <v>5</v>
      </c>
      <c r="DQ282" s="7">
        <v>5</v>
      </c>
      <c r="DR282" s="7">
        <v>9</v>
      </c>
      <c r="DS282" s="7">
        <v>3</v>
      </c>
      <c r="DT282" s="7">
        <v>5</v>
      </c>
      <c r="DU282" s="7">
        <v>4</v>
      </c>
      <c r="DV282" s="7">
        <v>1</v>
      </c>
      <c r="DW282" s="7">
        <v>5</v>
      </c>
      <c r="DX282" s="7">
        <f t="shared" si="21"/>
        <v>691</v>
      </c>
      <c r="DY282" s="7">
        <f t="shared" si="22"/>
        <v>87</v>
      </c>
      <c r="DZ282" s="7">
        <f t="shared" si="23"/>
        <v>335</v>
      </c>
      <c r="EA282" s="7">
        <f t="shared" si="24"/>
        <v>237</v>
      </c>
    </row>
    <row r="283" spans="1:131" x14ac:dyDescent="0.35">
      <c r="A283" s="7">
        <v>13</v>
      </c>
      <c r="B283" s="10" t="s">
        <v>1020</v>
      </c>
      <c r="C283" s="10" t="s">
        <v>687</v>
      </c>
      <c r="D283" s="10" t="s">
        <v>688</v>
      </c>
      <c r="E283" s="7">
        <f>SUM(Table32534[[#This Row],[0]:[90]])</f>
        <v>843</v>
      </c>
      <c r="F283" s="8">
        <f>SUM(Table32534[[#This Row],[0]:[15]])</f>
        <v>176</v>
      </c>
      <c r="G283" s="7">
        <f>SUM(Table32534[[#This Row],[16]:[64]])</f>
        <v>560</v>
      </c>
      <c r="H283" s="7">
        <f>SUM(Table32534[[#This Row],[65]:[90]])</f>
        <v>107</v>
      </c>
      <c r="I283" s="7">
        <f>SUM(Table32534[[#This Row],[85]:[90]])</f>
        <v>5</v>
      </c>
      <c r="J283" s="8">
        <f>SUM(Table32534[[#This Row],[0]:[17]])</f>
        <v>203</v>
      </c>
      <c r="K283" s="7">
        <f>SUM(Table32534[[#This Row],[18]:[64]])</f>
        <v>533</v>
      </c>
      <c r="L283" s="8">
        <f>SUM(Table32534[[#This Row],[0]:[4]])</f>
        <v>53</v>
      </c>
      <c r="M283" s="7">
        <f>SUM(Table32534[[#This Row],[5]:[15]])</f>
        <v>123</v>
      </c>
      <c r="N283" s="7">
        <f>SUM(Table32534[[#This Row],[16]:[24]])</f>
        <v>112</v>
      </c>
      <c r="O283" s="7">
        <f>SUM(Table32534[[#This Row],[25]:[49]])</f>
        <v>299</v>
      </c>
      <c r="P283" s="7">
        <f>SUM(Table32534[[#This Row],[50]:[64]])</f>
        <v>149</v>
      </c>
      <c r="Q283" s="7">
        <f>SUM(Table32534[[#This Row],[65]:[74]])</f>
        <v>63</v>
      </c>
      <c r="R283" s="7">
        <f>SUM(Table32534[[#This Row],[75]:[84]])</f>
        <v>39</v>
      </c>
      <c r="S283" s="8">
        <f>SUM(Table32534[[#This Row],[5]:[9]])</f>
        <v>60</v>
      </c>
      <c r="T283" s="7">
        <f>SUM(Table32534[[#This Row],[10]:[14]])</f>
        <v>53</v>
      </c>
      <c r="U283" s="7">
        <f>SUM(Table32534[[#This Row],[15]:[19]])</f>
        <v>67</v>
      </c>
      <c r="V283" s="7">
        <f>SUM(Table32534[[#This Row],[20]:[24]])</f>
        <v>55</v>
      </c>
      <c r="W283" s="7">
        <f>SUM(Table32534[[#This Row],[25]:[29]])</f>
        <v>62</v>
      </c>
      <c r="X283" s="7">
        <f>SUM(Table32534[[#This Row],[30]:[34]])</f>
        <v>74</v>
      </c>
      <c r="Y283" s="7">
        <f>SUM(Table32534[[#This Row],[35]:[39]])</f>
        <v>68</v>
      </c>
      <c r="Z283" s="7">
        <f>SUM(Table32534[[#This Row],[40]:[44]])</f>
        <v>52</v>
      </c>
      <c r="AA283" s="7">
        <f>SUM(Table32534[[#This Row],[45]:[49]])</f>
        <v>43</v>
      </c>
      <c r="AB283" s="7">
        <f>SUM(Table32534[[#This Row],[50]:[54]])</f>
        <v>26</v>
      </c>
      <c r="AC283" s="7">
        <f>SUM(Table32534[[#This Row],[55]:[59]])</f>
        <v>64</v>
      </c>
      <c r="AD283" s="7">
        <f>SUM(Table32534[[#This Row],[60]:[64]])</f>
        <v>59</v>
      </c>
      <c r="AE283" s="7">
        <f>SUM(Table32534[[#This Row],[65]:[69]])</f>
        <v>42</v>
      </c>
      <c r="AF283" s="7">
        <f>SUM(Table32534[[#This Row],[70]:[74]])</f>
        <v>21</v>
      </c>
      <c r="AG283" s="7">
        <f>SUM(Table32534[[#This Row],[75]:[79]])</f>
        <v>29</v>
      </c>
      <c r="AH283" s="7">
        <f>SUM(Table32534[[#This Row],[80]:[84]])</f>
        <v>10</v>
      </c>
      <c r="AI283" s="7">
        <f>SUM(Table32534[[#This Row],[85]:[89]])</f>
        <v>4</v>
      </c>
      <c r="AJ283" s="7">
        <f>Table32534[[#This Row],[90]]</f>
        <v>1</v>
      </c>
      <c r="AK283" s="8">
        <v>12</v>
      </c>
      <c r="AL283" s="7">
        <v>6</v>
      </c>
      <c r="AM283" s="7">
        <v>9</v>
      </c>
      <c r="AN283" s="7">
        <v>10</v>
      </c>
      <c r="AO283" s="7">
        <v>16</v>
      </c>
      <c r="AP283" s="7">
        <v>6</v>
      </c>
      <c r="AQ283" s="7">
        <v>10</v>
      </c>
      <c r="AR283" s="7">
        <v>16</v>
      </c>
      <c r="AS283" s="7">
        <v>15</v>
      </c>
      <c r="AT283" s="7">
        <v>13</v>
      </c>
      <c r="AU283" s="7">
        <v>8</v>
      </c>
      <c r="AV283" s="7">
        <v>9</v>
      </c>
      <c r="AW283" s="7">
        <v>9</v>
      </c>
      <c r="AX283" s="7">
        <v>10</v>
      </c>
      <c r="AY283" s="7">
        <v>17</v>
      </c>
      <c r="AZ283" s="7">
        <v>10</v>
      </c>
      <c r="BA283" s="7">
        <v>13</v>
      </c>
      <c r="BB283" s="7">
        <v>14</v>
      </c>
      <c r="BC283" s="7">
        <v>14</v>
      </c>
      <c r="BD283" s="7">
        <v>16</v>
      </c>
      <c r="BE283" s="7">
        <v>15</v>
      </c>
      <c r="BF283" s="7">
        <v>17</v>
      </c>
      <c r="BG283" s="7">
        <v>11</v>
      </c>
      <c r="BH283" s="7">
        <v>6</v>
      </c>
      <c r="BI283" s="7">
        <v>6</v>
      </c>
      <c r="BJ283" s="7">
        <v>11</v>
      </c>
      <c r="BK283" s="7">
        <v>13</v>
      </c>
      <c r="BL283" s="7">
        <v>13</v>
      </c>
      <c r="BM283" s="7">
        <v>13</v>
      </c>
      <c r="BN283" s="7">
        <v>12</v>
      </c>
      <c r="BO283" s="7">
        <v>12</v>
      </c>
      <c r="BP283" s="7">
        <v>18</v>
      </c>
      <c r="BQ283" s="7">
        <v>11</v>
      </c>
      <c r="BR283" s="7">
        <v>19</v>
      </c>
      <c r="BS283" s="7">
        <v>14</v>
      </c>
      <c r="BT283" s="7">
        <v>13</v>
      </c>
      <c r="BU283" s="7">
        <v>12</v>
      </c>
      <c r="BV283" s="7">
        <v>16</v>
      </c>
      <c r="BW283" s="7">
        <v>17</v>
      </c>
      <c r="BX283" s="7">
        <v>10</v>
      </c>
      <c r="BY283" s="7">
        <v>9</v>
      </c>
      <c r="BZ283" s="7">
        <v>9</v>
      </c>
      <c r="CA283" s="7">
        <v>5</v>
      </c>
      <c r="CB283" s="7">
        <v>19</v>
      </c>
      <c r="CC283" s="7">
        <v>10</v>
      </c>
      <c r="CD283" s="7">
        <v>9</v>
      </c>
      <c r="CE283" s="7">
        <v>10</v>
      </c>
      <c r="CF283" s="7">
        <v>11</v>
      </c>
      <c r="CG283" s="7">
        <v>5</v>
      </c>
      <c r="CH283" s="7">
        <v>8</v>
      </c>
      <c r="CI283" s="7">
        <v>7</v>
      </c>
      <c r="CJ283" s="7">
        <v>3</v>
      </c>
      <c r="CK283" s="7">
        <v>2</v>
      </c>
      <c r="CL283" s="7">
        <v>9</v>
      </c>
      <c r="CM283" s="7">
        <v>5</v>
      </c>
      <c r="CN283" s="7">
        <v>19</v>
      </c>
      <c r="CO283" s="7">
        <v>14</v>
      </c>
      <c r="CP283" s="7">
        <v>8</v>
      </c>
      <c r="CQ283" s="7">
        <v>13</v>
      </c>
      <c r="CR283" s="7">
        <v>10</v>
      </c>
      <c r="CS283" s="7">
        <v>16</v>
      </c>
      <c r="CT283" s="7">
        <v>10</v>
      </c>
      <c r="CU283" s="7">
        <v>9</v>
      </c>
      <c r="CV283" s="7">
        <v>13</v>
      </c>
      <c r="CW283" s="7">
        <v>11</v>
      </c>
      <c r="CX283" s="7">
        <v>8</v>
      </c>
      <c r="CY283" s="7">
        <v>8</v>
      </c>
      <c r="CZ283" s="7">
        <v>10</v>
      </c>
      <c r="DA283" s="7">
        <v>9</v>
      </c>
      <c r="DB283" s="7">
        <v>7</v>
      </c>
      <c r="DC283" s="7">
        <v>5</v>
      </c>
      <c r="DD283" s="7">
        <v>4</v>
      </c>
      <c r="DE283" s="7">
        <v>4</v>
      </c>
      <c r="DF283" s="7">
        <v>1</v>
      </c>
      <c r="DG283" s="7">
        <v>7</v>
      </c>
      <c r="DH283" s="7">
        <v>7</v>
      </c>
      <c r="DI283" s="7">
        <v>5</v>
      </c>
      <c r="DJ283" s="7">
        <v>6</v>
      </c>
      <c r="DK283" s="7">
        <v>10</v>
      </c>
      <c r="DL283" s="7">
        <v>1</v>
      </c>
      <c r="DM283" s="7">
        <v>1</v>
      </c>
      <c r="DN283" s="7">
        <v>4</v>
      </c>
      <c r="DO283" s="7">
        <v>2</v>
      </c>
      <c r="DP283" s="7">
        <v>1</v>
      </c>
      <c r="DQ283" s="7">
        <v>2</v>
      </c>
      <c r="DR283" s="7">
        <v>0</v>
      </c>
      <c r="DS283" s="7">
        <v>0</v>
      </c>
      <c r="DT283" s="7">
        <v>1</v>
      </c>
      <c r="DU283" s="7">
        <v>1</v>
      </c>
      <c r="DV283" s="7">
        <v>2</v>
      </c>
      <c r="DW283" s="7">
        <v>1</v>
      </c>
      <c r="DX283" s="7">
        <f t="shared" si="21"/>
        <v>560</v>
      </c>
      <c r="DY283" s="7">
        <f t="shared" si="22"/>
        <v>85</v>
      </c>
      <c r="DZ283" s="7">
        <f t="shared" si="23"/>
        <v>299</v>
      </c>
      <c r="EA283" s="7">
        <f t="shared" si="24"/>
        <v>149</v>
      </c>
    </row>
    <row r="284" spans="1:131" x14ac:dyDescent="0.35">
      <c r="A284" s="7">
        <v>13</v>
      </c>
      <c r="B284" s="10" t="s">
        <v>1020</v>
      </c>
      <c r="C284" s="10" t="s">
        <v>689</v>
      </c>
      <c r="D284" s="10" t="s">
        <v>690</v>
      </c>
      <c r="E284" s="7">
        <f>SUM(Table32534[[#This Row],[0]:[90]])</f>
        <v>726</v>
      </c>
      <c r="F284" s="8">
        <f>SUM(Table32534[[#This Row],[0]:[15]])</f>
        <v>132</v>
      </c>
      <c r="G284" s="7">
        <f>SUM(Table32534[[#This Row],[16]:[64]])</f>
        <v>464</v>
      </c>
      <c r="H284" s="7">
        <f>SUM(Table32534[[#This Row],[65]:[90]])</f>
        <v>130</v>
      </c>
      <c r="I284" s="7">
        <f>SUM(Table32534[[#This Row],[85]:[90]])</f>
        <v>25</v>
      </c>
      <c r="J284" s="8">
        <f>SUM(Table32534[[#This Row],[0]:[17]])</f>
        <v>149</v>
      </c>
      <c r="K284" s="7">
        <f>SUM(Table32534[[#This Row],[18]:[64]])</f>
        <v>447</v>
      </c>
      <c r="L284" s="8">
        <f>SUM(Table32534[[#This Row],[0]:[4]])</f>
        <v>33</v>
      </c>
      <c r="M284" s="7">
        <f>SUM(Table32534[[#This Row],[5]:[15]])</f>
        <v>99</v>
      </c>
      <c r="N284" s="7">
        <f>SUM(Table32534[[#This Row],[16]:[24]])</f>
        <v>89</v>
      </c>
      <c r="O284" s="7">
        <f>SUM(Table32534[[#This Row],[25]:[49]])</f>
        <v>227</v>
      </c>
      <c r="P284" s="7">
        <f>SUM(Table32534[[#This Row],[50]:[64]])</f>
        <v>148</v>
      </c>
      <c r="Q284" s="7">
        <f>SUM(Table32534[[#This Row],[65]:[74]])</f>
        <v>53</v>
      </c>
      <c r="R284" s="7">
        <f>SUM(Table32534[[#This Row],[75]:[84]])</f>
        <v>52</v>
      </c>
      <c r="S284" s="8">
        <f>SUM(Table32534[[#This Row],[5]:[9]])</f>
        <v>42</v>
      </c>
      <c r="T284" s="7">
        <f>SUM(Table32534[[#This Row],[10]:[14]])</f>
        <v>48</v>
      </c>
      <c r="U284" s="7">
        <f>SUM(Table32534[[#This Row],[15]:[19]])</f>
        <v>52</v>
      </c>
      <c r="V284" s="7">
        <f>SUM(Table32534[[#This Row],[20]:[24]])</f>
        <v>46</v>
      </c>
      <c r="W284" s="7">
        <f>SUM(Table32534[[#This Row],[25]:[29]])</f>
        <v>52</v>
      </c>
      <c r="X284" s="7">
        <f>SUM(Table32534[[#This Row],[30]:[34]])</f>
        <v>59</v>
      </c>
      <c r="Y284" s="7">
        <f>SUM(Table32534[[#This Row],[35]:[39]])</f>
        <v>45</v>
      </c>
      <c r="Z284" s="7">
        <f>SUM(Table32534[[#This Row],[40]:[44]])</f>
        <v>30</v>
      </c>
      <c r="AA284" s="7">
        <f>SUM(Table32534[[#This Row],[45]:[49]])</f>
        <v>41</v>
      </c>
      <c r="AB284" s="7">
        <f>SUM(Table32534[[#This Row],[50]:[54]])</f>
        <v>38</v>
      </c>
      <c r="AC284" s="7">
        <f>SUM(Table32534[[#This Row],[55]:[59]])</f>
        <v>50</v>
      </c>
      <c r="AD284" s="7">
        <f>SUM(Table32534[[#This Row],[60]:[64]])</f>
        <v>60</v>
      </c>
      <c r="AE284" s="7">
        <f>SUM(Table32534[[#This Row],[65]:[69]])</f>
        <v>28</v>
      </c>
      <c r="AF284" s="7">
        <f>SUM(Table32534[[#This Row],[70]:[74]])</f>
        <v>25</v>
      </c>
      <c r="AG284" s="7">
        <f>SUM(Table32534[[#This Row],[75]:[79]])</f>
        <v>30</v>
      </c>
      <c r="AH284" s="7">
        <f>SUM(Table32534[[#This Row],[80]:[84]])</f>
        <v>22</v>
      </c>
      <c r="AI284" s="7">
        <f>SUM(Table32534[[#This Row],[85]:[89]])</f>
        <v>21</v>
      </c>
      <c r="AJ284" s="7">
        <f>Table32534[[#This Row],[90]]</f>
        <v>4</v>
      </c>
      <c r="AK284" s="8">
        <v>3</v>
      </c>
      <c r="AL284" s="7">
        <v>6</v>
      </c>
      <c r="AM284" s="7">
        <v>9</v>
      </c>
      <c r="AN284" s="7">
        <v>7</v>
      </c>
      <c r="AO284" s="7">
        <v>8</v>
      </c>
      <c r="AP284" s="7">
        <v>6</v>
      </c>
      <c r="AQ284" s="7">
        <v>5</v>
      </c>
      <c r="AR284" s="7">
        <v>8</v>
      </c>
      <c r="AS284" s="7">
        <v>11</v>
      </c>
      <c r="AT284" s="7">
        <v>12</v>
      </c>
      <c r="AU284" s="7">
        <v>9</v>
      </c>
      <c r="AV284" s="7">
        <v>6</v>
      </c>
      <c r="AW284" s="7">
        <v>8</v>
      </c>
      <c r="AX284" s="7">
        <v>11</v>
      </c>
      <c r="AY284" s="7">
        <v>14</v>
      </c>
      <c r="AZ284" s="7">
        <v>9</v>
      </c>
      <c r="BA284" s="7">
        <v>11</v>
      </c>
      <c r="BB284" s="7">
        <v>6</v>
      </c>
      <c r="BC284" s="7">
        <v>14</v>
      </c>
      <c r="BD284" s="7">
        <v>12</v>
      </c>
      <c r="BE284" s="7">
        <v>13</v>
      </c>
      <c r="BF284" s="7">
        <v>11</v>
      </c>
      <c r="BG284" s="7">
        <v>9</v>
      </c>
      <c r="BH284" s="7">
        <v>7</v>
      </c>
      <c r="BI284" s="7">
        <v>6</v>
      </c>
      <c r="BJ284" s="7">
        <v>11</v>
      </c>
      <c r="BK284" s="7">
        <v>9</v>
      </c>
      <c r="BL284" s="7">
        <v>8</v>
      </c>
      <c r="BM284" s="7">
        <v>12</v>
      </c>
      <c r="BN284" s="7">
        <v>12</v>
      </c>
      <c r="BO284" s="7">
        <v>9</v>
      </c>
      <c r="BP284" s="7">
        <v>9</v>
      </c>
      <c r="BQ284" s="7">
        <v>14</v>
      </c>
      <c r="BR284" s="7">
        <v>9</v>
      </c>
      <c r="BS284" s="7">
        <v>18</v>
      </c>
      <c r="BT284" s="7">
        <v>10</v>
      </c>
      <c r="BU284" s="7">
        <v>15</v>
      </c>
      <c r="BV284" s="7">
        <v>8</v>
      </c>
      <c r="BW284" s="7">
        <v>5</v>
      </c>
      <c r="BX284" s="7">
        <v>7</v>
      </c>
      <c r="BY284" s="7">
        <v>4</v>
      </c>
      <c r="BZ284" s="7">
        <v>5</v>
      </c>
      <c r="CA284" s="7">
        <v>8</v>
      </c>
      <c r="CB284" s="7">
        <v>7</v>
      </c>
      <c r="CC284" s="7">
        <v>6</v>
      </c>
      <c r="CD284" s="7">
        <v>12</v>
      </c>
      <c r="CE284" s="7">
        <v>6</v>
      </c>
      <c r="CF284" s="7">
        <v>8</v>
      </c>
      <c r="CG284" s="7">
        <v>8</v>
      </c>
      <c r="CH284" s="7">
        <v>7</v>
      </c>
      <c r="CI284" s="7">
        <v>7</v>
      </c>
      <c r="CJ284" s="7">
        <v>11</v>
      </c>
      <c r="CK284" s="7">
        <v>5</v>
      </c>
      <c r="CL284" s="7">
        <v>11</v>
      </c>
      <c r="CM284" s="7">
        <v>4</v>
      </c>
      <c r="CN284" s="7">
        <v>13</v>
      </c>
      <c r="CO284" s="7">
        <v>6</v>
      </c>
      <c r="CP284" s="7">
        <v>14</v>
      </c>
      <c r="CQ284" s="7">
        <v>7</v>
      </c>
      <c r="CR284" s="7">
        <v>10</v>
      </c>
      <c r="CS284" s="7">
        <v>16</v>
      </c>
      <c r="CT284" s="7">
        <v>11</v>
      </c>
      <c r="CU284" s="7">
        <v>13</v>
      </c>
      <c r="CV284" s="7">
        <v>9</v>
      </c>
      <c r="CW284" s="7">
        <v>11</v>
      </c>
      <c r="CX284" s="7">
        <v>11</v>
      </c>
      <c r="CY284" s="7">
        <v>4</v>
      </c>
      <c r="CZ284" s="7">
        <v>4</v>
      </c>
      <c r="DA284" s="7">
        <v>5</v>
      </c>
      <c r="DB284" s="7">
        <v>4</v>
      </c>
      <c r="DC284" s="7">
        <v>7</v>
      </c>
      <c r="DD284" s="7">
        <v>5</v>
      </c>
      <c r="DE284" s="7">
        <v>6</v>
      </c>
      <c r="DF284" s="7">
        <v>6</v>
      </c>
      <c r="DG284" s="7">
        <v>1</v>
      </c>
      <c r="DH284" s="7">
        <v>9</v>
      </c>
      <c r="DI284" s="7">
        <v>5</v>
      </c>
      <c r="DJ284" s="7">
        <v>5</v>
      </c>
      <c r="DK284" s="7">
        <v>7</v>
      </c>
      <c r="DL284" s="7">
        <v>4</v>
      </c>
      <c r="DM284" s="7">
        <v>5</v>
      </c>
      <c r="DN284" s="7">
        <v>5</v>
      </c>
      <c r="DO284" s="7">
        <v>1</v>
      </c>
      <c r="DP284" s="7">
        <v>7</v>
      </c>
      <c r="DQ284" s="7">
        <v>4</v>
      </c>
      <c r="DR284" s="7">
        <v>6</v>
      </c>
      <c r="DS284" s="7">
        <v>3</v>
      </c>
      <c r="DT284" s="7">
        <v>2</v>
      </c>
      <c r="DU284" s="7">
        <v>4</v>
      </c>
      <c r="DV284" s="7">
        <v>6</v>
      </c>
      <c r="DW284" s="7">
        <v>4</v>
      </c>
      <c r="DX284" s="7">
        <f t="shared" ref="DX284:DX347" si="25">G284</f>
        <v>464</v>
      </c>
      <c r="DY284" s="7">
        <f t="shared" ref="DY284:DY347" si="26">SUM(BC284:BI284)</f>
        <v>72</v>
      </c>
      <c r="DZ284" s="7">
        <f t="shared" ref="DZ284:DZ347" si="27">SUM(BJ284:CH284)</f>
        <v>227</v>
      </c>
      <c r="EA284" s="7">
        <f t="shared" ref="EA284:EA347" si="28">SUM(CI284:CW284)</f>
        <v>148</v>
      </c>
    </row>
    <row r="285" spans="1:131" x14ac:dyDescent="0.35">
      <c r="A285" s="7">
        <v>13</v>
      </c>
      <c r="B285" s="10" t="s">
        <v>1020</v>
      </c>
      <c r="C285" s="10" t="s">
        <v>691</v>
      </c>
      <c r="D285" s="10" t="s">
        <v>692</v>
      </c>
      <c r="E285" s="7">
        <f>SUM(Table32534[[#This Row],[0]:[90]])</f>
        <v>931</v>
      </c>
      <c r="F285" s="8">
        <f>SUM(Table32534[[#This Row],[0]:[15]])</f>
        <v>154</v>
      </c>
      <c r="G285" s="7">
        <f>SUM(Table32534[[#This Row],[16]:[64]])</f>
        <v>578</v>
      </c>
      <c r="H285" s="7">
        <f>SUM(Table32534[[#This Row],[65]:[90]])</f>
        <v>199</v>
      </c>
      <c r="I285" s="7">
        <f>SUM(Table32534[[#This Row],[85]:[90]])</f>
        <v>23</v>
      </c>
      <c r="J285" s="8">
        <f>SUM(Table32534[[#This Row],[0]:[17]])</f>
        <v>176</v>
      </c>
      <c r="K285" s="7">
        <f>SUM(Table32534[[#This Row],[18]:[64]])</f>
        <v>556</v>
      </c>
      <c r="L285" s="8">
        <f>SUM(Table32534[[#This Row],[0]:[4]])</f>
        <v>40</v>
      </c>
      <c r="M285" s="7">
        <f>SUM(Table32534[[#This Row],[5]:[15]])</f>
        <v>114</v>
      </c>
      <c r="N285" s="7">
        <f>SUM(Table32534[[#This Row],[16]:[24]])</f>
        <v>85</v>
      </c>
      <c r="O285" s="7">
        <f>SUM(Table32534[[#This Row],[25]:[49]])</f>
        <v>295</v>
      </c>
      <c r="P285" s="7">
        <f>SUM(Table32534[[#This Row],[50]:[64]])</f>
        <v>198</v>
      </c>
      <c r="Q285" s="7">
        <f>SUM(Table32534[[#This Row],[65]:[74]])</f>
        <v>101</v>
      </c>
      <c r="R285" s="7">
        <f>SUM(Table32534[[#This Row],[75]:[84]])</f>
        <v>75</v>
      </c>
      <c r="S285" s="8">
        <f>SUM(Table32534[[#This Row],[5]:[9]])</f>
        <v>49</v>
      </c>
      <c r="T285" s="7">
        <f>SUM(Table32534[[#This Row],[10]:[14]])</f>
        <v>45</v>
      </c>
      <c r="U285" s="7">
        <f>SUM(Table32534[[#This Row],[15]:[19]])</f>
        <v>65</v>
      </c>
      <c r="V285" s="7">
        <f>SUM(Table32534[[#This Row],[20]:[24]])</f>
        <v>40</v>
      </c>
      <c r="W285" s="7">
        <f>SUM(Table32534[[#This Row],[25]:[29]])</f>
        <v>59</v>
      </c>
      <c r="X285" s="7">
        <f>SUM(Table32534[[#This Row],[30]:[34]])</f>
        <v>52</v>
      </c>
      <c r="Y285" s="7">
        <f>SUM(Table32534[[#This Row],[35]:[39]])</f>
        <v>69</v>
      </c>
      <c r="Z285" s="7">
        <f>SUM(Table32534[[#This Row],[40]:[44]])</f>
        <v>57</v>
      </c>
      <c r="AA285" s="7">
        <f>SUM(Table32534[[#This Row],[45]:[49]])</f>
        <v>58</v>
      </c>
      <c r="AB285" s="7">
        <f>SUM(Table32534[[#This Row],[50]:[54]])</f>
        <v>66</v>
      </c>
      <c r="AC285" s="7">
        <f>SUM(Table32534[[#This Row],[55]:[59]])</f>
        <v>63</v>
      </c>
      <c r="AD285" s="7">
        <f>SUM(Table32534[[#This Row],[60]:[64]])</f>
        <v>69</v>
      </c>
      <c r="AE285" s="7">
        <f>SUM(Table32534[[#This Row],[65]:[69]])</f>
        <v>50</v>
      </c>
      <c r="AF285" s="7">
        <f>SUM(Table32534[[#This Row],[70]:[74]])</f>
        <v>51</v>
      </c>
      <c r="AG285" s="7">
        <f>SUM(Table32534[[#This Row],[75]:[79]])</f>
        <v>37</v>
      </c>
      <c r="AH285" s="7">
        <f>SUM(Table32534[[#This Row],[80]:[84]])</f>
        <v>38</v>
      </c>
      <c r="AI285" s="7">
        <f>SUM(Table32534[[#This Row],[85]:[89]])</f>
        <v>14</v>
      </c>
      <c r="AJ285" s="7">
        <f>Table32534[[#This Row],[90]]</f>
        <v>9</v>
      </c>
      <c r="AK285" s="8">
        <v>6</v>
      </c>
      <c r="AL285" s="7">
        <v>12</v>
      </c>
      <c r="AM285" s="7">
        <v>7</v>
      </c>
      <c r="AN285" s="7">
        <v>6</v>
      </c>
      <c r="AO285" s="7">
        <v>9</v>
      </c>
      <c r="AP285" s="7">
        <v>6</v>
      </c>
      <c r="AQ285" s="7">
        <v>10</v>
      </c>
      <c r="AR285" s="7">
        <v>12</v>
      </c>
      <c r="AS285" s="7">
        <v>10</v>
      </c>
      <c r="AT285" s="7">
        <v>11</v>
      </c>
      <c r="AU285" s="7">
        <v>5</v>
      </c>
      <c r="AV285" s="7">
        <v>9</v>
      </c>
      <c r="AW285" s="7">
        <v>11</v>
      </c>
      <c r="AX285" s="7">
        <v>6</v>
      </c>
      <c r="AY285" s="7">
        <v>14</v>
      </c>
      <c r="AZ285" s="7">
        <v>20</v>
      </c>
      <c r="BA285" s="7">
        <v>12</v>
      </c>
      <c r="BB285" s="7">
        <v>10</v>
      </c>
      <c r="BC285" s="7">
        <v>9</v>
      </c>
      <c r="BD285" s="7">
        <v>14</v>
      </c>
      <c r="BE285" s="7">
        <v>8</v>
      </c>
      <c r="BF285" s="7">
        <v>12</v>
      </c>
      <c r="BG285" s="7">
        <v>6</v>
      </c>
      <c r="BH285" s="7">
        <v>7</v>
      </c>
      <c r="BI285" s="7">
        <v>7</v>
      </c>
      <c r="BJ285" s="7">
        <v>9</v>
      </c>
      <c r="BK285" s="7">
        <v>15</v>
      </c>
      <c r="BL285" s="7">
        <v>12</v>
      </c>
      <c r="BM285" s="7">
        <v>13</v>
      </c>
      <c r="BN285" s="7">
        <v>10</v>
      </c>
      <c r="BO285" s="7">
        <v>9</v>
      </c>
      <c r="BP285" s="7">
        <v>5</v>
      </c>
      <c r="BQ285" s="7">
        <v>13</v>
      </c>
      <c r="BR285" s="7">
        <v>14</v>
      </c>
      <c r="BS285" s="7">
        <v>11</v>
      </c>
      <c r="BT285" s="7">
        <v>12</v>
      </c>
      <c r="BU285" s="7">
        <v>12</v>
      </c>
      <c r="BV285" s="7">
        <v>12</v>
      </c>
      <c r="BW285" s="7">
        <v>14</v>
      </c>
      <c r="BX285" s="7">
        <v>19</v>
      </c>
      <c r="BY285" s="7">
        <v>6</v>
      </c>
      <c r="BZ285" s="7">
        <v>10</v>
      </c>
      <c r="CA285" s="7">
        <v>13</v>
      </c>
      <c r="CB285" s="7">
        <v>14</v>
      </c>
      <c r="CC285" s="7">
        <v>14</v>
      </c>
      <c r="CD285" s="7">
        <v>13</v>
      </c>
      <c r="CE285" s="7">
        <v>8</v>
      </c>
      <c r="CF285" s="7">
        <v>14</v>
      </c>
      <c r="CG285" s="7">
        <v>11</v>
      </c>
      <c r="CH285" s="7">
        <v>12</v>
      </c>
      <c r="CI285" s="7">
        <v>13</v>
      </c>
      <c r="CJ285" s="7">
        <v>10</v>
      </c>
      <c r="CK285" s="7">
        <v>16</v>
      </c>
      <c r="CL285" s="7">
        <v>11</v>
      </c>
      <c r="CM285" s="7">
        <v>16</v>
      </c>
      <c r="CN285" s="7">
        <v>15</v>
      </c>
      <c r="CO285" s="7">
        <v>9</v>
      </c>
      <c r="CP285" s="7">
        <v>11</v>
      </c>
      <c r="CQ285" s="7">
        <v>9</v>
      </c>
      <c r="CR285" s="7">
        <v>19</v>
      </c>
      <c r="CS285" s="7">
        <v>9</v>
      </c>
      <c r="CT285" s="7">
        <v>19</v>
      </c>
      <c r="CU285" s="7">
        <v>10</v>
      </c>
      <c r="CV285" s="7">
        <v>17</v>
      </c>
      <c r="CW285" s="7">
        <v>14</v>
      </c>
      <c r="CX285" s="7">
        <v>12</v>
      </c>
      <c r="CY285" s="7">
        <v>10</v>
      </c>
      <c r="CZ285" s="7">
        <v>9</v>
      </c>
      <c r="DA285" s="7">
        <v>10</v>
      </c>
      <c r="DB285" s="7">
        <v>9</v>
      </c>
      <c r="DC285" s="7">
        <v>17</v>
      </c>
      <c r="DD285" s="7">
        <v>7</v>
      </c>
      <c r="DE285" s="7">
        <v>8</v>
      </c>
      <c r="DF285" s="7">
        <v>10</v>
      </c>
      <c r="DG285" s="7">
        <v>9</v>
      </c>
      <c r="DH285" s="7">
        <v>7</v>
      </c>
      <c r="DI285" s="7">
        <v>9</v>
      </c>
      <c r="DJ285" s="7">
        <v>9</v>
      </c>
      <c r="DK285" s="7">
        <v>3</v>
      </c>
      <c r="DL285" s="7">
        <v>9</v>
      </c>
      <c r="DM285" s="7">
        <v>14</v>
      </c>
      <c r="DN285" s="7">
        <v>7</v>
      </c>
      <c r="DO285" s="7">
        <v>7</v>
      </c>
      <c r="DP285" s="7">
        <v>3</v>
      </c>
      <c r="DQ285" s="7">
        <v>7</v>
      </c>
      <c r="DR285" s="7">
        <v>2</v>
      </c>
      <c r="DS285" s="7">
        <v>2</v>
      </c>
      <c r="DT285" s="7">
        <v>5</v>
      </c>
      <c r="DU285" s="7">
        <v>3</v>
      </c>
      <c r="DV285" s="7">
        <v>2</v>
      </c>
      <c r="DW285" s="7">
        <v>9</v>
      </c>
      <c r="DX285" s="7">
        <f t="shared" si="25"/>
        <v>578</v>
      </c>
      <c r="DY285" s="7">
        <f t="shared" si="26"/>
        <v>63</v>
      </c>
      <c r="DZ285" s="7">
        <f t="shared" si="27"/>
        <v>295</v>
      </c>
      <c r="EA285" s="7">
        <f t="shared" si="28"/>
        <v>198</v>
      </c>
    </row>
    <row r="286" spans="1:131" x14ac:dyDescent="0.35">
      <c r="A286" s="7">
        <v>13</v>
      </c>
      <c r="B286" s="10" t="s">
        <v>1020</v>
      </c>
      <c r="C286" s="10" t="s">
        <v>693</v>
      </c>
      <c r="D286" s="10" t="s">
        <v>694</v>
      </c>
      <c r="E286" s="7">
        <f>SUM(Table32534[[#This Row],[0]:[90]])</f>
        <v>654</v>
      </c>
      <c r="F286" s="8">
        <f>SUM(Table32534[[#This Row],[0]:[15]])</f>
        <v>120</v>
      </c>
      <c r="G286" s="7">
        <f>SUM(Table32534[[#This Row],[16]:[64]])</f>
        <v>397</v>
      </c>
      <c r="H286" s="7">
        <f>SUM(Table32534[[#This Row],[65]:[90]])</f>
        <v>137</v>
      </c>
      <c r="I286" s="7">
        <f>SUM(Table32534[[#This Row],[85]:[90]])</f>
        <v>21</v>
      </c>
      <c r="J286" s="8">
        <f>SUM(Table32534[[#This Row],[0]:[17]])</f>
        <v>135</v>
      </c>
      <c r="K286" s="7">
        <f>SUM(Table32534[[#This Row],[18]:[64]])</f>
        <v>382</v>
      </c>
      <c r="L286" s="8">
        <f>SUM(Table32534[[#This Row],[0]:[4]])</f>
        <v>42</v>
      </c>
      <c r="M286" s="7">
        <f>SUM(Table32534[[#This Row],[5]:[15]])</f>
        <v>78</v>
      </c>
      <c r="N286" s="7">
        <f>SUM(Table32534[[#This Row],[16]:[24]])</f>
        <v>58</v>
      </c>
      <c r="O286" s="7">
        <f>SUM(Table32534[[#This Row],[25]:[49]])</f>
        <v>190</v>
      </c>
      <c r="P286" s="7">
        <f>SUM(Table32534[[#This Row],[50]:[64]])</f>
        <v>149</v>
      </c>
      <c r="Q286" s="7">
        <f>SUM(Table32534[[#This Row],[65]:[74]])</f>
        <v>66</v>
      </c>
      <c r="R286" s="7">
        <f>SUM(Table32534[[#This Row],[75]:[84]])</f>
        <v>50</v>
      </c>
      <c r="S286" s="8">
        <f>SUM(Table32534[[#This Row],[5]:[9]])</f>
        <v>44</v>
      </c>
      <c r="T286" s="7">
        <f>SUM(Table32534[[#This Row],[10]:[14]])</f>
        <v>28</v>
      </c>
      <c r="U286" s="7">
        <f>SUM(Table32534[[#This Row],[15]:[19]])</f>
        <v>27</v>
      </c>
      <c r="V286" s="7">
        <f>SUM(Table32534[[#This Row],[20]:[24]])</f>
        <v>37</v>
      </c>
      <c r="W286" s="7">
        <f>SUM(Table32534[[#This Row],[25]:[29]])</f>
        <v>36</v>
      </c>
      <c r="X286" s="7">
        <f>SUM(Table32534[[#This Row],[30]:[34]])</f>
        <v>45</v>
      </c>
      <c r="Y286" s="7">
        <f>SUM(Table32534[[#This Row],[35]:[39]])</f>
        <v>40</v>
      </c>
      <c r="Z286" s="7">
        <f>SUM(Table32534[[#This Row],[40]:[44]])</f>
        <v>35</v>
      </c>
      <c r="AA286" s="7">
        <f>SUM(Table32534[[#This Row],[45]:[49]])</f>
        <v>34</v>
      </c>
      <c r="AB286" s="7">
        <f>SUM(Table32534[[#This Row],[50]:[54]])</f>
        <v>42</v>
      </c>
      <c r="AC286" s="7">
        <f>SUM(Table32534[[#This Row],[55]:[59]])</f>
        <v>62</v>
      </c>
      <c r="AD286" s="7">
        <f>SUM(Table32534[[#This Row],[60]:[64]])</f>
        <v>45</v>
      </c>
      <c r="AE286" s="7">
        <f>SUM(Table32534[[#This Row],[65]:[69]])</f>
        <v>35</v>
      </c>
      <c r="AF286" s="7">
        <f>SUM(Table32534[[#This Row],[70]:[74]])</f>
        <v>31</v>
      </c>
      <c r="AG286" s="7">
        <f>SUM(Table32534[[#This Row],[75]:[79]])</f>
        <v>30</v>
      </c>
      <c r="AH286" s="7">
        <f>SUM(Table32534[[#This Row],[80]:[84]])</f>
        <v>20</v>
      </c>
      <c r="AI286" s="7">
        <f>SUM(Table32534[[#This Row],[85]:[89]])</f>
        <v>14</v>
      </c>
      <c r="AJ286" s="7">
        <f>Table32534[[#This Row],[90]]</f>
        <v>7</v>
      </c>
      <c r="AK286" s="8">
        <v>2</v>
      </c>
      <c r="AL286" s="7">
        <v>13</v>
      </c>
      <c r="AM286" s="7">
        <v>8</v>
      </c>
      <c r="AN286" s="7">
        <v>7</v>
      </c>
      <c r="AO286" s="7">
        <v>12</v>
      </c>
      <c r="AP286" s="7">
        <v>8</v>
      </c>
      <c r="AQ286" s="7">
        <v>11</v>
      </c>
      <c r="AR286" s="7">
        <v>8</v>
      </c>
      <c r="AS286" s="7">
        <v>9</v>
      </c>
      <c r="AT286" s="7">
        <v>8</v>
      </c>
      <c r="AU286" s="7">
        <v>8</v>
      </c>
      <c r="AV286" s="7">
        <v>6</v>
      </c>
      <c r="AW286" s="7">
        <v>3</v>
      </c>
      <c r="AX286" s="7">
        <v>5</v>
      </c>
      <c r="AY286" s="7">
        <v>6</v>
      </c>
      <c r="AZ286" s="7">
        <v>6</v>
      </c>
      <c r="BA286" s="7">
        <v>8</v>
      </c>
      <c r="BB286" s="7">
        <v>7</v>
      </c>
      <c r="BC286" s="7">
        <v>2</v>
      </c>
      <c r="BD286" s="7">
        <v>4</v>
      </c>
      <c r="BE286" s="7">
        <v>8</v>
      </c>
      <c r="BF286" s="7">
        <v>10</v>
      </c>
      <c r="BG286" s="7">
        <v>7</v>
      </c>
      <c r="BH286" s="7">
        <v>9</v>
      </c>
      <c r="BI286" s="7">
        <v>3</v>
      </c>
      <c r="BJ286" s="7">
        <v>5</v>
      </c>
      <c r="BK286" s="7">
        <v>6</v>
      </c>
      <c r="BL286" s="7">
        <v>10</v>
      </c>
      <c r="BM286" s="7">
        <v>6</v>
      </c>
      <c r="BN286" s="7">
        <v>9</v>
      </c>
      <c r="BO286" s="7">
        <v>12</v>
      </c>
      <c r="BP286" s="7">
        <v>4</v>
      </c>
      <c r="BQ286" s="7">
        <v>11</v>
      </c>
      <c r="BR286" s="7">
        <v>8</v>
      </c>
      <c r="BS286" s="7">
        <v>10</v>
      </c>
      <c r="BT286" s="7">
        <v>6</v>
      </c>
      <c r="BU286" s="7">
        <v>10</v>
      </c>
      <c r="BV286" s="7">
        <v>6</v>
      </c>
      <c r="BW286" s="7">
        <v>12</v>
      </c>
      <c r="BX286" s="7">
        <v>6</v>
      </c>
      <c r="BY286" s="7">
        <v>2</v>
      </c>
      <c r="BZ286" s="7">
        <v>7</v>
      </c>
      <c r="CA286" s="7">
        <v>9</v>
      </c>
      <c r="CB286" s="7">
        <v>8</v>
      </c>
      <c r="CC286" s="7">
        <v>9</v>
      </c>
      <c r="CD286" s="7">
        <v>7</v>
      </c>
      <c r="CE286" s="7">
        <v>6</v>
      </c>
      <c r="CF286" s="7">
        <v>6</v>
      </c>
      <c r="CG286" s="7">
        <v>7</v>
      </c>
      <c r="CH286" s="7">
        <v>8</v>
      </c>
      <c r="CI286" s="7">
        <v>7</v>
      </c>
      <c r="CJ286" s="7">
        <v>10</v>
      </c>
      <c r="CK286" s="7">
        <v>11</v>
      </c>
      <c r="CL286" s="7">
        <v>11</v>
      </c>
      <c r="CM286" s="7">
        <v>3</v>
      </c>
      <c r="CN286" s="7">
        <v>7</v>
      </c>
      <c r="CO286" s="7">
        <v>16</v>
      </c>
      <c r="CP286" s="7">
        <v>10</v>
      </c>
      <c r="CQ286" s="7">
        <v>14</v>
      </c>
      <c r="CR286" s="7">
        <v>15</v>
      </c>
      <c r="CS286" s="7">
        <v>4</v>
      </c>
      <c r="CT286" s="7">
        <v>8</v>
      </c>
      <c r="CU286" s="7">
        <v>11</v>
      </c>
      <c r="CV286" s="7">
        <v>9</v>
      </c>
      <c r="CW286" s="7">
        <v>13</v>
      </c>
      <c r="CX286" s="7">
        <v>8</v>
      </c>
      <c r="CY286" s="7">
        <v>4</v>
      </c>
      <c r="CZ286" s="7">
        <v>8</v>
      </c>
      <c r="DA286" s="7">
        <v>7</v>
      </c>
      <c r="DB286" s="7">
        <v>8</v>
      </c>
      <c r="DC286" s="7">
        <v>7</v>
      </c>
      <c r="DD286" s="7">
        <v>8</v>
      </c>
      <c r="DE286" s="7">
        <v>3</v>
      </c>
      <c r="DF286" s="7">
        <v>6</v>
      </c>
      <c r="DG286" s="7">
        <v>7</v>
      </c>
      <c r="DH286" s="7">
        <v>7</v>
      </c>
      <c r="DI286" s="7">
        <v>9</v>
      </c>
      <c r="DJ286" s="7">
        <v>8</v>
      </c>
      <c r="DK286" s="7">
        <v>5</v>
      </c>
      <c r="DL286" s="7">
        <v>1</v>
      </c>
      <c r="DM286" s="7">
        <v>4</v>
      </c>
      <c r="DN286" s="7">
        <v>6</v>
      </c>
      <c r="DO286" s="7">
        <v>2</v>
      </c>
      <c r="DP286" s="7">
        <v>7</v>
      </c>
      <c r="DQ286" s="7">
        <v>1</v>
      </c>
      <c r="DR286" s="7">
        <v>4</v>
      </c>
      <c r="DS286" s="7">
        <v>1</v>
      </c>
      <c r="DT286" s="7">
        <v>2</v>
      </c>
      <c r="DU286" s="7">
        <v>3</v>
      </c>
      <c r="DV286" s="7">
        <v>4</v>
      </c>
      <c r="DW286" s="7">
        <v>7</v>
      </c>
      <c r="DX286" s="7">
        <f t="shared" si="25"/>
        <v>397</v>
      </c>
      <c r="DY286" s="7">
        <f t="shared" si="26"/>
        <v>43</v>
      </c>
      <c r="DZ286" s="7">
        <f t="shared" si="27"/>
        <v>190</v>
      </c>
      <c r="EA286" s="7">
        <f t="shared" si="28"/>
        <v>149</v>
      </c>
    </row>
    <row r="287" spans="1:131" x14ac:dyDescent="0.35">
      <c r="A287" s="7">
        <v>13</v>
      </c>
      <c r="B287" s="10" t="s">
        <v>1020</v>
      </c>
      <c r="C287" s="10" t="s">
        <v>695</v>
      </c>
      <c r="D287" s="10" t="s">
        <v>696</v>
      </c>
      <c r="E287" s="7">
        <f>SUM(Table32534[[#This Row],[0]:[90]])</f>
        <v>847</v>
      </c>
      <c r="F287" s="8">
        <f>SUM(Table32534[[#This Row],[0]:[15]])</f>
        <v>151</v>
      </c>
      <c r="G287" s="7">
        <f>SUM(Table32534[[#This Row],[16]:[64]])</f>
        <v>552</v>
      </c>
      <c r="H287" s="7">
        <f>SUM(Table32534[[#This Row],[65]:[90]])</f>
        <v>144</v>
      </c>
      <c r="I287" s="7">
        <f>SUM(Table32534[[#This Row],[85]:[90]])</f>
        <v>17</v>
      </c>
      <c r="J287" s="8">
        <f>SUM(Table32534[[#This Row],[0]:[17]])</f>
        <v>170</v>
      </c>
      <c r="K287" s="7">
        <f>SUM(Table32534[[#This Row],[18]:[64]])</f>
        <v>533</v>
      </c>
      <c r="L287" s="8">
        <f>SUM(Table32534[[#This Row],[0]:[4]])</f>
        <v>76</v>
      </c>
      <c r="M287" s="7">
        <f>SUM(Table32534[[#This Row],[5]:[15]])</f>
        <v>75</v>
      </c>
      <c r="N287" s="7">
        <f>SUM(Table32534[[#This Row],[16]:[24]])</f>
        <v>76</v>
      </c>
      <c r="O287" s="7">
        <f>SUM(Table32534[[#This Row],[25]:[49]])</f>
        <v>274</v>
      </c>
      <c r="P287" s="7">
        <f>SUM(Table32534[[#This Row],[50]:[64]])</f>
        <v>202</v>
      </c>
      <c r="Q287" s="7">
        <f>SUM(Table32534[[#This Row],[65]:[74]])</f>
        <v>88</v>
      </c>
      <c r="R287" s="7">
        <f>SUM(Table32534[[#This Row],[75]:[84]])</f>
        <v>39</v>
      </c>
      <c r="S287" s="8">
        <f>SUM(Table32534[[#This Row],[5]:[9]])</f>
        <v>37</v>
      </c>
      <c r="T287" s="7">
        <f>SUM(Table32534[[#This Row],[10]:[14]])</f>
        <v>32</v>
      </c>
      <c r="U287" s="7">
        <f>SUM(Table32534[[#This Row],[15]:[19]])</f>
        <v>39</v>
      </c>
      <c r="V287" s="7">
        <f>SUM(Table32534[[#This Row],[20]:[24]])</f>
        <v>43</v>
      </c>
      <c r="W287" s="7">
        <f>SUM(Table32534[[#This Row],[25]:[29]])</f>
        <v>63</v>
      </c>
      <c r="X287" s="7">
        <f>SUM(Table32534[[#This Row],[30]:[34]])</f>
        <v>50</v>
      </c>
      <c r="Y287" s="7">
        <f>SUM(Table32534[[#This Row],[35]:[39]])</f>
        <v>66</v>
      </c>
      <c r="Z287" s="7">
        <f>SUM(Table32534[[#This Row],[40]:[44]])</f>
        <v>50</v>
      </c>
      <c r="AA287" s="7">
        <f>SUM(Table32534[[#This Row],[45]:[49]])</f>
        <v>45</v>
      </c>
      <c r="AB287" s="7">
        <f>SUM(Table32534[[#This Row],[50]:[54]])</f>
        <v>54</v>
      </c>
      <c r="AC287" s="7">
        <f>SUM(Table32534[[#This Row],[55]:[59]])</f>
        <v>77</v>
      </c>
      <c r="AD287" s="7">
        <f>SUM(Table32534[[#This Row],[60]:[64]])</f>
        <v>71</v>
      </c>
      <c r="AE287" s="7">
        <f>SUM(Table32534[[#This Row],[65]:[69]])</f>
        <v>42</v>
      </c>
      <c r="AF287" s="7">
        <f>SUM(Table32534[[#This Row],[70]:[74]])</f>
        <v>46</v>
      </c>
      <c r="AG287" s="7">
        <f>SUM(Table32534[[#This Row],[75]:[79]])</f>
        <v>16</v>
      </c>
      <c r="AH287" s="7">
        <f>SUM(Table32534[[#This Row],[80]:[84]])</f>
        <v>23</v>
      </c>
      <c r="AI287" s="7">
        <f>SUM(Table32534[[#This Row],[85]:[89]])</f>
        <v>10</v>
      </c>
      <c r="AJ287" s="7">
        <f>Table32534[[#This Row],[90]]</f>
        <v>7</v>
      </c>
      <c r="AK287" s="8">
        <v>17</v>
      </c>
      <c r="AL287" s="7">
        <v>19</v>
      </c>
      <c r="AM287" s="7">
        <v>17</v>
      </c>
      <c r="AN287" s="7">
        <v>14</v>
      </c>
      <c r="AO287" s="7">
        <v>9</v>
      </c>
      <c r="AP287" s="7">
        <v>6</v>
      </c>
      <c r="AQ287" s="7">
        <v>9</v>
      </c>
      <c r="AR287" s="7">
        <v>8</v>
      </c>
      <c r="AS287" s="7">
        <v>7</v>
      </c>
      <c r="AT287" s="7">
        <v>7</v>
      </c>
      <c r="AU287" s="7">
        <v>4</v>
      </c>
      <c r="AV287" s="7">
        <v>5</v>
      </c>
      <c r="AW287" s="7">
        <v>7</v>
      </c>
      <c r="AX287" s="7">
        <v>8</v>
      </c>
      <c r="AY287" s="7">
        <v>8</v>
      </c>
      <c r="AZ287" s="7">
        <v>6</v>
      </c>
      <c r="BA287" s="7">
        <v>9</v>
      </c>
      <c r="BB287" s="7">
        <v>10</v>
      </c>
      <c r="BC287" s="7">
        <v>5</v>
      </c>
      <c r="BD287" s="7">
        <v>9</v>
      </c>
      <c r="BE287" s="7">
        <v>10</v>
      </c>
      <c r="BF287" s="7">
        <v>10</v>
      </c>
      <c r="BG287" s="7">
        <v>9</v>
      </c>
      <c r="BH287" s="7">
        <v>7</v>
      </c>
      <c r="BI287" s="7">
        <v>7</v>
      </c>
      <c r="BJ287" s="7">
        <v>12</v>
      </c>
      <c r="BK287" s="7">
        <v>12</v>
      </c>
      <c r="BL287" s="7">
        <v>12</v>
      </c>
      <c r="BM287" s="7">
        <v>16</v>
      </c>
      <c r="BN287" s="7">
        <v>11</v>
      </c>
      <c r="BO287" s="7">
        <v>9</v>
      </c>
      <c r="BP287" s="7">
        <v>12</v>
      </c>
      <c r="BQ287" s="7">
        <v>10</v>
      </c>
      <c r="BR287" s="7">
        <v>13</v>
      </c>
      <c r="BS287" s="7">
        <v>6</v>
      </c>
      <c r="BT287" s="7">
        <v>19</v>
      </c>
      <c r="BU287" s="7">
        <v>11</v>
      </c>
      <c r="BV287" s="7">
        <v>11</v>
      </c>
      <c r="BW287" s="7">
        <v>13</v>
      </c>
      <c r="BX287" s="7">
        <v>12</v>
      </c>
      <c r="BY287" s="7">
        <v>7</v>
      </c>
      <c r="BZ287" s="7">
        <v>15</v>
      </c>
      <c r="CA287" s="7">
        <v>5</v>
      </c>
      <c r="CB287" s="7">
        <v>11</v>
      </c>
      <c r="CC287" s="7">
        <v>12</v>
      </c>
      <c r="CD287" s="7">
        <v>4</v>
      </c>
      <c r="CE287" s="7">
        <v>11</v>
      </c>
      <c r="CF287" s="7">
        <v>12</v>
      </c>
      <c r="CG287" s="7">
        <v>7</v>
      </c>
      <c r="CH287" s="7">
        <v>11</v>
      </c>
      <c r="CI287" s="7">
        <v>11</v>
      </c>
      <c r="CJ287" s="7">
        <v>11</v>
      </c>
      <c r="CK287" s="7">
        <v>6</v>
      </c>
      <c r="CL287" s="7">
        <v>15</v>
      </c>
      <c r="CM287" s="7">
        <v>11</v>
      </c>
      <c r="CN287" s="7">
        <v>23</v>
      </c>
      <c r="CO287" s="7">
        <v>18</v>
      </c>
      <c r="CP287" s="7">
        <v>12</v>
      </c>
      <c r="CQ287" s="7">
        <v>13</v>
      </c>
      <c r="CR287" s="7">
        <v>11</v>
      </c>
      <c r="CS287" s="7">
        <v>13</v>
      </c>
      <c r="CT287" s="7">
        <v>10</v>
      </c>
      <c r="CU287" s="7">
        <v>15</v>
      </c>
      <c r="CV287" s="7">
        <v>16</v>
      </c>
      <c r="CW287" s="7">
        <v>17</v>
      </c>
      <c r="CX287" s="7">
        <v>7</v>
      </c>
      <c r="CY287" s="7">
        <v>13</v>
      </c>
      <c r="CZ287" s="7">
        <v>11</v>
      </c>
      <c r="DA287" s="7">
        <v>6</v>
      </c>
      <c r="DB287" s="7">
        <v>5</v>
      </c>
      <c r="DC287" s="7">
        <v>11</v>
      </c>
      <c r="DD287" s="7">
        <v>5</v>
      </c>
      <c r="DE287" s="7">
        <v>10</v>
      </c>
      <c r="DF287" s="7">
        <v>7</v>
      </c>
      <c r="DG287" s="7">
        <v>13</v>
      </c>
      <c r="DH287" s="7">
        <v>3</v>
      </c>
      <c r="DI287" s="7">
        <v>4</v>
      </c>
      <c r="DJ287" s="7">
        <v>4</v>
      </c>
      <c r="DK287" s="7">
        <v>3</v>
      </c>
      <c r="DL287" s="7">
        <v>2</v>
      </c>
      <c r="DM287" s="7">
        <v>7</v>
      </c>
      <c r="DN287" s="7">
        <v>4</v>
      </c>
      <c r="DO287" s="7">
        <v>4</v>
      </c>
      <c r="DP287" s="7">
        <v>6</v>
      </c>
      <c r="DQ287" s="7">
        <v>2</v>
      </c>
      <c r="DR287" s="7">
        <v>2</v>
      </c>
      <c r="DS287" s="7">
        <v>2</v>
      </c>
      <c r="DT287" s="7">
        <v>4</v>
      </c>
      <c r="DU287" s="7">
        <v>1</v>
      </c>
      <c r="DV287" s="7">
        <v>1</v>
      </c>
      <c r="DW287" s="7">
        <v>7</v>
      </c>
      <c r="DX287" s="7">
        <f t="shared" si="25"/>
        <v>552</v>
      </c>
      <c r="DY287" s="7">
        <f t="shared" si="26"/>
        <v>57</v>
      </c>
      <c r="DZ287" s="7">
        <f t="shared" si="27"/>
        <v>274</v>
      </c>
      <c r="EA287" s="7">
        <f t="shared" si="28"/>
        <v>202</v>
      </c>
    </row>
    <row r="288" spans="1:131" x14ac:dyDescent="0.35">
      <c r="A288" s="7">
        <v>13</v>
      </c>
      <c r="B288" s="10" t="s">
        <v>1020</v>
      </c>
      <c r="C288" s="10" t="s">
        <v>697</v>
      </c>
      <c r="D288" s="10" t="s">
        <v>698</v>
      </c>
      <c r="E288" s="7">
        <f>SUM(Table32534[[#This Row],[0]:[90]])</f>
        <v>776</v>
      </c>
      <c r="F288" s="8">
        <f>SUM(Table32534[[#This Row],[0]:[15]])</f>
        <v>108</v>
      </c>
      <c r="G288" s="7">
        <f>SUM(Table32534[[#This Row],[16]:[64]])</f>
        <v>434</v>
      </c>
      <c r="H288" s="7">
        <f>SUM(Table32534[[#This Row],[65]:[90]])</f>
        <v>234</v>
      </c>
      <c r="I288" s="7">
        <f>SUM(Table32534[[#This Row],[85]:[90]])</f>
        <v>52</v>
      </c>
      <c r="J288" s="8">
        <f>SUM(Table32534[[#This Row],[0]:[17]])</f>
        <v>123</v>
      </c>
      <c r="K288" s="7">
        <f>SUM(Table32534[[#This Row],[18]:[64]])</f>
        <v>419</v>
      </c>
      <c r="L288" s="8">
        <f>SUM(Table32534[[#This Row],[0]:[4]])</f>
        <v>41</v>
      </c>
      <c r="M288" s="7">
        <f>SUM(Table32534[[#This Row],[5]:[15]])</f>
        <v>67</v>
      </c>
      <c r="N288" s="7">
        <f>SUM(Table32534[[#This Row],[16]:[24]])</f>
        <v>81</v>
      </c>
      <c r="O288" s="7">
        <f>SUM(Table32534[[#This Row],[25]:[49]])</f>
        <v>194</v>
      </c>
      <c r="P288" s="7">
        <f>SUM(Table32534[[#This Row],[50]:[64]])</f>
        <v>159</v>
      </c>
      <c r="Q288" s="7">
        <f>SUM(Table32534[[#This Row],[65]:[74]])</f>
        <v>107</v>
      </c>
      <c r="R288" s="7">
        <f>SUM(Table32534[[#This Row],[75]:[84]])</f>
        <v>75</v>
      </c>
      <c r="S288" s="8">
        <f>SUM(Table32534[[#This Row],[5]:[9]])</f>
        <v>27</v>
      </c>
      <c r="T288" s="7">
        <f>SUM(Table32534[[#This Row],[10]:[14]])</f>
        <v>37</v>
      </c>
      <c r="U288" s="7">
        <f>SUM(Table32534[[#This Row],[15]:[19]])</f>
        <v>27</v>
      </c>
      <c r="V288" s="7">
        <f>SUM(Table32534[[#This Row],[20]:[24]])</f>
        <v>57</v>
      </c>
      <c r="W288" s="7">
        <f>SUM(Table32534[[#This Row],[25]:[29]])</f>
        <v>54</v>
      </c>
      <c r="X288" s="7">
        <f>SUM(Table32534[[#This Row],[30]:[34]])</f>
        <v>35</v>
      </c>
      <c r="Y288" s="7">
        <f>SUM(Table32534[[#This Row],[35]:[39]])</f>
        <v>38</v>
      </c>
      <c r="Z288" s="7">
        <f>SUM(Table32534[[#This Row],[40]:[44]])</f>
        <v>33</v>
      </c>
      <c r="AA288" s="7">
        <f>SUM(Table32534[[#This Row],[45]:[49]])</f>
        <v>34</v>
      </c>
      <c r="AB288" s="7">
        <f>SUM(Table32534[[#This Row],[50]:[54]])</f>
        <v>61</v>
      </c>
      <c r="AC288" s="7">
        <f>SUM(Table32534[[#This Row],[55]:[59]])</f>
        <v>47</v>
      </c>
      <c r="AD288" s="7">
        <f>SUM(Table32534[[#This Row],[60]:[64]])</f>
        <v>51</v>
      </c>
      <c r="AE288" s="7">
        <f>SUM(Table32534[[#This Row],[65]:[69]])</f>
        <v>48</v>
      </c>
      <c r="AF288" s="7">
        <f>SUM(Table32534[[#This Row],[70]:[74]])</f>
        <v>59</v>
      </c>
      <c r="AG288" s="7">
        <f>SUM(Table32534[[#This Row],[75]:[79]])</f>
        <v>39</v>
      </c>
      <c r="AH288" s="7">
        <f>SUM(Table32534[[#This Row],[80]:[84]])</f>
        <v>36</v>
      </c>
      <c r="AI288" s="7">
        <f>SUM(Table32534[[#This Row],[85]:[89]])</f>
        <v>31</v>
      </c>
      <c r="AJ288" s="7">
        <f>Table32534[[#This Row],[90]]</f>
        <v>21</v>
      </c>
      <c r="AK288" s="8">
        <v>12</v>
      </c>
      <c r="AL288" s="7">
        <v>13</v>
      </c>
      <c r="AM288" s="7">
        <v>6</v>
      </c>
      <c r="AN288" s="7">
        <v>4</v>
      </c>
      <c r="AO288" s="7">
        <v>6</v>
      </c>
      <c r="AP288" s="7">
        <v>5</v>
      </c>
      <c r="AQ288" s="7">
        <v>8</v>
      </c>
      <c r="AR288" s="7">
        <v>1</v>
      </c>
      <c r="AS288" s="7">
        <v>10</v>
      </c>
      <c r="AT288" s="7">
        <v>3</v>
      </c>
      <c r="AU288" s="7">
        <v>8</v>
      </c>
      <c r="AV288" s="7">
        <v>10</v>
      </c>
      <c r="AW288" s="7">
        <v>9</v>
      </c>
      <c r="AX288" s="7">
        <v>7</v>
      </c>
      <c r="AY288" s="7">
        <v>3</v>
      </c>
      <c r="AZ288" s="7">
        <v>3</v>
      </c>
      <c r="BA288" s="7">
        <v>10</v>
      </c>
      <c r="BB288" s="7">
        <v>5</v>
      </c>
      <c r="BC288" s="7">
        <v>6</v>
      </c>
      <c r="BD288" s="7">
        <v>3</v>
      </c>
      <c r="BE288" s="7">
        <v>15</v>
      </c>
      <c r="BF288" s="7">
        <v>11</v>
      </c>
      <c r="BG288" s="7">
        <v>11</v>
      </c>
      <c r="BH288" s="7">
        <v>12</v>
      </c>
      <c r="BI288" s="7">
        <v>8</v>
      </c>
      <c r="BJ288" s="7">
        <v>15</v>
      </c>
      <c r="BK288" s="7">
        <v>10</v>
      </c>
      <c r="BL288" s="7">
        <v>10</v>
      </c>
      <c r="BM288" s="7">
        <v>10</v>
      </c>
      <c r="BN288" s="7">
        <v>9</v>
      </c>
      <c r="BO288" s="7">
        <v>7</v>
      </c>
      <c r="BP288" s="7">
        <v>4</v>
      </c>
      <c r="BQ288" s="7">
        <v>7</v>
      </c>
      <c r="BR288" s="7">
        <v>11</v>
      </c>
      <c r="BS288" s="7">
        <v>6</v>
      </c>
      <c r="BT288" s="7">
        <v>5</v>
      </c>
      <c r="BU288" s="7">
        <v>10</v>
      </c>
      <c r="BV288" s="7">
        <v>6</v>
      </c>
      <c r="BW288" s="7">
        <v>10</v>
      </c>
      <c r="BX288" s="7">
        <v>7</v>
      </c>
      <c r="BY288" s="7">
        <v>6</v>
      </c>
      <c r="BZ288" s="7">
        <v>8</v>
      </c>
      <c r="CA288" s="7">
        <v>5</v>
      </c>
      <c r="CB288" s="7">
        <v>5</v>
      </c>
      <c r="CC288" s="7">
        <v>9</v>
      </c>
      <c r="CD288" s="7">
        <v>10</v>
      </c>
      <c r="CE288" s="7">
        <v>6</v>
      </c>
      <c r="CF288" s="7">
        <v>4</v>
      </c>
      <c r="CG288" s="7">
        <v>6</v>
      </c>
      <c r="CH288" s="7">
        <v>8</v>
      </c>
      <c r="CI288" s="7">
        <v>7</v>
      </c>
      <c r="CJ288" s="7">
        <v>13</v>
      </c>
      <c r="CK288" s="7">
        <v>9</v>
      </c>
      <c r="CL288" s="7">
        <v>19</v>
      </c>
      <c r="CM288" s="7">
        <v>13</v>
      </c>
      <c r="CN288" s="7">
        <v>11</v>
      </c>
      <c r="CO288" s="7">
        <v>9</v>
      </c>
      <c r="CP288" s="7">
        <v>11</v>
      </c>
      <c r="CQ288" s="7">
        <v>10</v>
      </c>
      <c r="CR288" s="7">
        <v>6</v>
      </c>
      <c r="CS288" s="7">
        <v>13</v>
      </c>
      <c r="CT288" s="7">
        <v>9</v>
      </c>
      <c r="CU288" s="7">
        <v>7</v>
      </c>
      <c r="CV288" s="7">
        <v>14</v>
      </c>
      <c r="CW288" s="7">
        <v>8</v>
      </c>
      <c r="CX288" s="7">
        <v>9</v>
      </c>
      <c r="CY288" s="7">
        <v>12</v>
      </c>
      <c r="CZ288" s="7">
        <v>7</v>
      </c>
      <c r="DA288" s="7">
        <v>12</v>
      </c>
      <c r="DB288" s="7">
        <v>8</v>
      </c>
      <c r="DC288" s="7">
        <v>10</v>
      </c>
      <c r="DD288" s="7">
        <v>14</v>
      </c>
      <c r="DE288" s="7">
        <v>6</v>
      </c>
      <c r="DF288" s="7">
        <v>16</v>
      </c>
      <c r="DG288" s="7">
        <v>13</v>
      </c>
      <c r="DH288" s="7">
        <v>13</v>
      </c>
      <c r="DI288" s="7">
        <v>7</v>
      </c>
      <c r="DJ288" s="7">
        <v>6</v>
      </c>
      <c r="DK288" s="7">
        <v>7</v>
      </c>
      <c r="DL288" s="7">
        <v>6</v>
      </c>
      <c r="DM288" s="7">
        <v>11</v>
      </c>
      <c r="DN288" s="7">
        <v>8</v>
      </c>
      <c r="DO288" s="7">
        <v>5</v>
      </c>
      <c r="DP288" s="7">
        <v>8</v>
      </c>
      <c r="DQ288" s="7">
        <v>4</v>
      </c>
      <c r="DR288" s="7">
        <v>6</v>
      </c>
      <c r="DS288" s="7">
        <v>13</v>
      </c>
      <c r="DT288" s="7">
        <v>5</v>
      </c>
      <c r="DU288" s="7">
        <v>4</v>
      </c>
      <c r="DV288" s="7">
        <v>3</v>
      </c>
      <c r="DW288" s="7">
        <v>21</v>
      </c>
      <c r="DX288" s="7">
        <f t="shared" si="25"/>
        <v>434</v>
      </c>
      <c r="DY288" s="7">
        <f t="shared" si="26"/>
        <v>66</v>
      </c>
      <c r="DZ288" s="7">
        <f t="shared" si="27"/>
        <v>194</v>
      </c>
      <c r="EA288" s="7">
        <f t="shared" si="28"/>
        <v>159</v>
      </c>
    </row>
    <row r="289" spans="1:131" x14ac:dyDescent="0.35">
      <c r="A289" s="7">
        <v>13</v>
      </c>
      <c r="B289" s="10" t="s">
        <v>1020</v>
      </c>
      <c r="C289" s="10" t="s">
        <v>699</v>
      </c>
      <c r="D289" s="10" t="s">
        <v>700</v>
      </c>
      <c r="E289" s="7">
        <f>SUM(Table32534[[#This Row],[0]:[90]])</f>
        <v>929</v>
      </c>
      <c r="F289" s="8">
        <f>SUM(Table32534[[#This Row],[0]:[15]])</f>
        <v>190</v>
      </c>
      <c r="G289" s="7">
        <f>SUM(Table32534[[#This Row],[16]:[64]])</f>
        <v>576</v>
      </c>
      <c r="H289" s="7">
        <f>SUM(Table32534[[#This Row],[65]:[90]])</f>
        <v>163</v>
      </c>
      <c r="I289" s="7">
        <f>SUM(Table32534[[#This Row],[85]:[90]])</f>
        <v>28</v>
      </c>
      <c r="J289" s="8">
        <f>SUM(Table32534[[#This Row],[0]:[17]])</f>
        <v>213</v>
      </c>
      <c r="K289" s="7">
        <f>SUM(Table32534[[#This Row],[18]:[64]])</f>
        <v>553</v>
      </c>
      <c r="L289" s="8">
        <f>SUM(Table32534[[#This Row],[0]:[4]])</f>
        <v>64</v>
      </c>
      <c r="M289" s="7">
        <f>SUM(Table32534[[#This Row],[5]:[15]])</f>
        <v>126</v>
      </c>
      <c r="N289" s="7">
        <f>SUM(Table32534[[#This Row],[16]:[24]])</f>
        <v>81</v>
      </c>
      <c r="O289" s="7">
        <f>SUM(Table32534[[#This Row],[25]:[49]])</f>
        <v>323</v>
      </c>
      <c r="P289" s="7">
        <f>SUM(Table32534[[#This Row],[50]:[64]])</f>
        <v>172</v>
      </c>
      <c r="Q289" s="7">
        <f>SUM(Table32534[[#This Row],[65]:[74]])</f>
        <v>76</v>
      </c>
      <c r="R289" s="7">
        <f>SUM(Table32534[[#This Row],[75]:[84]])</f>
        <v>59</v>
      </c>
      <c r="S289" s="8">
        <f>SUM(Table32534[[#This Row],[5]:[9]])</f>
        <v>65</v>
      </c>
      <c r="T289" s="7">
        <f>SUM(Table32534[[#This Row],[10]:[14]])</f>
        <v>52</v>
      </c>
      <c r="U289" s="7">
        <f>SUM(Table32534[[#This Row],[15]:[19]])</f>
        <v>46</v>
      </c>
      <c r="V289" s="7">
        <f>SUM(Table32534[[#This Row],[20]:[24]])</f>
        <v>44</v>
      </c>
      <c r="W289" s="7">
        <f>SUM(Table32534[[#This Row],[25]:[29]])</f>
        <v>58</v>
      </c>
      <c r="X289" s="7">
        <f>SUM(Table32534[[#This Row],[30]:[34]])</f>
        <v>72</v>
      </c>
      <c r="Y289" s="7">
        <f>SUM(Table32534[[#This Row],[35]:[39]])</f>
        <v>75</v>
      </c>
      <c r="Z289" s="7">
        <f>SUM(Table32534[[#This Row],[40]:[44]])</f>
        <v>69</v>
      </c>
      <c r="AA289" s="7">
        <f>SUM(Table32534[[#This Row],[45]:[49]])</f>
        <v>49</v>
      </c>
      <c r="AB289" s="7">
        <f>SUM(Table32534[[#This Row],[50]:[54]])</f>
        <v>59</v>
      </c>
      <c r="AC289" s="7">
        <f>SUM(Table32534[[#This Row],[55]:[59]])</f>
        <v>55</v>
      </c>
      <c r="AD289" s="7">
        <f>SUM(Table32534[[#This Row],[60]:[64]])</f>
        <v>58</v>
      </c>
      <c r="AE289" s="7">
        <f>SUM(Table32534[[#This Row],[65]:[69]])</f>
        <v>35</v>
      </c>
      <c r="AF289" s="7">
        <f>SUM(Table32534[[#This Row],[70]:[74]])</f>
        <v>41</v>
      </c>
      <c r="AG289" s="7">
        <f>SUM(Table32534[[#This Row],[75]:[79]])</f>
        <v>40</v>
      </c>
      <c r="AH289" s="7">
        <f>SUM(Table32534[[#This Row],[80]:[84]])</f>
        <v>19</v>
      </c>
      <c r="AI289" s="7">
        <f>SUM(Table32534[[#This Row],[85]:[89]])</f>
        <v>18</v>
      </c>
      <c r="AJ289" s="7">
        <f>Table32534[[#This Row],[90]]</f>
        <v>10</v>
      </c>
      <c r="AK289" s="8">
        <v>13</v>
      </c>
      <c r="AL289" s="7">
        <v>13</v>
      </c>
      <c r="AM289" s="7">
        <v>14</v>
      </c>
      <c r="AN289" s="7">
        <v>11</v>
      </c>
      <c r="AO289" s="7">
        <v>13</v>
      </c>
      <c r="AP289" s="7">
        <v>13</v>
      </c>
      <c r="AQ289" s="7">
        <v>10</v>
      </c>
      <c r="AR289" s="7">
        <v>15</v>
      </c>
      <c r="AS289" s="7">
        <v>14</v>
      </c>
      <c r="AT289" s="7">
        <v>13</v>
      </c>
      <c r="AU289" s="7">
        <v>7</v>
      </c>
      <c r="AV289" s="7">
        <v>10</v>
      </c>
      <c r="AW289" s="7">
        <v>11</v>
      </c>
      <c r="AX289" s="7">
        <v>11</v>
      </c>
      <c r="AY289" s="7">
        <v>13</v>
      </c>
      <c r="AZ289" s="7">
        <v>9</v>
      </c>
      <c r="BA289" s="7">
        <v>5</v>
      </c>
      <c r="BB289" s="7">
        <v>18</v>
      </c>
      <c r="BC289" s="7">
        <v>5</v>
      </c>
      <c r="BD289" s="7">
        <v>9</v>
      </c>
      <c r="BE289" s="7">
        <v>9</v>
      </c>
      <c r="BF289" s="7">
        <v>16</v>
      </c>
      <c r="BG289" s="7">
        <v>7</v>
      </c>
      <c r="BH289" s="7">
        <v>5</v>
      </c>
      <c r="BI289" s="7">
        <v>7</v>
      </c>
      <c r="BJ289" s="7">
        <v>10</v>
      </c>
      <c r="BK289" s="7">
        <v>12</v>
      </c>
      <c r="BL289" s="7">
        <v>11</v>
      </c>
      <c r="BM289" s="7">
        <v>12</v>
      </c>
      <c r="BN289" s="7">
        <v>13</v>
      </c>
      <c r="BO289" s="7">
        <v>13</v>
      </c>
      <c r="BP289" s="7">
        <v>12</v>
      </c>
      <c r="BQ289" s="7">
        <v>13</v>
      </c>
      <c r="BR289" s="7">
        <v>14</v>
      </c>
      <c r="BS289" s="7">
        <v>20</v>
      </c>
      <c r="BT289" s="7">
        <v>10</v>
      </c>
      <c r="BU289" s="7">
        <v>22</v>
      </c>
      <c r="BV289" s="7">
        <v>15</v>
      </c>
      <c r="BW289" s="7">
        <v>16</v>
      </c>
      <c r="BX289" s="7">
        <v>12</v>
      </c>
      <c r="BY289" s="7">
        <v>15</v>
      </c>
      <c r="BZ289" s="7">
        <v>13</v>
      </c>
      <c r="CA289" s="7">
        <v>9</v>
      </c>
      <c r="CB289" s="7">
        <v>14</v>
      </c>
      <c r="CC289" s="7">
        <v>18</v>
      </c>
      <c r="CD289" s="7">
        <v>16</v>
      </c>
      <c r="CE289" s="7">
        <v>12</v>
      </c>
      <c r="CF289" s="7">
        <v>5</v>
      </c>
      <c r="CG289" s="7">
        <v>10</v>
      </c>
      <c r="CH289" s="7">
        <v>6</v>
      </c>
      <c r="CI289" s="7">
        <v>13</v>
      </c>
      <c r="CJ289" s="7">
        <v>16</v>
      </c>
      <c r="CK289" s="7">
        <v>11</v>
      </c>
      <c r="CL289" s="7">
        <v>11</v>
      </c>
      <c r="CM289" s="7">
        <v>8</v>
      </c>
      <c r="CN289" s="7">
        <v>12</v>
      </c>
      <c r="CO289" s="7">
        <v>8</v>
      </c>
      <c r="CP289" s="7">
        <v>15</v>
      </c>
      <c r="CQ289" s="7">
        <v>14</v>
      </c>
      <c r="CR289" s="7">
        <v>6</v>
      </c>
      <c r="CS289" s="7">
        <v>14</v>
      </c>
      <c r="CT289" s="7">
        <v>16</v>
      </c>
      <c r="CU289" s="7">
        <v>8</v>
      </c>
      <c r="CV289" s="7">
        <v>8</v>
      </c>
      <c r="CW289" s="7">
        <v>12</v>
      </c>
      <c r="CX289" s="7">
        <v>12</v>
      </c>
      <c r="CY289" s="7">
        <v>6</v>
      </c>
      <c r="CZ289" s="7">
        <v>8</v>
      </c>
      <c r="DA289" s="7">
        <v>4</v>
      </c>
      <c r="DB289" s="7">
        <v>5</v>
      </c>
      <c r="DC289" s="7">
        <v>9</v>
      </c>
      <c r="DD289" s="7">
        <v>8</v>
      </c>
      <c r="DE289" s="7">
        <v>10</v>
      </c>
      <c r="DF289" s="7">
        <v>6</v>
      </c>
      <c r="DG289" s="7">
        <v>8</v>
      </c>
      <c r="DH289" s="7">
        <v>8</v>
      </c>
      <c r="DI289" s="7">
        <v>6</v>
      </c>
      <c r="DJ289" s="7">
        <v>4</v>
      </c>
      <c r="DK289" s="7">
        <v>10</v>
      </c>
      <c r="DL289" s="7">
        <v>12</v>
      </c>
      <c r="DM289" s="7">
        <v>4</v>
      </c>
      <c r="DN289" s="7">
        <v>4</v>
      </c>
      <c r="DO289" s="7">
        <v>4</v>
      </c>
      <c r="DP289" s="7">
        <v>2</v>
      </c>
      <c r="DQ289" s="7">
        <v>5</v>
      </c>
      <c r="DR289" s="7">
        <v>6</v>
      </c>
      <c r="DS289" s="7">
        <v>1</v>
      </c>
      <c r="DT289" s="7">
        <v>3</v>
      </c>
      <c r="DU289" s="7">
        <v>4</v>
      </c>
      <c r="DV289" s="7">
        <v>4</v>
      </c>
      <c r="DW289" s="7">
        <v>10</v>
      </c>
      <c r="DX289" s="7">
        <f t="shared" si="25"/>
        <v>576</v>
      </c>
      <c r="DY289" s="7">
        <f t="shared" si="26"/>
        <v>58</v>
      </c>
      <c r="DZ289" s="7">
        <f t="shared" si="27"/>
        <v>323</v>
      </c>
      <c r="EA289" s="7">
        <f t="shared" si="28"/>
        <v>172</v>
      </c>
    </row>
    <row r="290" spans="1:131" x14ac:dyDescent="0.35">
      <c r="A290" s="7">
        <v>13</v>
      </c>
      <c r="B290" s="10" t="s">
        <v>1020</v>
      </c>
      <c r="C290" s="10" t="s">
        <v>701</v>
      </c>
      <c r="D290" s="10" t="s">
        <v>702</v>
      </c>
      <c r="E290" s="7">
        <f>SUM(Table32534[[#This Row],[0]:[90]])</f>
        <v>742</v>
      </c>
      <c r="F290" s="8">
        <f>SUM(Table32534[[#This Row],[0]:[15]])</f>
        <v>103</v>
      </c>
      <c r="G290" s="7">
        <f>SUM(Table32534[[#This Row],[16]:[64]])</f>
        <v>487</v>
      </c>
      <c r="H290" s="7">
        <f>SUM(Table32534[[#This Row],[65]:[90]])</f>
        <v>152</v>
      </c>
      <c r="I290" s="7">
        <f>SUM(Table32534[[#This Row],[85]:[90]])</f>
        <v>13</v>
      </c>
      <c r="J290" s="8">
        <f>SUM(Table32534[[#This Row],[0]:[17]])</f>
        <v>116</v>
      </c>
      <c r="K290" s="7">
        <f>SUM(Table32534[[#This Row],[18]:[64]])</f>
        <v>474</v>
      </c>
      <c r="L290" s="8">
        <f>SUM(Table32534[[#This Row],[0]:[4]])</f>
        <v>26</v>
      </c>
      <c r="M290" s="7">
        <f>SUM(Table32534[[#This Row],[5]:[15]])</f>
        <v>77</v>
      </c>
      <c r="N290" s="7">
        <f>SUM(Table32534[[#This Row],[16]:[24]])</f>
        <v>60</v>
      </c>
      <c r="O290" s="7">
        <f>SUM(Table32534[[#This Row],[25]:[49]])</f>
        <v>247</v>
      </c>
      <c r="P290" s="7">
        <f>SUM(Table32534[[#This Row],[50]:[64]])</f>
        <v>180</v>
      </c>
      <c r="Q290" s="7">
        <f>SUM(Table32534[[#This Row],[65]:[74]])</f>
        <v>84</v>
      </c>
      <c r="R290" s="7">
        <f>SUM(Table32534[[#This Row],[75]:[84]])</f>
        <v>55</v>
      </c>
      <c r="S290" s="8">
        <f>SUM(Table32534[[#This Row],[5]:[9]])</f>
        <v>35</v>
      </c>
      <c r="T290" s="7">
        <f>SUM(Table32534[[#This Row],[10]:[14]])</f>
        <v>33</v>
      </c>
      <c r="U290" s="7">
        <f>SUM(Table32534[[#This Row],[15]:[19]])</f>
        <v>35</v>
      </c>
      <c r="V290" s="7">
        <f>SUM(Table32534[[#This Row],[20]:[24]])</f>
        <v>34</v>
      </c>
      <c r="W290" s="7">
        <f>SUM(Table32534[[#This Row],[25]:[29]])</f>
        <v>38</v>
      </c>
      <c r="X290" s="7">
        <f>SUM(Table32534[[#This Row],[30]:[34]])</f>
        <v>51</v>
      </c>
      <c r="Y290" s="7">
        <f>SUM(Table32534[[#This Row],[35]:[39]])</f>
        <v>59</v>
      </c>
      <c r="Z290" s="7">
        <f>SUM(Table32534[[#This Row],[40]:[44]])</f>
        <v>43</v>
      </c>
      <c r="AA290" s="7">
        <f>SUM(Table32534[[#This Row],[45]:[49]])</f>
        <v>56</v>
      </c>
      <c r="AB290" s="7">
        <f>SUM(Table32534[[#This Row],[50]:[54]])</f>
        <v>51</v>
      </c>
      <c r="AC290" s="7">
        <f>SUM(Table32534[[#This Row],[55]:[59]])</f>
        <v>53</v>
      </c>
      <c r="AD290" s="7">
        <f>SUM(Table32534[[#This Row],[60]:[64]])</f>
        <v>76</v>
      </c>
      <c r="AE290" s="7">
        <f>SUM(Table32534[[#This Row],[65]:[69]])</f>
        <v>56</v>
      </c>
      <c r="AF290" s="7">
        <f>SUM(Table32534[[#This Row],[70]:[74]])</f>
        <v>28</v>
      </c>
      <c r="AG290" s="7">
        <f>SUM(Table32534[[#This Row],[75]:[79]])</f>
        <v>23</v>
      </c>
      <c r="AH290" s="7">
        <f>SUM(Table32534[[#This Row],[80]:[84]])</f>
        <v>32</v>
      </c>
      <c r="AI290" s="7">
        <f>SUM(Table32534[[#This Row],[85]:[89]])</f>
        <v>9</v>
      </c>
      <c r="AJ290" s="7">
        <f>Table32534[[#This Row],[90]]</f>
        <v>4</v>
      </c>
      <c r="AK290" s="8">
        <v>5</v>
      </c>
      <c r="AL290" s="7">
        <v>5</v>
      </c>
      <c r="AM290" s="7">
        <v>4</v>
      </c>
      <c r="AN290" s="7">
        <v>5</v>
      </c>
      <c r="AO290" s="7">
        <v>7</v>
      </c>
      <c r="AP290" s="7">
        <v>7</v>
      </c>
      <c r="AQ290" s="7">
        <v>3</v>
      </c>
      <c r="AR290" s="7">
        <v>9</v>
      </c>
      <c r="AS290" s="7">
        <v>5</v>
      </c>
      <c r="AT290" s="7">
        <v>11</v>
      </c>
      <c r="AU290" s="7">
        <v>7</v>
      </c>
      <c r="AV290" s="7">
        <v>5</v>
      </c>
      <c r="AW290" s="7">
        <v>9</v>
      </c>
      <c r="AX290" s="7">
        <v>7</v>
      </c>
      <c r="AY290" s="7">
        <v>5</v>
      </c>
      <c r="AZ290" s="7">
        <v>9</v>
      </c>
      <c r="BA290" s="7">
        <v>8</v>
      </c>
      <c r="BB290" s="7">
        <v>5</v>
      </c>
      <c r="BC290" s="7">
        <v>7</v>
      </c>
      <c r="BD290" s="7">
        <v>6</v>
      </c>
      <c r="BE290" s="7">
        <v>13</v>
      </c>
      <c r="BF290" s="7">
        <v>8</v>
      </c>
      <c r="BG290" s="7">
        <v>3</v>
      </c>
      <c r="BH290" s="7">
        <v>6</v>
      </c>
      <c r="BI290" s="7">
        <v>4</v>
      </c>
      <c r="BJ290" s="7">
        <v>5</v>
      </c>
      <c r="BK290" s="7">
        <v>5</v>
      </c>
      <c r="BL290" s="7">
        <v>11</v>
      </c>
      <c r="BM290" s="7">
        <v>10</v>
      </c>
      <c r="BN290" s="7">
        <v>7</v>
      </c>
      <c r="BO290" s="7">
        <v>8</v>
      </c>
      <c r="BP290" s="7">
        <v>9</v>
      </c>
      <c r="BQ290" s="7">
        <v>12</v>
      </c>
      <c r="BR290" s="7">
        <v>11</v>
      </c>
      <c r="BS290" s="7">
        <v>11</v>
      </c>
      <c r="BT290" s="7">
        <v>10</v>
      </c>
      <c r="BU290" s="7">
        <v>10</v>
      </c>
      <c r="BV290" s="7">
        <v>11</v>
      </c>
      <c r="BW290" s="7">
        <v>18</v>
      </c>
      <c r="BX290" s="7">
        <v>10</v>
      </c>
      <c r="BY290" s="7">
        <v>13</v>
      </c>
      <c r="BZ290" s="7">
        <v>10</v>
      </c>
      <c r="CA290" s="7">
        <v>7</v>
      </c>
      <c r="CB290" s="7">
        <v>9</v>
      </c>
      <c r="CC290" s="7">
        <v>4</v>
      </c>
      <c r="CD290" s="7">
        <v>11</v>
      </c>
      <c r="CE290" s="7">
        <v>13</v>
      </c>
      <c r="CF290" s="7">
        <v>10</v>
      </c>
      <c r="CG290" s="7">
        <v>9</v>
      </c>
      <c r="CH290" s="7">
        <v>13</v>
      </c>
      <c r="CI290" s="7">
        <v>6</v>
      </c>
      <c r="CJ290" s="7">
        <v>11</v>
      </c>
      <c r="CK290" s="7">
        <v>10</v>
      </c>
      <c r="CL290" s="7">
        <v>9</v>
      </c>
      <c r="CM290" s="7">
        <v>15</v>
      </c>
      <c r="CN290" s="7">
        <v>10</v>
      </c>
      <c r="CO290" s="7">
        <v>10</v>
      </c>
      <c r="CP290" s="7">
        <v>14</v>
      </c>
      <c r="CQ290" s="7">
        <v>12</v>
      </c>
      <c r="CR290" s="7">
        <v>7</v>
      </c>
      <c r="CS290" s="7">
        <v>15</v>
      </c>
      <c r="CT290" s="7">
        <v>18</v>
      </c>
      <c r="CU290" s="7">
        <v>20</v>
      </c>
      <c r="CV290" s="7">
        <v>10</v>
      </c>
      <c r="CW290" s="7">
        <v>13</v>
      </c>
      <c r="CX290" s="7">
        <v>5</v>
      </c>
      <c r="CY290" s="7">
        <v>19</v>
      </c>
      <c r="CZ290" s="7">
        <v>8</v>
      </c>
      <c r="DA290" s="7">
        <v>15</v>
      </c>
      <c r="DB290" s="7">
        <v>9</v>
      </c>
      <c r="DC290" s="7">
        <v>6</v>
      </c>
      <c r="DD290" s="7">
        <v>4</v>
      </c>
      <c r="DE290" s="7">
        <v>6</v>
      </c>
      <c r="DF290" s="7">
        <v>6</v>
      </c>
      <c r="DG290" s="7">
        <v>6</v>
      </c>
      <c r="DH290" s="7">
        <v>3</v>
      </c>
      <c r="DI290" s="7">
        <v>5</v>
      </c>
      <c r="DJ290" s="7">
        <v>9</v>
      </c>
      <c r="DK290" s="7">
        <v>2</v>
      </c>
      <c r="DL290" s="7">
        <v>4</v>
      </c>
      <c r="DM290" s="7">
        <v>9</v>
      </c>
      <c r="DN290" s="7">
        <v>8</v>
      </c>
      <c r="DO290" s="7">
        <v>4</v>
      </c>
      <c r="DP290" s="7">
        <v>7</v>
      </c>
      <c r="DQ290" s="7">
        <v>4</v>
      </c>
      <c r="DR290" s="7">
        <v>1</v>
      </c>
      <c r="DS290" s="7">
        <v>2</v>
      </c>
      <c r="DT290" s="7">
        <v>1</v>
      </c>
      <c r="DU290" s="7">
        <v>4</v>
      </c>
      <c r="DV290" s="7">
        <v>1</v>
      </c>
      <c r="DW290" s="7">
        <v>4</v>
      </c>
      <c r="DX290" s="7">
        <f t="shared" si="25"/>
        <v>487</v>
      </c>
      <c r="DY290" s="7">
        <f t="shared" si="26"/>
        <v>47</v>
      </c>
      <c r="DZ290" s="7">
        <f t="shared" si="27"/>
        <v>247</v>
      </c>
      <c r="EA290" s="7">
        <f t="shared" si="28"/>
        <v>180</v>
      </c>
    </row>
    <row r="291" spans="1:131" x14ac:dyDescent="0.35">
      <c r="A291" s="7">
        <v>13</v>
      </c>
      <c r="B291" s="10" t="s">
        <v>1020</v>
      </c>
      <c r="C291" s="10" t="s">
        <v>703</v>
      </c>
      <c r="D291" s="10" t="s">
        <v>704</v>
      </c>
      <c r="E291" s="7">
        <f>SUM(Table32534[[#This Row],[0]:[90]])</f>
        <v>590</v>
      </c>
      <c r="F291" s="8">
        <f>SUM(Table32534[[#This Row],[0]:[15]])</f>
        <v>107</v>
      </c>
      <c r="G291" s="7">
        <f>SUM(Table32534[[#This Row],[16]:[64]])</f>
        <v>359</v>
      </c>
      <c r="H291" s="7">
        <f>SUM(Table32534[[#This Row],[65]:[90]])</f>
        <v>124</v>
      </c>
      <c r="I291" s="7">
        <f>SUM(Table32534[[#This Row],[85]:[90]])</f>
        <v>14</v>
      </c>
      <c r="J291" s="8">
        <f>SUM(Table32534[[#This Row],[0]:[17]])</f>
        <v>118</v>
      </c>
      <c r="K291" s="7">
        <f>SUM(Table32534[[#This Row],[18]:[64]])</f>
        <v>348</v>
      </c>
      <c r="L291" s="8">
        <f>SUM(Table32534[[#This Row],[0]:[4]])</f>
        <v>24</v>
      </c>
      <c r="M291" s="7">
        <f>SUM(Table32534[[#This Row],[5]:[15]])</f>
        <v>83</v>
      </c>
      <c r="N291" s="7">
        <f>SUM(Table32534[[#This Row],[16]:[24]])</f>
        <v>47</v>
      </c>
      <c r="O291" s="7">
        <f>SUM(Table32534[[#This Row],[25]:[49]])</f>
        <v>176</v>
      </c>
      <c r="P291" s="7">
        <f>SUM(Table32534[[#This Row],[50]:[64]])</f>
        <v>136</v>
      </c>
      <c r="Q291" s="7">
        <f>SUM(Table32534[[#This Row],[65]:[74]])</f>
        <v>80</v>
      </c>
      <c r="R291" s="7">
        <f>SUM(Table32534[[#This Row],[75]:[84]])</f>
        <v>30</v>
      </c>
      <c r="S291" s="8">
        <f>SUM(Table32534[[#This Row],[5]:[9]])</f>
        <v>25</v>
      </c>
      <c r="T291" s="7">
        <f>SUM(Table32534[[#This Row],[10]:[14]])</f>
        <v>48</v>
      </c>
      <c r="U291" s="7">
        <f>SUM(Table32534[[#This Row],[15]:[19]])</f>
        <v>34</v>
      </c>
      <c r="V291" s="7">
        <f>SUM(Table32534[[#This Row],[20]:[24]])</f>
        <v>23</v>
      </c>
      <c r="W291" s="7">
        <f>SUM(Table32534[[#This Row],[25]:[29]])</f>
        <v>34</v>
      </c>
      <c r="X291" s="7">
        <f>SUM(Table32534[[#This Row],[30]:[34]])</f>
        <v>35</v>
      </c>
      <c r="Y291" s="7">
        <f>SUM(Table32534[[#This Row],[35]:[39]])</f>
        <v>41</v>
      </c>
      <c r="Z291" s="7">
        <f>SUM(Table32534[[#This Row],[40]:[44]])</f>
        <v>43</v>
      </c>
      <c r="AA291" s="7">
        <f>SUM(Table32534[[#This Row],[45]:[49]])</f>
        <v>23</v>
      </c>
      <c r="AB291" s="7">
        <f>SUM(Table32534[[#This Row],[50]:[54]])</f>
        <v>45</v>
      </c>
      <c r="AC291" s="7">
        <f>SUM(Table32534[[#This Row],[55]:[59]])</f>
        <v>54</v>
      </c>
      <c r="AD291" s="7">
        <f>SUM(Table32534[[#This Row],[60]:[64]])</f>
        <v>37</v>
      </c>
      <c r="AE291" s="7">
        <f>SUM(Table32534[[#This Row],[65]:[69]])</f>
        <v>45</v>
      </c>
      <c r="AF291" s="7">
        <f>SUM(Table32534[[#This Row],[70]:[74]])</f>
        <v>35</v>
      </c>
      <c r="AG291" s="7">
        <f>SUM(Table32534[[#This Row],[75]:[79]])</f>
        <v>14</v>
      </c>
      <c r="AH291" s="7">
        <f>SUM(Table32534[[#This Row],[80]:[84]])</f>
        <v>16</v>
      </c>
      <c r="AI291" s="7">
        <f>SUM(Table32534[[#This Row],[85]:[89]])</f>
        <v>10</v>
      </c>
      <c r="AJ291" s="7">
        <f>Table32534[[#This Row],[90]]</f>
        <v>4</v>
      </c>
      <c r="AK291" s="8">
        <v>5</v>
      </c>
      <c r="AL291" s="7">
        <v>5</v>
      </c>
      <c r="AM291" s="7">
        <v>5</v>
      </c>
      <c r="AN291" s="7">
        <v>5</v>
      </c>
      <c r="AO291" s="7">
        <v>4</v>
      </c>
      <c r="AP291" s="7">
        <v>6</v>
      </c>
      <c r="AQ291" s="7">
        <v>4</v>
      </c>
      <c r="AR291" s="7">
        <v>4</v>
      </c>
      <c r="AS291" s="7">
        <v>6</v>
      </c>
      <c r="AT291" s="7">
        <v>5</v>
      </c>
      <c r="AU291" s="7">
        <v>12</v>
      </c>
      <c r="AV291" s="7">
        <v>8</v>
      </c>
      <c r="AW291" s="7">
        <v>14</v>
      </c>
      <c r="AX291" s="7">
        <v>8</v>
      </c>
      <c r="AY291" s="7">
        <v>6</v>
      </c>
      <c r="AZ291" s="7">
        <v>10</v>
      </c>
      <c r="BA291" s="7">
        <v>6</v>
      </c>
      <c r="BB291" s="7">
        <v>5</v>
      </c>
      <c r="BC291" s="7">
        <v>5</v>
      </c>
      <c r="BD291" s="7">
        <v>8</v>
      </c>
      <c r="BE291" s="7">
        <v>7</v>
      </c>
      <c r="BF291" s="7">
        <v>8</v>
      </c>
      <c r="BG291" s="7">
        <v>4</v>
      </c>
      <c r="BH291" s="7">
        <v>2</v>
      </c>
      <c r="BI291" s="7">
        <v>2</v>
      </c>
      <c r="BJ291" s="7">
        <v>5</v>
      </c>
      <c r="BK291" s="7">
        <v>9</v>
      </c>
      <c r="BL291" s="7">
        <v>7</v>
      </c>
      <c r="BM291" s="7">
        <v>8</v>
      </c>
      <c r="BN291" s="7">
        <v>5</v>
      </c>
      <c r="BO291" s="7">
        <v>8</v>
      </c>
      <c r="BP291" s="7">
        <v>12</v>
      </c>
      <c r="BQ291" s="7">
        <v>5</v>
      </c>
      <c r="BR291" s="7">
        <v>6</v>
      </c>
      <c r="BS291" s="7">
        <v>4</v>
      </c>
      <c r="BT291" s="7">
        <v>13</v>
      </c>
      <c r="BU291" s="7">
        <v>8</v>
      </c>
      <c r="BV291" s="7">
        <v>7</v>
      </c>
      <c r="BW291" s="7">
        <v>6</v>
      </c>
      <c r="BX291" s="7">
        <v>7</v>
      </c>
      <c r="BY291" s="7">
        <v>10</v>
      </c>
      <c r="BZ291" s="7">
        <v>5</v>
      </c>
      <c r="CA291" s="7">
        <v>13</v>
      </c>
      <c r="CB291" s="7">
        <v>8</v>
      </c>
      <c r="CC291" s="7">
        <v>7</v>
      </c>
      <c r="CD291" s="7">
        <v>3</v>
      </c>
      <c r="CE291" s="7">
        <v>3</v>
      </c>
      <c r="CF291" s="7">
        <v>8</v>
      </c>
      <c r="CG291" s="7">
        <v>5</v>
      </c>
      <c r="CH291" s="7">
        <v>4</v>
      </c>
      <c r="CI291" s="7">
        <v>4</v>
      </c>
      <c r="CJ291" s="7">
        <v>5</v>
      </c>
      <c r="CK291" s="7">
        <v>10</v>
      </c>
      <c r="CL291" s="7">
        <v>10</v>
      </c>
      <c r="CM291" s="7">
        <v>16</v>
      </c>
      <c r="CN291" s="7">
        <v>8</v>
      </c>
      <c r="CO291" s="7">
        <v>10</v>
      </c>
      <c r="CP291" s="7">
        <v>12</v>
      </c>
      <c r="CQ291" s="7">
        <v>14</v>
      </c>
      <c r="CR291" s="7">
        <v>10</v>
      </c>
      <c r="CS291" s="7">
        <v>5</v>
      </c>
      <c r="CT291" s="7">
        <v>10</v>
      </c>
      <c r="CU291" s="7">
        <v>6</v>
      </c>
      <c r="CV291" s="7">
        <v>6</v>
      </c>
      <c r="CW291" s="7">
        <v>10</v>
      </c>
      <c r="CX291" s="7">
        <v>11</v>
      </c>
      <c r="CY291" s="7">
        <v>10</v>
      </c>
      <c r="CZ291" s="7">
        <v>8</v>
      </c>
      <c r="DA291" s="7">
        <v>9</v>
      </c>
      <c r="DB291" s="7">
        <v>7</v>
      </c>
      <c r="DC291" s="7">
        <v>13</v>
      </c>
      <c r="DD291" s="7">
        <v>1</v>
      </c>
      <c r="DE291" s="7">
        <v>9</v>
      </c>
      <c r="DF291" s="7">
        <v>8</v>
      </c>
      <c r="DG291" s="7">
        <v>4</v>
      </c>
      <c r="DH291" s="7">
        <v>1</v>
      </c>
      <c r="DI291" s="7">
        <v>3</v>
      </c>
      <c r="DJ291" s="7">
        <v>4</v>
      </c>
      <c r="DK291" s="7">
        <v>5</v>
      </c>
      <c r="DL291" s="7">
        <v>1</v>
      </c>
      <c r="DM291" s="7">
        <v>5</v>
      </c>
      <c r="DN291" s="7">
        <v>3</v>
      </c>
      <c r="DO291" s="7">
        <v>3</v>
      </c>
      <c r="DP291" s="7">
        <v>1</v>
      </c>
      <c r="DQ291" s="7">
        <v>4</v>
      </c>
      <c r="DR291" s="7">
        <v>3</v>
      </c>
      <c r="DS291" s="7">
        <v>2</v>
      </c>
      <c r="DT291" s="7">
        <v>2</v>
      </c>
      <c r="DU291" s="7">
        <v>2</v>
      </c>
      <c r="DV291" s="7">
        <v>1</v>
      </c>
      <c r="DW291" s="7">
        <v>4</v>
      </c>
      <c r="DX291" s="7">
        <f t="shared" si="25"/>
        <v>359</v>
      </c>
      <c r="DY291" s="7">
        <f t="shared" si="26"/>
        <v>36</v>
      </c>
      <c r="DZ291" s="7">
        <f t="shared" si="27"/>
        <v>176</v>
      </c>
      <c r="EA291" s="7">
        <f t="shared" si="28"/>
        <v>136</v>
      </c>
    </row>
    <row r="292" spans="1:131" x14ac:dyDescent="0.35">
      <c r="A292" s="7">
        <v>13</v>
      </c>
      <c r="B292" s="10" t="s">
        <v>1020</v>
      </c>
      <c r="C292" s="10" t="s">
        <v>705</v>
      </c>
      <c r="D292" s="10" t="s">
        <v>706</v>
      </c>
      <c r="E292" s="7">
        <f>SUM(Table32534[[#This Row],[0]:[90]])</f>
        <v>610</v>
      </c>
      <c r="F292" s="8">
        <f>SUM(Table32534[[#This Row],[0]:[15]])</f>
        <v>99</v>
      </c>
      <c r="G292" s="7">
        <f>SUM(Table32534[[#This Row],[16]:[64]])</f>
        <v>385</v>
      </c>
      <c r="H292" s="7">
        <f>SUM(Table32534[[#This Row],[65]:[90]])</f>
        <v>126</v>
      </c>
      <c r="I292" s="7">
        <f>SUM(Table32534[[#This Row],[85]:[90]])</f>
        <v>12</v>
      </c>
      <c r="J292" s="8">
        <f>SUM(Table32534[[#This Row],[0]:[17]])</f>
        <v>116</v>
      </c>
      <c r="K292" s="7">
        <f>SUM(Table32534[[#This Row],[18]:[64]])</f>
        <v>368</v>
      </c>
      <c r="L292" s="8">
        <f>SUM(Table32534[[#This Row],[0]:[4]])</f>
        <v>18</v>
      </c>
      <c r="M292" s="7">
        <f>SUM(Table32534[[#This Row],[5]:[15]])</f>
        <v>81</v>
      </c>
      <c r="N292" s="7">
        <f>SUM(Table32534[[#This Row],[16]:[24]])</f>
        <v>72</v>
      </c>
      <c r="O292" s="7">
        <f>SUM(Table32534[[#This Row],[25]:[49]])</f>
        <v>183</v>
      </c>
      <c r="P292" s="7">
        <f>SUM(Table32534[[#This Row],[50]:[64]])</f>
        <v>130</v>
      </c>
      <c r="Q292" s="7">
        <f>SUM(Table32534[[#This Row],[65]:[74]])</f>
        <v>56</v>
      </c>
      <c r="R292" s="7">
        <f>SUM(Table32534[[#This Row],[75]:[84]])</f>
        <v>58</v>
      </c>
      <c r="S292" s="8">
        <f>SUM(Table32534[[#This Row],[5]:[9]])</f>
        <v>35</v>
      </c>
      <c r="T292" s="7">
        <f>SUM(Table32534[[#This Row],[10]:[14]])</f>
        <v>38</v>
      </c>
      <c r="U292" s="7">
        <f>SUM(Table32534[[#This Row],[15]:[19]])</f>
        <v>37</v>
      </c>
      <c r="V292" s="7">
        <f>SUM(Table32534[[#This Row],[20]:[24]])</f>
        <v>43</v>
      </c>
      <c r="W292" s="7">
        <f>SUM(Table32534[[#This Row],[25]:[29]])</f>
        <v>27</v>
      </c>
      <c r="X292" s="7">
        <f>SUM(Table32534[[#This Row],[30]:[34]])</f>
        <v>35</v>
      </c>
      <c r="Y292" s="7">
        <f>SUM(Table32534[[#This Row],[35]:[39]])</f>
        <v>44</v>
      </c>
      <c r="Z292" s="7">
        <f>SUM(Table32534[[#This Row],[40]:[44]])</f>
        <v>53</v>
      </c>
      <c r="AA292" s="7">
        <f>SUM(Table32534[[#This Row],[45]:[49]])</f>
        <v>24</v>
      </c>
      <c r="AB292" s="7">
        <f>SUM(Table32534[[#This Row],[50]:[54]])</f>
        <v>44</v>
      </c>
      <c r="AC292" s="7">
        <f>SUM(Table32534[[#This Row],[55]:[59]])</f>
        <v>47</v>
      </c>
      <c r="AD292" s="7">
        <f>SUM(Table32534[[#This Row],[60]:[64]])</f>
        <v>39</v>
      </c>
      <c r="AE292" s="7">
        <f>SUM(Table32534[[#This Row],[65]:[69]])</f>
        <v>33</v>
      </c>
      <c r="AF292" s="7">
        <f>SUM(Table32534[[#This Row],[70]:[74]])</f>
        <v>23</v>
      </c>
      <c r="AG292" s="7">
        <f>SUM(Table32534[[#This Row],[75]:[79]])</f>
        <v>35</v>
      </c>
      <c r="AH292" s="7">
        <f>SUM(Table32534[[#This Row],[80]:[84]])</f>
        <v>23</v>
      </c>
      <c r="AI292" s="7">
        <f>SUM(Table32534[[#This Row],[85]:[89]])</f>
        <v>11</v>
      </c>
      <c r="AJ292" s="7">
        <f>Table32534[[#This Row],[90]]</f>
        <v>1</v>
      </c>
      <c r="AK292" s="8">
        <v>1</v>
      </c>
      <c r="AL292" s="7">
        <v>8</v>
      </c>
      <c r="AM292" s="7">
        <v>4</v>
      </c>
      <c r="AN292" s="7">
        <v>3</v>
      </c>
      <c r="AO292" s="7">
        <v>2</v>
      </c>
      <c r="AP292" s="7">
        <v>5</v>
      </c>
      <c r="AQ292" s="7">
        <v>6</v>
      </c>
      <c r="AR292" s="7">
        <v>5</v>
      </c>
      <c r="AS292" s="7">
        <v>10</v>
      </c>
      <c r="AT292" s="7">
        <v>9</v>
      </c>
      <c r="AU292" s="7">
        <v>9</v>
      </c>
      <c r="AV292" s="7">
        <v>8</v>
      </c>
      <c r="AW292" s="7">
        <v>9</v>
      </c>
      <c r="AX292" s="7">
        <v>8</v>
      </c>
      <c r="AY292" s="7">
        <v>4</v>
      </c>
      <c r="AZ292" s="7">
        <v>8</v>
      </c>
      <c r="BA292" s="7">
        <v>10</v>
      </c>
      <c r="BB292" s="7">
        <v>7</v>
      </c>
      <c r="BC292" s="7">
        <v>6</v>
      </c>
      <c r="BD292" s="7">
        <v>6</v>
      </c>
      <c r="BE292" s="7">
        <v>7</v>
      </c>
      <c r="BF292" s="7">
        <v>18</v>
      </c>
      <c r="BG292" s="7">
        <v>7</v>
      </c>
      <c r="BH292" s="7">
        <v>6</v>
      </c>
      <c r="BI292" s="7">
        <v>5</v>
      </c>
      <c r="BJ292" s="7">
        <v>4</v>
      </c>
      <c r="BK292" s="7">
        <v>5</v>
      </c>
      <c r="BL292" s="7">
        <v>5</v>
      </c>
      <c r="BM292" s="7">
        <v>7</v>
      </c>
      <c r="BN292" s="7">
        <v>6</v>
      </c>
      <c r="BO292" s="7">
        <v>8</v>
      </c>
      <c r="BP292" s="7">
        <v>4</v>
      </c>
      <c r="BQ292" s="7">
        <v>2</v>
      </c>
      <c r="BR292" s="7">
        <v>6</v>
      </c>
      <c r="BS292" s="7">
        <v>15</v>
      </c>
      <c r="BT292" s="7">
        <v>11</v>
      </c>
      <c r="BU292" s="7">
        <v>11</v>
      </c>
      <c r="BV292" s="7">
        <v>7</v>
      </c>
      <c r="BW292" s="7">
        <v>9</v>
      </c>
      <c r="BX292" s="7">
        <v>6</v>
      </c>
      <c r="BY292" s="7">
        <v>7</v>
      </c>
      <c r="BZ292" s="7">
        <v>11</v>
      </c>
      <c r="CA292" s="7">
        <v>10</v>
      </c>
      <c r="CB292" s="7">
        <v>13</v>
      </c>
      <c r="CC292" s="7">
        <v>12</v>
      </c>
      <c r="CD292" s="7">
        <v>4</v>
      </c>
      <c r="CE292" s="7">
        <v>5</v>
      </c>
      <c r="CF292" s="7">
        <v>4</v>
      </c>
      <c r="CG292" s="7">
        <v>8</v>
      </c>
      <c r="CH292" s="7">
        <v>3</v>
      </c>
      <c r="CI292" s="7">
        <v>8</v>
      </c>
      <c r="CJ292" s="7">
        <v>7</v>
      </c>
      <c r="CK292" s="7">
        <v>9</v>
      </c>
      <c r="CL292" s="7">
        <v>11</v>
      </c>
      <c r="CM292" s="7">
        <v>9</v>
      </c>
      <c r="CN292" s="7">
        <v>7</v>
      </c>
      <c r="CO292" s="7">
        <v>12</v>
      </c>
      <c r="CP292" s="7">
        <v>8</v>
      </c>
      <c r="CQ292" s="7">
        <v>11</v>
      </c>
      <c r="CR292" s="7">
        <v>9</v>
      </c>
      <c r="CS292" s="7">
        <v>6</v>
      </c>
      <c r="CT292" s="7">
        <v>12</v>
      </c>
      <c r="CU292" s="7">
        <v>12</v>
      </c>
      <c r="CV292" s="7">
        <v>7</v>
      </c>
      <c r="CW292" s="7">
        <v>2</v>
      </c>
      <c r="CX292" s="7">
        <v>9</v>
      </c>
      <c r="CY292" s="7">
        <v>6</v>
      </c>
      <c r="CZ292" s="7">
        <v>5</v>
      </c>
      <c r="DA292" s="7">
        <v>8</v>
      </c>
      <c r="DB292" s="7">
        <v>5</v>
      </c>
      <c r="DC292" s="7">
        <v>9</v>
      </c>
      <c r="DD292" s="7">
        <v>3</v>
      </c>
      <c r="DE292" s="7">
        <v>4</v>
      </c>
      <c r="DF292" s="7">
        <v>1</v>
      </c>
      <c r="DG292" s="7">
        <v>6</v>
      </c>
      <c r="DH292" s="7">
        <v>7</v>
      </c>
      <c r="DI292" s="7">
        <v>6</v>
      </c>
      <c r="DJ292" s="7">
        <v>6</v>
      </c>
      <c r="DK292" s="7">
        <v>12</v>
      </c>
      <c r="DL292" s="7">
        <v>4</v>
      </c>
      <c r="DM292" s="7">
        <v>5</v>
      </c>
      <c r="DN292" s="7">
        <v>2</v>
      </c>
      <c r="DO292" s="7">
        <v>5</v>
      </c>
      <c r="DP292" s="7">
        <v>8</v>
      </c>
      <c r="DQ292" s="7">
        <v>3</v>
      </c>
      <c r="DR292" s="7">
        <v>2</v>
      </c>
      <c r="DS292" s="7">
        <v>2</v>
      </c>
      <c r="DT292" s="7">
        <v>4</v>
      </c>
      <c r="DU292" s="7">
        <v>1</v>
      </c>
      <c r="DV292" s="7">
        <v>2</v>
      </c>
      <c r="DW292" s="7">
        <v>1</v>
      </c>
      <c r="DX292" s="7">
        <f t="shared" si="25"/>
        <v>385</v>
      </c>
      <c r="DY292" s="7">
        <f t="shared" si="26"/>
        <v>55</v>
      </c>
      <c r="DZ292" s="7">
        <f t="shared" si="27"/>
        <v>183</v>
      </c>
      <c r="EA292" s="7">
        <f t="shared" si="28"/>
        <v>130</v>
      </c>
    </row>
    <row r="293" spans="1:131" x14ac:dyDescent="0.35">
      <c r="A293" s="7">
        <v>13</v>
      </c>
      <c r="B293" s="10" t="s">
        <v>1020</v>
      </c>
      <c r="C293" s="10" t="s">
        <v>707</v>
      </c>
      <c r="D293" s="10" t="s">
        <v>708</v>
      </c>
      <c r="E293" s="7">
        <f>SUM(Table32534[[#This Row],[0]:[90]])</f>
        <v>559</v>
      </c>
      <c r="F293" s="8">
        <f>SUM(Table32534[[#This Row],[0]:[15]])</f>
        <v>106</v>
      </c>
      <c r="G293" s="7">
        <f>SUM(Table32534[[#This Row],[16]:[64]])</f>
        <v>300</v>
      </c>
      <c r="H293" s="7">
        <f>SUM(Table32534[[#This Row],[65]:[90]])</f>
        <v>153</v>
      </c>
      <c r="I293" s="7">
        <f>SUM(Table32534[[#This Row],[85]:[90]])</f>
        <v>44</v>
      </c>
      <c r="J293" s="8">
        <f>SUM(Table32534[[#This Row],[0]:[17]])</f>
        <v>120</v>
      </c>
      <c r="K293" s="7">
        <f>SUM(Table32534[[#This Row],[18]:[64]])</f>
        <v>286</v>
      </c>
      <c r="L293" s="8">
        <f>SUM(Table32534[[#This Row],[0]:[4]])</f>
        <v>26</v>
      </c>
      <c r="M293" s="7">
        <f>SUM(Table32534[[#This Row],[5]:[15]])</f>
        <v>80</v>
      </c>
      <c r="N293" s="7">
        <f>SUM(Table32534[[#This Row],[16]:[24]])</f>
        <v>54</v>
      </c>
      <c r="O293" s="7">
        <f>SUM(Table32534[[#This Row],[25]:[49]])</f>
        <v>158</v>
      </c>
      <c r="P293" s="7">
        <f>SUM(Table32534[[#This Row],[50]:[64]])</f>
        <v>88</v>
      </c>
      <c r="Q293" s="7">
        <f>SUM(Table32534[[#This Row],[65]:[74]])</f>
        <v>56</v>
      </c>
      <c r="R293" s="7">
        <f>SUM(Table32534[[#This Row],[75]:[84]])</f>
        <v>53</v>
      </c>
      <c r="S293" s="8">
        <f>SUM(Table32534[[#This Row],[5]:[9]])</f>
        <v>32</v>
      </c>
      <c r="T293" s="7">
        <f>SUM(Table32534[[#This Row],[10]:[14]])</f>
        <v>43</v>
      </c>
      <c r="U293" s="7">
        <f>SUM(Table32534[[#This Row],[15]:[19]])</f>
        <v>30</v>
      </c>
      <c r="V293" s="7">
        <f>SUM(Table32534[[#This Row],[20]:[24]])</f>
        <v>29</v>
      </c>
      <c r="W293" s="7">
        <f>SUM(Table32534[[#This Row],[25]:[29]])</f>
        <v>32</v>
      </c>
      <c r="X293" s="7">
        <f>SUM(Table32534[[#This Row],[30]:[34]])</f>
        <v>25</v>
      </c>
      <c r="Y293" s="7">
        <f>SUM(Table32534[[#This Row],[35]:[39]])</f>
        <v>35</v>
      </c>
      <c r="Z293" s="7">
        <f>SUM(Table32534[[#This Row],[40]:[44]])</f>
        <v>37</v>
      </c>
      <c r="AA293" s="7">
        <f>SUM(Table32534[[#This Row],[45]:[49]])</f>
        <v>29</v>
      </c>
      <c r="AB293" s="7">
        <f>SUM(Table32534[[#This Row],[50]:[54]])</f>
        <v>29</v>
      </c>
      <c r="AC293" s="7">
        <f>SUM(Table32534[[#This Row],[55]:[59]])</f>
        <v>30</v>
      </c>
      <c r="AD293" s="7">
        <f>SUM(Table32534[[#This Row],[60]:[64]])</f>
        <v>29</v>
      </c>
      <c r="AE293" s="7">
        <f>SUM(Table32534[[#This Row],[65]:[69]])</f>
        <v>35</v>
      </c>
      <c r="AF293" s="7">
        <f>SUM(Table32534[[#This Row],[70]:[74]])</f>
        <v>21</v>
      </c>
      <c r="AG293" s="7">
        <f>SUM(Table32534[[#This Row],[75]:[79]])</f>
        <v>22</v>
      </c>
      <c r="AH293" s="7">
        <f>SUM(Table32534[[#This Row],[80]:[84]])</f>
        <v>31</v>
      </c>
      <c r="AI293" s="7">
        <f>SUM(Table32534[[#This Row],[85]:[89]])</f>
        <v>28</v>
      </c>
      <c r="AJ293" s="7">
        <f>Table32534[[#This Row],[90]]</f>
        <v>16</v>
      </c>
      <c r="AK293" s="8">
        <v>2</v>
      </c>
      <c r="AL293" s="7">
        <v>4</v>
      </c>
      <c r="AM293" s="7">
        <v>6</v>
      </c>
      <c r="AN293" s="7">
        <v>7</v>
      </c>
      <c r="AO293" s="7">
        <v>7</v>
      </c>
      <c r="AP293" s="7">
        <v>7</v>
      </c>
      <c r="AQ293" s="7">
        <v>2</v>
      </c>
      <c r="AR293" s="7">
        <v>8</v>
      </c>
      <c r="AS293" s="7">
        <v>5</v>
      </c>
      <c r="AT293" s="7">
        <v>10</v>
      </c>
      <c r="AU293" s="7">
        <v>10</v>
      </c>
      <c r="AV293" s="7">
        <v>6</v>
      </c>
      <c r="AW293" s="7">
        <v>7</v>
      </c>
      <c r="AX293" s="7">
        <v>8</v>
      </c>
      <c r="AY293" s="7">
        <v>12</v>
      </c>
      <c r="AZ293" s="7">
        <v>5</v>
      </c>
      <c r="BA293" s="7">
        <v>7</v>
      </c>
      <c r="BB293" s="7">
        <v>7</v>
      </c>
      <c r="BC293" s="7">
        <v>3</v>
      </c>
      <c r="BD293" s="7">
        <v>8</v>
      </c>
      <c r="BE293" s="7">
        <v>2</v>
      </c>
      <c r="BF293" s="7">
        <v>8</v>
      </c>
      <c r="BG293" s="7">
        <v>5</v>
      </c>
      <c r="BH293" s="7">
        <v>7</v>
      </c>
      <c r="BI293" s="7">
        <v>7</v>
      </c>
      <c r="BJ293" s="7">
        <v>5</v>
      </c>
      <c r="BK293" s="7">
        <v>4</v>
      </c>
      <c r="BL293" s="7">
        <v>9</v>
      </c>
      <c r="BM293" s="7">
        <v>5</v>
      </c>
      <c r="BN293" s="7">
        <v>9</v>
      </c>
      <c r="BO293" s="7">
        <v>2</v>
      </c>
      <c r="BP293" s="7">
        <v>4</v>
      </c>
      <c r="BQ293" s="7">
        <v>5</v>
      </c>
      <c r="BR293" s="7">
        <v>9</v>
      </c>
      <c r="BS293" s="7">
        <v>5</v>
      </c>
      <c r="BT293" s="7">
        <v>6</v>
      </c>
      <c r="BU293" s="7">
        <v>7</v>
      </c>
      <c r="BV293" s="7">
        <v>5</v>
      </c>
      <c r="BW293" s="7">
        <v>5</v>
      </c>
      <c r="BX293" s="7">
        <v>12</v>
      </c>
      <c r="BY293" s="7">
        <v>5</v>
      </c>
      <c r="BZ293" s="7">
        <v>3</v>
      </c>
      <c r="CA293" s="7">
        <v>6</v>
      </c>
      <c r="CB293" s="7">
        <v>9</v>
      </c>
      <c r="CC293" s="7">
        <v>14</v>
      </c>
      <c r="CD293" s="7">
        <v>5</v>
      </c>
      <c r="CE293" s="7">
        <v>7</v>
      </c>
      <c r="CF293" s="7">
        <v>7</v>
      </c>
      <c r="CG293" s="7">
        <v>5</v>
      </c>
      <c r="CH293" s="7">
        <v>5</v>
      </c>
      <c r="CI293" s="7">
        <v>6</v>
      </c>
      <c r="CJ293" s="7">
        <v>4</v>
      </c>
      <c r="CK293" s="7">
        <v>6</v>
      </c>
      <c r="CL293" s="7">
        <v>6</v>
      </c>
      <c r="CM293" s="7">
        <v>7</v>
      </c>
      <c r="CN293" s="7">
        <v>6</v>
      </c>
      <c r="CO293" s="7">
        <v>4</v>
      </c>
      <c r="CP293" s="7">
        <v>11</v>
      </c>
      <c r="CQ293" s="7">
        <v>5</v>
      </c>
      <c r="CR293" s="7">
        <v>4</v>
      </c>
      <c r="CS293" s="7">
        <v>8</v>
      </c>
      <c r="CT293" s="7">
        <v>7</v>
      </c>
      <c r="CU293" s="7">
        <v>6</v>
      </c>
      <c r="CV293" s="7">
        <v>6</v>
      </c>
      <c r="CW293" s="7">
        <v>2</v>
      </c>
      <c r="CX293" s="7">
        <v>12</v>
      </c>
      <c r="CY293" s="7">
        <v>7</v>
      </c>
      <c r="CZ293" s="7">
        <v>7</v>
      </c>
      <c r="DA293" s="7">
        <v>5</v>
      </c>
      <c r="DB293" s="7">
        <v>4</v>
      </c>
      <c r="DC293" s="7">
        <v>3</v>
      </c>
      <c r="DD293" s="7">
        <v>8</v>
      </c>
      <c r="DE293" s="7">
        <v>1</v>
      </c>
      <c r="DF293" s="7">
        <v>5</v>
      </c>
      <c r="DG293" s="7">
        <v>4</v>
      </c>
      <c r="DH293" s="7">
        <v>8</v>
      </c>
      <c r="DI293" s="7">
        <v>3</v>
      </c>
      <c r="DJ293" s="7">
        <v>2</v>
      </c>
      <c r="DK293" s="7">
        <v>2</v>
      </c>
      <c r="DL293" s="7">
        <v>7</v>
      </c>
      <c r="DM293" s="7">
        <v>7</v>
      </c>
      <c r="DN293" s="7">
        <v>5</v>
      </c>
      <c r="DO293" s="7">
        <v>6</v>
      </c>
      <c r="DP293" s="7">
        <v>7</v>
      </c>
      <c r="DQ293" s="7">
        <v>6</v>
      </c>
      <c r="DR293" s="7">
        <v>5</v>
      </c>
      <c r="DS293" s="7">
        <v>3</v>
      </c>
      <c r="DT293" s="7">
        <v>7</v>
      </c>
      <c r="DU293" s="7">
        <v>8</v>
      </c>
      <c r="DV293" s="7">
        <v>5</v>
      </c>
      <c r="DW293" s="7">
        <v>16</v>
      </c>
      <c r="DX293" s="7">
        <f t="shared" si="25"/>
        <v>300</v>
      </c>
      <c r="DY293" s="7">
        <f t="shared" si="26"/>
        <v>40</v>
      </c>
      <c r="DZ293" s="7">
        <f t="shared" si="27"/>
        <v>158</v>
      </c>
      <c r="EA293" s="7">
        <f t="shared" si="28"/>
        <v>88</v>
      </c>
    </row>
    <row r="294" spans="1:131" x14ac:dyDescent="0.35">
      <c r="A294" s="7">
        <v>13</v>
      </c>
      <c r="B294" s="10" t="s">
        <v>1020</v>
      </c>
      <c r="C294" s="10" t="s">
        <v>709</v>
      </c>
      <c r="D294" s="10" t="s">
        <v>710</v>
      </c>
      <c r="E294" s="7">
        <f>SUM(Table32534[[#This Row],[0]:[90]])</f>
        <v>1020</v>
      </c>
      <c r="F294" s="8">
        <f>SUM(Table32534[[#This Row],[0]:[15]])</f>
        <v>165</v>
      </c>
      <c r="G294" s="7">
        <f>SUM(Table32534[[#This Row],[16]:[64]])</f>
        <v>623</v>
      </c>
      <c r="H294" s="7">
        <f>SUM(Table32534[[#This Row],[65]:[90]])</f>
        <v>232</v>
      </c>
      <c r="I294" s="7">
        <f>SUM(Table32534[[#This Row],[85]:[90]])</f>
        <v>25</v>
      </c>
      <c r="J294" s="8">
        <f>SUM(Table32534[[#This Row],[0]:[17]])</f>
        <v>181</v>
      </c>
      <c r="K294" s="7">
        <f>SUM(Table32534[[#This Row],[18]:[64]])</f>
        <v>607</v>
      </c>
      <c r="L294" s="8">
        <f>SUM(Table32534[[#This Row],[0]:[4]])</f>
        <v>46</v>
      </c>
      <c r="M294" s="7">
        <f>SUM(Table32534[[#This Row],[5]:[15]])</f>
        <v>119</v>
      </c>
      <c r="N294" s="7">
        <f>SUM(Table32534[[#This Row],[16]:[24]])</f>
        <v>84</v>
      </c>
      <c r="O294" s="7">
        <f>SUM(Table32534[[#This Row],[25]:[49]])</f>
        <v>266</v>
      </c>
      <c r="P294" s="7">
        <f>SUM(Table32534[[#This Row],[50]:[64]])</f>
        <v>273</v>
      </c>
      <c r="Q294" s="7">
        <f>SUM(Table32534[[#This Row],[65]:[74]])</f>
        <v>132</v>
      </c>
      <c r="R294" s="7">
        <f>SUM(Table32534[[#This Row],[75]:[84]])</f>
        <v>75</v>
      </c>
      <c r="S294" s="8">
        <f>SUM(Table32534[[#This Row],[5]:[9]])</f>
        <v>43</v>
      </c>
      <c r="T294" s="7">
        <f>SUM(Table32534[[#This Row],[10]:[14]])</f>
        <v>59</v>
      </c>
      <c r="U294" s="7">
        <f>SUM(Table32534[[#This Row],[15]:[19]])</f>
        <v>55</v>
      </c>
      <c r="V294" s="7">
        <f>SUM(Table32534[[#This Row],[20]:[24]])</f>
        <v>46</v>
      </c>
      <c r="W294" s="7">
        <f>SUM(Table32534[[#This Row],[25]:[29]])</f>
        <v>35</v>
      </c>
      <c r="X294" s="7">
        <f>SUM(Table32534[[#This Row],[30]:[34]])</f>
        <v>40</v>
      </c>
      <c r="Y294" s="7">
        <f>SUM(Table32534[[#This Row],[35]:[39]])</f>
        <v>77</v>
      </c>
      <c r="Z294" s="7">
        <f>SUM(Table32534[[#This Row],[40]:[44]])</f>
        <v>52</v>
      </c>
      <c r="AA294" s="7">
        <f>SUM(Table32534[[#This Row],[45]:[49]])</f>
        <v>62</v>
      </c>
      <c r="AB294" s="7">
        <f>SUM(Table32534[[#This Row],[50]:[54]])</f>
        <v>90</v>
      </c>
      <c r="AC294" s="7">
        <f>SUM(Table32534[[#This Row],[55]:[59]])</f>
        <v>103</v>
      </c>
      <c r="AD294" s="7">
        <f>SUM(Table32534[[#This Row],[60]:[64]])</f>
        <v>80</v>
      </c>
      <c r="AE294" s="7">
        <f>SUM(Table32534[[#This Row],[65]:[69]])</f>
        <v>60</v>
      </c>
      <c r="AF294" s="7">
        <f>SUM(Table32534[[#This Row],[70]:[74]])</f>
        <v>72</v>
      </c>
      <c r="AG294" s="7">
        <f>SUM(Table32534[[#This Row],[75]:[79]])</f>
        <v>49</v>
      </c>
      <c r="AH294" s="7">
        <f>SUM(Table32534[[#This Row],[80]:[84]])</f>
        <v>26</v>
      </c>
      <c r="AI294" s="7">
        <f>SUM(Table32534[[#This Row],[85]:[89]])</f>
        <v>18</v>
      </c>
      <c r="AJ294" s="7">
        <f>Table32534[[#This Row],[90]]</f>
        <v>7</v>
      </c>
      <c r="AK294" s="8">
        <v>8</v>
      </c>
      <c r="AL294" s="7">
        <v>7</v>
      </c>
      <c r="AM294" s="7">
        <v>8</v>
      </c>
      <c r="AN294" s="7">
        <v>16</v>
      </c>
      <c r="AO294" s="7">
        <v>7</v>
      </c>
      <c r="AP294" s="7">
        <v>7</v>
      </c>
      <c r="AQ294" s="7">
        <v>10</v>
      </c>
      <c r="AR294" s="7">
        <v>11</v>
      </c>
      <c r="AS294" s="7">
        <v>7</v>
      </c>
      <c r="AT294" s="7">
        <v>8</v>
      </c>
      <c r="AU294" s="7">
        <v>7</v>
      </c>
      <c r="AV294" s="7">
        <v>12</v>
      </c>
      <c r="AW294" s="7">
        <v>11</v>
      </c>
      <c r="AX294" s="7">
        <v>13</v>
      </c>
      <c r="AY294" s="7">
        <v>16</v>
      </c>
      <c r="AZ294" s="7">
        <v>17</v>
      </c>
      <c r="BA294" s="7">
        <v>10</v>
      </c>
      <c r="BB294" s="7">
        <v>6</v>
      </c>
      <c r="BC294" s="7">
        <v>12</v>
      </c>
      <c r="BD294" s="7">
        <v>10</v>
      </c>
      <c r="BE294" s="7">
        <v>13</v>
      </c>
      <c r="BF294" s="7">
        <v>11</v>
      </c>
      <c r="BG294" s="7">
        <v>9</v>
      </c>
      <c r="BH294" s="7">
        <v>6</v>
      </c>
      <c r="BI294" s="7">
        <v>7</v>
      </c>
      <c r="BJ294" s="7">
        <v>9</v>
      </c>
      <c r="BK294" s="7">
        <v>8</v>
      </c>
      <c r="BL294" s="7">
        <v>6</v>
      </c>
      <c r="BM294" s="7">
        <v>6</v>
      </c>
      <c r="BN294" s="7">
        <v>6</v>
      </c>
      <c r="BO294" s="7">
        <v>4</v>
      </c>
      <c r="BP294" s="7">
        <v>9</v>
      </c>
      <c r="BQ294" s="7">
        <v>7</v>
      </c>
      <c r="BR294" s="7">
        <v>12</v>
      </c>
      <c r="BS294" s="7">
        <v>8</v>
      </c>
      <c r="BT294" s="7">
        <v>19</v>
      </c>
      <c r="BU294" s="7">
        <v>19</v>
      </c>
      <c r="BV294" s="7">
        <v>12</v>
      </c>
      <c r="BW294" s="7">
        <v>12</v>
      </c>
      <c r="BX294" s="7">
        <v>15</v>
      </c>
      <c r="BY294" s="7">
        <v>10</v>
      </c>
      <c r="BZ294" s="7">
        <v>8</v>
      </c>
      <c r="CA294" s="7">
        <v>9</v>
      </c>
      <c r="CB294" s="7">
        <v>13</v>
      </c>
      <c r="CC294" s="7">
        <v>12</v>
      </c>
      <c r="CD294" s="7">
        <v>12</v>
      </c>
      <c r="CE294" s="7">
        <v>15</v>
      </c>
      <c r="CF294" s="7">
        <v>12</v>
      </c>
      <c r="CG294" s="7">
        <v>14</v>
      </c>
      <c r="CH294" s="7">
        <v>9</v>
      </c>
      <c r="CI294" s="7">
        <v>15</v>
      </c>
      <c r="CJ294" s="7">
        <v>19</v>
      </c>
      <c r="CK294" s="7">
        <v>18</v>
      </c>
      <c r="CL294" s="7">
        <v>21</v>
      </c>
      <c r="CM294" s="7">
        <v>17</v>
      </c>
      <c r="CN294" s="7">
        <v>17</v>
      </c>
      <c r="CO294" s="7">
        <v>24</v>
      </c>
      <c r="CP294" s="7">
        <v>17</v>
      </c>
      <c r="CQ294" s="7">
        <v>25</v>
      </c>
      <c r="CR294" s="7">
        <v>20</v>
      </c>
      <c r="CS294" s="7">
        <v>16</v>
      </c>
      <c r="CT294" s="7">
        <v>19</v>
      </c>
      <c r="CU294" s="7">
        <v>17</v>
      </c>
      <c r="CV294" s="7">
        <v>16</v>
      </c>
      <c r="CW294" s="7">
        <v>12</v>
      </c>
      <c r="CX294" s="7">
        <v>11</v>
      </c>
      <c r="CY294" s="7">
        <v>11</v>
      </c>
      <c r="CZ294" s="7">
        <v>16</v>
      </c>
      <c r="DA294" s="7">
        <v>11</v>
      </c>
      <c r="DB294" s="7">
        <v>11</v>
      </c>
      <c r="DC294" s="7">
        <v>16</v>
      </c>
      <c r="DD294" s="7">
        <v>21</v>
      </c>
      <c r="DE294" s="7">
        <v>15</v>
      </c>
      <c r="DF294" s="7">
        <v>11</v>
      </c>
      <c r="DG294" s="7">
        <v>9</v>
      </c>
      <c r="DH294" s="7">
        <v>8</v>
      </c>
      <c r="DI294" s="7">
        <v>13</v>
      </c>
      <c r="DJ294" s="7">
        <v>7</v>
      </c>
      <c r="DK294" s="7">
        <v>7</v>
      </c>
      <c r="DL294" s="7">
        <v>14</v>
      </c>
      <c r="DM294" s="7">
        <v>9</v>
      </c>
      <c r="DN294" s="7">
        <v>6</v>
      </c>
      <c r="DO294" s="7">
        <v>4</v>
      </c>
      <c r="DP294" s="7">
        <v>6</v>
      </c>
      <c r="DQ294" s="7">
        <v>1</v>
      </c>
      <c r="DR294" s="7">
        <v>4</v>
      </c>
      <c r="DS294" s="7">
        <v>5</v>
      </c>
      <c r="DT294" s="7">
        <v>2</v>
      </c>
      <c r="DU294" s="7">
        <v>4</v>
      </c>
      <c r="DV294" s="7">
        <v>3</v>
      </c>
      <c r="DW294" s="7">
        <v>7</v>
      </c>
      <c r="DX294" s="7">
        <f t="shared" si="25"/>
        <v>623</v>
      </c>
      <c r="DY294" s="7">
        <f t="shared" si="26"/>
        <v>68</v>
      </c>
      <c r="DZ294" s="7">
        <f t="shared" si="27"/>
        <v>266</v>
      </c>
      <c r="EA294" s="7">
        <f t="shared" si="28"/>
        <v>273</v>
      </c>
    </row>
    <row r="295" spans="1:131" x14ac:dyDescent="0.35">
      <c r="A295" s="7">
        <v>13</v>
      </c>
      <c r="B295" s="10" t="s">
        <v>1020</v>
      </c>
      <c r="C295" s="10" t="s">
        <v>711</v>
      </c>
      <c r="D295" s="10" t="s">
        <v>712</v>
      </c>
      <c r="E295" s="7">
        <f>SUM(Table32534[[#This Row],[0]:[90]])</f>
        <v>799</v>
      </c>
      <c r="F295" s="8">
        <f>SUM(Table32534[[#This Row],[0]:[15]])</f>
        <v>139</v>
      </c>
      <c r="G295" s="7">
        <f>SUM(Table32534[[#This Row],[16]:[64]])</f>
        <v>471</v>
      </c>
      <c r="H295" s="7">
        <f>SUM(Table32534[[#This Row],[65]:[90]])</f>
        <v>189</v>
      </c>
      <c r="I295" s="7">
        <f>SUM(Table32534[[#This Row],[85]:[90]])</f>
        <v>12</v>
      </c>
      <c r="J295" s="8">
        <f>SUM(Table32534[[#This Row],[0]:[17]])</f>
        <v>152</v>
      </c>
      <c r="K295" s="7">
        <f>SUM(Table32534[[#This Row],[18]:[64]])</f>
        <v>458</v>
      </c>
      <c r="L295" s="8">
        <f>SUM(Table32534[[#This Row],[0]:[4]])</f>
        <v>38</v>
      </c>
      <c r="M295" s="7">
        <f>SUM(Table32534[[#This Row],[5]:[15]])</f>
        <v>101</v>
      </c>
      <c r="N295" s="7">
        <f>SUM(Table32534[[#This Row],[16]:[24]])</f>
        <v>49</v>
      </c>
      <c r="O295" s="7">
        <f>SUM(Table32534[[#This Row],[25]:[49]])</f>
        <v>251</v>
      </c>
      <c r="P295" s="7">
        <f>SUM(Table32534[[#This Row],[50]:[64]])</f>
        <v>171</v>
      </c>
      <c r="Q295" s="7">
        <f>SUM(Table32534[[#This Row],[65]:[74]])</f>
        <v>95</v>
      </c>
      <c r="R295" s="7">
        <f>SUM(Table32534[[#This Row],[75]:[84]])</f>
        <v>82</v>
      </c>
      <c r="S295" s="8">
        <f>SUM(Table32534[[#This Row],[5]:[9]])</f>
        <v>49</v>
      </c>
      <c r="T295" s="7">
        <f>SUM(Table32534[[#This Row],[10]:[14]])</f>
        <v>42</v>
      </c>
      <c r="U295" s="7">
        <f>SUM(Table32534[[#This Row],[15]:[19]])</f>
        <v>35</v>
      </c>
      <c r="V295" s="7">
        <f>SUM(Table32534[[#This Row],[20]:[24]])</f>
        <v>24</v>
      </c>
      <c r="W295" s="7">
        <f>SUM(Table32534[[#This Row],[25]:[29]])</f>
        <v>46</v>
      </c>
      <c r="X295" s="7">
        <f>SUM(Table32534[[#This Row],[30]:[34]])</f>
        <v>45</v>
      </c>
      <c r="Y295" s="7">
        <f>SUM(Table32534[[#This Row],[35]:[39]])</f>
        <v>57</v>
      </c>
      <c r="Z295" s="7">
        <f>SUM(Table32534[[#This Row],[40]:[44]])</f>
        <v>63</v>
      </c>
      <c r="AA295" s="7">
        <f>SUM(Table32534[[#This Row],[45]:[49]])</f>
        <v>40</v>
      </c>
      <c r="AB295" s="7">
        <f>SUM(Table32534[[#This Row],[50]:[54]])</f>
        <v>44</v>
      </c>
      <c r="AC295" s="7">
        <f>SUM(Table32534[[#This Row],[55]:[59]])</f>
        <v>64</v>
      </c>
      <c r="AD295" s="7">
        <f>SUM(Table32534[[#This Row],[60]:[64]])</f>
        <v>63</v>
      </c>
      <c r="AE295" s="7">
        <f>SUM(Table32534[[#This Row],[65]:[69]])</f>
        <v>49</v>
      </c>
      <c r="AF295" s="7">
        <f>SUM(Table32534[[#This Row],[70]:[74]])</f>
        <v>46</v>
      </c>
      <c r="AG295" s="7">
        <f>SUM(Table32534[[#This Row],[75]:[79]])</f>
        <v>61</v>
      </c>
      <c r="AH295" s="7">
        <f>SUM(Table32534[[#This Row],[80]:[84]])</f>
        <v>21</v>
      </c>
      <c r="AI295" s="7">
        <f>SUM(Table32534[[#This Row],[85]:[89]])</f>
        <v>12</v>
      </c>
      <c r="AJ295" s="7">
        <f>Table32534[[#This Row],[90]]</f>
        <v>0</v>
      </c>
      <c r="AK295" s="8">
        <v>6</v>
      </c>
      <c r="AL295" s="7">
        <v>6</v>
      </c>
      <c r="AM295" s="7">
        <v>10</v>
      </c>
      <c r="AN295" s="7">
        <v>6</v>
      </c>
      <c r="AO295" s="7">
        <v>10</v>
      </c>
      <c r="AP295" s="7">
        <v>11</v>
      </c>
      <c r="AQ295" s="7">
        <v>7</v>
      </c>
      <c r="AR295" s="7">
        <v>12</v>
      </c>
      <c r="AS295" s="7">
        <v>8</v>
      </c>
      <c r="AT295" s="7">
        <v>11</v>
      </c>
      <c r="AU295" s="7">
        <v>13</v>
      </c>
      <c r="AV295" s="7">
        <v>4</v>
      </c>
      <c r="AW295" s="7">
        <v>4</v>
      </c>
      <c r="AX295" s="7">
        <v>14</v>
      </c>
      <c r="AY295" s="7">
        <v>7</v>
      </c>
      <c r="AZ295" s="7">
        <v>10</v>
      </c>
      <c r="BA295" s="7">
        <v>7</v>
      </c>
      <c r="BB295" s="7">
        <v>6</v>
      </c>
      <c r="BC295" s="7">
        <v>3</v>
      </c>
      <c r="BD295" s="7">
        <v>9</v>
      </c>
      <c r="BE295" s="7">
        <v>4</v>
      </c>
      <c r="BF295" s="7">
        <v>4</v>
      </c>
      <c r="BG295" s="7">
        <v>5</v>
      </c>
      <c r="BH295" s="7">
        <v>4</v>
      </c>
      <c r="BI295" s="7">
        <v>7</v>
      </c>
      <c r="BJ295" s="7">
        <v>4</v>
      </c>
      <c r="BK295" s="7">
        <v>11</v>
      </c>
      <c r="BL295" s="7">
        <v>11</v>
      </c>
      <c r="BM295" s="7">
        <v>9</v>
      </c>
      <c r="BN295" s="7">
        <v>11</v>
      </c>
      <c r="BO295" s="7">
        <v>9</v>
      </c>
      <c r="BP295" s="7">
        <v>9</v>
      </c>
      <c r="BQ295" s="7">
        <v>10</v>
      </c>
      <c r="BR295" s="7">
        <v>7</v>
      </c>
      <c r="BS295" s="7">
        <v>10</v>
      </c>
      <c r="BT295" s="7">
        <v>10</v>
      </c>
      <c r="BU295" s="7">
        <v>8</v>
      </c>
      <c r="BV295" s="7">
        <v>10</v>
      </c>
      <c r="BW295" s="7">
        <v>13</v>
      </c>
      <c r="BX295" s="7">
        <v>16</v>
      </c>
      <c r="BY295" s="7">
        <v>18</v>
      </c>
      <c r="BZ295" s="7">
        <v>10</v>
      </c>
      <c r="CA295" s="7">
        <v>15</v>
      </c>
      <c r="CB295" s="7">
        <v>12</v>
      </c>
      <c r="CC295" s="7">
        <v>8</v>
      </c>
      <c r="CD295" s="7">
        <v>12</v>
      </c>
      <c r="CE295" s="7">
        <v>8</v>
      </c>
      <c r="CF295" s="7">
        <v>5</v>
      </c>
      <c r="CG295" s="7">
        <v>7</v>
      </c>
      <c r="CH295" s="7">
        <v>8</v>
      </c>
      <c r="CI295" s="7">
        <v>10</v>
      </c>
      <c r="CJ295" s="7">
        <v>3</v>
      </c>
      <c r="CK295" s="7">
        <v>12</v>
      </c>
      <c r="CL295" s="7">
        <v>7</v>
      </c>
      <c r="CM295" s="7">
        <v>12</v>
      </c>
      <c r="CN295" s="7">
        <v>12</v>
      </c>
      <c r="CO295" s="7">
        <v>7</v>
      </c>
      <c r="CP295" s="7">
        <v>18</v>
      </c>
      <c r="CQ295" s="7">
        <v>11</v>
      </c>
      <c r="CR295" s="7">
        <v>16</v>
      </c>
      <c r="CS295" s="7">
        <v>20</v>
      </c>
      <c r="CT295" s="7">
        <v>16</v>
      </c>
      <c r="CU295" s="7">
        <v>14</v>
      </c>
      <c r="CV295" s="7">
        <v>5</v>
      </c>
      <c r="CW295" s="7">
        <v>8</v>
      </c>
      <c r="CX295" s="7">
        <v>14</v>
      </c>
      <c r="CY295" s="7">
        <v>7</v>
      </c>
      <c r="CZ295" s="7">
        <v>11</v>
      </c>
      <c r="DA295" s="7">
        <v>8</v>
      </c>
      <c r="DB295" s="7">
        <v>9</v>
      </c>
      <c r="DC295" s="7">
        <v>10</v>
      </c>
      <c r="DD295" s="7">
        <v>13</v>
      </c>
      <c r="DE295" s="7">
        <v>7</v>
      </c>
      <c r="DF295" s="7">
        <v>11</v>
      </c>
      <c r="DG295" s="7">
        <v>5</v>
      </c>
      <c r="DH295" s="7">
        <v>13</v>
      </c>
      <c r="DI295" s="7">
        <v>14</v>
      </c>
      <c r="DJ295" s="7">
        <v>16</v>
      </c>
      <c r="DK295" s="7">
        <v>11</v>
      </c>
      <c r="DL295" s="7">
        <v>7</v>
      </c>
      <c r="DM295" s="7">
        <v>7</v>
      </c>
      <c r="DN295" s="7">
        <v>5</v>
      </c>
      <c r="DO295" s="7">
        <v>3</v>
      </c>
      <c r="DP295" s="7">
        <v>3</v>
      </c>
      <c r="DQ295" s="7">
        <v>3</v>
      </c>
      <c r="DR295" s="7">
        <v>2</v>
      </c>
      <c r="DS295" s="7">
        <v>2</v>
      </c>
      <c r="DT295" s="7">
        <v>6</v>
      </c>
      <c r="DU295" s="7">
        <v>1</v>
      </c>
      <c r="DV295" s="7">
        <v>1</v>
      </c>
      <c r="DW295" s="7">
        <v>0</v>
      </c>
      <c r="DX295" s="7">
        <f t="shared" si="25"/>
        <v>471</v>
      </c>
      <c r="DY295" s="7">
        <f t="shared" si="26"/>
        <v>36</v>
      </c>
      <c r="DZ295" s="7">
        <f t="shared" si="27"/>
        <v>251</v>
      </c>
      <c r="EA295" s="7">
        <f t="shared" si="28"/>
        <v>171</v>
      </c>
    </row>
    <row r="296" spans="1:131" x14ac:dyDescent="0.35">
      <c r="A296" s="7">
        <v>13</v>
      </c>
      <c r="B296" s="10" t="s">
        <v>1020</v>
      </c>
      <c r="C296" s="10" t="s">
        <v>713</v>
      </c>
      <c r="D296" s="10" t="s">
        <v>714</v>
      </c>
      <c r="E296" s="7">
        <f>SUM(Table32534[[#This Row],[0]:[90]])</f>
        <v>886</v>
      </c>
      <c r="F296" s="8">
        <f>SUM(Table32534[[#This Row],[0]:[15]])</f>
        <v>181</v>
      </c>
      <c r="G296" s="7">
        <f>SUM(Table32534[[#This Row],[16]:[64]])</f>
        <v>553</v>
      </c>
      <c r="H296" s="7">
        <f>SUM(Table32534[[#This Row],[65]:[90]])</f>
        <v>152</v>
      </c>
      <c r="I296" s="7">
        <f>SUM(Table32534[[#This Row],[85]:[90]])</f>
        <v>22</v>
      </c>
      <c r="J296" s="8">
        <f>SUM(Table32534[[#This Row],[0]:[17]])</f>
        <v>202</v>
      </c>
      <c r="K296" s="7">
        <f>SUM(Table32534[[#This Row],[18]:[64]])</f>
        <v>532</v>
      </c>
      <c r="L296" s="8">
        <f>SUM(Table32534[[#This Row],[0]:[4]])</f>
        <v>38</v>
      </c>
      <c r="M296" s="7">
        <f>SUM(Table32534[[#This Row],[5]:[15]])</f>
        <v>143</v>
      </c>
      <c r="N296" s="7">
        <f>SUM(Table32534[[#This Row],[16]:[24]])</f>
        <v>94</v>
      </c>
      <c r="O296" s="7">
        <f>SUM(Table32534[[#This Row],[25]:[49]])</f>
        <v>315</v>
      </c>
      <c r="P296" s="7">
        <f>SUM(Table32534[[#This Row],[50]:[64]])</f>
        <v>144</v>
      </c>
      <c r="Q296" s="7">
        <f>SUM(Table32534[[#This Row],[65]:[74]])</f>
        <v>83</v>
      </c>
      <c r="R296" s="7">
        <f>SUM(Table32534[[#This Row],[75]:[84]])</f>
        <v>47</v>
      </c>
      <c r="S296" s="8">
        <f>SUM(Table32534[[#This Row],[5]:[9]])</f>
        <v>60</v>
      </c>
      <c r="T296" s="7">
        <f>SUM(Table32534[[#This Row],[10]:[14]])</f>
        <v>68</v>
      </c>
      <c r="U296" s="7">
        <f>SUM(Table32534[[#This Row],[15]:[19]])</f>
        <v>60</v>
      </c>
      <c r="V296" s="7">
        <f>SUM(Table32534[[#This Row],[20]:[24]])</f>
        <v>49</v>
      </c>
      <c r="W296" s="7">
        <f>SUM(Table32534[[#This Row],[25]:[29]])</f>
        <v>83</v>
      </c>
      <c r="X296" s="7">
        <f>SUM(Table32534[[#This Row],[30]:[34]])</f>
        <v>66</v>
      </c>
      <c r="Y296" s="7">
        <f>SUM(Table32534[[#This Row],[35]:[39]])</f>
        <v>59</v>
      </c>
      <c r="Z296" s="7">
        <f>SUM(Table32534[[#This Row],[40]:[44]])</f>
        <v>62</v>
      </c>
      <c r="AA296" s="7">
        <f>SUM(Table32534[[#This Row],[45]:[49]])</f>
        <v>45</v>
      </c>
      <c r="AB296" s="7">
        <f>SUM(Table32534[[#This Row],[50]:[54]])</f>
        <v>47</v>
      </c>
      <c r="AC296" s="7">
        <f>SUM(Table32534[[#This Row],[55]:[59]])</f>
        <v>53</v>
      </c>
      <c r="AD296" s="7">
        <f>SUM(Table32534[[#This Row],[60]:[64]])</f>
        <v>44</v>
      </c>
      <c r="AE296" s="7">
        <f>SUM(Table32534[[#This Row],[65]:[69]])</f>
        <v>47</v>
      </c>
      <c r="AF296" s="7">
        <f>SUM(Table32534[[#This Row],[70]:[74]])</f>
        <v>36</v>
      </c>
      <c r="AG296" s="7">
        <f>SUM(Table32534[[#This Row],[75]:[79]])</f>
        <v>28</v>
      </c>
      <c r="AH296" s="7">
        <f>SUM(Table32534[[#This Row],[80]:[84]])</f>
        <v>19</v>
      </c>
      <c r="AI296" s="7">
        <f>SUM(Table32534[[#This Row],[85]:[89]])</f>
        <v>16</v>
      </c>
      <c r="AJ296" s="7">
        <f>Table32534[[#This Row],[90]]</f>
        <v>6</v>
      </c>
      <c r="AK296" s="8">
        <v>10</v>
      </c>
      <c r="AL296" s="7">
        <v>3</v>
      </c>
      <c r="AM296" s="7">
        <v>11</v>
      </c>
      <c r="AN296" s="7">
        <v>7</v>
      </c>
      <c r="AO296" s="7">
        <v>7</v>
      </c>
      <c r="AP296" s="7">
        <v>11</v>
      </c>
      <c r="AQ296" s="7">
        <v>13</v>
      </c>
      <c r="AR296" s="7">
        <v>8</v>
      </c>
      <c r="AS296" s="7">
        <v>15</v>
      </c>
      <c r="AT296" s="7">
        <v>13</v>
      </c>
      <c r="AU296" s="7">
        <v>13</v>
      </c>
      <c r="AV296" s="7">
        <v>17</v>
      </c>
      <c r="AW296" s="7">
        <v>14</v>
      </c>
      <c r="AX296" s="7">
        <v>12</v>
      </c>
      <c r="AY296" s="7">
        <v>12</v>
      </c>
      <c r="AZ296" s="7">
        <v>15</v>
      </c>
      <c r="BA296" s="7">
        <v>15</v>
      </c>
      <c r="BB296" s="7">
        <v>6</v>
      </c>
      <c r="BC296" s="7">
        <v>13</v>
      </c>
      <c r="BD296" s="7">
        <v>11</v>
      </c>
      <c r="BE296" s="7">
        <v>15</v>
      </c>
      <c r="BF296" s="7">
        <v>13</v>
      </c>
      <c r="BG296" s="7">
        <v>8</v>
      </c>
      <c r="BH296" s="7">
        <v>5</v>
      </c>
      <c r="BI296" s="7">
        <v>8</v>
      </c>
      <c r="BJ296" s="7">
        <v>21</v>
      </c>
      <c r="BK296" s="7">
        <v>14</v>
      </c>
      <c r="BL296" s="7">
        <v>13</v>
      </c>
      <c r="BM296" s="7">
        <v>15</v>
      </c>
      <c r="BN296" s="7">
        <v>20</v>
      </c>
      <c r="BO296" s="7">
        <v>7</v>
      </c>
      <c r="BP296" s="7">
        <v>16</v>
      </c>
      <c r="BQ296" s="7">
        <v>12</v>
      </c>
      <c r="BR296" s="7">
        <v>11</v>
      </c>
      <c r="BS296" s="7">
        <v>20</v>
      </c>
      <c r="BT296" s="7">
        <v>15</v>
      </c>
      <c r="BU296" s="7">
        <v>12</v>
      </c>
      <c r="BV296" s="7">
        <v>12</v>
      </c>
      <c r="BW296" s="7">
        <v>14</v>
      </c>
      <c r="BX296" s="7">
        <v>6</v>
      </c>
      <c r="BY296" s="7">
        <v>11</v>
      </c>
      <c r="BZ296" s="7">
        <v>18</v>
      </c>
      <c r="CA296" s="7">
        <v>14</v>
      </c>
      <c r="CB296" s="7">
        <v>9</v>
      </c>
      <c r="CC296" s="7">
        <v>10</v>
      </c>
      <c r="CD296" s="7">
        <v>13</v>
      </c>
      <c r="CE296" s="7">
        <v>8</v>
      </c>
      <c r="CF296" s="7">
        <v>8</v>
      </c>
      <c r="CG296" s="7">
        <v>9</v>
      </c>
      <c r="CH296" s="7">
        <v>7</v>
      </c>
      <c r="CI296" s="7">
        <v>8</v>
      </c>
      <c r="CJ296" s="7">
        <v>9</v>
      </c>
      <c r="CK296" s="7">
        <v>7</v>
      </c>
      <c r="CL296" s="7">
        <v>13</v>
      </c>
      <c r="CM296" s="7">
        <v>10</v>
      </c>
      <c r="CN296" s="7">
        <v>15</v>
      </c>
      <c r="CO296" s="7">
        <v>15</v>
      </c>
      <c r="CP296" s="7">
        <v>4</v>
      </c>
      <c r="CQ296" s="7">
        <v>11</v>
      </c>
      <c r="CR296" s="7">
        <v>8</v>
      </c>
      <c r="CS296" s="7">
        <v>11</v>
      </c>
      <c r="CT296" s="7">
        <v>7</v>
      </c>
      <c r="CU296" s="7">
        <v>6</v>
      </c>
      <c r="CV296" s="7">
        <v>9</v>
      </c>
      <c r="CW296" s="7">
        <v>11</v>
      </c>
      <c r="CX296" s="7">
        <v>8</v>
      </c>
      <c r="CY296" s="7">
        <v>12</v>
      </c>
      <c r="CZ296" s="7">
        <v>6</v>
      </c>
      <c r="DA296" s="7">
        <v>11</v>
      </c>
      <c r="DB296" s="7">
        <v>10</v>
      </c>
      <c r="DC296" s="7">
        <v>11</v>
      </c>
      <c r="DD296" s="7">
        <v>10</v>
      </c>
      <c r="DE296" s="7">
        <v>7</v>
      </c>
      <c r="DF296" s="7">
        <v>3</v>
      </c>
      <c r="DG296" s="7">
        <v>5</v>
      </c>
      <c r="DH296" s="7">
        <v>4</v>
      </c>
      <c r="DI296" s="7">
        <v>4</v>
      </c>
      <c r="DJ296" s="7">
        <v>10</v>
      </c>
      <c r="DK296" s="7">
        <v>5</v>
      </c>
      <c r="DL296" s="7">
        <v>5</v>
      </c>
      <c r="DM296" s="7">
        <v>3</v>
      </c>
      <c r="DN296" s="7">
        <v>6</v>
      </c>
      <c r="DO296" s="7">
        <v>2</v>
      </c>
      <c r="DP296" s="7">
        <v>3</v>
      </c>
      <c r="DQ296" s="7">
        <v>5</v>
      </c>
      <c r="DR296" s="7">
        <v>4</v>
      </c>
      <c r="DS296" s="7">
        <v>4</v>
      </c>
      <c r="DT296" s="7">
        <v>3</v>
      </c>
      <c r="DU296" s="7">
        <v>3</v>
      </c>
      <c r="DV296" s="7">
        <v>2</v>
      </c>
      <c r="DW296" s="7">
        <v>6</v>
      </c>
      <c r="DX296" s="7">
        <f t="shared" si="25"/>
        <v>553</v>
      </c>
      <c r="DY296" s="7">
        <f t="shared" si="26"/>
        <v>73</v>
      </c>
      <c r="DZ296" s="7">
        <f t="shared" si="27"/>
        <v>315</v>
      </c>
      <c r="EA296" s="7">
        <f t="shared" si="28"/>
        <v>144</v>
      </c>
    </row>
    <row r="297" spans="1:131" x14ac:dyDescent="0.35">
      <c r="A297" s="7">
        <v>13</v>
      </c>
      <c r="B297" s="10" t="s">
        <v>1020</v>
      </c>
      <c r="C297" s="10" t="s">
        <v>715</v>
      </c>
      <c r="D297" s="10" t="s">
        <v>716</v>
      </c>
      <c r="E297" s="7">
        <f>SUM(Table32534[[#This Row],[0]:[90]])</f>
        <v>886</v>
      </c>
      <c r="F297" s="8">
        <f>SUM(Table32534[[#This Row],[0]:[15]])</f>
        <v>90</v>
      </c>
      <c r="G297" s="7">
        <f>SUM(Table32534[[#This Row],[16]:[64]])</f>
        <v>522</v>
      </c>
      <c r="H297" s="7">
        <f>SUM(Table32534[[#This Row],[65]:[90]])</f>
        <v>274</v>
      </c>
      <c r="I297" s="7">
        <f>SUM(Table32534[[#This Row],[85]:[90]])</f>
        <v>40</v>
      </c>
      <c r="J297" s="8">
        <f>SUM(Table32534[[#This Row],[0]:[17]])</f>
        <v>107</v>
      </c>
      <c r="K297" s="7">
        <f>SUM(Table32534[[#This Row],[18]:[64]])</f>
        <v>505</v>
      </c>
      <c r="L297" s="8">
        <f>SUM(Table32534[[#This Row],[0]:[4]])</f>
        <v>35</v>
      </c>
      <c r="M297" s="7">
        <f>SUM(Table32534[[#This Row],[5]:[15]])</f>
        <v>55</v>
      </c>
      <c r="N297" s="7">
        <f>SUM(Table32534[[#This Row],[16]:[24]])</f>
        <v>85</v>
      </c>
      <c r="O297" s="7">
        <f>SUM(Table32534[[#This Row],[25]:[49]])</f>
        <v>211</v>
      </c>
      <c r="P297" s="7">
        <f>SUM(Table32534[[#This Row],[50]:[64]])</f>
        <v>226</v>
      </c>
      <c r="Q297" s="7">
        <f>SUM(Table32534[[#This Row],[65]:[74]])</f>
        <v>137</v>
      </c>
      <c r="R297" s="7">
        <f>SUM(Table32534[[#This Row],[75]:[84]])</f>
        <v>97</v>
      </c>
      <c r="S297" s="8">
        <f>SUM(Table32534[[#This Row],[5]:[9]])</f>
        <v>18</v>
      </c>
      <c r="T297" s="7">
        <f>SUM(Table32534[[#This Row],[10]:[14]])</f>
        <v>33</v>
      </c>
      <c r="U297" s="7">
        <f>SUM(Table32534[[#This Row],[15]:[19]])</f>
        <v>45</v>
      </c>
      <c r="V297" s="7">
        <f>SUM(Table32534[[#This Row],[20]:[24]])</f>
        <v>44</v>
      </c>
      <c r="W297" s="7">
        <f>SUM(Table32534[[#This Row],[25]:[29]])</f>
        <v>34</v>
      </c>
      <c r="X297" s="7">
        <f>SUM(Table32534[[#This Row],[30]:[34]])</f>
        <v>36</v>
      </c>
      <c r="Y297" s="7">
        <f>SUM(Table32534[[#This Row],[35]:[39]])</f>
        <v>51</v>
      </c>
      <c r="Z297" s="7">
        <f>SUM(Table32534[[#This Row],[40]:[44]])</f>
        <v>46</v>
      </c>
      <c r="AA297" s="7">
        <f>SUM(Table32534[[#This Row],[45]:[49]])</f>
        <v>44</v>
      </c>
      <c r="AB297" s="7">
        <f>SUM(Table32534[[#This Row],[50]:[54]])</f>
        <v>64</v>
      </c>
      <c r="AC297" s="7">
        <f>SUM(Table32534[[#This Row],[55]:[59]])</f>
        <v>85</v>
      </c>
      <c r="AD297" s="7">
        <f>SUM(Table32534[[#This Row],[60]:[64]])</f>
        <v>77</v>
      </c>
      <c r="AE297" s="7">
        <f>SUM(Table32534[[#This Row],[65]:[69]])</f>
        <v>74</v>
      </c>
      <c r="AF297" s="7">
        <f>SUM(Table32534[[#This Row],[70]:[74]])</f>
        <v>63</v>
      </c>
      <c r="AG297" s="7">
        <f>SUM(Table32534[[#This Row],[75]:[79]])</f>
        <v>61</v>
      </c>
      <c r="AH297" s="7">
        <f>SUM(Table32534[[#This Row],[80]:[84]])</f>
        <v>36</v>
      </c>
      <c r="AI297" s="7">
        <f>SUM(Table32534[[#This Row],[85]:[89]])</f>
        <v>28</v>
      </c>
      <c r="AJ297" s="7">
        <f>Table32534[[#This Row],[90]]</f>
        <v>12</v>
      </c>
      <c r="AK297" s="8">
        <v>8</v>
      </c>
      <c r="AL297" s="7">
        <v>5</v>
      </c>
      <c r="AM297" s="7">
        <v>6</v>
      </c>
      <c r="AN297" s="7">
        <v>7</v>
      </c>
      <c r="AO297" s="7">
        <v>9</v>
      </c>
      <c r="AP297" s="7">
        <v>3</v>
      </c>
      <c r="AQ297" s="7">
        <v>4</v>
      </c>
      <c r="AR297" s="7">
        <v>5</v>
      </c>
      <c r="AS297" s="7">
        <v>1</v>
      </c>
      <c r="AT297" s="7">
        <v>5</v>
      </c>
      <c r="AU297" s="7">
        <v>6</v>
      </c>
      <c r="AV297" s="7">
        <v>3</v>
      </c>
      <c r="AW297" s="7">
        <v>7</v>
      </c>
      <c r="AX297" s="7">
        <v>11</v>
      </c>
      <c r="AY297" s="7">
        <v>6</v>
      </c>
      <c r="AZ297" s="7">
        <v>4</v>
      </c>
      <c r="BA297" s="7">
        <v>10</v>
      </c>
      <c r="BB297" s="7">
        <v>7</v>
      </c>
      <c r="BC297" s="7">
        <v>15</v>
      </c>
      <c r="BD297" s="7">
        <v>9</v>
      </c>
      <c r="BE297" s="7">
        <v>9</v>
      </c>
      <c r="BF297" s="7">
        <v>15</v>
      </c>
      <c r="BG297" s="7">
        <v>7</v>
      </c>
      <c r="BH297" s="7">
        <v>5</v>
      </c>
      <c r="BI297" s="7">
        <v>8</v>
      </c>
      <c r="BJ297" s="7">
        <v>11</v>
      </c>
      <c r="BK297" s="7">
        <v>9</v>
      </c>
      <c r="BL297" s="7">
        <v>3</v>
      </c>
      <c r="BM297" s="7">
        <v>4</v>
      </c>
      <c r="BN297" s="7">
        <v>7</v>
      </c>
      <c r="BO297" s="7">
        <v>8</v>
      </c>
      <c r="BP297" s="7">
        <v>9</v>
      </c>
      <c r="BQ297" s="7">
        <v>4</v>
      </c>
      <c r="BR297" s="7">
        <v>10</v>
      </c>
      <c r="BS297" s="7">
        <v>5</v>
      </c>
      <c r="BT297" s="7">
        <v>11</v>
      </c>
      <c r="BU297" s="7">
        <v>13</v>
      </c>
      <c r="BV297" s="7">
        <v>10</v>
      </c>
      <c r="BW297" s="7">
        <v>12</v>
      </c>
      <c r="BX297" s="7">
        <v>5</v>
      </c>
      <c r="BY297" s="7">
        <v>12</v>
      </c>
      <c r="BZ297" s="7">
        <v>9</v>
      </c>
      <c r="CA297" s="7">
        <v>8</v>
      </c>
      <c r="CB297" s="7">
        <v>7</v>
      </c>
      <c r="CC297" s="7">
        <v>10</v>
      </c>
      <c r="CD297" s="7">
        <v>6</v>
      </c>
      <c r="CE297" s="7">
        <v>8</v>
      </c>
      <c r="CF297" s="7">
        <v>7</v>
      </c>
      <c r="CG297" s="7">
        <v>10</v>
      </c>
      <c r="CH297" s="7">
        <v>13</v>
      </c>
      <c r="CI297" s="7">
        <v>11</v>
      </c>
      <c r="CJ297" s="7">
        <v>11</v>
      </c>
      <c r="CK297" s="7">
        <v>16</v>
      </c>
      <c r="CL297" s="7">
        <v>13</v>
      </c>
      <c r="CM297" s="7">
        <v>13</v>
      </c>
      <c r="CN297" s="7">
        <v>16</v>
      </c>
      <c r="CO297" s="7">
        <v>21</v>
      </c>
      <c r="CP297" s="7">
        <v>17</v>
      </c>
      <c r="CQ297" s="7">
        <v>23</v>
      </c>
      <c r="CR297" s="7">
        <v>8</v>
      </c>
      <c r="CS297" s="7">
        <v>21</v>
      </c>
      <c r="CT297" s="7">
        <v>20</v>
      </c>
      <c r="CU297" s="7">
        <v>14</v>
      </c>
      <c r="CV297" s="7">
        <v>15</v>
      </c>
      <c r="CW297" s="7">
        <v>7</v>
      </c>
      <c r="CX297" s="7">
        <v>12</v>
      </c>
      <c r="CY297" s="7">
        <v>25</v>
      </c>
      <c r="CZ297" s="7">
        <v>10</v>
      </c>
      <c r="DA297" s="7">
        <v>18</v>
      </c>
      <c r="DB297" s="7">
        <v>9</v>
      </c>
      <c r="DC297" s="7">
        <v>14</v>
      </c>
      <c r="DD297" s="7">
        <v>21</v>
      </c>
      <c r="DE297" s="7">
        <v>8</v>
      </c>
      <c r="DF297" s="7">
        <v>11</v>
      </c>
      <c r="DG297" s="7">
        <v>9</v>
      </c>
      <c r="DH297" s="7">
        <v>6</v>
      </c>
      <c r="DI297" s="7">
        <v>18</v>
      </c>
      <c r="DJ297" s="7">
        <v>15</v>
      </c>
      <c r="DK297" s="7">
        <v>6</v>
      </c>
      <c r="DL297" s="7">
        <v>16</v>
      </c>
      <c r="DM297" s="7">
        <v>5</v>
      </c>
      <c r="DN297" s="7">
        <v>7</v>
      </c>
      <c r="DO297" s="7">
        <v>10</v>
      </c>
      <c r="DP297" s="7">
        <v>6</v>
      </c>
      <c r="DQ297" s="7">
        <v>8</v>
      </c>
      <c r="DR297" s="7">
        <v>6</v>
      </c>
      <c r="DS297" s="7">
        <v>4</v>
      </c>
      <c r="DT297" s="7">
        <v>3</v>
      </c>
      <c r="DU297" s="7">
        <v>10</v>
      </c>
      <c r="DV297" s="7">
        <v>5</v>
      </c>
      <c r="DW297" s="7">
        <v>12</v>
      </c>
      <c r="DX297" s="7">
        <f t="shared" si="25"/>
        <v>522</v>
      </c>
      <c r="DY297" s="7">
        <f t="shared" si="26"/>
        <v>68</v>
      </c>
      <c r="DZ297" s="7">
        <f t="shared" si="27"/>
        <v>211</v>
      </c>
      <c r="EA297" s="7">
        <f t="shared" si="28"/>
        <v>226</v>
      </c>
    </row>
    <row r="298" spans="1:131" x14ac:dyDescent="0.35">
      <c r="A298" s="7">
        <v>13</v>
      </c>
      <c r="B298" s="10" t="s">
        <v>1020</v>
      </c>
      <c r="C298" s="10" t="s">
        <v>717</v>
      </c>
      <c r="D298" s="10" t="s">
        <v>718</v>
      </c>
      <c r="E298" s="7">
        <f>SUM(Table32534[[#This Row],[0]:[90]])</f>
        <v>797</v>
      </c>
      <c r="F298" s="8">
        <f>SUM(Table32534[[#This Row],[0]:[15]])</f>
        <v>148</v>
      </c>
      <c r="G298" s="7">
        <f>SUM(Table32534[[#This Row],[16]:[64]])</f>
        <v>480</v>
      </c>
      <c r="H298" s="7">
        <f>SUM(Table32534[[#This Row],[65]:[90]])</f>
        <v>169</v>
      </c>
      <c r="I298" s="7">
        <f>SUM(Table32534[[#This Row],[85]:[90]])</f>
        <v>16</v>
      </c>
      <c r="J298" s="8">
        <f>SUM(Table32534[[#This Row],[0]:[17]])</f>
        <v>168</v>
      </c>
      <c r="K298" s="7">
        <f>SUM(Table32534[[#This Row],[18]:[64]])</f>
        <v>460</v>
      </c>
      <c r="L298" s="8">
        <f>SUM(Table32534[[#This Row],[0]:[4]])</f>
        <v>28</v>
      </c>
      <c r="M298" s="7">
        <f>SUM(Table32534[[#This Row],[5]:[15]])</f>
        <v>120</v>
      </c>
      <c r="N298" s="7">
        <f>SUM(Table32534[[#This Row],[16]:[24]])</f>
        <v>72</v>
      </c>
      <c r="O298" s="7">
        <f>SUM(Table32534[[#This Row],[25]:[49]])</f>
        <v>262</v>
      </c>
      <c r="P298" s="7">
        <f>SUM(Table32534[[#This Row],[50]:[64]])</f>
        <v>146</v>
      </c>
      <c r="Q298" s="7">
        <f>SUM(Table32534[[#This Row],[65]:[74]])</f>
        <v>91</v>
      </c>
      <c r="R298" s="7">
        <f>SUM(Table32534[[#This Row],[75]:[84]])</f>
        <v>62</v>
      </c>
      <c r="S298" s="8">
        <f>SUM(Table32534[[#This Row],[5]:[9]])</f>
        <v>36</v>
      </c>
      <c r="T298" s="7">
        <f>SUM(Table32534[[#This Row],[10]:[14]])</f>
        <v>80</v>
      </c>
      <c r="U298" s="7">
        <f>SUM(Table32534[[#This Row],[15]:[19]])</f>
        <v>39</v>
      </c>
      <c r="V298" s="7">
        <f>SUM(Table32534[[#This Row],[20]:[24]])</f>
        <v>37</v>
      </c>
      <c r="W298" s="7">
        <f>SUM(Table32534[[#This Row],[25]:[29]])</f>
        <v>51</v>
      </c>
      <c r="X298" s="7">
        <f>SUM(Table32534[[#This Row],[30]:[34]])</f>
        <v>62</v>
      </c>
      <c r="Y298" s="7">
        <f>SUM(Table32534[[#This Row],[35]:[39]])</f>
        <v>53</v>
      </c>
      <c r="Z298" s="7">
        <f>SUM(Table32534[[#This Row],[40]:[44]])</f>
        <v>40</v>
      </c>
      <c r="AA298" s="7">
        <f>SUM(Table32534[[#This Row],[45]:[49]])</f>
        <v>56</v>
      </c>
      <c r="AB298" s="7">
        <f>SUM(Table32534[[#This Row],[50]:[54]])</f>
        <v>45</v>
      </c>
      <c r="AC298" s="7">
        <f>SUM(Table32534[[#This Row],[55]:[59]])</f>
        <v>46</v>
      </c>
      <c r="AD298" s="7">
        <f>SUM(Table32534[[#This Row],[60]:[64]])</f>
        <v>55</v>
      </c>
      <c r="AE298" s="7">
        <f>SUM(Table32534[[#This Row],[65]:[69]])</f>
        <v>48</v>
      </c>
      <c r="AF298" s="7">
        <f>SUM(Table32534[[#This Row],[70]:[74]])</f>
        <v>43</v>
      </c>
      <c r="AG298" s="7">
        <f>SUM(Table32534[[#This Row],[75]:[79]])</f>
        <v>36</v>
      </c>
      <c r="AH298" s="7">
        <f>SUM(Table32534[[#This Row],[80]:[84]])</f>
        <v>26</v>
      </c>
      <c r="AI298" s="7">
        <f>SUM(Table32534[[#This Row],[85]:[89]])</f>
        <v>13</v>
      </c>
      <c r="AJ298" s="7">
        <f>Table32534[[#This Row],[90]]</f>
        <v>3</v>
      </c>
      <c r="AK298" s="8">
        <v>6</v>
      </c>
      <c r="AL298" s="7">
        <v>2</v>
      </c>
      <c r="AM298" s="7">
        <v>4</v>
      </c>
      <c r="AN298" s="7">
        <v>8</v>
      </c>
      <c r="AO298" s="7">
        <v>8</v>
      </c>
      <c r="AP298" s="7">
        <v>7</v>
      </c>
      <c r="AQ298" s="7">
        <v>5</v>
      </c>
      <c r="AR298" s="7">
        <v>10</v>
      </c>
      <c r="AS298" s="7">
        <v>7</v>
      </c>
      <c r="AT298" s="7">
        <v>7</v>
      </c>
      <c r="AU298" s="7">
        <v>22</v>
      </c>
      <c r="AV298" s="7">
        <v>13</v>
      </c>
      <c r="AW298" s="7">
        <v>8</v>
      </c>
      <c r="AX298" s="7">
        <v>14</v>
      </c>
      <c r="AY298" s="7">
        <v>23</v>
      </c>
      <c r="AZ298" s="7">
        <v>4</v>
      </c>
      <c r="BA298" s="7">
        <v>9</v>
      </c>
      <c r="BB298" s="7">
        <v>11</v>
      </c>
      <c r="BC298" s="7">
        <v>9</v>
      </c>
      <c r="BD298" s="7">
        <v>6</v>
      </c>
      <c r="BE298" s="7">
        <v>15</v>
      </c>
      <c r="BF298" s="7">
        <v>9</v>
      </c>
      <c r="BG298" s="7">
        <v>3</v>
      </c>
      <c r="BH298" s="7">
        <v>3</v>
      </c>
      <c r="BI298" s="7">
        <v>7</v>
      </c>
      <c r="BJ298" s="7">
        <v>6</v>
      </c>
      <c r="BK298" s="7">
        <v>11</v>
      </c>
      <c r="BL298" s="7">
        <v>9</v>
      </c>
      <c r="BM298" s="7">
        <v>19</v>
      </c>
      <c r="BN298" s="7">
        <v>6</v>
      </c>
      <c r="BO298" s="7">
        <v>8</v>
      </c>
      <c r="BP298" s="7">
        <v>19</v>
      </c>
      <c r="BQ298" s="7">
        <v>9</v>
      </c>
      <c r="BR298" s="7">
        <v>12</v>
      </c>
      <c r="BS298" s="7">
        <v>14</v>
      </c>
      <c r="BT298" s="7">
        <v>12</v>
      </c>
      <c r="BU298" s="7">
        <v>11</v>
      </c>
      <c r="BV298" s="7">
        <v>8</v>
      </c>
      <c r="BW298" s="7">
        <v>12</v>
      </c>
      <c r="BX298" s="7">
        <v>10</v>
      </c>
      <c r="BY298" s="7">
        <v>9</v>
      </c>
      <c r="BZ298" s="7">
        <v>5</v>
      </c>
      <c r="CA298" s="7">
        <v>9</v>
      </c>
      <c r="CB298" s="7">
        <v>9</v>
      </c>
      <c r="CC298" s="7">
        <v>8</v>
      </c>
      <c r="CD298" s="7">
        <v>14</v>
      </c>
      <c r="CE298" s="7">
        <v>8</v>
      </c>
      <c r="CF298" s="7">
        <v>15</v>
      </c>
      <c r="CG298" s="7">
        <v>10</v>
      </c>
      <c r="CH298" s="7">
        <v>9</v>
      </c>
      <c r="CI298" s="7">
        <v>7</v>
      </c>
      <c r="CJ298" s="7">
        <v>8</v>
      </c>
      <c r="CK298" s="7">
        <v>14</v>
      </c>
      <c r="CL298" s="7">
        <v>8</v>
      </c>
      <c r="CM298" s="7">
        <v>8</v>
      </c>
      <c r="CN298" s="7">
        <v>8</v>
      </c>
      <c r="CO298" s="7">
        <v>14</v>
      </c>
      <c r="CP298" s="7">
        <v>8</v>
      </c>
      <c r="CQ298" s="7">
        <v>7</v>
      </c>
      <c r="CR298" s="7">
        <v>9</v>
      </c>
      <c r="CS298" s="7">
        <v>12</v>
      </c>
      <c r="CT298" s="7">
        <v>10</v>
      </c>
      <c r="CU298" s="7">
        <v>11</v>
      </c>
      <c r="CV298" s="7">
        <v>10</v>
      </c>
      <c r="CW298" s="7">
        <v>12</v>
      </c>
      <c r="CX298" s="7">
        <v>12</v>
      </c>
      <c r="CY298" s="7">
        <v>8</v>
      </c>
      <c r="CZ298" s="7">
        <v>7</v>
      </c>
      <c r="DA298" s="7">
        <v>14</v>
      </c>
      <c r="DB298" s="7">
        <v>7</v>
      </c>
      <c r="DC298" s="7">
        <v>6</v>
      </c>
      <c r="DD298" s="7">
        <v>16</v>
      </c>
      <c r="DE298" s="7">
        <v>12</v>
      </c>
      <c r="DF298" s="7">
        <v>8</v>
      </c>
      <c r="DG298" s="7">
        <v>1</v>
      </c>
      <c r="DH298" s="7">
        <v>7</v>
      </c>
      <c r="DI298" s="7">
        <v>12</v>
      </c>
      <c r="DJ298" s="7">
        <v>3</v>
      </c>
      <c r="DK298" s="7">
        <v>6</v>
      </c>
      <c r="DL298" s="7">
        <v>8</v>
      </c>
      <c r="DM298" s="7">
        <v>4</v>
      </c>
      <c r="DN298" s="7">
        <v>6</v>
      </c>
      <c r="DO298" s="7">
        <v>5</v>
      </c>
      <c r="DP298" s="7">
        <v>5</v>
      </c>
      <c r="DQ298" s="7">
        <v>6</v>
      </c>
      <c r="DR298" s="7">
        <v>2</v>
      </c>
      <c r="DS298" s="7">
        <v>1</v>
      </c>
      <c r="DT298" s="7">
        <v>3</v>
      </c>
      <c r="DU298" s="7">
        <v>4</v>
      </c>
      <c r="DV298" s="7">
        <v>3</v>
      </c>
      <c r="DW298" s="7">
        <v>3</v>
      </c>
      <c r="DX298" s="7">
        <f t="shared" si="25"/>
        <v>480</v>
      </c>
      <c r="DY298" s="7">
        <f t="shared" si="26"/>
        <v>52</v>
      </c>
      <c r="DZ298" s="7">
        <f t="shared" si="27"/>
        <v>262</v>
      </c>
      <c r="EA298" s="7">
        <f t="shared" si="28"/>
        <v>146</v>
      </c>
    </row>
    <row r="299" spans="1:131" x14ac:dyDescent="0.35">
      <c r="A299" s="7">
        <v>13</v>
      </c>
      <c r="B299" s="10" t="s">
        <v>1020</v>
      </c>
      <c r="C299" s="10" t="s">
        <v>719</v>
      </c>
      <c r="D299" s="10" t="s">
        <v>720</v>
      </c>
      <c r="E299" s="7">
        <f>SUM(Table32534[[#This Row],[0]:[90]])</f>
        <v>630</v>
      </c>
      <c r="F299" s="8">
        <f>SUM(Table32534[[#This Row],[0]:[15]])</f>
        <v>76</v>
      </c>
      <c r="G299" s="7">
        <f>SUM(Table32534[[#This Row],[16]:[64]])</f>
        <v>364</v>
      </c>
      <c r="H299" s="7">
        <f>SUM(Table32534[[#This Row],[65]:[90]])</f>
        <v>190</v>
      </c>
      <c r="I299" s="7">
        <f>SUM(Table32534[[#This Row],[85]:[90]])</f>
        <v>13</v>
      </c>
      <c r="J299" s="8">
        <f>SUM(Table32534[[#This Row],[0]:[17]])</f>
        <v>85</v>
      </c>
      <c r="K299" s="7">
        <f>SUM(Table32534[[#This Row],[18]:[64]])</f>
        <v>355</v>
      </c>
      <c r="L299" s="8">
        <f>SUM(Table32534[[#This Row],[0]:[4]])</f>
        <v>18</v>
      </c>
      <c r="M299" s="7">
        <f>SUM(Table32534[[#This Row],[5]:[15]])</f>
        <v>58</v>
      </c>
      <c r="N299" s="7">
        <f>SUM(Table32534[[#This Row],[16]:[24]])</f>
        <v>64</v>
      </c>
      <c r="O299" s="7">
        <f>SUM(Table32534[[#This Row],[25]:[49]])</f>
        <v>161</v>
      </c>
      <c r="P299" s="7">
        <f>SUM(Table32534[[#This Row],[50]:[64]])</f>
        <v>139</v>
      </c>
      <c r="Q299" s="7">
        <f>SUM(Table32534[[#This Row],[65]:[74]])</f>
        <v>114</v>
      </c>
      <c r="R299" s="7">
        <f>SUM(Table32534[[#This Row],[75]:[84]])</f>
        <v>63</v>
      </c>
      <c r="S299" s="8">
        <f>SUM(Table32534[[#This Row],[5]:[9]])</f>
        <v>28</v>
      </c>
      <c r="T299" s="7">
        <f>SUM(Table32534[[#This Row],[10]:[14]])</f>
        <v>26</v>
      </c>
      <c r="U299" s="7">
        <f>SUM(Table32534[[#This Row],[15]:[19]])</f>
        <v>24</v>
      </c>
      <c r="V299" s="7">
        <f>SUM(Table32534[[#This Row],[20]:[24]])</f>
        <v>44</v>
      </c>
      <c r="W299" s="7">
        <f>SUM(Table32534[[#This Row],[25]:[29]])</f>
        <v>26</v>
      </c>
      <c r="X299" s="7">
        <f>SUM(Table32534[[#This Row],[30]:[34]])</f>
        <v>24</v>
      </c>
      <c r="Y299" s="7">
        <f>SUM(Table32534[[#This Row],[35]:[39]])</f>
        <v>36</v>
      </c>
      <c r="Z299" s="7">
        <f>SUM(Table32534[[#This Row],[40]:[44]])</f>
        <v>43</v>
      </c>
      <c r="AA299" s="7">
        <f>SUM(Table32534[[#This Row],[45]:[49]])</f>
        <v>32</v>
      </c>
      <c r="AB299" s="7">
        <f>SUM(Table32534[[#This Row],[50]:[54]])</f>
        <v>44</v>
      </c>
      <c r="AC299" s="7">
        <f>SUM(Table32534[[#This Row],[55]:[59]])</f>
        <v>48</v>
      </c>
      <c r="AD299" s="7">
        <f>SUM(Table32534[[#This Row],[60]:[64]])</f>
        <v>47</v>
      </c>
      <c r="AE299" s="7">
        <f>SUM(Table32534[[#This Row],[65]:[69]])</f>
        <v>64</v>
      </c>
      <c r="AF299" s="7">
        <f>SUM(Table32534[[#This Row],[70]:[74]])</f>
        <v>50</v>
      </c>
      <c r="AG299" s="7">
        <f>SUM(Table32534[[#This Row],[75]:[79]])</f>
        <v>39</v>
      </c>
      <c r="AH299" s="7">
        <f>SUM(Table32534[[#This Row],[80]:[84]])</f>
        <v>24</v>
      </c>
      <c r="AI299" s="7">
        <f>SUM(Table32534[[#This Row],[85]:[89]])</f>
        <v>5</v>
      </c>
      <c r="AJ299" s="7">
        <f>Table32534[[#This Row],[90]]</f>
        <v>8</v>
      </c>
      <c r="AK299" s="8">
        <v>4</v>
      </c>
      <c r="AL299" s="7">
        <v>3</v>
      </c>
      <c r="AM299" s="7">
        <v>3</v>
      </c>
      <c r="AN299" s="7">
        <v>5</v>
      </c>
      <c r="AO299" s="7">
        <v>3</v>
      </c>
      <c r="AP299" s="7">
        <v>5</v>
      </c>
      <c r="AQ299" s="7">
        <v>7</v>
      </c>
      <c r="AR299" s="7">
        <v>7</v>
      </c>
      <c r="AS299" s="7">
        <v>6</v>
      </c>
      <c r="AT299" s="7">
        <v>3</v>
      </c>
      <c r="AU299" s="7">
        <v>6</v>
      </c>
      <c r="AV299" s="7">
        <v>5</v>
      </c>
      <c r="AW299" s="7">
        <v>6</v>
      </c>
      <c r="AX299" s="7">
        <v>4</v>
      </c>
      <c r="AY299" s="7">
        <v>5</v>
      </c>
      <c r="AZ299" s="7">
        <v>4</v>
      </c>
      <c r="BA299" s="7">
        <v>2</v>
      </c>
      <c r="BB299" s="7">
        <v>7</v>
      </c>
      <c r="BC299" s="7">
        <v>6</v>
      </c>
      <c r="BD299" s="7">
        <v>5</v>
      </c>
      <c r="BE299" s="7">
        <v>15</v>
      </c>
      <c r="BF299" s="7">
        <v>7</v>
      </c>
      <c r="BG299" s="7">
        <v>6</v>
      </c>
      <c r="BH299" s="7">
        <v>12</v>
      </c>
      <c r="BI299" s="7">
        <v>4</v>
      </c>
      <c r="BJ299" s="7">
        <v>5</v>
      </c>
      <c r="BK299" s="7">
        <v>4</v>
      </c>
      <c r="BL299" s="7">
        <v>6</v>
      </c>
      <c r="BM299" s="7">
        <v>2</v>
      </c>
      <c r="BN299" s="7">
        <v>9</v>
      </c>
      <c r="BO299" s="7">
        <v>3</v>
      </c>
      <c r="BP299" s="7">
        <v>7</v>
      </c>
      <c r="BQ299" s="7">
        <v>2</v>
      </c>
      <c r="BR299" s="7">
        <v>8</v>
      </c>
      <c r="BS299" s="7">
        <v>4</v>
      </c>
      <c r="BT299" s="7">
        <v>9</v>
      </c>
      <c r="BU299" s="7">
        <v>10</v>
      </c>
      <c r="BV299" s="7">
        <v>1</v>
      </c>
      <c r="BW299" s="7">
        <v>8</v>
      </c>
      <c r="BX299" s="7">
        <v>8</v>
      </c>
      <c r="BY299" s="7">
        <v>8</v>
      </c>
      <c r="BZ299" s="7">
        <v>7</v>
      </c>
      <c r="CA299" s="7">
        <v>5</v>
      </c>
      <c r="CB299" s="7">
        <v>8</v>
      </c>
      <c r="CC299" s="7">
        <v>15</v>
      </c>
      <c r="CD299" s="7">
        <v>4</v>
      </c>
      <c r="CE299" s="7">
        <v>4</v>
      </c>
      <c r="CF299" s="7">
        <v>10</v>
      </c>
      <c r="CG299" s="7">
        <v>6</v>
      </c>
      <c r="CH299" s="7">
        <v>8</v>
      </c>
      <c r="CI299" s="7">
        <v>7</v>
      </c>
      <c r="CJ299" s="7">
        <v>11</v>
      </c>
      <c r="CK299" s="7">
        <v>10</v>
      </c>
      <c r="CL299" s="7">
        <v>7</v>
      </c>
      <c r="CM299" s="7">
        <v>9</v>
      </c>
      <c r="CN299" s="7">
        <v>10</v>
      </c>
      <c r="CO299" s="7">
        <v>9</v>
      </c>
      <c r="CP299" s="7">
        <v>6</v>
      </c>
      <c r="CQ299" s="7">
        <v>15</v>
      </c>
      <c r="CR299" s="7">
        <v>8</v>
      </c>
      <c r="CS299" s="7">
        <v>10</v>
      </c>
      <c r="CT299" s="7">
        <v>11</v>
      </c>
      <c r="CU299" s="7">
        <v>8</v>
      </c>
      <c r="CV299" s="7">
        <v>8</v>
      </c>
      <c r="CW299" s="7">
        <v>10</v>
      </c>
      <c r="CX299" s="7">
        <v>14</v>
      </c>
      <c r="CY299" s="7">
        <v>8</v>
      </c>
      <c r="CZ299" s="7">
        <v>10</v>
      </c>
      <c r="DA299" s="7">
        <v>17</v>
      </c>
      <c r="DB299" s="7">
        <v>15</v>
      </c>
      <c r="DC299" s="7">
        <v>15</v>
      </c>
      <c r="DD299" s="7">
        <v>4</v>
      </c>
      <c r="DE299" s="7">
        <v>10</v>
      </c>
      <c r="DF299" s="7">
        <v>11</v>
      </c>
      <c r="DG299" s="7">
        <v>10</v>
      </c>
      <c r="DH299" s="7">
        <v>10</v>
      </c>
      <c r="DI299" s="7">
        <v>11</v>
      </c>
      <c r="DJ299" s="7">
        <v>3</v>
      </c>
      <c r="DK299" s="7">
        <v>10</v>
      </c>
      <c r="DL299" s="7">
        <v>5</v>
      </c>
      <c r="DM299" s="7">
        <v>5</v>
      </c>
      <c r="DN299" s="7">
        <v>3</v>
      </c>
      <c r="DO299" s="7">
        <v>5</v>
      </c>
      <c r="DP299" s="7">
        <v>3</v>
      </c>
      <c r="DQ299" s="7">
        <v>8</v>
      </c>
      <c r="DR299" s="7">
        <v>1</v>
      </c>
      <c r="DS299" s="7">
        <v>2</v>
      </c>
      <c r="DT299" s="7">
        <v>1</v>
      </c>
      <c r="DU299" s="7">
        <v>0</v>
      </c>
      <c r="DV299" s="7">
        <v>1</v>
      </c>
      <c r="DW299" s="7">
        <v>8</v>
      </c>
      <c r="DX299" s="7">
        <f t="shared" si="25"/>
        <v>364</v>
      </c>
      <c r="DY299" s="7">
        <f t="shared" si="26"/>
        <v>55</v>
      </c>
      <c r="DZ299" s="7">
        <f t="shared" si="27"/>
        <v>161</v>
      </c>
      <c r="EA299" s="7">
        <f t="shared" si="28"/>
        <v>139</v>
      </c>
    </row>
    <row r="300" spans="1:131" x14ac:dyDescent="0.35">
      <c r="A300" s="7">
        <v>13</v>
      </c>
      <c r="B300" s="10" t="s">
        <v>1020</v>
      </c>
      <c r="C300" s="10" t="s">
        <v>721</v>
      </c>
      <c r="D300" s="10" t="s">
        <v>722</v>
      </c>
      <c r="E300" s="7">
        <f>SUM(Table32534[[#This Row],[0]:[90]])</f>
        <v>784</v>
      </c>
      <c r="F300" s="8">
        <f>SUM(Table32534[[#This Row],[0]:[15]])</f>
        <v>80</v>
      </c>
      <c r="G300" s="7">
        <f>SUM(Table32534[[#This Row],[16]:[64]])</f>
        <v>460</v>
      </c>
      <c r="H300" s="7">
        <f>SUM(Table32534[[#This Row],[65]:[90]])</f>
        <v>244</v>
      </c>
      <c r="I300" s="7">
        <f>SUM(Table32534[[#This Row],[85]:[90]])</f>
        <v>17</v>
      </c>
      <c r="J300" s="8">
        <f>SUM(Table32534[[#This Row],[0]:[17]])</f>
        <v>96</v>
      </c>
      <c r="K300" s="7">
        <f>SUM(Table32534[[#This Row],[18]:[64]])</f>
        <v>444</v>
      </c>
      <c r="L300" s="8">
        <f>SUM(Table32534[[#This Row],[0]:[4]])</f>
        <v>26</v>
      </c>
      <c r="M300" s="7">
        <f>SUM(Table32534[[#This Row],[5]:[15]])</f>
        <v>54</v>
      </c>
      <c r="N300" s="7">
        <f>SUM(Table32534[[#This Row],[16]:[24]])</f>
        <v>69</v>
      </c>
      <c r="O300" s="7">
        <f>SUM(Table32534[[#This Row],[25]:[49]])</f>
        <v>185</v>
      </c>
      <c r="P300" s="7">
        <f>SUM(Table32534[[#This Row],[50]:[64]])</f>
        <v>206</v>
      </c>
      <c r="Q300" s="7">
        <f>SUM(Table32534[[#This Row],[65]:[74]])</f>
        <v>138</v>
      </c>
      <c r="R300" s="7">
        <f>SUM(Table32534[[#This Row],[75]:[84]])</f>
        <v>89</v>
      </c>
      <c r="S300" s="8">
        <f>SUM(Table32534[[#This Row],[5]:[9]])</f>
        <v>23</v>
      </c>
      <c r="T300" s="7">
        <f>SUM(Table32534[[#This Row],[10]:[14]])</f>
        <v>25</v>
      </c>
      <c r="U300" s="7">
        <f>SUM(Table32534[[#This Row],[15]:[19]])</f>
        <v>45</v>
      </c>
      <c r="V300" s="7">
        <f>SUM(Table32534[[#This Row],[20]:[24]])</f>
        <v>30</v>
      </c>
      <c r="W300" s="7">
        <f>SUM(Table32534[[#This Row],[25]:[29]])</f>
        <v>45</v>
      </c>
      <c r="X300" s="7">
        <f>SUM(Table32534[[#This Row],[30]:[34]])</f>
        <v>34</v>
      </c>
      <c r="Y300" s="7">
        <f>SUM(Table32534[[#This Row],[35]:[39]])</f>
        <v>28</v>
      </c>
      <c r="Z300" s="7">
        <f>SUM(Table32534[[#This Row],[40]:[44]])</f>
        <v>37</v>
      </c>
      <c r="AA300" s="7">
        <f>SUM(Table32534[[#This Row],[45]:[49]])</f>
        <v>41</v>
      </c>
      <c r="AB300" s="7">
        <f>SUM(Table32534[[#This Row],[50]:[54]])</f>
        <v>56</v>
      </c>
      <c r="AC300" s="7">
        <f>SUM(Table32534[[#This Row],[55]:[59]])</f>
        <v>83</v>
      </c>
      <c r="AD300" s="7">
        <f>SUM(Table32534[[#This Row],[60]:[64]])</f>
        <v>67</v>
      </c>
      <c r="AE300" s="7">
        <f>SUM(Table32534[[#This Row],[65]:[69]])</f>
        <v>70</v>
      </c>
      <c r="AF300" s="7">
        <f>SUM(Table32534[[#This Row],[70]:[74]])</f>
        <v>68</v>
      </c>
      <c r="AG300" s="7">
        <f>SUM(Table32534[[#This Row],[75]:[79]])</f>
        <v>56</v>
      </c>
      <c r="AH300" s="7">
        <f>SUM(Table32534[[#This Row],[80]:[84]])</f>
        <v>33</v>
      </c>
      <c r="AI300" s="7">
        <f>SUM(Table32534[[#This Row],[85]:[89]])</f>
        <v>7</v>
      </c>
      <c r="AJ300" s="7">
        <f>Table32534[[#This Row],[90]]</f>
        <v>10</v>
      </c>
      <c r="AK300" s="8">
        <v>4</v>
      </c>
      <c r="AL300" s="7">
        <v>4</v>
      </c>
      <c r="AM300" s="7">
        <v>4</v>
      </c>
      <c r="AN300" s="7">
        <v>6</v>
      </c>
      <c r="AO300" s="7">
        <v>8</v>
      </c>
      <c r="AP300" s="7">
        <v>4</v>
      </c>
      <c r="AQ300" s="7">
        <v>5</v>
      </c>
      <c r="AR300" s="7">
        <v>3</v>
      </c>
      <c r="AS300" s="7">
        <v>6</v>
      </c>
      <c r="AT300" s="7">
        <v>5</v>
      </c>
      <c r="AU300" s="7">
        <v>5</v>
      </c>
      <c r="AV300" s="7">
        <v>6</v>
      </c>
      <c r="AW300" s="7">
        <v>4</v>
      </c>
      <c r="AX300" s="7">
        <v>4</v>
      </c>
      <c r="AY300" s="7">
        <v>6</v>
      </c>
      <c r="AZ300" s="7">
        <v>6</v>
      </c>
      <c r="BA300" s="7">
        <v>8</v>
      </c>
      <c r="BB300" s="7">
        <v>8</v>
      </c>
      <c r="BC300" s="7">
        <v>10</v>
      </c>
      <c r="BD300" s="7">
        <v>13</v>
      </c>
      <c r="BE300" s="7">
        <v>8</v>
      </c>
      <c r="BF300" s="7">
        <v>5</v>
      </c>
      <c r="BG300" s="7">
        <v>5</v>
      </c>
      <c r="BH300" s="7">
        <v>5</v>
      </c>
      <c r="BI300" s="7">
        <v>7</v>
      </c>
      <c r="BJ300" s="7">
        <v>12</v>
      </c>
      <c r="BK300" s="7">
        <v>10</v>
      </c>
      <c r="BL300" s="7">
        <v>11</v>
      </c>
      <c r="BM300" s="7">
        <v>5</v>
      </c>
      <c r="BN300" s="7">
        <v>7</v>
      </c>
      <c r="BO300" s="7">
        <v>9</v>
      </c>
      <c r="BP300" s="7">
        <v>6</v>
      </c>
      <c r="BQ300" s="7">
        <v>5</v>
      </c>
      <c r="BR300" s="7">
        <v>8</v>
      </c>
      <c r="BS300" s="7">
        <v>6</v>
      </c>
      <c r="BT300" s="7">
        <v>5</v>
      </c>
      <c r="BU300" s="7">
        <v>5</v>
      </c>
      <c r="BV300" s="7">
        <v>5</v>
      </c>
      <c r="BW300" s="7">
        <v>6</v>
      </c>
      <c r="BX300" s="7">
        <v>7</v>
      </c>
      <c r="BY300" s="7">
        <v>8</v>
      </c>
      <c r="BZ300" s="7">
        <v>6</v>
      </c>
      <c r="CA300" s="7">
        <v>9</v>
      </c>
      <c r="CB300" s="7">
        <v>7</v>
      </c>
      <c r="CC300" s="7">
        <v>7</v>
      </c>
      <c r="CD300" s="7">
        <v>0</v>
      </c>
      <c r="CE300" s="7">
        <v>8</v>
      </c>
      <c r="CF300" s="7">
        <v>10</v>
      </c>
      <c r="CG300" s="7">
        <v>15</v>
      </c>
      <c r="CH300" s="7">
        <v>8</v>
      </c>
      <c r="CI300" s="7">
        <v>10</v>
      </c>
      <c r="CJ300" s="7">
        <v>12</v>
      </c>
      <c r="CK300" s="7">
        <v>11</v>
      </c>
      <c r="CL300" s="7">
        <v>11</v>
      </c>
      <c r="CM300" s="7">
        <v>12</v>
      </c>
      <c r="CN300" s="7">
        <v>24</v>
      </c>
      <c r="CO300" s="7">
        <v>13</v>
      </c>
      <c r="CP300" s="7">
        <v>17</v>
      </c>
      <c r="CQ300" s="7">
        <v>19</v>
      </c>
      <c r="CR300" s="7">
        <v>10</v>
      </c>
      <c r="CS300" s="7">
        <v>17</v>
      </c>
      <c r="CT300" s="7">
        <v>9</v>
      </c>
      <c r="CU300" s="7">
        <v>12</v>
      </c>
      <c r="CV300" s="7">
        <v>19</v>
      </c>
      <c r="CW300" s="7">
        <v>10</v>
      </c>
      <c r="CX300" s="7">
        <v>17</v>
      </c>
      <c r="CY300" s="7">
        <v>12</v>
      </c>
      <c r="CZ300" s="7">
        <v>16</v>
      </c>
      <c r="DA300" s="7">
        <v>6</v>
      </c>
      <c r="DB300" s="7">
        <v>19</v>
      </c>
      <c r="DC300" s="7">
        <v>12</v>
      </c>
      <c r="DD300" s="7">
        <v>14</v>
      </c>
      <c r="DE300" s="7">
        <v>19</v>
      </c>
      <c r="DF300" s="7">
        <v>11</v>
      </c>
      <c r="DG300" s="7">
        <v>12</v>
      </c>
      <c r="DH300" s="7">
        <v>13</v>
      </c>
      <c r="DI300" s="7">
        <v>12</v>
      </c>
      <c r="DJ300" s="7">
        <v>11</v>
      </c>
      <c r="DK300" s="7">
        <v>8</v>
      </c>
      <c r="DL300" s="7">
        <v>12</v>
      </c>
      <c r="DM300" s="7">
        <v>10</v>
      </c>
      <c r="DN300" s="7">
        <v>4</v>
      </c>
      <c r="DO300" s="7">
        <v>12</v>
      </c>
      <c r="DP300" s="7">
        <v>4</v>
      </c>
      <c r="DQ300" s="7">
        <v>3</v>
      </c>
      <c r="DR300" s="7">
        <v>3</v>
      </c>
      <c r="DS300" s="7">
        <v>1</v>
      </c>
      <c r="DT300" s="7">
        <v>0</v>
      </c>
      <c r="DU300" s="7">
        <v>3</v>
      </c>
      <c r="DV300" s="7">
        <v>0</v>
      </c>
      <c r="DW300" s="7">
        <v>10</v>
      </c>
      <c r="DX300" s="7">
        <f t="shared" si="25"/>
        <v>460</v>
      </c>
      <c r="DY300" s="7">
        <f t="shared" si="26"/>
        <v>53</v>
      </c>
      <c r="DZ300" s="7">
        <f t="shared" si="27"/>
        <v>185</v>
      </c>
      <c r="EA300" s="7">
        <f t="shared" si="28"/>
        <v>206</v>
      </c>
    </row>
    <row r="301" spans="1:131" x14ac:dyDescent="0.35">
      <c r="A301" s="7">
        <v>13</v>
      </c>
      <c r="B301" s="10" t="s">
        <v>1020</v>
      </c>
      <c r="C301" s="10" t="s">
        <v>723</v>
      </c>
      <c r="D301" s="10" t="s">
        <v>724</v>
      </c>
      <c r="E301" s="7">
        <f>SUM(Table32534[[#This Row],[0]:[90]])</f>
        <v>693</v>
      </c>
      <c r="F301" s="8">
        <f>SUM(Table32534[[#This Row],[0]:[15]])</f>
        <v>122</v>
      </c>
      <c r="G301" s="7">
        <f>SUM(Table32534[[#This Row],[16]:[64]])</f>
        <v>439</v>
      </c>
      <c r="H301" s="7">
        <f>SUM(Table32534[[#This Row],[65]:[90]])</f>
        <v>132</v>
      </c>
      <c r="I301" s="7">
        <f>SUM(Table32534[[#This Row],[85]:[90]])</f>
        <v>12</v>
      </c>
      <c r="J301" s="8">
        <f>SUM(Table32534[[#This Row],[0]:[17]])</f>
        <v>136</v>
      </c>
      <c r="K301" s="7">
        <f>SUM(Table32534[[#This Row],[18]:[64]])</f>
        <v>425</v>
      </c>
      <c r="L301" s="8">
        <f>SUM(Table32534[[#This Row],[0]:[4]])</f>
        <v>34</v>
      </c>
      <c r="M301" s="7">
        <f>SUM(Table32534[[#This Row],[5]:[15]])</f>
        <v>88</v>
      </c>
      <c r="N301" s="7">
        <f>SUM(Table32534[[#This Row],[16]:[24]])</f>
        <v>78</v>
      </c>
      <c r="O301" s="7">
        <f>SUM(Table32534[[#This Row],[25]:[49]])</f>
        <v>225</v>
      </c>
      <c r="P301" s="7">
        <f>SUM(Table32534[[#This Row],[50]:[64]])</f>
        <v>136</v>
      </c>
      <c r="Q301" s="7">
        <f>SUM(Table32534[[#This Row],[65]:[74]])</f>
        <v>62</v>
      </c>
      <c r="R301" s="7">
        <f>SUM(Table32534[[#This Row],[75]:[84]])</f>
        <v>58</v>
      </c>
      <c r="S301" s="8">
        <f>SUM(Table32534[[#This Row],[5]:[9]])</f>
        <v>42</v>
      </c>
      <c r="T301" s="7">
        <f>SUM(Table32534[[#This Row],[10]:[14]])</f>
        <v>41</v>
      </c>
      <c r="U301" s="7">
        <f>SUM(Table32534[[#This Row],[15]:[19]])</f>
        <v>38</v>
      </c>
      <c r="V301" s="7">
        <f>SUM(Table32534[[#This Row],[20]:[24]])</f>
        <v>45</v>
      </c>
      <c r="W301" s="7">
        <f>SUM(Table32534[[#This Row],[25]:[29]])</f>
        <v>45</v>
      </c>
      <c r="X301" s="7">
        <f>SUM(Table32534[[#This Row],[30]:[34]])</f>
        <v>48</v>
      </c>
      <c r="Y301" s="7">
        <f>SUM(Table32534[[#This Row],[35]:[39]])</f>
        <v>42</v>
      </c>
      <c r="Z301" s="7">
        <f>SUM(Table32534[[#This Row],[40]:[44]])</f>
        <v>58</v>
      </c>
      <c r="AA301" s="7">
        <f>SUM(Table32534[[#This Row],[45]:[49]])</f>
        <v>32</v>
      </c>
      <c r="AB301" s="7">
        <f>SUM(Table32534[[#This Row],[50]:[54]])</f>
        <v>55</v>
      </c>
      <c r="AC301" s="7">
        <f>SUM(Table32534[[#This Row],[55]:[59]])</f>
        <v>38</v>
      </c>
      <c r="AD301" s="7">
        <f>SUM(Table32534[[#This Row],[60]:[64]])</f>
        <v>43</v>
      </c>
      <c r="AE301" s="7">
        <f>SUM(Table32534[[#This Row],[65]:[69]])</f>
        <v>38</v>
      </c>
      <c r="AF301" s="7">
        <f>SUM(Table32534[[#This Row],[70]:[74]])</f>
        <v>24</v>
      </c>
      <c r="AG301" s="7">
        <f>SUM(Table32534[[#This Row],[75]:[79]])</f>
        <v>33</v>
      </c>
      <c r="AH301" s="7">
        <f>SUM(Table32534[[#This Row],[80]:[84]])</f>
        <v>25</v>
      </c>
      <c r="AI301" s="7">
        <f>SUM(Table32534[[#This Row],[85]:[89]])</f>
        <v>8</v>
      </c>
      <c r="AJ301" s="7">
        <f>Table32534[[#This Row],[90]]</f>
        <v>4</v>
      </c>
      <c r="AK301" s="8">
        <v>6</v>
      </c>
      <c r="AL301" s="7">
        <v>8</v>
      </c>
      <c r="AM301" s="7">
        <v>3</v>
      </c>
      <c r="AN301" s="7">
        <v>10</v>
      </c>
      <c r="AO301" s="7">
        <v>7</v>
      </c>
      <c r="AP301" s="7">
        <v>12</v>
      </c>
      <c r="AQ301" s="7">
        <v>12</v>
      </c>
      <c r="AR301" s="7">
        <v>9</v>
      </c>
      <c r="AS301" s="7">
        <v>5</v>
      </c>
      <c r="AT301" s="7">
        <v>4</v>
      </c>
      <c r="AU301" s="7">
        <v>6</v>
      </c>
      <c r="AV301" s="7">
        <v>7</v>
      </c>
      <c r="AW301" s="7">
        <v>10</v>
      </c>
      <c r="AX301" s="7">
        <v>5</v>
      </c>
      <c r="AY301" s="7">
        <v>13</v>
      </c>
      <c r="AZ301" s="7">
        <v>5</v>
      </c>
      <c r="BA301" s="7">
        <v>6</v>
      </c>
      <c r="BB301" s="7">
        <v>8</v>
      </c>
      <c r="BC301" s="7">
        <v>10</v>
      </c>
      <c r="BD301" s="7">
        <v>9</v>
      </c>
      <c r="BE301" s="7">
        <v>10</v>
      </c>
      <c r="BF301" s="7">
        <v>11</v>
      </c>
      <c r="BG301" s="7">
        <v>7</v>
      </c>
      <c r="BH301" s="7">
        <v>6</v>
      </c>
      <c r="BI301" s="7">
        <v>11</v>
      </c>
      <c r="BJ301" s="7">
        <v>4</v>
      </c>
      <c r="BK301" s="7">
        <v>8</v>
      </c>
      <c r="BL301" s="7">
        <v>13</v>
      </c>
      <c r="BM301" s="7">
        <v>9</v>
      </c>
      <c r="BN301" s="7">
        <v>11</v>
      </c>
      <c r="BO301" s="7">
        <v>11</v>
      </c>
      <c r="BP301" s="7">
        <v>11</v>
      </c>
      <c r="BQ301" s="7">
        <v>6</v>
      </c>
      <c r="BR301" s="7">
        <v>7</v>
      </c>
      <c r="BS301" s="7">
        <v>13</v>
      </c>
      <c r="BT301" s="7">
        <v>4</v>
      </c>
      <c r="BU301" s="7">
        <v>8</v>
      </c>
      <c r="BV301" s="7">
        <v>13</v>
      </c>
      <c r="BW301" s="7">
        <v>11</v>
      </c>
      <c r="BX301" s="7">
        <v>6</v>
      </c>
      <c r="BY301" s="7">
        <v>17</v>
      </c>
      <c r="BZ301" s="7">
        <v>10</v>
      </c>
      <c r="CA301" s="7">
        <v>11</v>
      </c>
      <c r="CB301" s="7">
        <v>9</v>
      </c>
      <c r="CC301" s="7">
        <v>11</v>
      </c>
      <c r="CD301" s="7">
        <v>7</v>
      </c>
      <c r="CE301" s="7">
        <v>6</v>
      </c>
      <c r="CF301" s="7">
        <v>6</v>
      </c>
      <c r="CG301" s="7">
        <v>4</v>
      </c>
      <c r="CH301" s="7">
        <v>9</v>
      </c>
      <c r="CI301" s="7">
        <v>5</v>
      </c>
      <c r="CJ301" s="7">
        <v>11</v>
      </c>
      <c r="CK301" s="7">
        <v>6</v>
      </c>
      <c r="CL301" s="7">
        <v>20</v>
      </c>
      <c r="CM301" s="7">
        <v>13</v>
      </c>
      <c r="CN301" s="7">
        <v>8</v>
      </c>
      <c r="CO301" s="7">
        <v>6</v>
      </c>
      <c r="CP301" s="7">
        <v>8</v>
      </c>
      <c r="CQ301" s="7">
        <v>8</v>
      </c>
      <c r="CR301" s="7">
        <v>8</v>
      </c>
      <c r="CS301" s="7">
        <v>7</v>
      </c>
      <c r="CT301" s="7">
        <v>6</v>
      </c>
      <c r="CU301" s="7">
        <v>14</v>
      </c>
      <c r="CV301" s="7">
        <v>8</v>
      </c>
      <c r="CW301" s="7">
        <v>8</v>
      </c>
      <c r="CX301" s="7">
        <v>9</v>
      </c>
      <c r="CY301" s="7">
        <v>9</v>
      </c>
      <c r="CZ301" s="7">
        <v>6</v>
      </c>
      <c r="DA301" s="7">
        <v>4</v>
      </c>
      <c r="DB301" s="7">
        <v>10</v>
      </c>
      <c r="DC301" s="7">
        <v>3</v>
      </c>
      <c r="DD301" s="7">
        <v>3</v>
      </c>
      <c r="DE301" s="7">
        <v>8</v>
      </c>
      <c r="DF301" s="7">
        <v>5</v>
      </c>
      <c r="DG301" s="7">
        <v>5</v>
      </c>
      <c r="DH301" s="7">
        <v>8</v>
      </c>
      <c r="DI301" s="7">
        <v>7</v>
      </c>
      <c r="DJ301" s="7">
        <v>3</v>
      </c>
      <c r="DK301" s="7">
        <v>11</v>
      </c>
      <c r="DL301" s="7">
        <v>4</v>
      </c>
      <c r="DM301" s="7">
        <v>3</v>
      </c>
      <c r="DN301" s="7">
        <v>5</v>
      </c>
      <c r="DO301" s="7">
        <v>8</v>
      </c>
      <c r="DP301" s="7">
        <v>2</v>
      </c>
      <c r="DQ301" s="7">
        <v>7</v>
      </c>
      <c r="DR301" s="7">
        <v>1</v>
      </c>
      <c r="DS301" s="7">
        <v>3</v>
      </c>
      <c r="DT301" s="7">
        <v>2</v>
      </c>
      <c r="DU301" s="7">
        <v>0</v>
      </c>
      <c r="DV301" s="7">
        <v>2</v>
      </c>
      <c r="DW301" s="7">
        <v>4</v>
      </c>
      <c r="DX301" s="7">
        <f t="shared" si="25"/>
        <v>439</v>
      </c>
      <c r="DY301" s="7">
        <f t="shared" si="26"/>
        <v>64</v>
      </c>
      <c r="DZ301" s="7">
        <f t="shared" si="27"/>
        <v>225</v>
      </c>
      <c r="EA301" s="7">
        <f t="shared" si="28"/>
        <v>136</v>
      </c>
    </row>
    <row r="302" spans="1:131" x14ac:dyDescent="0.35">
      <c r="A302" s="7">
        <v>13</v>
      </c>
      <c r="B302" s="10" t="s">
        <v>1020</v>
      </c>
      <c r="C302" s="10" t="s">
        <v>725</v>
      </c>
      <c r="D302" s="10" t="s">
        <v>726</v>
      </c>
      <c r="E302" s="7">
        <f>SUM(Table32534[[#This Row],[0]:[90]])</f>
        <v>663</v>
      </c>
      <c r="F302" s="8">
        <f>SUM(Table32534[[#This Row],[0]:[15]])</f>
        <v>91</v>
      </c>
      <c r="G302" s="7">
        <f>SUM(Table32534[[#This Row],[16]:[64]])</f>
        <v>362</v>
      </c>
      <c r="H302" s="7">
        <f>SUM(Table32534[[#This Row],[65]:[90]])</f>
        <v>210</v>
      </c>
      <c r="I302" s="7">
        <f>SUM(Table32534[[#This Row],[85]:[90]])</f>
        <v>41</v>
      </c>
      <c r="J302" s="8">
        <f>SUM(Table32534[[#This Row],[0]:[17]])</f>
        <v>98</v>
      </c>
      <c r="K302" s="7">
        <f>SUM(Table32534[[#This Row],[18]:[64]])</f>
        <v>355</v>
      </c>
      <c r="L302" s="8">
        <f>SUM(Table32534[[#This Row],[0]:[4]])</f>
        <v>19</v>
      </c>
      <c r="M302" s="7">
        <f>SUM(Table32534[[#This Row],[5]:[15]])</f>
        <v>72</v>
      </c>
      <c r="N302" s="7">
        <f>SUM(Table32534[[#This Row],[16]:[24]])</f>
        <v>45</v>
      </c>
      <c r="O302" s="7">
        <f>SUM(Table32534[[#This Row],[25]:[49]])</f>
        <v>153</v>
      </c>
      <c r="P302" s="7">
        <f>SUM(Table32534[[#This Row],[50]:[64]])</f>
        <v>164</v>
      </c>
      <c r="Q302" s="7">
        <f>SUM(Table32534[[#This Row],[65]:[74]])</f>
        <v>100</v>
      </c>
      <c r="R302" s="7">
        <f>SUM(Table32534[[#This Row],[75]:[84]])</f>
        <v>69</v>
      </c>
      <c r="S302" s="8">
        <f>SUM(Table32534[[#This Row],[5]:[9]])</f>
        <v>33</v>
      </c>
      <c r="T302" s="7">
        <f>SUM(Table32534[[#This Row],[10]:[14]])</f>
        <v>28</v>
      </c>
      <c r="U302" s="7">
        <f>SUM(Table32534[[#This Row],[15]:[19]])</f>
        <v>32</v>
      </c>
      <c r="V302" s="7">
        <f>SUM(Table32534[[#This Row],[20]:[24]])</f>
        <v>24</v>
      </c>
      <c r="W302" s="7">
        <f>SUM(Table32534[[#This Row],[25]:[29]])</f>
        <v>23</v>
      </c>
      <c r="X302" s="7">
        <f>SUM(Table32534[[#This Row],[30]:[34]])</f>
        <v>32</v>
      </c>
      <c r="Y302" s="7">
        <f>SUM(Table32534[[#This Row],[35]:[39]])</f>
        <v>32</v>
      </c>
      <c r="Z302" s="7">
        <f>SUM(Table32534[[#This Row],[40]:[44]])</f>
        <v>45</v>
      </c>
      <c r="AA302" s="7">
        <f>SUM(Table32534[[#This Row],[45]:[49]])</f>
        <v>21</v>
      </c>
      <c r="AB302" s="7">
        <f>SUM(Table32534[[#This Row],[50]:[54]])</f>
        <v>61</v>
      </c>
      <c r="AC302" s="7">
        <f>SUM(Table32534[[#This Row],[55]:[59]])</f>
        <v>59</v>
      </c>
      <c r="AD302" s="7">
        <f>SUM(Table32534[[#This Row],[60]:[64]])</f>
        <v>44</v>
      </c>
      <c r="AE302" s="7">
        <f>SUM(Table32534[[#This Row],[65]:[69]])</f>
        <v>61</v>
      </c>
      <c r="AF302" s="7">
        <f>SUM(Table32534[[#This Row],[70]:[74]])</f>
        <v>39</v>
      </c>
      <c r="AG302" s="7">
        <f>SUM(Table32534[[#This Row],[75]:[79]])</f>
        <v>37</v>
      </c>
      <c r="AH302" s="7">
        <f>SUM(Table32534[[#This Row],[80]:[84]])</f>
        <v>32</v>
      </c>
      <c r="AI302" s="7">
        <f>SUM(Table32534[[#This Row],[85]:[89]])</f>
        <v>18</v>
      </c>
      <c r="AJ302" s="7">
        <f>Table32534[[#This Row],[90]]</f>
        <v>23</v>
      </c>
      <c r="AK302" s="8">
        <v>4</v>
      </c>
      <c r="AL302" s="7">
        <v>3</v>
      </c>
      <c r="AM302" s="7">
        <v>8</v>
      </c>
      <c r="AN302" s="7">
        <v>1</v>
      </c>
      <c r="AO302" s="7">
        <v>3</v>
      </c>
      <c r="AP302" s="7">
        <v>5</v>
      </c>
      <c r="AQ302" s="7">
        <v>5</v>
      </c>
      <c r="AR302" s="7">
        <v>8</v>
      </c>
      <c r="AS302" s="7">
        <v>9</v>
      </c>
      <c r="AT302" s="7">
        <v>6</v>
      </c>
      <c r="AU302" s="7">
        <v>4</v>
      </c>
      <c r="AV302" s="7">
        <v>6</v>
      </c>
      <c r="AW302" s="7">
        <v>7</v>
      </c>
      <c r="AX302" s="7">
        <v>4</v>
      </c>
      <c r="AY302" s="7">
        <v>7</v>
      </c>
      <c r="AZ302" s="7">
        <v>11</v>
      </c>
      <c r="BA302" s="7">
        <v>6</v>
      </c>
      <c r="BB302" s="7">
        <v>1</v>
      </c>
      <c r="BC302" s="7">
        <v>5</v>
      </c>
      <c r="BD302" s="7">
        <v>9</v>
      </c>
      <c r="BE302" s="7">
        <v>4</v>
      </c>
      <c r="BF302" s="7">
        <v>3</v>
      </c>
      <c r="BG302" s="7">
        <v>4</v>
      </c>
      <c r="BH302" s="7">
        <v>3</v>
      </c>
      <c r="BI302" s="7">
        <v>10</v>
      </c>
      <c r="BJ302" s="7">
        <v>5</v>
      </c>
      <c r="BK302" s="7">
        <v>6</v>
      </c>
      <c r="BL302" s="7">
        <v>8</v>
      </c>
      <c r="BM302" s="7">
        <v>3</v>
      </c>
      <c r="BN302" s="7">
        <v>1</v>
      </c>
      <c r="BO302" s="7">
        <v>3</v>
      </c>
      <c r="BP302" s="7">
        <v>7</v>
      </c>
      <c r="BQ302" s="7">
        <v>10</v>
      </c>
      <c r="BR302" s="7">
        <v>5</v>
      </c>
      <c r="BS302" s="7">
        <v>7</v>
      </c>
      <c r="BT302" s="7">
        <v>1</v>
      </c>
      <c r="BU302" s="7">
        <v>9</v>
      </c>
      <c r="BV302" s="7">
        <v>7</v>
      </c>
      <c r="BW302" s="7">
        <v>6</v>
      </c>
      <c r="BX302" s="7">
        <v>9</v>
      </c>
      <c r="BY302" s="7">
        <v>10</v>
      </c>
      <c r="BZ302" s="7">
        <v>9</v>
      </c>
      <c r="CA302" s="7">
        <v>9</v>
      </c>
      <c r="CB302" s="7">
        <v>8</v>
      </c>
      <c r="CC302" s="7">
        <v>9</v>
      </c>
      <c r="CD302" s="7">
        <v>5</v>
      </c>
      <c r="CE302" s="7">
        <v>6</v>
      </c>
      <c r="CF302" s="7">
        <v>3</v>
      </c>
      <c r="CG302" s="7">
        <v>5</v>
      </c>
      <c r="CH302" s="7">
        <v>2</v>
      </c>
      <c r="CI302" s="7">
        <v>12</v>
      </c>
      <c r="CJ302" s="7">
        <v>9</v>
      </c>
      <c r="CK302" s="7">
        <v>18</v>
      </c>
      <c r="CL302" s="7">
        <v>13</v>
      </c>
      <c r="CM302" s="7">
        <v>9</v>
      </c>
      <c r="CN302" s="7">
        <v>10</v>
      </c>
      <c r="CO302" s="7">
        <v>13</v>
      </c>
      <c r="CP302" s="7">
        <v>10</v>
      </c>
      <c r="CQ302" s="7">
        <v>17</v>
      </c>
      <c r="CR302" s="7">
        <v>9</v>
      </c>
      <c r="CS302" s="7">
        <v>12</v>
      </c>
      <c r="CT302" s="7">
        <v>7</v>
      </c>
      <c r="CU302" s="7">
        <v>6</v>
      </c>
      <c r="CV302" s="7">
        <v>13</v>
      </c>
      <c r="CW302" s="7">
        <v>6</v>
      </c>
      <c r="CX302" s="7">
        <v>22</v>
      </c>
      <c r="CY302" s="7">
        <v>11</v>
      </c>
      <c r="CZ302" s="7">
        <v>11</v>
      </c>
      <c r="DA302" s="7">
        <v>7</v>
      </c>
      <c r="DB302" s="7">
        <v>10</v>
      </c>
      <c r="DC302" s="7">
        <v>8</v>
      </c>
      <c r="DD302" s="7">
        <v>9</v>
      </c>
      <c r="DE302" s="7">
        <v>4</v>
      </c>
      <c r="DF302" s="7">
        <v>6</v>
      </c>
      <c r="DG302" s="7">
        <v>12</v>
      </c>
      <c r="DH302" s="7">
        <v>11</v>
      </c>
      <c r="DI302" s="7">
        <v>6</v>
      </c>
      <c r="DJ302" s="7">
        <v>8</v>
      </c>
      <c r="DK302" s="7">
        <v>2</v>
      </c>
      <c r="DL302" s="7">
        <v>10</v>
      </c>
      <c r="DM302" s="7">
        <v>9</v>
      </c>
      <c r="DN302" s="7">
        <v>5</v>
      </c>
      <c r="DO302" s="7">
        <v>8</v>
      </c>
      <c r="DP302" s="7">
        <v>6</v>
      </c>
      <c r="DQ302" s="7">
        <v>4</v>
      </c>
      <c r="DR302" s="7">
        <v>1</v>
      </c>
      <c r="DS302" s="7">
        <v>2</v>
      </c>
      <c r="DT302" s="7">
        <v>5</v>
      </c>
      <c r="DU302" s="7">
        <v>4</v>
      </c>
      <c r="DV302" s="7">
        <v>6</v>
      </c>
      <c r="DW302" s="7">
        <v>23</v>
      </c>
      <c r="DX302" s="7">
        <f t="shared" si="25"/>
        <v>362</v>
      </c>
      <c r="DY302" s="7">
        <f t="shared" si="26"/>
        <v>38</v>
      </c>
      <c r="DZ302" s="7">
        <f t="shared" si="27"/>
        <v>153</v>
      </c>
      <c r="EA302" s="7">
        <f t="shared" si="28"/>
        <v>164</v>
      </c>
    </row>
    <row r="303" spans="1:131" x14ac:dyDescent="0.35">
      <c r="A303" s="7">
        <v>13</v>
      </c>
      <c r="B303" s="10" t="s">
        <v>1020</v>
      </c>
      <c r="C303" s="10" t="s">
        <v>727</v>
      </c>
      <c r="D303" s="10" t="s">
        <v>728</v>
      </c>
      <c r="E303" s="7">
        <f>SUM(Table32534[[#This Row],[0]:[90]])</f>
        <v>683</v>
      </c>
      <c r="F303" s="8">
        <f>SUM(Table32534[[#This Row],[0]:[15]])</f>
        <v>103</v>
      </c>
      <c r="G303" s="7">
        <f>SUM(Table32534[[#This Row],[16]:[64]])</f>
        <v>407</v>
      </c>
      <c r="H303" s="7">
        <f>SUM(Table32534[[#This Row],[65]:[90]])</f>
        <v>173</v>
      </c>
      <c r="I303" s="7">
        <f>SUM(Table32534[[#This Row],[85]:[90]])</f>
        <v>24</v>
      </c>
      <c r="J303" s="8">
        <f>SUM(Table32534[[#This Row],[0]:[17]])</f>
        <v>114</v>
      </c>
      <c r="K303" s="7">
        <f>SUM(Table32534[[#This Row],[18]:[64]])</f>
        <v>396</v>
      </c>
      <c r="L303" s="8">
        <f>SUM(Table32534[[#This Row],[0]:[4]])</f>
        <v>28</v>
      </c>
      <c r="M303" s="7">
        <f>SUM(Table32534[[#This Row],[5]:[15]])</f>
        <v>75</v>
      </c>
      <c r="N303" s="7">
        <f>SUM(Table32534[[#This Row],[16]:[24]])</f>
        <v>65</v>
      </c>
      <c r="O303" s="7">
        <f>SUM(Table32534[[#This Row],[25]:[49]])</f>
        <v>206</v>
      </c>
      <c r="P303" s="7">
        <f>SUM(Table32534[[#This Row],[50]:[64]])</f>
        <v>136</v>
      </c>
      <c r="Q303" s="7">
        <f>SUM(Table32534[[#This Row],[65]:[74]])</f>
        <v>88</v>
      </c>
      <c r="R303" s="7">
        <f>SUM(Table32534[[#This Row],[75]:[84]])</f>
        <v>61</v>
      </c>
      <c r="S303" s="8">
        <f>SUM(Table32534[[#This Row],[5]:[9]])</f>
        <v>29</v>
      </c>
      <c r="T303" s="7">
        <f>SUM(Table32534[[#This Row],[10]:[14]])</f>
        <v>39</v>
      </c>
      <c r="U303" s="7">
        <f>SUM(Table32534[[#This Row],[15]:[19]])</f>
        <v>29</v>
      </c>
      <c r="V303" s="7">
        <f>SUM(Table32534[[#This Row],[20]:[24]])</f>
        <v>43</v>
      </c>
      <c r="W303" s="7">
        <f>SUM(Table32534[[#This Row],[25]:[29]])</f>
        <v>31</v>
      </c>
      <c r="X303" s="7">
        <f>SUM(Table32534[[#This Row],[30]:[34]])</f>
        <v>55</v>
      </c>
      <c r="Y303" s="7">
        <f>SUM(Table32534[[#This Row],[35]:[39]])</f>
        <v>37</v>
      </c>
      <c r="Z303" s="7">
        <f>SUM(Table32534[[#This Row],[40]:[44]])</f>
        <v>60</v>
      </c>
      <c r="AA303" s="7">
        <f>SUM(Table32534[[#This Row],[45]:[49]])</f>
        <v>23</v>
      </c>
      <c r="AB303" s="7">
        <f>SUM(Table32534[[#This Row],[50]:[54]])</f>
        <v>32</v>
      </c>
      <c r="AC303" s="7">
        <f>SUM(Table32534[[#This Row],[55]:[59]])</f>
        <v>43</v>
      </c>
      <c r="AD303" s="7">
        <f>SUM(Table32534[[#This Row],[60]:[64]])</f>
        <v>61</v>
      </c>
      <c r="AE303" s="7">
        <f>SUM(Table32534[[#This Row],[65]:[69]])</f>
        <v>60</v>
      </c>
      <c r="AF303" s="7">
        <f>SUM(Table32534[[#This Row],[70]:[74]])</f>
        <v>28</v>
      </c>
      <c r="AG303" s="7">
        <f>SUM(Table32534[[#This Row],[75]:[79]])</f>
        <v>31</v>
      </c>
      <c r="AH303" s="7">
        <f>SUM(Table32534[[#This Row],[80]:[84]])</f>
        <v>30</v>
      </c>
      <c r="AI303" s="7">
        <f>SUM(Table32534[[#This Row],[85]:[89]])</f>
        <v>21</v>
      </c>
      <c r="AJ303" s="7">
        <f>Table32534[[#This Row],[90]]</f>
        <v>3</v>
      </c>
      <c r="AK303" s="8">
        <v>6</v>
      </c>
      <c r="AL303" s="7">
        <v>4</v>
      </c>
      <c r="AM303" s="7">
        <v>7</v>
      </c>
      <c r="AN303" s="7">
        <v>3</v>
      </c>
      <c r="AO303" s="7">
        <v>8</v>
      </c>
      <c r="AP303" s="7">
        <v>4</v>
      </c>
      <c r="AQ303" s="7">
        <v>8</v>
      </c>
      <c r="AR303" s="7">
        <v>5</v>
      </c>
      <c r="AS303" s="7">
        <v>5</v>
      </c>
      <c r="AT303" s="7">
        <v>7</v>
      </c>
      <c r="AU303" s="7">
        <v>6</v>
      </c>
      <c r="AV303" s="7">
        <v>9</v>
      </c>
      <c r="AW303" s="7">
        <v>6</v>
      </c>
      <c r="AX303" s="7">
        <v>14</v>
      </c>
      <c r="AY303" s="7">
        <v>4</v>
      </c>
      <c r="AZ303" s="7">
        <v>7</v>
      </c>
      <c r="BA303" s="7">
        <v>5</v>
      </c>
      <c r="BB303" s="7">
        <v>6</v>
      </c>
      <c r="BC303" s="7">
        <v>7</v>
      </c>
      <c r="BD303" s="7">
        <v>4</v>
      </c>
      <c r="BE303" s="7">
        <v>15</v>
      </c>
      <c r="BF303" s="7">
        <v>6</v>
      </c>
      <c r="BG303" s="7">
        <v>9</v>
      </c>
      <c r="BH303" s="7">
        <v>7</v>
      </c>
      <c r="BI303" s="7">
        <v>6</v>
      </c>
      <c r="BJ303" s="7">
        <v>8</v>
      </c>
      <c r="BK303" s="7">
        <v>7</v>
      </c>
      <c r="BL303" s="7">
        <v>4</v>
      </c>
      <c r="BM303" s="7">
        <v>3</v>
      </c>
      <c r="BN303" s="7">
        <v>9</v>
      </c>
      <c r="BO303" s="7">
        <v>14</v>
      </c>
      <c r="BP303" s="7">
        <v>11</v>
      </c>
      <c r="BQ303" s="7">
        <v>4</v>
      </c>
      <c r="BR303" s="7">
        <v>13</v>
      </c>
      <c r="BS303" s="7">
        <v>13</v>
      </c>
      <c r="BT303" s="7">
        <v>5</v>
      </c>
      <c r="BU303" s="7">
        <v>8</v>
      </c>
      <c r="BV303" s="7">
        <v>6</v>
      </c>
      <c r="BW303" s="7">
        <v>10</v>
      </c>
      <c r="BX303" s="7">
        <v>8</v>
      </c>
      <c r="BY303" s="7">
        <v>15</v>
      </c>
      <c r="BZ303" s="7">
        <v>17</v>
      </c>
      <c r="CA303" s="7">
        <v>9</v>
      </c>
      <c r="CB303" s="7">
        <v>8</v>
      </c>
      <c r="CC303" s="7">
        <v>11</v>
      </c>
      <c r="CD303" s="7">
        <v>6</v>
      </c>
      <c r="CE303" s="7">
        <v>7</v>
      </c>
      <c r="CF303" s="7">
        <v>1</v>
      </c>
      <c r="CG303" s="7">
        <v>4</v>
      </c>
      <c r="CH303" s="7">
        <v>5</v>
      </c>
      <c r="CI303" s="7">
        <v>3</v>
      </c>
      <c r="CJ303" s="7">
        <v>5</v>
      </c>
      <c r="CK303" s="7">
        <v>10</v>
      </c>
      <c r="CL303" s="7">
        <v>7</v>
      </c>
      <c r="CM303" s="7">
        <v>7</v>
      </c>
      <c r="CN303" s="7">
        <v>6</v>
      </c>
      <c r="CO303" s="7">
        <v>8</v>
      </c>
      <c r="CP303" s="7">
        <v>7</v>
      </c>
      <c r="CQ303" s="7">
        <v>9</v>
      </c>
      <c r="CR303" s="7">
        <v>13</v>
      </c>
      <c r="CS303" s="7">
        <v>14</v>
      </c>
      <c r="CT303" s="7">
        <v>8</v>
      </c>
      <c r="CU303" s="7">
        <v>12</v>
      </c>
      <c r="CV303" s="7">
        <v>15</v>
      </c>
      <c r="CW303" s="7">
        <v>12</v>
      </c>
      <c r="CX303" s="7">
        <v>15</v>
      </c>
      <c r="CY303" s="7">
        <v>13</v>
      </c>
      <c r="CZ303" s="7">
        <v>12</v>
      </c>
      <c r="DA303" s="7">
        <v>9</v>
      </c>
      <c r="DB303" s="7">
        <v>11</v>
      </c>
      <c r="DC303" s="7">
        <v>7</v>
      </c>
      <c r="DD303" s="7">
        <v>8</v>
      </c>
      <c r="DE303" s="7">
        <v>3</v>
      </c>
      <c r="DF303" s="7">
        <v>5</v>
      </c>
      <c r="DG303" s="7">
        <v>5</v>
      </c>
      <c r="DH303" s="7">
        <v>8</v>
      </c>
      <c r="DI303" s="7">
        <v>2</v>
      </c>
      <c r="DJ303" s="7">
        <v>11</v>
      </c>
      <c r="DK303" s="7">
        <v>5</v>
      </c>
      <c r="DL303" s="7">
        <v>5</v>
      </c>
      <c r="DM303" s="7">
        <v>9</v>
      </c>
      <c r="DN303" s="7">
        <v>4</v>
      </c>
      <c r="DO303" s="7">
        <v>6</v>
      </c>
      <c r="DP303" s="7">
        <v>5</v>
      </c>
      <c r="DQ303" s="7">
        <v>6</v>
      </c>
      <c r="DR303" s="7">
        <v>2</v>
      </c>
      <c r="DS303" s="7">
        <v>5</v>
      </c>
      <c r="DT303" s="7">
        <v>2</v>
      </c>
      <c r="DU303" s="7">
        <v>5</v>
      </c>
      <c r="DV303" s="7">
        <v>7</v>
      </c>
      <c r="DW303" s="7">
        <v>3</v>
      </c>
      <c r="DX303" s="7">
        <f t="shared" si="25"/>
        <v>407</v>
      </c>
      <c r="DY303" s="7">
        <f t="shared" si="26"/>
        <v>54</v>
      </c>
      <c r="DZ303" s="7">
        <f t="shared" si="27"/>
        <v>206</v>
      </c>
      <c r="EA303" s="7">
        <f t="shared" si="28"/>
        <v>136</v>
      </c>
    </row>
    <row r="304" spans="1:131" x14ac:dyDescent="0.35">
      <c r="A304" s="7">
        <v>13</v>
      </c>
      <c r="B304" s="10" t="s">
        <v>1020</v>
      </c>
      <c r="C304" s="10" t="s">
        <v>729</v>
      </c>
      <c r="D304" s="10" t="s">
        <v>730</v>
      </c>
      <c r="E304" s="7">
        <f>SUM(Table32534[[#This Row],[0]:[90]])</f>
        <v>769</v>
      </c>
      <c r="F304" s="8">
        <f>SUM(Table32534[[#This Row],[0]:[15]])</f>
        <v>117</v>
      </c>
      <c r="G304" s="7">
        <f>SUM(Table32534[[#This Row],[16]:[64]])</f>
        <v>464</v>
      </c>
      <c r="H304" s="7">
        <f>SUM(Table32534[[#This Row],[65]:[90]])</f>
        <v>188</v>
      </c>
      <c r="I304" s="7">
        <f>SUM(Table32534[[#This Row],[85]:[90]])</f>
        <v>36</v>
      </c>
      <c r="J304" s="8">
        <f>SUM(Table32534[[#This Row],[0]:[17]])</f>
        <v>130</v>
      </c>
      <c r="K304" s="7">
        <f>SUM(Table32534[[#This Row],[18]:[64]])</f>
        <v>451</v>
      </c>
      <c r="L304" s="8">
        <f>SUM(Table32534[[#This Row],[0]:[4]])</f>
        <v>35</v>
      </c>
      <c r="M304" s="7">
        <f>SUM(Table32534[[#This Row],[5]:[15]])</f>
        <v>82</v>
      </c>
      <c r="N304" s="7">
        <f>SUM(Table32534[[#This Row],[16]:[24]])</f>
        <v>81</v>
      </c>
      <c r="O304" s="7">
        <f>SUM(Table32534[[#This Row],[25]:[49]])</f>
        <v>230</v>
      </c>
      <c r="P304" s="7">
        <f>SUM(Table32534[[#This Row],[50]:[64]])</f>
        <v>153</v>
      </c>
      <c r="Q304" s="7">
        <f>SUM(Table32534[[#This Row],[65]:[74]])</f>
        <v>90</v>
      </c>
      <c r="R304" s="7">
        <f>SUM(Table32534[[#This Row],[75]:[84]])</f>
        <v>62</v>
      </c>
      <c r="S304" s="8">
        <f>SUM(Table32534[[#This Row],[5]:[9]])</f>
        <v>32</v>
      </c>
      <c r="T304" s="7">
        <f>SUM(Table32534[[#This Row],[10]:[14]])</f>
        <v>43</v>
      </c>
      <c r="U304" s="7">
        <f>SUM(Table32534[[#This Row],[15]:[19]])</f>
        <v>38</v>
      </c>
      <c r="V304" s="7">
        <f>SUM(Table32534[[#This Row],[20]:[24]])</f>
        <v>50</v>
      </c>
      <c r="W304" s="7">
        <f>SUM(Table32534[[#This Row],[25]:[29]])</f>
        <v>33</v>
      </c>
      <c r="X304" s="7">
        <f>SUM(Table32534[[#This Row],[30]:[34]])</f>
        <v>51</v>
      </c>
      <c r="Y304" s="7">
        <f>SUM(Table32534[[#This Row],[35]:[39]])</f>
        <v>57</v>
      </c>
      <c r="Z304" s="7">
        <f>SUM(Table32534[[#This Row],[40]:[44]])</f>
        <v>54</v>
      </c>
      <c r="AA304" s="7">
        <f>SUM(Table32534[[#This Row],[45]:[49]])</f>
        <v>35</v>
      </c>
      <c r="AB304" s="7">
        <f>SUM(Table32534[[#This Row],[50]:[54]])</f>
        <v>36</v>
      </c>
      <c r="AC304" s="7">
        <f>SUM(Table32534[[#This Row],[55]:[59]])</f>
        <v>43</v>
      </c>
      <c r="AD304" s="7">
        <f>SUM(Table32534[[#This Row],[60]:[64]])</f>
        <v>74</v>
      </c>
      <c r="AE304" s="7">
        <f>SUM(Table32534[[#This Row],[65]:[69]])</f>
        <v>43</v>
      </c>
      <c r="AF304" s="7">
        <f>SUM(Table32534[[#This Row],[70]:[74]])</f>
        <v>47</v>
      </c>
      <c r="AG304" s="7">
        <f>SUM(Table32534[[#This Row],[75]:[79]])</f>
        <v>37</v>
      </c>
      <c r="AH304" s="7">
        <f>SUM(Table32534[[#This Row],[80]:[84]])</f>
        <v>25</v>
      </c>
      <c r="AI304" s="7">
        <f>SUM(Table32534[[#This Row],[85]:[89]])</f>
        <v>20</v>
      </c>
      <c r="AJ304" s="7">
        <f>Table32534[[#This Row],[90]]</f>
        <v>16</v>
      </c>
      <c r="AK304" s="8">
        <v>7</v>
      </c>
      <c r="AL304" s="7">
        <v>5</v>
      </c>
      <c r="AM304" s="7">
        <v>7</v>
      </c>
      <c r="AN304" s="7">
        <v>10</v>
      </c>
      <c r="AO304" s="7">
        <v>6</v>
      </c>
      <c r="AP304" s="7">
        <v>5</v>
      </c>
      <c r="AQ304" s="7">
        <v>12</v>
      </c>
      <c r="AR304" s="7">
        <v>6</v>
      </c>
      <c r="AS304" s="7">
        <v>5</v>
      </c>
      <c r="AT304" s="7">
        <v>4</v>
      </c>
      <c r="AU304" s="7">
        <v>5</v>
      </c>
      <c r="AV304" s="7">
        <v>9</v>
      </c>
      <c r="AW304" s="7">
        <v>10</v>
      </c>
      <c r="AX304" s="7">
        <v>11</v>
      </c>
      <c r="AY304" s="7">
        <v>8</v>
      </c>
      <c r="AZ304" s="7">
        <v>7</v>
      </c>
      <c r="BA304" s="7">
        <v>5</v>
      </c>
      <c r="BB304" s="7">
        <v>8</v>
      </c>
      <c r="BC304" s="7">
        <v>12</v>
      </c>
      <c r="BD304" s="7">
        <v>6</v>
      </c>
      <c r="BE304" s="7">
        <v>6</v>
      </c>
      <c r="BF304" s="7">
        <v>11</v>
      </c>
      <c r="BG304" s="7">
        <v>9</v>
      </c>
      <c r="BH304" s="7">
        <v>12</v>
      </c>
      <c r="BI304" s="7">
        <v>12</v>
      </c>
      <c r="BJ304" s="7">
        <v>6</v>
      </c>
      <c r="BK304" s="7">
        <v>6</v>
      </c>
      <c r="BL304" s="7">
        <v>4</v>
      </c>
      <c r="BM304" s="7">
        <v>9</v>
      </c>
      <c r="BN304" s="7">
        <v>8</v>
      </c>
      <c r="BO304" s="7">
        <v>6</v>
      </c>
      <c r="BP304" s="7">
        <v>12</v>
      </c>
      <c r="BQ304" s="7">
        <v>14</v>
      </c>
      <c r="BR304" s="7">
        <v>11</v>
      </c>
      <c r="BS304" s="7">
        <v>8</v>
      </c>
      <c r="BT304" s="7">
        <v>10</v>
      </c>
      <c r="BU304" s="7">
        <v>12</v>
      </c>
      <c r="BV304" s="7">
        <v>16</v>
      </c>
      <c r="BW304" s="7">
        <v>13</v>
      </c>
      <c r="BX304" s="7">
        <v>6</v>
      </c>
      <c r="BY304" s="7">
        <v>11</v>
      </c>
      <c r="BZ304" s="7">
        <v>13</v>
      </c>
      <c r="CA304" s="7">
        <v>10</v>
      </c>
      <c r="CB304" s="7">
        <v>11</v>
      </c>
      <c r="CC304" s="7">
        <v>9</v>
      </c>
      <c r="CD304" s="7">
        <v>9</v>
      </c>
      <c r="CE304" s="7">
        <v>9</v>
      </c>
      <c r="CF304" s="7">
        <v>8</v>
      </c>
      <c r="CG304" s="7">
        <v>4</v>
      </c>
      <c r="CH304" s="7">
        <v>5</v>
      </c>
      <c r="CI304" s="7">
        <v>4</v>
      </c>
      <c r="CJ304" s="7">
        <v>5</v>
      </c>
      <c r="CK304" s="7">
        <v>14</v>
      </c>
      <c r="CL304" s="7">
        <v>4</v>
      </c>
      <c r="CM304" s="7">
        <v>9</v>
      </c>
      <c r="CN304" s="7">
        <v>7</v>
      </c>
      <c r="CO304" s="7">
        <v>12</v>
      </c>
      <c r="CP304" s="7">
        <v>8</v>
      </c>
      <c r="CQ304" s="7">
        <v>6</v>
      </c>
      <c r="CR304" s="7">
        <v>10</v>
      </c>
      <c r="CS304" s="7">
        <v>15</v>
      </c>
      <c r="CT304" s="7">
        <v>18</v>
      </c>
      <c r="CU304" s="7">
        <v>13</v>
      </c>
      <c r="CV304" s="7">
        <v>12</v>
      </c>
      <c r="CW304" s="7">
        <v>16</v>
      </c>
      <c r="CX304" s="7">
        <v>9</v>
      </c>
      <c r="CY304" s="7">
        <v>12</v>
      </c>
      <c r="CZ304" s="7">
        <v>9</v>
      </c>
      <c r="DA304" s="7">
        <v>6</v>
      </c>
      <c r="DB304" s="7">
        <v>7</v>
      </c>
      <c r="DC304" s="7">
        <v>10</v>
      </c>
      <c r="DD304" s="7">
        <v>12</v>
      </c>
      <c r="DE304" s="7">
        <v>8</v>
      </c>
      <c r="DF304" s="7">
        <v>5</v>
      </c>
      <c r="DG304" s="7">
        <v>12</v>
      </c>
      <c r="DH304" s="7">
        <v>7</v>
      </c>
      <c r="DI304" s="7">
        <v>9</v>
      </c>
      <c r="DJ304" s="7">
        <v>6</v>
      </c>
      <c r="DK304" s="7">
        <v>9</v>
      </c>
      <c r="DL304" s="7">
        <v>6</v>
      </c>
      <c r="DM304" s="7">
        <v>12</v>
      </c>
      <c r="DN304" s="7">
        <v>3</v>
      </c>
      <c r="DO304" s="7">
        <v>1</v>
      </c>
      <c r="DP304" s="7">
        <v>6</v>
      </c>
      <c r="DQ304" s="7">
        <v>3</v>
      </c>
      <c r="DR304" s="7">
        <v>5</v>
      </c>
      <c r="DS304" s="7">
        <v>4</v>
      </c>
      <c r="DT304" s="7">
        <v>2</v>
      </c>
      <c r="DU304" s="7">
        <v>6</v>
      </c>
      <c r="DV304" s="7">
        <v>3</v>
      </c>
      <c r="DW304" s="7">
        <v>16</v>
      </c>
      <c r="DX304" s="7">
        <f t="shared" si="25"/>
        <v>464</v>
      </c>
      <c r="DY304" s="7">
        <f t="shared" si="26"/>
        <v>68</v>
      </c>
      <c r="DZ304" s="7">
        <f t="shared" si="27"/>
        <v>230</v>
      </c>
      <c r="EA304" s="7">
        <f t="shared" si="28"/>
        <v>153</v>
      </c>
    </row>
    <row r="305" spans="1:131" x14ac:dyDescent="0.35">
      <c r="A305" s="7">
        <v>13</v>
      </c>
      <c r="B305" s="10" t="s">
        <v>1020</v>
      </c>
      <c r="C305" s="10" t="s">
        <v>731</v>
      </c>
      <c r="D305" s="10" t="s">
        <v>732</v>
      </c>
      <c r="E305" s="7">
        <f>SUM(Table32534[[#This Row],[0]:[90]])</f>
        <v>769</v>
      </c>
      <c r="F305" s="8">
        <f>SUM(Table32534[[#This Row],[0]:[15]])</f>
        <v>70</v>
      </c>
      <c r="G305" s="7">
        <f>SUM(Table32534[[#This Row],[16]:[64]])</f>
        <v>436</v>
      </c>
      <c r="H305" s="7">
        <f>SUM(Table32534[[#This Row],[65]:[90]])</f>
        <v>263</v>
      </c>
      <c r="I305" s="7">
        <f>SUM(Table32534[[#This Row],[85]:[90]])</f>
        <v>25</v>
      </c>
      <c r="J305" s="8">
        <f>SUM(Table32534[[#This Row],[0]:[17]])</f>
        <v>88</v>
      </c>
      <c r="K305" s="7">
        <f>SUM(Table32534[[#This Row],[18]:[64]])</f>
        <v>418</v>
      </c>
      <c r="L305" s="8">
        <f>SUM(Table32534[[#This Row],[0]:[4]])</f>
        <v>13</v>
      </c>
      <c r="M305" s="7">
        <f>SUM(Table32534[[#This Row],[5]:[15]])</f>
        <v>57</v>
      </c>
      <c r="N305" s="7">
        <f>SUM(Table32534[[#This Row],[16]:[24]])</f>
        <v>60</v>
      </c>
      <c r="O305" s="7">
        <f>SUM(Table32534[[#This Row],[25]:[49]])</f>
        <v>179</v>
      </c>
      <c r="P305" s="7">
        <f>SUM(Table32534[[#This Row],[50]:[64]])</f>
        <v>197</v>
      </c>
      <c r="Q305" s="7">
        <f>SUM(Table32534[[#This Row],[65]:[74]])</f>
        <v>143</v>
      </c>
      <c r="R305" s="7">
        <f>SUM(Table32534[[#This Row],[75]:[84]])</f>
        <v>95</v>
      </c>
      <c r="S305" s="8">
        <f>SUM(Table32534[[#This Row],[5]:[9]])</f>
        <v>24</v>
      </c>
      <c r="T305" s="7">
        <f>SUM(Table32534[[#This Row],[10]:[14]])</f>
        <v>27</v>
      </c>
      <c r="U305" s="7">
        <f>SUM(Table32534[[#This Row],[15]:[19]])</f>
        <v>40</v>
      </c>
      <c r="V305" s="7">
        <f>SUM(Table32534[[#This Row],[20]:[24]])</f>
        <v>26</v>
      </c>
      <c r="W305" s="7">
        <f>SUM(Table32534[[#This Row],[25]:[29]])</f>
        <v>32</v>
      </c>
      <c r="X305" s="7">
        <f>SUM(Table32534[[#This Row],[30]:[34]])</f>
        <v>23</v>
      </c>
      <c r="Y305" s="7">
        <f>SUM(Table32534[[#This Row],[35]:[39]])</f>
        <v>47</v>
      </c>
      <c r="Z305" s="7">
        <f>SUM(Table32534[[#This Row],[40]:[44]])</f>
        <v>39</v>
      </c>
      <c r="AA305" s="7">
        <f>SUM(Table32534[[#This Row],[45]:[49]])</f>
        <v>38</v>
      </c>
      <c r="AB305" s="7">
        <f>SUM(Table32534[[#This Row],[50]:[54]])</f>
        <v>58</v>
      </c>
      <c r="AC305" s="7">
        <f>SUM(Table32534[[#This Row],[55]:[59]])</f>
        <v>62</v>
      </c>
      <c r="AD305" s="7">
        <f>SUM(Table32534[[#This Row],[60]:[64]])</f>
        <v>77</v>
      </c>
      <c r="AE305" s="7">
        <f>SUM(Table32534[[#This Row],[65]:[69]])</f>
        <v>83</v>
      </c>
      <c r="AF305" s="7">
        <f>SUM(Table32534[[#This Row],[70]:[74]])</f>
        <v>60</v>
      </c>
      <c r="AG305" s="7">
        <f>SUM(Table32534[[#This Row],[75]:[79]])</f>
        <v>47</v>
      </c>
      <c r="AH305" s="7">
        <f>SUM(Table32534[[#This Row],[80]:[84]])</f>
        <v>48</v>
      </c>
      <c r="AI305" s="7">
        <f>SUM(Table32534[[#This Row],[85]:[89]])</f>
        <v>19</v>
      </c>
      <c r="AJ305" s="7">
        <f>Table32534[[#This Row],[90]]</f>
        <v>6</v>
      </c>
      <c r="AK305" s="8">
        <v>4</v>
      </c>
      <c r="AL305" s="7">
        <v>2</v>
      </c>
      <c r="AM305" s="7">
        <v>2</v>
      </c>
      <c r="AN305" s="7">
        <v>2</v>
      </c>
      <c r="AO305" s="7">
        <v>3</v>
      </c>
      <c r="AP305" s="7">
        <v>6</v>
      </c>
      <c r="AQ305" s="7">
        <v>4</v>
      </c>
      <c r="AR305" s="7">
        <v>3</v>
      </c>
      <c r="AS305" s="7">
        <v>6</v>
      </c>
      <c r="AT305" s="7">
        <v>5</v>
      </c>
      <c r="AU305" s="7">
        <v>3</v>
      </c>
      <c r="AV305" s="7">
        <v>6</v>
      </c>
      <c r="AW305" s="7">
        <v>2</v>
      </c>
      <c r="AX305" s="7">
        <v>7</v>
      </c>
      <c r="AY305" s="7">
        <v>9</v>
      </c>
      <c r="AZ305" s="7">
        <v>6</v>
      </c>
      <c r="BA305" s="7">
        <v>8</v>
      </c>
      <c r="BB305" s="7">
        <v>10</v>
      </c>
      <c r="BC305" s="7">
        <v>6</v>
      </c>
      <c r="BD305" s="7">
        <v>10</v>
      </c>
      <c r="BE305" s="7">
        <v>7</v>
      </c>
      <c r="BF305" s="7">
        <v>5</v>
      </c>
      <c r="BG305" s="7">
        <v>3</v>
      </c>
      <c r="BH305" s="7">
        <v>5</v>
      </c>
      <c r="BI305" s="7">
        <v>6</v>
      </c>
      <c r="BJ305" s="7">
        <v>6</v>
      </c>
      <c r="BK305" s="7">
        <v>6</v>
      </c>
      <c r="BL305" s="7">
        <v>6</v>
      </c>
      <c r="BM305" s="7">
        <v>8</v>
      </c>
      <c r="BN305" s="7">
        <v>6</v>
      </c>
      <c r="BO305" s="7">
        <v>3</v>
      </c>
      <c r="BP305" s="7">
        <v>6</v>
      </c>
      <c r="BQ305" s="7">
        <v>4</v>
      </c>
      <c r="BR305" s="7">
        <v>6</v>
      </c>
      <c r="BS305" s="7">
        <v>4</v>
      </c>
      <c r="BT305" s="7">
        <v>8</v>
      </c>
      <c r="BU305" s="7">
        <v>8</v>
      </c>
      <c r="BV305" s="7">
        <v>13</v>
      </c>
      <c r="BW305" s="7">
        <v>7</v>
      </c>
      <c r="BX305" s="7">
        <v>11</v>
      </c>
      <c r="BY305" s="7">
        <v>6</v>
      </c>
      <c r="BZ305" s="7">
        <v>6</v>
      </c>
      <c r="CA305" s="7">
        <v>11</v>
      </c>
      <c r="CB305" s="7">
        <v>8</v>
      </c>
      <c r="CC305" s="7">
        <v>8</v>
      </c>
      <c r="CD305" s="7">
        <v>8</v>
      </c>
      <c r="CE305" s="7">
        <v>10</v>
      </c>
      <c r="CF305" s="7">
        <v>11</v>
      </c>
      <c r="CG305" s="7">
        <v>8</v>
      </c>
      <c r="CH305" s="7">
        <v>1</v>
      </c>
      <c r="CI305" s="7">
        <v>8</v>
      </c>
      <c r="CJ305" s="7">
        <v>12</v>
      </c>
      <c r="CK305" s="7">
        <v>7</v>
      </c>
      <c r="CL305" s="7">
        <v>17</v>
      </c>
      <c r="CM305" s="7">
        <v>14</v>
      </c>
      <c r="CN305" s="7">
        <v>14</v>
      </c>
      <c r="CO305" s="7">
        <v>12</v>
      </c>
      <c r="CP305" s="7">
        <v>9</v>
      </c>
      <c r="CQ305" s="7">
        <v>17</v>
      </c>
      <c r="CR305" s="7">
        <v>10</v>
      </c>
      <c r="CS305" s="7">
        <v>19</v>
      </c>
      <c r="CT305" s="7">
        <v>12</v>
      </c>
      <c r="CU305" s="7">
        <v>16</v>
      </c>
      <c r="CV305" s="7">
        <v>20</v>
      </c>
      <c r="CW305" s="7">
        <v>10</v>
      </c>
      <c r="CX305" s="7">
        <v>14</v>
      </c>
      <c r="CY305" s="7">
        <v>17</v>
      </c>
      <c r="CZ305" s="7">
        <v>19</v>
      </c>
      <c r="DA305" s="7">
        <v>17</v>
      </c>
      <c r="DB305" s="7">
        <v>16</v>
      </c>
      <c r="DC305" s="7">
        <v>17</v>
      </c>
      <c r="DD305" s="7">
        <v>12</v>
      </c>
      <c r="DE305" s="7">
        <v>10</v>
      </c>
      <c r="DF305" s="7">
        <v>10</v>
      </c>
      <c r="DG305" s="7">
        <v>11</v>
      </c>
      <c r="DH305" s="7">
        <v>11</v>
      </c>
      <c r="DI305" s="7">
        <v>9</v>
      </c>
      <c r="DJ305" s="7">
        <v>12</v>
      </c>
      <c r="DK305" s="7">
        <v>6</v>
      </c>
      <c r="DL305" s="7">
        <v>9</v>
      </c>
      <c r="DM305" s="7">
        <v>9</v>
      </c>
      <c r="DN305" s="7">
        <v>12</v>
      </c>
      <c r="DO305" s="7">
        <v>12</v>
      </c>
      <c r="DP305" s="7">
        <v>11</v>
      </c>
      <c r="DQ305" s="7">
        <v>4</v>
      </c>
      <c r="DR305" s="7">
        <v>1</v>
      </c>
      <c r="DS305" s="7">
        <v>8</v>
      </c>
      <c r="DT305" s="7">
        <v>3</v>
      </c>
      <c r="DU305" s="7">
        <v>6</v>
      </c>
      <c r="DV305" s="7">
        <v>1</v>
      </c>
      <c r="DW305" s="7">
        <v>6</v>
      </c>
      <c r="DX305" s="7">
        <f t="shared" si="25"/>
        <v>436</v>
      </c>
      <c r="DY305" s="7">
        <f t="shared" si="26"/>
        <v>42</v>
      </c>
      <c r="DZ305" s="7">
        <f t="shared" si="27"/>
        <v>179</v>
      </c>
      <c r="EA305" s="7">
        <f t="shared" si="28"/>
        <v>197</v>
      </c>
    </row>
    <row r="306" spans="1:131" x14ac:dyDescent="0.35">
      <c r="A306" s="7">
        <v>13</v>
      </c>
      <c r="B306" s="10" t="s">
        <v>1020</v>
      </c>
      <c r="C306" s="10" t="s">
        <v>733</v>
      </c>
      <c r="D306" s="10" t="s">
        <v>734</v>
      </c>
      <c r="E306" s="7">
        <f>SUM(Table32534[[#This Row],[0]:[90]])</f>
        <v>1020</v>
      </c>
      <c r="F306" s="8">
        <f>SUM(Table32534[[#This Row],[0]:[15]])</f>
        <v>202</v>
      </c>
      <c r="G306" s="7">
        <f>SUM(Table32534[[#This Row],[16]:[64]])</f>
        <v>623</v>
      </c>
      <c r="H306" s="7">
        <f>SUM(Table32534[[#This Row],[65]:[90]])</f>
        <v>195</v>
      </c>
      <c r="I306" s="7">
        <f>SUM(Table32534[[#This Row],[85]:[90]])</f>
        <v>19</v>
      </c>
      <c r="J306" s="8">
        <f>SUM(Table32534[[#This Row],[0]:[17]])</f>
        <v>219</v>
      </c>
      <c r="K306" s="7">
        <f>SUM(Table32534[[#This Row],[18]:[64]])</f>
        <v>606</v>
      </c>
      <c r="L306" s="8">
        <f>SUM(Table32534[[#This Row],[0]:[4]])</f>
        <v>46</v>
      </c>
      <c r="M306" s="7">
        <f>SUM(Table32534[[#This Row],[5]:[15]])</f>
        <v>156</v>
      </c>
      <c r="N306" s="7">
        <f>SUM(Table32534[[#This Row],[16]:[24]])</f>
        <v>98</v>
      </c>
      <c r="O306" s="7">
        <f>SUM(Table32534[[#This Row],[25]:[49]])</f>
        <v>309</v>
      </c>
      <c r="P306" s="7">
        <f>SUM(Table32534[[#This Row],[50]:[64]])</f>
        <v>216</v>
      </c>
      <c r="Q306" s="7">
        <f>SUM(Table32534[[#This Row],[65]:[74]])</f>
        <v>108</v>
      </c>
      <c r="R306" s="7">
        <f>SUM(Table32534[[#This Row],[75]:[84]])</f>
        <v>68</v>
      </c>
      <c r="S306" s="8">
        <f>SUM(Table32534[[#This Row],[5]:[9]])</f>
        <v>64</v>
      </c>
      <c r="T306" s="7">
        <f>SUM(Table32534[[#This Row],[10]:[14]])</f>
        <v>74</v>
      </c>
      <c r="U306" s="7">
        <f>SUM(Table32534[[#This Row],[15]:[19]])</f>
        <v>70</v>
      </c>
      <c r="V306" s="7">
        <f>SUM(Table32534[[#This Row],[20]:[24]])</f>
        <v>46</v>
      </c>
      <c r="W306" s="7">
        <f>SUM(Table32534[[#This Row],[25]:[29]])</f>
        <v>55</v>
      </c>
      <c r="X306" s="7">
        <f>SUM(Table32534[[#This Row],[30]:[34]])</f>
        <v>71</v>
      </c>
      <c r="Y306" s="7">
        <f>SUM(Table32534[[#This Row],[35]:[39]])</f>
        <v>66</v>
      </c>
      <c r="Z306" s="7">
        <f>SUM(Table32534[[#This Row],[40]:[44]])</f>
        <v>60</v>
      </c>
      <c r="AA306" s="7">
        <f>SUM(Table32534[[#This Row],[45]:[49]])</f>
        <v>57</v>
      </c>
      <c r="AB306" s="7">
        <f>SUM(Table32534[[#This Row],[50]:[54]])</f>
        <v>78</v>
      </c>
      <c r="AC306" s="7">
        <f>SUM(Table32534[[#This Row],[55]:[59]])</f>
        <v>71</v>
      </c>
      <c r="AD306" s="7">
        <f>SUM(Table32534[[#This Row],[60]:[64]])</f>
        <v>67</v>
      </c>
      <c r="AE306" s="7">
        <f>SUM(Table32534[[#This Row],[65]:[69]])</f>
        <v>68</v>
      </c>
      <c r="AF306" s="7">
        <f>SUM(Table32534[[#This Row],[70]:[74]])</f>
        <v>40</v>
      </c>
      <c r="AG306" s="7">
        <f>SUM(Table32534[[#This Row],[75]:[79]])</f>
        <v>38</v>
      </c>
      <c r="AH306" s="7">
        <f>SUM(Table32534[[#This Row],[80]:[84]])</f>
        <v>30</v>
      </c>
      <c r="AI306" s="7">
        <f>SUM(Table32534[[#This Row],[85]:[89]])</f>
        <v>11</v>
      </c>
      <c r="AJ306" s="7">
        <f>Table32534[[#This Row],[90]]</f>
        <v>8</v>
      </c>
      <c r="AK306" s="8">
        <v>9</v>
      </c>
      <c r="AL306" s="7">
        <v>9</v>
      </c>
      <c r="AM306" s="7">
        <v>6</v>
      </c>
      <c r="AN306" s="7">
        <v>10</v>
      </c>
      <c r="AO306" s="7">
        <v>12</v>
      </c>
      <c r="AP306" s="7">
        <v>9</v>
      </c>
      <c r="AQ306" s="7">
        <v>8</v>
      </c>
      <c r="AR306" s="7">
        <v>8</v>
      </c>
      <c r="AS306" s="7">
        <v>18</v>
      </c>
      <c r="AT306" s="7">
        <v>21</v>
      </c>
      <c r="AU306" s="7">
        <v>14</v>
      </c>
      <c r="AV306" s="7">
        <v>18</v>
      </c>
      <c r="AW306" s="7">
        <v>16</v>
      </c>
      <c r="AX306" s="7">
        <v>14</v>
      </c>
      <c r="AY306" s="7">
        <v>12</v>
      </c>
      <c r="AZ306" s="7">
        <v>18</v>
      </c>
      <c r="BA306" s="7">
        <v>11</v>
      </c>
      <c r="BB306" s="7">
        <v>6</v>
      </c>
      <c r="BC306" s="7">
        <v>16</v>
      </c>
      <c r="BD306" s="7">
        <v>19</v>
      </c>
      <c r="BE306" s="7">
        <v>8</v>
      </c>
      <c r="BF306" s="7">
        <v>10</v>
      </c>
      <c r="BG306" s="7">
        <v>9</v>
      </c>
      <c r="BH306" s="7">
        <v>10</v>
      </c>
      <c r="BI306" s="7">
        <v>9</v>
      </c>
      <c r="BJ306" s="7">
        <v>9</v>
      </c>
      <c r="BK306" s="7">
        <v>10</v>
      </c>
      <c r="BL306" s="7">
        <v>10</v>
      </c>
      <c r="BM306" s="7">
        <v>12</v>
      </c>
      <c r="BN306" s="7">
        <v>14</v>
      </c>
      <c r="BO306" s="7">
        <v>13</v>
      </c>
      <c r="BP306" s="7">
        <v>13</v>
      </c>
      <c r="BQ306" s="7">
        <v>16</v>
      </c>
      <c r="BR306" s="7">
        <v>9</v>
      </c>
      <c r="BS306" s="7">
        <v>20</v>
      </c>
      <c r="BT306" s="7">
        <v>12</v>
      </c>
      <c r="BU306" s="7">
        <v>11</v>
      </c>
      <c r="BV306" s="7">
        <v>19</v>
      </c>
      <c r="BW306" s="7">
        <v>10</v>
      </c>
      <c r="BX306" s="7">
        <v>14</v>
      </c>
      <c r="BY306" s="7">
        <v>8</v>
      </c>
      <c r="BZ306" s="7">
        <v>17</v>
      </c>
      <c r="CA306" s="7">
        <v>11</v>
      </c>
      <c r="CB306" s="7">
        <v>13</v>
      </c>
      <c r="CC306" s="7">
        <v>11</v>
      </c>
      <c r="CD306" s="7">
        <v>15</v>
      </c>
      <c r="CE306" s="7">
        <v>7</v>
      </c>
      <c r="CF306" s="7">
        <v>15</v>
      </c>
      <c r="CG306" s="7">
        <v>11</v>
      </c>
      <c r="CH306" s="7">
        <v>9</v>
      </c>
      <c r="CI306" s="7">
        <v>19</v>
      </c>
      <c r="CJ306" s="7">
        <v>16</v>
      </c>
      <c r="CK306" s="7">
        <v>13</v>
      </c>
      <c r="CL306" s="7">
        <v>17</v>
      </c>
      <c r="CM306" s="7">
        <v>13</v>
      </c>
      <c r="CN306" s="7">
        <v>16</v>
      </c>
      <c r="CO306" s="7">
        <v>15</v>
      </c>
      <c r="CP306" s="7">
        <v>14</v>
      </c>
      <c r="CQ306" s="7">
        <v>16</v>
      </c>
      <c r="CR306" s="7">
        <v>10</v>
      </c>
      <c r="CS306" s="7">
        <v>13</v>
      </c>
      <c r="CT306" s="7">
        <v>16</v>
      </c>
      <c r="CU306" s="7">
        <v>12</v>
      </c>
      <c r="CV306" s="7">
        <v>15</v>
      </c>
      <c r="CW306" s="7">
        <v>11</v>
      </c>
      <c r="CX306" s="7">
        <v>16</v>
      </c>
      <c r="CY306" s="7">
        <v>17</v>
      </c>
      <c r="CZ306" s="7">
        <v>18</v>
      </c>
      <c r="DA306" s="7">
        <v>9</v>
      </c>
      <c r="DB306" s="7">
        <v>8</v>
      </c>
      <c r="DC306" s="7">
        <v>9</v>
      </c>
      <c r="DD306" s="7">
        <v>5</v>
      </c>
      <c r="DE306" s="7">
        <v>5</v>
      </c>
      <c r="DF306" s="7">
        <v>11</v>
      </c>
      <c r="DG306" s="7">
        <v>10</v>
      </c>
      <c r="DH306" s="7">
        <v>11</v>
      </c>
      <c r="DI306" s="7">
        <v>9</v>
      </c>
      <c r="DJ306" s="7">
        <v>7</v>
      </c>
      <c r="DK306" s="7">
        <v>5</v>
      </c>
      <c r="DL306" s="7">
        <v>6</v>
      </c>
      <c r="DM306" s="7">
        <v>7</v>
      </c>
      <c r="DN306" s="7">
        <v>4</v>
      </c>
      <c r="DO306" s="7">
        <v>9</v>
      </c>
      <c r="DP306" s="7">
        <v>1</v>
      </c>
      <c r="DQ306" s="7">
        <v>9</v>
      </c>
      <c r="DR306" s="7">
        <v>0</v>
      </c>
      <c r="DS306" s="7">
        <v>4</v>
      </c>
      <c r="DT306" s="7">
        <v>1</v>
      </c>
      <c r="DU306" s="7">
        <v>1</v>
      </c>
      <c r="DV306" s="7">
        <v>5</v>
      </c>
      <c r="DW306" s="7">
        <v>8</v>
      </c>
      <c r="DX306" s="7">
        <f t="shared" si="25"/>
        <v>623</v>
      </c>
      <c r="DY306" s="7">
        <f t="shared" si="26"/>
        <v>81</v>
      </c>
      <c r="DZ306" s="7">
        <f t="shared" si="27"/>
        <v>309</v>
      </c>
      <c r="EA306" s="7">
        <f t="shared" si="28"/>
        <v>216</v>
      </c>
    </row>
    <row r="307" spans="1:131" x14ac:dyDescent="0.35">
      <c r="A307" s="7">
        <v>13</v>
      </c>
      <c r="B307" s="10" t="s">
        <v>1020</v>
      </c>
      <c r="C307" s="10" t="s">
        <v>735</v>
      </c>
      <c r="D307" s="10" t="s">
        <v>736</v>
      </c>
      <c r="E307" s="7">
        <f>SUM(Table32534[[#This Row],[0]:[90]])</f>
        <v>685</v>
      </c>
      <c r="F307" s="8">
        <f>SUM(Table32534[[#This Row],[0]:[15]])</f>
        <v>95</v>
      </c>
      <c r="G307" s="7">
        <f>SUM(Table32534[[#This Row],[16]:[64]])</f>
        <v>428</v>
      </c>
      <c r="H307" s="7">
        <f>SUM(Table32534[[#This Row],[65]:[90]])</f>
        <v>162</v>
      </c>
      <c r="I307" s="7">
        <f>SUM(Table32534[[#This Row],[85]:[90]])</f>
        <v>17</v>
      </c>
      <c r="J307" s="8">
        <f>SUM(Table32534[[#This Row],[0]:[17]])</f>
        <v>109</v>
      </c>
      <c r="K307" s="7">
        <f>SUM(Table32534[[#This Row],[18]:[64]])</f>
        <v>414</v>
      </c>
      <c r="L307" s="8">
        <f>SUM(Table32534[[#This Row],[0]:[4]])</f>
        <v>29</v>
      </c>
      <c r="M307" s="7">
        <f>SUM(Table32534[[#This Row],[5]:[15]])</f>
        <v>66</v>
      </c>
      <c r="N307" s="7">
        <f>SUM(Table32534[[#This Row],[16]:[24]])</f>
        <v>62</v>
      </c>
      <c r="O307" s="7">
        <f>SUM(Table32534[[#This Row],[25]:[49]])</f>
        <v>202</v>
      </c>
      <c r="P307" s="7">
        <f>SUM(Table32534[[#This Row],[50]:[64]])</f>
        <v>164</v>
      </c>
      <c r="Q307" s="7">
        <f>SUM(Table32534[[#This Row],[65]:[74]])</f>
        <v>87</v>
      </c>
      <c r="R307" s="7">
        <f>SUM(Table32534[[#This Row],[75]:[84]])</f>
        <v>58</v>
      </c>
      <c r="S307" s="8">
        <f>SUM(Table32534[[#This Row],[5]:[9]])</f>
        <v>23</v>
      </c>
      <c r="T307" s="7">
        <f>SUM(Table32534[[#This Row],[10]:[14]])</f>
        <v>38</v>
      </c>
      <c r="U307" s="7">
        <f>SUM(Table32534[[#This Row],[15]:[19]])</f>
        <v>31</v>
      </c>
      <c r="V307" s="7">
        <f>SUM(Table32534[[#This Row],[20]:[24]])</f>
        <v>36</v>
      </c>
      <c r="W307" s="7">
        <f>SUM(Table32534[[#This Row],[25]:[29]])</f>
        <v>28</v>
      </c>
      <c r="X307" s="7">
        <f>SUM(Table32534[[#This Row],[30]:[34]])</f>
        <v>57</v>
      </c>
      <c r="Y307" s="7">
        <f>SUM(Table32534[[#This Row],[35]:[39]])</f>
        <v>34</v>
      </c>
      <c r="Z307" s="7">
        <f>SUM(Table32534[[#This Row],[40]:[44]])</f>
        <v>40</v>
      </c>
      <c r="AA307" s="7">
        <f>SUM(Table32534[[#This Row],[45]:[49]])</f>
        <v>43</v>
      </c>
      <c r="AB307" s="7">
        <f>SUM(Table32534[[#This Row],[50]:[54]])</f>
        <v>49</v>
      </c>
      <c r="AC307" s="7">
        <f>SUM(Table32534[[#This Row],[55]:[59]])</f>
        <v>61</v>
      </c>
      <c r="AD307" s="7">
        <f>SUM(Table32534[[#This Row],[60]:[64]])</f>
        <v>54</v>
      </c>
      <c r="AE307" s="7">
        <f>SUM(Table32534[[#This Row],[65]:[69]])</f>
        <v>38</v>
      </c>
      <c r="AF307" s="7">
        <f>SUM(Table32534[[#This Row],[70]:[74]])</f>
        <v>49</v>
      </c>
      <c r="AG307" s="7">
        <f>SUM(Table32534[[#This Row],[75]:[79]])</f>
        <v>38</v>
      </c>
      <c r="AH307" s="7">
        <f>SUM(Table32534[[#This Row],[80]:[84]])</f>
        <v>20</v>
      </c>
      <c r="AI307" s="7">
        <f>SUM(Table32534[[#This Row],[85]:[89]])</f>
        <v>10</v>
      </c>
      <c r="AJ307" s="7">
        <f>Table32534[[#This Row],[90]]</f>
        <v>7</v>
      </c>
      <c r="AK307" s="8">
        <v>5</v>
      </c>
      <c r="AL307" s="7">
        <v>5</v>
      </c>
      <c r="AM307" s="7">
        <v>7</v>
      </c>
      <c r="AN307" s="7">
        <v>6</v>
      </c>
      <c r="AO307" s="7">
        <v>6</v>
      </c>
      <c r="AP307" s="7">
        <v>7</v>
      </c>
      <c r="AQ307" s="7">
        <v>3</v>
      </c>
      <c r="AR307" s="7">
        <v>5</v>
      </c>
      <c r="AS307" s="7">
        <v>4</v>
      </c>
      <c r="AT307" s="7">
        <v>4</v>
      </c>
      <c r="AU307" s="7">
        <v>7</v>
      </c>
      <c r="AV307" s="7">
        <v>7</v>
      </c>
      <c r="AW307" s="7">
        <v>4</v>
      </c>
      <c r="AX307" s="7">
        <v>8</v>
      </c>
      <c r="AY307" s="7">
        <v>12</v>
      </c>
      <c r="AZ307" s="7">
        <v>5</v>
      </c>
      <c r="BA307" s="7">
        <v>7</v>
      </c>
      <c r="BB307" s="7">
        <v>7</v>
      </c>
      <c r="BC307" s="7">
        <v>6</v>
      </c>
      <c r="BD307" s="7">
        <v>6</v>
      </c>
      <c r="BE307" s="7">
        <v>6</v>
      </c>
      <c r="BF307" s="7">
        <v>6</v>
      </c>
      <c r="BG307" s="7">
        <v>10</v>
      </c>
      <c r="BH307" s="7">
        <v>9</v>
      </c>
      <c r="BI307" s="7">
        <v>5</v>
      </c>
      <c r="BJ307" s="7">
        <v>3</v>
      </c>
      <c r="BK307" s="7">
        <v>7</v>
      </c>
      <c r="BL307" s="7">
        <v>7</v>
      </c>
      <c r="BM307" s="7">
        <v>8</v>
      </c>
      <c r="BN307" s="7">
        <v>3</v>
      </c>
      <c r="BO307" s="7">
        <v>16</v>
      </c>
      <c r="BP307" s="7">
        <v>18</v>
      </c>
      <c r="BQ307" s="7">
        <v>10</v>
      </c>
      <c r="BR307" s="7">
        <v>9</v>
      </c>
      <c r="BS307" s="7">
        <v>4</v>
      </c>
      <c r="BT307" s="7">
        <v>4</v>
      </c>
      <c r="BU307" s="7">
        <v>10</v>
      </c>
      <c r="BV307" s="7">
        <v>7</v>
      </c>
      <c r="BW307" s="7">
        <v>7</v>
      </c>
      <c r="BX307" s="7">
        <v>6</v>
      </c>
      <c r="BY307" s="7">
        <v>9</v>
      </c>
      <c r="BZ307" s="7">
        <v>2</v>
      </c>
      <c r="CA307" s="7">
        <v>12</v>
      </c>
      <c r="CB307" s="7">
        <v>7</v>
      </c>
      <c r="CC307" s="7">
        <v>10</v>
      </c>
      <c r="CD307" s="7">
        <v>8</v>
      </c>
      <c r="CE307" s="7">
        <v>7</v>
      </c>
      <c r="CF307" s="7">
        <v>4</v>
      </c>
      <c r="CG307" s="7">
        <v>11</v>
      </c>
      <c r="CH307" s="7">
        <v>13</v>
      </c>
      <c r="CI307" s="7">
        <v>7</v>
      </c>
      <c r="CJ307" s="7">
        <v>12</v>
      </c>
      <c r="CK307" s="7">
        <v>8</v>
      </c>
      <c r="CL307" s="7">
        <v>15</v>
      </c>
      <c r="CM307" s="7">
        <v>7</v>
      </c>
      <c r="CN307" s="7">
        <v>14</v>
      </c>
      <c r="CO307" s="7">
        <v>10</v>
      </c>
      <c r="CP307" s="7">
        <v>17</v>
      </c>
      <c r="CQ307" s="7">
        <v>9</v>
      </c>
      <c r="CR307" s="7">
        <v>11</v>
      </c>
      <c r="CS307" s="7">
        <v>14</v>
      </c>
      <c r="CT307" s="7">
        <v>9</v>
      </c>
      <c r="CU307" s="7">
        <v>6</v>
      </c>
      <c r="CV307" s="7">
        <v>14</v>
      </c>
      <c r="CW307" s="7">
        <v>11</v>
      </c>
      <c r="CX307" s="7">
        <v>11</v>
      </c>
      <c r="CY307" s="7">
        <v>6</v>
      </c>
      <c r="CZ307" s="7">
        <v>9</v>
      </c>
      <c r="DA307" s="7">
        <v>6</v>
      </c>
      <c r="DB307" s="7">
        <v>6</v>
      </c>
      <c r="DC307" s="7">
        <v>6</v>
      </c>
      <c r="DD307" s="7">
        <v>13</v>
      </c>
      <c r="DE307" s="7">
        <v>14</v>
      </c>
      <c r="DF307" s="7">
        <v>6</v>
      </c>
      <c r="DG307" s="7">
        <v>10</v>
      </c>
      <c r="DH307" s="7">
        <v>9</v>
      </c>
      <c r="DI307" s="7">
        <v>10</v>
      </c>
      <c r="DJ307" s="7">
        <v>5</v>
      </c>
      <c r="DK307" s="7">
        <v>5</v>
      </c>
      <c r="DL307" s="7">
        <v>9</v>
      </c>
      <c r="DM307" s="7">
        <v>7</v>
      </c>
      <c r="DN307" s="7">
        <v>4</v>
      </c>
      <c r="DO307" s="7">
        <v>4</v>
      </c>
      <c r="DP307" s="7">
        <v>3</v>
      </c>
      <c r="DQ307" s="7">
        <v>2</v>
      </c>
      <c r="DR307" s="7">
        <v>4</v>
      </c>
      <c r="DS307" s="7">
        <v>1</v>
      </c>
      <c r="DT307" s="7">
        <v>1</v>
      </c>
      <c r="DU307" s="7">
        <v>1</v>
      </c>
      <c r="DV307" s="7">
        <v>3</v>
      </c>
      <c r="DW307" s="7">
        <v>7</v>
      </c>
      <c r="DX307" s="7">
        <f t="shared" si="25"/>
        <v>428</v>
      </c>
      <c r="DY307" s="7">
        <f t="shared" si="26"/>
        <v>48</v>
      </c>
      <c r="DZ307" s="7">
        <f t="shared" si="27"/>
        <v>202</v>
      </c>
      <c r="EA307" s="7">
        <f t="shared" si="28"/>
        <v>164</v>
      </c>
    </row>
    <row r="308" spans="1:131" x14ac:dyDescent="0.35">
      <c r="A308" s="7">
        <v>13</v>
      </c>
      <c r="B308" s="10" t="s">
        <v>1020</v>
      </c>
      <c r="C308" s="10" t="s">
        <v>737</v>
      </c>
      <c r="D308" s="10" t="s">
        <v>738</v>
      </c>
      <c r="E308" s="7">
        <f>SUM(Table32534[[#This Row],[0]:[90]])</f>
        <v>878</v>
      </c>
      <c r="F308" s="8">
        <f>SUM(Table32534[[#This Row],[0]:[15]])</f>
        <v>127</v>
      </c>
      <c r="G308" s="7">
        <f>SUM(Table32534[[#This Row],[16]:[64]])</f>
        <v>519</v>
      </c>
      <c r="H308" s="7">
        <f>SUM(Table32534[[#This Row],[65]:[90]])</f>
        <v>232</v>
      </c>
      <c r="I308" s="7">
        <f>SUM(Table32534[[#This Row],[85]:[90]])</f>
        <v>45</v>
      </c>
      <c r="J308" s="8">
        <f>SUM(Table32534[[#This Row],[0]:[17]])</f>
        <v>148</v>
      </c>
      <c r="K308" s="7">
        <f>SUM(Table32534[[#This Row],[18]:[64]])</f>
        <v>498</v>
      </c>
      <c r="L308" s="8">
        <f>SUM(Table32534[[#This Row],[0]:[4]])</f>
        <v>30</v>
      </c>
      <c r="M308" s="7">
        <f>SUM(Table32534[[#This Row],[5]:[15]])</f>
        <v>97</v>
      </c>
      <c r="N308" s="7">
        <f>SUM(Table32534[[#This Row],[16]:[24]])</f>
        <v>83</v>
      </c>
      <c r="O308" s="7">
        <f>SUM(Table32534[[#This Row],[25]:[49]])</f>
        <v>258</v>
      </c>
      <c r="P308" s="7">
        <f>SUM(Table32534[[#This Row],[50]:[64]])</f>
        <v>178</v>
      </c>
      <c r="Q308" s="7">
        <f>SUM(Table32534[[#This Row],[65]:[74]])</f>
        <v>95</v>
      </c>
      <c r="R308" s="7">
        <f>SUM(Table32534[[#This Row],[75]:[84]])</f>
        <v>92</v>
      </c>
      <c r="S308" s="8">
        <f>SUM(Table32534[[#This Row],[5]:[9]])</f>
        <v>32</v>
      </c>
      <c r="T308" s="7">
        <f>SUM(Table32534[[#This Row],[10]:[14]])</f>
        <v>56</v>
      </c>
      <c r="U308" s="7">
        <f>SUM(Table32534[[#This Row],[15]:[19]])</f>
        <v>47</v>
      </c>
      <c r="V308" s="7">
        <f>SUM(Table32534[[#This Row],[20]:[24]])</f>
        <v>45</v>
      </c>
      <c r="W308" s="7">
        <f>SUM(Table32534[[#This Row],[25]:[29]])</f>
        <v>54</v>
      </c>
      <c r="X308" s="7">
        <f>SUM(Table32534[[#This Row],[30]:[34]])</f>
        <v>51</v>
      </c>
      <c r="Y308" s="7">
        <f>SUM(Table32534[[#This Row],[35]:[39]])</f>
        <v>56</v>
      </c>
      <c r="Z308" s="7">
        <f>SUM(Table32534[[#This Row],[40]:[44]])</f>
        <v>48</v>
      </c>
      <c r="AA308" s="7">
        <f>SUM(Table32534[[#This Row],[45]:[49]])</f>
        <v>49</v>
      </c>
      <c r="AB308" s="7">
        <f>SUM(Table32534[[#This Row],[50]:[54]])</f>
        <v>59</v>
      </c>
      <c r="AC308" s="7">
        <f>SUM(Table32534[[#This Row],[55]:[59]])</f>
        <v>47</v>
      </c>
      <c r="AD308" s="7">
        <f>SUM(Table32534[[#This Row],[60]:[64]])</f>
        <v>72</v>
      </c>
      <c r="AE308" s="7">
        <f>SUM(Table32534[[#This Row],[65]:[69]])</f>
        <v>58</v>
      </c>
      <c r="AF308" s="7">
        <f>SUM(Table32534[[#This Row],[70]:[74]])</f>
        <v>37</v>
      </c>
      <c r="AG308" s="7">
        <f>SUM(Table32534[[#This Row],[75]:[79]])</f>
        <v>52</v>
      </c>
      <c r="AH308" s="7">
        <f>SUM(Table32534[[#This Row],[80]:[84]])</f>
        <v>40</v>
      </c>
      <c r="AI308" s="7">
        <f>SUM(Table32534[[#This Row],[85]:[89]])</f>
        <v>32</v>
      </c>
      <c r="AJ308" s="7">
        <f>Table32534[[#This Row],[90]]</f>
        <v>13</v>
      </c>
      <c r="AK308" s="8">
        <v>3</v>
      </c>
      <c r="AL308" s="7">
        <v>5</v>
      </c>
      <c r="AM308" s="7">
        <v>8</v>
      </c>
      <c r="AN308" s="7">
        <v>6</v>
      </c>
      <c r="AO308" s="7">
        <v>8</v>
      </c>
      <c r="AP308" s="7">
        <v>7</v>
      </c>
      <c r="AQ308" s="7">
        <v>6</v>
      </c>
      <c r="AR308" s="7">
        <v>9</v>
      </c>
      <c r="AS308" s="7">
        <v>4</v>
      </c>
      <c r="AT308" s="7">
        <v>6</v>
      </c>
      <c r="AU308" s="7">
        <v>9</v>
      </c>
      <c r="AV308" s="7">
        <v>12</v>
      </c>
      <c r="AW308" s="7">
        <v>11</v>
      </c>
      <c r="AX308" s="7">
        <v>10</v>
      </c>
      <c r="AY308" s="7">
        <v>14</v>
      </c>
      <c r="AZ308" s="7">
        <v>9</v>
      </c>
      <c r="BA308" s="7">
        <v>13</v>
      </c>
      <c r="BB308" s="7">
        <v>8</v>
      </c>
      <c r="BC308" s="7">
        <v>8</v>
      </c>
      <c r="BD308" s="7">
        <v>9</v>
      </c>
      <c r="BE308" s="7">
        <v>10</v>
      </c>
      <c r="BF308" s="7">
        <v>6</v>
      </c>
      <c r="BG308" s="7">
        <v>11</v>
      </c>
      <c r="BH308" s="7">
        <v>7</v>
      </c>
      <c r="BI308" s="7">
        <v>11</v>
      </c>
      <c r="BJ308" s="7">
        <v>10</v>
      </c>
      <c r="BK308" s="7">
        <v>16</v>
      </c>
      <c r="BL308" s="7">
        <v>10</v>
      </c>
      <c r="BM308" s="7">
        <v>6</v>
      </c>
      <c r="BN308" s="7">
        <v>12</v>
      </c>
      <c r="BO308" s="7">
        <v>9</v>
      </c>
      <c r="BP308" s="7">
        <v>13</v>
      </c>
      <c r="BQ308" s="7">
        <v>12</v>
      </c>
      <c r="BR308" s="7">
        <v>9</v>
      </c>
      <c r="BS308" s="7">
        <v>8</v>
      </c>
      <c r="BT308" s="7">
        <v>13</v>
      </c>
      <c r="BU308" s="7">
        <v>7</v>
      </c>
      <c r="BV308" s="7">
        <v>15</v>
      </c>
      <c r="BW308" s="7">
        <v>9</v>
      </c>
      <c r="BX308" s="7">
        <v>12</v>
      </c>
      <c r="BY308" s="7">
        <v>9</v>
      </c>
      <c r="BZ308" s="7">
        <v>7</v>
      </c>
      <c r="CA308" s="7">
        <v>8</v>
      </c>
      <c r="CB308" s="7">
        <v>12</v>
      </c>
      <c r="CC308" s="7">
        <v>12</v>
      </c>
      <c r="CD308" s="7">
        <v>11</v>
      </c>
      <c r="CE308" s="7">
        <v>8</v>
      </c>
      <c r="CF308" s="7">
        <v>12</v>
      </c>
      <c r="CG308" s="7">
        <v>10</v>
      </c>
      <c r="CH308" s="7">
        <v>8</v>
      </c>
      <c r="CI308" s="7">
        <v>13</v>
      </c>
      <c r="CJ308" s="7">
        <v>6</v>
      </c>
      <c r="CK308" s="7">
        <v>11</v>
      </c>
      <c r="CL308" s="7">
        <v>15</v>
      </c>
      <c r="CM308" s="7">
        <v>14</v>
      </c>
      <c r="CN308" s="7">
        <v>5</v>
      </c>
      <c r="CO308" s="7">
        <v>6</v>
      </c>
      <c r="CP308" s="7">
        <v>12</v>
      </c>
      <c r="CQ308" s="7">
        <v>13</v>
      </c>
      <c r="CR308" s="7">
        <v>11</v>
      </c>
      <c r="CS308" s="7">
        <v>11</v>
      </c>
      <c r="CT308" s="7">
        <v>14</v>
      </c>
      <c r="CU308" s="7">
        <v>17</v>
      </c>
      <c r="CV308" s="7">
        <v>19</v>
      </c>
      <c r="CW308" s="7">
        <v>11</v>
      </c>
      <c r="CX308" s="7">
        <v>13</v>
      </c>
      <c r="CY308" s="7">
        <v>11</v>
      </c>
      <c r="CZ308" s="7">
        <v>10</v>
      </c>
      <c r="DA308" s="7">
        <v>10</v>
      </c>
      <c r="DB308" s="7">
        <v>14</v>
      </c>
      <c r="DC308" s="7">
        <v>14</v>
      </c>
      <c r="DD308" s="7">
        <v>7</v>
      </c>
      <c r="DE308" s="7">
        <v>3</v>
      </c>
      <c r="DF308" s="7">
        <v>4</v>
      </c>
      <c r="DG308" s="7">
        <v>9</v>
      </c>
      <c r="DH308" s="7">
        <v>12</v>
      </c>
      <c r="DI308" s="7">
        <v>8</v>
      </c>
      <c r="DJ308" s="7">
        <v>11</v>
      </c>
      <c r="DK308" s="7">
        <v>15</v>
      </c>
      <c r="DL308" s="7">
        <v>6</v>
      </c>
      <c r="DM308" s="7">
        <v>10</v>
      </c>
      <c r="DN308" s="7">
        <v>7</v>
      </c>
      <c r="DO308" s="7">
        <v>10</v>
      </c>
      <c r="DP308" s="7">
        <v>5</v>
      </c>
      <c r="DQ308" s="7">
        <v>8</v>
      </c>
      <c r="DR308" s="7">
        <v>5</v>
      </c>
      <c r="DS308" s="7">
        <v>8</v>
      </c>
      <c r="DT308" s="7">
        <v>4</v>
      </c>
      <c r="DU308" s="7">
        <v>9</v>
      </c>
      <c r="DV308" s="7">
        <v>6</v>
      </c>
      <c r="DW308" s="7">
        <v>13</v>
      </c>
      <c r="DX308" s="7">
        <f t="shared" si="25"/>
        <v>519</v>
      </c>
      <c r="DY308" s="7">
        <f t="shared" si="26"/>
        <v>62</v>
      </c>
      <c r="DZ308" s="7">
        <f t="shared" si="27"/>
        <v>258</v>
      </c>
      <c r="EA308" s="7">
        <f t="shared" si="28"/>
        <v>178</v>
      </c>
    </row>
    <row r="309" spans="1:131" x14ac:dyDescent="0.35">
      <c r="A309" s="7">
        <v>13</v>
      </c>
      <c r="B309" s="10" t="s">
        <v>1020</v>
      </c>
      <c r="C309" s="10" t="s">
        <v>739</v>
      </c>
      <c r="D309" s="10" t="s">
        <v>740</v>
      </c>
      <c r="E309" s="7">
        <f>SUM(Table32534[[#This Row],[0]:[90]])</f>
        <v>722</v>
      </c>
      <c r="F309" s="8">
        <f>SUM(Table32534[[#This Row],[0]:[15]])</f>
        <v>139</v>
      </c>
      <c r="G309" s="7">
        <f>SUM(Table32534[[#This Row],[16]:[64]])</f>
        <v>460</v>
      </c>
      <c r="H309" s="7">
        <f>SUM(Table32534[[#This Row],[65]:[90]])</f>
        <v>123</v>
      </c>
      <c r="I309" s="7">
        <f>SUM(Table32534[[#This Row],[85]:[90]])</f>
        <v>7</v>
      </c>
      <c r="J309" s="8">
        <f>SUM(Table32534[[#This Row],[0]:[17]])</f>
        <v>151</v>
      </c>
      <c r="K309" s="7">
        <f>SUM(Table32534[[#This Row],[18]:[64]])</f>
        <v>448</v>
      </c>
      <c r="L309" s="8">
        <f>SUM(Table32534[[#This Row],[0]:[4]])</f>
        <v>45</v>
      </c>
      <c r="M309" s="7">
        <f>SUM(Table32534[[#This Row],[5]:[15]])</f>
        <v>94</v>
      </c>
      <c r="N309" s="7">
        <f>SUM(Table32534[[#This Row],[16]:[24]])</f>
        <v>77</v>
      </c>
      <c r="O309" s="7">
        <f>SUM(Table32534[[#This Row],[25]:[49]])</f>
        <v>253</v>
      </c>
      <c r="P309" s="7">
        <f>SUM(Table32534[[#This Row],[50]:[64]])</f>
        <v>130</v>
      </c>
      <c r="Q309" s="7">
        <f>SUM(Table32534[[#This Row],[65]:[74]])</f>
        <v>72</v>
      </c>
      <c r="R309" s="7">
        <f>SUM(Table32534[[#This Row],[75]:[84]])</f>
        <v>44</v>
      </c>
      <c r="S309" s="8">
        <f>SUM(Table32534[[#This Row],[5]:[9]])</f>
        <v>39</v>
      </c>
      <c r="T309" s="7">
        <f>SUM(Table32534[[#This Row],[10]:[14]])</f>
        <v>46</v>
      </c>
      <c r="U309" s="7">
        <f>SUM(Table32534[[#This Row],[15]:[19]])</f>
        <v>30</v>
      </c>
      <c r="V309" s="7">
        <f>SUM(Table32534[[#This Row],[20]:[24]])</f>
        <v>56</v>
      </c>
      <c r="W309" s="7">
        <f>SUM(Table32534[[#This Row],[25]:[29]])</f>
        <v>69</v>
      </c>
      <c r="X309" s="7">
        <f>SUM(Table32534[[#This Row],[30]:[34]])</f>
        <v>66</v>
      </c>
      <c r="Y309" s="7">
        <f>SUM(Table32534[[#This Row],[35]:[39]])</f>
        <v>46</v>
      </c>
      <c r="Z309" s="7">
        <f>SUM(Table32534[[#This Row],[40]:[44]])</f>
        <v>43</v>
      </c>
      <c r="AA309" s="7">
        <f>SUM(Table32534[[#This Row],[45]:[49]])</f>
        <v>29</v>
      </c>
      <c r="AB309" s="7">
        <f>SUM(Table32534[[#This Row],[50]:[54]])</f>
        <v>49</v>
      </c>
      <c r="AC309" s="7">
        <f>SUM(Table32534[[#This Row],[55]:[59]])</f>
        <v>52</v>
      </c>
      <c r="AD309" s="7">
        <f>SUM(Table32534[[#This Row],[60]:[64]])</f>
        <v>29</v>
      </c>
      <c r="AE309" s="7">
        <f>SUM(Table32534[[#This Row],[65]:[69]])</f>
        <v>43</v>
      </c>
      <c r="AF309" s="7">
        <f>SUM(Table32534[[#This Row],[70]:[74]])</f>
        <v>29</v>
      </c>
      <c r="AG309" s="7">
        <f>SUM(Table32534[[#This Row],[75]:[79]])</f>
        <v>28</v>
      </c>
      <c r="AH309" s="7">
        <f>SUM(Table32534[[#This Row],[80]:[84]])</f>
        <v>16</v>
      </c>
      <c r="AI309" s="7">
        <f>SUM(Table32534[[#This Row],[85]:[89]])</f>
        <v>4</v>
      </c>
      <c r="AJ309" s="7">
        <f>Table32534[[#This Row],[90]]</f>
        <v>3</v>
      </c>
      <c r="AK309" s="8">
        <v>12</v>
      </c>
      <c r="AL309" s="7">
        <v>9</v>
      </c>
      <c r="AM309" s="7">
        <v>10</v>
      </c>
      <c r="AN309" s="7">
        <v>4</v>
      </c>
      <c r="AO309" s="7">
        <v>10</v>
      </c>
      <c r="AP309" s="7">
        <v>7</v>
      </c>
      <c r="AQ309" s="7">
        <v>6</v>
      </c>
      <c r="AR309" s="7">
        <v>8</v>
      </c>
      <c r="AS309" s="7">
        <v>10</v>
      </c>
      <c r="AT309" s="7">
        <v>8</v>
      </c>
      <c r="AU309" s="7">
        <v>11</v>
      </c>
      <c r="AV309" s="7">
        <v>13</v>
      </c>
      <c r="AW309" s="7">
        <v>10</v>
      </c>
      <c r="AX309" s="7">
        <v>9</v>
      </c>
      <c r="AY309" s="7">
        <v>3</v>
      </c>
      <c r="AZ309" s="7">
        <v>9</v>
      </c>
      <c r="BA309" s="7">
        <v>8</v>
      </c>
      <c r="BB309" s="7">
        <v>4</v>
      </c>
      <c r="BC309" s="7">
        <v>3</v>
      </c>
      <c r="BD309" s="7">
        <v>6</v>
      </c>
      <c r="BE309" s="7">
        <v>11</v>
      </c>
      <c r="BF309" s="7">
        <v>14</v>
      </c>
      <c r="BG309" s="7">
        <v>15</v>
      </c>
      <c r="BH309" s="7">
        <v>4</v>
      </c>
      <c r="BI309" s="7">
        <v>12</v>
      </c>
      <c r="BJ309" s="7">
        <v>6</v>
      </c>
      <c r="BK309" s="7">
        <v>14</v>
      </c>
      <c r="BL309" s="7">
        <v>18</v>
      </c>
      <c r="BM309" s="7">
        <v>15</v>
      </c>
      <c r="BN309" s="7">
        <v>16</v>
      </c>
      <c r="BO309" s="7">
        <v>14</v>
      </c>
      <c r="BP309" s="7">
        <v>8</v>
      </c>
      <c r="BQ309" s="7">
        <v>18</v>
      </c>
      <c r="BR309" s="7">
        <v>11</v>
      </c>
      <c r="BS309" s="7">
        <v>15</v>
      </c>
      <c r="BT309" s="7">
        <v>7</v>
      </c>
      <c r="BU309" s="7">
        <v>10</v>
      </c>
      <c r="BV309" s="7">
        <v>9</v>
      </c>
      <c r="BW309" s="7">
        <v>10</v>
      </c>
      <c r="BX309" s="7">
        <v>10</v>
      </c>
      <c r="BY309" s="7">
        <v>7</v>
      </c>
      <c r="BZ309" s="7">
        <v>11</v>
      </c>
      <c r="CA309" s="7">
        <v>11</v>
      </c>
      <c r="CB309" s="7">
        <v>5</v>
      </c>
      <c r="CC309" s="7">
        <v>9</v>
      </c>
      <c r="CD309" s="7">
        <v>4</v>
      </c>
      <c r="CE309" s="7">
        <v>7</v>
      </c>
      <c r="CF309" s="7">
        <v>6</v>
      </c>
      <c r="CG309" s="7">
        <v>4</v>
      </c>
      <c r="CH309" s="7">
        <v>8</v>
      </c>
      <c r="CI309" s="7">
        <v>10</v>
      </c>
      <c r="CJ309" s="7">
        <v>7</v>
      </c>
      <c r="CK309" s="7">
        <v>13</v>
      </c>
      <c r="CL309" s="7">
        <v>11</v>
      </c>
      <c r="CM309" s="7">
        <v>8</v>
      </c>
      <c r="CN309" s="7">
        <v>8</v>
      </c>
      <c r="CO309" s="7">
        <v>11</v>
      </c>
      <c r="CP309" s="7">
        <v>10</v>
      </c>
      <c r="CQ309" s="7">
        <v>5</v>
      </c>
      <c r="CR309" s="7">
        <v>18</v>
      </c>
      <c r="CS309" s="7">
        <v>7</v>
      </c>
      <c r="CT309" s="7">
        <v>4</v>
      </c>
      <c r="CU309" s="7">
        <v>4</v>
      </c>
      <c r="CV309" s="7">
        <v>8</v>
      </c>
      <c r="CW309" s="7">
        <v>6</v>
      </c>
      <c r="CX309" s="7">
        <v>11</v>
      </c>
      <c r="CY309" s="7">
        <v>8</v>
      </c>
      <c r="CZ309" s="7">
        <v>11</v>
      </c>
      <c r="DA309" s="7">
        <v>9</v>
      </c>
      <c r="DB309" s="7">
        <v>4</v>
      </c>
      <c r="DC309" s="7">
        <v>6</v>
      </c>
      <c r="DD309" s="7">
        <v>3</v>
      </c>
      <c r="DE309" s="7">
        <v>5</v>
      </c>
      <c r="DF309" s="7">
        <v>4</v>
      </c>
      <c r="DG309" s="7">
        <v>11</v>
      </c>
      <c r="DH309" s="7">
        <v>3</v>
      </c>
      <c r="DI309" s="7">
        <v>6</v>
      </c>
      <c r="DJ309" s="7">
        <v>7</v>
      </c>
      <c r="DK309" s="7">
        <v>6</v>
      </c>
      <c r="DL309" s="7">
        <v>6</v>
      </c>
      <c r="DM309" s="7">
        <v>4</v>
      </c>
      <c r="DN309" s="7">
        <v>3</v>
      </c>
      <c r="DO309" s="7">
        <v>2</v>
      </c>
      <c r="DP309" s="7">
        <v>5</v>
      </c>
      <c r="DQ309" s="7">
        <v>2</v>
      </c>
      <c r="DR309" s="7">
        <v>1</v>
      </c>
      <c r="DS309" s="7">
        <v>2</v>
      </c>
      <c r="DT309" s="7">
        <v>0</v>
      </c>
      <c r="DU309" s="7">
        <v>1</v>
      </c>
      <c r="DV309" s="7">
        <v>0</v>
      </c>
      <c r="DW309" s="7">
        <v>3</v>
      </c>
      <c r="DX309" s="7">
        <f t="shared" si="25"/>
        <v>460</v>
      </c>
      <c r="DY309" s="7">
        <f t="shared" si="26"/>
        <v>65</v>
      </c>
      <c r="DZ309" s="7">
        <f t="shared" si="27"/>
        <v>253</v>
      </c>
      <c r="EA309" s="7">
        <f t="shared" si="28"/>
        <v>130</v>
      </c>
    </row>
    <row r="310" spans="1:131" x14ac:dyDescent="0.35">
      <c r="A310" s="7">
        <v>13</v>
      </c>
      <c r="B310" s="10" t="s">
        <v>1020</v>
      </c>
      <c r="C310" s="10" t="s">
        <v>741</v>
      </c>
      <c r="D310" s="10" t="s">
        <v>742</v>
      </c>
      <c r="E310" s="7">
        <f>SUM(Table32534[[#This Row],[0]:[90]])</f>
        <v>653</v>
      </c>
      <c r="F310" s="8">
        <f>SUM(Table32534[[#This Row],[0]:[15]])</f>
        <v>111</v>
      </c>
      <c r="G310" s="7">
        <f>SUM(Table32534[[#This Row],[16]:[64]])</f>
        <v>403</v>
      </c>
      <c r="H310" s="7">
        <f>SUM(Table32534[[#This Row],[65]:[90]])</f>
        <v>139</v>
      </c>
      <c r="I310" s="7">
        <f>SUM(Table32534[[#This Row],[85]:[90]])</f>
        <v>23</v>
      </c>
      <c r="J310" s="8">
        <f>SUM(Table32534[[#This Row],[0]:[17]])</f>
        <v>134</v>
      </c>
      <c r="K310" s="7">
        <f>SUM(Table32534[[#This Row],[18]:[64]])</f>
        <v>380</v>
      </c>
      <c r="L310" s="8">
        <f>SUM(Table32534[[#This Row],[0]:[4]])</f>
        <v>28</v>
      </c>
      <c r="M310" s="7">
        <f>SUM(Table32534[[#This Row],[5]:[15]])</f>
        <v>83</v>
      </c>
      <c r="N310" s="7">
        <f>SUM(Table32534[[#This Row],[16]:[24]])</f>
        <v>59</v>
      </c>
      <c r="O310" s="7">
        <f>SUM(Table32534[[#This Row],[25]:[49]])</f>
        <v>213</v>
      </c>
      <c r="P310" s="7">
        <f>SUM(Table32534[[#This Row],[50]:[64]])</f>
        <v>131</v>
      </c>
      <c r="Q310" s="7">
        <f>SUM(Table32534[[#This Row],[65]:[74]])</f>
        <v>62</v>
      </c>
      <c r="R310" s="7">
        <f>SUM(Table32534[[#This Row],[75]:[84]])</f>
        <v>54</v>
      </c>
      <c r="S310" s="8">
        <f>SUM(Table32534[[#This Row],[5]:[9]])</f>
        <v>30</v>
      </c>
      <c r="T310" s="7">
        <f>SUM(Table32534[[#This Row],[10]:[14]])</f>
        <v>40</v>
      </c>
      <c r="U310" s="7">
        <f>SUM(Table32534[[#This Row],[15]:[19]])</f>
        <v>47</v>
      </c>
      <c r="V310" s="7">
        <f>SUM(Table32534[[#This Row],[20]:[24]])</f>
        <v>25</v>
      </c>
      <c r="W310" s="7">
        <f>SUM(Table32534[[#This Row],[25]:[29]])</f>
        <v>30</v>
      </c>
      <c r="X310" s="7">
        <f>SUM(Table32534[[#This Row],[30]:[34]])</f>
        <v>45</v>
      </c>
      <c r="Y310" s="7">
        <f>SUM(Table32534[[#This Row],[35]:[39]])</f>
        <v>57</v>
      </c>
      <c r="Z310" s="7">
        <f>SUM(Table32534[[#This Row],[40]:[44]])</f>
        <v>35</v>
      </c>
      <c r="AA310" s="7">
        <f>SUM(Table32534[[#This Row],[45]:[49]])</f>
        <v>46</v>
      </c>
      <c r="AB310" s="7">
        <f>SUM(Table32534[[#This Row],[50]:[54]])</f>
        <v>44</v>
      </c>
      <c r="AC310" s="7">
        <f>SUM(Table32534[[#This Row],[55]:[59]])</f>
        <v>48</v>
      </c>
      <c r="AD310" s="7">
        <f>SUM(Table32534[[#This Row],[60]:[64]])</f>
        <v>39</v>
      </c>
      <c r="AE310" s="7">
        <f>SUM(Table32534[[#This Row],[65]:[69]])</f>
        <v>35</v>
      </c>
      <c r="AF310" s="7">
        <f>SUM(Table32534[[#This Row],[70]:[74]])</f>
        <v>27</v>
      </c>
      <c r="AG310" s="7">
        <f>SUM(Table32534[[#This Row],[75]:[79]])</f>
        <v>30</v>
      </c>
      <c r="AH310" s="7">
        <f>SUM(Table32534[[#This Row],[80]:[84]])</f>
        <v>24</v>
      </c>
      <c r="AI310" s="7">
        <f>SUM(Table32534[[#This Row],[85]:[89]])</f>
        <v>15</v>
      </c>
      <c r="AJ310" s="7">
        <f>Table32534[[#This Row],[90]]</f>
        <v>8</v>
      </c>
      <c r="AK310" s="8">
        <v>2</v>
      </c>
      <c r="AL310" s="7">
        <v>4</v>
      </c>
      <c r="AM310" s="7">
        <v>11</v>
      </c>
      <c r="AN310" s="7">
        <v>6</v>
      </c>
      <c r="AO310" s="7">
        <v>5</v>
      </c>
      <c r="AP310" s="7">
        <v>10</v>
      </c>
      <c r="AQ310" s="7">
        <v>6</v>
      </c>
      <c r="AR310" s="7">
        <v>5</v>
      </c>
      <c r="AS310" s="7">
        <v>5</v>
      </c>
      <c r="AT310" s="7">
        <v>4</v>
      </c>
      <c r="AU310" s="7">
        <v>5</v>
      </c>
      <c r="AV310" s="7">
        <v>11</v>
      </c>
      <c r="AW310" s="7">
        <v>8</v>
      </c>
      <c r="AX310" s="7">
        <v>6</v>
      </c>
      <c r="AY310" s="7">
        <v>10</v>
      </c>
      <c r="AZ310" s="7">
        <v>13</v>
      </c>
      <c r="BA310" s="7">
        <v>7</v>
      </c>
      <c r="BB310" s="7">
        <v>16</v>
      </c>
      <c r="BC310" s="7">
        <v>6</v>
      </c>
      <c r="BD310" s="7">
        <v>5</v>
      </c>
      <c r="BE310" s="7">
        <v>7</v>
      </c>
      <c r="BF310" s="7">
        <v>2</v>
      </c>
      <c r="BG310" s="7">
        <v>6</v>
      </c>
      <c r="BH310" s="7">
        <v>5</v>
      </c>
      <c r="BI310" s="7">
        <v>5</v>
      </c>
      <c r="BJ310" s="7">
        <v>4</v>
      </c>
      <c r="BK310" s="7">
        <v>4</v>
      </c>
      <c r="BL310" s="7">
        <v>9</v>
      </c>
      <c r="BM310" s="7">
        <v>6</v>
      </c>
      <c r="BN310" s="7">
        <v>7</v>
      </c>
      <c r="BO310" s="7">
        <v>9</v>
      </c>
      <c r="BP310" s="7">
        <v>7</v>
      </c>
      <c r="BQ310" s="7">
        <v>7</v>
      </c>
      <c r="BR310" s="7">
        <v>12</v>
      </c>
      <c r="BS310" s="7">
        <v>10</v>
      </c>
      <c r="BT310" s="7">
        <v>10</v>
      </c>
      <c r="BU310" s="7">
        <v>9</v>
      </c>
      <c r="BV310" s="7">
        <v>16</v>
      </c>
      <c r="BW310" s="7">
        <v>14</v>
      </c>
      <c r="BX310" s="7">
        <v>8</v>
      </c>
      <c r="BY310" s="7">
        <v>6</v>
      </c>
      <c r="BZ310" s="7">
        <v>6</v>
      </c>
      <c r="CA310" s="7">
        <v>10</v>
      </c>
      <c r="CB310" s="7">
        <v>8</v>
      </c>
      <c r="CC310" s="7">
        <v>5</v>
      </c>
      <c r="CD310" s="7">
        <v>11</v>
      </c>
      <c r="CE310" s="7">
        <v>11</v>
      </c>
      <c r="CF310" s="7">
        <v>7</v>
      </c>
      <c r="CG310" s="7">
        <v>7</v>
      </c>
      <c r="CH310" s="7">
        <v>10</v>
      </c>
      <c r="CI310" s="7">
        <v>9</v>
      </c>
      <c r="CJ310" s="7">
        <v>9</v>
      </c>
      <c r="CK310" s="7">
        <v>10</v>
      </c>
      <c r="CL310" s="7">
        <v>7</v>
      </c>
      <c r="CM310" s="7">
        <v>9</v>
      </c>
      <c r="CN310" s="7">
        <v>12</v>
      </c>
      <c r="CO310" s="7">
        <v>7</v>
      </c>
      <c r="CP310" s="7">
        <v>7</v>
      </c>
      <c r="CQ310" s="7">
        <v>11</v>
      </c>
      <c r="CR310" s="7">
        <v>11</v>
      </c>
      <c r="CS310" s="7">
        <v>10</v>
      </c>
      <c r="CT310" s="7">
        <v>5</v>
      </c>
      <c r="CU310" s="7">
        <v>10</v>
      </c>
      <c r="CV310" s="7">
        <v>9</v>
      </c>
      <c r="CW310" s="7">
        <v>5</v>
      </c>
      <c r="CX310" s="7">
        <v>14</v>
      </c>
      <c r="CY310" s="7">
        <v>5</v>
      </c>
      <c r="CZ310" s="7">
        <v>6</v>
      </c>
      <c r="DA310" s="7">
        <v>4</v>
      </c>
      <c r="DB310" s="7">
        <v>6</v>
      </c>
      <c r="DC310" s="7">
        <v>4</v>
      </c>
      <c r="DD310" s="7">
        <v>4</v>
      </c>
      <c r="DE310" s="7">
        <v>7</v>
      </c>
      <c r="DF310" s="7">
        <v>7</v>
      </c>
      <c r="DG310" s="7">
        <v>5</v>
      </c>
      <c r="DH310" s="7">
        <v>3</v>
      </c>
      <c r="DI310" s="7">
        <v>9</v>
      </c>
      <c r="DJ310" s="7">
        <v>5</v>
      </c>
      <c r="DK310" s="7">
        <v>6</v>
      </c>
      <c r="DL310" s="7">
        <v>7</v>
      </c>
      <c r="DM310" s="7">
        <v>9</v>
      </c>
      <c r="DN310" s="7">
        <v>7</v>
      </c>
      <c r="DO310" s="7">
        <v>2</v>
      </c>
      <c r="DP310" s="7">
        <v>5</v>
      </c>
      <c r="DQ310" s="7">
        <v>1</v>
      </c>
      <c r="DR310" s="7">
        <v>4</v>
      </c>
      <c r="DS310" s="7">
        <v>2</v>
      </c>
      <c r="DT310" s="7">
        <v>2</v>
      </c>
      <c r="DU310" s="7">
        <v>3</v>
      </c>
      <c r="DV310" s="7">
        <v>4</v>
      </c>
      <c r="DW310" s="7">
        <v>8</v>
      </c>
      <c r="DX310" s="7">
        <f t="shared" si="25"/>
        <v>403</v>
      </c>
      <c r="DY310" s="7">
        <f t="shared" si="26"/>
        <v>36</v>
      </c>
      <c r="DZ310" s="7">
        <f t="shared" si="27"/>
        <v>213</v>
      </c>
      <c r="EA310" s="7">
        <f t="shared" si="28"/>
        <v>131</v>
      </c>
    </row>
    <row r="311" spans="1:131" x14ac:dyDescent="0.35">
      <c r="A311" s="7">
        <v>13</v>
      </c>
      <c r="B311" s="10" t="s">
        <v>1020</v>
      </c>
      <c r="C311" s="10" t="s">
        <v>743</v>
      </c>
      <c r="D311" s="10" t="s">
        <v>744</v>
      </c>
      <c r="E311" s="7">
        <f>SUM(Table32534[[#This Row],[0]:[90]])</f>
        <v>800</v>
      </c>
      <c r="F311" s="8">
        <f>SUM(Table32534[[#This Row],[0]:[15]])</f>
        <v>129</v>
      </c>
      <c r="G311" s="7">
        <f>SUM(Table32534[[#This Row],[16]:[64]])</f>
        <v>516</v>
      </c>
      <c r="H311" s="7">
        <f>SUM(Table32534[[#This Row],[65]:[90]])</f>
        <v>155</v>
      </c>
      <c r="I311" s="7">
        <f>SUM(Table32534[[#This Row],[85]:[90]])</f>
        <v>29</v>
      </c>
      <c r="J311" s="8">
        <f>SUM(Table32534[[#This Row],[0]:[17]])</f>
        <v>149</v>
      </c>
      <c r="K311" s="7">
        <f>SUM(Table32534[[#This Row],[18]:[64]])</f>
        <v>496</v>
      </c>
      <c r="L311" s="8">
        <f>SUM(Table32534[[#This Row],[0]:[4]])</f>
        <v>45</v>
      </c>
      <c r="M311" s="7">
        <f>SUM(Table32534[[#This Row],[5]:[15]])</f>
        <v>84</v>
      </c>
      <c r="N311" s="7">
        <f>SUM(Table32534[[#This Row],[16]:[24]])</f>
        <v>92</v>
      </c>
      <c r="O311" s="7">
        <f>SUM(Table32534[[#This Row],[25]:[49]])</f>
        <v>241</v>
      </c>
      <c r="P311" s="7">
        <f>SUM(Table32534[[#This Row],[50]:[64]])</f>
        <v>183</v>
      </c>
      <c r="Q311" s="7">
        <f>SUM(Table32534[[#This Row],[65]:[74]])</f>
        <v>77</v>
      </c>
      <c r="R311" s="7">
        <f>SUM(Table32534[[#This Row],[75]:[84]])</f>
        <v>49</v>
      </c>
      <c r="S311" s="8">
        <f>SUM(Table32534[[#This Row],[5]:[9]])</f>
        <v>36</v>
      </c>
      <c r="T311" s="7">
        <f>SUM(Table32534[[#This Row],[10]:[14]])</f>
        <v>42</v>
      </c>
      <c r="U311" s="7">
        <f>SUM(Table32534[[#This Row],[15]:[19]])</f>
        <v>42</v>
      </c>
      <c r="V311" s="7">
        <f>SUM(Table32534[[#This Row],[20]:[24]])</f>
        <v>56</v>
      </c>
      <c r="W311" s="7">
        <f>SUM(Table32534[[#This Row],[25]:[29]])</f>
        <v>55</v>
      </c>
      <c r="X311" s="7">
        <f>SUM(Table32534[[#This Row],[30]:[34]])</f>
        <v>64</v>
      </c>
      <c r="Y311" s="7">
        <f>SUM(Table32534[[#This Row],[35]:[39]])</f>
        <v>46</v>
      </c>
      <c r="Z311" s="7">
        <f>SUM(Table32534[[#This Row],[40]:[44]])</f>
        <v>35</v>
      </c>
      <c r="AA311" s="7">
        <f>SUM(Table32534[[#This Row],[45]:[49]])</f>
        <v>41</v>
      </c>
      <c r="AB311" s="7">
        <f>SUM(Table32534[[#This Row],[50]:[54]])</f>
        <v>59</v>
      </c>
      <c r="AC311" s="7">
        <f>SUM(Table32534[[#This Row],[55]:[59]])</f>
        <v>76</v>
      </c>
      <c r="AD311" s="7">
        <f>SUM(Table32534[[#This Row],[60]:[64]])</f>
        <v>48</v>
      </c>
      <c r="AE311" s="7">
        <f>SUM(Table32534[[#This Row],[65]:[69]])</f>
        <v>50</v>
      </c>
      <c r="AF311" s="7">
        <f>SUM(Table32534[[#This Row],[70]:[74]])</f>
        <v>27</v>
      </c>
      <c r="AG311" s="7">
        <f>SUM(Table32534[[#This Row],[75]:[79]])</f>
        <v>33</v>
      </c>
      <c r="AH311" s="7">
        <f>SUM(Table32534[[#This Row],[80]:[84]])</f>
        <v>16</v>
      </c>
      <c r="AI311" s="7">
        <f>SUM(Table32534[[#This Row],[85]:[89]])</f>
        <v>18</v>
      </c>
      <c r="AJ311" s="7">
        <f>Table32534[[#This Row],[90]]</f>
        <v>11</v>
      </c>
      <c r="AK311" s="8">
        <v>6</v>
      </c>
      <c r="AL311" s="7">
        <v>7</v>
      </c>
      <c r="AM311" s="7">
        <v>11</v>
      </c>
      <c r="AN311" s="7">
        <v>10</v>
      </c>
      <c r="AO311" s="7">
        <v>11</v>
      </c>
      <c r="AP311" s="7">
        <v>5</v>
      </c>
      <c r="AQ311" s="7">
        <v>8</v>
      </c>
      <c r="AR311" s="7">
        <v>6</v>
      </c>
      <c r="AS311" s="7">
        <v>9</v>
      </c>
      <c r="AT311" s="7">
        <v>8</v>
      </c>
      <c r="AU311" s="7">
        <v>8</v>
      </c>
      <c r="AV311" s="7">
        <v>10</v>
      </c>
      <c r="AW311" s="7">
        <v>6</v>
      </c>
      <c r="AX311" s="7">
        <v>6</v>
      </c>
      <c r="AY311" s="7">
        <v>12</v>
      </c>
      <c r="AZ311" s="7">
        <v>6</v>
      </c>
      <c r="BA311" s="7">
        <v>14</v>
      </c>
      <c r="BB311" s="7">
        <v>6</v>
      </c>
      <c r="BC311" s="7">
        <v>10</v>
      </c>
      <c r="BD311" s="7">
        <v>6</v>
      </c>
      <c r="BE311" s="7">
        <v>14</v>
      </c>
      <c r="BF311" s="7">
        <v>9</v>
      </c>
      <c r="BG311" s="7">
        <v>14</v>
      </c>
      <c r="BH311" s="7">
        <v>10</v>
      </c>
      <c r="BI311" s="7">
        <v>9</v>
      </c>
      <c r="BJ311" s="7">
        <v>7</v>
      </c>
      <c r="BK311" s="7">
        <v>8</v>
      </c>
      <c r="BL311" s="7">
        <v>16</v>
      </c>
      <c r="BM311" s="7">
        <v>11</v>
      </c>
      <c r="BN311" s="7">
        <v>13</v>
      </c>
      <c r="BO311" s="7">
        <v>13</v>
      </c>
      <c r="BP311" s="7">
        <v>9</v>
      </c>
      <c r="BQ311" s="7">
        <v>16</v>
      </c>
      <c r="BR311" s="7">
        <v>11</v>
      </c>
      <c r="BS311" s="7">
        <v>15</v>
      </c>
      <c r="BT311" s="7">
        <v>6</v>
      </c>
      <c r="BU311" s="7">
        <v>10</v>
      </c>
      <c r="BV311" s="7">
        <v>12</v>
      </c>
      <c r="BW311" s="7">
        <v>6</v>
      </c>
      <c r="BX311" s="7">
        <v>12</v>
      </c>
      <c r="BY311" s="7">
        <v>8</v>
      </c>
      <c r="BZ311" s="7">
        <v>11</v>
      </c>
      <c r="CA311" s="7">
        <v>4</v>
      </c>
      <c r="CB311" s="7">
        <v>7</v>
      </c>
      <c r="CC311" s="7">
        <v>5</v>
      </c>
      <c r="CD311" s="7">
        <v>9</v>
      </c>
      <c r="CE311" s="7">
        <v>7</v>
      </c>
      <c r="CF311" s="7">
        <v>8</v>
      </c>
      <c r="CG311" s="7">
        <v>6</v>
      </c>
      <c r="CH311" s="7">
        <v>11</v>
      </c>
      <c r="CI311" s="7">
        <v>10</v>
      </c>
      <c r="CJ311" s="7">
        <v>8</v>
      </c>
      <c r="CK311" s="7">
        <v>20</v>
      </c>
      <c r="CL311" s="7">
        <v>13</v>
      </c>
      <c r="CM311" s="7">
        <v>8</v>
      </c>
      <c r="CN311" s="7">
        <v>17</v>
      </c>
      <c r="CO311" s="7">
        <v>22</v>
      </c>
      <c r="CP311" s="7">
        <v>15</v>
      </c>
      <c r="CQ311" s="7">
        <v>10</v>
      </c>
      <c r="CR311" s="7">
        <v>12</v>
      </c>
      <c r="CS311" s="7">
        <v>10</v>
      </c>
      <c r="CT311" s="7">
        <v>14</v>
      </c>
      <c r="CU311" s="7">
        <v>14</v>
      </c>
      <c r="CV311" s="7">
        <v>7</v>
      </c>
      <c r="CW311" s="7">
        <v>3</v>
      </c>
      <c r="CX311" s="7">
        <v>12</v>
      </c>
      <c r="CY311" s="7">
        <v>11</v>
      </c>
      <c r="CZ311" s="7">
        <v>7</v>
      </c>
      <c r="DA311" s="7">
        <v>8</v>
      </c>
      <c r="DB311" s="7">
        <v>12</v>
      </c>
      <c r="DC311" s="7">
        <v>4</v>
      </c>
      <c r="DD311" s="7">
        <v>5</v>
      </c>
      <c r="DE311" s="7">
        <v>5</v>
      </c>
      <c r="DF311" s="7">
        <v>6</v>
      </c>
      <c r="DG311" s="7">
        <v>7</v>
      </c>
      <c r="DH311" s="7">
        <v>7</v>
      </c>
      <c r="DI311" s="7">
        <v>6</v>
      </c>
      <c r="DJ311" s="7">
        <v>7</v>
      </c>
      <c r="DK311" s="7">
        <v>6</v>
      </c>
      <c r="DL311" s="7">
        <v>7</v>
      </c>
      <c r="DM311" s="7">
        <v>4</v>
      </c>
      <c r="DN311" s="7">
        <v>3</v>
      </c>
      <c r="DO311" s="7">
        <v>4</v>
      </c>
      <c r="DP311" s="7">
        <v>4</v>
      </c>
      <c r="DQ311" s="7">
        <v>1</v>
      </c>
      <c r="DR311" s="7">
        <v>5</v>
      </c>
      <c r="DS311" s="7">
        <v>4</v>
      </c>
      <c r="DT311" s="7">
        <v>1</v>
      </c>
      <c r="DU311" s="7">
        <v>5</v>
      </c>
      <c r="DV311" s="7">
        <v>3</v>
      </c>
      <c r="DW311" s="7">
        <v>11</v>
      </c>
      <c r="DX311" s="7">
        <f t="shared" si="25"/>
        <v>516</v>
      </c>
      <c r="DY311" s="7">
        <f t="shared" si="26"/>
        <v>72</v>
      </c>
      <c r="DZ311" s="7">
        <f t="shared" si="27"/>
        <v>241</v>
      </c>
      <c r="EA311" s="7">
        <f t="shared" si="28"/>
        <v>183</v>
      </c>
    </row>
    <row r="312" spans="1:131" x14ac:dyDescent="0.35">
      <c r="A312" s="7">
        <v>13</v>
      </c>
      <c r="B312" s="10" t="s">
        <v>1020</v>
      </c>
      <c r="C312" s="10" t="s">
        <v>745</v>
      </c>
      <c r="D312" s="10" t="s">
        <v>746</v>
      </c>
      <c r="E312" s="7">
        <f>SUM(Table32534[[#This Row],[0]:[90]])</f>
        <v>804</v>
      </c>
      <c r="F312" s="8">
        <f>SUM(Table32534[[#This Row],[0]:[15]])</f>
        <v>141</v>
      </c>
      <c r="G312" s="7">
        <f>SUM(Table32534[[#This Row],[16]:[64]])</f>
        <v>491</v>
      </c>
      <c r="H312" s="7">
        <f>SUM(Table32534[[#This Row],[65]:[90]])</f>
        <v>172</v>
      </c>
      <c r="I312" s="7">
        <f>SUM(Table32534[[#This Row],[85]:[90]])</f>
        <v>25</v>
      </c>
      <c r="J312" s="8">
        <f>SUM(Table32534[[#This Row],[0]:[17]])</f>
        <v>159</v>
      </c>
      <c r="K312" s="7">
        <f>SUM(Table32534[[#This Row],[18]:[64]])</f>
        <v>473</v>
      </c>
      <c r="L312" s="8">
        <f>SUM(Table32534[[#This Row],[0]:[4]])</f>
        <v>36</v>
      </c>
      <c r="M312" s="7">
        <f>SUM(Table32534[[#This Row],[5]:[15]])</f>
        <v>105</v>
      </c>
      <c r="N312" s="7">
        <f>SUM(Table32534[[#This Row],[16]:[24]])</f>
        <v>70</v>
      </c>
      <c r="O312" s="7">
        <f>SUM(Table32534[[#This Row],[25]:[49]])</f>
        <v>253</v>
      </c>
      <c r="P312" s="7">
        <f>SUM(Table32534[[#This Row],[50]:[64]])</f>
        <v>168</v>
      </c>
      <c r="Q312" s="7">
        <f>SUM(Table32534[[#This Row],[65]:[74]])</f>
        <v>97</v>
      </c>
      <c r="R312" s="7">
        <f>SUM(Table32534[[#This Row],[75]:[84]])</f>
        <v>50</v>
      </c>
      <c r="S312" s="8">
        <f>SUM(Table32534[[#This Row],[5]:[9]])</f>
        <v>53</v>
      </c>
      <c r="T312" s="7">
        <f>SUM(Table32534[[#This Row],[10]:[14]])</f>
        <v>41</v>
      </c>
      <c r="U312" s="7">
        <f>SUM(Table32534[[#This Row],[15]:[19]])</f>
        <v>43</v>
      </c>
      <c r="V312" s="7">
        <f>SUM(Table32534[[#This Row],[20]:[24]])</f>
        <v>38</v>
      </c>
      <c r="W312" s="7">
        <f>SUM(Table32534[[#This Row],[25]:[29]])</f>
        <v>48</v>
      </c>
      <c r="X312" s="7">
        <f>SUM(Table32534[[#This Row],[30]:[34]])</f>
        <v>49</v>
      </c>
      <c r="Y312" s="7">
        <f>SUM(Table32534[[#This Row],[35]:[39]])</f>
        <v>55</v>
      </c>
      <c r="Z312" s="7">
        <f>SUM(Table32534[[#This Row],[40]:[44]])</f>
        <v>53</v>
      </c>
      <c r="AA312" s="7">
        <f>SUM(Table32534[[#This Row],[45]:[49]])</f>
        <v>48</v>
      </c>
      <c r="AB312" s="7">
        <f>SUM(Table32534[[#This Row],[50]:[54]])</f>
        <v>53</v>
      </c>
      <c r="AC312" s="7">
        <f>SUM(Table32534[[#This Row],[55]:[59]])</f>
        <v>56</v>
      </c>
      <c r="AD312" s="7">
        <f>SUM(Table32534[[#This Row],[60]:[64]])</f>
        <v>59</v>
      </c>
      <c r="AE312" s="7">
        <f>SUM(Table32534[[#This Row],[65]:[69]])</f>
        <v>62</v>
      </c>
      <c r="AF312" s="7">
        <f>SUM(Table32534[[#This Row],[70]:[74]])</f>
        <v>35</v>
      </c>
      <c r="AG312" s="7">
        <f>SUM(Table32534[[#This Row],[75]:[79]])</f>
        <v>30</v>
      </c>
      <c r="AH312" s="7">
        <f>SUM(Table32534[[#This Row],[80]:[84]])</f>
        <v>20</v>
      </c>
      <c r="AI312" s="7">
        <f>SUM(Table32534[[#This Row],[85]:[89]])</f>
        <v>12</v>
      </c>
      <c r="AJ312" s="7">
        <f>Table32534[[#This Row],[90]]</f>
        <v>13</v>
      </c>
      <c r="AK312" s="8">
        <v>8</v>
      </c>
      <c r="AL312" s="7">
        <v>6</v>
      </c>
      <c r="AM312" s="7">
        <v>6</v>
      </c>
      <c r="AN312" s="7">
        <v>9</v>
      </c>
      <c r="AO312" s="7">
        <v>7</v>
      </c>
      <c r="AP312" s="7">
        <v>7</v>
      </c>
      <c r="AQ312" s="7">
        <v>10</v>
      </c>
      <c r="AR312" s="7">
        <v>8</v>
      </c>
      <c r="AS312" s="7">
        <v>14</v>
      </c>
      <c r="AT312" s="7">
        <v>14</v>
      </c>
      <c r="AU312" s="7">
        <v>8</v>
      </c>
      <c r="AV312" s="7">
        <v>8</v>
      </c>
      <c r="AW312" s="7">
        <v>12</v>
      </c>
      <c r="AX312" s="7">
        <v>6</v>
      </c>
      <c r="AY312" s="7">
        <v>7</v>
      </c>
      <c r="AZ312" s="7">
        <v>11</v>
      </c>
      <c r="BA312" s="7">
        <v>11</v>
      </c>
      <c r="BB312" s="7">
        <v>7</v>
      </c>
      <c r="BC312" s="7">
        <v>7</v>
      </c>
      <c r="BD312" s="7">
        <v>7</v>
      </c>
      <c r="BE312" s="7">
        <v>12</v>
      </c>
      <c r="BF312" s="7">
        <v>10</v>
      </c>
      <c r="BG312" s="7">
        <v>5</v>
      </c>
      <c r="BH312" s="7">
        <v>6</v>
      </c>
      <c r="BI312" s="7">
        <v>5</v>
      </c>
      <c r="BJ312" s="7">
        <v>11</v>
      </c>
      <c r="BK312" s="7">
        <v>11</v>
      </c>
      <c r="BL312" s="7">
        <v>5</v>
      </c>
      <c r="BM312" s="7">
        <v>13</v>
      </c>
      <c r="BN312" s="7">
        <v>8</v>
      </c>
      <c r="BO312" s="7">
        <v>12</v>
      </c>
      <c r="BP312" s="7">
        <v>7</v>
      </c>
      <c r="BQ312" s="7">
        <v>9</v>
      </c>
      <c r="BR312" s="7">
        <v>11</v>
      </c>
      <c r="BS312" s="7">
        <v>10</v>
      </c>
      <c r="BT312" s="7">
        <v>5</v>
      </c>
      <c r="BU312" s="7">
        <v>9</v>
      </c>
      <c r="BV312" s="7">
        <v>17</v>
      </c>
      <c r="BW312" s="7">
        <v>13</v>
      </c>
      <c r="BX312" s="7">
        <v>11</v>
      </c>
      <c r="BY312" s="7">
        <v>16</v>
      </c>
      <c r="BZ312" s="7">
        <v>8</v>
      </c>
      <c r="CA312" s="7">
        <v>12</v>
      </c>
      <c r="CB312" s="7">
        <v>9</v>
      </c>
      <c r="CC312" s="7">
        <v>8</v>
      </c>
      <c r="CD312" s="7">
        <v>10</v>
      </c>
      <c r="CE312" s="7">
        <v>12</v>
      </c>
      <c r="CF312" s="7">
        <v>9</v>
      </c>
      <c r="CG312" s="7">
        <v>11</v>
      </c>
      <c r="CH312" s="7">
        <v>6</v>
      </c>
      <c r="CI312" s="7">
        <v>9</v>
      </c>
      <c r="CJ312" s="7">
        <v>13</v>
      </c>
      <c r="CK312" s="7">
        <v>9</v>
      </c>
      <c r="CL312" s="7">
        <v>9</v>
      </c>
      <c r="CM312" s="7">
        <v>13</v>
      </c>
      <c r="CN312" s="7">
        <v>14</v>
      </c>
      <c r="CO312" s="7">
        <v>8</v>
      </c>
      <c r="CP312" s="7">
        <v>8</v>
      </c>
      <c r="CQ312" s="7">
        <v>14</v>
      </c>
      <c r="CR312" s="7">
        <v>12</v>
      </c>
      <c r="CS312" s="7">
        <v>14</v>
      </c>
      <c r="CT312" s="7">
        <v>15</v>
      </c>
      <c r="CU312" s="7">
        <v>9</v>
      </c>
      <c r="CV312" s="7">
        <v>10</v>
      </c>
      <c r="CW312" s="7">
        <v>11</v>
      </c>
      <c r="CX312" s="7">
        <v>14</v>
      </c>
      <c r="CY312" s="7">
        <v>10</v>
      </c>
      <c r="CZ312" s="7">
        <v>14</v>
      </c>
      <c r="DA312" s="7">
        <v>16</v>
      </c>
      <c r="DB312" s="7">
        <v>8</v>
      </c>
      <c r="DC312" s="7">
        <v>10</v>
      </c>
      <c r="DD312" s="7">
        <v>6</v>
      </c>
      <c r="DE312" s="7">
        <v>4</v>
      </c>
      <c r="DF312" s="7">
        <v>9</v>
      </c>
      <c r="DG312" s="7">
        <v>6</v>
      </c>
      <c r="DH312" s="7">
        <v>6</v>
      </c>
      <c r="DI312" s="7">
        <v>5</v>
      </c>
      <c r="DJ312" s="7">
        <v>9</v>
      </c>
      <c r="DK312" s="7">
        <v>7</v>
      </c>
      <c r="DL312" s="7">
        <v>3</v>
      </c>
      <c r="DM312" s="7">
        <v>4</v>
      </c>
      <c r="DN312" s="7">
        <v>5</v>
      </c>
      <c r="DO312" s="7">
        <v>5</v>
      </c>
      <c r="DP312" s="7">
        <v>5</v>
      </c>
      <c r="DQ312" s="7">
        <v>1</v>
      </c>
      <c r="DR312" s="7">
        <v>4</v>
      </c>
      <c r="DS312" s="7">
        <v>0</v>
      </c>
      <c r="DT312" s="7">
        <v>2</v>
      </c>
      <c r="DU312" s="7">
        <v>3</v>
      </c>
      <c r="DV312" s="7">
        <v>3</v>
      </c>
      <c r="DW312" s="7">
        <v>13</v>
      </c>
      <c r="DX312" s="7">
        <f t="shared" si="25"/>
        <v>491</v>
      </c>
      <c r="DY312" s="7">
        <f t="shared" si="26"/>
        <v>52</v>
      </c>
      <c r="DZ312" s="7">
        <f t="shared" si="27"/>
        <v>253</v>
      </c>
      <c r="EA312" s="7">
        <f t="shared" si="28"/>
        <v>168</v>
      </c>
    </row>
    <row r="313" spans="1:131" x14ac:dyDescent="0.35">
      <c r="A313" s="7">
        <v>13</v>
      </c>
      <c r="B313" s="10" t="s">
        <v>1020</v>
      </c>
      <c r="C313" s="10" t="s">
        <v>747</v>
      </c>
      <c r="D313" s="10" t="s">
        <v>748</v>
      </c>
      <c r="E313" s="7">
        <f>SUM(Table32534[[#This Row],[0]:[90]])</f>
        <v>1115</v>
      </c>
      <c r="F313" s="8">
        <f>SUM(Table32534[[#This Row],[0]:[15]])</f>
        <v>184</v>
      </c>
      <c r="G313" s="7">
        <f>SUM(Table32534[[#This Row],[16]:[64]])</f>
        <v>717</v>
      </c>
      <c r="H313" s="7">
        <f>SUM(Table32534[[#This Row],[65]:[90]])</f>
        <v>214</v>
      </c>
      <c r="I313" s="7">
        <f>SUM(Table32534[[#This Row],[85]:[90]])</f>
        <v>38</v>
      </c>
      <c r="J313" s="8">
        <f>SUM(Table32534[[#This Row],[0]:[17]])</f>
        <v>204</v>
      </c>
      <c r="K313" s="7">
        <f>SUM(Table32534[[#This Row],[18]:[64]])</f>
        <v>697</v>
      </c>
      <c r="L313" s="8">
        <f>SUM(Table32534[[#This Row],[0]:[4]])</f>
        <v>58</v>
      </c>
      <c r="M313" s="7">
        <f>SUM(Table32534[[#This Row],[5]:[15]])</f>
        <v>126</v>
      </c>
      <c r="N313" s="7">
        <f>SUM(Table32534[[#This Row],[16]:[24]])</f>
        <v>115</v>
      </c>
      <c r="O313" s="7">
        <f>SUM(Table32534[[#This Row],[25]:[49]])</f>
        <v>338</v>
      </c>
      <c r="P313" s="7">
        <f>SUM(Table32534[[#This Row],[50]:[64]])</f>
        <v>264</v>
      </c>
      <c r="Q313" s="7">
        <f>SUM(Table32534[[#This Row],[65]:[74]])</f>
        <v>118</v>
      </c>
      <c r="R313" s="7">
        <f>SUM(Table32534[[#This Row],[75]:[84]])</f>
        <v>58</v>
      </c>
      <c r="S313" s="8">
        <f>SUM(Table32534[[#This Row],[5]:[9]])</f>
        <v>64</v>
      </c>
      <c r="T313" s="7">
        <f>SUM(Table32534[[#This Row],[10]:[14]])</f>
        <v>49</v>
      </c>
      <c r="U313" s="7">
        <f>SUM(Table32534[[#This Row],[15]:[19]])</f>
        <v>56</v>
      </c>
      <c r="V313" s="7">
        <f>SUM(Table32534[[#This Row],[20]:[24]])</f>
        <v>72</v>
      </c>
      <c r="W313" s="7">
        <f>SUM(Table32534[[#This Row],[25]:[29]])</f>
        <v>70</v>
      </c>
      <c r="X313" s="7">
        <f>SUM(Table32534[[#This Row],[30]:[34]])</f>
        <v>77</v>
      </c>
      <c r="Y313" s="7">
        <f>SUM(Table32534[[#This Row],[35]:[39]])</f>
        <v>76</v>
      </c>
      <c r="Z313" s="7">
        <f>SUM(Table32534[[#This Row],[40]:[44]])</f>
        <v>61</v>
      </c>
      <c r="AA313" s="7">
        <f>SUM(Table32534[[#This Row],[45]:[49]])</f>
        <v>54</v>
      </c>
      <c r="AB313" s="7">
        <f>SUM(Table32534[[#This Row],[50]:[54]])</f>
        <v>86</v>
      </c>
      <c r="AC313" s="7">
        <f>SUM(Table32534[[#This Row],[55]:[59]])</f>
        <v>89</v>
      </c>
      <c r="AD313" s="7">
        <f>SUM(Table32534[[#This Row],[60]:[64]])</f>
        <v>89</v>
      </c>
      <c r="AE313" s="7">
        <f>SUM(Table32534[[#This Row],[65]:[69]])</f>
        <v>63</v>
      </c>
      <c r="AF313" s="7">
        <f>SUM(Table32534[[#This Row],[70]:[74]])</f>
        <v>55</v>
      </c>
      <c r="AG313" s="7">
        <f>SUM(Table32534[[#This Row],[75]:[79]])</f>
        <v>28</v>
      </c>
      <c r="AH313" s="7">
        <f>SUM(Table32534[[#This Row],[80]:[84]])</f>
        <v>30</v>
      </c>
      <c r="AI313" s="7">
        <f>SUM(Table32534[[#This Row],[85]:[89]])</f>
        <v>26</v>
      </c>
      <c r="AJ313" s="7">
        <f>Table32534[[#This Row],[90]]</f>
        <v>12</v>
      </c>
      <c r="AK313" s="8">
        <v>7</v>
      </c>
      <c r="AL313" s="7">
        <v>18</v>
      </c>
      <c r="AM313" s="7">
        <v>11</v>
      </c>
      <c r="AN313" s="7">
        <v>12</v>
      </c>
      <c r="AO313" s="7">
        <v>10</v>
      </c>
      <c r="AP313" s="7">
        <v>13</v>
      </c>
      <c r="AQ313" s="7">
        <v>17</v>
      </c>
      <c r="AR313" s="7">
        <v>9</v>
      </c>
      <c r="AS313" s="7">
        <v>16</v>
      </c>
      <c r="AT313" s="7">
        <v>9</v>
      </c>
      <c r="AU313" s="7">
        <v>8</v>
      </c>
      <c r="AV313" s="7">
        <v>6</v>
      </c>
      <c r="AW313" s="7">
        <v>8</v>
      </c>
      <c r="AX313" s="7">
        <v>16</v>
      </c>
      <c r="AY313" s="7">
        <v>11</v>
      </c>
      <c r="AZ313" s="7">
        <v>13</v>
      </c>
      <c r="BA313" s="7">
        <v>12</v>
      </c>
      <c r="BB313" s="7">
        <v>8</v>
      </c>
      <c r="BC313" s="7">
        <v>13</v>
      </c>
      <c r="BD313" s="7">
        <v>10</v>
      </c>
      <c r="BE313" s="7">
        <v>15</v>
      </c>
      <c r="BF313" s="7">
        <v>16</v>
      </c>
      <c r="BG313" s="7">
        <v>15</v>
      </c>
      <c r="BH313" s="7">
        <v>14</v>
      </c>
      <c r="BI313" s="7">
        <v>12</v>
      </c>
      <c r="BJ313" s="7">
        <v>15</v>
      </c>
      <c r="BK313" s="7">
        <v>11</v>
      </c>
      <c r="BL313" s="7">
        <v>17</v>
      </c>
      <c r="BM313" s="7">
        <v>12</v>
      </c>
      <c r="BN313" s="7">
        <v>15</v>
      </c>
      <c r="BO313" s="7">
        <v>24</v>
      </c>
      <c r="BP313" s="7">
        <v>13</v>
      </c>
      <c r="BQ313" s="7">
        <v>15</v>
      </c>
      <c r="BR313" s="7">
        <v>11</v>
      </c>
      <c r="BS313" s="7">
        <v>14</v>
      </c>
      <c r="BT313" s="7">
        <v>22</v>
      </c>
      <c r="BU313" s="7">
        <v>11</v>
      </c>
      <c r="BV313" s="7">
        <v>14</v>
      </c>
      <c r="BW313" s="7">
        <v>16</v>
      </c>
      <c r="BX313" s="7">
        <v>13</v>
      </c>
      <c r="BY313" s="7">
        <v>14</v>
      </c>
      <c r="BZ313" s="7">
        <v>11</v>
      </c>
      <c r="CA313" s="7">
        <v>10</v>
      </c>
      <c r="CB313" s="7">
        <v>10</v>
      </c>
      <c r="CC313" s="7">
        <v>16</v>
      </c>
      <c r="CD313" s="7">
        <v>10</v>
      </c>
      <c r="CE313" s="7">
        <v>11</v>
      </c>
      <c r="CF313" s="7">
        <v>8</v>
      </c>
      <c r="CG313" s="7">
        <v>11</v>
      </c>
      <c r="CH313" s="7">
        <v>14</v>
      </c>
      <c r="CI313" s="7">
        <v>13</v>
      </c>
      <c r="CJ313" s="7">
        <v>15</v>
      </c>
      <c r="CK313" s="7">
        <v>24</v>
      </c>
      <c r="CL313" s="7">
        <v>19</v>
      </c>
      <c r="CM313" s="7">
        <v>15</v>
      </c>
      <c r="CN313" s="7">
        <v>13</v>
      </c>
      <c r="CO313" s="7">
        <v>18</v>
      </c>
      <c r="CP313" s="7">
        <v>13</v>
      </c>
      <c r="CQ313" s="7">
        <v>22</v>
      </c>
      <c r="CR313" s="7">
        <v>23</v>
      </c>
      <c r="CS313" s="7">
        <v>19</v>
      </c>
      <c r="CT313" s="7">
        <v>21</v>
      </c>
      <c r="CU313" s="7">
        <v>22</v>
      </c>
      <c r="CV313" s="7">
        <v>13</v>
      </c>
      <c r="CW313" s="7">
        <v>14</v>
      </c>
      <c r="CX313" s="7">
        <v>23</v>
      </c>
      <c r="CY313" s="7">
        <v>12</v>
      </c>
      <c r="CZ313" s="7">
        <v>7</v>
      </c>
      <c r="DA313" s="7">
        <v>14</v>
      </c>
      <c r="DB313" s="7">
        <v>7</v>
      </c>
      <c r="DC313" s="7">
        <v>8</v>
      </c>
      <c r="DD313" s="7">
        <v>14</v>
      </c>
      <c r="DE313" s="7">
        <v>13</v>
      </c>
      <c r="DF313" s="7">
        <v>11</v>
      </c>
      <c r="DG313" s="7">
        <v>9</v>
      </c>
      <c r="DH313" s="7">
        <v>7</v>
      </c>
      <c r="DI313" s="7">
        <v>5</v>
      </c>
      <c r="DJ313" s="7">
        <v>7</v>
      </c>
      <c r="DK313" s="7">
        <v>5</v>
      </c>
      <c r="DL313" s="7">
        <v>4</v>
      </c>
      <c r="DM313" s="7">
        <v>11</v>
      </c>
      <c r="DN313" s="7">
        <v>6</v>
      </c>
      <c r="DO313" s="7">
        <v>3</v>
      </c>
      <c r="DP313" s="7">
        <v>8</v>
      </c>
      <c r="DQ313" s="7">
        <v>2</v>
      </c>
      <c r="DR313" s="7">
        <v>8</v>
      </c>
      <c r="DS313" s="7">
        <v>4</v>
      </c>
      <c r="DT313" s="7">
        <v>5</v>
      </c>
      <c r="DU313" s="7">
        <v>5</v>
      </c>
      <c r="DV313" s="7">
        <v>4</v>
      </c>
      <c r="DW313" s="7">
        <v>12</v>
      </c>
      <c r="DX313" s="7">
        <f t="shared" si="25"/>
        <v>717</v>
      </c>
      <c r="DY313" s="7">
        <f t="shared" si="26"/>
        <v>95</v>
      </c>
      <c r="DZ313" s="7">
        <f t="shared" si="27"/>
        <v>338</v>
      </c>
      <c r="EA313" s="7">
        <f t="shared" si="28"/>
        <v>264</v>
      </c>
    </row>
    <row r="314" spans="1:131" x14ac:dyDescent="0.35">
      <c r="A314" s="7">
        <v>13</v>
      </c>
      <c r="B314" s="10" t="s">
        <v>1020</v>
      </c>
      <c r="C314" s="10" t="s">
        <v>749</v>
      </c>
      <c r="D314" s="10" t="s">
        <v>750</v>
      </c>
      <c r="E314" s="7">
        <f>SUM(Table32534[[#This Row],[0]:[90]])</f>
        <v>1079</v>
      </c>
      <c r="F314" s="8">
        <f>SUM(Table32534[[#This Row],[0]:[15]])</f>
        <v>194</v>
      </c>
      <c r="G314" s="7">
        <f>SUM(Table32534[[#This Row],[16]:[64]])</f>
        <v>682</v>
      </c>
      <c r="H314" s="7">
        <f>SUM(Table32534[[#This Row],[65]:[90]])</f>
        <v>203</v>
      </c>
      <c r="I314" s="7">
        <f>SUM(Table32534[[#This Row],[85]:[90]])</f>
        <v>38</v>
      </c>
      <c r="J314" s="8">
        <f>SUM(Table32534[[#This Row],[0]:[17]])</f>
        <v>212</v>
      </c>
      <c r="K314" s="7">
        <f>SUM(Table32534[[#This Row],[18]:[64]])</f>
        <v>664</v>
      </c>
      <c r="L314" s="8">
        <f>SUM(Table32534[[#This Row],[0]:[4]])</f>
        <v>62</v>
      </c>
      <c r="M314" s="7">
        <f>SUM(Table32534[[#This Row],[5]:[15]])</f>
        <v>132</v>
      </c>
      <c r="N314" s="7">
        <f>SUM(Table32534[[#This Row],[16]:[24]])</f>
        <v>105</v>
      </c>
      <c r="O314" s="7">
        <f>SUM(Table32534[[#This Row],[25]:[49]])</f>
        <v>367</v>
      </c>
      <c r="P314" s="7">
        <f>SUM(Table32534[[#This Row],[50]:[64]])</f>
        <v>210</v>
      </c>
      <c r="Q314" s="7">
        <f>SUM(Table32534[[#This Row],[65]:[74]])</f>
        <v>99</v>
      </c>
      <c r="R314" s="7">
        <f>SUM(Table32534[[#This Row],[75]:[84]])</f>
        <v>66</v>
      </c>
      <c r="S314" s="8">
        <f>SUM(Table32534[[#This Row],[5]:[9]])</f>
        <v>56</v>
      </c>
      <c r="T314" s="7">
        <f>SUM(Table32534[[#This Row],[10]:[14]])</f>
        <v>67</v>
      </c>
      <c r="U314" s="7">
        <f>SUM(Table32534[[#This Row],[15]:[19]])</f>
        <v>46</v>
      </c>
      <c r="V314" s="7">
        <f>SUM(Table32534[[#This Row],[20]:[24]])</f>
        <v>68</v>
      </c>
      <c r="W314" s="7">
        <f>SUM(Table32534[[#This Row],[25]:[29]])</f>
        <v>76</v>
      </c>
      <c r="X314" s="7">
        <f>SUM(Table32534[[#This Row],[30]:[34]])</f>
        <v>83</v>
      </c>
      <c r="Y314" s="7">
        <f>SUM(Table32534[[#This Row],[35]:[39]])</f>
        <v>87</v>
      </c>
      <c r="Z314" s="7">
        <f>SUM(Table32534[[#This Row],[40]:[44]])</f>
        <v>74</v>
      </c>
      <c r="AA314" s="7">
        <f>SUM(Table32534[[#This Row],[45]:[49]])</f>
        <v>47</v>
      </c>
      <c r="AB314" s="7">
        <f>SUM(Table32534[[#This Row],[50]:[54]])</f>
        <v>64</v>
      </c>
      <c r="AC314" s="7">
        <f>SUM(Table32534[[#This Row],[55]:[59]])</f>
        <v>72</v>
      </c>
      <c r="AD314" s="7">
        <f>SUM(Table32534[[#This Row],[60]:[64]])</f>
        <v>74</v>
      </c>
      <c r="AE314" s="7">
        <f>SUM(Table32534[[#This Row],[65]:[69]])</f>
        <v>41</v>
      </c>
      <c r="AF314" s="7">
        <f>SUM(Table32534[[#This Row],[70]:[74]])</f>
        <v>58</v>
      </c>
      <c r="AG314" s="7">
        <f>SUM(Table32534[[#This Row],[75]:[79]])</f>
        <v>30</v>
      </c>
      <c r="AH314" s="7">
        <f>SUM(Table32534[[#This Row],[80]:[84]])</f>
        <v>36</v>
      </c>
      <c r="AI314" s="7">
        <f>SUM(Table32534[[#This Row],[85]:[89]])</f>
        <v>17</v>
      </c>
      <c r="AJ314" s="7">
        <f>Table32534[[#This Row],[90]]</f>
        <v>21</v>
      </c>
      <c r="AK314" s="8">
        <v>15</v>
      </c>
      <c r="AL314" s="7">
        <v>14</v>
      </c>
      <c r="AM314" s="7">
        <v>11</v>
      </c>
      <c r="AN314" s="7">
        <v>12</v>
      </c>
      <c r="AO314" s="7">
        <v>10</v>
      </c>
      <c r="AP314" s="7">
        <v>15</v>
      </c>
      <c r="AQ314" s="7">
        <v>9</v>
      </c>
      <c r="AR314" s="7">
        <v>9</v>
      </c>
      <c r="AS314" s="7">
        <v>15</v>
      </c>
      <c r="AT314" s="7">
        <v>8</v>
      </c>
      <c r="AU314" s="7">
        <v>17</v>
      </c>
      <c r="AV314" s="7">
        <v>13</v>
      </c>
      <c r="AW314" s="7">
        <v>15</v>
      </c>
      <c r="AX314" s="7">
        <v>8</v>
      </c>
      <c r="AY314" s="7">
        <v>14</v>
      </c>
      <c r="AZ314" s="7">
        <v>9</v>
      </c>
      <c r="BA314" s="7">
        <v>11</v>
      </c>
      <c r="BB314" s="7">
        <v>7</v>
      </c>
      <c r="BC314" s="7">
        <v>10</v>
      </c>
      <c r="BD314" s="7">
        <v>9</v>
      </c>
      <c r="BE314" s="7">
        <v>6</v>
      </c>
      <c r="BF314" s="7">
        <v>20</v>
      </c>
      <c r="BG314" s="7">
        <v>17</v>
      </c>
      <c r="BH314" s="7">
        <v>13</v>
      </c>
      <c r="BI314" s="7">
        <v>12</v>
      </c>
      <c r="BJ314" s="7">
        <v>11</v>
      </c>
      <c r="BK314" s="7">
        <v>18</v>
      </c>
      <c r="BL314" s="7">
        <v>16</v>
      </c>
      <c r="BM314" s="7">
        <v>18</v>
      </c>
      <c r="BN314" s="7">
        <v>13</v>
      </c>
      <c r="BO314" s="7">
        <v>12</v>
      </c>
      <c r="BP314" s="7">
        <v>14</v>
      </c>
      <c r="BQ314" s="7">
        <v>22</v>
      </c>
      <c r="BR314" s="7">
        <v>18</v>
      </c>
      <c r="BS314" s="7">
        <v>17</v>
      </c>
      <c r="BT314" s="7">
        <v>17</v>
      </c>
      <c r="BU314" s="7">
        <v>20</v>
      </c>
      <c r="BV314" s="7">
        <v>16</v>
      </c>
      <c r="BW314" s="7">
        <v>13</v>
      </c>
      <c r="BX314" s="7">
        <v>21</v>
      </c>
      <c r="BY314" s="7">
        <v>9</v>
      </c>
      <c r="BZ314" s="7">
        <v>15</v>
      </c>
      <c r="CA314" s="7">
        <v>15</v>
      </c>
      <c r="CB314" s="7">
        <v>18</v>
      </c>
      <c r="CC314" s="7">
        <v>17</v>
      </c>
      <c r="CD314" s="7">
        <v>11</v>
      </c>
      <c r="CE314" s="7">
        <v>14</v>
      </c>
      <c r="CF314" s="7">
        <v>5</v>
      </c>
      <c r="CG314" s="7">
        <v>6</v>
      </c>
      <c r="CH314" s="7">
        <v>11</v>
      </c>
      <c r="CI314" s="7">
        <v>12</v>
      </c>
      <c r="CJ314" s="7">
        <v>15</v>
      </c>
      <c r="CK314" s="7">
        <v>8</v>
      </c>
      <c r="CL314" s="7">
        <v>12</v>
      </c>
      <c r="CM314" s="7">
        <v>17</v>
      </c>
      <c r="CN314" s="7">
        <v>19</v>
      </c>
      <c r="CO314" s="7">
        <v>12</v>
      </c>
      <c r="CP314" s="7">
        <v>10</v>
      </c>
      <c r="CQ314" s="7">
        <v>19</v>
      </c>
      <c r="CR314" s="7">
        <v>12</v>
      </c>
      <c r="CS314" s="7">
        <v>14</v>
      </c>
      <c r="CT314" s="7">
        <v>19</v>
      </c>
      <c r="CU314" s="7">
        <v>11</v>
      </c>
      <c r="CV314" s="7">
        <v>10</v>
      </c>
      <c r="CW314" s="7">
        <v>20</v>
      </c>
      <c r="CX314" s="7">
        <v>12</v>
      </c>
      <c r="CY314" s="7">
        <v>3</v>
      </c>
      <c r="CZ314" s="7">
        <v>10</v>
      </c>
      <c r="DA314" s="7">
        <v>8</v>
      </c>
      <c r="DB314" s="7">
        <v>8</v>
      </c>
      <c r="DC314" s="7">
        <v>12</v>
      </c>
      <c r="DD314" s="7">
        <v>15</v>
      </c>
      <c r="DE314" s="7">
        <v>8</v>
      </c>
      <c r="DF314" s="7">
        <v>9</v>
      </c>
      <c r="DG314" s="7">
        <v>14</v>
      </c>
      <c r="DH314" s="7">
        <v>8</v>
      </c>
      <c r="DI314" s="7">
        <v>6</v>
      </c>
      <c r="DJ314" s="7">
        <v>8</v>
      </c>
      <c r="DK314" s="7">
        <v>5</v>
      </c>
      <c r="DL314" s="7">
        <v>3</v>
      </c>
      <c r="DM314" s="7">
        <v>20</v>
      </c>
      <c r="DN314" s="7">
        <v>3</v>
      </c>
      <c r="DO314" s="7">
        <v>7</v>
      </c>
      <c r="DP314" s="7">
        <v>3</v>
      </c>
      <c r="DQ314" s="7">
        <v>3</v>
      </c>
      <c r="DR314" s="7">
        <v>3</v>
      </c>
      <c r="DS314" s="7">
        <v>7</v>
      </c>
      <c r="DT314" s="7">
        <v>0</v>
      </c>
      <c r="DU314" s="7">
        <v>2</v>
      </c>
      <c r="DV314" s="7">
        <v>5</v>
      </c>
      <c r="DW314" s="7">
        <v>21</v>
      </c>
      <c r="DX314" s="7">
        <f t="shared" si="25"/>
        <v>682</v>
      </c>
      <c r="DY314" s="7">
        <f t="shared" si="26"/>
        <v>87</v>
      </c>
      <c r="DZ314" s="7">
        <f t="shared" si="27"/>
        <v>367</v>
      </c>
      <c r="EA314" s="7">
        <f t="shared" si="28"/>
        <v>210</v>
      </c>
    </row>
    <row r="315" spans="1:131" x14ac:dyDescent="0.35">
      <c r="A315" s="7">
        <v>13</v>
      </c>
      <c r="B315" s="10" t="s">
        <v>1020</v>
      </c>
      <c r="C315" s="10" t="s">
        <v>751</v>
      </c>
      <c r="D315" s="10" t="s">
        <v>752</v>
      </c>
      <c r="E315" s="7">
        <f>SUM(Table32534[[#This Row],[0]:[90]])</f>
        <v>682</v>
      </c>
      <c r="F315" s="8">
        <f>SUM(Table32534[[#This Row],[0]:[15]])</f>
        <v>101</v>
      </c>
      <c r="G315" s="7">
        <f>SUM(Table32534[[#This Row],[16]:[64]])</f>
        <v>405</v>
      </c>
      <c r="H315" s="7">
        <f>SUM(Table32534[[#This Row],[65]:[90]])</f>
        <v>176</v>
      </c>
      <c r="I315" s="7">
        <f>SUM(Table32534[[#This Row],[85]:[90]])</f>
        <v>26</v>
      </c>
      <c r="J315" s="8">
        <f>SUM(Table32534[[#This Row],[0]:[17]])</f>
        <v>119</v>
      </c>
      <c r="K315" s="7">
        <f>SUM(Table32534[[#This Row],[18]:[64]])</f>
        <v>387</v>
      </c>
      <c r="L315" s="8">
        <f>SUM(Table32534[[#This Row],[0]:[4]])</f>
        <v>24</v>
      </c>
      <c r="M315" s="7">
        <f>SUM(Table32534[[#This Row],[5]:[15]])</f>
        <v>77</v>
      </c>
      <c r="N315" s="7">
        <f>SUM(Table32534[[#This Row],[16]:[24]])</f>
        <v>68</v>
      </c>
      <c r="O315" s="7">
        <f>SUM(Table32534[[#This Row],[25]:[49]])</f>
        <v>180</v>
      </c>
      <c r="P315" s="7">
        <f>SUM(Table32534[[#This Row],[50]:[64]])</f>
        <v>157</v>
      </c>
      <c r="Q315" s="7">
        <f>SUM(Table32534[[#This Row],[65]:[74]])</f>
        <v>88</v>
      </c>
      <c r="R315" s="7">
        <f>SUM(Table32534[[#This Row],[75]:[84]])</f>
        <v>62</v>
      </c>
      <c r="S315" s="8">
        <f>SUM(Table32534[[#This Row],[5]:[9]])</f>
        <v>37</v>
      </c>
      <c r="T315" s="7">
        <f>SUM(Table32534[[#This Row],[10]:[14]])</f>
        <v>32</v>
      </c>
      <c r="U315" s="7">
        <f>SUM(Table32534[[#This Row],[15]:[19]])</f>
        <v>44</v>
      </c>
      <c r="V315" s="7">
        <f>SUM(Table32534[[#This Row],[20]:[24]])</f>
        <v>32</v>
      </c>
      <c r="W315" s="7">
        <f>SUM(Table32534[[#This Row],[25]:[29]])</f>
        <v>26</v>
      </c>
      <c r="X315" s="7">
        <f>SUM(Table32534[[#This Row],[30]:[34]])</f>
        <v>49</v>
      </c>
      <c r="Y315" s="7">
        <f>SUM(Table32534[[#This Row],[35]:[39]])</f>
        <v>29</v>
      </c>
      <c r="Z315" s="7">
        <f>SUM(Table32534[[#This Row],[40]:[44]])</f>
        <v>26</v>
      </c>
      <c r="AA315" s="7">
        <f>SUM(Table32534[[#This Row],[45]:[49]])</f>
        <v>50</v>
      </c>
      <c r="AB315" s="7">
        <f>SUM(Table32534[[#This Row],[50]:[54]])</f>
        <v>41</v>
      </c>
      <c r="AC315" s="7">
        <f>SUM(Table32534[[#This Row],[55]:[59]])</f>
        <v>59</v>
      </c>
      <c r="AD315" s="7">
        <f>SUM(Table32534[[#This Row],[60]:[64]])</f>
        <v>57</v>
      </c>
      <c r="AE315" s="7">
        <f>SUM(Table32534[[#This Row],[65]:[69]])</f>
        <v>52</v>
      </c>
      <c r="AF315" s="7">
        <f>SUM(Table32534[[#This Row],[70]:[74]])</f>
        <v>36</v>
      </c>
      <c r="AG315" s="7">
        <f>SUM(Table32534[[#This Row],[75]:[79]])</f>
        <v>43</v>
      </c>
      <c r="AH315" s="7">
        <f>SUM(Table32534[[#This Row],[80]:[84]])</f>
        <v>19</v>
      </c>
      <c r="AI315" s="7">
        <f>SUM(Table32534[[#This Row],[85]:[89]])</f>
        <v>17</v>
      </c>
      <c r="AJ315" s="7">
        <f>Table32534[[#This Row],[90]]</f>
        <v>9</v>
      </c>
      <c r="AK315" s="8">
        <v>7</v>
      </c>
      <c r="AL315" s="7">
        <v>5</v>
      </c>
      <c r="AM315" s="7">
        <v>4</v>
      </c>
      <c r="AN315" s="7">
        <v>4</v>
      </c>
      <c r="AO315" s="7">
        <v>4</v>
      </c>
      <c r="AP315" s="7">
        <v>8</v>
      </c>
      <c r="AQ315" s="7">
        <v>9</v>
      </c>
      <c r="AR315" s="7">
        <v>7</v>
      </c>
      <c r="AS315" s="7">
        <v>7</v>
      </c>
      <c r="AT315" s="7">
        <v>6</v>
      </c>
      <c r="AU315" s="7">
        <v>11</v>
      </c>
      <c r="AV315" s="7">
        <v>4</v>
      </c>
      <c r="AW315" s="7">
        <v>6</v>
      </c>
      <c r="AX315" s="7">
        <v>6</v>
      </c>
      <c r="AY315" s="7">
        <v>5</v>
      </c>
      <c r="AZ315" s="7">
        <v>8</v>
      </c>
      <c r="BA315" s="7">
        <v>11</v>
      </c>
      <c r="BB315" s="7">
        <v>7</v>
      </c>
      <c r="BC315" s="7">
        <v>8</v>
      </c>
      <c r="BD315" s="7">
        <v>10</v>
      </c>
      <c r="BE315" s="7">
        <v>6</v>
      </c>
      <c r="BF315" s="7">
        <v>8</v>
      </c>
      <c r="BG315" s="7">
        <v>6</v>
      </c>
      <c r="BH315" s="7">
        <v>5</v>
      </c>
      <c r="BI315" s="7">
        <v>7</v>
      </c>
      <c r="BJ315" s="7">
        <v>2</v>
      </c>
      <c r="BK315" s="7">
        <v>5</v>
      </c>
      <c r="BL315" s="7">
        <v>4</v>
      </c>
      <c r="BM315" s="7">
        <v>6</v>
      </c>
      <c r="BN315" s="7">
        <v>9</v>
      </c>
      <c r="BO315" s="7">
        <v>8</v>
      </c>
      <c r="BP315" s="7">
        <v>8</v>
      </c>
      <c r="BQ315" s="7">
        <v>12</v>
      </c>
      <c r="BR315" s="7">
        <v>9</v>
      </c>
      <c r="BS315" s="7">
        <v>12</v>
      </c>
      <c r="BT315" s="7">
        <v>6</v>
      </c>
      <c r="BU315" s="7">
        <v>3</v>
      </c>
      <c r="BV315" s="7">
        <v>3</v>
      </c>
      <c r="BW315" s="7">
        <v>7</v>
      </c>
      <c r="BX315" s="7">
        <v>10</v>
      </c>
      <c r="BY315" s="7">
        <v>4</v>
      </c>
      <c r="BZ315" s="7">
        <v>6</v>
      </c>
      <c r="CA315" s="7">
        <v>7</v>
      </c>
      <c r="CB315" s="7">
        <v>5</v>
      </c>
      <c r="CC315" s="7">
        <v>4</v>
      </c>
      <c r="CD315" s="7">
        <v>18</v>
      </c>
      <c r="CE315" s="7">
        <v>8</v>
      </c>
      <c r="CF315" s="7">
        <v>6</v>
      </c>
      <c r="CG315" s="7">
        <v>9</v>
      </c>
      <c r="CH315" s="7">
        <v>9</v>
      </c>
      <c r="CI315" s="7">
        <v>9</v>
      </c>
      <c r="CJ315" s="7">
        <v>9</v>
      </c>
      <c r="CK315" s="7">
        <v>6</v>
      </c>
      <c r="CL315" s="7">
        <v>11</v>
      </c>
      <c r="CM315" s="7">
        <v>6</v>
      </c>
      <c r="CN315" s="7">
        <v>13</v>
      </c>
      <c r="CO315" s="7">
        <v>4</v>
      </c>
      <c r="CP315" s="7">
        <v>16</v>
      </c>
      <c r="CQ315" s="7">
        <v>11</v>
      </c>
      <c r="CR315" s="7">
        <v>15</v>
      </c>
      <c r="CS315" s="7">
        <v>12</v>
      </c>
      <c r="CT315" s="7">
        <v>12</v>
      </c>
      <c r="CU315" s="7">
        <v>8</v>
      </c>
      <c r="CV315" s="7">
        <v>12</v>
      </c>
      <c r="CW315" s="7">
        <v>13</v>
      </c>
      <c r="CX315" s="7">
        <v>10</v>
      </c>
      <c r="CY315" s="7">
        <v>12</v>
      </c>
      <c r="CZ315" s="7">
        <v>6</v>
      </c>
      <c r="DA315" s="7">
        <v>10</v>
      </c>
      <c r="DB315" s="7">
        <v>14</v>
      </c>
      <c r="DC315" s="7">
        <v>4</v>
      </c>
      <c r="DD315" s="7">
        <v>10</v>
      </c>
      <c r="DE315" s="7">
        <v>7</v>
      </c>
      <c r="DF315" s="7">
        <v>5</v>
      </c>
      <c r="DG315" s="7">
        <v>10</v>
      </c>
      <c r="DH315" s="7">
        <v>5</v>
      </c>
      <c r="DI315" s="7">
        <v>16</v>
      </c>
      <c r="DJ315" s="7">
        <v>11</v>
      </c>
      <c r="DK315" s="7">
        <v>7</v>
      </c>
      <c r="DL315" s="7">
        <v>4</v>
      </c>
      <c r="DM315" s="7">
        <v>3</v>
      </c>
      <c r="DN315" s="7">
        <v>5</v>
      </c>
      <c r="DO315" s="7">
        <v>5</v>
      </c>
      <c r="DP315" s="7">
        <v>5</v>
      </c>
      <c r="DQ315" s="7">
        <v>1</v>
      </c>
      <c r="DR315" s="7">
        <v>5</v>
      </c>
      <c r="DS315" s="7">
        <v>5</v>
      </c>
      <c r="DT315" s="7">
        <v>0</v>
      </c>
      <c r="DU315" s="7">
        <v>0</v>
      </c>
      <c r="DV315" s="7">
        <v>7</v>
      </c>
      <c r="DW315" s="7">
        <v>9</v>
      </c>
      <c r="DX315" s="7">
        <f t="shared" si="25"/>
        <v>405</v>
      </c>
      <c r="DY315" s="7">
        <f t="shared" si="26"/>
        <v>50</v>
      </c>
      <c r="DZ315" s="7">
        <f t="shared" si="27"/>
        <v>180</v>
      </c>
      <c r="EA315" s="7">
        <f t="shared" si="28"/>
        <v>157</v>
      </c>
    </row>
    <row r="316" spans="1:131" x14ac:dyDescent="0.35">
      <c r="A316" s="7">
        <v>13</v>
      </c>
      <c r="B316" s="10" t="s">
        <v>1020</v>
      </c>
      <c r="C316" s="10" t="s">
        <v>753</v>
      </c>
      <c r="D316" s="10" t="s">
        <v>754</v>
      </c>
      <c r="E316" s="7">
        <f>SUM(Table32534[[#This Row],[0]:[90]])</f>
        <v>1264</v>
      </c>
      <c r="F316" s="8">
        <f>SUM(Table32534[[#This Row],[0]:[15]])</f>
        <v>191</v>
      </c>
      <c r="G316" s="7">
        <f>SUM(Table32534[[#This Row],[16]:[64]])</f>
        <v>744</v>
      </c>
      <c r="H316" s="7">
        <f>SUM(Table32534[[#This Row],[65]:[90]])</f>
        <v>329</v>
      </c>
      <c r="I316" s="7">
        <f>SUM(Table32534[[#This Row],[85]:[90]])</f>
        <v>44</v>
      </c>
      <c r="J316" s="8">
        <f>SUM(Table32534[[#This Row],[0]:[17]])</f>
        <v>221</v>
      </c>
      <c r="K316" s="7">
        <f>SUM(Table32534[[#This Row],[18]:[64]])</f>
        <v>714</v>
      </c>
      <c r="L316" s="8">
        <f>SUM(Table32534[[#This Row],[0]:[4]])</f>
        <v>64</v>
      </c>
      <c r="M316" s="7">
        <f>SUM(Table32534[[#This Row],[5]:[15]])</f>
        <v>127</v>
      </c>
      <c r="N316" s="7">
        <f>SUM(Table32534[[#This Row],[16]:[24]])</f>
        <v>96</v>
      </c>
      <c r="O316" s="7">
        <f>SUM(Table32534[[#This Row],[25]:[49]])</f>
        <v>376</v>
      </c>
      <c r="P316" s="7">
        <f>SUM(Table32534[[#This Row],[50]:[64]])</f>
        <v>272</v>
      </c>
      <c r="Q316" s="7">
        <f>SUM(Table32534[[#This Row],[65]:[74]])</f>
        <v>164</v>
      </c>
      <c r="R316" s="7">
        <f>SUM(Table32534[[#This Row],[75]:[84]])</f>
        <v>121</v>
      </c>
      <c r="S316" s="8">
        <f>SUM(Table32534[[#This Row],[5]:[9]])</f>
        <v>65</v>
      </c>
      <c r="T316" s="7">
        <f>SUM(Table32534[[#This Row],[10]:[14]])</f>
        <v>50</v>
      </c>
      <c r="U316" s="7">
        <f>SUM(Table32534[[#This Row],[15]:[19]])</f>
        <v>54</v>
      </c>
      <c r="V316" s="7">
        <f>SUM(Table32534[[#This Row],[20]:[24]])</f>
        <v>54</v>
      </c>
      <c r="W316" s="7">
        <f>SUM(Table32534[[#This Row],[25]:[29]])</f>
        <v>76</v>
      </c>
      <c r="X316" s="7">
        <f>SUM(Table32534[[#This Row],[30]:[34]])</f>
        <v>72</v>
      </c>
      <c r="Y316" s="7">
        <f>SUM(Table32534[[#This Row],[35]:[39]])</f>
        <v>89</v>
      </c>
      <c r="Z316" s="7">
        <f>SUM(Table32534[[#This Row],[40]:[44]])</f>
        <v>61</v>
      </c>
      <c r="AA316" s="7">
        <f>SUM(Table32534[[#This Row],[45]:[49]])</f>
        <v>78</v>
      </c>
      <c r="AB316" s="7">
        <f>SUM(Table32534[[#This Row],[50]:[54]])</f>
        <v>76</v>
      </c>
      <c r="AC316" s="7">
        <f>SUM(Table32534[[#This Row],[55]:[59]])</f>
        <v>89</v>
      </c>
      <c r="AD316" s="7">
        <f>SUM(Table32534[[#This Row],[60]:[64]])</f>
        <v>107</v>
      </c>
      <c r="AE316" s="7">
        <f>SUM(Table32534[[#This Row],[65]:[69]])</f>
        <v>94</v>
      </c>
      <c r="AF316" s="7">
        <f>SUM(Table32534[[#This Row],[70]:[74]])</f>
        <v>70</v>
      </c>
      <c r="AG316" s="7">
        <f>SUM(Table32534[[#This Row],[75]:[79]])</f>
        <v>78</v>
      </c>
      <c r="AH316" s="7">
        <f>SUM(Table32534[[#This Row],[80]:[84]])</f>
        <v>43</v>
      </c>
      <c r="AI316" s="7">
        <f>SUM(Table32534[[#This Row],[85]:[89]])</f>
        <v>32</v>
      </c>
      <c r="AJ316" s="7">
        <f>Table32534[[#This Row],[90]]</f>
        <v>12</v>
      </c>
      <c r="AK316" s="8">
        <v>11</v>
      </c>
      <c r="AL316" s="7">
        <v>12</v>
      </c>
      <c r="AM316" s="7">
        <v>10</v>
      </c>
      <c r="AN316" s="7">
        <v>17</v>
      </c>
      <c r="AO316" s="7">
        <v>14</v>
      </c>
      <c r="AP316" s="7">
        <v>14</v>
      </c>
      <c r="AQ316" s="7">
        <v>13</v>
      </c>
      <c r="AR316" s="7">
        <v>14</v>
      </c>
      <c r="AS316" s="7">
        <v>9</v>
      </c>
      <c r="AT316" s="7">
        <v>15</v>
      </c>
      <c r="AU316" s="7">
        <v>13</v>
      </c>
      <c r="AV316" s="7">
        <v>8</v>
      </c>
      <c r="AW316" s="7">
        <v>16</v>
      </c>
      <c r="AX316" s="7">
        <v>9</v>
      </c>
      <c r="AY316" s="7">
        <v>4</v>
      </c>
      <c r="AZ316" s="7">
        <v>12</v>
      </c>
      <c r="BA316" s="7">
        <v>18</v>
      </c>
      <c r="BB316" s="7">
        <v>12</v>
      </c>
      <c r="BC316" s="7">
        <v>4</v>
      </c>
      <c r="BD316" s="7">
        <v>8</v>
      </c>
      <c r="BE316" s="7">
        <v>13</v>
      </c>
      <c r="BF316" s="7">
        <v>12</v>
      </c>
      <c r="BG316" s="7">
        <v>8</v>
      </c>
      <c r="BH316" s="7">
        <v>11</v>
      </c>
      <c r="BI316" s="7">
        <v>10</v>
      </c>
      <c r="BJ316" s="7">
        <v>12</v>
      </c>
      <c r="BK316" s="7">
        <v>18</v>
      </c>
      <c r="BL316" s="7">
        <v>17</v>
      </c>
      <c r="BM316" s="7">
        <v>18</v>
      </c>
      <c r="BN316" s="7">
        <v>11</v>
      </c>
      <c r="BO316" s="7">
        <v>8</v>
      </c>
      <c r="BP316" s="7">
        <v>12</v>
      </c>
      <c r="BQ316" s="7">
        <v>13</v>
      </c>
      <c r="BR316" s="7">
        <v>18</v>
      </c>
      <c r="BS316" s="7">
        <v>21</v>
      </c>
      <c r="BT316" s="7">
        <v>11</v>
      </c>
      <c r="BU316" s="7">
        <v>21</v>
      </c>
      <c r="BV316" s="7">
        <v>28</v>
      </c>
      <c r="BW316" s="7">
        <v>18</v>
      </c>
      <c r="BX316" s="7">
        <v>11</v>
      </c>
      <c r="BY316" s="7">
        <v>13</v>
      </c>
      <c r="BZ316" s="7">
        <v>12</v>
      </c>
      <c r="CA316" s="7">
        <v>13</v>
      </c>
      <c r="CB316" s="7">
        <v>14</v>
      </c>
      <c r="CC316" s="7">
        <v>9</v>
      </c>
      <c r="CD316" s="7">
        <v>21</v>
      </c>
      <c r="CE316" s="7">
        <v>16</v>
      </c>
      <c r="CF316" s="7">
        <v>11</v>
      </c>
      <c r="CG316" s="7">
        <v>12</v>
      </c>
      <c r="CH316" s="7">
        <v>18</v>
      </c>
      <c r="CI316" s="7">
        <v>15</v>
      </c>
      <c r="CJ316" s="7">
        <v>11</v>
      </c>
      <c r="CK316" s="7">
        <v>15</v>
      </c>
      <c r="CL316" s="7">
        <v>18</v>
      </c>
      <c r="CM316" s="7">
        <v>17</v>
      </c>
      <c r="CN316" s="7">
        <v>21</v>
      </c>
      <c r="CO316" s="7">
        <v>18</v>
      </c>
      <c r="CP316" s="7">
        <v>17</v>
      </c>
      <c r="CQ316" s="7">
        <v>16</v>
      </c>
      <c r="CR316" s="7">
        <v>17</v>
      </c>
      <c r="CS316" s="7">
        <v>20</v>
      </c>
      <c r="CT316" s="7">
        <v>25</v>
      </c>
      <c r="CU316" s="7">
        <v>22</v>
      </c>
      <c r="CV316" s="7">
        <v>23</v>
      </c>
      <c r="CW316" s="7">
        <v>17</v>
      </c>
      <c r="CX316" s="7">
        <v>25</v>
      </c>
      <c r="CY316" s="7">
        <v>19</v>
      </c>
      <c r="CZ316" s="7">
        <v>15</v>
      </c>
      <c r="DA316" s="7">
        <v>21</v>
      </c>
      <c r="DB316" s="7">
        <v>14</v>
      </c>
      <c r="DC316" s="7">
        <v>17</v>
      </c>
      <c r="DD316" s="7">
        <v>13</v>
      </c>
      <c r="DE316" s="7">
        <v>19</v>
      </c>
      <c r="DF316" s="7">
        <v>7</v>
      </c>
      <c r="DG316" s="7">
        <v>14</v>
      </c>
      <c r="DH316" s="7">
        <v>7</v>
      </c>
      <c r="DI316" s="7">
        <v>24</v>
      </c>
      <c r="DJ316" s="7">
        <v>17</v>
      </c>
      <c r="DK316" s="7">
        <v>13</v>
      </c>
      <c r="DL316" s="7">
        <v>17</v>
      </c>
      <c r="DM316" s="7">
        <v>9</v>
      </c>
      <c r="DN316" s="7">
        <v>13</v>
      </c>
      <c r="DO316" s="7">
        <v>8</v>
      </c>
      <c r="DP316" s="7">
        <v>6</v>
      </c>
      <c r="DQ316" s="7">
        <v>7</v>
      </c>
      <c r="DR316" s="7">
        <v>9</v>
      </c>
      <c r="DS316" s="7">
        <v>11</v>
      </c>
      <c r="DT316" s="7">
        <v>2</v>
      </c>
      <c r="DU316" s="7">
        <v>6</v>
      </c>
      <c r="DV316" s="7">
        <v>4</v>
      </c>
      <c r="DW316" s="7">
        <v>12</v>
      </c>
      <c r="DX316" s="7">
        <f t="shared" si="25"/>
        <v>744</v>
      </c>
      <c r="DY316" s="7">
        <f t="shared" si="26"/>
        <v>66</v>
      </c>
      <c r="DZ316" s="7">
        <f t="shared" si="27"/>
        <v>376</v>
      </c>
      <c r="EA316" s="7">
        <f t="shared" si="28"/>
        <v>272</v>
      </c>
    </row>
    <row r="317" spans="1:131" x14ac:dyDescent="0.35">
      <c r="A317" s="7">
        <v>13</v>
      </c>
      <c r="B317" s="10" t="s">
        <v>1020</v>
      </c>
      <c r="C317" s="10" t="s">
        <v>755</v>
      </c>
      <c r="D317" s="10" t="s">
        <v>756</v>
      </c>
      <c r="E317" s="7">
        <f>SUM(Table32534[[#This Row],[0]:[90]])</f>
        <v>731</v>
      </c>
      <c r="F317" s="8">
        <f>SUM(Table32534[[#This Row],[0]:[15]])</f>
        <v>91</v>
      </c>
      <c r="G317" s="7">
        <f>SUM(Table32534[[#This Row],[16]:[64]])</f>
        <v>403</v>
      </c>
      <c r="H317" s="7">
        <f>SUM(Table32534[[#This Row],[65]:[90]])</f>
        <v>237</v>
      </c>
      <c r="I317" s="7">
        <f>SUM(Table32534[[#This Row],[85]:[90]])</f>
        <v>34</v>
      </c>
      <c r="J317" s="8">
        <f>SUM(Table32534[[#This Row],[0]:[17]])</f>
        <v>105</v>
      </c>
      <c r="K317" s="7">
        <f>SUM(Table32534[[#This Row],[18]:[64]])</f>
        <v>389</v>
      </c>
      <c r="L317" s="8">
        <f>SUM(Table32534[[#This Row],[0]:[4]])</f>
        <v>19</v>
      </c>
      <c r="M317" s="7">
        <f>SUM(Table32534[[#This Row],[5]:[15]])</f>
        <v>72</v>
      </c>
      <c r="N317" s="7">
        <f>SUM(Table32534[[#This Row],[16]:[24]])</f>
        <v>68</v>
      </c>
      <c r="O317" s="7">
        <f>SUM(Table32534[[#This Row],[25]:[49]])</f>
        <v>166</v>
      </c>
      <c r="P317" s="7">
        <f>SUM(Table32534[[#This Row],[50]:[64]])</f>
        <v>169</v>
      </c>
      <c r="Q317" s="7">
        <f>SUM(Table32534[[#This Row],[65]:[74]])</f>
        <v>116</v>
      </c>
      <c r="R317" s="7">
        <f>SUM(Table32534[[#This Row],[75]:[84]])</f>
        <v>87</v>
      </c>
      <c r="S317" s="8">
        <f>SUM(Table32534[[#This Row],[5]:[9]])</f>
        <v>36</v>
      </c>
      <c r="T317" s="7">
        <f>SUM(Table32534[[#This Row],[10]:[14]])</f>
        <v>33</v>
      </c>
      <c r="U317" s="7">
        <f>SUM(Table32534[[#This Row],[15]:[19]])</f>
        <v>32</v>
      </c>
      <c r="V317" s="7">
        <f>SUM(Table32534[[#This Row],[20]:[24]])</f>
        <v>39</v>
      </c>
      <c r="W317" s="7">
        <f>SUM(Table32534[[#This Row],[25]:[29]])</f>
        <v>23</v>
      </c>
      <c r="X317" s="7">
        <f>SUM(Table32534[[#This Row],[30]:[34]])</f>
        <v>43</v>
      </c>
      <c r="Y317" s="7">
        <f>SUM(Table32534[[#This Row],[35]:[39]])</f>
        <v>36</v>
      </c>
      <c r="Z317" s="7">
        <f>SUM(Table32534[[#This Row],[40]:[44]])</f>
        <v>30</v>
      </c>
      <c r="AA317" s="7">
        <f>SUM(Table32534[[#This Row],[45]:[49]])</f>
        <v>34</v>
      </c>
      <c r="AB317" s="7">
        <f>SUM(Table32534[[#This Row],[50]:[54]])</f>
        <v>40</v>
      </c>
      <c r="AC317" s="7">
        <f>SUM(Table32534[[#This Row],[55]:[59]])</f>
        <v>76</v>
      </c>
      <c r="AD317" s="7">
        <f>SUM(Table32534[[#This Row],[60]:[64]])</f>
        <v>53</v>
      </c>
      <c r="AE317" s="7">
        <f>SUM(Table32534[[#This Row],[65]:[69]])</f>
        <v>61</v>
      </c>
      <c r="AF317" s="7">
        <f>SUM(Table32534[[#This Row],[70]:[74]])</f>
        <v>55</v>
      </c>
      <c r="AG317" s="7">
        <f>SUM(Table32534[[#This Row],[75]:[79]])</f>
        <v>59</v>
      </c>
      <c r="AH317" s="7">
        <f>SUM(Table32534[[#This Row],[80]:[84]])</f>
        <v>28</v>
      </c>
      <c r="AI317" s="7">
        <f>SUM(Table32534[[#This Row],[85]:[89]])</f>
        <v>28</v>
      </c>
      <c r="AJ317" s="7">
        <f>Table32534[[#This Row],[90]]</f>
        <v>6</v>
      </c>
      <c r="AK317" s="8">
        <v>2</v>
      </c>
      <c r="AL317" s="7">
        <v>2</v>
      </c>
      <c r="AM317" s="7">
        <v>6</v>
      </c>
      <c r="AN317" s="7">
        <v>6</v>
      </c>
      <c r="AO317" s="7">
        <v>3</v>
      </c>
      <c r="AP317" s="7">
        <v>7</v>
      </c>
      <c r="AQ317" s="7">
        <v>8</v>
      </c>
      <c r="AR317" s="7">
        <v>9</v>
      </c>
      <c r="AS317" s="7">
        <v>3</v>
      </c>
      <c r="AT317" s="7">
        <v>9</v>
      </c>
      <c r="AU317" s="7">
        <v>8</v>
      </c>
      <c r="AV317" s="7">
        <v>3</v>
      </c>
      <c r="AW317" s="7">
        <v>8</v>
      </c>
      <c r="AX317" s="7">
        <v>7</v>
      </c>
      <c r="AY317" s="7">
        <v>7</v>
      </c>
      <c r="AZ317" s="7">
        <v>3</v>
      </c>
      <c r="BA317" s="7">
        <v>10</v>
      </c>
      <c r="BB317" s="7">
        <v>4</v>
      </c>
      <c r="BC317" s="7">
        <v>11</v>
      </c>
      <c r="BD317" s="7">
        <v>4</v>
      </c>
      <c r="BE317" s="7">
        <v>13</v>
      </c>
      <c r="BF317" s="7">
        <v>6</v>
      </c>
      <c r="BG317" s="7">
        <v>5</v>
      </c>
      <c r="BH317" s="7">
        <v>9</v>
      </c>
      <c r="BI317" s="7">
        <v>6</v>
      </c>
      <c r="BJ317" s="7">
        <v>4</v>
      </c>
      <c r="BK317" s="7">
        <v>6</v>
      </c>
      <c r="BL317" s="7">
        <v>8</v>
      </c>
      <c r="BM317" s="7">
        <v>1</v>
      </c>
      <c r="BN317" s="7">
        <v>4</v>
      </c>
      <c r="BO317" s="7">
        <v>10</v>
      </c>
      <c r="BP317" s="7">
        <v>9</v>
      </c>
      <c r="BQ317" s="7">
        <v>11</v>
      </c>
      <c r="BR317" s="7">
        <v>7</v>
      </c>
      <c r="BS317" s="7">
        <v>6</v>
      </c>
      <c r="BT317" s="7">
        <v>4</v>
      </c>
      <c r="BU317" s="7">
        <v>7</v>
      </c>
      <c r="BV317" s="7">
        <v>5</v>
      </c>
      <c r="BW317" s="7">
        <v>9</v>
      </c>
      <c r="BX317" s="7">
        <v>11</v>
      </c>
      <c r="BY317" s="7">
        <v>6</v>
      </c>
      <c r="BZ317" s="7">
        <v>5</v>
      </c>
      <c r="CA317" s="7">
        <v>6</v>
      </c>
      <c r="CB317" s="7">
        <v>9</v>
      </c>
      <c r="CC317" s="7">
        <v>4</v>
      </c>
      <c r="CD317" s="7">
        <v>5</v>
      </c>
      <c r="CE317" s="7">
        <v>5</v>
      </c>
      <c r="CF317" s="7">
        <v>5</v>
      </c>
      <c r="CG317" s="7">
        <v>12</v>
      </c>
      <c r="CH317" s="7">
        <v>7</v>
      </c>
      <c r="CI317" s="7">
        <v>5</v>
      </c>
      <c r="CJ317" s="7">
        <v>13</v>
      </c>
      <c r="CK317" s="7">
        <v>4</v>
      </c>
      <c r="CL317" s="7">
        <v>13</v>
      </c>
      <c r="CM317" s="7">
        <v>5</v>
      </c>
      <c r="CN317" s="7">
        <v>8</v>
      </c>
      <c r="CO317" s="7">
        <v>15</v>
      </c>
      <c r="CP317" s="7">
        <v>17</v>
      </c>
      <c r="CQ317" s="7">
        <v>18</v>
      </c>
      <c r="CR317" s="7">
        <v>18</v>
      </c>
      <c r="CS317" s="7">
        <v>9</v>
      </c>
      <c r="CT317" s="7">
        <v>10</v>
      </c>
      <c r="CU317" s="7">
        <v>14</v>
      </c>
      <c r="CV317" s="7">
        <v>13</v>
      </c>
      <c r="CW317" s="7">
        <v>7</v>
      </c>
      <c r="CX317" s="7">
        <v>11</v>
      </c>
      <c r="CY317" s="7">
        <v>10</v>
      </c>
      <c r="CZ317" s="7">
        <v>17</v>
      </c>
      <c r="DA317" s="7">
        <v>10</v>
      </c>
      <c r="DB317" s="7">
        <v>13</v>
      </c>
      <c r="DC317" s="7">
        <v>9</v>
      </c>
      <c r="DD317" s="7">
        <v>16</v>
      </c>
      <c r="DE317" s="7">
        <v>11</v>
      </c>
      <c r="DF317" s="7">
        <v>10</v>
      </c>
      <c r="DG317" s="7">
        <v>9</v>
      </c>
      <c r="DH317" s="7">
        <v>15</v>
      </c>
      <c r="DI317" s="7">
        <v>14</v>
      </c>
      <c r="DJ317" s="7">
        <v>10</v>
      </c>
      <c r="DK317" s="7">
        <v>11</v>
      </c>
      <c r="DL317" s="7">
        <v>9</v>
      </c>
      <c r="DM317" s="7">
        <v>6</v>
      </c>
      <c r="DN317" s="7">
        <v>10</v>
      </c>
      <c r="DO317" s="7">
        <v>3</v>
      </c>
      <c r="DP317" s="7">
        <v>5</v>
      </c>
      <c r="DQ317" s="7">
        <v>4</v>
      </c>
      <c r="DR317" s="7">
        <v>4</v>
      </c>
      <c r="DS317" s="7">
        <v>4</v>
      </c>
      <c r="DT317" s="7">
        <v>9</v>
      </c>
      <c r="DU317" s="7">
        <v>7</v>
      </c>
      <c r="DV317" s="7">
        <v>4</v>
      </c>
      <c r="DW317" s="7">
        <v>6</v>
      </c>
      <c r="DX317" s="7">
        <f t="shared" si="25"/>
        <v>403</v>
      </c>
      <c r="DY317" s="7">
        <f t="shared" si="26"/>
        <v>54</v>
      </c>
      <c r="DZ317" s="7">
        <f t="shared" si="27"/>
        <v>166</v>
      </c>
      <c r="EA317" s="7">
        <f t="shared" si="28"/>
        <v>169</v>
      </c>
    </row>
    <row r="318" spans="1:131" x14ac:dyDescent="0.35">
      <c r="A318" s="7">
        <v>13</v>
      </c>
      <c r="B318" s="10" t="s">
        <v>1020</v>
      </c>
      <c r="C318" s="10" t="s">
        <v>757</v>
      </c>
      <c r="D318" s="10" t="s">
        <v>758</v>
      </c>
      <c r="E318" s="7">
        <f>SUM(Table32534[[#This Row],[0]:[90]])</f>
        <v>713</v>
      </c>
      <c r="F318" s="8">
        <f>SUM(Table32534[[#This Row],[0]:[15]])</f>
        <v>118</v>
      </c>
      <c r="G318" s="7">
        <f>SUM(Table32534[[#This Row],[16]:[64]])</f>
        <v>460</v>
      </c>
      <c r="H318" s="7">
        <f>SUM(Table32534[[#This Row],[65]:[90]])</f>
        <v>135</v>
      </c>
      <c r="I318" s="7">
        <f>SUM(Table32534[[#This Row],[85]:[90]])</f>
        <v>5</v>
      </c>
      <c r="J318" s="8">
        <f>SUM(Table32534[[#This Row],[0]:[17]])</f>
        <v>131</v>
      </c>
      <c r="K318" s="7">
        <f>SUM(Table32534[[#This Row],[18]:[64]])</f>
        <v>447</v>
      </c>
      <c r="L318" s="8">
        <f>SUM(Table32534[[#This Row],[0]:[4]])</f>
        <v>28</v>
      </c>
      <c r="M318" s="7">
        <f>SUM(Table32534[[#This Row],[5]:[15]])</f>
        <v>90</v>
      </c>
      <c r="N318" s="7">
        <f>SUM(Table32534[[#This Row],[16]:[24]])</f>
        <v>79</v>
      </c>
      <c r="O318" s="7">
        <f>SUM(Table32534[[#This Row],[25]:[49]])</f>
        <v>206</v>
      </c>
      <c r="P318" s="7">
        <f>SUM(Table32534[[#This Row],[50]:[64]])</f>
        <v>175</v>
      </c>
      <c r="Q318" s="7">
        <f>SUM(Table32534[[#This Row],[65]:[74]])</f>
        <v>84</v>
      </c>
      <c r="R318" s="7">
        <f>SUM(Table32534[[#This Row],[75]:[84]])</f>
        <v>46</v>
      </c>
      <c r="S318" s="8">
        <f>SUM(Table32534[[#This Row],[5]:[9]])</f>
        <v>38</v>
      </c>
      <c r="T318" s="7">
        <f>SUM(Table32534[[#This Row],[10]:[14]])</f>
        <v>46</v>
      </c>
      <c r="U318" s="7">
        <f>SUM(Table32534[[#This Row],[15]:[19]])</f>
        <v>30</v>
      </c>
      <c r="V318" s="7">
        <f>SUM(Table32534[[#This Row],[20]:[24]])</f>
        <v>55</v>
      </c>
      <c r="W318" s="7">
        <f>SUM(Table32534[[#This Row],[25]:[29]])</f>
        <v>48</v>
      </c>
      <c r="X318" s="7">
        <f>SUM(Table32534[[#This Row],[30]:[34]])</f>
        <v>43</v>
      </c>
      <c r="Y318" s="7">
        <f>SUM(Table32534[[#This Row],[35]:[39]])</f>
        <v>47</v>
      </c>
      <c r="Z318" s="7">
        <f>SUM(Table32534[[#This Row],[40]:[44]])</f>
        <v>30</v>
      </c>
      <c r="AA318" s="7">
        <f>SUM(Table32534[[#This Row],[45]:[49]])</f>
        <v>38</v>
      </c>
      <c r="AB318" s="7">
        <f>SUM(Table32534[[#This Row],[50]:[54]])</f>
        <v>63</v>
      </c>
      <c r="AC318" s="7">
        <f>SUM(Table32534[[#This Row],[55]:[59]])</f>
        <v>53</v>
      </c>
      <c r="AD318" s="7">
        <f>SUM(Table32534[[#This Row],[60]:[64]])</f>
        <v>59</v>
      </c>
      <c r="AE318" s="7">
        <f>SUM(Table32534[[#This Row],[65]:[69]])</f>
        <v>40</v>
      </c>
      <c r="AF318" s="7">
        <f>SUM(Table32534[[#This Row],[70]:[74]])</f>
        <v>44</v>
      </c>
      <c r="AG318" s="7">
        <f>SUM(Table32534[[#This Row],[75]:[79]])</f>
        <v>31</v>
      </c>
      <c r="AH318" s="7">
        <f>SUM(Table32534[[#This Row],[80]:[84]])</f>
        <v>15</v>
      </c>
      <c r="AI318" s="7">
        <f>SUM(Table32534[[#This Row],[85]:[89]])</f>
        <v>4</v>
      </c>
      <c r="AJ318" s="7">
        <f>Table32534[[#This Row],[90]]</f>
        <v>1</v>
      </c>
      <c r="AK318" s="8">
        <v>5</v>
      </c>
      <c r="AL318" s="7">
        <v>11</v>
      </c>
      <c r="AM318" s="7">
        <v>4</v>
      </c>
      <c r="AN318" s="7">
        <v>5</v>
      </c>
      <c r="AO318" s="7">
        <v>3</v>
      </c>
      <c r="AP318" s="7">
        <v>5</v>
      </c>
      <c r="AQ318" s="7">
        <v>7</v>
      </c>
      <c r="AR318" s="7">
        <v>11</v>
      </c>
      <c r="AS318" s="7">
        <v>8</v>
      </c>
      <c r="AT318" s="7">
        <v>7</v>
      </c>
      <c r="AU318" s="7">
        <v>6</v>
      </c>
      <c r="AV318" s="7">
        <v>7</v>
      </c>
      <c r="AW318" s="7">
        <v>16</v>
      </c>
      <c r="AX318" s="7">
        <v>10</v>
      </c>
      <c r="AY318" s="7">
        <v>7</v>
      </c>
      <c r="AZ318" s="7">
        <v>6</v>
      </c>
      <c r="BA318" s="7">
        <v>7</v>
      </c>
      <c r="BB318" s="7">
        <v>6</v>
      </c>
      <c r="BC318" s="7">
        <v>4</v>
      </c>
      <c r="BD318" s="7">
        <v>7</v>
      </c>
      <c r="BE318" s="7">
        <v>17</v>
      </c>
      <c r="BF318" s="7">
        <v>14</v>
      </c>
      <c r="BG318" s="7">
        <v>10</v>
      </c>
      <c r="BH318" s="7">
        <v>7</v>
      </c>
      <c r="BI318" s="7">
        <v>7</v>
      </c>
      <c r="BJ318" s="7">
        <v>8</v>
      </c>
      <c r="BK318" s="7">
        <v>13</v>
      </c>
      <c r="BL318" s="7">
        <v>7</v>
      </c>
      <c r="BM318" s="7">
        <v>10</v>
      </c>
      <c r="BN318" s="7">
        <v>10</v>
      </c>
      <c r="BO318" s="7">
        <v>11</v>
      </c>
      <c r="BP318" s="7">
        <v>8</v>
      </c>
      <c r="BQ318" s="7">
        <v>8</v>
      </c>
      <c r="BR318" s="7">
        <v>6</v>
      </c>
      <c r="BS318" s="7">
        <v>10</v>
      </c>
      <c r="BT318" s="7">
        <v>9</v>
      </c>
      <c r="BU318" s="7">
        <v>10</v>
      </c>
      <c r="BV318" s="7">
        <v>6</v>
      </c>
      <c r="BW318" s="7">
        <v>13</v>
      </c>
      <c r="BX318" s="7">
        <v>9</v>
      </c>
      <c r="BY318" s="7">
        <v>7</v>
      </c>
      <c r="BZ318" s="7">
        <v>4</v>
      </c>
      <c r="CA318" s="7">
        <v>4</v>
      </c>
      <c r="CB318" s="7">
        <v>10</v>
      </c>
      <c r="CC318" s="7">
        <v>5</v>
      </c>
      <c r="CD318" s="7">
        <v>7</v>
      </c>
      <c r="CE318" s="7">
        <v>8</v>
      </c>
      <c r="CF318" s="7">
        <v>8</v>
      </c>
      <c r="CG318" s="7">
        <v>7</v>
      </c>
      <c r="CH318" s="7">
        <v>8</v>
      </c>
      <c r="CI318" s="7">
        <v>11</v>
      </c>
      <c r="CJ318" s="7">
        <v>14</v>
      </c>
      <c r="CK318" s="7">
        <v>13</v>
      </c>
      <c r="CL318" s="7">
        <v>14</v>
      </c>
      <c r="CM318" s="7">
        <v>11</v>
      </c>
      <c r="CN318" s="7">
        <v>11</v>
      </c>
      <c r="CO318" s="7">
        <v>11</v>
      </c>
      <c r="CP318" s="7">
        <v>9</v>
      </c>
      <c r="CQ318" s="7">
        <v>8</v>
      </c>
      <c r="CR318" s="7">
        <v>14</v>
      </c>
      <c r="CS318" s="7">
        <v>10</v>
      </c>
      <c r="CT318" s="7">
        <v>18</v>
      </c>
      <c r="CU318" s="7">
        <v>9</v>
      </c>
      <c r="CV318" s="7">
        <v>12</v>
      </c>
      <c r="CW318" s="7">
        <v>10</v>
      </c>
      <c r="CX318" s="7">
        <v>9</v>
      </c>
      <c r="CY318" s="7">
        <v>8</v>
      </c>
      <c r="CZ318" s="7">
        <v>4</v>
      </c>
      <c r="DA318" s="7">
        <v>9</v>
      </c>
      <c r="DB318" s="7">
        <v>10</v>
      </c>
      <c r="DC318" s="7">
        <v>6</v>
      </c>
      <c r="DD318" s="7">
        <v>8</v>
      </c>
      <c r="DE318" s="7">
        <v>8</v>
      </c>
      <c r="DF318" s="7">
        <v>17</v>
      </c>
      <c r="DG318" s="7">
        <v>5</v>
      </c>
      <c r="DH318" s="7">
        <v>7</v>
      </c>
      <c r="DI318" s="7">
        <v>7</v>
      </c>
      <c r="DJ318" s="7">
        <v>6</v>
      </c>
      <c r="DK318" s="7">
        <v>7</v>
      </c>
      <c r="DL318" s="7">
        <v>4</v>
      </c>
      <c r="DM318" s="7">
        <v>5</v>
      </c>
      <c r="DN318" s="7">
        <v>3</v>
      </c>
      <c r="DO318" s="7">
        <v>1</v>
      </c>
      <c r="DP318" s="7">
        <v>3</v>
      </c>
      <c r="DQ318" s="7">
        <v>3</v>
      </c>
      <c r="DR318" s="7">
        <v>2</v>
      </c>
      <c r="DS318" s="7">
        <v>0</v>
      </c>
      <c r="DT318" s="7">
        <v>2</v>
      </c>
      <c r="DU318" s="7">
        <v>0</v>
      </c>
      <c r="DV318" s="7">
        <v>0</v>
      </c>
      <c r="DW318" s="7">
        <v>1</v>
      </c>
      <c r="DX318" s="7">
        <f t="shared" si="25"/>
        <v>460</v>
      </c>
      <c r="DY318" s="7">
        <f t="shared" si="26"/>
        <v>66</v>
      </c>
      <c r="DZ318" s="7">
        <f t="shared" si="27"/>
        <v>206</v>
      </c>
      <c r="EA318" s="7">
        <f t="shared" si="28"/>
        <v>175</v>
      </c>
    </row>
    <row r="319" spans="1:131" x14ac:dyDescent="0.35">
      <c r="A319" s="7">
        <v>13</v>
      </c>
      <c r="B319" s="10" t="s">
        <v>1020</v>
      </c>
      <c r="C319" s="10" t="s">
        <v>759</v>
      </c>
      <c r="D319" s="10" t="s">
        <v>760</v>
      </c>
      <c r="E319" s="7">
        <f>SUM(Table32534[[#This Row],[0]:[90]])</f>
        <v>772</v>
      </c>
      <c r="F319" s="8">
        <f>SUM(Table32534[[#This Row],[0]:[15]])</f>
        <v>112</v>
      </c>
      <c r="G319" s="7">
        <f>SUM(Table32534[[#This Row],[16]:[64]])</f>
        <v>469</v>
      </c>
      <c r="H319" s="7">
        <f>SUM(Table32534[[#This Row],[65]:[90]])</f>
        <v>191</v>
      </c>
      <c r="I319" s="7">
        <f>SUM(Table32534[[#This Row],[85]:[90]])</f>
        <v>32</v>
      </c>
      <c r="J319" s="8">
        <f>SUM(Table32534[[#This Row],[0]:[17]])</f>
        <v>122</v>
      </c>
      <c r="K319" s="7">
        <f>SUM(Table32534[[#This Row],[18]:[64]])</f>
        <v>459</v>
      </c>
      <c r="L319" s="8">
        <f>SUM(Table32534[[#This Row],[0]:[4]])</f>
        <v>40</v>
      </c>
      <c r="M319" s="7">
        <f>SUM(Table32534[[#This Row],[5]:[15]])</f>
        <v>72</v>
      </c>
      <c r="N319" s="7">
        <f>SUM(Table32534[[#This Row],[16]:[24]])</f>
        <v>75</v>
      </c>
      <c r="O319" s="7">
        <f>SUM(Table32534[[#This Row],[25]:[49]])</f>
        <v>213</v>
      </c>
      <c r="P319" s="7">
        <f>SUM(Table32534[[#This Row],[50]:[64]])</f>
        <v>181</v>
      </c>
      <c r="Q319" s="7">
        <f>SUM(Table32534[[#This Row],[65]:[74]])</f>
        <v>97</v>
      </c>
      <c r="R319" s="7">
        <f>SUM(Table32534[[#This Row],[75]:[84]])</f>
        <v>62</v>
      </c>
      <c r="S319" s="8">
        <f>SUM(Table32534[[#This Row],[5]:[9]])</f>
        <v>32</v>
      </c>
      <c r="T319" s="7">
        <f>SUM(Table32534[[#This Row],[10]:[14]])</f>
        <v>35</v>
      </c>
      <c r="U319" s="7">
        <f>SUM(Table32534[[#This Row],[15]:[19]])</f>
        <v>25</v>
      </c>
      <c r="V319" s="7">
        <f>SUM(Table32534[[#This Row],[20]:[24]])</f>
        <v>55</v>
      </c>
      <c r="W319" s="7">
        <f>SUM(Table32534[[#This Row],[25]:[29]])</f>
        <v>41</v>
      </c>
      <c r="X319" s="7">
        <f>SUM(Table32534[[#This Row],[30]:[34]])</f>
        <v>48</v>
      </c>
      <c r="Y319" s="7">
        <f>SUM(Table32534[[#This Row],[35]:[39]])</f>
        <v>44</v>
      </c>
      <c r="Z319" s="7">
        <f>SUM(Table32534[[#This Row],[40]:[44]])</f>
        <v>47</v>
      </c>
      <c r="AA319" s="7">
        <f>SUM(Table32534[[#This Row],[45]:[49]])</f>
        <v>33</v>
      </c>
      <c r="AB319" s="7">
        <f>SUM(Table32534[[#This Row],[50]:[54]])</f>
        <v>46</v>
      </c>
      <c r="AC319" s="7">
        <f>SUM(Table32534[[#This Row],[55]:[59]])</f>
        <v>71</v>
      </c>
      <c r="AD319" s="7">
        <f>SUM(Table32534[[#This Row],[60]:[64]])</f>
        <v>64</v>
      </c>
      <c r="AE319" s="7">
        <f>SUM(Table32534[[#This Row],[65]:[69]])</f>
        <v>53</v>
      </c>
      <c r="AF319" s="7">
        <f>SUM(Table32534[[#This Row],[70]:[74]])</f>
        <v>44</v>
      </c>
      <c r="AG319" s="7">
        <f>SUM(Table32534[[#This Row],[75]:[79]])</f>
        <v>46</v>
      </c>
      <c r="AH319" s="7">
        <f>SUM(Table32534[[#This Row],[80]:[84]])</f>
        <v>16</v>
      </c>
      <c r="AI319" s="7">
        <f>SUM(Table32534[[#This Row],[85]:[89]])</f>
        <v>20</v>
      </c>
      <c r="AJ319" s="7">
        <f>Table32534[[#This Row],[90]]</f>
        <v>12</v>
      </c>
      <c r="AK319" s="8">
        <v>6</v>
      </c>
      <c r="AL319" s="7">
        <v>8</v>
      </c>
      <c r="AM319" s="7">
        <v>12</v>
      </c>
      <c r="AN319" s="7">
        <v>6</v>
      </c>
      <c r="AO319" s="7">
        <v>8</v>
      </c>
      <c r="AP319" s="7">
        <v>2</v>
      </c>
      <c r="AQ319" s="7">
        <v>6</v>
      </c>
      <c r="AR319" s="7">
        <v>9</v>
      </c>
      <c r="AS319" s="7">
        <v>9</v>
      </c>
      <c r="AT319" s="7">
        <v>6</v>
      </c>
      <c r="AU319" s="7">
        <v>8</v>
      </c>
      <c r="AV319" s="7">
        <v>7</v>
      </c>
      <c r="AW319" s="7">
        <v>11</v>
      </c>
      <c r="AX319" s="7">
        <v>5</v>
      </c>
      <c r="AY319" s="7">
        <v>4</v>
      </c>
      <c r="AZ319" s="7">
        <v>5</v>
      </c>
      <c r="BA319" s="7">
        <v>5</v>
      </c>
      <c r="BB319" s="7">
        <v>5</v>
      </c>
      <c r="BC319" s="7">
        <v>7</v>
      </c>
      <c r="BD319" s="7">
        <v>3</v>
      </c>
      <c r="BE319" s="7">
        <v>10</v>
      </c>
      <c r="BF319" s="7">
        <v>14</v>
      </c>
      <c r="BG319" s="7">
        <v>9</v>
      </c>
      <c r="BH319" s="7">
        <v>8</v>
      </c>
      <c r="BI319" s="7">
        <v>14</v>
      </c>
      <c r="BJ319" s="7">
        <v>10</v>
      </c>
      <c r="BK319" s="7">
        <v>7</v>
      </c>
      <c r="BL319" s="7">
        <v>5</v>
      </c>
      <c r="BM319" s="7">
        <v>7</v>
      </c>
      <c r="BN319" s="7">
        <v>12</v>
      </c>
      <c r="BO319" s="7">
        <v>8</v>
      </c>
      <c r="BP319" s="7">
        <v>9</v>
      </c>
      <c r="BQ319" s="7">
        <v>3</v>
      </c>
      <c r="BR319" s="7">
        <v>15</v>
      </c>
      <c r="BS319" s="7">
        <v>13</v>
      </c>
      <c r="BT319" s="7">
        <v>7</v>
      </c>
      <c r="BU319" s="7">
        <v>6</v>
      </c>
      <c r="BV319" s="7">
        <v>9</v>
      </c>
      <c r="BW319" s="7">
        <v>11</v>
      </c>
      <c r="BX319" s="7">
        <v>11</v>
      </c>
      <c r="BY319" s="7">
        <v>4</v>
      </c>
      <c r="BZ319" s="7">
        <v>9</v>
      </c>
      <c r="CA319" s="7">
        <v>10</v>
      </c>
      <c r="CB319" s="7">
        <v>12</v>
      </c>
      <c r="CC319" s="7">
        <v>12</v>
      </c>
      <c r="CD319" s="7">
        <v>2</v>
      </c>
      <c r="CE319" s="7">
        <v>6</v>
      </c>
      <c r="CF319" s="7">
        <v>12</v>
      </c>
      <c r="CG319" s="7">
        <v>10</v>
      </c>
      <c r="CH319" s="7">
        <v>3</v>
      </c>
      <c r="CI319" s="7">
        <v>8</v>
      </c>
      <c r="CJ319" s="7">
        <v>12</v>
      </c>
      <c r="CK319" s="7">
        <v>9</v>
      </c>
      <c r="CL319" s="7">
        <v>7</v>
      </c>
      <c r="CM319" s="7">
        <v>10</v>
      </c>
      <c r="CN319" s="7">
        <v>11</v>
      </c>
      <c r="CO319" s="7">
        <v>8</v>
      </c>
      <c r="CP319" s="7">
        <v>19</v>
      </c>
      <c r="CQ319" s="7">
        <v>16</v>
      </c>
      <c r="CR319" s="7">
        <v>17</v>
      </c>
      <c r="CS319" s="7">
        <v>13</v>
      </c>
      <c r="CT319" s="7">
        <v>18</v>
      </c>
      <c r="CU319" s="7">
        <v>9</v>
      </c>
      <c r="CV319" s="7">
        <v>14</v>
      </c>
      <c r="CW319" s="7">
        <v>10</v>
      </c>
      <c r="CX319" s="7">
        <v>13</v>
      </c>
      <c r="CY319" s="7">
        <v>11</v>
      </c>
      <c r="CZ319" s="7">
        <v>12</v>
      </c>
      <c r="DA319" s="7">
        <v>8</v>
      </c>
      <c r="DB319" s="7">
        <v>9</v>
      </c>
      <c r="DC319" s="7">
        <v>8</v>
      </c>
      <c r="DD319" s="7">
        <v>9</v>
      </c>
      <c r="DE319" s="7">
        <v>7</v>
      </c>
      <c r="DF319" s="7">
        <v>10</v>
      </c>
      <c r="DG319" s="7">
        <v>10</v>
      </c>
      <c r="DH319" s="7">
        <v>11</v>
      </c>
      <c r="DI319" s="7">
        <v>14</v>
      </c>
      <c r="DJ319" s="7">
        <v>11</v>
      </c>
      <c r="DK319" s="7">
        <v>9</v>
      </c>
      <c r="DL319" s="7">
        <v>1</v>
      </c>
      <c r="DM319" s="7">
        <v>5</v>
      </c>
      <c r="DN319" s="7">
        <v>2</v>
      </c>
      <c r="DO319" s="7">
        <v>3</v>
      </c>
      <c r="DP319" s="7">
        <v>3</v>
      </c>
      <c r="DQ319" s="7">
        <v>3</v>
      </c>
      <c r="DR319" s="7">
        <v>6</v>
      </c>
      <c r="DS319" s="7">
        <v>4</v>
      </c>
      <c r="DT319" s="7">
        <v>2</v>
      </c>
      <c r="DU319" s="7">
        <v>4</v>
      </c>
      <c r="DV319" s="7">
        <v>4</v>
      </c>
      <c r="DW319" s="7">
        <v>12</v>
      </c>
      <c r="DX319" s="7">
        <f t="shared" si="25"/>
        <v>469</v>
      </c>
      <c r="DY319" s="7">
        <f t="shared" si="26"/>
        <v>65</v>
      </c>
      <c r="DZ319" s="7">
        <f t="shared" si="27"/>
        <v>213</v>
      </c>
      <c r="EA319" s="7">
        <f t="shared" si="28"/>
        <v>181</v>
      </c>
    </row>
    <row r="320" spans="1:131" x14ac:dyDescent="0.35">
      <c r="A320" s="7">
        <v>13</v>
      </c>
      <c r="B320" s="10" t="s">
        <v>1020</v>
      </c>
      <c r="C320" s="10" t="s">
        <v>761</v>
      </c>
      <c r="D320" s="10" t="s">
        <v>762</v>
      </c>
      <c r="E320" s="7">
        <f>SUM(Table32534[[#This Row],[0]:[90]])</f>
        <v>897</v>
      </c>
      <c r="F320" s="8">
        <f>SUM(Table32534[[#This Row],[0]:[15]])</f>
        <v>99</v>
      </c>
      <c r="G320" s="7">
        <f>SUM(Table32534[[#This Row],[16]:[64]])</f>
        <v>548</v>
      </c>
      <c r="H320" s="7">
        <f>SUM(Table32534[[#This Row],[65]:[90]])</f>
        <v>250</v>
      </c>
      <c r="I320" s="7">
        <f>SUM(Table32534[[#This Row],[85]:[90]])</f>
        <v>42</v>
      </c>
      <c r="J320" s="8">
        <f>SUM(Table32534[[#This Row],[0]:[17]])</f>
        <v>118</v>
      </c>
      <c r="K320" s="7">
        <f>SUM(Table32534[[#This Row],[18]:[64]])</f>
        <v>529</v>
      </c>
      <c r="L320" s="8">
        <f>SUM(Table32534[[#This Row],[0]:[4]])</f>
        <v>34</v>
      </c>
      <c r="M320" s="7">
        <f>SUM(Table32534[[#This Row],[5]:[15]])</f>
        <v>65</v>
      </c>
      <c r="N320" s="7">
        <f>SUM(Table32534[[#This Row],[16]:[24]])</f>
        <v>86</v>
      </c>
      <c r="O320" s="7">
        <f>SUM(Table32534[[#This Row],[25]:[49]])</f>
        <v>256</v>
      </c>
      <c r="P320" s="7">
        <f>SUM(Table32534[[#This Row],[50]:[64]])</f>
        <v>206</v>
      </c>
      <c r="Q320" s="7">
        <f>SUM(Table32534[[#This Row],[65]:[74]])</f>
        <v>104</v>
      </c>
      <c r="R320" s="7">
        <f>SUM(Table32534[[#This Row],[75]:[84]])</f>
        <v>104</v>
      </c>
      <c r="S320" s="8">
        <f>SUM(Table32534[[#This Row],[5]:[9]])</f>
        <v>21</v>
      </c>
      <c r="T320" s="7">
        <f>SUM(Table32534[[#This Row],[10]:[14]])</f>
        <v>37</v>
      </c>
      <c r="U320" s="7">
        <f>SUM(Table32534[[#This Row],[15]:[19]])</f>
        <v>47</v>
      </c>
      <c r="V320" s="7">
        <f>SUM(Table32534[[#This Row],[20]:[24]])</f>
        <v>46</v>
      </c>
      <c r="W320" s="7">
        <f>SUM(Table32534[[#This Row],[25]:[29]])</f>
        <v>37</v>
      </c>
      <c r="X320" s="7">
        <f>SUM(Table32534[[#This Row],[30]:[34]])</f>
        <v>52</v>
      </c>
      <c r="Y320" s="7">
        <f>SUM(Table32534[[#This Row],[35]:[39]])</f>
        <v>55</v>
      </c>
      <c r="Z320" s="7">
        <f>SUM(Table32534[[#This Row],[40]:[44]])</f>
        <v>60</v>
      </c>
      <c r="AA320" s="7">
        <f>SUM(Table32534[[#This Row],[45]:[49]])</f>
        <v>52</v>
      </c>
      <c r="AB320" s="7">
        <f>SUM(Table32534[[#This Row],[50]:[54]])</f>
        <v>59</v>
      </c>
      <c r="AC320" s="7">
        <f>SUM(Table32534[[#This Row],[55]:[59]])</f>
        <v>77</v>
      </c>
      <c r="AD320" s="7">
        <f>SUM(Table32534[[#This Row],[60]:[64]])</f>
        <v>70</v>
      </c>
      <c r="AE320" s="7">
        <f>SUM(Table32534[[#This Row],[65]:[69]])</f>
        <v>67</v>
      </c>
      <c r="AF320" s="7">
        <f>SUM(Table32534[[#This Row],[70]:[74]])</f>
        <v>37</v>
      </c>
      <c r="AG320" s="7">
        <f>SUM(Table32534[[#This Row],[75]:[79]])</f>
        <v>53</v>
      </c>
      <c r="AH320" s="7">
        <f>SUM(Table32534[[#This Row],[80]:[84]])</f>
        <v>51</v>
      </c>
      <c r="AI320" s="7">
        <f>SUM(Table32534[[#This Row],[85]:[89]])</f>
        <v>18</v>
      </c>
      <c r="AJ320" s="7">
        <f>Table32534[[#This Row],[90]]</f>
        <v>24</v>
      </c>
      <c r="AK320" s="8">
        <v>8</v>
      </c>
      <c r="AL320" s="7">
        <v>6</v>
      </c>
      <c r="AM320" s="7">
        <v>7</v>
      </c>
      <c r="AN320" s="7">
        <v>4</v>
      </c>
      <c r="AO320" s="7">
        <v>9</v>
      </c>
      <c r="AP320" s="7">
        <v>8</v>
      </c>
      <c r="AQ320" s="7">
        <v>4</v>
      </c>
      <c r="AR320" s="7">
        <v>3</v>
      </c>
      <c r="AS320" s="7">
        <v>4</v>
      </c>
      <c r="AT320" s="7">
        <v>2</v>
      </c>
      <c r="AU320" s="7">
        <v>5</v>
      </c>
      <c r="AV320" s="7">
        <v>6</v>
      </c>
      <c r="AW320" s="7">
        <v>8</v>
      </c>
      <c r="AX320" s="7">
        <v>9</v>
      </c>
      <c r="AY320" s="7">
        <v>9</v>
      </c>
      <c r="AZ320" s="7">
        <v>7</v>
      </c>
      <c r="BA320" s="7">
        <v>9</v>
      </c>
      <c r="BB320" s="7">
        <v>10</v>
      </c>
      <c r="BC320" s="7">
        <v>12</v>
      </c>
      <c r="BD320" s="7">
        <v>9</v>
      </c>
      <c r="BE320" s="7">
        <v>11</v>
      </c>
      <c r="BF320" s="7">
        <v>14</v>
      </c>
      <c r="BG320" s="7">
        <v>8</v>
      </c>
      <c r="BH320" s="7">
        <v>10</v>
      </c>
      <c r="BI320" s="7">
        <v>3</v>
      </c>
      <c r="BJ320" s="7">
        <v>8</v>
      </c>
      <c r="BK320" s="7">
        <v>8</v>
      </c>
      <c r="BL320" s="7">
        <v>7</v>
      </c>
      <c r="BM320" s="7">
        <v>8</v>
      </c>
      <c r="BN320" s="7">
        <v>6</v>
      </c>
      <c r="BO320" s="7">
        <v>5</v>
      </c>
      <c r="BP320" s="7">
        <v>11</v>
      </c>
      <c r="BQ320" s="7">
        <v>18</v>
      </c>
      <c r="BR320" s="7">
        <v>10</v>
      </c>
      <c r="BS320" s="7">
        <v>8</v>
      </c>
      <c r="BT320" s="7">
        <v>11</v>
      </c>
      <c r="BU320" s="7">
        <v>9</v>
      </c>
      <c r="BV320" s="7">
        <v>14</v>
      </c>
      <c r="BW320" s="7">
        <v>9</v>
      </c>
      <c r="BX320" s="7">
        <v>12</v>
      </c>
      <c r="BY320" s="7">
        <v>10</v>
      </c>
      <c r="BZ320" s="7">
        <v>14</v>
      </c>
      <c r="CA320" s="7">
        <v>8</v>
      </c>
      <c r="CB320" s="7">
        <v>10</v>
      </c>
      <c r="CC320" s="7">
        <v>18</v>
      </c>
      <c r="CD320" s="7">
        <v>10</v>
      </c>
      <c r="CE320" s="7">
        <v>12</v>
      </c>
      <c r="CF320" s="7">
        <v>7</v>
      </c>
      <c r="CG320" s="7">
        <v>16</v>
      </c>
      <c r="CH320" s="7">
        <v>7</v>
      </c>
      <c r="CI320" s="7">
        <v>8</v>
      </c>
      <c r="CJ320" s="7">
        <v>15</v>
      </c>
      <c r="CK320" s="7">
        <v>12</v>
      </c>
      <c r="CL320" s="7">
        <v>8</v>
      </c>
      <c r="CM320" s="7">
        <v>16</v>
      </c>
      <c r="CN320" s="7">
        <v>14</v>
      </c>
      <c r="CO320" s="7">
        <v>25</v>
      </c>
      <c r="CP320" s="7">
        <v>12</v>
      </c>
      <c r="CQ320" s="7">
        <v>14</v>
      </c>
      <c r="CR320" s="7">
        <v>12</v>
      </c>
      <c r="CS320" s="7">
        <v>16</v>
      </c>
      <c r="CT320" s="7">
        <v>15</v>
      </c>
      <c r="CU320" s="7">
        <v>11</v>
      </c>
      <c r="CV320" s="7">
        <v>13</v>
      </c>
      <c r="CW320" s="7">
        <v>15</v>
      </c>
      <c r="CX320" s="7">
        <v>20</v>
      </c>
      <c r="CY320" s="7">
        <v>19</v>
      </c>
      <c r="CZ320" s="7">
        <v>11</v>
      </c>
      <c r="DA320" s="7">
        <v>14</v>
      </c>
      <c r="DB320" s="7">
        <v>3</v>
      </c>
      <c r="DC320" s="7">
        <v>8</v>
      </c>
      <c r="DD320" s="7">
        <v>6</v>
      </c>
      <c r="DE320" s="7">
        <v>6</v>
      </c>
      <c r="DF320" s="7">
        <v>10</v>
      </c>
      <c r="DG320" s="7">
        <v>7</v>
      </c>
      <c r="DH320" s="7">
        <v>9</v>
      </c>
      <c r="DI320" s="7">
        <v>12</v>
      </c>
      <c r="DJ320" s="7">
        <v>12</v>
      </c>
      <c r="DK320" s="7">
        <v>12</v>
      </c>
      <c r="DL320" s="7">
        <v>8</v>
      </c>
      <c r="DM320" s="7">
        <v>16</v>
      </c>
      <c r="DN320" s="7">
        <v>8</v>
      </c>
      <c r="DO320" s="7">
        <v>9</v>
      </c>
      <c r="DP320" s="7">
        <v>9</v>
      </c>
      <c r="DQ320" s="7">
        <v>9</v>
      </c>
      <c r="DR320" s="7">
        <v>2</v>
      </c>
      <c r="DS320" s="7">
        <v>3</v>
      </c>
      <c r="DT320" s="7">
        <v>2</v>
      </c>
      <c r="DU320" s="7">
        <v>5</v>
      </c>
      <c r="DV320" s="7">
        <v>6</v>
      </c>
      <c r="DW320" s="7">
        <v>24</v>
      </c>
      <c r="DX320" s="7">
        <f t="shared" si="25"/>
        <v>548</v>
      </c>
      <c r="DY320" s="7">
        <f t="shared" si="26"/>
        <v>67</v>
      </c>
      <c r="DZ320" s="7">
        <f t="shared" si="27"/>
        <v>256</v>
      </c>
      <c r="EA320" s="7">
        <f t="shared" si="28"/>
        <v>206</v>
      </c>
    </row>
    <row r="321" spans="1:131" x14ac:dyDescent="0.35">
      <c r="A321" s="7">
        <v>13</v>
      </c>
      <c r="B321" s="10" t="s">
        <v>1020</v>
      </c>
      <c r="C321" s="10" t="s">
        <v>763</v>
      </c>
      <c r="D321" s="10" t="s">
        <v>242</v>
      </c>
      <c r="E321" s="7">
        <f>SUM(Table32534[[#This Row],[0]:[90]])</f>
        <v>1024</v>
      </c>
      <c r="F321" s="8">
        <f>SUM(Table32534[[#This Row],[0]:[15]])</f>
        <v>155</v>
      </c>
      <c r="G321" s="7">
        <f>SUM(Table32534[[#This Row],[16]:[64]])</f>
        <v>596</v>
      </c>
      <c r="H321" s="7">
        <f>SUM(Table32534[[#This Row],[65]:[90]])</f>
        <v>273</v>
      </c>
      <c r="I321" s="7">
        <f>SUM(Table32534[[#This Row],[85]:[90]])</f>
        <v>49</v>
      </c>
      <c r="J321" s="8">
        <f>SUM(Table32534[[#This Row],[0]:[17]])</f>
        <v>173</v>
      </c>
      <c r="K321" s="7">
        <f>SUM(Table32534[[#This Row],[18]:[64]])</f>
        <v>578</v>
      </c>
      <c r="L321" s="8">
        <f>SUM(Table32534[[#This Row],[0]:[4]])</f>
        <v>42</v>
      </c>
      <c r="M321" s="7">
        <f>SUM(Table32534[[#This Row],[5]:[15]])</f>
        <v>113</v>
      </c>
      <c r="N321" s="7">
        <f>SUM(Table32534[[#This Row],[16]:[24]])</f>
        <v>117</v>
      </c>
      <c r="O321" s="7">
        <f>SUM(Table32534[[#This Row],[25]:[49]])</f>
        <v>281</v>
      </c>
      <c r="P321" s="7">
        <f>SUM(Table32534[[#This Row],[50]:[64]])</f>
        <v>198</v>
      </c>
      <c r="Q321" s="7">
        <f>SUM(Table32534[[#This Row],[65]:[74]])</f>
        <v>135</v>
      </c>
      <c r="R321" s="7">
        <f>SUM(Table32534[[#This Row],[75]:[84]])</f>
        <v>89</v>
      </c>
      <c r="S321" s="8">
        <f>SUM(Table32534[[#This Row],[5]:[9]])</f>
        <v>47</v>
      </c>
      <c r="T321" s="7">
        <f>SUM(Table32534[[#This Row],[10]:[14]])</f>
        <v>51</v>
      </c>
      <c r="U321" s="7">
        <f>SUM(Table32534[[#This Row],[15]:[19]])</f>
        <v>60</v>
      </c>
      <c r="V321" s="7">
        <f>SUM(Table32534[[#This Row],[20]:[24]])</f>
        <v>72</v>
      </c>
      <c r="W321" s="7">
        <f>SUM(Table32534[[#This Row],[25]:[29]])</f>
        <v>42</v>
      </c>
      <c r="X321" s="7">
        <f>SUM(Table32534[[#This Row],[30]:[34]])</f>
        <v>78</v>
      </c>
      <c r="Y321" s="7">
        <f>SUM(Table32534[[#This Row],[35]:[39]])</f>
        <v>49</v>
      </c>
      <c r="Z321" s="7">
        <f>SUM(Table32534[[#This Row],[40]:[44]])</f>
        <v>68</v>
      </c>
      <c r="AA321" s="7">
        <f>SUM(Table32534[[#This Row],[45]:[49]])</f>
        <v>44</v>
      </c>
      <c r="AB321" s="7">
        <f>SUM(Table32534[[#This Row],[50]:[54]])</f>
        <v>75</v>
      </c>
      <c r="AC321" s="7">
        <f>SUM(Table32534[[#This Row],[55]:[59]])</f>
        <v>71</v>
      </c>
      <c r="AD321" s="7">
        <f>SUM(Table32534[[#This Row],[60]:[64]])</f>
        <v>52</v>
      </c>
      <c r="AE321" s="7">
        <f>SUM(Table32534[[#This Row],[65]:[69]])</f>
        <v>73</v>
      </c>
      <c r="AF321" s="7">
        <f>SUM(Table32534[[#This Row],[70]:[74]])</f>
        <v>62</v>
      </c>
      <c r="AG321" s="7">
        <f>SUM(Table32534[[#This Row],[75]:[79]])</f>
        <v>52</v>
      </c>
      <c r="AH321" s="7">
        <f>SUM(Table32534[[#This Row],[80]:[84]])</f>
        <v>37</v>
      </c>
      <c r="AI321" s="7">
        <f>SUM(Table32534[[#This Row],[85]:[89]])</f>
        <v>32</v>
      </c>
      <c r="AJ321" s="7">
        <f>Table32534[[#This Row],[90]]</f>
        <v>17</v>
      </c>
      <c r="AK321" s="8">
        <v>7</v>
      </c>
      <c r="AL321" s="7">
        <v>10</v>
      </c>
      <c r="AM321" s="7">
        <v>10</v>
      </c>
      <c r="AN321" s="7">
        <v>8</v>
      </c>
      <c r="AO321" s="7">
        <v>7</v>
      </c>
      <c r="AP321" s="7">
        <v>10</v>
      </c>
      <c r="AQ321" s="7">
        <v>7</v>
      </c>
      <c r="AR321" s="7">
        <v>8</v>
      </c>
      <c r="AS321" s="7">
        <v>12</v>
      </c>
      <c r="AT321" s="7">
        <v>10</v>
      </c>
      <c r="AU321" s="7">
        <v>10</v>
      </c>
      <c r="AV321" s="7">
        <v>12</v>
      </c>
      <c r="AW321" s="7">
        <v>10</v>
      </c>
      <c r="AX321" s="7">
        <v>9</v>
      </c>
      <c r="AY321" s="7">
        <v>10</v>
      </c>
      <c r="AZ321" s="7">
        <v>15</v>
      </c>
      <c r="BA321" s="7">
        <v>12</v>
      </c>
      <c r="BB321" s="7">
        <v>6</v>
      </c>
      <c r="BC321" s="7">
        <v>17</v>
      </c>
      <c r="BD321" s="7">
        <v>10</v>
      </c>
      <c r="BE321" s="7">
        <v>26</v>
      </c>
      <c r="BF321" s="7">
        <v>16</v>
      </c>
      <c r="BG321" s="7">
        <v>11</v>
      </c>
      <c r="BH321" s="7">
        <v>6</v>
      </c>
      <c r="BI321" s="7">
        <v>13</v>
      </c>
      <c r="BJ321" s="7">
        <v>10</v>
      </c>
      <c r="BK321" s="7">
        <v>10</v>
      </c>
      <c r="BL321" s="7">
        <v>10</v>
      </c>
      <c r="BM321" s="7">
        <v>5</v>
      </c>
      <c r="BN321" s="7">
        <v>7</v>
      </c>
      <c r="BO321" s="7">
        <v>13</v>
      </c>
      <c r="BP321" s="7">
        <v>15</v>
      </c>
      <c r="BQ321" s="7">
        <v>14</v>
      </c>
      <c r="BR321" s="7">
        <v>19</v>
      </c>
      <c r="BS321" s="7">
        <v>17</v>
      </c>
      <c r="BT321" s="7">
        <v>12</v>
      </c>
      <c r="BU321" s="7">
        <v>8</v>
      </c>
      <c r="BV321" s="7">
        <v>10</v>
      </c>
      <c r="BW321" s="7">
        <v>13</v>
      </c>
      <c r="BX321" s="7">
        <v>6</v>
      </c>
      <c r="BY321" s="7">
        <v>16</v>
      </c>
      <c r="BZ321" s="7">
        <v>19</v>
      </c>
      <c r="CA321" s="7">
        <v>8</v>
      </c>
      <c r="CB321" s="7">
        <v>10</v>
      </c>
      <c r="CC321" s="7">
        <v>15</v>
      </c>
      <c r="CD321" s="7">
        <v>11</v>
      </c>
      <c r="CE321" s="7">
        <v>12</v>
      </c>
      <c r="CF321" s="7">
        <v>9</v>
      </c>
      <c r="CG321" s="7">
        <v>6</v>
      </c>
      <c r="CH321" s="7">
        <v>6</v>
      </c>
      <c r="CI321" s="7">
        <v>13</v>
      </c>
      <c r="CJ321" s="7">
        <v>16</v>
      </c>
      <c r="CK321" s="7">
        <v>17</v>
      </c>
      <c r="CL321" s="7">
        <v>10</v>
      </c>
      <c r="CM321" s="7">
        <v>19</v>
      </c>
      <c r="CN321" s="7">
        <v>11</v>
      </c>
      <c r="CO321" s="7">
        <v>21</v>
      </c>
      <c r="CP321" s="7">
        <v>13</v>
      </c>
      <c r="CQ321" s="7">
        <v>12</v>
      </c>
      <c r="CR321" s="7">
        <v>14</v>
      </c>
      <c r="CS321" s="7">
        <v>9</v>
      </c>
      <c r="CT321" s="7">
        <v>8</v>
      </c>
      <c r="CU321" s="7">
        <v>14</v>
      </c>
      <c r="CV321" s="7">
        <v>12</v>
      </c>
      <c r="CW321" s="7">
        <v>9</v>
      </c>
      <c r="CX321" s="7">
        <v>11</v>
      </c>
      <c r="CY321" s="7">
        <v>17</v>
      </c>
      <c r="CZ321" s="7">
        <v>15</v>
      </c>
      <c r="DA321" s="7">
        <v>17</v>
      </c>
      <c r="DB321" s="7">
        <v>13</v>
      </c>
      <c r="DC321" s="7">
        <v>12</v>
      </c>
      <c r="DD321" s="7">
        <v>11</v>
      </c>
      <c r="DE321" s="7">
        <v>10</v>
      </c>
      <c r="DF321" s="7">
        <v>13</v>
      </c>
      <c r="DG321" s="7">
        <v>16</v>
      </c>
      <c r="DH321" s="7">
        <v>11</v>
      </c>
      <c r="DI321" s="7">
        <v>10</v>
      </c>
      <c r="DJ321" s="7">
        <v>13</v>
      </c>
      <c r="DK321" s="7">
        <v>11</v>
      </c>
      <c r="DL321" s="7">
        <v>7</v>
      </c>
      <c r="DM321" s="7">
        <v>11</v>
      </c>
      <c r="DN321" s="7">
        <v>7</v>
      </c>
      <c r="DO321" s="7">
        <v>6</v>
      </c>
      <c r="DP321" s="7">
        <v>8</v>
      </c>
      <c r="DQ321" s="7">
        <v>5</v>
      </c>
      <c r="DR321" s="7">
        <v>5</v>
      </c>
      <c r="DS321" s="7">
        <v>4</v>
      </c>
      <c r="DT321" s="7">
        <v>8</v>
      </c>
      <c r="DU321" s="7">
        <v>7</v>
      </c>
      <c r="DV321" s="7">
        <v>8</v>
      </c>
      <c r="DW321" s="7">
        <v>17</v>
      </c>
      <c r="DX321" s="7">
        <f t="shared" si="25"/>
        <v>596</v>
      </c>
      <c r="DY321" s="7">
        <f t="shared" si="26"/>
        <v>99</v>
      </c>
      <c r="DZ321" s="7">
        <f t="shared" si="27"/>
        <v>281</v>
      </c>
      <c r="EA321" s="7">
        <f t="shared" si="28"/>
        <v>198</v>
      </c>
    </row>
    <row r="322" spans="1:131" x14ac:dyDescent="0.35">
      <c r="A322" s="7">
        <v>13</v>
      </c>
      <c r="B322" s="10" t="s">
        <v>1020</v>
      </c>
      <c r="C322" s="10" t="s">
        <v>764</v>
      </c>
      <c r="D322" s="10" t="s">
        <v>765</v>
      </c>
      <c r="E322" s="7">
        <f>SUM(Table32534[[#This Row],[0]:[90]])</f>
        <v>778</v>
      </c>
      <c r="F322" s="8">
        <f>SUM(Table32534[[#This Row],[0]:[15]])</f>
        <v>144</v>
      </c>
      <c r="G322" s="7">
        <f>SUM(Table32534[[#This Row],[16]:[64]])</f>
        <v>448</v>
      </c>
      <c r="H322" s="7">
        <f>SUM(Table32534[[#This Row],[65]:[90]])</f>
        <v>186</v>
      </c>
      <c r="I322" s="7">
        <f>SUM(Table32534[[#This Row],[85]:[90]])</f>
        <v>21</v>
      </c>
      <c r="J322" s="8">
        <f>SUM(Table32534[[#This Row],[0]:[17]])</f>
        <v>162</v>
      </c>
      <c r="K322" s="7">
        <f>SUM(Table32534[[#This Row],[18]:[64]])</f>
        <v>430</v>
      </c>
      <c r="L322" s="8">
        <f>SUM(Table32534[[#This Row],[0]:[4]])</f>
        <v>45</v>
      </c>
      <c r="M322" s="7">
        <f>SUM(Table32534[[#This Row],[5]:[15]])</f>
        <v>99</v>
      </c>
      <c r="N322" s="7">
        <f>SUM(Table32534[[#This Row],[16]:[24]])</f>
        <v>83</v>
      </c>
      <c r="O322" s="7">
        <f>SUM(Table32534[[#This Row],[25]:[49]])</f>
        <v>207</v>
      </c>
      <c r="P322" s="7">
        <f>SUM(Table32534[[#This Row],[50]:[64]])</f>
        <v>158</v>
      </c>
      <c r="Q322" s="7">
        <f>SUM(Table32534[[#This Row],[65]:[74]])</f>
        <v>90</v>
      </c>
      <c r="R322" s="7">
        <f>SUM(Table32534[[#This Row],[75]:[84]])</f>
        <v>75</v>
      </c>
      <c r="S322" s="8">
        <f>SUM(Table32534[[#This Row],[5]:[9]])</f>
        <v>51</v>
      </c>
      <c r="T322" s="7">
        <f>SUM(Table32534[[#This Row],[10]:[14]])</f>
        <v>39</v>
      </c>
      <c r="U322" s="7">
        <f>SUM(Table32534[[#This Row],[15]:[19]])</f>
        <v>44</v>
      </c>
      <c r="V322" s="7">
        <f>SUM(Table32534[[#This Row],[20]:[24]])</f>
        <v>48</v>
      </c>
      <c r="W322" s="7">
        <f>SUM(Table32534[[#This Row],[25]:[29]])</f>
        <v>45</v>
      </c>
      <c r="X322" s="7">
        <f>SUM(Table32534[[#This Row],[30]:[34]])</f>
        <v>27</v>
      </c>
      <c r="Y322" s="7">
        <f>SUM(Table32534[[#This Row],[35]:[39]])</f>
        <v>56</v>
      </c>
      <c r="Z322" s="7">
        <f>SUM(Table32534[[#This Row],[40]:[44]])</f>
        <v>37</v>
      </c>
      <c r="AA322" s="7">
        <f>SUM(Table32534[[#This Row],[45]:[49]])</f>
        <v>42</v>
      </c>
      <c r="AB322" s="7">
        <f>SUM(Table32534[[#This Row],[50]:[54]])</f>
        <v>52</v>
      </c>
      <c r="AC322" s="7">
        <f>SUM(Table32534[[#This Row],[55]:[59]])</f>
        <v>48</v>
      </c>
      <c r="AD322" s="7">
        <f>SUM(Table32534[[#This Row],[60]:[64]])</f>
        <v>58</v>
      </c>
      <c r="AE322" s="7">
        <f>SUM(Table32534[[#This Row],[65]:[69]])</f>
        <v>41</v>
      </c>
      <c r="AF322" s="7">
        <f>SUM(Table32534[[#This Row],[70]:[74]])</f>
        <v>49</v>
      </c>
      <c r="AG322" s="7">
        <f>SUM(Table32534[[#This Row],[75]:[79]])</f>
        <v>44</v>
      </c>
      <c r="AH322" s="7">
        <f>SUM(Table32534[[#This Row],[80]:[84]])</f>
        <v>31</v>
      </c>
      <c r="AI322" s="7">
        <f>SUM(Table32534[[#This Row],[85]:[89]])</f>
        <v>10</v>
      </c>
      <c r="AJ322" s="7">
        <f>Table32534[[#This Row],[90]]</f>
        <v>11</v>
      </c>
      <c r="AK322" s="8">
        <v>7</v>
      </c>
      <c r="AL322" s="7">
        <v>6</v>
      </c>
      <c r="AM322" s="7">
        <v>10</v>
      </c>
      <c r="AN322" s="7">
        <v>13</v>
      </c>
      <c r="AO322" s="7">
        <v>9</v>
      </c>
      <c r="AP322" s="7">
        <v>11</v>
      </c>
      <c r="AQ322" s="7">
        <v>11</v>
      </c>
      <c r="AR322" s="7">
        <v>12</v>
      </c>
      <c r="AS322" s="7">
        <v>9</v>
      </c>
      <c r="AT322" s="7">
        <v>8</v>
      </c>
      <c r="AU322" s="7">
        <v>5</v>
      </c>
      <c r="AV322" s="7">
        <v>7</v>
      </c>
      <c r="AW322" s="7">
        <v>12</v>
      </c>
      <c r="AX322" s="7">
        <v>6</v>
      </c>
      <c r="AY322" s="7">
        <v>9</v>
      </c>
      <c r="AZ322" s="7">
        <v>9</v>
      </c>
      <c r="BA322" s="7">
        <v>9</v>
      </c>
      <c r="BB322" s="7">
        <v>9</v>
      </c>
      <c r="BC322" s="7">
        <v>11</v>
      </c>
      <c r="BD322" s="7">
        <v>6</v>
      </c>
      <c r="BE322" s="7">
        <v>10</v>
      </c>
      <c r="BF322" s="7">
        <v>18</v>
      </c>
      <c r="BG322" s="7">
        <v>11</v>
      </c>
      <c r="BH322" s="7">
        <v>4</v>
      </c>
      <c r="BI322" s="7">
        <v>5</v>
      </c>
      <c r="BJ322" s="7">
        <v>9</v>
      </c>
      <c r="BK322" s="7">
        <v>8</v>
      </c>
      <c r="BL322" s="7">
        <v>10</v>
      </c>
      <c r="BM322" s="7">
        <v>11</v>
      </c>
      <c r="BN322" s="7">
        <v>7</v>
      </c>
      <c r="BO322" s="7">
        <v>7</v>
      </c>
      <c r="BP322" s="7">
        <v>6</v>
      </c>
      <c r="BQ322" s="7">
        <v>5</v>
      </c>
      <c r="BR322" s="7">
        <v>4</v>
      </c>
      <c r="BS322" s="7">
        <v>5</v>
      </c>
      <c r="BT322" s="7">
        <v>14</v>
      </c>
      <c r="BU322" s="7">
        <v>8</v>
      </c>
      <c r="BV322" s="7">
        <v>14</v>
      </c>
      <c r="BW322" s="7">
        <v>11</v>
      </c>
      <c r="BX322" s="7">
        <v>9</v>
      </c>
      <c r="BY322" s="7">
        <v>7</v>
      </c>
      <c r="BZ322" s="7">
        <v>7</v>
      </c>
      <c r="CA322" s="7">
        <v>9</v>
      </c>
      <c r="CB322" s="7">
        <v>8</v>
      </c>
      <c r="CC322" s="7">
        <v>6</v>
      </c>
      <c r="CD322" s="7">
        <v>6</v>
      </c>
      <c r="CE322" s="7">
        <v>7</v>
      </c>
      <c r="CF322" s="7">
        <v>10</v>
      </c>
      <c r="CG322" s="7">
        <v>8</v>
      </c>
      <c r="CH322" s="7">
        <v>11</v>
      </c>
      <c r="CI322" s="7">
        <v>12</v>
      </c>
      <c r="CJ322" s="7">
        <v>10</v>
      </c>
      <c r="CK322" s="7">
        <v>12</v>
      </c>
      <c r="CL322" s="7">
        <v>7</v>
      </c>
      <c r="CM322" s="7">
        <v>11</v>
      </c>
      <c r="CN322" s="7">
        <v>6</v>
      </c>
      <c r="CO322" s="7">
        <v>14</v>
      </c>
      <c r="CP322" s="7">
        <v>7</v>
      </c>
      <c r="CQ322" s="7">
        <v>13</v>
      </c>
      <c r="CR322" s="7">
        <v>8</v>
      </c>
      <c r="CS322" s="7">
        <v>10</v>
      </c>
      <c r="CT322" s="7">
        <v>10</v>
      </c>
      <c r="CU322" s="7">
        <v>14</v>
      </c>
      <c r="CV322" s="7">
        <v>17</v>
      </c>
      <c r="CW322" s="7">
        <v>7</v>
      </c>
      <c r="CX322" s="7">
        <v>5</v>
      </c>
      <c r="CY322" s="7">
        <v>7</v>
      </c>
      <c r="CZ322" s="7">
        <v>6</v>
      </c>
      <c r="DA322" s="7">
        <v>10</v>
      </c>
      <c r="DB322" s="7">
        <v>13</v>
      </c>
      <c r="DC322" s="7">
        <v>11</v>
      </c>
      <c r="DD322" s="7">
        <v>10</v>
      </c>
      <c r="DE322" s="7">
        <v>10</v>
      </c>
      <c r="DF322" s="7">
        <v>5</v>
      </c>
      <c r="DG322" s="7">
        <v>13</v>
      </c>
      <c r="DH322" s="7">
        <v>6</v>
      </c>
      <c r="DI322" s="7">
        <v>10</v>
      </c>
      <c r="DJ322" s="7">
        <v>9</v>
      </c>
      <c r="DK322" s="7">
        <v>10</v>
      </c>
      <c r="DL322" s="7">
        <v>9</v>
      </c>
      <c r="DM322" s="7">
        <v>7</v>
      </c>
      <c r="DN322" s="7">
        <v>11</v>
      </c>
      <c r="DO322" s="7">
        <v>7</v>
      </c>
      <c r="DP322" s="7">
        <v>3</v>
      </c>
      <c r="DQ322" s="7">
        <v>3</v>
      </c>
      <c r="DR322" s="7">
        <v>3</v>
      </c>
      <c r="DS322" s="7">
        <v>0</v>
      </c>
      <c r="DT322" s="7">
        <v>4</v>
      </c>
      <c r="DU322" s="7">
        <v>2</v>
      </c>
      <c r="DV322" s="7">
        <v>1</v>
      </c>
      <c r="DW322" s="7">
        <v>11</v>
      </c>
      <c r="DX322" s="7">
        <f t="shared" si="25"/>
        <v>448</v>
      </c>
      <c r="DY322" s="7">
        <f t="shared" si="26"/>
        <v>65</v>
      </c>
      <c r="DZ322" s="7">
        <f t="shared" si="27"/>
        <v>207</v>
      </c>
      <c r="EA322" s="7">
        <f t="shared" si="28"/>
        <v>158</v>
      </c>
    </row>
    <row r="323" spans="1:131" x14ac:dyDescent="0.35">
      <c r="A323" s="7">
        <v>13</v>
      </c>
      <c r="B323" s="10" t="s">
        <v>1020</v>
      </c>
      <c r="C323" s="10" t="s">
        <v>766</v>
      </c>
      <c r="D323" s="10" t="s">
        <v>767</v>
      </c>
      <c r="E323" s="7">
        <f>SUM(Table32534[[#This Row],[0]:[90]])</f>
        <v>639</v>
      </c>
      <c r="F323" s="8">
        <f>SUM(Table32534[[#This Row],[0]:[15]])</f>
        <v>159</v>
      </c>
      <c r="G323" s="7">
        <f>SUM(Table32534[[#This Row],[16]:[64]])</f>
        <v>380</v>
      </c>
      <c r="H323" s="7">
        <f>SUM(Table32534[[#This Row],[65]:[90]])</f>
        <v>100</v>
      </c>
      <c r="I323" s="7">
        <f>SUM(Table32534[[#This Row],[85]:[90]])</f>
        <v>5</v>
      </c>
      <c r="J323" s="8">
        <f>SUM(Table32534[[#This Row],[0]:[17]])</f>
        <v>178</v>
      </c>
      <c r="K323" s="7">
        <f>SUM(Table32534[[#This Row],[18]:[64]])</f>
        <v>361</v>
      </c>
      <c r="L323" s="8">
        <f>SUM(Table32534[[#This Row],[0]:[4]])</f>
        <v>39</v>
      </c>
      <c r="M323" s="7">
        <f>SUM(Table32534[[#This Row],[5]:[15]])</f>
        <v>120</v>
      </c>
      <c r="N323" s="7">
        <f>SUM(Table32534[[#This Row],[16]:[24]])</f>
        <v>75</v>
      </c>
      <c r="O323" s="7">
        <f>SUM(Table32534[[#This Row],[25]:[49]])</f>
        <v>188</v>
      </c>
      <c r="P323" s="7">
        <f>SUM(Table32534[[#This Row],[50]:[64]])</f>
        <v>117</v>
      </c>
      <c r="Q323" s="7">
        <f>SUM(Table32534[[#This Row],[65]:[74]])</f>
        <v>54</v>
      </c>
      <c r="R323" s="7">
        <f>SUM(Table32534[[#This Row],[75]:[84]])</f>
        <v>41</v>
      </c>
      <c r="S323" s="8">
        <f>SUM(Table32534[[#This Row],[5]:[9]])</f>
        <v>63</v>
      </c>
      <c r="T323" s="7">
        <f>SUM(Table32534[[#This Row],[10]:[14]])</f>
        <v>46</v>
      </c>
      <c r="U323" s="7">
        <f>SUM(Table32534[[#This Row],[15]:[19]])</f>
        <v>48</v>
      </c>
      <c r="V323" s="7">
        <f>SUM(Table32534[[#This Row],[20]:[24]])</f>
        <v>38</v>
      </c>
      <c r="W323" s="7">
        <f>SUM(Table32534[[#This Row],[25]:[29]])</f>
        <v>37</v>
      </c>
      <c r="X323" s="7">
        <f>SUM(Table32534[[#This Row],[30]:[34]])</f>
        <v>46</v>
      </c>
      <c r="Y323" s="7">
        <f>SUM(Table32534[[#This Row],[35]:[39]])</f>
        <v>34</v>
      </c>
      <c r="Z323" s="7">
        <f>SUM(Table32534[[#This Row],[40]:[44]])</f>
        <v>36</v>
      </c>
      <c r="AA323" s="7">
        <f>SUM(Table32534[[#This Row],[45]:[49]])</f>
        <v>35</v>
      </c>
      <c r="AB323" s="7">
        <f>SUM(Table32534[[#This Row],[50]:[54]])</f>
        <v>39</v>
      </c>
      <c r="AC323" s="7">
        <f>SUM(Table32534[[#This Row],[55]:[59]])</f>
        <v>44</v>
      </c>
      <c r="AD323" s="7">
        <f>SUM(Table32534[[#This Row],[60]:[64]])</f>
        <v>34</v>
      </c>
      <c r="AE323" s="7">
        <f>SUM(Table32534[[#This Row],[65]:[69]])</f>
        <v>29</v>
      </c>
      <c r="AF323" s="7">
        <f>SUM(Table32534[[#This Row],[70]:[74]])</f>
        <v>25</v>
      </c>
      <c r="AG323" s="7">
        <f>SUM(Table32534[[#This Row],[75]:[79]])</f>
        <v>33</v>
      </c>
      <c r="AH323" s="7">
        <f>SUM(Table32534[[#This Row],[80]:[84]])</f>
        <v>8</v>
      </c>
      <c r="AI323" s="7">
        <f>SUM(Table32534[[#This Row],[85]:[89]])</f>
        <v>3</v>
      </c>
      <c r="AJ323" s="7">
        <f>Table32534[[#This Row],[90]]</f>
        <v>2</v>
      </c>
      <c r="AK323" s="8">
        <v>9</v>
      </c>
      <c r="AL323" s="7">
        <v>5</v>
      </c>
      <c r="AM323" s="7">
        <v>7</v>
      </c>
      <c r="AN323" s="7">
        <v>7</v>
      </c>
      <c r="AO323" s="7">
        <v>11</v>
      </c>
      <c r="AP323" s="7">
        <v>9</v>
      </c>
      <c r="AQ323" s="7">
        <v>8</v>
      </c>
      <c r="AR323" s="7">
        <v>19</v>
      </c>
      <c r="AS323" s="7">
        <v>14</v>
      </c>
      <c r="AT323" s="7">
        <v>13</v>
      </c>
      <c r="AU323" s="7">
        <v>9</v>
      </c>
      <c r="AV323" s="7">
        <v>13</v>
      </c>
      <c r="AW323" s="7">
        <v>6</v>
      </c>
      <c r="AX323" s="7">
        <v>7</v>
      </c>
      <c r="AY323" s="7">
        <v>11</v>
      </c>
      <c r="AZ323" s="7">
        <v>11</v>
      </c>
      <c r="BA323" s="7">
        <v>13</v>
      </c>
      <c r="BB323" s="7">
        <v>6</v>
      </c>
      <c r="BC323" s="7">
        <v>12</v>
      </c>
      <c r="BD323" s="7">
        <v>6</v>
      </c>
      <c r="BE323" s="7">
        <v>7</v>
      </c>
      <c r="BF323" s="7">
        <v>16</v>
      </c>
      <c r="BG323" s="7">
        <v>6</v>
      </c>
      <c r="BH323" s="7">
        <v>5</v>
      </c>
      <c r="BI323" s="7">
        <v>4</v>
      </c>
      <c r="BJ323" s="7">
        <v>7</v>
      </c>
      <c r="BK323" s="7">
        <v>6</v>
      </c>
      <c r="BL323" s="7">
        <v>5</v>
      </c>
      <c r="BM323" s="7">
        <v>10</v>
      </c>
      <c r="BN323" s="7">
        <v>9</v>
      </c>
      <c r="BO323" s="7">
        <v>8</v>
      </c>
      <c r="BP323" s="7">
        <v>11</v>
      </c>
      <c r="BQ323" s="7">
        <v>12</v>
      </c>
      <c r="BR323" s="7">
        <v>5</v>
      </c>
      <c r="BS323" s="7">
        <v>10</v>
      </c>
      <c r="BT323" s="7">
        <v>11</v>
      </c>
      <c r="BU323" s="7">
        <v>7</v>
      </c>
      <c r="BV323" s="7">
        <v>5</v>
      </c>
      <c r="BW323" s="7">
        <v>8</v>
      </c>
      <c r="BX323" s="7">
        <v>3</v>
      </c>
      <c r="BY323" s="7">
        <v>5</v>
      </c>
      <c r="BZ323" s="7">
        <v>12</v>
      </c>
      <c r="CA323" s="7">
        <v>7</v>
      </c>
      <c r="CB323" s="7">
        <v>6</v>
      </c>
      <c r="CC323" s="7">
        <v>6</v>
      </c>
      <c r="CD323" s="7">
        <v>9</v>
      </c>
      <c r="CE323" s="7">
        <v>9</v>
      </c>
      <c r="CF323" s="7">
        <v>8</v>
      </c>
      <c r="CG323" s="7">
        <v>4</v>
      </c>
      <c r="CH323" s="7">
        <v>5</v>
      </c>
      <c r="CI323" s="7">
        <v>13</v>
      </c>
      <c r="CJ323" s="7">
        <v>3</v>
      </c>
      <c r="CK323" s="7">
        <v>7</v>
      </c>
      <c r="CL323" s="7">
        <v>9</v>
      </c>
      <c r="CM323" s="7">
        <v>7</v>
      </c>
      <c r="CN323" s="7">
        <v>7</v>
      </c>
      <c r="CO323" s="7">
        <v>5</v>
      </c>
      <c r="CP323" s="7">
        <v>16</v>
      </c>
      <c r="CQ323" s="7">
        <v>8</v>
      </c>
      <c r="CR323" s="7">
        <v>8</v>
      </c>
      <c r="CS323" s="7">
        <v>8</v>
      </c>
      <c r="CT323" s="7">
        <v>13</v>
      </c>
      <c r="CU323" s="7">
        <v>7</v>
      </c>
      <c r="CV323" s="7">
        <v>2</v>
      </c>
      <c r="CW323" s="7">
        <v>4</v>
      </c>
      <c r="CX323" s="7">
        <v>5</v>
      </c>
      <c r="CY323" s="7">
        <v>6</v>
      </c>
      <c r="CZ323" s="7">
        <v>6</v>
      </c>
      <c r="DA323" s="7">
        <v>5</v>
      </c>
      <c r="DB323" s="7">
        <v>7</v>
      </c>
      <c r="DC323" s="7">
        <v>4</v>
      </c>
      <c r="DD323" s="7">
        <v>9</v>
      </c>
      <c r="DE323" s="7">
        <v>6</v>
      </c>
      <c r="DF323" s="7">
        <v>2</v>
      </c>
      <c r="DG323" s="7">
        <v>4</v>
      </c>
      <c r="DH323" s="7">
        <v>10</v>
      </c>
      <c r="DI323" s="7">
        <v>0</v>
      </c>
      <c r="DJ323" s="7">
        <v>12</v>
      </c>
      <c r="DK323" s="7">
        <v>6</v>
      </c>
      <c r="DL323" s="7">
        <v>5</v>
      </c>
      <c r="DM323" s="7">
        <v>2</v>
      </c>
      <c r="DN323" s="7">
        <v>2</v>
      </c>
      <c r="DO323" s="7">
        <v>2</v>
      </c>
      <c r="DP323" s="7">
        <v>1</v>
      </c>
      <c r="DQ323" s="7">
        <v>1</v>
      </c>
      <c r="DR323" s="7">
        <v>1</v>
      </c>
      <c r="DS323" s="7">
        <v>0</v>
      </c>
      <c r="DT323" s="7">
        <v>1</v>
      </c>
      <c r="DU323" s="7">
        <v>0</v>
      </c>
      <c r="DV323" s="7">
        <v>1</v>
      </c>
      <c r="DW323" s="7">
        <v>2</v>
      </c>
      <c r="DX323" s="7">
        <f t="shared" si="25"/>
        <v>380</v>
      </c>
      <c r="DY323" s="7">
        <f t="shared" si="26"/>
        <v>56</v>
      </c>
      <c r="DZ323" s="7">
        <f t="shared" si="27"/>
        <v>188</v>
      </c>
      <c r="EA323" s="7">
        <f t="shared" si="28"/>
        <v>117</v>
      </c>
    </row>
    <row r="324" spans="1:131" x14ac:dyDescent="0.35">
      <c r="A324" s="7">
        <v>13</v>
      </c>
      <c r="B324" s="10" t="s">
        <v>1020</v>
      </c>
      <c r="C324" s="10" t="s">
        <v>768</v>
      </c>
      <c r="D324" s="10" t="s">
        <v>769</v>
      </c>
      <c r="E324" s="7">
        <f>SUM(Table32534[[#This Row],[0]:[90]])</f>
        <v>656</v>
      </c>
      <c r="F324" s="8">
        <f>SUM(Table32534[[#This Row],[0]:[15]])</f>
        <v>100</v>
      </c>
      <c r="G324" s="7">
        <f>SUM(Table32534[[#This Row],[16]:[64]])</f>
        <v>370</v>
      </c>
      <c r="H324" s="7">
        <f>SUM(Table32534[[#This Row],[65]:[90]])</f>
        <v>186</v>
      </c>
      <c r="I324" s="7">
        <f>SUM(Table32534[[#This Row],[85]:[90]])</f>
        <v>23</v>
      </c>
      <c r="J324" s="8">
        <f>SUM(Table32534[[#This Row],[0]:[17]])</f>
        <v>111</v>
      </c>
      <c r="K324" s="7">
        <f>SUM(Table32534[[#This Row],[18]:[64]])</f>
        <v>359</v>
      </c>
      <c r="L324" s="8">
        <f>SUM(Table32534[[#This Row],[0]:[4]])</f>
        <v>22</v>
      </c>
      <c r="M324" s="7">
        <f>SUM(Table32534[[#This Row],[5]:[15]])</f>
        <v>78</v>
      </c>
      <c r="N324" s="7">
        <f>SUM(Table32534[[#This Row],[16]:[24]])</f>
        <v>44</v>
      </c>
      <c r="O324" s="7">
        <f>SUM(Table32534[[#This Row],[25]:[49]])</f>
        <v>177</v>
      </c>
      <c r="P324" s="7">
        <f>SUM(Table32534[[#This Row],[50]:[64]])</f>
        <v>149</v>
      </c>
      <c r="Q324" s="7">
        <f>SUM(Table32534[[#This Row],[65]:[74]])</f>
        <v>89</v>
      </c>
      <c r="R324" s="7">
        <f>SUM(Table32534[[#This Row],[75]:[84]])</f>
        <v>74</v>
      </c>
      <c r="S324" s="8">
        <f>SUM(Table32534[[#This Row],[5]:[9]])</f>
        <v>38</v>
      </c>
      <c r="T324" s="7">
        <f>SUM(Table32534[[#This Row],[10]:[14]])</f>
        <v>31</v>
      </c>
      <c r="U324" s="7">
        <f>SUM(Table32534[[#This Row],[15]:[19]])</f>
        <v>37</v>
      </c>
      <c r="V324" s="7">
        <f>SUM(Table32534[[#This Row],[20]:[24]])</f>
        <v>16</v>
      </c>
      <c r="W324" s="7">
        <f>SUM(Table32534[[#This Row],[25]:[29]])</f>
        <v>30</v>
      </c>
      <c r="X324" s="7">
        <f>SUM(Table32534[[#This Row],[30]:[34]])</f>
        <v>35</v>
      </c>
      <c r="Y324" s="7">
        <f>SUM(Table32534[[#This Row],[35]:[39]])</f>
        <v>36</v>
      </c>
      <c r="Z324" s="7">
        <f>SUM(Table32534[[#This Row],[40]:[44]])</f>
        <v>42</v>
      </c>
      <c r="AA324" s="7">
        <f>SUM(Table32534[[#This Row],[45]:[49]])</f>
        <v>34</v>
      </c>
      <c r="AB324" s="7">
        <f>SUM(Table32534[[#This Row],[50]:[54]])</f>
        <v>33</v>
      </c>
      <c r="AC324" s="7">
        <f>SUM(Table32534[[#This Row],[55]:[59]])</f>
        <v>54</v>
      </c>
      <c r="AD324" s="7">
        <f>SUM(Table32534[[#This Row],[60]:[64]])</f>
        <v>62</v>
      </c>
      <c r="AE324" s="7">
        <f>SUM(Table32534[[#This Row],[65]:[69]])</f>
        <v>48</v>
      </c>
      <c r="AF324" s="7">
        <f>SUM(Table32534[[#This Row],[70]:[74]])</f>
        <v>41</v>
      </c>
      <c r="AG324" s="7">
        <f>SUM(Table32534[[#This Row],[75]:[79]])</f>
        <v>40</v>
      </c>
      <c r="AH324" s="7">
        <f>SUM(Table32534[[#This Row],[80]:[84]])</f>
        <v>34</v>
      </c>
      <c r="AI324" s="7">
        <f>SUM(Table32534[[#This Row],[85]:[89]])</f>
        <v>17</v>
      </c>
      <c r="AJ324" s="7">
        <f>Table32534[[#This Row],[90]]</f>
        <v>6</v>
      </c>
      <c r="AK324" s="8">
        <v>3</v>
      </c>
      <c r="AL324" s="7">
        <v>7</v>
      </c>
      <c r="AM324" s="7">
        <v>2</v>
      </c>
      <c r="AN324" s="7">
        <v>5</v>
      </c>
      <c r="AO324" s="7">
        <v>5</v>
      </c>
      <c r="AP324" s="7">
        <v>6</v>
      </c>
      <c r="AQ324" s="7">
        <v>11</v>
      </c>
      <c r="AR324" s="7">
        <v>10</v>
      </c>
      <c r="AS324" s="7">
        <v>3</v>
      </c>
      <c r="AT324" s="7">
        <v>8</v>
      </c>
      <c r="AU324" s="7">
        <v>6</v>
      </c>
      <c r="AV324" s="7">
        <v>10</v>
      </c>
      <c r="AW324" s="7">
        <v>7</v>
      </c>
      <c r="AX324" s="7">
        <v>1</v>
      </c>
      <c r="AY324" s="7">
        <v>7</v>
      </c>
      <c r="AZ324" s="7">
        <v>9</v>
      </c>
      <c r="BA324" s="7">
        <v>4</v>
      </c>
      <c r="BB324" s="7">
        <v>7</v>
      </c>
      <c r="BC324" s="7">
        <v>9</v>
      </c>
      <c r="BD324" s="7">
        <v>8</v>
      </c>
      <c r="BE324" s="7">
        <v>3</v>
      </c>
      <c r="BF324" s="7">
        <v>5</v>
      </c>
      <c r="BG324" s="7">
        <v>5</v>
      </c>
      <c r="BH324" s="7">
        <v>1</v>
      </c>
      <c r="BI324" s="7">
        <v>2</v>
      </c>
      <c r="BJ324" s="7">
        <v>5</v>
      </c>
      <c r="BK324" s="7">
        <v>4</v>
      </c>
      <c r="BL324" s="7">
        <v>6</v>
      </c>
      <c r="BM324" s="7">
        <v>8</v>
      </c>
      <c r="BN324" s="7">
        <v>7</v>
      </c>
      <c r="BO324" s="7">
        <v>3</v>
      </c>
      <c r="BP324" s="7">
        <v>6</v>
      </c>
      <c r="BQ324" s="7">
        <v>12</v>
      </c>
      <c r="BR324" s="7">
        <v>8</v>
      </c>
      <c r="BS324" s="7">
        <v>6</v>
      </c>
      <c r="BT324" s="7">
        <v>9</v>
      </c>
      <c r="BU324" s="7">
        <v>8</v>
      </c>
      <c r="BV324" s="7">
        <v>8</v>
      </c>
      <c r="BW324" s="7">
        <v>3</v>
      </c>
      <c r="BX324" s="7">
        <v>8</v>
      </c>
      <c r="BY324" s="7">
        <v>8</v>
      </c>
      <c r="BZ324" s="7">
        <v>7</v>
      </c>
      <c r="CA324" s="7">
        <v>12</v>
      </c>
      <c r="CB324" s="7">
        <v>4</v>
      </c>
      <c r="CC324" s="7">
        <v>11</v>
      </c>
      <c r="CD324" s="7">
        <v>12</v>
      </c>
      <c r="CE324" s="7">
        <v>5</v>
      </c>
      <c r="CF324" s="7">
        <v>4</v>
      </c>
      <c r="CG324" s="7">
        <v>7</v>
      </c>
      <c r="CH324" s="7">
        <v>6</v>
      </c>
      <c r="CI324" s="7">
        <v>7</v>
      </c>
      <c r="CJ324" s="7">
        <v>6</v>
      </c>
      <c r="CK324" s="7">
        <v>9</v>
      </c>
      <c r="CL324" s="7">
        <v>8</v>
      </c>
      <c r="CM324" s="7">
        <v>3</v>
      </c>
      <c r="CN324" s="7">
        <v>10</v>
      </c>
      <c r="CO324" s="7">
        <v>13</v>
      </c>
      <c r="CP324" s="7">
        <v>11</v>
      </c>
      <c r="CQ324" s="7">
        <v>9</v>
      </c>
      <c r="CR324" s="7">
        <v>11</v>
      </c>
      <c r="CS324" s="7">
        <v>16</v>
      </c>
      <c r="CT324" s="7">
        <v>12</v>
      </c>
      <c r="CU324" s="7">
        <v>13</v>
      </c>
      <c r="CV324" s="7">
        <v>12</v>
      </c>
      <c r="CW324" s="7">
        <v>9</v>
      </c>
      <c r="CX324" s="7">
        <v>12</v>
      </c>
      <c r="CY324" s="7">
        <v>14</v>
      </c>
      <c r="CZ324" s="7">
        <v>4</v>
      </c>
      <c r="DA324" s="7">
        <v>11</v>
      </c>
      <c r="DB324" s="7">
        <v>7</v>
      </c>
      <c r="DC324" s="7">
        <v>13</v>
      </c>
      <c r="DD324" s="7">
        <v>3</v>
      </c>
      <c r="DE324" s="7">
        <v>6</v>
      </c>
      <c r="DF324" s="7">
        <v>11</v>
      </c>
      <c r="DG324" s="7">
        <v>8</v>
      </c>
      <c r="DH324" s="7">
        <v>7</v>
      </c>
      <c r="DI324" s="7">
        <v>12</v>
      </c>
      <c r="DJ324" s="7">
        <v>6</v>
      </c>
      <c r="DK324" s="7">
        <v>7</v>
      </c>
      <c r="DL324" s="7">
        <v>8</v>
      </c>
      <c r="DM324" s="7">
        <v>11</v>
      </c>
      <c r="DN324" s="7">
        <v>6</v>
      </c>
      <c r="DO324" s="7">
        <v>10</v>
      </c>
      <c r="DP324" s="7">
        <v>3</v>
      </c>
      <c r="DQ324" s="7">
        <v>4</v>
      </c>
      <c r="DR324" s="7">
        <v>2</v>
      </c>
      <c r="DS324" s="7">
        <v>2</v>
      </c>
      <c r="DT324" s="7">
        <v>7</v>
      </c>
      <c r="DU324" s="7">
        <v>2</v>
      </c>
      <c r="DV324" s="7">
        <v>4</v>
      </c>
      <c r="DW324" s="7">
        <v>6</v>
      </c>
      <c r="DX324" s="7">
        <f t="shared" si="25"/>
        <v>370</v>
      </c>
      <c r="DY324" s="7">
        <f t="shared" si="26"/>
        <v>33</v>
      </c>
      <c r="DZ324" s="7">
        <f t="shared" si="27"/>
        <v>177</v>
      </c>
      <c r="EA324" s="7">
        <f t="shared" si="28"/>
        <v>149</v>
      </c>
    </row>
    <row r="325" spans="1:131" x14ac:dyDescent="0.35">
      <c r="A325" s="7">
        <v>13</v>
      </c>
      <c r="B325" s="10" t="s">
        <v>1020</v>
      </c>
      <c r="C325" s="10" t="s">
        <v>770</v>
      </c>
      <c r="D325" s="10" t="s">
        <v>771</v>
      </c>
      <c r="E325" s="7">
        <f>SUM(Table32534[[#This Row],[0]:[90]])</f>
        <v>716</v>
      </c>
      <c r="F325" s="8">
        <f>SUM(Table32534[[#This Row],[0]:[15]])</f>
        <v>126</v>
      </c>
      <c r="G325" s="7">
        <f>SUM(Table32534[[#This Row],[16]:[64]])</f>
        <v>437</v>
      </c>
      <c r="H325" s="7">
        <f>SUM(Table32534[[#This Row],[65]:[90]])</f>
        <v>153</v>
      </c>
      <c r="I325" s="7">
        <f>SUM(Table32534[[#This Row],[85]:[90]])</f>
        <v>5</v>
      </c>
      <c r="J325" s="8">
        <f>SUM(Table32534[[#This Row],[0]:[17]])</f>
        <v>141</v>
      </c>
      <c r="K325" s="7">
        <f>SUM(Table32534[[#This Row],[18]:[64]])</f>
        <v>422</v>
      </c>
      <c r="L325" s="8">
        <f>SUM(Table32534[[#This Row],[0]:[4]])</f>
        <v>34</v>
      </c>
      <c r="M325" s="7">
        <f>SUM(Table32534[[#This Row],[5]:[15]])</f>
        <v>92</v>
      </c>
      <c r="N325" s="7">
        <f>SUM(Table32534[[#This Row],[16]:[24]])</f>
        <v>83</v>
      </c>
      <c r="O325" s="7">
        <f>SUM(Table32534[[#This Row],[25]:[49]])</f>
        <v>204</v>
      </c>
      <c r="P325" s="7">
        <f>SUM(Table32534[[#This Row],[50]:[64]])</f>
        <v>150</v>
      </c>
      <c r="Q325" s="7">
        <f>SUM(Table32534[[#This Row],[65]:[74]])</f>
        <v>82</v>
      </c>
      <c r="R325" s="7">
        <f>SUM(Table32534[[#This Row],[75]:[84]])</f>
        <v>66</v>
      </c>
      <c r="S325" s="8">
        <f>SUM(Table32534[[#This Row],[5]:[9]])</f>
        <v>35</v>
      </c>
      <c r="T325" s="7">
        <f>SUM(Table32534[[#This Row],[10]:[14]])</f>
        <v>51</v>
      </c>
      <c r="U325" s="7">
        <f>SUM(Table32534[[#This Row],[15]:[19]])</f>
        <v>41</v>
      </c>
      <c r="V325" s="7">
        <f>SUM(Table32534[[#This Row],[20]:[24]])</f>
        <v>48</v>
      </c>
      <c r="W325" s="7">
        <f>SUM(Table32534[[#This Row],[25]:[29]])</f>
        <v>39</v>
      </c>
      <c r="X325" s="7">
        <f>SUM(Table32534[[#This Row],[30]:[34]])</f>
        <v>30</v>
      </c>
      <c r="Y325" s="7">
        <f>SUM(Table32534[[#This Row],[35]:[39]])</f>
        <v>56</v>
      </c>
      <c r="Z325" s="7">
        <f>SUM(Table32534[[#This Row],[40]:[44]])</f>
        <v>36</v>
      </c>
      <c r="AA325" s="7">
        <f>SUM(Table32534[[#This Row],[45]:[49]])</f>
        <v>43</v>
      </c>
      <c r="AB325" s="7">
        <f>SUM(Table32534[[#This Row],[50]:[54]])</f>
        <v>48</v>
      </c>
      <c r="AC325" s="7">
        <f>SUM(Table32534[[#This Row],[55]:[59]])</f>
        <v>60</v>
      </c>
      <c r="AD325" s="7">
        <f>SUM(Table32534[[#This Row],[60]:[64]])</f>
        <v>42</v>
      </c>
      <c r="AE325" s="7">
        <f>SUM(Table32534[[#This Row],[65]:[69]])</f>
        <v>48</v>
      </c>
      <c r="AF325" s="7">
        <f>SUM(Table32534[[#This Row],[70]:[74]])</f>
        <v>34</v>
      </c>
      <c r="AG325" s="7">
        <f>SUM(Table32534[[#This Row],[75]:[79]])</f>
        <v>49</v>
      </c>
      <c r="AH325" s="7">
        <f>SUM(Table32534[[#This Row],[80]:[84]])</f>
        <v>17</v>
      </c>
      <c r="AI325" s="7">
        <f>SUM(Table32534[[#This Row],[85]:[89]])</f>
        <v>2</v>
      </c>
      <c r="AJ325" s="7">
        <f>Table32534[[#This Row],[90]]</f>
        <v>3</v>
      </c>
      <c r="AK325" s="8">
        <v>6</v>
      </c>
      <c r="AL325" s="7">
        <v>7</v>
      </c>
      <c r="AM325" s="7">
        <v>6</v>
      </c>
      <c r="AN325" s="7">
        <v>5</v>
      </c>
      <c r="AO325" s="7">
        <v>10</v>
      </c>
      <c r="AP325" s="7">
        <v>5</v>
      </c>
      <c r="AQ325" s="7">
        <v>5</v>
      </c>
      <c r="AR325" s="7">
        <v>9</v>
      </c>
      <c r="AS325" s="7">
        <v>9</v>
      </c>
      <c r="AT325" s="7">
        <v>7</v>
      </c>
      <c r="AU325" s="7">
        <v>7</v>
      </c>
      <c r="AV325" s="7">
        <v>15</v>
      </c>
      <c r="AW325" s="7">
        <v>11</v>
      </c>
      <c r="AX325" s="7">
        <v>10</v>
      </c>
      <c r="AY325" s="7">
        <v>8</v>
      </c>
      <c r="AZ325" s="7">
        <v>6</v>
      </c>
      <c r="BA325" s="7">
        <v>8</v>
      </c>
      <c r="BB325" s="7">
        <v>7</v>
      </c>
      <c r="BC325" s="7">
        <v>16</v>
      </c>
      <c r="BD325" s="7">
        <v>4</v>
      </c>
      <c r="BE325" s="7">
        <v>20</v>
      </c>
      <c r="BF325" s="7">
        <v>9</v>
      </c>
      <c r="BG325" s="7">
        <v>4</v>
      </c>
      <c r="BH325" s="7">
        <v>7</v>
      </c>
      <c r="BI325" s="7">
        <v>8</v>
      </c>
      <c r="BJ325" s="7">
        <v>6</v>
      </c>
      <c r="BK325" s="7">
        <v>8</v>
      </c>
      <c r="BL325" s="7">
        <v>10</v>
      </c>
      <c r="BM325" s="7">
        <v>6</v>
      </c>
      <c r="BN325" s="7">
        <v>9</v>
      </c>
      <c r="BO325" s="7">
        <v>5</v>
      </c>
      <c r="BP325" s="7">
        <v>5</v>
      </c>
      <c r="BQ325" s="7">
        <v>8</v>
      </c>
      <c r="BR325" s="7">
        <v>2</v>
      </c>
      <c r="BS325" s="7">
        <v>10</v>
      </c>
      <c r="BT325" s="7">
        <v>12</v>
      </c>
      <c r="BU325" s="7">
        <v>15</v>
      </c>
      <c r="BV325" s="7">
        <v>11</v>
      </c>
      <c r="BW325" s="7">
        <v>4</v>
      </c>
      <c r="BX325" s="7">
        <v>14</v>
      </c>
      <c r="BY325" s="7">
        <v>8</v>
      </c>
      <c r="BZ325" s="7">
        <v>8</v>
      </c>
      <c r="CA325" s="7">
        <v>6</v>
      </c>
      <c r="CB325" s="7">
        <v>9</v>
      </c>
      <c r="CC325" s="7">
        <v>5</v>
      </c>
      <c r="CD325" s="7">
        <v>13</v>
      </c>
      <c r="CE325" s="7">
        <v>10</v>
      </c>
      <c r="CF325" s="7">
        <v>5</v>
      </c>
      <c r="CG325" s="7">
        <v>8</v>
      </c>
      <c r="CH325" s="7">
        <v>7</v>
      </c>
      <c r="CI325" s="7">
        <v>11</v>
      </c>
      <c r="CJ325" s="7">
        <v>8</v>
      </c>
      <c r="CK325" s="7">
        <v>12</v>
      </c>
      <c r="CL325" s="7">
        <v>11</v>
      </c>
      <c r="CM325" s="7">
        <v>6</v>
      </c>
      <c r="CN325" s="7">
        <v>13</v>
      </c>
      <c r="CO325" s="7">
        <v>7</v>
      </c>
      <c r="CP325" s="7">
        <v>9</v>
      </c>
      <c r="CQ325" s="7">
        <v>14</v>
      </c>
      <c r="CR325" s="7">
        <v>17</v>
      </c>
      <c r="CS325" s="7">
        <v>12</v>
      </c>
      <c r="CT325" s="7">
        <v>9</v>
      </c>
      <c r="CU325" s="7">
        <v>9</v>
      </c>
      <c r="CV325" s="7">
        <v>6</v>
      </c>
      <c r="CW325" s="7">
        <v>6</v>
      </c>
      <c r="CX325" s="7">
        <v>14</v>
      </c>
      <c r="CY325" s="7">
        <v>7</v>
      </c>
      <c r="CZ325" s="7">
        <v>12</v>
      </c>
      <c r="DA325" s="7">
        <v>9</v>
      </c>
      <c r="DB325" s="7">
        <v>6</v>
      </c>
      <c r="DC325" s="7">
        <v>7</v>
      </c>
      <c r="DD325" s="7">
        <v>10</v>
      </c>
      <c r="DE325" s="7">
        <v>2</v>
      </c>
      <c r="DF325" s="7">
        <v>7</v>
      </c>
      <c r="DG325" s="7">
        <v>8</v>
      </c>
      <c r="DH325" s="7">
        <v>16</v>
      </c>
      <c r="DI325" s="7">
        <v>6</v>
      </c>
      <c r="DJ325" s="7">
        <v>10</v>
      </c>
      <c r="DK325" s="7">
        <v>6</v>
      </c>
      <c r="DL325" s="7">
        <v>11</v>
      </c>
      <c r="DM325" s="7">
        <v>1</v>
      </c>
      <c r="DN325" s="7">
        <v>8</v>
      </c>
      <c r="DO325" s="7">
        <v>3</v>
      </c>
      <c r="DP325" s="7">
        <v>3</v>
      </c>
      <c r="DQ325" s="7">
        <v>2</v>
      </c>
      <c r="DR325" s="7">
        <v>1</v>
      </c>
      <c r="DS325" s="7">
        <v>0</v>
      </c>
      <c r="DT325" s="7">
        <v>1</v>
      </c>
      <c r="DU325" s="7">
        <v>0</v>
      </c>
      <c r="DV325" s="7">
        <v>0</v>
      </c>
      <c r="DW325" s="7">
        <v>3</v>
      </c>
      <c r="DX325" s="7">
        <f t="shared" si="25"/>
        <v>437</v>
      </c>
      <c r="DY325" s="7">
        <f t="shared" si="26"/>
        <v>68</v>
      </c>
      <c r="DZ325" s="7">
        <f t="shared" si="27"/>
        <v>204</v>
      </c>
      <c r="EA325" s="7">
        <f t="shared" si="28"/>
        <v>150</v>
      </c>
    </row>
    <row r="326" spans="1:131" x14ac:dyDescent="0.35">
      <c r="A326" s="7">
        <v>13</v>
      </c>
      <c r="B326" s="10" t="s">
        <v>1020</v>
      </c>
      <c r="C326" s="10" t="s">
        <v>772</v>
      </c>
      <c r="D326" s="10" t="s">
        <v>773</v>
      </c>
      <c r="E326" s="7">
        <f>SUM(Table32534[[#This Row],[0]:[90]])</f>
        <v>619</v>
      </c>
      <c r="F326" s="8">
        <f>SUM(Table32534[[#This Row],[0]:[15]])</f>
        <v>98</v>
      </c>
      <c r="G326" s="7">
        <f>SUM(Table32534[[#This Row],[16]:[64]])</f>
        <v>393</v>
      </c>
      <c r="H326" s="7">
        <f>SUM(Table32534[[#This Row],[65]:[90]])</f>
        <v>128</v>
      </c>
      <c r="I326" s="7">
        <f>SUM(Table32534[[#This Row],[85]:[90]])</f>
        <v>12</v>
      </c>
      <c r="J326" s="8">
        <f>SUM(Table32534[[#This Row],[0]:[17]])</f>
        <v>113</v>
      </c>
      <c r="K326" s="7">
        <f>SUM(Table32534[[#This Row],[18]:[64]])</f>
        <v>378</v>
      </c>
      <c r="L326" s="8">
        <f>SUM(Table32534[[#This Row],[0]:[4]])</f>
        <v>27</v>
      </c>
      <c r="M326" s="7">
        <f>SUM(Table32534[[#This Row],[5]:[15]])</f>
        <v>71</v>
      </c>
      <c r="N326" s="7">
        <f>SUM(Table32534[[#This Row],[16]:[24]])</f>
        <v>66</v>
      </c>
      <c r="O326" s="7">
        <f>SUM(Table32534[[#This Row],[25]:[49]])</f>
        <v>166</v>
      </c>
      <c r="P326" s="7">
        <f>SUM(Table32534[[#This Row],[50]:[64]])</f>
        <v>161</v>
      </c>
      <c r="Q326" s="7">
        <f>SUM(Table32534[[#This Row],[65]:[74]])</f>
        <v>73</v>
      </c>
      <c r="R326" s="7">
        <f>SUM(Table32534[[#This Row],[75]:[84]])</f>
        <v>43</v>
      </c>
      <c r="S326" s="8">
        <f>SUM(Table32534[[#This Row],[5]:[9]])</f>
        <v>30</v>
      </c>
      <c r="T326" s="7">
        <f>SUM(Table32534[[#This Row],[10]:[14]])</f>
        <v>35</v>
      </c>
      <c r="U326" s="7">
        <f>SUM(Table32534[[#This Row],[15]:[19]])</f>
        <v>35</v>
      </c>
      <c r="V326" s="7">
        <f>SUM(Table32534[[#This Row],[20]:[24]])</f>
        <v>37</v>
      </c>
      <c r="W326" s="7">
        <f>SUM(Table32534[[#This Row],[25]:[29]])</f>
        <v>39</v>
      </c>
      <c r="X326" s="7">
        <f>SUM(Table32534[[#This Row],[30]:[34]])</f>
        <v>22</v>
      </c>
      <c r="Y326" s="7">
        <f>SUM(Table32534[[#This Row],[35]:[39]])</f>
        <v>39</v>
      </c>
      <c r="Z326" s="7">
        <f>SUM(Table32534[[#This Row],[40]:[44]])</f>
        <v>33</v>
      </c>
      <c r="AA326" s="7">
        <f>SUM(Table32534[[#This Row],[45]:[49]])</f>
        <v>33</v>
      </c>
      <c r="AB326" s="7">
        <f>SUM(Table32534[[#This Row],[50]:[54]])</f>
        <v>45</v>
      </c>
      <c r="AC326" s="7">
        <f>SUM(Table32534[[#This Row],[55]:[59]])</f>
        <v>70</v>
      </c>
      <c r="AD326" s="7">
        <f>SUM(Table32534[[#This Row],[60]:[64]])</f>
        <v>46</v>
      </c>
      <c r="AE326" s="7">
        <f>SUM(Table32534[[#This Row],[65]:[69]])</f>
        <v>41</v>
      </c>
      <c r="AF326" s="7">
        <f>SUM(Table32534[[#This Row],[70]:[74]])</f>
        <v>32</v>
      </c>
      <c r="AG326" s="7">
        <f>SUM(Table32534[[#This Row],[75]:[79]])</f>
        <v>25</v>
      </c>
      <c r="AH326" s="7">
        <f>SUM(Table32534[[#This Row],[80]:[84]])</f>
        <v>18</v>
      </c>
      <c r="AI326" s="7">
        <f>SUM(Table32534[[#This Row],[85]:[89]])</f>
        <v>8</v>
      </c>
      <c r="AJ326" s="7">
        <f>Table32534[[#This Row],[90]]</f>
        <v>4</v>
      </c>
      <c r="AK326" s="8">
        <v>9</v>
      </c>
      <c r="AL326" s="7">
        <v>3</v>
      </c>
      <c r="AM326" s="7">
        <v>6</v>
      </c>
      <c r="AN326" s="7">
        <v>6</v>
      </c>
      <c r="AO326" s="7">
        <v>3</v>
      </c>
      <c r="AP326" s="7">
        <v>7</v>
      </c>
      <c r="AQ326" s="7">
        <v>7</v>
      </c>
      <c r="AR326" s="7">
        <v>7</v>
      </c>
      <c r="AS326" s="7">
        <v>5</v>
      </c>
      <c r="AT326" s="7">
        <v>4</v>
      </c>
      <c r="AU326" s="7">
        <v>7</v>
      </c>
      <c r="AV326" s="7">
        <v>7</v>
      </c>
      <c r="AW326" s="7">
        <v>4</v>
      </c>
      <c r="AX326" s="7">
        <v>6</v>
      </c>
      <c r="AY326" s="7">
        <v>11</v>
      </c>
      <c r="AZ326" s="7">
        <v>6</v>
      </c>
      <c r="BA326" s="7">
        <v>7</v>
      </c>
      <c r="BB326" s="7">
        <v>8</v>
      </c>
      <c r="BC326" s="7">
        <v>4</v>
      </c>
      <c r="BD326" s="7">
        <v>10</v>
      </c>
      <c r="BE326" s="7">
        <v>9</v>
      </c>
      <c r="BF326" s="7">
        <v>14</v>
      </c>
      <c r="BG326" s="7">
        <v>3</v>
      </c>
      <c r="BH326" s="7">
        <v>6</v>
      </c>
      <c r="BI326" s="7">
        <v>5</v>
      </c>
      <c r="BJ326" s="7">
        <v>6</v>
      </c>
      <c r="BK326" s="7">
        <v>8</v>
      </c>
      <c r="BL326" s="7">
        <v>8</v>
      </c>
      <c r="BM326" s="7">
        <v>9</v>
      </c>
      <c r="BN326" s="7">
        <v>8</v>
      </c>
      <c r="BO326" s="7">
        <v>4</v>
      </c>
      <c r="BP326" s="7">
        <v>3</v>
      </c>
      <c r="BQ326" s="7">
        <v>6</v>
      </c>
      <c r="BR326" s="7">
        <v>5</v>
      </c>
      <c r="BS326" s="7">
        <v>4</v>
      </c>
      <c r="BT326" s="7">
        <v>10</v>
      </c>
      <c r="BU326" s="7">
        <v>9</v>
      </c>
      <c r="BV326" s="7">
        <v>5</v>
      </c>
      <c r="BW326" s="7">
        <v>11</v>
      </c>
      <c r="BX326" s="7">
        <v>4</v>
      </c>
      <c r="BY326" s="7">
        <v>5</v>
      </c>
      <c r="BZ326" s="7">
        <v>7</v>
      </c>
      <c r="CA326" s="7">
        <v>8</v>
      </c>
      <c r="CB326" s="7">
        <v>5</v>
      </c>
      <c r="CC326" s="7">
        <v>8</v>
      </c>
      <c r="CD326" s="7">
        <v>7</v>
      </c>
      <c r="CE326" s="7">
        <v>5</v>
      </c>
      <c r="CF326" s="7">
        <v>6</v>
      </c>
      <c r="CG326" s="7">
        <v>12</v>
      </c>
      <c r="CH326" s="7">
        <v>3</v>
      </c>
      <c r="CI326" s="7">
        <v>11</v>
      </c>
      <c r="CJ326" s="7">
        <v>9</v>
      </c>
      <c r="CK326" s="7">
        <v>7</v>
      </c>
      <c r="CL326" s="7">
        <v>11</v>
      </c>
      <c r="CM326" s="7">
        <v>7</v>
      </c>
      <c r="CN326" s="7">
        <v>9</v>
      </c>
      <c r="CO326" s="7">
        <v>15</v>
      </c>
      <c r="CP326" s="7">
        <v>13</v>
      </c>
      <c r="CQ326" s="7">
        <v>20</v>
      </c>
      <c r="CR326" s="7">
        <v>13</v>
      </c>
      <c r="CS326" s="7">
        <v>11</v>
      </c>
      <c r="CT326" s="7">
        <v>12</v>
      </c>
      <c r="CU326" s="7">
        <v>8</v>
      </c>
      <c r="CV326" s="7">
        <v>6</v>
      </c>
      <c r="CW326" s="7">
        <v>9</v>
      </c>
      <c r="CX326" s="7">
        <v>17</v>
      </c>
      <c r="CY326" s="7">
        <v>7</v>
      </c>
      <c r="CZ326" s="7">
        <v>3</v>
      </c>
      <c r="DA326" s="7">
        <v>10</v>
      </c>
      <c r="DB326" s="7">
        <v>4</v>
      </c>
      <c r="DC326" s="7">
        <v>7</v>
      </c>
      <c r="DD326" s="7">
        <v>8</v>
      </c>
      <c r="DE326" s="7">
        <v>7</v>
      </c>
      <c r="DF326" s="7">
        <v>5</v>
      </c>
      <c r="DG326" s="7">
        <v>5</v>
      </c>
      <c r="DH326" s="7">
        <v>2</v>
      </c>
      <c r="DI326" s="7">
        <v>4</v>
      </c>
      <c r="DJ326" s="7">
        <v>6</v>
      </c>
      <c r="DK326" s="7">
        <v>8</v>
      </c>
      <c r="DL326" s="7">
        <v>5</v>
      </c>
      <c r="DM326" s="7">
        <v>4</v>
      </c>
      <c r="DN326" s="7">
        <v>7</v>
      </c>
      <c r="DO326" s="7">
        <v>1</v>
      </c>
      <c r="DP326" s="7">
        <v>4</v>
      </c>
      <c r="DQ326" s="7">
        <v>2</v>
      </c>
      <c r="DR326" s="7">
        <v>3</v>
      </c>
      <c r="DS326" s="7">
        <v>2</v>
      </c>
      <c r="DT326" s="7">
        <v>2</v>
      </c>
      <c r="DU326" s="7">
        <v>0</v>
      </c>
      <c r="DV326" s="7">
        <v>1</v>
      </c>
      <c r="DW326" s="7">
        <v>4</v>
      </c>
      <c r="DX326" s="7">
        <f t="shared" si="25"/>
        <v>393</v>
      </c>
      <c r="DY326" s="7">
        <f t="shared" si="26"/>
        <v>51</v>
      </c>
      <c r="DZ326" s="7">
        <f t="shared" si="27"/>
        <v>166</v>
      </c>
      <c r="EA326" s="7">
        <f t="shared" si="28"/>
        <v>161</v>
      </c>
    </row>
    <row r="327" spans="1:131" x14ac:dyDescent="0.35">
      <c r="A327" s="7">
        <v>13</v>
      </c>
      <c r="B327" s="10" t="s">
        <v>1020</v>
      </c>
      <c r="C327" s="10" t="s">
        <v>774</v>
      </c>
      <c r="D327" s="10" t="s">
        <v>775</v>
      </c>
      <c r="E327" s="7">
        <f>SUM(Table32534[[#This Row],[0]:[90]])</f>
        <v>623</v>
      </c>
      <c r="F327" s="8">
        <f>SUM(Table32534[[#This Row],[0]:[15]])</f>
        <v>104</v>
      </c>
      <c r="G327" s="7">
        <f>SUM(Table32534[[#This Row],[16]:[64]])</f>
        <v>411</v>
      </c>
      <c r="H327" s="7">
        <f>SUM(Table32534[[#This Row],[65]:[90]])</f>
        <v>108</v>
      </c>
      <c r="I327" s="7">
        <f>SUM(Table32534[[#This Row],[85]:[90]])</f>
        <v>9</v>
      </c>
      <c r="J327" s="8">
        <f>SUM(Table32534[[#This Row],[0]:[17]])</f>
        <v>125</v>
      </c>
      <c r="K327" s="7">
        <f>SUM(Table32534[[#This Row],[18]:[64]])</f>
        <v>390</v>
      </c>
      <c r="L327" s="8">
        <f>SUM(Table32534[[#This Row],[0]:[4]])</f>
        <v>29</v>
      </c>
      <c r="M327" s="7">
        <f>SUM(Table32534[[#This Row],[5]:[15]])</f>
        <v>75</v>
      </c>
      <c r="N327" s="7">
        <f>SUM(Table32534[[#This Row],[16]:[24]])</f>
        <v>73</v>
      </c>
      <c r="O327" s="7">
        <f>SUM(Table32534[[#This Row],[25]:[49]])</f>
        <v>205</v>
      </c>
      <c r="P327" s="7">
        <f>SUM(Table32534[[#This Row],[50]:[64]])</f>
        <v>133</v>
      </c>
      <c r="Q327" s="7">
        <f>SUM(Table32534[[#This Row],[65]:[74]])</f>
        <v>61</v>
      </c>
      <c r="R327" s="7">
        <f>SUM(Table32534[[#This Row],[75]:[84]])</f>
        <v>38</v>
      </c>
      <c r="S327" s="8">
        <f>SUM(Table32534[[#This Row],[5]:[9]])</f>
        <v>35</v>
      </c>
      <c r="T327" s="7">
        <f>SUM(Table32534[[#This Row],[10]:[14]])</f>
        <v>31</v>
      </c>
      <c r="U327" s="7">
        <f>SUM(Table32534[[#This Row],[15]:[19]])</f>
        <v>46</v>
      </c>
      <c r="V327" s="7">
        <f>SUM(Table32534[[#This Row],[20]:[24]])</f>
        <v>36</v>
      </c>
      <c r="W327" s="7">
        <f>SUM(Table32534[[#This Row],[25]:[29]])</f>
        <v>34</v>
      </c>
      <c r="X327" s="7">
        <f>SUM(Table32534[[#This Row],[30]:[34]])</f>
        <v>55</v>
      </c>
      <c r="Y327" s="7">
        <f>SUM(Table32534[[#This Row],[35]:[39]])</f>
        <v>34</v>
      </c>
      <c r="Z327" s="7">
        <f>SUM(Table32534[[#This Row],[40]:[44]])</f>
        <v>51</v>
      </c>
      <c r="AA327" s="7">
        <f>SUM(Table32534[[#This Row],[45]:[49]])</f>
        <v>31</v>
      </c>
      <c r="AB327" s="7">
        <f>SUM(Table32534[[#This Row],[50]:[54]])</f>
        <v>54</v>
      </c>
      <c r="AC327" s="7">
        <f>SUM(Table32534[[#This Row],[55]:[59]])</f>
        <v>46</v>
      </c>
      <c r="AD327" s="7">
        <f>SUM(Table32534[[#This Row],[60]:[64]])</f>
        <v>33</v>
      </c>
      <c r="AE327" s="7">
        <f>SUM(Table32534[[#This Row],[65]:[69]])</f>
        <v>32</v>
      </c>
      <c r="AF327" s="7">
        <f>SUM(Table32534[[#This Row],[70]:[74]])</f>
        <v>29</v>
      </c>
      <c r="AG327" s="7">
        <f>SUM(Table32534[[#This Row],[75]:[79]])</f>
        <v>27</v>
      </c>
      <c r="AH327" s="7">
        <f>SUM(Table32534[[#This Row],[80]:[84]])</f>
        <v>11</v>
      </c>
      <c r="AI327" s="7">
        <f>SUM(Table32534[[#This Row],[85]:[89]])</f>
        <v>4</v>
      </c>
      <c r="AJ327" s="7">
        <f>Table32534[[#This Row],[90]]</f>
        <v>5</v>
      </c>
      <c r="AK327" s="8">
        <v>1</v>
      </c>
      <c r="AL327" s="7">
        <v>7</v>
      </c>
      <c r="AM327" s="7">
        <v>6</v>
      </c>
      <c r="AN327" s="7">
        <v>5</v>
      </c>
      <c r="AO327" s="7">
        <v>10</v>
      </c>
      <c r="AP327" s="7">
        <v>9</v>
      </c>
      <c r="AQ327" s="7">
        <v>6</v>
      </c>
      <c r="AR327" s="7">
        <v>6</v>
      </c>
      <c r="AS327" s="7">
        <v>3</v>
      </c>
      <c r="AT327" s="7">
        <v>11</v>
      </c>
      <c r="AU327" s="7">
        <v>3</v>
      </c>
      <c r="AV327" s="7">
        <v>8</v>
      </c>
      <c r="AW327" s="7">
        <v>5</v>
      </c>
      <c r="AX327" s="7">
        <v>5</v>
      </c>
      <c r="AY327" s="7">
        <v>10</v>
      </c>
      <c r="AZ327" s="7">
        <v>9</v>
      </c>
      <c r="BA327" s="7">
        <v>12</v>
      </c>
      <c r="BB327" s="7">
        <v>9</v>
      </c>
      <c r="BC327" s="7">
        <v>8</v>
      </c>
      <c r="BD327" s="7">
        <v>8</v>
      </c>
      <c r="BE327" s="7">
        <v>9</v>
      </c>
      <c r="BF327" s="7">
        <v>11</v>
      </c>
      <c r="BG327" s="7">
        <v>8</v>
      </c>
      <c r="BH327" s="7">
        <v>5</v>
      </c>
      <c r="BI327" s="7">
        <v>3</v>
      </c>
      <c r="BJ327" s="7">
        <v>7</v>
      </c>
      <c r="BK327" s="7">
        <v>3</v>
      </c>
      <c r="BL327" s="7">
        <v>9</v>
      </c>
      <c r="BM327" s="7">
        <v>7</v>
      </c>
      <c r="BN327" s="7">
        <v>8</v>
      </c>
      <c r="BO327" s="7">
        <v>8</v>
      </c>
      <c r="BP327" s="7">
        <v>20</v>
      </c>
      <c r="BQ327" s="7">
        <v>8</v>
      </c>
      <c r="BR327" s="7">
        <v>7</v>
      </c>
      <c r="BS327" s="7">
        <v>12</v>
      </c>
      <c r="BT327" s="7">
        <v>4</v>
      </c>
      <c r="BU327" s="7">
        <v>8</v>
      </c>
      <c r="BV327" s="7">
        <v>7</v>
      </c>
      <c r="BW327" s="7">
        <v>10</v>
      </c>
      <c r="BX327" s="7">
        <v>5</v>
      </c>
      <c r="BY327" s="7">
        <v>7</v>
      </c>
      <c r="BZ327" s="7">
        <v>10</v>
      </c>
      <c r="CA327" s="7">
        <v>10</v>
      </c>
      <c r="CB327" s="7">
        <v>12</v>
      </c>
      <c r="CC327" s="7">
        <v>12</v>
      </c>
      <c r="CD327" s="7">
        <v>4</v>
      </c>
      <c r="CE327" s="7">
        <v>4</v>
      </c>
      <c r="CF327" s="7">
        <v>4</v>
      </c>
      <c r="CG327" s="7">
        <v>15</v>
      </c>
      <c r="CH327" s="7">
        <v>4</v>
      </c>
      <c r="CI327" s="7">
        <v>6</v>
      </c>
      <c r="CJ327" s="7">
        <v>9</v>
      </c>
      <c r="CK327" s="7">
        <v>12</v>
      </c>
      <c r="CL327" s="7">
        <v>13</v>
      </c>
      <c r="CM327" s="7">
        <v>14</v>
      </c>
      <c r="CN327" s="7">
        <v>14</v>
      </c>
      <c r="CO327" s="7">
        <v>12</v>
      </c>
      <c r="CP327" s="7">
        <v>8</v>
      </c>
      <c r="CQ327" s="7">
        <v>5</v>
      </c>
      <c r="CR327" s="7">
        <v>7</v>
      </c>
      <c r="CS327" s="7">
        <v>9</v>
      </c>
      <c r="CT327" s="7">
        <v>6</v>
      </c>
      <c r="CU327" s="7">
        <v>7</v>
      </c>
      <c r="CV327" s="7">
        <v>6</v>
      </c>
      <c r="CW327" s="7">
        <v>5</v>
      </c>
      <c r="CX327" s="7">
        <v>7</v>
      </c>
      <c r="CY327" s="7">
        <v>8</v>
      </c>
      <c r="CZ327" s="7">
        <v>6</v>
      </c>
      <c r="DA327" s="7">
        <v>4</v>
      </c>
      <c r="DB327" s="7">
        <v>7</v>
      </c>
      <c r="DC327" s="7">
        <v>5</v>
      </c>
      <c r="DD327" s="7">
        <v>8</v>
      </c>
      <c r="DE327" s="7">
        <v>5</v>
      </c>
      <c r="DF327" s="7">
        <v>4</v>
      </c>
      <c r="DG327" s="7">
        <v>7</v>
      </c>
      <c r="DH327" s="7">
        <v>4</v>
      </c>
      <c r="DI327" s="7">
        <v>6</v>
      </c>
      <c r="DJ327" s="7">
        <v>5</v>
      </c>
      <c r="DK327" s="7">
        <v>8</v>
      </c>
      <c r="DL327" s="7">
        <v>4</v>
      </c>
      <c r="DM327" s="7">
        <v>3</v>
      </c>
      <c r="DN327" s="7">
        <v>3</v>
      </c>
      <c r="DO327" s="7">
        <v>2</v>
      </c>
      <c r="DP327" s="7">
        <v>2</v>
      </c>
      <c r="DQ327" s="7">
        <v>1</v>
      </c>
      <c r="DR327" s="7">
        <v>0</v>
      </c>
      <c r="DS327" s="7">
        <v>1</v>
      </c>
      <c r="DT327" s="7">
        <v>1</v>
      </c>
      <c r="DU327" s="7">
        <v>1</v>
      </c>
      <c r="DV327" s="7">
        <v>1</v>
      </c>
      <c r="DW327" s="7">
        <v>5</v>
      </c>
      <c r="DX327" s="7">
        <f t="shared" si="25"/>
        <v>411</v>
      </c>
      <c r="DY327" s="7">
        <f t="shared" si="26"/>
        <v>52</v>
      </c>
      <c r="DZ327" s="7">
        <f t="shared" si="27"/>
        <v>205</v>
      </c>
      <c r="EA327" s="7">
        <f t="shared" si="28"/>
        <v>133</v>
      </c>
    </row>
    <row r="328" spans="1:131" x14ac:dyDescent="0.35">
      <c r="A328" s="7">
        <v>13</v>
      </c>
      <c r="B328" s="10" t="s">
        <v>1020</v>
      </c>
      <c r="C328" s="10" t="s">
        <v>776</v>
      </c>
      <c r="D328" s="10" t="s">
        <v>777</v>
      </c>
      <c r="E328" s="7">
        <f>SUM(Table32534[[#This Row],[0]:[90]])</f>
        <v>702</v>
      </c>
      <c r="F328" s="8">
        <f>SUM(Table32534[[#This Row],[0]:[15]])</f>
        <v>106</v>
      </c>
      <c r="G328" s="7">
        <f>SUM(Table32534[[#This Row],[16]:[64]])</f>
        <v>408</v>
      </c>
      <c r="H328" s="7">
        <f>SUM(Table32534[[#This Row],[65]:[90]])</f>
        <v>188</v>
      </c>
      <c r="I328" s="7">
        <f>SUM(Table32534[[#This Row],[85]:[90]])</f>
        <v>13</v>
      </c>
      <c r="J328" s="8">
        <f>SUM(Table32534[[#This Row],[0]:[17]])</f>
        <v>126</v>
      </c>
      <c r="K328" s="7">
        <f>SUM(Table32534[[#This Row],[18]:[64]])</f>
        <v>388</v>
      </c>
      <c r="L328" s="8">
        <f>SUM(Table32534[[#This Row],[0]:[4]])</f>
        <v>23</v>
      </c>
      <c r="M328" s="7">
        <f>SUM(Table32534[[#This Row],[5]:[15]])</f>
        <v>83</v>
      </c>
      <c r="N328" s="7">
        <f>SUM(Table32534[[#This Row],[16]:[24]])</f>
        <v>63</v>
      </c>
      <c r="O328" s="7">
        <f>SUM(Table32534[[#This Row],[25]:[49]])</f>
        <v>197</v>
      </c>
      <c r="P328" s="7">
        <f>SUM(Table32534[[#This Row],[50]:[64]])</f>
        <v>148</v>
      </c>
      <c r="Q328" s="7">
        <f>SUM(Table32534[[#This Row],[65]:[74]])</f>
        <v>97</v>
      </c>
      <c r="R328" s="7">
        <f>SUM(Table32534[[#This Row],[75]:[84]])</f>
        <v>78</v>
      </c>
      <c r="S328" s="8">
        <f>SUM(Table32534[[#This Row],[5]:[9]])</f>
        <v>39</v>
      </c>
      <c r="T328" s="7">
        <f>SUM(Table32534[[#This Row],[10]:[14]])</f>
        <v>36</v>
      </c>
      <c r="U328" s="7">
        <f>SUM(Table32534[[#This Row],[15]:[19]])</f>
        <v>41</v>
      </c>
      <c r="V328" s="7">
        <f>SUM(Table32534[[#This Row],[20]:[24]])</f>
        <v>30</v>
      </c>
      <c r="W328" s="7">
        <f>SUM(Table32534[[#This Row],[25]:[29]])</f>
        <v>41</v>
      </c>
      <c r="X328" s="7">
        <f>SUM(Table32534[[#This Row],[30]:[34]])</f>
        <v>43</v>
      </c>
      <c r="Y328" s="7">
        <f>SUM(Table32534[[#This Row],[35]:[39]])</f>
        <v>39</v>
      </c>
      <c r="Z328" s="7">
        <f>SUM(Table32534[[#This Row],[40]:[44]])</f>
        <v>34</v>
      </c>
      <c r="AA328" s="7">
        <f>SUM(Table32534[[#This Row],[45]:[49]])</f>
        <v>40</v>
      </c>
      <c r="AB328" s="7">
        <f>SUM(Table32534[[#This Row],[50]:[54]])</f>
        <v>33</v>
      </c>
      <c r="AC328" s="7">
        <f>SUM(Table32534[[#This Row],[55]:[59]])</f>
        <v>60</v>
      </c>
      <c r="AD328" s="7">
        <f>SUM(Table32534[[#This Row],[60]:[64]])</f>
        <v>55</v>
      </c>
      <c r="AE328" s="7">
        <f>SUM(Table32534[[#This Row],[65]:[69]])</f>
        <v>44</v>
      </c>
      <c r="AF328" s="7">
        <f>SUM(Table32534[[#This Row],[70]:[74]])</f>
        <v>53</v>
      </c>
      <c r="AG328" s="7">
        <f>SUM(Table32534[[#This Row],[75]:[79]])</f>
        <v>48</v>
      </c>
      <c r="AH328" s="7">
        <f>SUM(Table32534[[#This Row],[80]:[84]])</f>
        <v>30</v>
      </c>
      <c r="AI328" s="7">
        <f>SUM(Table32534[[#This Row],[85]:[89]])</f>
        <v>9</v>
      </c>
      <c r="AJ328" s="7">
        <f>Table32534[[#This Row],[90]]</f>
        <v>4</v>
      </c>
      <c r="AK328" s="8">
        <v>2</v>
      </c>
      <c r="AL328" s="7">
        <v>4</v>
      </c>
      <c r="AM328" s="7">
        <v>3</v>
      </c>
      <c r="AN328" s="7">
        <v>8</v>
      </c>
      <c r="AO328" s="7">
        <v>6</v>
      </c>
      <c r="AP328" s="7">
        <v>6</v>
      </c>
      <c r="AQ328" s="7">
        <v>2</v>
      </c>
      <c r="AR328" s="7">
        <v>10</v>
      </c>
      <c r="AS328" s="7">
        <v>10</v>
      </c>
      <c r="AT328" s="7">
        <v>11</v>
      </c>
      <c r="AU328" s="7">
        <v>8</v>
      </c>
      <c r="AV328" s="7">
        <v>9</v>
      </c>
      <c r="AW328" s="7">
        <v>2</v>
      </c>
      <c r="AX328" s="7">
        <v>9</v>
      </c>
      <c r="AY328" s="7">
        <v>8</v>
      </c>
      <c r="AZ328" s="7">
        <v>8</v>
      </c>
      <c r="BA328" s="7">
        <v>10</v>
      </c>
      <c r="BB328" s="7">
        <v>10</v>
      </c>
      <c r="BC328" s="7">
        <v>6</v>
      </c>
      <c r="BD328" s="7">
        <v>7</v>
      </c>
      <c r="BE328" s="7">
        <v>3</v>
      </c>
      <c r="BF328" s="7">
        <v>9</v>
      </c>
      <c r="BG328" s="7">
        <v>10</v>
      </c>
      <c r="BH328" s="7">
        <v>3</v>
      </c>
      <c r="BI328" s="7">
        <v>5</v>
      </c>
      <c r="BJ328" s="7">
        <v>8</v>
      </c>
      <c r="BK328" s="7">
        <v>6</v>
      </c>
      <c r="BL328" s="7">
        <v>9</v>
      </c>
      <c r="BM328" s="7">
        <v>10</v>
      </c>
      <c r="BN328" s="7">
        <v>8</v>
      </c>
      <c r="BO328" s="7">
        <v>12</v>
      </c>
      <c r="BP328" s="7">
        <v>9</v>
      </c>
      <c r="BQ328" s="7">
        <v>5</v>
      </c>
      <c r="BR328" s="7">
        <v>9</v>
      </c>
      <c r="BS328" s="7">
        <v>8</v>
      </c>
      <c r="BT328" s="7">
        <v>10</v>
      </c>
      <c r="BU328" s="7">
        <v>6</v>
      </c>
      <c r="BV328" s="7">
        <v>8</v>
      </c>
      <c r="BW328" s="7">
        <v>9</v>
      </c>
      <c r="BX328" s="7">
        <v>6</v>
      </c>
      <c r="BY328" s="7">
        <v>7</v>
      </c>
      <c r="BZ328" s="7">
        <v>6</v>
      </c>
      <c r="CA328" s="7">
        <v>8</v>
      </c>
      <c r="CB328" s="7">
        <v>7</v>
      </c>
      <c r="CC328" s="7">
        <v>6</v>
      </c>
      <c r="CD328" s="7">
        <v>9</v>
      </c>
      <c r="CE328" s="7">
        <v>7</v>
      </c>
      <c r="CF328" s="7">
        <v>7</v>
      </c>
      <c r="CG328" s="7">
        <v>8</v>
      </c>
      <c r="CH328" s="7">
        <v>9</v>
      </c>
      <c r="CI328" s="7">
        <v>2</v>
      </c>
      <c r="CJ328" s="7">
        <v>7</v>
      </c>
      <c r="CK328" s="7">
        <v>9</v>
      </c>
      <c r="CL328" s="7">
        <v>8</v>
      </c>
      <c r="CM328" s="7">
        <v>7</v>
      </c>
      <c r="CN328" s="7">
        <v>16</v>
      </c>
      <c r="CO328" s="7">
        <v>9</v>
      </c>
      <c r="CP328" s="7">
        <v>12</v>
      </c>
      <c r="CQ328" s="7">
        <v>12</v>
      </c>
      <c r="CR328" s="7">
        <v>11</v>
      </c>
      <c r="CS328" s="7">
        <v>14</v>
      </c>
      <c r="CT328" s="7">
        <v>5</v>
      </c>
      <c r="CU328" s="7">
        <v>14</v>
      </c>
      <c r="CV328" s="7">
        <v>14</v>
      </c>
      <c r="CW328" s="7">
        <v>8</v>
      </c>
      <c r="CX328" s="7">
        <v>6</v>
      </c>
      <c r="CY328" s="7">
        <v>5</v>
      </c>
      <c r="CZ328" s="7">
        <v>12</v>
      </c>
      <c r="DA328" s="7">
        <v>11</v>
      </c>
      <c r="DB328" s="7">
        <v>10</v>
      </c>
      <c r="DC328" s="7">
        <v>12</v>
      </c>
      <c r="DD328" s="7">
        <v>13</v>
      </c>
      <c r="DE328" s="7">
        <v>12</v>
      </c>
      <c r="DF328" s="7">
        <v>9</v>
      </c>
      <c r="DG328" s="7">
        <v>7</v>
      </c>
      <c r="DH328" s="7">
        <v>8</v>
      </c>
      <c r="DI328" s="7">
        <v>13</v>
      </c>
      <c r="DJ328" s="7">
        <v>4</v>
      </c>
      <c r="DK328" s="7">
        <v>9</v>
      </c>
      <c r="DL328" s="7">
        <v>14</v>
      </c>
      <c r="DM328" s="7">
        <v>4</v>
      </c>
      <c r="DN328" s="7">
        <v>3</v>
      </c>
      <c r="DO328" s="7">
        <v>11</v>
      </c>
      <c r="DP328" s="7">
        <v>6</v>
      </c>
      <c r="DQ328" s="7">
        <v>6</v>
      </c>
      <c r="DR328" s="7">
        <v>4</v>
      </c>
      <c r="DS328" s="7">
        <v>3</v>
      </c>
      <c r="DT328" s="7">
        <v>0</v>
      </c>
      <c r="DU328" s="7">
        <v>1</v>
      </c>
      <c r="DV328" s="7">
        <v>1</v>
      </c>
      <c r="DW328" s="7">
        <v>4</v>
      </c>
      <c r="DX328" s="7">
        <f t="shared" si="25"/>
        <v>408</v>
      </c>
      <c r="DY328" s="7">
        <f t="shared" si="26"/>
        <v>43</v>
      </c>
      <c r="DZ328" s="7">
        <f t="shared" si="27"/>
        <v>197</v>
      </c>
      <c r="EA328" s="7">
        <f t="shared" si="28"/>
        <v>148</v>
      </c>
    </row>
    <row r="329" spans="1:131" x14ac:dyDescent="0.35">
      <c r="A329" s="7">
        <v>13</v>
      </c>
      <c r="B329" s="10" t="s">
        <v>1020</v>
      </c>
      <c r="C329" s="10" t="s">
        <v>778</v>
      </c>
      <c r="D329" s="10" t="s">
        <v>779</v>
      </c>
      <c r="E329" s="7">
        <f>SUM(Table32534[[#This Row],[0]:[90]])</f>
        <v>596</v>
      </c>
      <c r="F329" s="8">
        <f>SUM(Table32534[[#This Row],[0]:[15]])</f>
        <v>81</v>
      </c>
      <c r="G329" s="7">
        <f>SUM(Table32534[[#This Row],[16]:[64]])</f>
        <v>327</v>
      </c>
      <c r="H329" s="7">
        <f>SUM(Table32534[[#This Row],[65]:[90]])</f>
        <v>188</v>
      </c>
      <c r="I329" s="7">
        <f>SUM(Table32534[[#This Row],[85]:[90]])</f>
        <v>9</v>
      </c>
      <c r="J329" s="8">
        <f>SUM(Table32534[[#This Row],[0]:[17]])</f>
        <v>92</v>
      </c>
      <c r="K329" s="7">
        <f>SUM(Table32534[[#This Row],[18]:[64]])</f>
        <v>316</v>
      </c>
      <c r="L329" s="8">
        <f>SUM(Table32534[[#This Row],[0]:[4]])</f>
        <v>21</v>
      </c>
      <c r="M329" s="7">
        <f>SUM(Table32534[[#This Row],[5]:[15]])</f>
        <v>60</v>
      </c>
      <c r="N329" s="7">
        <f>SUM(Table32534[[#This Row],[16]:[24]])</f>
        <v>49</v>
      </c>
      <c r="O329" s="7">
        <f>SUM(Table32534[[#This Row],[25]:[49]])</f>
        <v>143</v>
      </c>
      <c r="P329" s="7">
        <f>SUM(Table32534[[#This Row],[50]:[64]])</f>
        <v>135</v>
      </c>
      <c r="Q329" s="7">
        <f>SUM(Table32534[[#This Row],[65]:[74]])</f>
        <v>105</v>
      </c>
      <c r="R329" s="7">
        <f>SUM(Table32534[[#This Row],[75]:[84]])</f>
        <v>74</v>
      </c>
      <c r="S329" s="8">
        <f>SUM(Table32534[[#This Row],[5]:[9]])</f>
        <v>22</v>
      </c>
      <c r="T329" s="7">
        <f>SUM(Table32534[[#This Row],[10]:[14]])</f>
        <v>30</v>
      </c>
      <c r="U329" s="7">
        <f>SUM(Table32534[[#This Row],[15]:[19]])</f>
        <v>36</v>
      </c>
      <c r="V329" s="7">
        <f>SUM(Table32534[[#This Row],[20]:[24]])</f>
        <v>21</v>
      </c>
      <c r="W329" s="7">
        <f>SUM(Table32534[[#This Row],[25]:[29]])</f>
        <v>21</v>
      </c>
      <c r="X329" s="7">
        <f>SUM(Table32534[[#This Row],[30]:[34]])</f>
        <v>33</v>
      </c>
      <c r="Y329" s="7">
        <f>SUM(Table32534[[#This Row],[35]:[39]])</f>
        <v>34</v>
      </c>
      <c r="Z329" s="7">
        <f>SUM(Table32534[[#This Row],[40]:[44]])</f>
        <v>26</v>
      </c>
      <c r="AA329" s="7">
        <f>SUM(Table32534[[#This Row],[45]:[49]])</f>
        <v>29</v>
      </c>
      <c r="AB329" s="7">
        <f>SUM(Table32534[[#This Row],[50]:[54]])</f>
        <v>49</v>
      </c>
      <c r="AC329" s="7">
        <f>SUM(Table32534[[#This Row],[55]:[59]])</f>
        <v>44</v>
      </c>
      <c r="AD329" s="7">
        <f>SUM(Table32534[[#This Row],[60]:[64]])</f>
        <v>42</v>
      </c>
      <c r="AE329" s="7">
        <f>SUM(Table32534[[#This Row],[65]:[69]])</f>
        <v>40</v>
      </c>
      <c r="AF329" s="7">
        <f>SUM(Table32534[[#This Row],[70]:[74]])</f>
        <v>65</v>
      </c>
      <c r="AG329" s="7">
        <f>SUM(Table32534[[#This Row],[75]:[79]])</f>
        <v>40</v>
      </c>
      <c r="AH329" s="7">
        <f>SUM(Table32534[[#This Row],[80]:[84]])</f>
        <v>34</v>
      </c>
      <c r="AI329" s="7">
        <f>SUM(Table32534[[#This Row],[85]:[89]])</f>
        <v>8</v>
      </c>
      <c r="AJ329" s="7">
        <f>Table32534[[#This Row],[90]]</f>
        <v>1</v>
      </c>
      <c r="AK329" s="8">
        <v>2</v>
      </c>
      <c r="AL329" s="7">
        <v>2</v>
      </c>
      <c r="AM329" s="7">
        <v>7</v>
      </c>
      <c r="AN329" s="7">
        <v>6</v>
      </c>
      <c r="AO329" s="7">
        <v>4</v>
      </c>
      <c r="AP329" s="7">
        <v>3</v>
      </c>
      <c r="AQ329" s="7">
        <v>3</v>
      </c>
      <c r="AR329" s="7">
        <v>7</v>
      </c>
      <c r="AS329" s="7">
        <v>3</v>
      </c>
      <c r="AT329" s="7">
        <v>6</v>
      </c>
      <c r="AU329" s="7">
        <v>5</v>
      </c>
      <c r="AV329" s="7">
        <v>7</v>
      </c>
      <c r="AW329" s="7">
        <v>7</v>
      </c>
      <c r="AX329" s="7">
        <v>6</v>
      </c>
      <c r="AY329" s="7">
        <v>5</v>
      </c>
      <c r="AZ329" s="7">
        <v>8</v>
      </c>
      <c r="BA329" s="7">
        <v>6</v>
      </c>
      <c r="BB329" s="7">
        <v>5</v>
      </c>
      <c r="BC329" s="7">
        <v>11</v>
      </c>
      <c r="BD329" s="7">
        <v>6</v>
      </c>
      <c r="BE329" s="7">
        <v>10</v>
      </c>
      <c r="BF329" s="7">
        <v>1</v>
      </c>
      <c r="BG329" s="7">
        <v>2</v>
      </c>
      <c r="BH329" s="7">
        <v>4</v>
      </c>
      <c r="BI329" s="7">
        <v>4</v>
      </c>
      <c r="BJ329" s="7">
        <v>3</v>
      </c>
      <c r="BK329" s="7">
        <v>6</v>
      </c>
      <c r="BL329" s="7">
        <v>4</v>
      </c>
      <c r="BM329" s="7">
        <v>7</v>
      </c>
      <c r="BN329" s="7">
        <v>1</v>
      </c>
      <c r="BO329" s="7">
        <v>5</v>
      </c>
      <c r="BP329" s="7">
        <v>1</v>
      </c>
      <c r="BQ329" s="7">
        <v>7</v>
      </c>
      <c r="BR329" s="7">
        <v>11</v>
      </c>
      <c r="BS329" s="7">
        <v>9</v>
      </c>
      <c r="BT329" s="7">
        <v>8</v>
      </c>
      <c r="BU329" s="7">
        <v>5</v>
      </c>
      <c r="BV329" s="7">
        <v>3</v>
      </c>
      <c r="BW329" s="7">
        <v>12</v>
      </c>
      <c r="BX329" s="7">
        <v>6</v>
      </c>
      <c r="BY329" s="7">
        <v>4</v>
      </c>
      <c r="BZ329" s="7">
        <v>4</v>
      </c>
      <c r="CA329" s="7">
        <v>8</v>
      </c>
      <c r="CB329" s="7">
        <v>8</v>
      </c>
      <c r="CC329" s="7">
        <v>2</v>
      </c>
      <c r="CD329" s="7">
        <v>5</v>
      </c>
      <c r="CE329" s="7">
        <v>7</v>
      </c>
      <c r="CF329" s="7">
        <v>7</v>
      </c>
      <c r="CG329" s="7">
        <v>5</v>
      </c>
      <c r="CH329" s="7">
        <v>5</v>
      </c>
      <c r="CI329" s="7">
        <v>3</v>
      </c>
      <c r="CJ329" s="7">
        <v>12</v>
      </c>
      <c r="CK329" s="7">
        <v>8</v>
      </c>
      <c r="CL329" s="7">
        <v>13</v>
      </c>
      <c r="CM329" s="7">
        <v>13</v>
      </c>
      <c r="CN329" s="7">
        <v>13</v>
      </c>
      <c r="CO329" s="7">
        <v>5</v>
      </c>
      <c r="CP329" s="7">
        <v>4</v>
      </c>
      <c r="CQ329" s="7">
        <v>14</v>
      </c>
      <c r="CR329" s="7">
        <v>8</v>
      </c>
      <c r="CS329" s="7">
        <v>11</v>
      </c>
      <c r="CT329" s="7">
        <v>10</v>
      </c>
      <c r="CU329" s="7">
        <v>7</v>
      </c>
      <c r="CV329" s="7">
        <v>10</v>
      </c>
      <c r="CW329" s="7">
        <v>4</v>
      </c>
      <c r="CX329" s="7">
        <v>8</v>
      </c>
      <c r="CY329" s="7">
        <v>8</v>
      </c>
      <c r="CZ329" s="7">
        <v>8</v>
      </c>
      <c r="DA329" s="7">
        <v>5</v>
      </c>
      <c r="DB329" s="7">
        <v>11</v>
      </c>
      <c r="DC329" s="7">
        <v>15</v>
      </c>
      <c r="DD329" s="7">
        <v>12</v>
      </c>
      <c r="DE329" s="7">
        <v>11</v>
      </c>
      <c r="DF329" s="7">
        <v>14</v>
      </c>
      <c r="DG329" s="7">
        <v>13</v>
      </c>
      <c r="DH329" s="7">
        <v>8</v>
      </c>
      <c r="DI329" s="7">
        <v>9</v>
      </c>
      <c r="DJ329" s="7">
        <v>8</v>
      </c>
      <c r="DK329" s="7">
        <v>8</v>
      </c>
      <c r="DL329" s="7">
        <v>7</v>
      </c>
      <c r="DM329" s="7">
        <v>13</v>
      </c>
      <c r="DN329" s="7">
        <v>8</v>
      </c>
      <c r="DO329" s="7">
        <v>6</v>
      </c>
      <c r="DP329" s="7">
        <v>4</v>
      </c>
      <c r="DQ329" s="7">
        <v>3</v>
      </c>
      <c r="DR329" s="7">
        <v>2</v>
      </c>
      <c r="DS329" s="7">
        <v>3</v>
      </c>
      <c r="DT329" s="7">
        <v>2</v>
      </c>
      <c r="DU329" s="7">
        <v>1</v>
      </c>
      <c r="DV329" s="7">
        <v>0</v>
      </c>
      <c r="DW329" s="7">
        <v>1</v>
      </c>
      <c r="DX329" s="7">
        <f t="shared" si="25"/>
        <v>327</v>
      </c>
      <c r="DY329" s="7">
        <f t="shared" si="26"/>
        <v>38</v>
      </c>
      <c r="DZ329" s="7">
        <f t="shared" si="27"/>
        <v>143</v>
      </c>
      <c r="EA329" s="7">
        <f t="shared" si="28"/>
        <v>135</v>
      </c>
    </row>
    <row r="330" spans="1:131" x14ac:dyDescent="0.35">
      <c r="A330" s="7">
        <v>13</v>
      </c>
      <c r="B330" s="10" t="s">
        <v>1020</v>
      </c>
      <c r="C330" s="10" t="s">
        <v>780</v>
      </c>
      <c r="D330" s="10" t="s">
        <v>781</v>
      </c>
      <c r="E330" s="7">
        <f>SUM(Table32534[[#This Row],[0]:[90]])</f>
        <v>671</v>
      </c>
      <c r="F330" s="8">
        <f>SUM(Table32534[[#This Row],[0]:[15]])</f>
        <v>90</v>
      </c>
      <c r="G330" s="7">
        <f>SUM(Table32534[[#This Row],[16]:[64]])</f>
        <v>412</v>
      </c>
      <c r="H330" s="7">
        <f>SUM(Table32534[[#This Row],[65]:[90]])</f>
        <v>169</v>
      </c>
      <c r="I330" s="7">
        <f>SUM(Table32534[[#This Row],[85]:[90]])</f>
        <v>27</v>
      </c>
      <c r="J330" s="8">
        <f>SUM(Table32534[[#This Row],[0]:[17]])</f>
        <v>102</v>
      </c>
      <c r="K330" s="7">
        <f>SUM(Table32534[[#This Row],[18]:[64]])</f>
        <v>400</v>
      </c>
      <c r="L330" s="8">
        <f>SUM(Table32534[[#This Row],[0]:[4]])</f>
        <v>8</v>
      </c>
      <c r="M330" s="7">
        <f>SUM(Table32534[[#This Row],[5]:[15]])</f>
        <v>82</v>
      </c>
      <c r="N330" s="7">
        <f>SUM(Table32534[[#This Row],[16]:[24]])</f>
        <v>57</v>
      </c>
      <c r="O330" s="7">
        <f>SUM(Table32534[[#This Row],[25]:[49]])</f>
        <v>175</v>
      </c>
      <c r="P330" s="7">
        <f>SUM(Table32534[[#This Row],[50]:[64]])</f>
        <v>180</v>
      </c>
      <c r="Q330" s="7">
        <f>SUM(Table32534[[#This Row],[65]:[74]])</f>
        <v>95</v>
      </c>
      <c r="R330" s="7">
        <f>SUM(Table32534[[#This Row],[75]:[84]])</f>
        <v>47</v>
      </c>
      <c r="S330" s="8">
        <f>SUM(Table32534[[#This Row],[5]:[9]])</f>
        <v>34</v>
      </c>
      <c r="T330" s="7">
        <f>SUM(Table32534[[#This Row],[10]:[14]])</f>
        <v>36</v>
      </c>
      <c r="U330" s="7">
        <f>SUM(Table32534[[#This Row],[15]:[19]])</f>
        <v>47</v>
      </c>
      <c r="V330" s="7">
        <f>SUM(Table32534[[#This Row],[20]:[24]])</f>
        <v>22</v>
      </c>
      <c r="W330" s="7">
        <f>SUM(Table32534[[#This Row],[25]:[29]])</f>
        <v>20</v>
      </c>
      <c r="X330" s="7">
        <f>SUM(Table32534[[#This Row],[30]:[34]])</f>
        <v>43</v>
      </c>
      <c r="Y330" s="7">
        <f>SUM(Table32534[[#This Row],[35]:[39]])</f>
        <v>45</v>
      </c>
      <c r="Z330" s="7">
        <f>SUM(Table32534[[#This Row],[40]:[44]])</f>
        <v>31</v>
      </c>
      <c r="AA330" s="7">
        <f>SUM(Table32534[[#This Row],[45]:[49]])</f>
        <v>36</v>
      </c>
      <c r="AB330" s="7">
        <f>SUM(Table32534[[#This Row],[50]:[54]])</f>
        <v>55</v>
      </c>
      <c r="AC330" s="7">
        <f>SUM(Table32534[[#This Row],[55]:[59]])</f>
        <v>66</v>
      </c>
      <c r="AD330" s="7">
        <f>SUM(Table32534[[#This Row],[60]:[64]])</f>
        <v>59</v>
      </c>
      <c r="AE330" s="7">
        <f>SUM(Table32534[[#This Row],[65]:[69]])</f>
        <v>50</v>
      </c>
      <c r="AF330" s="7">
        <f>SUM(Table32534[[#This Row],[70]:[74]])</f>
        <v>45</v>
      </c>
      <c r="AG330" s="7">
        <f>SUM(Table32534[[#This Row],[75]:[79]])</f>
        <v>29</v>
      </c>
      <c r="AH330" s="7">
        <f>SUM(Table32534[[#This Row],[80]:[84]])</f>
        <v>18</v>
      </c>
      <c r="AI330" s="7">
        <f>SUM(Table32534[[#This Row],[85]:[89]])</f>
        <v>15</v>
      </c>
      <c r="AJ330" s="7">
        <f>Table32534[[#This Row],[90]]</f>
        <v>12</v>
      </c>
      <c r="AK330" s="8">
        <v>0</v>
      </c>
      <c r="AL330" s="7">
        <v>3</v>
      </c>
      <c r="AM330" s="7">
        <v>2</v>
      </c>
      <c r="AN330" s="7">
        <v>1</v>
      </c>
      <c r="AO330" s="7">
        <v>2</v>
      </c>
      <c r="AP330" s="7">
        <v>9</v>
      </c>
      <c r="AQ330" s="7">
        <v>4</v>
      </c>
      <c r="AR330" s="7">
        <v>7</v>
      </c>
      <c r="AS330" s="7">
        <v>8</v>
      </c>
      <c r="AT330" s="7">
        <v>6</v>
      </c>
      <c r="AU330" s="7">
        <v>8</v>
      </c>
      <c r="AV330" s="7">
        <v>10</v>
      </c>
      <c r="AW330" s="7">
        <v>4</v>
      </c>
      <c r="AX330" s="7">
        <v>8</v>
      </c>
      <c r="AY330" s="7">
        <v>6</v>
      </c>
      <c r="AZ330" s="7">
        <v>12</v>
      </c>
      <c r="BA330" s="7">
        <v>7</v>
      </c>
      <c r="BB330" s="7">
        <v>5</v>
      </c>
      <c r="BC330" s="7">
        <v>7</v>
      </c>
      <c r="BD330" s="7">
        <v>16</v>
      </c>
      <c r="BE330" s="7">
        <v>10</v>
      </c>
      <c r="BF330" s="7">
        <v>4</v>
      </c>
      <c r="BG330" s="7">
        <v>2</v>
      </c>
      <c r="BH330" s="7">
        <v>3</v>
      </c>
      <c r="BI330" s="7">
        <v>3</v>
      </c>
      <c r="BJ330" s="7">
        <v>4</v>
      </c>
      <c r="BK330" s="7">
        <v>4</v>
      </c>
      <c r="BL330" s="7">
        <v>4</v>
      </c>
      <c r="BM330" s="7">
        <v>5</v>
      </c>
      <c r="BN330" s="7">
        <v>3</v>
      </c>
      <c r="BO330" s="7">
        <v>17</v>
      </c>
      <c r="BP330" s="7">
        <v>8</v>
      </c>
      <c r="BQ330" s="7">
        <v>7</v>
      </c>
      <c r="BR330" s="7">
        <v>6</v>
      </c>
      <c r="BS330" s="7">
        <v>5</v>
      </c>
      <c r="BT330" s="7">
        <v>11</v>
      </c>
      <c r="BU330" s="7">
        <v>8</v>
      </c>
      <c r="BV330" s="7">
        <v>12</v>
      </c>
      <c r="BW330" s="7">
        <v>6</v>
      </c>
      <c r="BX330" s="7">
        <v>8</v>
      </c>
      <c r="BY330" s="7">
        <v>3</v>
      </c>
      <c r="BZ330" s="7">
        <v>10</v>
      </c>
      <c r="CA330" s="7">
        <v>4</v>
      </c>
      <c r="CB330" s="7">
        <v>8</v>
      </c>
      <c r="CC330" s="7">
        <v>6</v>
      </c>
      <c r="CD330" s="7">
        <v>12</v>
      </c>
      <c r="CE330" s="7">
        <v>7</v>
      </c>
      <c r="CF330" s="7">
        <v>4</v>
      </c>
      <c r="CG330" s="7">
        <v>5</v>
      </c>
      <c r="CH330" s="7">
        <v>8</v>
      </c>
      <c r="CI330" s="7">
        <v>5</v>
      </c>
      <c r="CJ330" s="7">
        <v>9</v>
      </c>
      <c r="CK330" s="7">
        <v>8</v>
      </c>
      <c r="CL330" s="7">
        <v>14</v>
      </c>
      <c r="CM330" s="7">
        <v>19</v>
      </c>
      <c r="CN330" s="7">
        <v>12</v>
      </c>
      <c r="CO330" s="7">
        <v>17</v>
      </c>
      <c r="CP330" s="7">
        <v>13</v>
      </c>
      <c r="CQ330" s="7">
        <v>11</v>
      </c>
      <c r="CR330" s="7">
        <v>13</v>
      </c>
      <c r="CS330" s="7">
        <v>14</v>
      </c>
      <c r="CT330" s="7">
        <v>12</v>
      </c>
      <c r="CU330" s="7">
        <v>12</v>
      </c>
      <c r="CV330" s="7">
        <v>14</v>
      </c>
      <c r="CW330" s="7">
        <v>7</v>
      </c>
      <c r="CX330" s="7">
        <v>15</v>
      </c>
      <c r="CY330" s="7">
        <v>8</v>
      </c>
      <c r="CZ330" s="7">
        <v>9</v>
      </c>
      <c r="DA330" s="7">
        <v>12</v>
      </c>
      <c r="DB330" s="7">
        <v>6</v>
      </c>
      <c r="DC330" s="7">
        <v>13</v>
      </c>
      <c r="DD330" s="7">
        <v>12</v>
      </c>
      <c r="DE330" s="7">
        <v>5</v>
      </c>
      <c r="DF330" s="7">
        <v>12</v>
      </c>
      <c r="DG330" s="7">
        <v>3</v>
      </c>
      <c r="DH330" s="7">
        <v>5</v>
      </c>
      <c r="DI330" s="7">
        <v>6</v>
      </c>
      <c r="DJ330" s="7">
        <v>2</v>
      </c>
      <c r="DK330" s="7">
        <v>10</v>
      </c>
      <c r="DL330" s="7">
        <v>6</v>
      </c>
      <c r="DM330" s="7">
        <v>6</v>
      </c>
      <c r="DN330" s="7">
        <v>4</v>
      </c>
      <c r="DO330" s="7">
        <v>3</v>
      </c>
      <c r="DP330" s="7">
        <v>3</v>
      </c>
      <c r="DQ330" s="7">
        <v>2</v>
      </c>
      <c r="DR330" s="7">
        <v>4</v>
      </c>
      <c r="DS330" s="7">
        <v>6</v>
      </c>
      <c r="DT330" s="7">
        <v>3</v>
      </c>
      <c r="DU330" s="7">
        <v>2</v>
      </c>
      <c r="DV330" s="7">
        <v>0</v>
      </c>
      <c r="DW330" s="7">
        <v>12</v>
      </c>
      <c r="DX330" s="7">
        <f t="shared" si="25"/>
        <v>412</v>
      </c>
      <c r="DY330" s="7">
        <f t="shared" si="26"/>
        <v>45</v>
      </c>
      <c r="DZ330" s="7">
        <f t="shared" si="27"/>
        <v>175</v>
      </c>
      <c r="EA330" s="7">
        <f t="shared" si="28"/>
        <v>180</v>
      </c>
    </row>
    <row r="331" spans="1:131" x14ac:dyDescent="0.35">
      <c r="A331" s="7">
        <v>13</v>
      </c>
      <c r="B331" s="10" t="s">
        <v>1020</v>
      </c>
      <c r="C331" s="10" t="s">
        <v>782</v>
      </c>
      <c r="D331" s="10" t="s">
        <v>783</v>
      </c>
      <c r="E331" s="7">
        <f>SUM(Table32534[[#This Row],[0]:[90]])</f>
        <v>935</v>
      </c>
      <c r="F331" s="8">
        <f>SUM(Table32534[[#This Row],[0]:[15]])</f>
        <v>173</v>
      </c>
      <c r="G331" s="7">
        <f>SUM(Table32534[[#This Row],[16]:[64]])</f>
        <v>572</v>
      </c>
      <c r="H331" s="7">
        <f>SUM(Table32534[[#This Row],[65]:[90]])</f>
        <v>190</v>
      </c>
      <c r="I331" s="7">
        <f>SUM(Table32534[[#This Row],[85]:[90]])</f>
        <v>15</v>
      </c>
      <c r="J331" s="8">
        <f>SUM(Table32534[[#This Row],[0]:[17]])</f>
        <v>188</v>
      </c>
      <c r="K331" s="7">
        <f>SUM(Table32534[[#This Row],[18]:[64]])</f>
        <v>557</v>
      </c>
      <c r="L331" s="8">
        <f>SUM(Table32534[[#This Row],[0]:[4]])</f>
        <v>70</v>
      </c>
      <c r="M331" s="7">
        <f>SUM(Table32534[[#This Row],[5]:[15]])</f>
        <v>103</v>
      </c>
      <c r="N331" s="7">
        <f>SUM(Table32534[[#This Row],[16]:[24]])</f>
        <v>89</v>
      </c>
      <c r="O331" s="7">
        <f>SUM(Table32534[[#This Row],[25]:[49]])</f>
        <v>309</v>
      </c>
      <c r="P331" s="7">
        <f>SUM(Table32534[[#This Row],[50]:[64]])</f>
        <v>174</v>
      </c>
      <c r="Q331" s="7">
        <f>SUM(Table32534[[#This Row],[65]:[74]])</f>
        <v>100</v>
      </c>
      <c r="R331" s="7">
        <f>SUM(Table32534[[#This Row],[75]:[84]])</f>
        <v>75</v>
      </c>
      <c r="S331" s="8">
        <f>SUM(Table32534[[#This Row],[5]:[9]])</f>
        <v>39</v>
      </c>
      <c r="T331" s="7">
        <f>SUM(Table32534[[#This Row],[10]:[14]])</f>
        <v>57</v>
      </c>
      <c r="U331" s="7">
        <f>SUM(Table32534[[#This Row],[15]:[19]])</f>
        <v>43</v>
      </c>
      <c r="V331" s="7">
        <f>SUM(Table32534[[#This Row],[20]:[24]])</f>
        <v>53</v>
      </c>
      <c r="W331" s="7">
        <f>SUM(Table32534[[#This Row],[25]:[29]])</f>
        <v>89</v>
      </c>
      <c r="X331" s="7">
        <f>SUM(Table32534[[#This Row],[30]:[34]])</f>
        <v>59</v>
      </c>
      <c r="Y331" s="7">
        <f>SUM(Table32534[[#This Row],[35]:[39]])</f>
        <v>63</v>
      </c>
      <c r="Z331" s="7">
        <f>SUM(Table32534[[#This Row],[40]:[44]])</f>
        <v>61</v>
      </c>
      <c r="AA331" s="7">
        <f>SUM(Table32534[[#This Row],[45]:[49]])</f>
        <v>37</v>
      </c>
      <c r="AB331" s="7">
        <f>SUM(Table32534[[#This Row],[50]:[54]])</f>
        <v>56</v>
      </c>
      <c r="AC331" s="7">
        <f>SUM(Table32534[[#This Row],[55]:[59]])</f>
        <v>63</v>
      </c>
      <c r="AD331" s="7">
        <f>SUM(Table32534[[#This Row],[60]:[64]])</f>
        <v>55</v>
      </c>
      <c r="AE331" s="7">
        <f>SUM(Table32534[[#This Row],[65]:[69]])</f>
        <v>50</v>
      </c>
      <c r="AF331" s="7">
        <f>SUM(Table32534[[#This Row],[70]:[74]])</f>
        <v>50</v>
      </c>
      <c r="AG331" s="7">
        <f>SUM(Table32534[[#This Row],[75]:[79]])</f>
        <v>37</v>
      </c>
      <c r="AH331" s="7">
        <f>SUM(Table32534[[#This Row],[80]:[84]])</f>
        <v>38</v>
      </c>
      <c r="AI331" s="7">
        <f>SUM(Table32534[[#This Row],[85]:[89]])</f>
        <v>10</v>
      </c>
      <c r="AJ331" s="7">
        <f>Table32534[[#This Row],[90]]</f>
        <v>5</v>
      </c>
      <c r="AK331" s="8">
        <v>12</v>
      </c>
      <c r="AL331" s="7">
        <v>17</v>
      </c>
      <c r="AM331" s="7">
        <v>19</v>
      </c>
      <c r="AN331" s="7">
        <v>12</v>
      </c>
      <c r="AO331" s="7">
        <v>10</v>
      </c>
      <c r="AP331" s="7">
        <v>10</v>
      </c>
      <c r="AQ331" s="7">
        <v>8</v>
      </c>
      <c r="AR331" s="7">
        <v>7</v>
      </c>
      <c r="AS331" s="7">
        <v>4</v>
      </c>
      <c r="AT331" s="7">
        <v>10</v>
      </c>
      <c r="AU331" s="7">
        <v>20</v>
      </c>
      <c r="AV331" s="7">
        <v>10</v>
      </c>
      <c r="AW331" s="7">
        <v>11</v>
      </c>
      <c r="AX331" s="7">
        <v>6</v>
      </c>
      <c r="AY331" s="7">
        <v>10</v>
      </c>
      <c r="AZ331" s="7">
        <v>7</v>
      </c>
      <c r="BA331" s="7">
        <v>8</v>
      </c>
      <c r="BB331" s="7">
        <v>7</v>
      </c>
      <c r="BC331" s="7">
        <v>11</v>
      </c>
      <c r="BD331" s="7">
        <v>10</v>
      </c>
      <c r="BE331" s="7">
        <v>14</v>
      </c>
      <c r="BF331" s="7">
        <v>7</v>
      </c>
      <c r="BG331" s="7">
        <v>4</v>
      </c>
      <c r="BH331" s="7">
        <v>9</v>
      </c>
      <c r="BI331" s="7">
        <v>19</v>
      </c>
      <c r="BJ331" s="7">
        <v>23</v>
      </c>
      <c r="BK331" s="7">
        <v>13</v>
      </c>
      <c r="BL331" s="7">
        <v>15</v>
      </c>
      <c r="BM331" s="7">
        <v>20</v>
      </c>
      <c r="BN331" s="7">
        <v>18</v>
      </c>
      <c r="BO331" s="7">
        <v>16</v>
      </c>
      <c r="BP331" s="7">
        <v>10</v>
      </c>
      <c r="BQ331" s="7">
        <v>14</v>
      </c>
      <c r="BR331" s="7">
        <v>7</v>
      </c>
      <c r="BS331" s="7">
        <v>12</v>
      </c>
      <c r="BT331" s="7">
        <v>13</v>
      </c>
      <c r="BU331" s="7">
        <v>11</v>
      </c>
      <c r="BV331" s="7">
        <v>15</v>
      </c>
      <c r="BW331" s="7">
        <v>9</v>
      </c>
      <c r="BX331" s="7">
        <v>15</v>
      </c>
      <c r="BY331" s="7">
        <v>12</v>
      </c>
      <c r="BZ331" s="7">
        <v>17</v>
      </c>
      <c r="CA331" s="7">
        <v>13</v>
      </c>
      <c r="CB331" s="7">
        <v>11</v>
      </c>
      <c r="CC331" s="7">
        <v>8</v>
      </c>
      <c r="CD331" s="7">
        <v>17</v>
      </c>
      <c r="CE331" s="7">
        <v>7</v>
      </c>
      <c r="CF331" s="7">
        <v>3</v>
      </c>
      <c r="CG331" s="7">
        <v>4</v>
      </c>
      <c r="CH331" s="7">
        <v>6</v>
      </c>
      <c r="CI331" s="7">
        <v>11</v>
      </c>
      <c r="CJ331" s="7">
        <v>9</v>
      </c>
      <c r="CK331" s="7">
        <v>10</v>
      </c>
      <c r="CL331" s="7">
        <v>13</v>
      </c>
      <c r="CM331" s="7">
        <v>13</v>
      </c>
      <c r="CN331" s="7">
        <v>11</v>
      </c>
      <c r="CO331" s="7">
        <v>12</v>
      </c>
      <c r="CP331" s="7">
        <v>14</v>
      </c>
      <c r="CQ331" s="7">
        <v>10</v>
      </c>
      <c r="CR331" s="7">
        <v>16</v>
      </c>
      <c r="CS331" s="7">
        <v>11</v>
      </c>
      <c r="CT331" s="7">
        <v>14</v>
      </c>
      <c r="CU331" s="7">
        <v>14</v>
      </c>
      <c r="CV331" s="7">
        <v>9</v>
      </c>
      <c r="CW331" s="7">
        <v>7</v>
      </c>
      <c r="CX331" s="7">
        <v>8</v>
      </c>
      <c r="CY331" s="7">
        <v>15</v>
      </c>
      <c r="CZ331" s="7">
        <v>8</v>
      </c>
      <c r="DA331" s="7">
        <v>5</v>
      </c>
      <c r="DB331" s="7">
        <v>14</v>
      </c>
      <c r="DC331" s="7">
        <v>12</v>
      </c>
      <c r="DD331" s="7">
        <v>8</v>
      </c>
      <c r="DE331" s="7">
        <v>12</v>
      </c>
      <c r="DF331" s="7">
        <v>7</v>
      </c>
      <c r="DG331" s="7">
        <v>11</v>
      </c>
      <c r="DH331" s="7">
        <v>8</v>
      </c>
      <c r="DI331" s="7">
        <v>4</v>
      </c>
      <c r="DJ331" s="7">
        <v>10</v>
      </c>
      <c r="DK331" s="7">
        <v>9</v>
      </c>
      <c r="DL331" s="7">
        <v>6</v>
      </c>
      <c r="DM331" s="7">
        <v>11</v>
      </c>
      <c r="DN331" s="7">
        <v>9</v>
      </c>
      <c r="DO331" s="7">
        <v>8</v>
      </c>
      <c r="DP331" s="7">
        <v>4</v>
      </c>
      <c r="DQ331" s="7">
        <v>6</v>
      </c>
      <c r="DR331" s="7">
        <v>3</v>
      </c>
      <c r="DS331" s="7">
        <v>2</v>
      </c>
      <c r="DT331" s="7">
        <v>2</v>
      </c>
      <c r="DU331" s="7">
        <v>1</v>
      </c>
      <c r="DV331" s="7">
        <v>2</v>
      </c>
      <c r="DW331" s="7">
        <v>5</v>
      </c>
      <c r="DX331" s="7">
        <f t="shared" si="25"/>
        <v>572</v>
      </c>
      <c r="DY331" s="7">
        <f t="shared" si="26"/>
        <v>74</v>
      </c>
      <c r="DZ331" s="7">
        <f t="shared" si="27"/>
        <v>309</v>
      </c>
      <c r="EA331" s="7">
        <f t="shared" si="28"/>
        <v>174</v>
      </c>
    </row>
    <row r="332" spans="1:131" x14ac:dyDescent="0.35">
      <c r="A332" s="7">
        <v>13</v>
      </c>
      <c r="B332" s="10" t="s">
        <v>1020</v>
      </c>
      <c r="C332" s="10" t="s">
        <v>784</v>
      </c>
      <c r="D332" s="10" t="s">
        <v>785</v>
      </c>
      <c r="E332" s="7">
        <f>SUM(Table32534[[#This Row],[0]:[90]])</f>
        <v>731</v>
      </c>
      <c r="F332" s="8">
        <f>SUM(Table32534[[#This Row],[0]:[15]])</f>
        <v>166</v>
      </c>
      <c r="G332" s="7">
        <f>SUM(Table32534[[#This Row],[16]:[64]])</f>
        <v>428</v>
      </c>
      <c r="H332" s="7">
        <f>SUM(Table32534[[#This Row],[65]:[90]])</f>
        <v>137</v>
      </c>
      <c r="I332" s="7">
        <f>SUM(Table32534[[#This Row],[85]:[90]])</f>
        <v>28</v>
      </c>
      <c r="J332" s="8">
        <f>SUM(Table32534[[#This Row],[0]:[17]])</f>
        <v>189</v>
      </c>
      <c r="K332" s="7">
        <f>SUM(Table32534[[#This Row],[18]:[64]])</f>
        <v>405</v>
      </c>
      <c r="L332" s="8">
        <f>SUM(Table32534[[#This Row],[0]:[4]])</f>
        <v>65</v>
      </c>
      <c r="M332" s="7">
        <f>SUM(Table32534[[#This Row],[5]:[15]])</f>
        <v>101</v>
      </c>
      <c r="N332" s="7">
        <f>SUM(Table32534[[#This Row],[16]:[24]])</f>
        <v>81</v>
      </c>
      <c r="O332" s="7">
        <f>SUM(Table32534[[#This Row],[25]:[49]])</f>
        <v>229</v>
      </c>
      <c r="P332" s="7">
        <f>SUM(Table32534[[#This Row],[50]:[64]])</f>
        <v>118</v>
      </c>
      <c r="Q332" s="7">
        <f>SUM(Table32534[[#This Row],[65]:[74]])</f>
        <v>55</v>
      </c>
      <c r="R332" s="7">
        <f>SUM(Table32534[[#This Row],[75]:[84]])</f>
        <v>54</v>
      </c>
      <c r="S332" s="8">
        <f>SUM(Table32534[[#This Row],[5]:[9]])</f>
        <v>40</v>
      </c>
      <c r="T332" s="7">
        <f>SUM(Table32534[[#This Row],[10]:[14]])</f>
        <v>53</v>
      </c>
      <c r="U332" s="7">
        <f>SUM(Table32534[[#This Row],[15]:[19]])</f>
        <v>49</v>
      </c>
      <c r="V332" s="7">
        <f>SUM(Table32534[[#This Row],[20]:[24]])</f>
        <v>40</v>
      </c>
      <c r="W332" s="7">
        <f>SUM(Table32534[[#This Row],[25]:[29]])</f>
        <v>68</v>
      </c>
      <c r="X332" s="7">
        <f>SUM(Table32534[[#This Row],[30]:[34]])</f>
        <v>39</v>
      </c>
      <c r="Y332" s="7">
        <f>SUM(Table32534[[#This Row],[35]:[39]])</f>
        <v>34</v>
      </c>
      <c r="Z332" s="7">
        <f>SUM(Table32534[[#This Row],[40]:[44]])</f>
        <v>41</v>
      </c>
      <c r="AA332" s="7">
        <f>SUM(Table32534[[#This Row],[45]:[49]])</f>
        <v>47</v>
      </c>
      <c r="AB332" s="7">
        <f>SUM(Table32534[[#This Row],[50]:[54]])</f>
        <v>46</v>
      </c>
      <c r="AC332" s="7">
        <f>SUM(Table32534[[#This Row],[55]:[59]])</f>
        <v>43</v>
      </c>
      <c r="AD332" s="7">
        <f>SUM(Table32534[[#This Row],[60]:[64]])</f>
        <v>29</v>
      </c>
      <c r="AE332" s="7">
        <f>SUM(Table32534[[#This Row],[65]:[69]])</f>
        <v>36</v>
      </c>
      <c r="AF332" s="7">
        <f>SUM(Table32534[[#This Row],[70]:[74]])</f>
        <v>19</v>
      </c>
      <c r="AG332" s="7">
        <f>SUM(Table32534[[#This Row],[75]:[79]])</f>
        <v>33</v>
      </c>
      <c r="AH332" s="7">
        <f>SUM(Table32534[[#This Row],[80]:[84]])</f>
        <v>21</v>
      </c>
      <c r="AI332" s="7">
        <f>SUM(Table32534[[#This Row],[85]:[89]])</f>
        <v>23</v>
      </c>
      <c r="AJ332" s="7">
        <f>Table32534[[#This Row],[90]]</f>
        <v>5</v>
      </c>
      <c r="AK332" s="8">
        <v>14</v>
      </c>
      <c r="AL332" s="7">
        <v>12</v>
      </c>
      <c r="AM332" s="7">
        <v>11</v>
      </c>
      <c r="AN332" s="7">
        <v>11</v>
      </c>
      <c r="AO332" s="7">
        <v>17</v>
      </c>
      <c r="AP332" s="7">
        <v>6</v>
      </c>
      <c r="AQ332" s="7">
        <v>13</v>
      </c>
      <c r="AR332" s="7">
        <v>5</v>
      </c>
      <c r="AS332" s="7">
        <v>7</v>
      </c>
      <c r="AT332" s="7">
        <v>9</v>
      </c>
      <c r="AU332" s="7">
        <v>6</v>
      </c>
      <c r="AV332" s="7">
        <v>10</v>
      </c>
      <c r="AW332" s="7">
        <v>10</v>
      </c>
      <c r="AX332" s="7">
        <v>10</v>
      </c>
      <c r="AY332" s="7">
        <v>17</v>
      </c>
      <c r="AZ332" s="7">
        <v>8</v>
      </c>
      <c r="BA332" s="7">
        <v>14</v>
      </c>
      <c r="BB332" s="7">
        <v>9</v>
      </c>
      <c r="BC332" s="7">
        <v>7</v>
      </c>
      <c r="BD332" s="7">
        <v>11</v>
      </c>
      <c r="BE332" s="7">
        <v>9</v>
      </c>
      <c r="BF332" s="7">
        <v>3</v>
      </c>
      <c r="BG332" s="7">
        <v>9</v>
      </c>
      <c r="BH332" s="7">
        <v>11</v>
      </c>
      <c r="BI332" s="7">
        <v>8</v>
      </c>
      <c r="BJ332" s="7">
        <v>14</v>
      </c>
      <c r="BK332" s="7">
        <v>14</v>
      </c>
      <c r="BL332" s="7">
        <v>10</v>
      </c>
      <c r="BM332" s="7">
        <v>12</v>
      </c>
      <c r="BN332" s="7">
        <v>18</v>
      </c>
      <c r="BO332" s="7">
        <v>6</v>
      </c>
      <c r="BP332" s="7">
        <v>11</v>
      </c>
      <c r="BQ332" s="7">
        <v>8</v>
      </c>
      <c r="BR332" s="7">
        <v>9</v>
      </c>
      <c r="BS332" s="7">
        <v>5</v>
      </c>
      <c r="BT332" s="7">
        <v>7</v>
      </c>
      <c r="BU332" s="7">
        <v>5</v>
      </c>
      <c r="BV332" s="7">
        <v>7</v>
      </c>
      <c r="BW332" s="7">
        <v>7</v>
      </c>
      <c r="BX332" s="7">
        <v>8</v>
      </c>
      <c r="BY332" s="7">
        <v>11</v>
      </c>
      <c r="BZ332" s="7">
        <v>6</v>
      </c>
      <c r="CA332" s="7">
        <v>6</v>
      </c>
      <c r="CB332" s="7">
        <v>12</v>
      </c>
      <c r="CC332" s="7">
        <v>6</v>
      </c>
      <c r="CD332" s="7">
        <v>8</v>
      </c>
      <c r="CE332" s="7">
        <v>17</v>
      </c>
      <c r="CF332" s="7">
        <v>4</v>
      </c>
      <c r="CG332" s="7">
        <v>13</v>
      </c>
      <c r="CH332" s="7">
        <v>5</v>
      </c>
      <c r="CI332" s="7">
        <v>9</v>
      </c>
      <c r="CJ332" s="7">
        <v>12</v>
      </c>
      <c r="CK332" s="7">
        <v>11</v>
      </c>
      <c r="CL332" s="7">
        <v>9</v>
      </c>
      <c r="CM332" s="7">
        <v>5</v>
      </c>
      <c r="CN332" s="7">
        <v>12</v>
      </c>
      <c r="CO332" s="7">
        <v>6</v>
      </c>
      <c r="CP332" s="7">
        <v>7</v>
      </c>
      <c r="CQ332" s="7">
        <v>10</v>
      </c>
      <c r="CR332" s="7">
        <v>8</v>
      </c>
      <c r="CS332" s="7">
        <v>4</v>
      </c>
      <c r="CT332" s="7">
        <v>7</v>
      </c>
      <c r="CU332" s="7">
        <v>7</v>
      </c>
      <c r="CV332" s="7">
        <v>6</v>
      </c>
      <c r="CW332" s="7">
        <v>5</v>
      </c>
      <c r="CX332" s="7">
        <v>8</v>
      </c>
      <c r="CY332" s="7">
        <v>6</v>
      </c>
      <c r="CZ332" s="7">
        <v>8</v>
      </c>
      <c r="DA332" s="7">
        <v>4</v>
      </c>
      <c r="DB332" s="7">
        <v>10</v>
      </c>
      <c r="DC332" s="7">
        <v>5</v>
      </c>
      <c r="DD332" s="7">
        <v>4</v>
      </c>
      <c r="DE332" s="7">
        <v>5</v>
      </c>
      <c r="DF332" s="7">
        <v>3</v>
      </c>
      <c r="DG332" s="7">
        <v>2</v>
      </c>
      <c r="DH332" s="7">
        <v>11</v>
      </c>
      <c r="DI332" s="7">
        <v>6</v>
      </c>
      <c r="DJ332" s="7">
        <v>6</v>
      </c>
      <c r="DK332" s="7">
        <v>4</v>
      </c>
      <c r="DL332" s="7">
        <v>6</v>
      </c>
      <c r="DM332" s="7">
        <v>5</v>
      </c>
      <c r="DN332" s="7">
        <v>1</v>
      </c>
      <c r="DO332" s="7">
        <v>4</v>
      </c>
      <c r="DP332" s="7">
        <v>6</v>
      </c>
      <c r="DQ332" s="7">
        <v>5</v>
      </c>
      <c r="DR332" s="7">
        <v>2</v>
      </c>
      <c r="DS332" s="7">
        <v>6</v>
      </c>
      <c r="DT332" s="7">
        <v>2</v>
      </c>
      <c r="DU332" s="7">
        <v>8</v>
      </c>
      <c r="DV332" s="7">
        <v>5</v>
      </c>
      <c r="DW332" s="7">
        <v>5</v>
      </c>
      <c r="DX332" s="7">
        <f t="shared" si="25"/>
        <v>428</v>
      </c>
      <c r="DY332" s="7">
        <f t="shared" si="26"/>
        <v>58</v>
      </c>
      <c r="DZ332" s="7">
        <f t="shared" si="27"/>
        <v>229</v>
      </c>
      <c r="EA332" s="7">
        <f t="shared" si="28"/>
        <v>118</v>
      </c>
    </row>
    <row r="333" spans="1:131" x14ac:dyDescent="0.35">
      <c r="A333" s="7">
        <v>13</v>
      </c>
      <c r="B333" s="10" t="s">
        <v>1020</v>
      </c>
      <c r="C333" s="10" t="s">
        <v>786</v>
      </c>
      <c r="D333" s="10" t="s">
        <v>787</v>
      </c>
      <c r="E333" s="7">
        <f>SUM(Table32534[[#This Row],[0]:[90]])</f>
        <v>607</v>
      </c>
      <c r="F333" s="8">
        <f>SUM(Table32534[[#This Row],[0]:[15]])</f>
        <v>80</v>
      </c>
      <c r="G333" s="7">
        <f>SUM(Table32534[[#This Row],[16]:[64]])</f>
        <v>317</v>
      </c>
      <c r="H333" s="7">
        <f>SUM(Table32534[[#This Row],[65]:[90]])</f>
        <v>210</v>
      </c>
      <c r="I333" s="7">
        <f>SUM(Table32534[[#This Row],[85]:[90]])</f>
        <v>18</v>
      </c>
      <c r="J333" s="8">
        <f>SUM(Table32534[[#This Row],[0]:[17]])</f>
        <v>91</v>
      </c>
      <c r="K333" s="7">
        <f>SUM(Table32534[[#This Row],[18]:[64]])</f>
        <v>306</v>
      </c>
      <c r="L333" s="8">
        <f>SUM(Table32534[[#This Row],[0]:[4]])</f>
        <v>18</v>
      </c>
      <c r="M333" s="7">
        <f>SUM(Table32534[[#This Row],[5]:[15]])</f>
        <v>62</v>
      </c>
      <c r="N333" s="7">
        <f>SUM(Table32534[[#This Row],[16]:[24]])</f>
        <v>53</v>
      </c>
      <c r="O333" s="7">
        <f>SUM(Table32534[[#This Row],[25]:[49]])</f>
        <v>143</v>
      </c>
      <c r="P333" s="7">
        <f>SUM(Table32534[[#This Row],[50]:[64]])</f>
        <v>121</v>
      </c>
      <c r="Q333" s="7">
        <f>SUM(Table32534[[#This Row],[65]:[74]])</f>
        <v>127</v>
      </c>
      <c r="R333" s="7">
        <f>SUM(Table32534[[#This Row],[75]:[84]])</f>
        <v>65</v>
      </c>
      <c r="S333" s="8">
        <f>SUM(Table32534[[#This Row],[5]:[9]])</f>
        <v>22</v>
      </c>
      <c r="T333" s="7">
        <f>SUM(Table32534[[#This Row],[10]:[14]])</f>
        <v>32</v>
      </c>
      <c r="U333" s="7">
        <f>SUM(Table32534[[#This Row],[15]:[19]])</f>
        <v>32</v>
      </c>
      <c r="V333" s="7">
        <f>SUM(Table32534[[#This Row],[20]:[24]])</f>
        <v>29</v>
      </c>
      <c r="W333" s="7">
        <f>SUM(Table32534[[#This Row],[25]:[29]])</f>
        <v>16</v>
      </c>
      <c r="X333" s="7">
        <f>SUM(Table32534[[#This Row],[30]:[34]])</f>
        <v>21</v>
      </c>
      <c r="Y333" s="7">
        <f>SUM(Table32534[[#This Row],[35]:[39]])</f>
        <v>36</v>
      </c>
      <c r="Z333" s="7">
        <f>SUM(Table32534[[#This Row],[40]:[44]])</f>
        <v>40</v>
      </c>
      <c r="AA333" s="7">
        <f>SUM(Table32534[[#This Row],[45]:[49]])</f>
        <v>30</v>
      </c>
      <c r="AB333" s="7">
        <f>SUM(Table32534[[#This Row],[50]:[54]])</f>
        <v>38</v>
      </c>
      <c r="AC333" s="7">
        <f>SUM(Table32534[[#This Row],[55]:[59]])</f>
        <v>37</v>
      </c>
      <c r="AD333" s="7">
        <f>SUM(Table32534[[#This Row],[60]:[64]])</f>
        <v>46</v>
      </c>
      <c r="AE333" s="7">
        <f>SUM(Table32534[[#This Row],[65]:[69]])</f>
        <v>64</v>
      </c>
      <c r="AF333" s="7">
        <f>SUM(Table32534[[#This Row],[70]:[74]])</f>
        <v>63</v>
      </c>
      <c r="AG333" s="7">
        <f>SUM(Table32534[[#This Row],[75]:[79]])</f>
        <v>43</v>
      </c>
      <c r="AH333" s="7">
        <f>SUM(Table32534[[#This Row],[80]:[84]])</f>
        <v>22</v>
      </c>
      <c r="AI333" s="7">
        <f>SUM(Table32534[[#This Row],[85]:[89]])</f>
        <v>15</v>
      </c>
      <c r="AJ333" s="7">
        <f>Table32534[[#This Row],[90]]</f>
        <v>3</v>
      </c>
      <c r="AK333" s="8">
        <v>3</v>
      </c>
      <c r="AL333" s="7">
        <v>2</v>
      </c>
      <c r="AM333" s="7">
        <v>10</v>
      </c>
      <c r="AN333" s="7">
        <v>1</v>
      </c>
      <c r="AO333" s="7">
        <v>2</v>
      </c>
      <c r="AP333" s="7">
        <v>5</v>
      </c>
      <c r="AQ333" s="7">
        <v>7</v>
      </c>
      <c r="AR333" s="7">
        <v>1</v>
      </c>
      <c r="AS333" s="7">
        <v>6</v>
      </c>
      <c r="AT333" s="7">
        <v>3</v>
      </c>
      <c r="AU333" s="7">
        <v>9</v>
      </c>
      <c r="AV333" s="7">
        <v>6</v>
      </c>
      <c r="AW333" s="7">
        <v>7</v>
      </c>
      <c r="AX333" s="7">
        <v>6</v>
      </c>
      <c r="AY333" s="7">
        <v>4</v>
      </c>
      <c r="AZ333" s="7">
        <v>8</v>
      </c>
      <c r="BA333" s="7">
        <v>5</v>
      </c>
      <c r="BB333" s="7">
        <v>6</v>
      </c>
      <c r="BC333" s="7">
        <v>5</v>
      </c>
      <c r="BD333" s="7">
        <v>8</v>
      </c>
      <c r="BE333" s="7">
        <v>10</v>
      </c>
      <c r="BF333" s="7">
        <v>5</v>
      </c>
      <c r="BG333" s="7">
        <v>4</v>
      </c>
      <c r="BH333" s="7">
        <v>5</v>
      </c>
      <c r="BI333" s="7">
        <v>5</v>
      </c>
      <c r="BJ333" s="7">
        <v>4</v>
      </c>
      <c r="BK333" s="7">
        <v>4</v>
      </c>
      <c r="BL333" s="7">
        <v>1</v>
      </c>
      <c r="BM333" s="7">
        <v>3</v>
      </c>
      <c r="BN333" s="7">
        <v>4</v>
      </c>
      <c r="BO333" s="7">
        <v>3</v>
      </c>
      <c r="BP333" s="7">
        <v>3</v>
      </c>
      <c r="BQ333" s="7">
        <v>7</v>
      </c>
      <c r="BR333" s="7">
        <v>4</v>
      </c>
      <c r="BS333" s="7">
        <v>4</v>
      </c>
      <c r="BT333" s="7">
        <v>13</v>
      </c>
      <c r="BU333" s="7">
        <v>6</v>
      </c>
      <c r="BV333" s="7">
        <v>6</v>
      </c>
      <c r="BW333" s="7">
        <v>5</v>
      </c>
      <c r="BX333" s="7">
        <v>6</v>
      </c>
      <c r="BY333" s="7">
        <v>9</v>
      </c>
      <c r="BZ333" s="7">
        <v>4</v>
      </c>
      <c r="CA333" s="7">
        <v>3</v>
      </c>
      <c r="CB333" s="7">
        <v>13</v>
      </c>
      <c r="CC333" s="7">
        <v>11</v>
      </c>
      <c r="CD333" s="7">
        <v>7</v>
      </c>
      <c r="CE333" s="7">
        <v>5</v>
      </c>
      <c r="CF333" s="7">
        <v>9</v>
      </c>
      <c r="CG333" s="7">
        <v>5</v>
      </c>
      <c r="CH333" s="7">
        <v>4</v>
      </c>
      <c r="CI333" s="7">
        <v>6</v>
      </c>
      <c r="CJ333" s="7">
        <v>8</v>
      </c>
      <c r="CK333" s="7">
        <v>9</v>
      </c>
      <c r="CL333" s="7">
        <v>11</v>
      </c>
      <c r="CM333" s="7">
        <v>4</v>
      </c>
      <c r="CN333" s="7">
        <v>6</v>
      </c>
      <c r="CO333" s="7">
        <v>3</v>
      </c>
      <c r="CP333" s="7">
        <v>9</v>
      </c>
      <c r="CQ333" s="7">
        <v>11</v>
      </c>
      <c r="CR333" s="7">
        <v>8</v>
      </c>
      <c r="CS333" s="7">
        <v>9</v>
      </c>
      <c r="CT333" s="7">
        <v>12</v>
      </c>
      <c r="CU333" s="7">
        <v>7</v>
      </c>
      <c r="CV333" s="7">
        <v>8</v>
      </c>
      <c r="CW333" s="7">
        <v>10</v>
      </c>
      <c r="CX333" s="7">
        <v>15</v>
      </c>
      <c r="CY333" s="7">
        <v>10</v>
      </c>
      <c r="CZ333" s="7">
        <v>13</v>
      </c>
      <c r="DA333" s="7">
        <v>13</v>
      </c>
      <c r="DB333" s="7">
        <v>13</v>
      </c>
      <c r="DC333" s="7">
        <v>14</v>
      </c>
      <c r="DD333" s="7">
        <v>18</v>
      </c>
      <c r="DE333" s="7">
        <v>9</v>
      </c>
      <c r="DF333" s="7">
        <v>8</v>
      </c>
      <c r="DG333" s="7">
        <v>14</v>
      </c>
      <c r="DH333" s="7">
        <v>11</v>
      </c>
      <c r="DI333" s="7">
        <v>7</v>
      </c>
      <c r="DJ333" s="7">
        <v>6</v>
      </c>
      <c r="DK333" s="7">
        <v>9</v>
      </c>
      <c r="DL333" s="7">
        <v>10</v>
      </c>
      <c r="DM333" s="7">
        <v>6</v>
      </c>
      <c r="DN333" s="7">
        <v>5</v>
      </c>
      <c r="DO333" s="7">
        <v>6</v>
      </c>
      <c r="DP333" s="7">
        <v>2</v>
      </c>
      <c r="DQ333" s="7">
        <v>3</v>
      </c>
      <c r="DR333" s="7">
        <v>2</v>
      </c>
      <c r="DS333" s="7">
        <v>8</v>
      </c>
      <c r="DT333" s="7">
        <v>2</v>
      </c>
      <c r="DU333" s="7">
        <v>2</v>
      </c>
      <c r="DV333" s="7">
        <v>1</v>
      </c>
      <c r="DW333" s="7">
        <v>3</v>
      </c>
      <c r="DX333" s="7">
        <f t="shared" si="25"/>
        <v>317</v>
      </c>
      <c r="DY333" s="7">
        <f t="shared" si="26"/>
        <v>42</v>
      </c>
      <c r="DZ333" s="7">
        <f t="shared" si="27"/>
        <v>143</v>
      </c>
      <c r="EA333" s="7">
        <f t="shared" si="28"/>
        <v>121</v>
      </c>
    </row>
    <row r="334" spans="1:131" x14ac:dyDescent="0.35">
      <c r="A334" s="7">
        <v>13</v>
      </c>
      <c r="B334" s="10" t="s">
        <v>1020</v>
      </c>
      <c r="C334" s="10" t="s">
        <v>788</v>
      </c>
      <c r="D334" s="10" t="s">
        <v>789</v>
      </c>
      <c r="E334" s="7">
        <f>SUM(Table32534[[#This Row],[0]:[90]])</f>
        <v>731</v>
      </c>
      <c r="F334" s="8">
        <f>SUM(Table32534[[#This Row],[0]:[15]])</f>
        <v>105</v>
      </c>
      <c r="G334" s="7">
        <f>SUM(Table32534[[#This Row],[16]:[64]])</f>
        <v>393</v>
      </c>
      <c r="H334" s="7">
        <f>SUM(Table32534[[#This Row],[65]:[90]])</f>
        <v>233</v>
      </c>
      <c r="I334" s="7">
        <f>SUM(Table32534[[#This Row],[85]:[90]])</f>
        <v>36</v>
      </c>
      <c r="J334" s="8">
        <f>SUM(Table32534[[#This Row],[0]:[17]])</f>
        <v>118</v>
      </c>
      <c r="K334" s="7">
        <f>SUM(Table32534[[#This Row],[18]:[64]])</f>
        <v>380</v>
      </c>
      <c r="L334" s="8">
        <f>SUM(Table32534[[#This Row],[0]:[4]])</f>
        <v>27</v>
      </c>
      <c r="M334" s="7">
        <f>SUM(Table32534[[#This Row],[5]:[15]])</f>
        <v>78</v>
      </c>
      <c r="N334" s="7">
        <f>SUM(Table32534[[#This Row],[16]:[24]])</f>
        <v>64</v>
      </c>
      <c r="O334" s="7">
        <f>SUM(Table32534[[#This Row],[25]:[49]])</f>
        <v>186</v>
      </c>
      <c r="P334" s="7">
        <f>SUM(Table32534[[#This Row],[50]:[64]])</f>
        <v>143</v>
      </c>
      <c r="Q334" s="7">
        <f>SUM(Table32534[[#This Row],[65]:[74]])</f>
        <v>112</v>
      </c>
      <c r="R334" s="7">
        <f>SUM(Table32534[[#This Row],[75]:[84]])</f>
        <v>85</v>
      </c>
      <c r="S334" s="8">
        <f>SUM(Table32534[[#This Row],[5]:[9]])</f>
        <v>40</v>
      </c>
      <c r="T334" s="7">
        <f>SUM(Table32534[[#This Row],[10]:[14]])</f>
        <v>34</v>
      </c>
      <c r="U334" s="7">
        <f>SUM(Table32534[[#This Row],[15]:[19]])</f>
        <v>31</v>
      </c>
      <c r="V334" s="7">
        <f>SUM(Table32534[[#This Row],[20]:[24]])</f>
        <v>37</v>
      </c>
      <c r="W334" s="7">
        <f>SUM(Table32534[[#This Row],[25]:[29]])</f>
        <v>24</v>
      </c>
      <c r="X334" s="7">
        <f>SUM(Table32534[[#This Row],[30]:[34]])</f>
        <v>48</v>
      </c>
      <c r="Y334" s="7">
        <f>SUM(Table32534[[#This Row],[35]:[39]])</f>
        <v>42</v>
      </c>
      <c r="Z334" s="7">
        <f>SUM(Table32534[[#This Row],[40]:[44]])</f>
        <v>42</v>
      </c>
      <c r="AA334" s="7">
        <f>SUM(Table32534[[#This Row],[45]:[49]])</f>
        <v>30</v>
      </c>
      <c r="AB334" s="7">
        <f>SUM(Table32534[[#This Row],[50]:[54]])</f>
        <v>49</v>
      </c>
      <c r="AC334" s="7">
        <f>SUM(Table32534[[#This Row],[55]:[59]])</f>
        <v>54</v>
      </c>
      <c r="AD334" s="7">
        <f>SUM(Table32534[[#This Row],[60]:[64]])</f>
        <v>40</v>
      </c>
      <c r="AE334" s="7">
        <f>SUM(Table32534[[#This Row],[65]:[69]])</f>
        <v>43</v>
      </c>
      <c r="AF334" s="7">
        <f>SUM(Table32534[[#This Row],[70]:[74]])</f>
        <v>69</v>
      </c>
      <c r="AG334" s="7">
        <f>SUM(Table32534[[#This Row],[75]:[79]])</f>
        <v>43</v>
      </c>
      <c r="AH334" s="7">
        <f>SUM(Table32534[[#This Row],[80]:[84]])</f>
        <v>42</v>
      </c>
      <c r="AI334" s="7">
        <f>SUM(Table32534[[#This Row],[85]:[89]])</f>
        <v>29</v>
      </c>
      <c r="AJ334" s="7">
        <f>Table32534[[#This Row],[90]]</f>
        <v>7</v>
      </c>
      <c r="AK334" s="8">
        <v>4</v>
      </c>
      <c r="AL334" s="7">
        <v>8</v>
      </c>
      <c r="AM334" s="7">
        <v>7</v>
      </c>
      <c r="AN334" s="7">
        <v>5</v>
      </c>
      <c r="AO334" s="7">
        <v>3</v>
      </c>
      <c r="AP334" s="7">
        <v>4</v>
      </c>
      <c r="AQ334" s="7">
        <v>10</v>
      </c>
      <c r="AR334" s="7">
        <v>5</v>
      </c>
      <c r="AS334" s="7">
        <v>7</v>
      </c>
      <c r="AT334" s="7">
        <v>14</v>
      </c>
      <c r="AU334" s="7">
        <v>5</v>
      </c>
      <c r="AV334" s="7">
        <v>6</v>
      </c>
      <c r="AW334" s="7">
        <v>6</v>
      </c>
      <c r="AX334" s="7">
        <v>8</v>
      </c>
      <c r="AY334" s="7">
        <v>9</v>
      </c>
      <c r="AZ334" s="7">
        <v>4</v>
      </c>
      <c r="BA334" s="7">
        <v>7</v>
      </c>
      <c r="BB334" s="7">
        <v>6</v>
      </c>
      <c r="BC334" s="7">
        <v>5</v>
      </c>
      <c r="BD334" s="7">
        <v>9</v>
      </c>
      <c r="BE334" s="7">
        <v>5</v>
      </c>
      <c r="BF334" s="7">
        <v>8</v>
      </c>
      <c r="BG334" s="7">
        <v>7</v>
      </c>
      <c r="BH334" s="7">
        <v>9</v>
      </c>
      <c r="BI334" s="7">
        <v>8</v>
      </c>
      <c r="BJ334" s="7">
        <v>2</v>
      </c>
      <c r="BK334" s="7">
        <v>5</v>
      </c>
      <c r="BL334" s="7">
        <v>5</v>
      </c>
      <c r="BM334" s="7">
        <v>6</v>
      </c>
      <c r="BN334" s="7">
        <v>6</v>
      </c>
      <c r="BO334" s="7">
        <v>13</v>
      </c>
      <c r="BP334" s="7">
        <v>10</v>
      </c>
      <c r="BQ334" s="7">
        <v>9</v>
      </c>
      <c r="BR334" s="7">
        <v>9</v>
      </c>
      <c r="BS334" s="7">
        <v>7</v>
      </c>
      <c r="BT334" s="7">
        <v>7</v>
      </c>
      <c r="BU334" s="7">
        <v>8</v>
      </c>
      <c r="BV334" s="7">
        <v>10</v>
      </c>
      <c r="BW334" s="7">
        <v>6</v>
      </c>
      <c r="BX334" s="7">
        <v>11</v>
      </c>
      <c r="BY334" s="7">
        <v>12</v>
      </c>
      <c r="BZ334" s="7">
        <v>4</v>
      </c>
      <c r="CA334" s="7">
        <v>8</v>
      </c>
      <c r="CB334" s="7">
        <v>8</v>
      </c>
      <c r="CC334" s="7">
        <v>10</v>
      </c>
      <c r="CD334" s="7">
        <v>7</v>
      </c>
      <c r="CE334" s="7">
        <v>7</v>
      </c>
      <c r="CF334" s="7">
        <v>4</v>
      </c>
      <c r="CG334" s="7">
        <v>5</v>
      </c>
      <c r="CH334" s="7">
        <v>7</v>
      </c>
      <c r="CI334" s="7">
        <v>6</v>
      </c>
      <c r="CJ334" s="7">
        <v>11</v>
      </c>
      <c r="CK334" s="7">
        <v>12</v>
      </c>
      <c r="CL334" s="7">
        <v>6</v>
      </c>
      <c r="CM334" s="7">
        <v>14</v>
      </c>
      <c r="CN334" s="7">
        <v>9</v>
      </c>
      <c r="CO334" s="7">
        <v>12</v>
      </c>
      <c r="CP334" s="7">
        <v>11</v>
      </c>
      <c r="CQ334" s="7">
        <v>14</v>
      </c>
      <c r="CR334" s="7">
        <v>8</v>
      </c>
      <c r="CS334" s="7">
        <v>10</v>
      </c>
      <c r="CT334" s="7">
        <v>5</v>
      </c>
      <c r="CU334" s="7">
        <v>7</v>
      </c>
      <c r="CV334" s="7">
        <v>6</v>
      </c>
      <c r="CW334" s="7">
        <v>12</v>
      </c>
      <c r="CX334" s="7">
        <v>13</v>
      </c>
      <c r="CY334" s="7">
        <v>7</v>
      </c>
      <c r="CZ334" s="7">
        <v>8</v>
      </c>
      <c r="DA334" s="7">
        <v>10</v>
      </c>
      <c r="DB334" s="7">
        <v>5</v>
      </c>
      <c r="DC334" s="7">
        <v>14</v>
      </c>
      <c r="DD334" s="7">
        <v>17</v>
      </c>
      <c r="DE334" s="7">
        <v>12</v>
      </c>
      <c r="DF334" s="7">
        <v>13</v>
      </c>
      <c r="DG334" s="7">
        <v>13</v>
      </c>
      <c r="DH334" s="7">
        <v>9</v>
      </c>
      <c r="DI334" s="7">
        <v>9</v>
      </c>
      <c r="DJ334" s="7">
        <v>4</v>
      </c>
      <c r="DK334" s="7">
        <v>10</v>
      </c>
      <c r="DL334" s="7">
        <v>11</v>
      </c>
      <c r="DM334" s="7">
        <v>11</v>
      </c>
      <c r="DN334" s="7">
        <v>8</v>
      </c>
      <c r="DO334" s="7">
        <v>9</v>
      </c>
      <c r="DP334" s="7">
        <v>5</v>
      </c>
      <c r="DQ334" s="7">
        <v>9</v>
      </c>
      <c r="DR334" s="7">
        <v>6</v>
      </c>
      <c r="DS334" s="7">
        <v>8</v>
      </c>
      <c r="DT334" s="7">
        <v>5</v>
      </c>
      <c r="DU334" s="7">
        <v>5</v>
      </c>
      <c r="DV334" s="7">
        <v>5</v>
      </c>
      <c r="DW334" s="7">
        <v>7</v>
      </c>
      <c r="DX334" s="7">
        <f t="shared" si="25"/>
        <v>393</v>
      </c>
      <c r="DY334" s="7">
        <f t="shared" si="26"/>
        <v>51</v>
      </c>
      <c r="DZ334" s="7">
        <f t="shared" si="27"/>
        <v>186</v>
      </c>
      <c r="EA334" s="7">
        <f t="shared" si="28"/>
        <v>143</v>
      </c>
    </row>
    <row r="335" spans="1:131" x14ac:dyDescent="0.35">
      <c r="A335" s="7">
        <v>13</v>
      </c>
      <c r="B335" s="10" t="s">
        <v>1020</v>
      </c>
      <c r="C335" s="10" t="s">
        <v>790</v>
      </c>
      <c r="D335" s="10" t="s">
        <v>791</v>
      </c>
      <c r="E335" s="7">
        <f>SUM(Table32534[[#This Row],[0]:[90]])</f>
        <v>535</v>
      </c>
      <c r="F335" s="8">
        <f>SUM(Table32534[[#This Row],[0]:[15]])</f>
        <v>95</v>
      </c>
      <c r="G335" s="7">
        <f>SUM(Table32534[[#This Row],[16]:[64]])</f>
        <v>342</v>
      </c>
      <c r="H335" s="7">
        <f>SUM(Table32534[[#This Row],[65]:[90]])</f>
        <v>98</v>
      </c>
      <c r="I335" s="7">
        <f>SUM(Table32534[[#This Row],[85]:[90]])</f>
        <v>16</v>
      </c>
      <c r="J335" s="8">
        <f>SUM(Table32534[[#This Row],[0]:[17]])</f>
        <v>105</v>
      </c>
      <c r="K335" s="7">
        <f>SUM(Table32534[[#This Row],[18]:[64]])</f>
        <v>332</v>
      </c>
      <c r="L335" s="8">
        <f>SUM(Table32534[[#This Row],[0]:[4]])</f>
        <v>15</v>
      </c>
      <c r="M335" s="7">
        <f>SUM(Table32534[[#This Row],[5]:[15]])</f>
        <v>80</v>
      </c>
      <c r="N335" s="7">
        <f>SUM(Table32534[[#This Row],[16]:[24]])</f>
        <v>40</v>
      </c>
      <c r="O335" s="7">
        <f>SUM(Table32534[[#This Row],[25]:[49]])</f>
        <v>206</v>
      </c>
      <c r="P335" s="7">
        <f>SUM(Table32534[[#This Row],[50]:[64]])</f>
        <v>96</v>
      </c>
      <c r="Q335" s="7">
        <f>SUM(Table32534[[#This Row],[65]:[74]])</f>
        <v>52</v>
      </c>
      <c r="R335" s="7">
        <f>SUM(Table32534[[#This Row],[75]:[84]])</f>
        <v>30</v>
      </c>
      <c r="S335" s="8">
        <f>SUM(Table32534[[#This Row],[5]:[9]])</f>
        <v>45</v>
      </c>
      <c r="T335" s="7">
        <f>SUM(Table32534[[#This Row],[10]:[14]])</f>
        <v>30</v>
      </c>
      <c r="U335" s="7">
        <f>SUM(Table32534[[#This Row],[15]:[19]])</f>
        <v>25</v>
      </c>
      <c r="V335" s="7">
        <f>SUM(Table32534[[#This Row],[20]:[24]])</f>
        <v>20</v>
      </c>
      <c r="W335" s="7">
        <f>SUM(Table32534[[#This Row],[25]:[29]])</f>
        <v>18</v>
      </c>
      <c r="X335" s="7">
        <f>SUM(Table32534[[#This Row],[30]:[34]])</f>
        <v>53</v>
      </c>
      <c r="Y335" s="7">
        <f>SUM(Table32534[[#This Row],[35]:[39]])</f>
        <v>42</v>
      </c>
      <c r="Z335" s="7">
        <f>SUM(Table32534[[#This Row],[40]:[44]])</f>
        <v>47</v>
      </c>
      <c r="AA335" s="7">
        <f>SUM(Table32534[[#This Row],[45]:[49]])</f>
        <v>46</v>
      </c>
      <c r="AB335" s="7">
        <f>SUM(Table32534[[#This Row],[50]:[54]])</f>
        <v>25</v>
      </c>
      <c r="AC335" s="7">
        <f>SUM(Table32534[[#This Row],[55]:[59]])</f>
        <v>35</v>
      </c>
      <c r="AD335" s="7">
        <f>SUM(Table32534[[#This Row],[60]:[64]])</f>
        <v>36</v>
      </c>
      <c r="AE335" s="7">
        <f>SUM(Table32534[[#This Row],[65]:[69]])</f>
        <v>30</v>
      </c>
      <c r="AF335" s="7">
        <f>SUM(Table32534[[#This Row],[70]:[74]])</f>
        <v>22</v>
      </c>
      <c r="AG335" s="7">
        <f>SUM(Table32534[[#This Row],[75]:[79]])</f>
        <v>19</v>
      </c>
      <c r="AH335" s="7">
        <f>SUM(Table32534[[#This Row],[80]:[84]])</f>
        <v>11</v>
      </c>
      <c r="AI335" s="7">
        <f>SUM(Table32534[[#This Row],[85]:[89]])</f>
        <v>12</v>
      </c>
      <c r="AJ335" s="7">
        <f>Table32534[[#This Row],[90]]</f>
        <v>4</v>
      </c>
      <c r="AK335" s="8">
        <v>5</v>
      </c>
      <c r="AL335" s="7">
        <v>4</v>
      </c>
      <c r="AM335" s="7">
        <v>2</v>
      </c>
      <c r="AN335" s="7">
        <v>3</v>
      </c>
      <c r="AO335" s="7">
        <v>1</v>
      </c>
      <c r="AP335" s="7">
        <v>7</v>
      </c>
      <c r="AQ335" s="7">
        <v>4</v>
      </c>
      <c r="AR335" s="7">
        <v>14</v>
      </c>
      <c r="AS335" s="7">
        <v>13</v>
      </c>
      <c r="AT335" s="7">
        <v>7</v>
      </c>
      <c r="AU335" s="7">
        <v>4</v>
      </c>
      <c r="AV335" s="7">
        <v>10</v>
      </c>
      <c r="AW335" s="7">
        <v>5</v>
      </c>
      <c r="AX335" s="7">
        <v>6</v>
      </c>
      <c r="AY335" s="7">
        <v>5</v>
      </c>
      <c r="AZ335" s="7">
        <v>5</v>
      </c>
      <c r="BA335" s="7">
        <v>5</v>
      </c>
      <c r="BB335" s="7">
        <v>5</v>
      </c>
      <c r="BC335" s="7">
        <v>6</v>
      </c>
      <c r="BD335" s="7">
        <v>4</v>
      </c>
      <c r="BE335" s="7">
        <v>3</v>
      </c>
      <c r="BF335" s="7">
        <v>3</v>
      </c>
      <c r="BG335" s="7">
        <v>6</v>
      </c>
      <c r="BH335" s="7">
        <v>5</v>
      </c>
      <c r="BI335" s="7">
        <v>3</v>
      </c>
      <c r="BJ335" s="7">
        <v>3</v>
      </c>
      <c r="BK335" s="7">
        <v>5</v>
      </c>
      <c r="BL335" s="7">
        <v>2</v>
      </c>
      <c r="BM335" s="7">
        <v>3</v>
      </c>
      <c r="BN335" s="7">
        <v>5</v>
      </c>
      <c r="BO335" s="7">
        <v>11</v>
      </c>
      <c r="BP335" s="7">
        <v>11</v>
      </c>
      <c r="BQ335" s="7">
        <v>10</v>
      </c>
      <c r="BR335" s="7">
        <v>11</v>
      </c>
      <c r="BS335" s="7">
        <v>10</v>
      </c>
      <c r="BT335" s="7">
        <v>13</v>
      </c>
      <c r="BU335" s="7">
        <v>8</v>
      </c>
      <c r="BV335" s="7">
        <v>8</v>
      </c>
      <c r="BW335" s="7">
        <v>8</v>
      </c>
      <c r="BX335" s="7">
        <v>5</v>
      </c>
      <c r="BY335" s="7">
        <v>11</v>
      </c>
      <c r="BZ335" s="7">
        <v>10</v>
      </c>
      <c r="CA335" s="7">
        <v>13</v>
      </c>
      <c r="CB335" s="7">
        <v>5</v>
      </c>
      <c r="CC335" s="7">
        <v>8</v>
      </c>
      <c r="CD335" s="7">
        <v>13</v>
      </c>
      <c r="CE335" s="7">
        <v>6</v>
      </c>
      <c r="CF335" s="7">
        <v>9</v>
      </c>
      <c r="CG335" s="7">
        <v>6</v>
      </c>
      <c r="CH335" s="7">
        <v>12</v>
      </c>
      <c r="CI335" s="7">
        <v>4</v>
      </c>
      <c r="CJ335" s="7">
        <v>6</v>
      </c>
      <c r="CK335" s="7">
        <v>8</v>
      </c>
      <c r="CL335" s="7">
        <v>5</v>
      </c>
      <c r="CM335" s="7">
        <v>2</v>
      </c>
      <c r="CN335" s="7">
        <v>5</v>
      </c>
      <c r="CO335" s="7">
        <v>6</v>
      </c>
      <c r="CP335" s="7">
        <v>12</v>
      </c>
      <c r="CQ335" s="7">
        <v>8</v>
      </c>
      <c r="CR335" s="7">
        <v>4</v>
      </c>
      <c r="CS335" s="7">
        <v>8</v>
      </c>
      <c r="CT335" s="7">
        <v>6</v>
      </c>
      <c r="CU335" s="7">
        <v>6</v>
      </c>
      <c r="CV335" s="7">
        <v>7</v>
      </c>
      <c r="CW335" s="7">
        <v>9</v>
      </c>
      <c r="CX335" s="7">
        <v>6</v>
      </c>
      <c r="CY335" s="7">
        <v>6</v>
      </c>
      <c r="CZ335" s="7">
        <v>7</v>
      </c>
      <c r="DA335" s="7">
        <v>5</v>
      </c>
      <c r="DB335" s="7">
        <v>6</v>
      </c>
      <c r="DC335" s="7">
        <v>5</v>
      </c>
      <c r="DD335" s="7">
        <v>3</v>
      </c>
      <c r="DE335" s="7">
        <v>5</v>
      </c>
      <c r="DF335" s="7">
        <v>4</v>
      </c>
      <c r="DG335" s="7">
        <v>5</v>
      </c>
      <c r="DH335" s="7">
        <v>6</v>
      </c>
      <c r="DI335" s="7">
        <v>5</v>
      </c>
      <c r="DJ335" s="7">
        <v>3</v>
      </c>
      <c r="DK335" s="7">
        <v>2</v>
      </c>
      <c r="DL335" s="7">
        <v>3</v>
      </c>
      <c r="DM335" s="7">
        <v>1</v>
      </c>
      <c r="DN335" s="7">
        <v>1</v>
      </c>
      <c r="DO335" s="7">
        <v>7</v>
      </c>
      <c r="DP335" s="7">
        <v>1</v>
      </c>
      <c r="DQ335" s="7">
        <v>1</v>
      </c>
      <c r="DR335" s="7">
        <v>2</v>
      </c>
      <c r="DS335" s="7">
        <v>1</v>
      </c>
      <c r="DT335" s="7">
        <v>4</v>
      </c>
      <c r="DU335" s="7">
        <v>2</v>
      </c>
      <c r="DV335" s="7">
        <v>3</v>
      </c>
      <c r="DW335" s="7">
        <v>4</v>
      </c>
      <c r="DX335" s="7">
        <f t="shared" si="25"/>
        <v>342</v>
      </c>
      <c r="DY335" s="7">
        <f t="shared" si="26"/>
        <v>30</v>
      </c>
      <c r="DZ335" s="7">
        <f t="shared" si="27"/>
        <v>206</v>
      </c>
      <c r="EA335" s="7">
        <f t="shared" si="28"/>
        <v>96</v>
      </c>
    </row>
    <row r="336" spans="1:131" x14ac:dyDescent="0.35">
      <c r="A336" s="7">
        <v>13</v>
      </c>
      <c r="B336" s="10" t="s">
        <v>1020</v>
      </c>
      <c r="C336" s="10" t="s">
        <v>792</v>
      </c>
      <c r="D336" s="10" t="s">
        <v>793</v>
      </c>
      <c r="E336" s="7">
        <f>SUM(Table32534[[#This Row],[0]:[90]])</f>
        <v>1082</v>
      </c>
      <c r="F336" s="8">
        <f>SUM(Table32534[[#This Row],[0]:[15]])</f>
        <v>236</v>
      </c>
      <c r="G336" s="7">
        <f>SUM(Table32534[[#This Row],[16]:[64]])</f>
        <v>659</v>
      </c>
      <c r="H336" s="7">
        <f>SUM(Table32534[[#This Row],[65]:[90]])</f>
        <v>187</v>
      </c>
      <c r="I336" s="7">
        <f>SUM(Table32534[[#This Row],[85]:[90]])</f>
        <v>25</v>
      </c>
      <c r="J336" s="8">
        <f>SUM(Table32534[[#This Row],[0]:[17]])</f>
        <v>254</v>
      </c>
      <c r="K336" s="7">
        <f>SUM(Table32534[[#This Row],[18]:[64]])</f>
        <v>641</v>
      </c>
      <c r="L336" s="8">
        <f>SUM(Table32534[[#This Row],[0]:[4]])</f>
        <v>79</v>
      </c>
      <c r="M336" s="7">
        <f>SUM(Table32534[[#This Row],[5]:[15]])</f>
        <v>157</v>
      </c>
      <c r="N336" s="7">
        <f>SUM(Table32534[[#This Row],[16]:[24]])</f>
        <v>87</v>
      </c>
      <c r="O336" s="7">
        <f>SUM(Table32534[[#This Row],[25]:[49]])</f>
        <v>374</v>
      </c>
      <c r="P336" s="7">
        <f>SUM(Table32534[[#This Row],[50]:[64]])</f>
        <v>198</v>
      </c>
      <c r="Q336" s="7">
        <f>SUM(Table32534[[#This Row],[65]:[74]])</f>
        <v>105</v>
      </c>
      <c r="R336" s="7">
        <f>SUM(Table32534[[#This Row],[75]:[84]])</f>
        <v>57</v>
      </c>
      <c r="S336" s="8">
        <f>SUM(Table32534[[#This Row],[5]:[9]])</f>
        <v>84</v>
      </c>
      <c r="T336" s="7">
        <f>SUM(Table32534[[#This Row],[10]:[14]])</f>
        <v>62</v>
      </c>
      <c r="U336" s="7">
        <f>SUM(Table32534[[#This Row],[15]:[19]])</f>
        <v>48</v>
      </c>
      <c r="V336" s="7">
        <f>SUM(Table32534[[#This Row],[20]:[24]])</f>
        <v>50</v>
      </c>
      <c r="W336" s="7">
        <f>SUM(Table32534[[#This Row],[25]:[29]])</f>
        <v>77</v>
      </c>
      <c r="X336" s="7">
        <f>SUM(Table32534[[#This Row],[30]:[34]])</f>
        <v>97</v>
      </c>
      <c r="Y336" s="7">
        <f>SUM(Table32534[[#This Row],[35]:[39]])</f>
        <v>75</v>
      </c>
      <c r="Z336" s="7">
        <f>SUM(Table32534[[#This Row],[40]:[44]])</f>
        <v>60</v>
      </c>
      <c r="AA336" s="7">
        <f>SUM(Table32534[[#This Row],[45]:[49]])</f>
        <v>65</v>
      </c>
      <c r="AB336" s="7">
        <f>SUM(Table32534[[#This Row],[50]:[54]])</f>
        <v>71</v>
      </c>
      <c r="AC336" s="7">
        <f>SUM(Table32534[[#This Row],[55]:[59]])</f>
        <v>64</v>
      </c>
      <c r="AD336" s="7">
        <f>SUM(Table32534[[#This Row],[60]:[64]])</f>
        <v>63</v>
      </c>
      <c r="AE336" s="7">
        <f>SUM(Table32534[[#This Row],[65]:[69]])</f>
        <v>46</v>
      </c>
      <c r="AF336" s="7">
        <f>SUM(Table32534[[#This Row],[70]:[74]])</f>
        <v>59</v>
      </c>
      <c r="AG336" s="7">
        <f>SUM(Table32534[[#This Row],[75]:[79]])</f>
        <v>40</v>
      </c>
      <c r="AH336" s="7">
        <f>SUM(Table32534[[#This Row],[80]:[84]])</f>
        <v>17</v>
      </c>
      <c r="AI336" s="7">
        <f>SUM(Table32534[[#This Row],[85]:[89]])</f>
        <v>19</v>
      </c>
      <c r="AJ336" s="7">
        <f>Table32534[[#This Row],[90]]</f>
        <v>6</v>
      </c>
      <c r="AK336" s="8">
        <v>16</v>
      </c>
      <c r="AL336" s="7">
        <v>15</v>
      </c>
      <c r="AM336" s="7">
        <v>15</v>
      </c>
      <c r="AN336" s="7">
        <v>17</v>
      </c>
      <c r="AO336" s="7">
        <v>16</v>
      </c>
      <c r="AP336" s="7">
        <v>22</v>
      </c>
      <c r="AQ336" s="7">
        <v>22</v>
      </c>
      <c r="AR336" s="7">
        <v>10</v>
      </c>
      <c r="AS336" s="7">
        <v>17</v>
      </c>
      <c r="AT336" s="7">
        <v>13</v>
      </c>
      <c r="AU336" s="7">
        <v>16</v>
      </c>
      <c r="AV336" s="7">
        <v>8</v>
      </c>
      <c r="AW336" s="7">
        <v>10</v>
      </c>
      <c r="AX336" s="7">
        <v>13</v>
      </c>
      <c r="AY336" s="7">
        <v>15</v>
      </c>
      <c r="AZ336" s="7">
        <v>11</v>
      </c>
      <c r="BA336" s="7">
        <v>13</v>
      </c>
      <c r="BB336" s="7">
        <v>5</v>
      </c>
      <c r="BC336" s="7">
        <v>13</v>
      </c>
      <c r="BD336" s="7">
        <v>6</v>
      </c>
      <c r="BE336" s="7">
        <v>6</v>
      </c>
      <c r="BF336" s="7">
        <v>13</v>
      </c>
      <c r="BG336" s="7">
        <v>12</v>
      </c>
      <c r="BH336" s="7">
        <v>7</v>
      </c>
      <c r="BI336" s="7">
        <v>12</v>
      </c>
      <c r="BJ336" s="7">
        <v>21</v>
      </c>
      <c r="BK336" s="7">
        <v>16</v>
      </c>
      <c r="BL336" s="7">
        <v>18</v>
      </c>
      <c r="BM336" s="7">
        <v>13</v>
      </c>
      <c r="BN336" s="7">
        <v>9</v>
      </c>
      <c r="BO336" s="7">
        <v>16</v>
      </c>
      <c r="BP336" s="7">
        <v>31</v>
      </c>
      <c r="BQ336" s="7">
        <v>18</v>
      </c>
      <c r="BR336" s="7">
        <v>18</v>
      </c>
      <c r="BS336" s="7">
        <v>14</v>
      </c>
      <c r="BT336" s="7">
        <v>10</v>
      </c>
      <c r="BU336" s="7">
        <v>19</v>
      </c>
      <c r="BV336" s="7">
        <v>15</v>
      </c>
      <c r="BW336" s="7">
        <v>15</v>
      </c>
      <c r="BX336" s="7">
        <v>16</v>
      </c>
      <c r="BY336" s="7">
        <v>12</v>
      </c>
      <c r="BZ336" s="7">
        <v>14</v>
      </c>
      <c r="CA336" s="7">
        <v>13</v>
      </c>
      <c r="CB336" s="7">
        <v>11</v>
      </c>
      <c r="CC336" s="7">
        <v>10</v>
      </c>
      <c r="CD336" s="7">
        <v>15</v>
      </c>
      <c r="CE336" s="7">
        <v>16</v>
      </c>
      <c r="CF336" s="7">
        <v>10</v>
      </c>
      <c r="CG336" s="7">
        <v>11</v>
      </c>
      <c r="CH336" s="7">
        <v>13</v>
      </c>
      <c r="CI336" s="7">
        <v>16</v>
      </c>
      <c r="CJ336" s="7">
        <v>12</v>
      </c>
      <c r="CK336" s="7">
        <v>12</v>
      </c>
      <c r="CL336" s="7">
        <v>17</v>
      </c>
      <c r="CM336" s="7">
        <v>14</v>
      </c>
      <c r="CN336" s="7">
        <v>11</v>
      </c>
      <c r="CO336" s="7">
        <v>15</v>
      </c>
      <c r="CP336" s="7">
        <v>12</v>
      </c>
      <c r="CQ336" s="7">
        <v>13</v>
      </c>
      <c r="CR336" s="7">
        <v>13</v>
      </c>
      <c r="CS336" s="7">
        <v>22</v>
      </c>
      <c r="CT336" s="7">
        <v>9</v>
      </c>
      <c r="CU336" s="7">
        <v>14</v>
      </c>
      <c r="CV336" s="7">
        <v>10</v>
      </c>
      <c r="CW336" s="7">
        <v>8</v>
      </c>
      <c r="CX336" s="7">
        <v>10</v>
      </c>
      <c r="CY336" s="7">
        <v>11</v>
      </c>
      <c r="CZ336" s="7">
        <v>7</v>
      </c>
      <c r="DA336" s="7">
        <v>8</v>
      </c>
      <c r="DB336" s="7">
        <v>10</v>
      </c>
      <c r="DC336" s="7">
        <v>14</v>
      </c>
      <c r="DD336" s="7">
        <v>14</v>
      </c>
      <c r="DE336" s="7">
        <v>9</v>
      </c>
      <c r="DF336" s="7">
        <v>12</v>
      </c>
      <c r="DG336" s="7">
        <v>10</v>
      </c>
      <c r="DH336" s="7">
        <v>10</v>
      </c>
      <c r="DI336" s="7">
        <v>10</v>
      </c>
      <c r="DJ336" s="7">
        <v>9</v>
      </c>
      <c r="DK336" s="7">
        <v>10</v>
      </c>
      <c r="DL336" s="7">
        <v>1</v>
      </c>
      <c r="DM336" s="7">
        <v>4</v>
      </c>
      <c r="DN336" s="7">
        <v>5</v>
      </c>
      <c r="DO336" s="7">
        <v>2</v>
      </c>
      <c r="DP336" s="7">
        <v>5</v>
      </c>
      <c r="DQ336" s="7">
        <v>1</v>
      </c>
      <c r="DR336" s="7">
        <v>1</v>
      </c>
      <c r="DS336" s="7">
        <v>4</v>
      </c>
      <c r="DT336" s="7">
        <v>3</v>
      </c>
      <c r="DU336" s="7">
        <v>5</v>
      </c>
      <c r="DV336" s="7">
        <v>6</v>
      </c>
      <c r="DW336" s="7">
        <v>6</v>
      </c>
      <c r="DX336" s="7">
        <f t="shared" si="25"/>
        <v>659</v>
      </c>
      <c r="DY336" s="7">
        <f t="shared" si="26"/>
        <v>69</v>
      </c>
      <c r="DZ336" s="7">
        <f t="shared" si="27"/>
        <v>374</v>
      </c>
      <c r="EA336" s="7">
        <f t="shared" si="28"/>
        <v>198</v>
      </c>
    </row>
    <row r="337" spans="1:131" x14ac:dyDescent="0.35">
      <c r="A337" s="7">
        <v>13</v>
      </c>
      <c r="B337" s="10" t="s">
        <v>1020</v>
      </c>
      <c r="C337" s="10" t="s">
        <v>794</v>
      </c>
      <c r="D337" s="10" t="s">
        <v>795</v>
      </c>
      <c r="E337" s="7">
        <f>SUM(Table32534[[#This Row],[0]:[90]])</f>
        <v>1190</v>
      </c>
      <c r="F337" s="8">
        <f>SUM(Table32534[[#This Row],[0]:[15]])</f>
        <v>178</v>
      </c>
      <c r="G337" s="7">
        <f>SUM(Table32534[[#This Row],[16]:[64]])</f>
        <v>791</v>
      </c>
      <c r="H337" s="7">
        <f>SUM(Table32534[[#This Row],[65]:[90]])</f>
        <v>221</v>
      </c>
      <c r="I337" s="7">
        <f>SUM(Table32534[[#This Row],[85]:[90]])</f>
        <v>21</v>
      </c>
      <c r="J337" s="8">
        <f>SUM(Table32534[[#This Row],[0]:[17]])</f>
        <v>205</v>
      </c>
      <c r="K337" s="7">
        <f>SUM(Table32534[[#This Row],[18]:[64]])</f>
        <v>764</v>
      </c>
      <c r="L337" s="8">
        <f>SUM(Table32534[[#This Row],[0]:[4]])</f>
        <v>42</v>
      </c>
      <c r="M337" s="7">
        <f>SUM(Table32534[[#This Row],[5]:[15]])</f>
        <v>136</v>
      </c>
      <c r="N337" s="7">
        <f>SUM(Table32534[[#This Row],[16]:[24]])</f>
        <v>127</v>
      </c>
      <c r="O337" s="7">
        <f>SUM(Table32534[[#This Row],[25]:[49]])</f>
        <v>394</v>
      </c>
      <c r="P337" s="7">
        <f>SUM(Table32534[[#This Row],[50]:[64]])</f>
        <v>270</v>
      </c>
      <c r="Q337" s="7">
        <f>SUM(Table32534[[#This Row],[65]:[74]])</f>
        <v>126</v>
      </c>
      <c r="R337" s="7">
        <f>SUM(Table32534[[#This Row],[75]:[84]])</f>
        <v>74</v>
      </c>
      <c r="S337" s="8">
        <f>SUM(Table32534[[#This Row],[5]:[9]])</f>
        <v>61</v>
      </c>
      <c r="T337" s="7">
        <f>SUM(Table32534[[#This Row],[10]:[14]])</f>
        <v>61</v>
      </c>
      <c r="U337" s="7">
        <f>SUM(Table32534[[#This Row],[15]:[19]])</f>
        <v>61</v>
      </c>
      <c r="V337" s="7">
        <f>SUM(Table32534[[#This Row],[20]:[24]])</f>
        <v>80</v>
      </c>
      <c r="W337" s="7">
        <f>SUM(Table32534[[#This Row],[25]:[29]])</f>
        <v>74</v>
      </c>
      <c r="X337" s="7">
        <f>SUM(Table32534[[#This Row],[30]:[34]])</f>
        <v>85</v>
      </c>
      <c r="Y337" s="7">
        <f>SUM(Table32534[[#This Row],[35]:[39]])</f>
        <v>96</v>
      </c>
      <c r="Z337" s="7">
        <f>SUM(Table32534[[#This Row],[40]:[44]])</f>
        <v>72</v>
      </c>
      <c r="AA337" s="7">
        <f>SUM(Table32534[[#This Row],[45]:[49]])</f>
        <v>67</v>
      </c>
      <c r="AB337" s="7">
        <f>SUM(Table32534[[#This Row],[50]:[54]])</f>
        <v>87</v>
      </c>
      <c r="AC337" s="7">
        <f>SUM(Table32534[[#This Row],[55]:[59]])</f>
        <v>93</v>
      </c>
      <c r="AD337" s="7">
        <f>SUM(Table32534[[#This Row],[60]:[64]])</f>
        <v>90</v>
      </c>
      <c r="AE337" s="7">
        <f>SUM(Table32534[[#This Row],[65]:[69]])</f>
        <v>71</v>
      </c>
      <c r="AF337" s="7">
        <f>SUM(Table32534[[#This Row],[70]:[74]])</f>
        <v>55</v>
      </c>
      <c r="AG337" s="7">
        <f>SUM(Table32534[[#This Row],[75]:[79]])</f>
        <v>44</v>
      </c>
      <c r="AH337" s="7">
        <f>SUM(Table32534[[#This Row],[80]:[84]])</f>
        <v>30</v>
      </c>
      <c r="AI337" s="7">
        <f>SUM(Table32534[[#This Row],[85]:[89]])</f>
        <v>14</v>
      </c>
      <c r="AJ337" s="7">
        <f>Table32534[[#This Row],[90]]</f>
        <v>7</v>
      </c>
      <c r="AK337" s="8">
        <v>8</v>
      </c>
      <c r="AL337" s="7">
        <v>6</v>
      </c>
      <c r="AM337" s="7">
        <v>14</v>
      </c>
      <c r="AN337" s="7">
        <v>10</v>
      </c>
      <c r="AO337" s="7">
        <v>4</v>
      </c>
      <c r="AP337" s="7">
        <v>15</v>
      </c>
      <c r="AQ337" s="7">
        <v>13</v>
      </c>
      <c r="AR337" s="7">
        <v>12</v>
      </c>
      <c r="AS337" s="7">
        <v>13</v>
      </c>
      <c r="AT337" s="7">
        <v>8</v>
      </c>
      <c r="AU337" s="7">
        <v>8</v>
      </c>
      <c r="AV337" s="7">
        <v>7</v>
      </c>
      <c r="AW337" s="7">
        <v>13</v>
      </c>
      <c r="AX337" s="7">
        <v>21</v>
      </c>
      <c r="AY337" s="7">
        <v>12</v>
      </c>
      <c r="AZ337" s="7">
        <v>14</v>
      </c>
      <c r="BA337" s="7">
        <v>15</v>
      </c>
      <c r="BB337" s="7">
        <v>12</v>
      </c>
      <c r="BC337" s="7">
        <v>9</v>
      </c>
      <c r="BD337" s="7">
        <v>11</v>
      </c>
      <c r="BE337" s="7">
        <v>16</v>
      </c>
      <c r="BF337" s="7">
        <v>23</v>
      </c>
      <c r="BG337" s="7">
        <v>10</v>
      </c>
      <c r="BH337" s="7">
        <v>16</v>
      </c>
      <c r="BI337" s="7">
        <v>15</v>
      </c>
      <c r="BJ337" s="7">
        <v>18</v>
      </c>
      <c r="BK337" s="7">
        <v>18</v>
      </c>
      <c r="BL337" s="7">
        <v>15</v>
      </c>
      <c r="BM337" s="7">
        <v>17</v>
      </c>
      <c r="BN337" s="7">
        <v>6</v>
      </c>
      <c r="BO337" s="7">
        <v>20</v>
      </c>
      <c r="BP337" s="7">
        <v>13</v>
      </c>
      <c r="BQ337" s="7">
        <v>16</v>
      </c>
      <c r="BR337" s="7">
        <v>22</v>
      </c>
      <c r="BS337" s="7">
        <v>14</v>
      </c>
      <c r="BT337" s="7">
        <v>23</v>
      </c>
      <c r="BU337" s="7">
        <v>18</v>
      </c>
      <c r="BV337" s="7">
        <v>18</v>
      </c>
      <c r="BW337" s="7">
        <v>18</v>
      </c>
      <c r="BX337" s="7">
        <v>19</v>
      </c>
      <c r="BY337" s="7">
        <v>9</v>
      </c>
      <c r="BZ337" s="7">
        <v>12</v>
      </c>
      <c r="CA337" s="7">
        <v>16</v>
      </c>
      <c r="CB337" s="7">
        <v>16</v>
      </c>
      <c r="CC337" s="7">
        <v>19</v>
      </c>
      <c r="CD337" s="7">
        <v>11</v>
      </c>
      <c r="CE337" s="7">
        <v>18</v>
      </c>
      <c r="CF337" s="7">
        <v>15</v>
      </c>
      <c r="CG337" s="7">
        <v>10</v>
      </c>
      <c r="CH337" s="7">
        <v>13</v>
      </c>
      <c r="CI337" s="7">
        <v>10</v>
      </c>
      <c r="CJ337" s="7">
        <v>16</v>
      </c>
      <c r="CK337" s="7">
        <v>18</v>
      </c>
      <c r="CL337" s="7">
        <v>21</v>
      </c>
      <c r="CM337" s="7">
        <v>22</v>
      </c>
      <c r="CN337" s="7">
        <v>16</v>
      </c>
      <c r="CO337" s="7">
        <v>21</v>
      </c>
      <c r="CP337" s="7">
        <v>20</v>
      </c>
      <c r="CQ337" s="7">
        <v>22</v>
      </c>
      <c r="CR337" s="7">
        <v>14</v>
      </c>
      <c r="CS337" s="7">
        <v>17</v>
      </c>
      <c r="CT337" s="7">
        <v>25</v>
      </c>
      <c r="CU337" s="7">
        <v>17</v>
      </c>
      <c r="CV337" s="7">
        <v>16</v>
      </c>
      <c r="CW337" s="7">
        <v>15</v>
      </c>
      <c r="CX337" s="7">
        <v>18</v>
      </c>
      <c r="CY337" s="7">
        <v>13</v>
      </c>
      <c r="CZ337" s="7">
        <v>14</v>
      </c>
      <c r="DA337" s="7">
        <v>14</v>
      </c>
      <c r="DB337" s="7">
        <v>12</v>
      </c>
      <c r="DC337" s="7">
        <v>12</v>
      </c>
      <c r="DD337" s="7">
        <v>12</v>
      </c>
      <c r="DE337" s="7">
        <v>17</v>
      </c>
      <c r="DF337" s="7">
        <v>7</v>
      </c>
      <c r="DG337" s="7">
        <v>7</v>
      </c>
      <c r="DH337" s="7">
        <v>13</v>
      </c>
      <c r="DI337" s="7">
        <v>11</v>
      </c>
      <c r="DJ337" s="7">
        <v>7</v>
      </c>
      <c r="DK337" s="7">
        <v>7</v>
      </c>
      <c r="DL337" s="7">
        <v>6</v>
      </c>
      <c r="DM337" s="7">
        <v>4</v>
      </c>
      <c r="DN337" s="7">
        <v>6</v>
      </c>
      <c r="DO337" s="7">
        <v>5</v>
      </c>
      <c r="DP337" s="7">
        <v>7</v>
      </c>
      <c r="DQ337" s="7">
        <v>8</v>
      </c>
      <c r="DR337" s="7">
        <v>5</v>
      </c>
      <c r="DS337" s="7">
        <v>2</v>
      </c>
      <c r="DT337" s="7">
        <v>2</v>
      </c>
      <c r="DU337" s="7">
        <v>2</v>
      </c>
      <c r="DV337" s="7">
        <v>3</v>
      </c>
      <c r="DW337" s="7">
        <v>7</v>
      </c>
      <c r="DX337" s="7">
        <f t="shared" si="25"/>
        <v>791</v>
      </c>
      <c r="DY337" s="7">
        <f t="shared" si="26"/>
        <v>100</v>
      </c>
      <c r="DZ337" s="7">
        <f t="shared" si="27"/>
        <v>394</v>
      </c>
      <c r="EA337" s="7">
        <f t="shared" si="28"/>
        <v>270</v>
      </c>
    </row>
    <row r="338" spans="1:131" x14ac:dyDescent="0.35">
      <c r="A338" s="7">
        <v>13</v>
      </c>
      <c r="B338" s="10" t="s">
        <v>1020</v>
      </c>
      <c r="C338" s="10" t="s">
        <v>796</v>
      </c>
      <c r="D338" s="10" t="s">
        <v>797</v>
      </c>
      <c r="E338" s="7">
        <f>SUM(Table32534[[#This Row],[0]:[90]])</f>
        <v>1151</v>
      </c>
      <c r="F338" s="8">
        <f>SUM(Table32534[[#This Row],[0]:[15]])</f>
        <v>200</v>
      </c>
      <c r="G338" s="7">
        <f>SUM(Table32534[[#This Row],[16]:[64]])</f>
        <v>687</v>
      </c>
      <c r="H338" s="7">
        <f>SUM(Table32534[[#This Row],[65]:[90]])</f>
        <v>264</v>
      </c>
      <c r="I338" s="7">
        <f>SUM(Table32534[[#This Row],[85]:[90]])</f>
        <v>26</v>
      </c>
      <c r="J338" s="8">
        <f>SUM(Table32534[[#This Row],[0]:[17]])</f>
        <v>218</v>
      </c>
      <c r="K338" s="7">
        <f>SUM(Table32534[[#This Row],[18]:[64]])</f>
        <v>669</v>
      </c>
      <c r="L338" s="8">
        <f>SUM(Table32534[[#This Row],[0]:[4]])</f>
        <v>54</v>
      </c>
      <c r="M338" s="7">
        <f>SUM(Table32534[[#This Row],[5]:[15]])</f>
        <v>146</v>
      </c>
      <c r="N338" s="7">
        <f>SUM(Table32534[[#This Row],[16]:[24]])</f>
        <v>109</v>
      </c>
      <c r="O338" s="7">
        <f>SUM(Table32534[[#This Row],[25]:[49]])</f>
        <v>326</v>
      </c>
      <c r="P338" s="7">
        <f>SUM(Table32534[[#This Row],[50]:[64]])</f>
        <v>252</v>
      </c>
      <c r="Q338" s="7">
        <f>SUM(Table32534[[#This Row],[65]:[74]])</f>
        <v>150</v>
      </c>
      <c r="R338" s="7">
        <f>SUM(Table32534[[#This Row],[75]:[84]])</f>
        <v>88</v>
      </c>
      <c r="S338" s="8">
        <f>SUM(Table32534[[#This Row],[5]:[9]])</f>
        <v>80</v>
      </c>
      <c r="T338" s="7">
        <f>SUM(Table32534[[#This Row],[10]:[14]])</f>
        <v>57</v>
      </c>
      <c r="U338" s="7">
        <f>SUM(Table32534[[#This Row],[15]:[19]])</f>
        <v>44</v>
      </c>
      <c r="V338" s="7">
        <f>SUM(Table32534[[#This Row],[20]:[24]])</f>
        <v>74</v>
      </c>
      <c r="W338" s="7">
        <f>SUM(Table32534[[#This Row],[25]:[29]])</f>
        <v>54</v>
      </c>
      <c r="X338" s="7">
        <f>SUM(Table32534[[#This Row],[30]:[34]])</f>
        <v>79</v>
      </c>
      <c r="Y338" s="7">
        <f>SUM(Table32534[[#This Row],[35]:[39]])</f>
        <v>63</v>
      </c>
      <c r="Z338" s="7">
        <f>SUM(Table32534[[#This Row],[40]:[44]])</f>
        <v>73</v>
      </c>
      <c r="AA338" s="7">
        <f>SUM(Table32534[[#This Row],[45]:[49]])</f>
        <v>57</v>
      </c>
      <c r="AB338" s="7">
        <f>SUM(Table32534[[#This Row],[50]:[54]])</f>
        <v>87</v>
      </c>
      <c r="AC338" s="7">
        <f>SUM(Table32534[[#This Row],[55]:[59]])</f>
        <v>90</v>
      </c>
      <c r="AD338" s="7">
        <f>SUM(Table32534[[#This Row],[60]:[64]])</f>
        <v>75</v>
      </c>
      <c r="AE338" s="7">
        <f>SUM(Table32534[[#This Row],[65]:[69]])</f>
        <v>80</v>
      </c>
      <c r="AF338" s="7">
        <f>SUM(Table32534[[#This Row],[70]:[74]])</f>
        <v>70</v>
      </c>
      <c r="AG338" s="7">
        <f>SUM(Table32534[[#This Row],[75]:[79]])</f>
        <v>64</v>
      </c>
      <c r="AH338" s="7">
        <f>SUM(Table32534[[#This Row],[80]:[84]])</f>
        <v>24</v>
      </c>
      <c r="AI338" s="7">
        <f>SUM(Table32534[[#This Row],[85]:[89]])</f>
        <v>15</v>
      </c>
      <c r="AJ338" s="7">
        <f>Table32534[[#This Row],[90]]</f>
        <v>11</v>
      </c>
      <c r="AK338" s="8">
        <v>13</v>
      </c>
      <c r="AL338" s="7">
        <v>18</v>
      </c>
      <c r="AM338" s="7">
        <v>12</v>
      </c>
      <c r="AN338" s="7">
        <v>3</v>
      </c>
      <c r="AO338" s="7">
        <v>8</v>
      </c>
      <c r="AP338" s="7">
        <v>9</v>
      </c>
      <c r="AQ338" s="7">
        <v>18</v>
      </c>
      <c r="AR338" s="7">
        <v>17</v>
      </c>
      <c r="AS338" s="7">
        <v>19</v>
      </c>
      <c r="AT338" s="7">
        <v>17</v>
      </c>
      <c r="AU338" s="7">
        <v>6</v>
      </c>
      <c r="AV338" s="7">
        <v>9</v>
      </c>
      <c r="AW338" s="7">
        <v>15</v>
      </c>
      <c r="AX338" s="7">
        <v>12</v>
      </c>
      <c r="AY338" s="7">
        <v>15</v>
      </c>
      <c r="AZ338" s="7">
        <v>9</v>
      </c>
      <c r="BA338" s="7">
        <v>8</v>
      </c>
      <c r="BB338" s="7">
        <v>10</v>
      </c>
      <c r="BC338" s="7">
        <v>7</v>
      </c>
      <c r="BD338" s="7">
        <v>10</v>
      </c>
      <c r="BE338" s="7">
        <v>22</v>
      </c>
      <c r="BF338" s="7">
        <v>15</v>
      </c>
      <c r="BG338" s="7">
        <v>14</v>
      </c>
      <c r="BH338" s="7">
        <v>13</v>
      </c>
      <c r="BI338" s="7">
        <v>10</v>
      </c>
      <c r="BJ338" s="7">
        <v>10</v>
      </c>
      <c r="BK338" s="7">
        <v>7</v>
      </c>
      <c r="BL338" s="7">
        <v>14</v>
      </c>
      <c r="BM338" s="7">
        <v>11</v>
      </c>
      <c r="BN338" s="7">
        <v>12</v>
      </c>
      <c r="BO338" s="7">
        <v>11</v>
      </c>
      <c r="BP338" s="7">
        <v>16</v>
      </c>
      <c r="BQ338" s="7">
        <v>17</v>
      </c>
      <c r="BR338" s="7">
        <v>15</v>
      </c>
      <c r="BS338" s="7">
        <v>20</v>
      </c>
      <c r="BT338" s="7">
        <v>12</v>
      </c>
      <c r="BU338" s="7">
        <v>17</v>
      </c>
      <c r="BV338" s="7">
        <v>4</v>
      </c>
      <c r="BW338" s="7">
        <v>16</v>
      </c>
      <c r="BX338" s="7">
        <v>14</v>
      </c>
      <c r="BY338" s="7">
        <v>13</v>
      </c>
      <c r="BZ338" s="7">
        <v>16</v>
      </c>
      <c r="CA338" s="7">
        <v>15</v>
      </c>
      <c r="CB338" s="7">
        <v>14</v>
      </c>
      <c r="CC338" s="7">
        <v>15</v>
      </c>
      <c r="CD338" s="7">
        <v>15</v>
      </c>
      <c r="CE338" s="7">
        <v>10</v>
      </c>
      <c r="CF338" s="7">
        <v>10</v>
      </c>
      <c r="CG338" s="7">
        <v>9</v>
      </c>
      <c r="CH338" s="7">
        <v>13</v>
      </c>
      <c r="CI338" s="7">
        <v>10</v>
      </c>
      <c r="CJ338" s="7">
        <v>19</v>
      </c>
      <c r="CK338" s="7">
        <v>19</v>
      </c>
      <c r="CL338" s="7">
        <v>15</v>
      </c>
      <c r="CM338" s="7">
        <v>24</v>
      </c>
      <c r="CN338" s="7">
        <v>15</v>
      </c>
      <c r="CO338" s="7">
        <v>14</v>
      </c>
      <c r="CP338" s="7">
        <v>20</v>
      </c>
      <c r="CQ338" s="7">
        <v>25</v>
      </c>
      <c r="CR338" s="7">
        <v>16</v>
      </c>
      <c r="CS338" s="7">
        <v>14</v>
      </c>
      <c r="CT338" s="7">
        <v>17</v>
      </c>
      <c r="CU338" s="7">
        <v>13</v>
      </c>
      <c r="CV338" s="7">
        <v>16</v>
      </c>
      <c r="CW338" s="7">
        <v>15</v>
      </c>
      <c r="CX338" s="7">
        <v>15</v>
      </c>
      <c r="CY338" s="7">
        <v>21</v>
      </c>
      <c r="CZ338" s="7">
        <v>17</v>
      </c>
      <c r="DA338" s="7">
        <v>12</v>
      </c>
      <c r="DB338" s="7">
        <v>15</v>
      </c>
      <c r="DC338" s="7">
        <v>15</v>
      </c>
      <c r="DD338" s="7">
        <v>18</v>
      </c>
      <c r="DE338" s="7">
        <v>8</v>
      </c>
      <c r="DF338" s="7">
        <v>12</v>
      </c>
      <c r="DG338" s="7">
        <v>17</v>
      </c>
      <c r="DH338" s="7">
        <v>10</v>
      </c>
      <c r="DI338" s="7">
        <v>18</v>
      </c>
      <c r="DJ338" s="7">
        <v>15</v>
      </c>
      <c r="DK338" s="7">
        <v>12</v>
      </c>
      <c r="DL338" s="7">
        <v>9</v>
      </c>
      <c r="DM338" s="7">
        <v>3</v>
      </c>
      <c r="DN338" s="7">
        <v>5</v>
      </c>
      <c r="DO338" s="7">
        <v>5</v>
      </c>
      <c r="DP338" s="7">
        <v>6</v>
      </c>
      <c r="DQ338" s="7">
        <v>5</v>
      </c>
      <c r="DR338" s="7">
        <v>4</v>
      </c>
      <c r="DS338" s="7">
        <v>4</v>
      </c>
      <c r="DT338" s="7">
        <v>3</v>
      </c>
      <c r="DU338" s="7">
        <v>2</v>
      </c>
      <c r="DV338" s="7">
        <v>2</v>
      </c>
      <c r="DW338" s="7">
        <v>11</v>
      </c>
      <c r="DX338" s="7">
        <f t="shared" si="25"/>
        <v>687</v>
      </c>
      <c r="DY338" s="7">
        <f t="shared" si="26"/>
        <v>91</v>
      </c>
      <c r="DZ338" s="7">
        <f t="shared" si="27"/>
        <v>326</v>
      </c>
      <c r="EA338" s="7">
        <f t="shared" si="28"/>
        <v>252</v>
      </c>
    </row>
    <row r="339" spans="1:131" x14ac:dyDescent="0.35">
      <c r="A339" s="7">
        <v>13</v>
      </c>
      <c r="B339" s="10" t="s">
        <v>1020</v>
      </c>
      <c r="C339" s="10" t="s">
        <v>798</v>
      </c>
      <c r="D339" s="10" t="s">
        <v>799</v>
      </c>
      <c r="E339" s="7">
        <f>SUM(Table32534[[#This Row],[0]:[90]])</f>
        <v>894</v>
      </c>
      <c r="F339" s="8">
        <f>SUM(Table32534[[#This Row],[0]:[15]])</f>
        <v>130</v>
      </c>
      <c r="G339" s="7">
        <f>SUM(Table32534[[#This Row],[16]:[64]])</f>
        <v>532</v>
      </c>
      <c r="H339" s="7">
        <f>SUM(Table32534[[#This Row],[65]:[90]])</f>
        <v>232</v>
      </c>
      <c r="I339" s="7">
        <f>SUM(Table32534[[#This Row],[85]:[90]])</f>
        <v>36</v>
      </c>
      <c r="J339" s="8">
        <f>SUM(Table32534[[#This Row],[0]:[17]])</f>
        <v>147</v>
      </c>
      <c r="K339" s="7">
        <f>SUM(Table32534[[#This Row],[18]:[64]])</f>
        <v>515</v>
      </c>
      <c r="L339" s="8">
        <f>SUM(Table32534[[#This Row],[0]:[4]])</f>
        <v>39</v>
      </c>
      <c r="M339" s="7">
        <f>SUM(Table32534[[#This Row],[5]:[15]])</f>
        <v>91</v>
      </c>
      <c r="N339" s="7">
        <f>SUM(Table32534[[#This Row],[16]:[24]])</f>
        <v>82</v>
      </c>
      <c r="O339" s="7">
        <f>SUM(Table32534[[#This Row],[25]:[49]])</f>
        <v>270</v>
      </c>
      <c r="P339" s="7">
        <f>SUM(Table32534[[#This Row],[50]:[64]])</f>
        <v>180</v>
      </c>
      <c r="Q339" s="7">
        <f>SUM(Table32534[[#This Row],[65]:[74]])</f>
        <v>110</v>
      </c>
      <c r="R339" s="7">
        <f>SUM(Table32534[[#This Row],[75]:[84]])</f>
        <v>86</v>
      </c>
      <c r="S339" s="8">
        <f>SUM(Table32534[[#This Row],[5]:[9]])</f>
        <v>39</v>
      </c>
      <c r="T339" s="7">
        <f>SUM(Table32534[[#This Row],[10]:[14]])</f>
        <v>44</v>
      </c>
      <c r="U339" s="7">
        <f>SUM(Table32534[[#This Row],[15]:[19]])</f>
        <v>43</v>
      </c>
      <c r="V339" s="7">
        <f>SUM(Table32534[[#This Row],[20]:[24]])</f>
        <v>47</v>
      </c>
      <c r="W339" s="7">
        <f>SUM(Table32534[[#This Row],[25]:[29]])</f>
        <v>59</v>
      </c>
      <c r="X339" s="7">
        <f>SUM(Table32534[[#This Row],[30]:[34]])</f>
        <v>60</v>
      </c>
      <c r="Y339" s="7">
        <f>SUM(Table32534[[#This Row],[35]:[39]])</f>
        <v>60</v>
      </c>
      <c r="Z339" s="7">
        <f>SUM(Table32534[[#This Row],[40]:[44]])</f>
        <v>49</v>
      </c>
      <c r="AA339" s="7">
        <f>SUM(Table32534[[#This Row],[45]:[49]])</f>
        <v>42</v>
      </c>
      <c r="AB339" s="7">
        <f>SUM(Table32534[[#This Row],[50]:[54]])</f>
        <v>64</v>
      </c>
      <c r="AC339" s="7">
        <f>SUM(Table32534[[#This Row],[55]:[59]])</f>
        <v>57</v>
      </c>
      <c r="AD339" s="7">
        <f>SUM(Table32534[[#This Row],[60]:[64]])</f>
        <v>59</v>
      </c>
      <c r="AE339" s="7">
        <f>SUM(Table32534[[#This Row],[65]:[69]])</f>
        <v>59</v>
      </c>
      <c r="AF339" s="7">
        <f>SUM(Table32534[[#This Row],[70]:[74]])</f>
        <v>51</v>
      </c>
      <c r="AG339" s="7">
        <f>SUM(Table32534[[#This Row],[75]:[79]])</f>
        <v>56</v>
      </c>
      <c r="AH339" s="7">
        <f>SUM(Table32534[[#This Row],[80]:[84]])</f>
        <v>30</v>
      </c>
      <c r="AI339" s="7">
        <f>SUM(Table32534[[#This Row],[85]:[89]])</f>
        <v>22</v>
      </c>
      <c r="AJ339" s="7">
        <f>Table32534[[#This Row],[90]]</f>
        <v>14</v>
      </c>
      <c r="AK339" s="8">
        <v>9</v>
      </c>
      <c r="AL339" s="7">
        <v>12</v>
      </c>
      <c r="AM339" s="7">
        <v>7</v>
      </c>
      <c r="AN339" s="7">
        <v>8</v>
      </c>
      <c r="AO339" s="7">
        <v>3</v>
      </c>
      <c r="AP339" s="7">
        <v>8</v>
      </c>
      <c r="AQ339" s="7">
        <v>8</v>
      </c>
      <c r="AR339" s="7">
        <v>6</v>
      </c>
      <c r="AS339" s="7">
        <v>10</v>
      </c>
      <c r="AT339" s="7">
        <v>7</v>
      </c>
      <c r="AU339" s="7">
        <v>8</v>
      </c>
      <c r="AV339" s="7">
        <v>9</v>
      </c>
      <c r="AW339" s="7">
        <v>12</v>
      </c>
      <c r="AX339" s="7">
        <v>6</v>
      </c>
      <c r="AY339" s="7">
        <v>9</v>
      </c>
      <c r="AZ339" s="7">
        <v>8</v>
      </c>
      <c r="BA339" s="7">
        <v>11</v>
      </c>
      <c r="BB339" s="7">
        <v>6</v>
      </c>
      <c r="BC339" s="7">
        <v>11</v>
      </c>
      <c r="BD339" s="7">
        <v>7</v>
      </c>
      <c r="BE339" s="7">
        <v>10</v>
      </c>
      <c r="BF339" s="7">
        <v>13</v>
      </c>
      <c r="BG339" s="7">
        <v>10</v>
      </c>
      <c r="BH339" s="7">
        <v>9</v>
      </c>
      <c r="BI339" s="7">
        <v>5</v>
      </c>
      <c r="BJ339" s="7">
        <v>14</v>
      </c>
      <c r="BK339" s="7">
        <v>13</v>
      </c>
      <c r="BL339" s="7">
        <v>11</v>
      </c>
      <c r="BM339" s="7">
        <v>13</v>
      </c>
      <c r="BN339" s="7">
        <v>8</v>
      </c>
      <c r="BO339" s="7">
        <v>9</v>
      </c>
      <c r="BP339" s="7">
        <v>12</v>
      </c>
      <c r="BQ339" s="7">
        <v>13</v>
      </c>
      <c r="BR339" s="7">
        <v>13</v>
      </c>
      <c r="BS339" s="7">
        <v>13</v>
      </c>
      <c r="BT339" s="7">
        <v>9</v>
      </c>
      <c r="BU339" s="7">
        <v>14</v>
      </c>
      <c r="BV339" s="7">
        <v>11</v>
      </c>
      <c r="BW339" s="7">
        <v>17</v>
      </c>
      <c r="BX339" s="7">
        <v>9</v>
      </c>
      <c r="BY339" s="7">
        <v>7</v>
      </c>
      <c r="BZ339" s="7">
        <v>11</v>
      </c>
      <c r="CA339" s="7">
        <v>17</v>
      </c>
      <c r="CB339" s="7">
        <v>9</v>
      </c>
      <c r="CC339" s="7">
        <v>5</v>
      </c>
      <c r="CD339" s="7">
        <v>12</v>
      </c>
      <c r="CE339" s="7">
        <v>8</v>
      </c>
      <c r="CF339" s="7">
        <v>8</v>
      </c>
      <c r="CG339" s="7">
        <v>6</v>
      </c>
      <c r="CH339" s="7">
        <v>8</v>
      </c>
      <c r="CI339" s="7">
        <v>12</v>
      </c>
      <c r="CJ339" s="7">
        <v>14</v>
      </c>
      <c r="CK339" s="7">
        <v>18</v>
      </c>
      <c r="CL339" s="7">
        <v>11</v>
      </c>
      <c r="CM339" s="7">
        <v>9</v>
      </c>
      <c r="CN339" s="7">
        <v>10</v>
      </c>
      <c r="CO339" s="7">
        <v>13</v>
      </c>
      <c r="CP339" s="7">
        <v>10</v>
      </c>
      <c r="CQ339" s="7">
        <v>8</v>
      </c>
      <c r="CR339" s="7">
        <v>16</v>
      </c>
      <c r="CS339" s="7">
        <v>11</v>
      </c>
      <c r="CT339" s="7">
        <v>14</v>
      </c>
      <c r="CU339" s="7">
        <v>9</v>
      </c>
      <c r="CV339" s="7">
        <v>13</v>
      </c>
      <c r="CW339" s="7">
        <v>12</v>
      </c>
      <c r="CX339" s="7">
        <v>11</v>
      </c>
      <c r="CY339" s="7">
        <v>8</v>
      </c>
      <c r="CZ339" s="7">
        <v>14</v>
      </c>
      <c r="DA339" s="7">
        <v>17</v>
      </c>
      <c r="DB339" s="7">
        <v>9</v>
      </c>
      <c r="DC339" s="7">
        <v>5</v>
      </c>
      <c r="DD339" s="7">
        <v>10</v>
      </c>
      <c r="DE339" s="7">
        <v>11</v>
      </c>
      <c r="DF339" s="7">
        <v>17</v>
      </c>
      <c r="DG339" s="7">
        <v>8</v>
      </c>
      <c r="DH339" s="7">
        <v>15</v>
      </c>
      <c r="DI339" s="7">
        <v>13</v>
      </c>
      <c r="DJ339" s="7">
        <v>10</v>
      </c>
      <c r="DK339" s="7">
        <v>10</v>
      </c>
      <c r="DL339" s="7">
        <v>8</v>
      </c>
      <c r="DM339" s="7">
        <v>8</v>
      </c>
      <c r="DN339" s="7">
        <v>5</v>
      </c>
      <c r="DO339" s="7">
        <v>5</v>
      </c>
      <c r="DP339" s="7">
        <v>7</v>
      </c>
      <c r="DQ339" s="7">
        <v>5</v>
      </c>
      <c r="DR339" s="7">
        <v>3</v>
      </c>
      <c r="DS339" s="7">
        <v>5</v>
      </c>
      <c r="DT339" s="7">
        <v>10</v>
      </c>
      <c r="DU339" s="7">
        <v>3</v>
      </c>
      <c r="DV339" s="7">
        <v>1</v>
      </c>
      <c r="DW339" s="7">
        <v>14</v>
      </c>
      <c r="DX339" s="7">
        <f t="shared" si="25"/>
        <v>532</v>
      </c>
      <c r="DY339" s="7">
        <f t="shared" si="26"/>
        <v>65</v>
      </c>
      <c r="DZ339" s="7">
        <f t="shared" si="27"/>
        <v>270</v>
      </c>
      <c r="EA339" s="7">
        <f t="shared" si="28"/>
        <v>180</v>
      </c>
    </row>
    <row r="340" spans="1:131" x14ac:dyDescent="0.35">
      <c r="A340" s="7">
        <v>13</v>
      </c>
      <c r="B340" s="10" t="s">
        <v>1020</v>
      </c>
      <c r="C340" s="10" t="s">
        <v>800</v>
      </c>
      <c r="D340" s="10" t="s">
        <v>801</v>
      </c>
      <c r="E340" s="7">
        <f>SUM(Table32534[[#This Row],[0]:[90]])</f>
        <v>746</v>
      </c>
      <c r="F340" s="8">
        <f>SUM(Table32534[[#This Row],[0]:[15]])</f>
        <v>102</v>
      </c>
      <c r="G340" s="7">
        <f>SUM(Table32534[[#This Row],[16]:[64]])</f>
        <v>464</v>
      </c>
      <c r="H340" s="7">
        <f>SUM(Table32534[[#This Row],[65]:[90]])</f>
        <v>180</v>
      </c>
      <c r="I340" s="7">
        <f>SUM(Table32534[[#This Row],[85]:[90]])</f>
        <v>33</v>
      </c>
      <c r="J340" s="8">
        <f>SUM(Table32534[[#This Row],[0]:[17]])</f>
        <v>113</v>
      </c>
      <c r="K340" s="7">
        <f>SUM(Table32534[[#This Row],[18]:[64]])</f>
        <v>453</v>
      </c>
      <c r="L340" s="8">
        <f>SUM(Table32534[[#This Row],[0]:[4]])</f>
        <v>25</v>
      </c>
      <c r="M340" s="7">
        <f>SUM(Table32534[[#This Row],[5]:[15]])</f>
        <v>77</v>
      </c>
      <c r="N340" s="7">
        <f>SUM(Table32534[[#This Row],[16]:[24]])</f>
        <v>69</v>
      </c>
      <c r="O340" s="7">
        <f>SUM(Table32534[[#This Row],[25]:[49]])</f>
        <v>218</v>
      </c>
      <c r="P340" s="7">
        <f>SUM(Table32534[[#This Row],[50]:[64]])</f>
        <v>177</v>
      </c>
      <c r="Q340" s="7">
        <f>SUM(Table32534[[#This Row],[65]:[74]])</f>
        <v>76</v>
      </c>
      <c r="R340" s="7">
        <f>SUM(Table32534[[#This Row],[75]:[84]])</f>
        <v>71</v>
      </c>
      <c r="S340" s="8">
        <f>SUM(Table32534[[#This Row],[5]:[9]])</f>
        <v>37</v>
      </c>
      <c r="T340" s="7">
        <f>SUM(Table32534[[#This Row],[10]:[14]])</f>
        <v>33</v>
      </c>
      <c r="U340" s="7">
        <f>SUM(Table32534[[#This Row],[15]:[19]])</f>
        <v>29</v>
      </c>
      <c r="V340" s="7">
        <f>SUM(Table32534[[#This Row],[20]:[24]])</f>
        <v>47</v>
      </c>
      <c r="W340" s="7">
        <f>SUM(Table32534[[#This Row],[25]:[29]])</f>
        <v>30</v>
      </c>
      <c r="X340" s="7">
        <f>SUM(Table32534[[#This Row],[30]:[34]])</f>
        <v>50</v>
      </c>
      <c r="Y340" s="7">
        <f>SUM(Table32534[[#This Row],[35]:[39]])</f>
        <v>60</v>
      </c>
      <c r="Z340" s="7">
        <f>SUM(Table32534[[#This Row],[40]:[44]])</f>
        <v>32</v>
      </c>
      <c r="AA340" s="7">
        <f>SUM(Table32534[[#This Row],[45]:[49]])</f>
        <v>46</v>
      </c>
      <c r="AB340" s="7">
        <f>SUM(Table32534[[#This Row],[50]:[54]])</f>
        <v>48</v>
      </c>
      <c r="AC340" s="7">
        <f>SUM(Table32534[[#This Row],[55]:[59]])</f>
        <v>73</v>
      </c>
      <c r="AD340" s="7">
        <f>SUM(Table32534[[#This Row],[60]:[64]])</f>
        <v>56</v>
      </c>
      <c r="AE340" s="7">
        <f>SUM(Table32534[[#This Row],[65]:[69]])</f>
        <v>43</v>
      </c>
      <c r="AF340" s="7">
        <f>SUM(Table32534[[#This Row],[70]:[74]])</f>
        <v>33</v>
      </c>
      <c r="AG340" s="7">
        <f>SUM(Table32534[[#This Row],[75]:[79]])</f>
        <v>32</v>
      </c>
      <c r="AH340" s="7">
        <f>SUM(Table32534[[#This Row],[80]:[84]])</f>
        <v>39</v>
      </c>
      <c r="AI340" s="7">
        <f>SUM(Table32534[[#This Row],[85]:[89]])</f>
        <v>11</v>
      </c>
      <c r="AJ340" s="7">
        <f>Table32534[[#This Row],[90]]</f>
        <v>22</v>
      </c>
      <c r="AK340" s="8">
        <v>2</v>
      </c>
      <c r="AL340" s="7">
        <v>8</v>
      </c>
      <c r="AM340" s="7">
        <v>2</v>
      </c>
      <c r="AN340" s="7">
        <v>3</v>
      </c>
      <c r="AO340" s="7">
        <v>10</v>
      </c>
      <c r="AP340" s="7">
        <v>8</v>
      </c>
      <c r="AQ340" s="7">
        <v>8</v>
      </c>
      <c r="AR340" s="7">
        <v>6</v>
      </c>
      <c r="AS340" s="7">
        <v>6</v>
      </c>
      <c r="AT340" s="7">
        <v>9</v>
      </c>
      <c r="AU340" s="7">
        <v>4</v>
      </c>
      <c r="AV340" s="7">
        <v>8</v>
      </c>
      <c r="AW340" s="7">
        <v>6</v>
      </c>
      <c r="AX340" s="7">
        <v>8</v>
      </c>
      <c r="AY340" s="7">
        <v>7</v>
      </c>
      <c r="AZ340" s="7">
        <v>7</v>
      </c>
      <c r="BA340" s="7">
        <v>7</v>
      </c>
      <c r="BB340" s="7">
        <v>4</v>
      </c>
      <c r="BC340" s="7">
        <v>3</v>
      </c>
      <c r="BD340" s="7">
        <v>8</v>
      </c>
      <c r="BE340" s="7">
        <v>16</v>
      </c>
      <c r="BF340" s="7">
        <v>8</v>
      </c>
      <c r="BG340" s="7">
        <v>9</v>
      </c>
      <c r="BH340" s="7">
        <v>10</v>
      </c>
      <c r="BI340" s="7">
        <v>4</v>
      </c>
      <c r="BJ340" s="7">
        <v>6</v>
      </c>
      <c r="BK340" s="7">
        <v>8</v>
      </c>
      <c r="BL340" s="7">
        <v>5</v>
      </c>
      <c r="BM340" s="7">
        <v>6</v>
      </c>
      <c r="BN340" s="7">
        <v>5</v>
      </c>
      <c r="BO340" s="7">
        <v>13</v>
      </c>
      <c r="BP340" s="7">
        <v>10</v>
      </c>
      <c r="BQ340" s="7">
        <v>12</v>
      </c>
      <c r="BR340" s="7">
        <v>8</v>
      </c>
      <c r="BS340" s="7">
        <v>7</v>
      </c>
      <c r="BT340" s="7">
        <v>15</v>
      </c>
      <c r="BU340" s="7">
        <v>15</v>
      </c>
      <c r="BV340" s="7">
        <v>15</v>
      </c>
      <c r="BW340" s="7">
        <v>8</v>
      </c>
      <c r="BX340" s="7">
        <v>7</v>
      </c>
      <c r="BY340" s="7">
        <v>6</v>
      </c>
      <c r="BZ340" s="7">
        <v>5</v>
      </c>
      <c r="CA340" s="7">
        <v>7</v>
      </c>
      <c r="CB340" s="7">
        <v>9</v>
      </c>
      <c r="CC340" s="7">
        <v>5</v>
      </c>
      <c r="CD340" s="7">
        <v>11</v>
      </c>
      <c r="CE340" s="7">
        <v>7</v>
      </c>
      <c r="CF340" s="7">
        <v>10</v>
      </c>
      <c r="CG340" s="7">
        <v>10</v>
      </c>
      <c r="CH340" s="7">
        <v>8</v>
      </c>
      <c r="CI340" s="7">
        <v>6</v>
      </c>
      <c r="CJ340" s="7">
        <v>8</v>
      </c>
      <c r="CK340" s="7">
        <v>7</v>
      </c>
      <c r="CL340" s="7">
        <v>12</v>
      </c>
      <c r="CM340" s="7">
        <v>15</v>
      </c>
      <c r="CN340" s="7">
        <v>12</v>
      </c>
      <c r="CO340" s="7">
        <v>18</v>
      </c>
      <c r="CP340" s="7">
        <v>17</v>
      </c>
      <c r="CQ340" s="7">
        <v>14</v>
      </c>
      <c r="CR340" s="7">
        <v>12</v>
      </c>
      <c r="CS340" s="7">
        <v>11</v>
      </c>
      <c r="CT340" s="7">
        <v>6</v>
      </c>
      <c r="CU340" s="7">
        <v>8</v>
      </c>
      <c r="CV340" s="7">
        <v>18</v>
      </c>
      <c r="CW340" s="7">
        <v>13</v>
      </c>
      <c r="CX340" s="7">
        <v>9</v>
      </c>
      <c r="CY340" s="7">
        <v>10</v>
      </c>
      <c r="CZ340" s="7">
        <v>10</v>
      </c>
      <c r="DA340" s="7">
        <v>7</v>
      </c>
      <c r="DB340" s="7">
        <v>7</v>
      </c>
      <c r="DC340" s="7">
        <v>9</v>
      </c>
      <c r="DD340" s="7">
        <v>5</v>
      </c>
      <c r="DE340" s="7">
        <v>5</v>
      </c>
      <c r="DF340" s="7">
        <v>6</v>
      </c>
      <c r="DG340" s="7">
        <v>8</v>
      </c>
      <c r="DH340" s="7">
        <v>9</v>
      </c>
      <c r="DI340" s="7">
        <v>4</v>
      </c>
      <c r="DJ340" s="7">
        <v>8</v>
      </c>
      <c r="DK340" s="7">
        <v>6</v>
      </c>
      <c r="DL340" s="7">
        <v>5</v>
      </c>
      <c r="DM340" s="7">
        <v>7</v>
      </c>
      <c r="DN340" s="7">
        <v>5</v>
      </c>
      <c r="DO340" s="7">
        <v>10</v>
      </c>
      <c r="DP340" s="7">
        <v>9</v>
      </c>
      <c r="DQ340" s="7">
        <v>8</v>
      </c>
      <c r="DR340" s="7">
        <v>3</v>
      </c>
      <c r="DS340" s="7">
        <v>3</v>
      </c>
      <c r="DT340" s="7">
        <v>2</v>
      </c>
      <c r="DU340" s="7">
        <v>2</v>
      </c>
      <c r="DV340" s="7">
        <v>1</v>
      </c>
      <c r="DW340" s="7">
        <v>22</v>
      </c>
      <c r="DX340" s="7">
        <f t="shared" si="25"/>
        <v>464</v>
      </c>
      <c r="DY340" s="7">
        <f t="shared" si="26"/>
        <v>58</v>
      </c>
      <c r="DZ340" s="7">
        <f t="shared" si="27"/>
        <v>218</v>
      </c>
      <c r="EA340" s="7">
        <f t="shared" si="28"/>
        <v>177</v>
      </c>
    </row>
    <row r="341" spans="1:131" x14ac:dyDescent="0.35">
      <c r="A341" s="7">
        <v>13</v>
      </c>
      <c r="B341" s="10" t="s">
        <v>1020</v>
      </c>
      <c r="C341" s="10" t="s">
        <v>802</v>
      </c>
      <c r="D341" s="10" t="s">
        <v>803</v>
      </c>
      <c r="E341" s="7">
        <f>SUM(Table32534[[#This Row],[0]:[90]])</f>
        <v>933</v>
      </c>
      <c r="F341" s="8">
        <f>SUM(Table32534[[#This Row],[0]:[15]])</f>
        <v>153</v>
      </c>
      <c r="G341" s="7">
        <f>SUM(Table32534[[#This Row],[16]:[64]])</f>
        <v>541</v>
      </c>
      <c r="H341" s="7">
        <f>SUM(Table32534[[#This Row],[65]:[90]])</f>
        <v>239</v>
      </c>
      <c r="I341" s="7">
        <f>SUM(Table32534[[#This Row],[85]:[90]])</f>
        <v>37</v>
      </c>
      <c r="J341" s="8">
        <f>SUM(Table32534[[#This Row],[0]:[17]])</f>
        <v>177</v>
      </c>
      <c r="K341" s="7">
        <f>SUM(Table32534[[#This Row],[18]:[64]])</f>
        <v>517</v>
      </c>
      <c r="L341" s="8">
        <f>SUM(Table32534[[#This Row],[0]:[4]])</f>
        <v>42</v>
      </c>
      <c r="M341" s="7">
        <f>SUM(Table32534[[#This Row],[5]:[15]])</f>
        <v>111</v>
      </c>
      <c r="N341" s="7">
        <f>SUM(Table32534[[#This Row],[16]:[24]])</f>
        <v>92</v>
      </c>
      <c r="O341" s="7">
        <f>SUM(Table32534[[#This Row],[25]:[49]])</f>
        <v>296</v>
      </c>
      <c r="P341" s="7">
        <f>SUM(Table32534[[#This Row],[50]:[64]])</f>
        <v>153</v>
      </c>
      <c r="Q341" s="7">
        <f>SUM(Table32534[[#This Row],[65]:[74]])</f>
        <v>123</v>
      </c>
      <c r="R341" s="7">
        <f>SUM(Table32534[[#This Row],[75]:[84]])</f>
        <v>79</v>
      </c>
      <c r="S341" s="8">
        <f>SUM(Table32534[[#This Row],[5]:[9]])</f>
        <v>55</v>
      </c>
      <c r="T341" s="7">
        <f>SUM(Table32534[[#This Row],[10]:[14]])</f>
        <v>49</v>
      </c>
      <c r="U341" s="7">
        <f>SUM(Table32534[[#This Row],[15]:[19]])</f>
        <v>49</v>
      </c>
      <c r="V341" s="7">
        <f>SUM(Table32534[[#This Row],[20]:[24]])</f>
        <v>50</v>
      </c>
      <c r="W341" s="7">
        <f>SUM(Table32534[[#This Row],[25]:[29]])</f>
        <v>67</v>
      </c>
      <c r="X341" s="7">
        <f>SUM(Table32534[[#This Row],[30]:[34]])</f>
        <v>81</v>
      </c>
      <c r="Y341" s="7">
        <f>SUM(Table32534[[#This Row],[35]:[39]])</f>
        <v>56</v>
      </c>
      <c r="Z341" s="7">
        <f>SUM(Table32534[[#This Row],[40]:[44]])</f>
        <v>37</v>
      </c>
      <c r="AA341" s="7">
        <f>SUM(Table32534[[#This Row],[45]:[49]])</f>
        <v>55</v>
      </c>
      <c r="AB341" s="7">
        <f>SUM(Table32534[[#This Row],[50]:[54]])</f>
        <v>45</v>
      </c>
      <c r="AC341" s="7">
        <f>SUM(Table32534[[#This Row],[55]:[59]])</f>
        <v>54</v>
      </c>
      <c r="AD341" s="7">
        <f>SUM(Table32534[[#This Row],[60]:[64]])</f>
        <v>54</v>
      </c>
      <c r="AE341" s="7">
        <f>SUM(Table32534[[#This Row],[65]:[69]])</f>
        <v>59</v>
      </c>
      <c r="AF341" s="7">
        <f>SUM(Table32534[[#This Row],[70]:[74]])</f>
        <v>64</v>
      </c>
      <c r="AG341" s="7">
        <f>SUM(Table32534[[#This Row],[75]:[79]])</f>
        <v>45</v>
      </c>
      <c r="AH341" s="7">
        <f>SUM(Table32534[[#This Row],[80]:[84]])</f>
        <v>34</v>
      </c>
      <c r="AI341" s="7">
        <f>SUM(Table32534[[#This Row],[85]:[89]])</f>
        <v>20</v>
      </c>
      <c r="AJ341" s="7">
        <f>Table32534[[#This Row],[90]]</f>
        <v>17</v>
      </c>
      <c r="AK341" s="8">
        <v>7</v>
      </c>
      <c r="AL341" s="7">
        <v>5</v>
      </c>
      <c r="AM341" s="7">
        <v>11</v>
      </c>
      <c r="AN341" s="7">
        <v>12</v>
      </c>
      <c r="AO341" s="7">
        <v>7</v>
      </c>
      <c r="AP341" s="7">
        <v>14</v>
      </c>
      <c r="AQ341" s="7">
        <v>9</v>
      </c>
      <c r="AR341" s="7">
        <v>12</v>
      </c>
      <c r="AS341" s="7">
        <v>10</v>
      </c>
      <c r="AT341" s="7">
        <v>10</v>
      </c>
      <c r="AU341" s="7">
        <v>7</v>
      </c>
      <c r="AV341" s="7">
        <v>13</v>
      </c>
      <c r="AW341" s="7">
        <v>7</v>
      </c>
      <c r="AX341" s="7">
        <v>11</v>
      </c>
      <c r="AY341" s="7">
        <v>11</v>
      </c>
      <c r="AZ341" s="7">
        <v>7</v>
      </c>
      <c r="BA341" s="7">
        <v>16</v>
      </c>
      <c r="BB341" s="7">
        <v>8</v>
      </c>
      <c r="BC341" s="7">
        <v>2</v>
      </c>
      <c r="BD341" s="7">
        <v>16</v>
      </c>
      <c r="BE341" s="7">
        <v>14</v>
      </c>
      <c r="BF341" s="7">
        <v>10</v>
      </c>
      <c r="BG341" s="7">
        <v>13</v>
      </c>
      <c r="BH341" s="7">
        <v>7</v>
      </c>
      <c r="BI341" s="7">
        <v>6</v>
      </c>
      <c r="BJ341" s="7">
        <v>19</v>
      </c>
      <c r="BK341" s="7">
        <v>8</v>
      </c>
      <c r="BL341" s="7">
        <v>8</v>
      </c>
      <c r="BM341" s="7">
        <v>20</v>
      </c>
      <c r="BN341" s="7">
        <v>12</v>
      </c>
      <c r="BO341" s="7">
        <v>14</v>
      </c>
      <c r="BP341" s="7">
        <v>19</v>
      </c>
      <c r="BQ341" s="7">
        <v>21</v>
      </c>
      <c r="BR341" s="7">
        <v>8</v>
      </c>
      <c r="BS341" s="7">
        <v>19</v>
      </c>
      <c r="BT341" s="7">
        <v>9</v>
      </c>
      <c r="BU341" s="7">
        <v>16</v>
      </c>
      <c r="BV341" s="7">
        <v>6</v>
      </c>
      <c r="BW341" s="7">
        <v>13</v>
      </c>
      <c r="BX341" s="7">
        <v>12</v>
      </c>
      <c r="BY341" s="7">
        <v>6</v>
      </c>
      <c r="BZ341" s="7">
        <v>9</v>
      </c>
      <c r="CA341" s="7">
        <v>11</v>
      </c>
      <c r="CB341" s="7">
        <v>6</v>
      </c>
      <c r="CC341" s="7">
        <v>5</v>
      </c>
      <c r="CD341" s="7">
        <v>13</v>
      </c>
      <c r="CE341" s="7">
        <v>11</v>
      </c>
      <c r="CF341" s="7">
        <v>10</v>
      </c>
      <c r="CG341" s="7">
        <v>12</v>
      </c>
      <c r="CH341" s="7">
        <v>9</v>
      </c>
      <c r="CI341" s="7">
        <v>12</v>
      </c>
      <c r="CJ341" s="7">
        <v>9</v>
      </c>
      <c r="CK341" s="7">
        <v>7</v>
      </c>
      <c r="CL341" s="7">
        <v>8</v>
      </c>
      <c r="CM341" s="7">
        <v>9</v>
      </c>
      <c r="CN341" s="7">
        <v>10</v>
      </c>
      <c r="CO341" s="7">
        <v>13</v>
      </c>
      <c r="CP341" s="7">
        <v>10</v>
      </c>
      <c r="CQ341" s="7">
        <v>10</v>
      </c>
      <c r="CR341" s="7">
        <v>11</v>
      </c>
      <c r="CS341" s="7">
        <v>11</v>
      </c>
      <c r="CT341" s="7">
        <v>5</v>
      </c>
      <c r="CU341" s="7">
        <v>16</v>
      </c>
      <c r="CV341" s="7">
        <v>8</v>
      </c>
      <c r="CW341" s="7">
        <v>14</v>
      </c>
      <c r="CX341" s="7">
        <v>9</v>
      </c>
      <c r="CY341" s="7">
        <v>11</v>
      </c>
      <c r="CZ341" s="7">
        <v>18</v>
      </c>
      <c r="DA341" s="7">
        <v>9</v>
      </c>
      <c r="DB341" s="7">
        <v>12</v>
      </c>
      <c r="DC341" s="7">
        <v>15</v>
      </c>
      <c r="DD341" s="7">
        <v>15</v>
      </c>
      <c r="DE341" s="7">
        <v>8</v>
      </c>
      <c r="DF341" s="7">
        <v>11</v>
      </c>
      <c r="DG341" s="7">
        <v>15</v>
      </c>
      <c r="DH341" s="7">
        <v>11</v>
      </c>
      <c r="DI341" s="7">
        <v>10</v>
      </c>
      <c r="DJ341" s="7">
        <v>13</v>
      </c>
      <c r="DK341" s="7">
        <v>6</v>
      </c>
      <c r="DL341" s="7">
        <v>5</v>
      </c>
      <c r="DM341" s="7">
        <v>13</v>
      </c>
      <c r="DN341" s="7">
        <v>5</v>
      </c>
      <c r="DO341" s="7">
        <v>8</v>
      </c>
      <c r="DP341" s="7">
        <v>5</v>
      </c>
      <c r="DQ341" s="7">
        <v>3</v>
      </c>
      <c r="DR341" s="7">
        <v>3</v>
      </c>
      <c r="DS341" s="7">
        <v>3</v>
      </c>
      <c r="DT341" s="7">
        <v>3</v>
      </c>
      <c r="DU341" s="7">
        <v>7</v>
      </c>
      <c r="DV341" s="7">
        <v>4</v>
      </c>
      <c r="DW341" s="7">
        <v>17</v>
      </c>
      <c r="DX341" s="7">
        <f t="shared" si="25"/>
        <v>541</v>
      </c>
      <c r="DY341" s="7">
        <f t="shared" si="26"/>
        <v>68</v>
      </c>
      <c r="DZ341" s="7">
        <f t="shared" si="27"/>
        <v>296</v>
      </c>
      <c r="EA341" s="7">
        <f t="shared" si="28"/>
        <v>153</v>
      </c>
    </row>
    <row r="342" spans="1:131" x14ac:dyDescent="0.35">
      <c r="A342" s="7">
        <v>13</v>
      </c>
      <c r="B342" s="10" t="s">
        <v>1020</v>
      </c>
      <c r="C342" s="10" t="s">
        <v>804</v>
      </c>
      <c r="D342" s="10" t="s">
        <v>805</v>
      </c>
      <c r="E342" s="7">
        <f>SUM(Table32534[[#This Row],[0]:[90]])</f>
        <v>816</v>
      </c>
      <c r="F342" s="8">
        <f>SUM(Table32534[[#This Row],[0]:[15]])</f>
        <v>137</v>
      </c>
      <c r="G342" s="7">
        <f>SUM(Table32534[[#This Row],[16]:[64]])</f>
        <v>485</v>
      </c>
      <c r="H342" s="7">
        <f>SUM(Table32534[[#This Row],[65]:[90]])</f>
        <v>194</v>
      </c>
      <c r="I342" s="7">
        <f>SUM(Table32534[[#This Row],[85]:[90]])</f>
        <v>31</v>
      </c>
      <c r="J342" s="8">
        <f>SUM(Table32534[[#This Row],[0]:[17]])</f>
        <v>148</v>
      </c>
      <c r="K342" s="7">
        <f>SUM(Table32534[[#This Row],[18]:[64]])</f>
        <v>474</v>
      </c>
      <c r="L342" s="8">
        <f>SUM(Table32534[[#This Row],[0]:[4]])</f>
        <v>30</v>
      </c>
      <c r="M342" s="7">
        <f>SUM(Table32534[[#This Row],[5]:[15]])</f>
        <v>107</v>
      </c>
      <c r="N342" s="7">
        <f>SUM(Table32534[[#This Row],[16]:[24]])</f>
        <v>67</v>
      </c>
      <c r="O342" s="7">
        <f>SUM(Table32534[[#This Row],[25]:[49]])</f>
        <v>206</v>
      </c>
      <c r="P342" s="7">
        <f>SUM(Table32534[[#This Row],[50]:[64]])</f>
        <v>212</v>
      </c>
      <c r="Q342" s="7">
        <f>SUM(Table32534[[#This Row],[65]:[74]])</f>
        <v>106</v>
      </c>
      <c r="R342" s="7">
        <f>SUM(Table32534[[#This Row],[75]:[84]])</f>
        <v>57</v>
      </c>
      <c r="S342" s="8">
        <f>SUM(Table32534[[#This Row],[5]:[9]])</f>
        <v>30</v>
      </c>
      <c r="T342" s="7">
        <f>SUM(Table32534[[#This Row],[10]:[14]])</f>
        <v>65</v>
      </c>
      <c r="U342" s="7">
        <f>SUM(Table32534[[#This Row],[15]:[19]])</f>
        <v>42</v>
      </c>
      <c r="V342" s="7">
        <f>SUM(Table32534[[#This Row],[20]:[24]])</f>
        <v>37</v>
      </c>
      <c r="W342" s="7">
        <f>SUM(Table32534[[#This Row],[25]:[29]])</f>
        <v>33</v>
      </c>
      <c r="X342" s="7">
        <f>SUM(Table32534[[#This Row],[30]:[34]])</f>
        <v>49</v>
      </c>
      <c r="Y342" s="7">
        <f>SUM(Table32534[[#This Row],[35]:[39]])</f>
        <v>36</v>
      </c>
      <c r="Z342" s="7">
        <f>SUM(Table32534[[#This Row],[40]:[44]])</f>
        <v>46</v>
      </c>
      <c r="AA342" s="7">
        <f>SUM(Table32534[[#This Row],[45]:[49]])</f>
        <v>42</v>
      </c>
      <c r="AB342" s="7">
        <f>SUM(Table32534[[#This Row],[50]:[54]])</f>
        <v>64</v>
      </c>
      <c r="AC342" s="7">
        <f>SUM(Table32534[[#This Row],[55]:[59]])</f>
        <v>66</v>
      </c>
      <c r="AD342" s="7">
        <f>SUM(Table32534[[#This Row],[60]:[64]])</f>
        <v>82</v>
      </c>
      <c r="AE342" s="7">
        <f>SUM(Table32534[[#This Row],[65]:[69]])</f>
        <v>54</v>
      </c>
      <c r="AF342" s="7">
        <f>SUM(Table32534[[#This Row],[70]:[74]])</f>
        <v>52</v>
      </c>
      <c r="AG342" s="7">
        <f>SUM(Table32534[[#This Row],[75]:[79]])</f>
        <v>34</v>
      </c>
      <c r="AH342" s="7">
        <f>SUM(Table32534[[#This Row],[80]:[84]])</f>
        <v>23</v>
      </c>
      <c r="AI342" s="7">
        <f>SUM(Table32534[[#This Row],[85]:[89]])</f>
        <v>25</v>
      </c>
      <c r="AJ342" s="7">
        <f>Table32534[[#This Row],[90]]</f>
        <v>6</v>
      </c>
      <c r="AK342" s="8">
        <v>8</v>
      </c>
      <c r="AL342" s="7">
        <v>4</v>
      </c>
      <c r="AM342" s="7">
        <v>6</v>
      </c>
      <c r="AN342" s="7">
        <v>8</v>
      </c>
      <c r="AO342" s="7">
        <v>4</v>
      </c>
      <c r="AP342" s="7">
        <v>5</v>
      </c>
      <c r="AQ342" s="7">
        <v>9</v>
      </c>
      <c r="AR342" s="7">
        <v>5</v>
      </c>
      <c r="AS342" s="7">
        <v>6</v>
      </c>
      <c r="AT342" s="7">
        <v>5</v>
      </c>
      <c r="AU342" s="7">
        <v>10</v>
      </c>
      <c r="AV342" s="7">
        <v>15</v>
      </c>
      <c r="AW342" s="7">
        <v>9</v>
      </c>
      <c r="AX342" s="7">
        <v>15</v>
      </c>
      <c r="AY342" s="7">
        <v>16</v>
      </c>
      <c r="AZ342" s="7">
        <v>12</v>
      </c>
      <c r="BA342" s="7">
        <v>7</v>
      </c>
      <c r="BB342" s="7">
        <v>4</v>
      </c>
      <c r="BC342" s="7">
        <v>7</v>
      </c>
      <c r="BD342" s="7">
        <v>12</v>
      </c>
      <c r="BE342" s="7">
        <v>9</v>
      </c>
      <c r="BF342" s="7">
        <v>15</v>
      </c>
      <c r="BG342" s="7">
        <v>3</v>
      </c>
      <c r="BH342" s="7">
        <v>5</v>
      </c>
      <c r="BI342" s="7">
        <v>5</v>
      </c>
      <c r="BJ342" s="7">
        <v>7</v>
      </c>
      <c r="BK342" s="7">
        <v>9</v>
      </c>
      <c r="BL342" s="7">
        <v>5</v>
      </c>
      <c r="BM342" s="7">
        <v>8</v>
      </c>
      <c r="BN342" s="7">
        <v>4</v>
      </c>
      <c r="BO342" s="7">
        <v>9</v>
      </c>
      <c r="BP342" s="7">
        <v>5</v>
      </c>
      <c r="BQ342" s="7">
        <v>9</v>
      </c>
      <c r="BR342" s="7">
        <v>15</v>
      </c>
      <c r="BS342" s="7">
        <v>11</v>
      </c>
      <c r="BT342" s="7">
        <v>10</v>
      </c>
      <c r="BU342" s="7">
        <v>6</v>
      </c>
      <c r="BV342" s="7">
        <v>6</v>
      </c>
      <c r="BW342" s="7">
        <v>7</v>
      </c>
      <c r="BX342" s="7">
        <v>7</v>
      </c>
      <c r="BY342" s="7">
        <v>9</v>
      </c>
      <c r="BZ342" s="7">
        <v>11</v>
      </c>
      <c r="CA342" s="7">
        <v>10</v>
      </c>
      <c r="CB342" s="7">
        <v>6</v>
      </c>
      <c r="CC342" s="7">
        <v>10</v>
      </c>
      <c r="CD342" s="7">
        <v>9</v>
      </c>
      <c r="CE342" s="7">
        <v>13</v>
      </c>
      <c r="CF342" s="7">
        <v>10</v>
      </c>
      <c r="CG342" s="7">
        <v>3</v>
      </c>
      <c r="CH342" s="7">
        <v>7</v>
      </c>
      <c r="CI342" s="7">
        <v>11</v>
      </c>
      <c r="CJ342" s="7">
        <v>11</v>
      </c>
      <c r="CK342" s="7">
        <v>20</v>
      </c>
      <c r="CL342" s="7">
        <v>11</v>
      </c>
      <c r="CM342" s="7">
        <v>11</v>
      </c>
      <c r="CN342" s="7">
        <v>12</v>
      </c>
      <c r="CO342" s="7">
        <v>9</v>
      </c>
      <c r="CP342" s="7">
        <v>15</v>
      </c>
      <c r="CQ342" s="7">
        <v>17</v>
      </c>
      <c r="CR342" s="7">
        <v>13</v>
      </c>
      <c r="CS342" s="7">
        <v>25</v>
      </c>
      <c r="CT342" s="7">
        <v>15</v>
      </c>
      <c r="CU342" s="7">
        <v>19</v>
      </c>
      <c r="CV342" s="7">
        <v>11</v>
      </c>
      <c r="CW342" s="7">
        <v>12</v>
      </c>
      <c r="CX342" s="7">
        <v>14</v>
      </c>
      <c r="CY342" s="7">
        <v>11</v>
      </c>
      <c r="CZ342" s="7">
        <v>12</v>
      </c>
      <c r="DA342" s="7">
        <v>7</v>
      </c>
      <c r="DB342" s="7">
        <v>10</v>
      </c>
      <c r="DC342" s="7">
        <v>10</v>
      </c>
      <c r="DD342" s="7">
        <v>10</v>
      </c>
      <c r="DE342" s="7">
        <v>9</v>
      </c>
      <c r="DF342" s="7">
        <v>6</v>
      </c>
      <c r="DG342" s="7">
        <v>17</v>
      </c>
      <c r="DH342" s="7">
        <v>4</v>
      </c>
      <c r="DI342" s="7">
        <v>5</v>
      </c>
      <c r="DJ342" s="7">
        <v>9</v>
      </c>
      <c r="DK342" s="7">
        <v>10</v>
      </c>
      <c r="DL342" s="7">
        <v>6</v>
      </c>
      <c r="DM342" s="7">
        <v>5</v>
      </c>
      <c r="DN342" s="7">
        <v>2</v>
      </c>
      <c r="DO342" s="7">
        <v>6</v>
      </c>
      <c r="DP342" s="7">
        <v>4</v>
      </c>
      <c r="DQ342" s="7">
        <v>6</v>
      </c>
      <c r="DR342" s="7">
        <v>4</v>
      </c>
      <c r="DS342" s="7">
        <v>8</v>
      </c>
      <c r="DT342" s="7">
        <v>6</v>
      </c>
      <c r="DU342" s="7">
        <v>4</v>
      </c>
      <c r="DV342" s="7">
        <v>3</v>
      </c>
      <c r="DW342" s="7">
        <v>6</v>
      </c>
      <c r="DX342" s="7">
        <f t="shared" si="25"/>
        <v>485</v>
      </c>
      <c r="DY342" s="7">
        <f t="shared" si="26"/>
        <v>56</v>
      </c>
      <c r="DZ342" s="7">
        <f t="shared" si="27"/>
        <v>206</v>
      </c>
      <c r="EA342" s="7">
        <f t="shared" si="28"/>
        <v>212</v>
      </c>
    </row>
    <row r="343" spans="1:131" x14ac:dyDescent="0.35">
      <c r="A343" s="7">
        <v>13</v>
      </c>
      <c r="B343" s="10" t="s">
        <v>1020</v>
      </c>
      <c r="C343" s="10" t="s">
        <v>806</v>
      </c>
      <c r="D343" s="10" t="s">
        <v>807</v>
      </c>
      <c r="E343" s="7">
        <f>SUM(Table32534[[#This Row],[0]:[90]])</f>
        <v>944</v>
      </c>
      <c r="F343" s="8">
        <f>SUM(Table32534[[#This Row],[0]:[15]])</f>
        <v>152</v>
      </c>
      <c r="G343" s="7">
        <f>SUM(Table32534[[#This Row],[16]:[64]])</f>
        <v>574</v>
      </c>
      <c r="H343" s="7">
        <f>SUM(Table32534[[#This Row],[65]:[90]])</f>
        <v>218</v>
      </c>
      <c r="I343" s="7">
        <f>SUM(Table32534[[#This Row],[85]:[90]])</f>
        <v>23</v>
      </c>
      <c r="J343" s="8">
        <f>SUM(Table32534[[#This Row],[0]:[17]])</f>
        <v>176</v>
      </c>
      <c r="K343" s="7">
        <f>SUM(Table32534[[#This Row],[18]:[64]])</f>
        <v>550</v>
      </c>
      <c r="L343" s="8">
        <f>SUM(Table32534[[#This Row],[0]:[4]])</f>
        <v>41</v>
      </c>
      <c r="M343" s="7">
        <f>SUM(Table32534[[#This Row],[5]:[15]])</f>
        <v>111</v>
      </c>
      <c r="N343" s="7">
        <f>SUM(Table32534[[#This Row],[16]:[24]])</f>
        <v>97</v>
      </c>
      <c r="O343" s="7">
        <f>SUM(Table32534[[#This Row],[25]:[49]])</f>
        <v>273</v>
      </c>
      <c r="P343" s="7">
        <f>SUM(Table32534[[#This Row],[50]:[64]])</f>
        <v>204</v>
      </c>
      <c r="Q343" s="7">
        <f>SUM(Table32534[[#This Row],[65]:[74]])</f>
        <v>123</v>
      </c>
      <c r="R343" s="7">
        <f>SUM(Table32534[[#This Row],[75]:[84]])</f>
        <v>72</v>
      </c>
      <c r="S343" s="8">
        <f>SUM(Table32534[[#This Row],[5]:[9]])</f>
        <v>54</v>
      </c>
      <c r="T343" s="7">
        <f>SUM(Table32534[[#This Row],[10]:[14]])</f>
        <v>48</v>
      </c>
      <c r="U343" s="7">
        <f>SUM(Table32534[[#This Row],[15]:[19]])</f>
        <v>49</v>
      </c>
      <c r="V343" s="7">
        <f>SUM(Table32534[[#This Row],[20]:[24]])</f>
        <v>57</v>
      </c>
      <c r="W343" s="7">
        <f>SUM(Table32534[[#This Row],[25]:[29]])</f>
        <v>51</v>
      </c>
      <c r="X343" s="7">
        <f>SUM(Table32534[[#This Row],[30]:[34]])</f>
        <v>66</v>
      </c>
      <c r="Y343" s="7">
        <f>SUM(Table32534[[#This Row],[35]:[39]])</f>
        <v>57</v>
      </c>
      <c r="Z343" s="7">
        <f>SUM(Table32534[[#This Row],[40]:[44]])</f>
        <v>42</v>
      </c>
      <c r="AA343" s="7">
        <f>SUM(Table32534[[#This Row],[45]:[49]])</f>
        <v>57</v>
      </c>
      <c r="AB343" s="7">
        <f>SUM(Table32534[[#This Row],[50]:[54]])</f>
        <v>53</v>
      </c>
      <c r="AC343" s="7">
        <f>SUM(Table32534[[#This Row],[55]:[59]])</f>
        <v>80</v>
      </c>
      <c r="AD343" s="7">
        <f>SUM(Table32534[[#This Row],[60]:[64]])</f>
        <v>71</v>
      </c>
      <c r="AE343" s="7">
        <f>SUM(Table32534[[#This Row],[65]:[69]])</f>
        <v>82</v>
      </c>
      <c r="AF343" s="7">
        <f>SUM(Table32534[[#This Row],[70]:[74]])</f>
        <v>41</v>
      </c>
      <c r="AG343" s="7">
        <f>SUM(Table32534[[#This Row],[75]:[79]])</f>
        <v>53</v>
      </c>
      <c r="AH343" s="7">
        <f>SUM(Table32534[[#This Row],[80]:[84]])</f>
        <v>19</v>
      </c>
      <c r="AI343" s="7">
        <f>SUM(Table32534[[#This Row],[85]:[89]])</f>
        <v>15</v>
      </c>
      <c r="AJ343" s="7">
        <f>Table32534[[#This Row],[90]]</f>
        <v>8</v>
      </c>
      <c r="AK343" s="8">
        <v>8</v>
      </c>
      <c r="AL343" s="7">
        <v>4</v>
      </c>
      <c r="AM343" s="7">
        <v>9</v>
      </c>
      <c r="AN343" s="7">
        <v>9</v>
      </c>
      <c r="AO343" s="7">
        <v>11</v>
      </c>
      <c r="AP343" s="7">
        <v>10</v>
      </c>
      <c r="AQ343" s="7">
        <v>9</v>
      </c>
      <c r="AR343" s="7">
        <v>9</v>
      </c>
      <c r="AS343" s="7">
        <v>17</v>
      </c>
      <c r="AT343" s="7">
        <v>9</v>
      </c>
      <c r="AU343" s="7">
        <v>8</v>
      </c>
      <c r="AV343" s="7">
        <v>6</v>
      </c>
      <c r="AW343" s="7">
        <v>10</v>
      </c>
      <c r="AX343" s="7">
        <v>8</v>
      </c>
      <c r="AY343" s="7">
        <v>16</v>
      </c>
      <c r="AZ343" s="7">
        <v>9</v>
      </c>
      <c r="BA343" s="7">
        <v>13</v>
      </c>
      <c r="BB343" s="7">
        <v>11</v>
      </c>
      <c r="BC343" s="7">
        <v>6</v>
      </c>
      <c r="BD343" s="7">
        <v>10</v>
      </c>
      <c r="BE343" s="7">
        <v>14</v>
      </c>
      <c r="BF343" s="7">
        <v>15</v>
      </c>
      <c r="BG343" s="7">
        <v>10</v>
      </c>
      <c r="BH343" s="7">
        <v>5</v>
      </c>
      <c r="BI343" s="7">
        <v>13</v>
      </c>
      <c r="BJ343" s="7">
        <v>11</v>
      </c>
      <c r="BK343" s="7">
        <v>5</v>
      </c>
      <c r="BL343" s="7">
        <v>13</v>
      </c>
      <c r="BM343" s="7">
        <v>9</v>
      </c>
      <c r="BN343" s="7">
        <v>13</v>
      </c>
      <c r="BO343" s="7">
        <v>9</v>
      </c>
      <c r="BP343" s="7">
        <v>11</v>
      </c>
      <c r="BQ343" s="7">
        <v>18</v>
      </c>
      <c r="BR343" s="7">
        <v>9</v>
      </c>
      <c r="BS343" s="7">
        <v>19</v>
      </c>
      <c r="BT343" s="7">
        <v>4</v>
      </c>
      <c r="BU343" s="7">
        <v>12</v>
      </c>
      <c r="BV343" s="7">
        <v>14</v>
      </c>
      <c r="BW343" s="7">
        <v>15</v>
      </c>
      <c r="BX343" s="7">
        <v>12</v>
      </c>
      <c r="BY343" s="7">
        <v>8</v>
      </c>
      <c r="BZ343" s="7">
        <v>12</v>
      </c>
      <c r="CA343" s="7">
        <v>7</v>
      </c>
      <c r="CB343" s="7">
        <v>6</v>
      </c>
      <c r="CC343" s="7">
        <v>9</v>
      </c>
      <c r="CD343" s="7">
        <v>12</v>
      </c>
      <c r="CE343" s="7">
        <v>17</v>
      </c>
      <c r="CF343" s="7">
        <v>12</v>
      </c>
      <c r="CG343" s="7">
        <v>10</v>
      </c>
      <c r="CH343" s="7">
        <v>6</v>
      </c>
      <c r="CI343" s="7">
        <v>8</v>
      </c>
      <c r="CJ343" s="7">
        <v>12</v>
      </c>
      <c r="CK343" s="7">
        <v>11</v>
      </c>
      <c r="CL343" s="7">
        <v>7</v>
      </c>
      <c r="CM343" s="7">
        <v>15</v>
      </c>
      <c r="CN343" s="7">
        <v>13</v>
      </c>
      <c r="CO343" s="7">
        <v>18</v>
      </c>
      <c r="CP343" s="7">
        <v>17</v>
      </c>
      <c r="CQ343" s="7">
        <v>12</v>
      </c>
      <c r="CR343" s="7">
        <v>20</v>
      </c>
      <c r="CS343" s="7">
        <v>14</v>
      </c>
      <c r="CT343" s="7">
        <v>14</v>
      </c>
      <c r="CU343" s="7">
        <v>7</v>
      </c>
      <c r="CV343" s="7">
        <v>18</v>
      </c>
      <c r="CW343" s="7">
        <v>18</v>
      </c>
      <c r="CX343" s="7">
        <v>22</v>
      </c>
      <c r="CY343" s="7">
        <v>12</v>
      </c>
      <c r="CZ343" s="7">
        <v>16</v>
      </c>
      <c r="DA343" s="7">
        <v>18</v>
      </c>
      <c r="DB343" s="7">
        <v>14</v>
      </c>
      <c r="DC343" s="7">
        <v>14</v>
      </c>
      <c r="DD343" s="7">
        <v>4</v>
      </c>
      <c r="DE343" s="7">
        <v>8</v>
      </c>
      <c r="DF343" s="7">
        <v>7</v>
      </c>
      <c r="DG343" s="7">
        <v>8</v>
      </c>
      <c r="DH343" s="7">
        <v>14</v>
      </c>
      <c r="DI343" s="7">
        <v>13</v>
      </c>
      <c r="DJ343" s="7">
        <v>9</v>
      </c>
      <c r="DK343" s="7">
        <v>6</v>
      </c>
      <c r="DL343" s="7">
        <v>11</v>
      </c>
      <c r="DM343" s="7">
        <v>6</v>
      </c>
      <c r="DN343" s="7">
        <v>2</v>
      </c>
      <c r="DO343" s="7">
        <v>2</v>
      </c>
      <c r="DP343" s="7">
        <v>4</v>
      </c>
      <c r="DQ343" s="7">
        <v>5</v>
      </c>
      <c r="DR343" s="7">
        <v>1</v>
      </c>
      <c r="DS343" s="7">
        <v>5</v>
      </c>
      <c r="DT343" s="7">
        <v>4</v>
      </c>
      <c r="DU343" s="7">
        <v>4</v>
      </c>
      <c r="DV343" s="7">
        <v>1</v>
      </c>
      <c r="DW343" s="7">
        <v>8</v>
      </c>
      <c r="DX343" s="7">
        <f t="shared" si="25"/>
        <v>574</v>
      </c>
      <c r="DY343" s="7">
        <f t="shared" si="26"/>
        <v>73</v>
      </c>
      <c r="DZ343" s="7">
        <f t="shared" si="27"/>
        <v>273</v>
      </c>
      <c r="EA343" s="7">
        <f t="shared" si="28"/>
        <v>204</v>
      </c>
    </row>
    <row r="344" spans="1:131" x14ac:dyDescent="0.35">
      <c r="A344" s="7">
        <v>13</v>
      </c>
      <c r="B344" s="10" t="s">
        <v>1020</v>
      </c>
      <c r="C344" s="10" t="s">
        <v>808</v>
      </c>
      <c r="D344" s="10" t="s">
        <v>809</v>
      </c>
      <c r="E344" s="7">
        <f>SUM(Table32534[[#This Row],[0]:[90]])</f>
        <v>976</v>
      </c>
      <c r="F344" s="8">
        <f>SUM(Table32534[[#This Row],[0]:[15]])</f>
        <v>130</v>
      </c>
      <c r="G344" s="7">
        <f>SUM(Table32534[[#This Row],[16]:[64]])</f>
        <v>539</v>
      </c>
      <c r="H344" s="7">
        <f>SUM(Table32534[[#This Row],[65]:[90]])</f>
        <v>307</v>
      </c>
      <c r="I344" s="7">
        <f>SUM(Table32534[[#This Row],[85]:[90]])</f>
        <v>56</v>
      </c>
      <c r="J344" s="8">
        <f>SUM(Table32534[[#This Row],[0]:[17]])</f>
        <v>161</v>
      </c>
      <c r="K344" s="7">
        <f>SUM(Table32534[[#This Row],[18]:[64]])</f>
        <v>508</v>
      </c>
      <c r="L344" s="8">
        <f>SUM(Table32534[[#This Row],[0]:[4]])</f>
        <v>42</v>
      </c>
      <c r="M344" s="7">
        <f>SUM(Table32534[[#This Row],[5]:[15]])</f>
        <v>88</v>
      </c>
      <c r="N344" s="7">
        <f>SUM(Table32534[[#This Row],[16]:[24]])</f>
        <v>83</v>
      </c>
      <c r="O344" s="7">
        <f>SUM(Table32534[[#This Row],[25]:[49]])</f>
        <v>222</v>
      </c>
      <c r="P344" s="7">
        <f>SUM(Table32534[[#This Row],[50]:[64]])</f>
        <v>234</v>
      </c>
      <c r="Q344" s="7">
        <f>SUM(Table32534[[#This Row],[65]:[74]])</f>
        <v>133</v>
      </c>
      <c r="R344" s="7">
        <f>SUM(Table32534[[#This Row],[75]:[84]])</f>
        <v>118</v>
      </c>
      <c r="S344" s="8">
        <f>SUM(Table32534[[#This Row],[5]:[9]])</f>
        <v>38</v>
      </c>
      <c r="T344" s="7">
        <f>SUM(Table32534[[#This Row],[10]:[14]])</f>
        <v>39</v>
      </c>
      <c r="U344" s="7">
        <f>SUM(Table32534[[#This Row],[15]:[19]])</f>
        <v>58</v>
      </c>
      <c r="V344" s="7">
        <f>SUM(Table32534[[#This Row],[20]:[24]])</f>
        <v>36</v>
      </c>
      <c r="W344" s="7">
        <f>SUM(Table32534[[#This Row],[25]:[29]])</f>
        <v>38</v>
      </c>
      <c r="X344" s="7">
        <f>SUM(Table32534[[#This Row],[30]:[34]])</f>
        <v>52</v>
      </c>
      <c r="Y344" s="7">
        <f>SUM(Table32534[[#This Row],[35]:[39]])</f>
        <v>47</v>
      </c>
      <c r="Z344" s="7">
        <f>SUM(Table32534[[#This Row],[40]:[44]])</f>
        <v>42</v>
      </c>
      <c r="AA344" s="7">
        <f>SUM(Table32534[[#This Row],[45]:[49]])</f>
        <v>43</v>
      </c>
      <c r="AB344" s="7">
        <f>SUM(Table32534[[#This Row],[50]:[54]])</f>
        <v>77</v>
      </c>
      <c r="AC344" s="7">
        <f>SUM(Table32534[[#This Row],[55]:[59]])</f>
        <v>80</v>
      </c>
      <c r="AD344" s="7">
        <f>SUM(Table32534[[#This Row],[60]:[64]])</f>
        <v>77</v>
      </c>
      <c r="AE344" s="7">
        <f>SUM(Table32534[[#This Row],[65]:[69]])</f>
        <v>64</v>
      </c>
      <c r="AF344" s="7">
        <f>SUM(Table32534[[#This Row],[70]:[74]])</f>
        <v>69</v>
      </c>
      <c r="AG344" s="7">
        <f>SUM(Table32534[[#This Row],[75]:[79]])</f>
        <v>64</v>
      </c>
      <c r="AH344" s="7">
        <f>SUM(Table32534[[#This Row],[80]:[84]])</f>
        <v>54</v>
      </c>
      <c r="AI344" s="7">
        <f>SUM(Table32534[[#This Row],[85]:[89]])</f>
        <v>29</v>
      </c>
      <c r="AJ344" s="7">
        <f>Table32534[[#This Row],[90]]</f>
        <v>27</v>
      </c>
      <c r="AK344" s="8">
        <v>5</v>
      </c>
      <c r="AL344" s="7">
        <v>9</v>
      </c>
      <c r="AM344" s="7">
        <v>10</v>
      </c>
      <c r="AN344" s="7">
        <v>7</v>
      </c>
      <c r="AO344" s="7">
        <v>11</v>
      </c>
      <c r="AP344" s="7">
        <v>6</v>
      </c>
      <c r="AQ344" s="7">
        <v>8</v>
      </c>
      <c r="AR344" s="7">
        <v>8</v>
      </c>
      <c r="AS344" s="7">
        <v>6</v>
      </c>
      <c r="AT344" s="7">
        <v>10</v>
      </c>
      <c r="AU344" s="7">
        <v>6</v>
      </c>
      <c r="AV344" s="7">
        <v>8</v>
      </c>
      <c r="AW344" s="7">
        <v>6</v>
      </c>
      <c r="AX344" s="7">
        <v>8</v>
      </c>
      <c r="AY344" s="7">
        <v>11</v>
      </c>
      <c r="AZ344" s="7">
        <v>11</v>
      </c>
      <c r="BA344" s="7">
        <v>11</v>
      </c>
      <c r="BB344" s="7">
        <v>20</v>
      </c>
      <c r="BC344" s="7">
        <v>7</v>
      </c>
      <c r="BD344" s="7">
        <v>9</v>
      </c>
      <c r="BE344" s="7">
        <v>11</v>
      </c>
      <c r="BF344" s="7">
        <v>8</v>
      </c>
      <c r="BG344" s="7">
        <v>7</v>
      </c>
      <c r="BH344" s="7">
        <v>5</v>
      </c>
      <c r="BI344" s="7">
        <v>5</v>
      </c>
      <c r="BJ344" s="7">
        <v>8</v>
      </c>
      <c r="BK344" s="7">
        <v>5</v>
      </c>
      <c r="BL344" s="7">
        <v>7</v>
      </c>
      <c r="BM344" s="7">
        <v>9</v>
      </c>
      <c r="BN344" s="7">
        <v>9</v>
      </c>
      <c r="BO344" s="7">
        <v>11</v>
      </c>
      <c r="BP344" s="7">
        <v>9</v>
      </c>
      <c r="BQ344" s="7">
        <v>9</v>
      </c>
      <c r="BR344" s="7">
        <v>14</v>
      </c>
      <c r="BS344" s="7">
        <v>9</v>
      </c>
      <c r="BT344" s="7">
        <v>9</v>
      </c>
      <c r="BU344" s="7">
        <v>9</v>
      </c>
      <c r="BV344" s="7">
        <v>8</v>
      </c>
      <c r="BW344" s="7">
        <v>14</v>
      </c>
      <c r="BX344" s="7">
        <v>7</v>
      </c>
      <c r="BY344" s="7">
        <v>8</v>
      </c>
      <c r="BZ344" s="7">
        <v>5</v>
      </c>
      <c r="CA344" s="7">
        <v>5</v>
      </c>
      <c r="CB344" s="7">
        <v>17</v>
      </c>
      <c r="CC344" s="7">
        <v>7</v>
      </c>
      <c r="CD344" s="7">
        <v>10</v>
      </c>
      <c r="CE344" s="7">
        <v>8</v>
      </c>
      <c r="CF344" s="7">
        <v>14</v>
      </c>
      <c r="CG344" s="7">
        <v>5</v>
      </c>
      <c r="CH344" s="7">
        <v>6</v>
      </c>
      <c r="CI344" s="7">
        <v>14</v>
      </c>
      <c r="CJ344" s="7">
        <v>11</v>
      </c>
      <c r="CK344" s="7">
        <v>15</v>
      </c>
      <c r="CL344" s="7">
        <v>19</v>
      </c>
      <c r="CM344" s="7">
        <v>18</v>
      </c>
      <c r="CN344" s="7">
        <v>19</v>
      </c>
      <c r="CO344" s="7">
        <v>8</v>
      </c>
      <c r="CP344" s="7">
        <v>18</v>
      </c>
      <c r="CQ344" s="7">
        <v>19</v>
      </c>
      <c r="CR344" s="7">
        <v>16</v>
      </c>
      <c r="CS344" s="7">
        <v>14</v>
      </c>
      <c r="CT344" s="7">
        <v>13</v>
      </c>
      <c r="CU344" s="7">
        <v>11</v>
      </c>
      <c r="CV344" s="7">
        <v>21</v>
      </c>
      <c r="CW344" s="7">
        <v>18</v>
      </c>
      <c r="CX344" s="7">
        <v>9</v>
      </c>
      <c r="CY344" s="7">
        <v>12</v>
      </c>
      <c r="CZ344" s="7">
        <v>13</v>
      </c>
      <c r="DA344" s="7">
        <v>21</v>
      </c>
      <c r="DB344" s="7">
        <v>9</v>
      </c>
      <c r="DC344" s="7">
        <v>12</v>
      </c>
      <c r="DD344" s="7">
        <v>14</v>
      </c>
      <c r="DE344" s="7">
        <v>15</v>
      </c>
      <c r="DF344" s="7">
        <v>10</v>
      </c>
      <c r="DG344" s="7">
        <v>18</v>
      </c>
      <c r="DH344" s="7">
        <v>11</v>
      </c>
      <c r="DI344" s="7">
        <v>15</v>
      </c>
      <c r="DJ344" s="7">
        <v>19</v>
      </c>
      <c r="DK344" s="7">
        <v>9</v>
      </c>
      <c r="DL344" s="7">
        <v>10</v>
      </c>
      <c r="DM344" s="7">
        <v>16</v>
      </c>
      <c r="DN344" s="7">
        <v>9</v>
      </c>
      <c r="DO344" s="7">
        <v>13</v>
      </c>
      <c r="DP344" s="7">
        <v>10</v>
      </c>
      <c r="DQ344" s="7">
        <v>6</v>
      </c>
      <c r="DR344" s="7">
        <v>9</v>
      </c>
      <c r="DS344" s="7">
        <v>6</v>
      </c>
      <c r="DT344" s="7">
        <v>8</v>
      </c>
      <c r="DU344" s="7">
        <v>5</v>
      </c>
      <c r="DV344" s="7">
        <v>1</v>
      </c>
      <c r="DW344" s="7">
        <v>27</v>
      </c>
      <c r="DX344" s="7">
        <f t="shared" si="25"/>
        <v>539</v>
      </c>
      <c r="DY344" s="7">
        <f t="shared" si="26"/>
        <v>52</v>
      </c>
      <c r="DZ344" s="7">
        <f t="shared" si="27"/>
        <v>222</v>
      </c>
      <c r="EA344" s="7">
        <f t="shared" si="28"/>
        <v>234</v>
      </c>
    </row>
    <row r="345" spans="1:131" x14ac:dyDescent="0.35">
      <c r="A345" s="7">
        <v>13</v>
      </c>
      <c r="B345" s="10" t="s">
        <v>1020</v>
      </c>
      <c r="C345" s="10" t="s">
        <v>810</v>
      </c>
      <c r="D345" s="10" t="s">
        <v>811</v>
      </c>
      <c r="E345" s="7">
        <f>SUM(Table32534[[#This Row],[0]:[90]])</f>
        <v>1175</v>
      </c>
      <c r="F345" s="8">
        <f>SUM(Table32534[[#This Row],[0]:[15]])</f>
        <v>151</v>
      </c>
      <c r="G345" s="7">
        <f>SUM(Table32534[[#This Row],[16]:[64]])</f>
        <v>701</v>
      </c>
      <c r="H345" s="7">
        <f>SUM(Table32534[[#This Row],[65]:[90]])</f>
        <v>323</v>
      </c>
      <c r="I345" s="7">
        <f>SUM(Table32534[[#This Row],[85]:[90]])</f>
        <v>29</v>
      </c>
      <c r="J345" s="8">
        <f>SUM(Table32534[[#This Row],[0]:[17]])</f>
        <v>184</v>
      </c>
      <c r="K345" s="7">
        <f>SUM(Table32534[[#This Row],[18]:[64]])</f>
        <v>668</v>
      </c>
      <c r="L345" s="8">
        <f>SUM(Table32534[[#This Row],[0]:[4]])</f>
        <v>38</v>
      </c>
      <c r="M345" s="7">
        <f>SUM(Table32534[[#This Row],[5]:[15]])</f>
        <v>113</v>
      </c>
      <c r="N345" s="7">
        <f>SUM(Table32534[[#This Row],[16]:[24]])</f>
        <v>114</v>
      </c>
      <c r="O345" s="7">
        <f>SUM(Table32534[[#This Row],[25]:[49]])</f>
        <v>313</v>
      </c>
      <c r="P345" s="7">
        <f>SUM(Table32534[[#This Row],[50]:[64]])</f>
        <v>274</v>
      </c>
      <c r="Q345" s="7">
        <f>SUM(Table32534[[#This Row],[65]:[74]])</f>
        <v>135</v>
      </c>
      <c r="R345" s="7">
        <f>SUM(Table32534[[#This Row],[75]:[84]])</f>
        <v>159</v>
      </c>
      <c r="S345" s="8">
        <f>SUM(Table32534[[#This Row],[5]:[9]])</f>
        <v>49</v>
      </c>
      <c r="T345" s="7">
        <f>SUM(Table32534[[#This Row],[10]:[14]])</f>
        <v>41</v>
      </c>
      <c r="U345" s="7">
        <f>SUM(Table32534[[#This Row],[15]:[19]])</f>
        <v>81</v>
      </c>
      <c r="V345" s="7">
        <f>SUM(Table32534[[#This Row],[20]:[24]])</f>
        <v>56</v>
      </c>
      <c r="W345" s="7">
        <f>SUM(Table32534[[#This Row],[25]:[29]])</f>
        <v>42</v>
      </c>
      <c r="X345" s="7">
        <f>SUM(Table32534[[#This Row],[30]:[34]])</f>
        <v>54</v>
      </c>
      <c r="Y345" s="7">
        <f>SUM(Table32534[[#This Row],[35]:[39]])</f>
        <v>75</v>
      </c>
      <c r="Z345" s="7">
        <f>SUM(Table32534[[#This Row],[40]:[44]])</f>
        <v>77</v>
      </c>
      <c r="AA345" s="7">
        <f>SUM(Table32534[[#This Row],[45]:[49]])</f>
        <v>65</v>
      </c>
      <c r="AB345" s="7">
        <f>SUM(Table32534[[#This Row],[50]:[54]])</f>
        <v>94</v>
      </c>
      <c r="AC345" s="7">
        <f>SUM(Table32534[[#This Row],[55]:[59]])</f>
        <v>106</v>
      </c>
      <c r="AD345" s="7">
        <f>SUM(Table32534[[#This Row],[60]:[64]])</f>
        <v>74</v>
      </c>
      <c r="AE345" s="7">
        <f>SUM(Table32534[[#This Row],[65]:[69]])</f>
        <v>64</v>
      </c>
      <c r="AF345" s="7">
        <f>SUM(Table32534[[#This Row],[70]:[74]])</f>
        <v>71</v>
      </c>
      <c r="AG345" s="7">
        <f>SUM(Table32534[[#This Row],[75]:[79]])</f>
        <v>109</v>
      </c>
      <c r="AH345" s="7">
        <f>SUM(Table32534[[#This Row],[80]:[84]])</f>
        <v>50</v>
      </c>
      <c r="AI345" s="7">
        <f>SUM(Table32534[[#This Row],[85]:[89]])</f>
        <v>19</v>
      </c>
      <c r="AJ345" s="7">
        <f>Table32534[[#This Row],[90]]</f>
        <v>10</v>
      </c>
      <c r="AK345" s="8">
        <v>5</v>
      </c>
      <c r="AL345" s="7">
        <v>8</v>
      </c>
      <c r="AM345" s="7">
        <v>8</v>
      </c>
      <c r="AN345" s="7">
        <v>8</v>
      </c>
      <c r="AO345" s="7">
        <v>9</v>
      </c>
      <c r="AP345" s="7">
        <v>8</v>
      </c>
      <c r="AQ345" s="7">
        <v>10</v>
      </c>
      <c r="AR345" s="7">
        <v>4</v>
      </c>
      <c r="AS345" s="7">
        <v>17</v>
      </c>
      <c r="AT345" s="7">
        <v>10</v>
      </c>
      <c r="AU345" s="7">
        <v>12</v>
      </c>
      <c r="AV345" s="7">
        <v>8</v>
      </c>
      <c r="AW345" s="7">
        <v>7</v>
      </c>
      <c r="AX345" s="7">
        <v>6</v>
      </c>
      <c r="AY345" s="7">
        <v>8</v>
      </c>
      <c r="AZ345" s="7">
        <v>23</v>
      </c>
      <c r="BA345" s="7">
        <v>19</v>
      </c>
      <c r="BB345" s="7">
        <v>14</v>
      </c>
      <c r="BC345" s="7">
        <v>12</v>
      </c>
      <c r="BD345" s="7">
        <v>13</v>
      </c>
      <c r="BE345" s="7">
        <v>14</v>
      </c>
      <c r="BF345" s="7">
        <v>17</v>
      </c>
      <c r="BG345" s="7">
        <v>8</v>
      </c>
      <c r="BH345" s="7">
        <v>11</v>
      </c>
      <c r="BI345" s="7">
        <v>6</v>
      </c>
      <c r="BJ345" s="7">
        <v>7</v>
      </c>
      <c r="BK345" s="7">
        <v>6</v>
      </c>
      <c r="BL345" s="7">
        <v>7</v>
      </c>
      <c r="BM345" s="7">
        <v>11</v>
      </c>
      <c r="BN345" s="7">
        <v>11</v>
      </c>
      <c r="BO345" s="7">
        <v>5</v>
      </c>
      <c r="BP345" s="7">
        <v>8</v>
      </c>
      <c r="BQ345" s="7">
        <v>12</v>
      </c>
      <c r="BR345" s="7">
        <v>19</v>
      </c>
      <c r="BS345" s="7">
        <v>10</v>
      </c>
      <c r="BT345" s="7">
        <v>15</v>
      </c>
      <c r="BU345" s="7">
        <v>14</v>
      </c>
      <c r="BV345" s="7">
        <v>11</v>
      </c>
      <c r="BW345" s="7">
        <v>19</v>
      </c>
      <c r="BX345" s="7">
        <v>16</v>
      </c>
      <c r="BY345" s="7">
        <v>15</v>
      </c>
      <c r="BZ345" s="7">
        <v>15</v>
      </c>
      <c r="CA345" s="7">
        <v>18</v>
      </c>
      <c r="CB345" s="7">
        <v>12</v>
      </c>
      <c r="CC345" s="7">
        <v>17</v>
      </c>
      <c r="CD345" s="7">
        <v>15</v>
      </c>
      <c r="CE345" s="7">
        <v>9</v>
      </c>
      <c r="CF345" s="7">
        <v>19</v>
      </c>
      <c r="CG345" s="7">
        <v>10</v>
      </c>
      <c r="CH345" s="7">
        <v>12</v>
      </c>
      <c r="CI345" s="7">
        <v>18</v>
      </c>
      <c r="CJ345" s="7">
        <v>20</v>
      </c>
      <c r="CK345" s="7">
        <v>25</v>
      </c>
      <c r="CL345" s="7">
        <v>18</v>
      </c>
      <c r="CM345" s="7">
        <v>13</v>
      </c>
      <c r="CN345" s="7">
        <v>18</v>
      </c>
      <c r="CO345" s="7">
        <v>24</v>
      </c>
      <c r="CP345" s="7">
        <v>21</v>
      </c>
      <c r="CQ345" s="7">
        <v>19</v>
      </c>
      <c r="CR345" s="7">
        <v>24</v>
      </c>
      <c r="CS345" s="7">
        <v>11</v>
      </c>
      <c r="CT345" s="7">
        <v>14</v>
      </c>
      <c r="CU345" s="7">
        <v>17</v>
      </c>
      <c r="CV345" s="7">
        <v>13</v>
      </c>
      <c r="CW345" s="7">
        <v>19</v>
      </c>
      <c r="CX345" s="7">
        <v>18</v>
      </c>
      <c r="CY345" s="7">
        <v>14</v>
      </c>
      <c r="CZ345" s="7">
        <v>6</v>
      </c>
      <c r="DA345" s="7">
        <v>12</v>
      </c>
      <c r="DB345" s="7">
        <v>14</v>
      </c>
      <c r="DC345" s="7">
        <v>10</v>
      </c>
      <c r="DD345" s="7">
        <v>16</v>
      </c>
      <c r="DE345" s="7">
        <v>10</v>
      </c>
      <c r="DF345" s="7">
        <v>14</v>
      </c>
      <c r="DG345" s="7">
        <v>21</v>
      </c>
      <c r="DH345" s="7">
        <v>23</v>
      </c>
      <c r="DI345" s="7">
        <v>32</v>
      </c>
      <c r="DJ345" s="7">
        <v>22</v>
      </c>
      <c r="DK345" s="7">
        <v>21</v>
      </c>
      <c r="DL345" s="7">
        <v>11</v>
      </c>
      <c r="DM345" s="7">
        <v>14</v>
      </c>
      <c r="DN345" s="7">
        <v>12</v>
      </c>
      <c r="DO345" s="7">
        <v>4</v>
      </c>
      <c r="DP345" s="7">
        <v>10</v>
      </c>
      <c r="DQ345" s="7">
        <v>10</v>
      </c>
      <c r="DR345" s="7">
        <v>4</v>
      </c>
      <c r="DS345" s="7">
        <v>0</v>
      </c>
      <c r="DT345" s="7">
        <v>5</v>
      </c>
      <c r="DU345" s="7">
        <v>7</v>
      </c>
      <c r="DV345" s="7">
        <v>3</v>
      </c>
      <c r="DW345" s="7">
        <v>10</v>
      </c>
      <c r="DX345" s="7">
        <f t="shared" si="25"/>
        <v>701</v>
      </c>
      <c r="DY345" s="7">
        <f t="shared" si="26"/>
        <v>81</v>
      </c>
      <c r="DZ345" s="7">
        <f t="shared" si="27"/>
        <v>313</v>
      </c>
      <c r="EA345" s="7">
        <f t="shared" si="28"/>
        <v>274</v>
      </c>
    </row>
    <row r="346" spans="1:131" x14ac:dyDescent="0.35">
      <c r="A346" s="7">
        <v>13</v>
      </c>
      <c r="B346" s="10" t="s">
        <v>1020</v>
      </c>
      <c r="C346" s="10" t="s">
        <v>812</v>
      </c>
      <c r="D346" s="10" t="s">
        <v>813</v>
      </c>
      <c r="E346" s="7">
        <f>SUM(Table32534[[#This Row],[0]:[90]])</f>
        <v>1100</v>
      </c>
      <c r="F346" s="8">
        <f>SUM(Table32534[[#This Row],[0]:[15]])</f>
        <v>203</v>
      </c>
      <c r="G346" s="7">
        <f>SUM(Table32534[[#This Row],[16]:[64]])</f>
        <v>606</v>
      </c>
      <c r="H346" s="7">
        <f>SUM(Table32534[[#This Row],[65]:[90]])</f>
        <v>291</v>
      </c>
      <c r="I346" s="7">
        <f>SUM(Table32534[[#This Row],[85]:[90]])</f>
        <v>48</v>
      </c>
      <c r="J346" s="8">
        <f>SUM(Table32534[[#This Row],[0]:[17]])</f>
        <v>217</v>
      </c>
      <c r="K346" s="7">
        <f>SUM(Table32534[[#This Row],[18]:[64]])</f>
        <v>592</v>
      </c>
      <c r="L346" s="8">
        <f>SUM(Table32534[[#This Row],[0]:[4]])</f>
        <v>63</v>
      </c>
      <c r="M346" s="7">
        <f>SUM(Table32534[[#This Row],[5]:[15]])</f>
        <v>140</v>
      </c>
      <c r="N346" s="7">
        <f>SUM(Table32534[[#This Row],[16]:[24]])</f>
        <v>75</v>
      </c>
      <c r="O346" s="7">
        <f>SUM(Table32534[[#This Row],[25]:[49]])</f>
        <v>314</v>
      </c>
      <c r="P346" s="7">
        <f>SUM(Table32534[[#This Row],[50]:[64]])</f>
        <v>217</v>
      </c>
      <c r="Q346" s="7">
        <f>SUM(Table32534[[#This Row],[65]:[74]])</f>
        <v>126</v>
      </c>
      <c r="R346" s="7">
        <f>SUM(Table32534[[#This Row],[75]:[84]])</f>
        <v>117</v>
      </c>
      <c r="S346" s="8">
        <f>SUM(Table32534[[#This Row],[5]:[9]])</f>
        <v>51</v>
      </c>
      <c r="T346" s="7">
        <f>SUM(Table32534[[#This Row],[10]:[14]])</f>
        <v>81</v>
      </c>
      <c r="U346" s="7">
        <f>SUM(Table32534[[#This Row],[15]:[19]])</f>
        <v>38</v>
      </c>
      <c r="V346" s="7">
        <f>SUM(Table32534[[#This Row],[20]:[24]])</f>
        <v>45</v>
      </c>
      <c r="W346" s="7">
        <f>SUM(Table32534[[#This Row],[25]:[29]])</f>
        <v>30</v>
      </c>
      <c r="X346" s="7">
        <f>SUM(Table32534[[#This Row],[30]:[34]])</f>
        <v>67</v>
      </c>
      <c r="Y346" s="7">
        <f>SUM(Table32534[[#This Row],[35]:[39]])</f>
        <v>67</v>
      </c>
      <c r="Z346" s="7">
        <f>SUM(Table32534[[#This Row],[40]:[44]])</f>
        <v>93</v>
      </c>
      <c r="AA346" s="7">
        <f>SUM(Table32534[[#This Row],[45]:[49]])</f>
        <v>57</v>
      </c>
      <c r="AB346" s="7">
        <f>SUM(Table32534[[#This Row],[50]:[54]])</f>
        <v>71</v>
      </c>
      <c r="AC346" s="7">
        <f>SUM(Table32534[[#This Row],[55]:[59]])</f>
        <v>61</v>
      </c>
      <c r="AD346" s="7">
        <f>SUM(Table32534[[#This Row],[60]:[64]])</f>
        <v>85</v>
      </c>
      <c r="AE346" s="7">
        <f>SUM(Table32534[[#This Row],[65]:[69]])</f>
        <v>67</v>
      </c>
      <c r="AF346" s="7">
        <f>SUM(Table32534[[#This Row],[70]:[74]])</f>
        <v>59</v>
      </c>
      <c r="AG346" s="7">
        <f>SUM(Table32534[[#This Row],[75]:[79]])</f>
        <v>68</v>
      </c>
      <c r="AH346" s="7">
        <f>SUM(Table32534[[#This Row],[80]:[84]])</f>
        <v>49</v>
      </c>
      <c r="AI346" s="7">
        <f>SUM(Table32534[[#This Row],[85]:[89]])</f>
        <v>29</v>
      </c>
      <c r="AJ346" s="7">
        <f>Table32534[[#This Row],[90]]</f>
        <v>19</v>
      </c>
      <c r="AK346" s="8">
        <v>14</v>
      </c>
      <c r="AL346" s="7">
        <v>11</v>
      </c>
      <c r="AM346" s="7">
        <v>8</v>
      </c>
      <c r="AN346" s="7">
        <v>16</v>
      </c>
      <c r="AO346" s="7">
        <v>14</v>
      </c>
      <c r="AP346" s="7">
        <v>6</v>
      </c>
      <c r="AQ346" s="7">
        <v>15</v>
      </c>
      <c r="AR346" s="7">
        <v>8</v>
      </c>
      <c r="AS346" s="7">
        <v>11</v>
      </c>
      <c r="AT346" s="7">
        <v>11</v>
      </c>
      <c r="AU346" s="7">
        <v>14</v>
      </c>
      <c r="AV346" s="7">
        <v>16</v>
      </c>
      <c r="AW346" s="7">
        <v>16</v>
      </c>
      <c r="AX346" s="7">
        <v>21</v>
      </c>
      <c r="AY346" s="7">
        <v>14</v>
      </c>
      <c r="AZ346" s="7">
        <v>8</v>
      </c>
      <c r="BA346" s="7">
        <v>9</v>
      </c>
      <c r="BB346" s="7">
        <v>5</v>
      </c>
      <c r="BC346" s="7">
        <v>9</v>
      </c>
      <c r="BD346" s="7">
        <v>7</v>
      </c>
      <c r="BE346" s="7">
        <v>14</v>
      </c>
      <c r="BF346" s="7">
        <v>9</v>
      </c>
      <c r="BG346" s="7">
        <v>8</v>
      </c>
      <c r="BH346" s="7">
        <v>7</v>
      </c>
      <c r="BI346" s="7">
        <v>7</v>
      </c>
      <c r="BJ346" s="7">
        <v>6</v>
      </c>
      <c r="BK346" s="7">
        <v>5</v>
      </c>
      <c r="BL346" s="7">
        <v>4</v>
      </c>
      <c r="BM346" s="7">
        <v>9</v>
      </c>
      <c r="BN346" s="7">
        <v>6</v>
      </c>
      <c r="BO346" s="7">
        <v>17</v>
      </c>
      <c r="BP346" s="7">
        <v>13</v>
      </c>
      <c r="BQ346" s="7">
        <v>9</v>
      </c>
      <c r="BR346" s="7">
        <v>17</v>
      </c>
      <c r="BS346" s="7">
        <v>11</v>
      </c>
      <c r="BT346" s="7">
        <v>18</v>
      </c>
      <c r="BU346" s="7">
        <v>14</v>
      </c>
      <c r="BV346" s="7">
        <v>12</v>
      </c>
      <c r="BW346" s="7">
        <v>10</v>
      </c>
      <c r="BX346" s="7">
        <v>13</v>
      </c>
      <c r="BY346" s="7">
        <v>18</v>
      </c>
      <c r="BZ346" s="7">
        <v>23</v>
      </c>
      <c r="CA346" s="7">
        <v>15</v>
      </c>
      <c r="CB346" s="7">
        <v>19</v>
      </c>
      <c r="CC346" s="7">
        <v>18</v>
      </c>
      <c r="CD346" s="7">
        <v>17</v>
      </c>
      <c r="CE346" s="7">
        <v>7</v>
      </c>
      <c r="CF346" s="7">
        <v>15</v>
      </c>
      <c r="CG346" s="7">
        <v>9</v>
      </c>
      <c r="CH346" s="7">
        <v>9</v>
      </c>
      <c r="CI346" s="7">
        <v>15</v>
      </c>
      <c r="CJ346" s="7">
        <v>20</v>
      </c>
      <c r="CK346" s="7">
        <v>18</v>
      </c>
      <c r="CL346" s="7">
        <v>8</v>
      </c>
      <c r="CM346" s="7">
        <v>10</v>
      </c>
      <c r="CN346" s="7">
        <v>8</v>
      </c>
      <c r="CO346" s="7">
        <v>13</v>
      </c>
      <c r="CP346" s="7">
        <v>14</v>
      </c>
      <c r="CQ346" s="7">
        <v>13</v>
      </c>
      <c r="CR346" s="7">
        <v>13</v>
      </c>
      <c r="CS346" s="7">
        <v>17</v>
      </c>
      <c r="CT346" s="7">
        <v>15</v>
      </c>
      <c r="CU346" s="7">
        <v>21</v>
      </c>
      <c r="CV346" s="7">
        <v>17</v>
      </c>
      <c r="CW346" s="7">
        <v>15</v>
      </c>
      <c r="CX346" s="7">
        <v>10</v>
      </c>
      <c r="CY346" s="7">
        <v>15</v>
      </c>
      <c r="CZ346" s="7">
        <v>9</v>
      </c>
      <c r="DA346" s="7">
        <v>18</v>
      </c>
      <c r="DB346" s="7">
        <v>15</v>
      </c>
      <c r="DC346" s="7">
        <v>13</v>
      </c>
      <c r="DD346" s="7">
        <v>14</v>
      </c>
      <c r="DE346" s="7">
        <v>6</v>
      </c>
      <c r="DF346" s="7">
        <v>11</v>
      </c>
      <c r="DG346" s="7">
        <v>15</v>
      </c>
      <c r="DH346" s="7">
        <v>10</v>
      </c>
      <c r="DI346" s="7">
        <v>12</v>
      </c>
      <c r="DJ346" s="7">
        <v>17</v>
      </c>
      <c r="DK346" s="7">
        <v>13</v>
      </c>
      <c r="DL346" s="7">
        <v>16</v>
      </c>
      <c r="DM346" s="7">
        <v>15</v>
      </c>
      <c r="DN346" s="7">
        <v>6</v>
      </c>
      <c r="DO346" s="7">
        <v>7</v>
      </c>
      <c r="DP346" s="7">
        <v>11</v>
      </c>
      <c r="DQ346" s="7">
        <v>10</v>
      </c>
      <c r="DR346" s="7">
        <v>11</v>
      </c>
      <c r="DS346" s="7">
        <v>7</v>
      </c>
      <c r="DT346" s="7">
        <v>1</v>
      </c>
      <c r="DU346" s="7">
        <v>4</v>
      </c>
      <c r="DV346" s="7">
        <v>6</v>
      </c>
      <c r="DW346" s="7">
        <v>19</v>
      </c>
      <c r="DX346" s="7">
        <f t="shared" si="25"/>
        <v>606</v>
      </c>
      <c r="DY346" s="7">
        <f t="shared" si="26"/>
        <v>61</v>
      </c>
      <c r="DZ346" s="7">
        <f t="shared" si="27"/>
        <v>314</v>
      </c>
      <c r="EA346" s="7">
        <f t="shared" si="28"/>
        <v>217</v>
      </c>
    </row>
    <row r="347" spans="1:131" x14ac:dyDescent="0.35">
      <c r="A347" s="7">
        <v>13</v>
      </c>
      <c r="B347" s="10" t="s">
        <v>1020</v>
      </c>
      <c r="C347" s="10" t="s">
        <v>814</v>
      </c>
      <c r="D347" s="10" t="s">
        <v>815</v>
      </c>
      <c r="E347" s="7">
        <f>SUM(Table32534[[#This Row],[0]:[90]])</f>
        <v>771</v>
      </c>
      <c r="F347" s="8">
        <f>SUM(Table32534[[#This Row],[0]:[15]])</f>
        <v>117</v>
      </c>
      <c r="G347" s="7">
        <f>SUM(Table32534[[#This Row],[16]:[64]])</f>
        <v>442</v>
      </c>
      <c r="H347" s="7">
        <f>SUM(Table32534[[#This Row],[65]:[90]])</f>
        <v>212</v>
      </c>
      <c r="I347" s="7">
        <f>SUM(Table32534[[#This Row],[85]:[90]])</f>
        <v>58</v>
      </c>
      <c r="J347" s="8">
        <f>SUM(Table32534[[#This Row],[0]:[17]])</f>
        <v>137</v>
      </c>
      <c r="K347" s="7">
        <f>SUM(Table32534[[#This Row],[18]:[64]])</f>
        <v>422</v>
      </c>
      <c r="L347" s="8">
        <f>SUM(Table32534[[#This Row],[0]:[4]])</f>
        <v>32</v>
      </c>
      <c r="M347" s="7">
        <f>SUM(Table32534[[#This Row],[5]:[15]])</f>
        <v>85</v>
      </c>
      <c r="N347" s="7">
        <f>SUM(Table32534[[#This Row],[16]:[24]])</f>
        <v>93</v>
      </c>
      <c r="O347" s="7">
        <f>SUM(Table32534[[#This Row],[25]:[49]])</f>
        <v>220</v>
      </c>
      <c r="P347" s="7">
        <f>SUM(Table32534[[#This Row],[50]:[64]])</f>
        <v>129</v>
      </c>
      <c r="Q347" s="7">
        <f>SUM(Table32534[[#This Row],[65]:[74]])</f>
        <v>84</v>
      </c>
      <c r="R347" s="7">
        <f>SUM(Table32534[[#This Row],[75]:[84]])</f>
        <v>70</v>
      </c>
      <c r="S347" s="8">
        <f>SUM(Table32534[[#This Row],[5]:[9]])</f>
        <v>36</v>
      </c>
      <c r="T347" s="7">
        <f>SUM(Table32534[[#This Row],[10]:[14]])</f>
        <v>43</v>
      </c>
      <c r="U347" s="7">
        <f>SUM(Table32534[[#This Row],[15]:[19]])</f>
        <v>48</v>
      </c>
      <c r="V347" s="7">
        <f>SUM(Table32534[[#This Row],[20]:[24]])</f>
        <v>51</v>
      </c>
      <c r="W347" s="7">
        <f>SUM(Table32534[[#This Row],[25]:[29]])</f>
        <v>42</v>
      </c>
      <c r="X347" s="7">
        <f>SUM(Table32534[[#This Row],[30]:[34]])</f>
        <v>50</v>
      </c>
      <c r="Y347" s="7">
        <f>SUM(Table32534[[#This Row],[35]:[39]])</f>
        <v>39</v>
      </c>
      <c r="Z347" s="7">
        <f>SUM(Table32534[[#This Row],[40]:[44]])</f>
        <v>38</v>
      </c>
      <c r="AA347" s="7">
        <f>SUM(Table32534[[#This Row],[45]:[49]])</f>
        <v>51</v>
      </c>
      <c r="AB347" s="7">
        <f>SUM(Table32534[[#This Row],[50]:[54]])</f>
        <v>30</v>
      </c>
      <c r="AC347" s="7">
        <f>SUM(Table32534[[#This Row],[55]:[59]])</f>
        <v>52</v>
      </c>
      <c r="AD347" s="7">
        <f>SUM(Table32534[[#This Row],[60]:[64]])</f>
        <v>47</v>
      </c>
      <c r="AE347" s="7">
        <f>SUM(Table32534[[#This Row],[65]:[69]])</f>
        <v>42</v>
      </c>
      <c r="AF347" s="7">
        <f>SUM(Table32534[[#This Row],[70]:[74]])</f>
        <v>42</v>
      </c>
      <c r="AG347" s="7">
        <f>SUM(Table32534[[#This Row],[75]:[79]])</f>
        <v>35</v>
      </c>
      <c r="AH347" s="7">
        <f>SUM(Table32534[[#This Row],[80]:[84]])</f>
        <v>35</v>
      </c>
      <c r="AI347" s="7">
        <f>SUM(Table32534[[#This Row],[85]:[89]])</f>
        <v>41</v>
      </c>
      <c r="AJ347" s="7">
        <f>Table32534[[#This Row],[90]]</f>
        <v>17</v>
      </c>
      <c r="AK347" s="8">
        <v>2</v>
      </c>
      <c r="AL347" s="7">
        <v>11</v>
      </c>
      <c r="AM347" s="7">
        <v>6</v>
      </c>
      <c r="AN347" s="7">
        <v>6</v>
      </c>
      <c r="AO347" s="7">
        <v>7</v>
      </c>
      <c r="AP347" s="7">
        <v>4</v>
      </c>
      <c r="AQ347" s="7">
        <v>13</v>
      </c>
      <c r="AR347" s="7">
        <v>7</v>
      </c>
      <c r="AS347" s="7">
        <v>6</v>
      </c>
      <c r="AT347" s="7">
        <v>6</v>
      </c>
      <c r="AU347" s="7">
        <v>6</v>
      </c>
      <c r="AV347" s="7">
        <v>6</v>
      </c>
      <c r="AW347" s="7">
        <v>13</v>
      </c>
      <c r="AX347" s="7">
        <v>13</v>
      </c>
      <c r="AY347" s="7">
        <v>5</v>
      </c>
      <c r="AZ347" s="7">
        <v>6</v>
      </c>
      <c r="BA347" s="7">
        <v>5</v>
      </c>
      <c r="BB347" s="7">
        <v>15</v>
      </c>
      <c r="BC347" s="7">
        <v>11</v>
      </c>
      <c r="BD347" s="7">
        <v>11</v>
      </c>
      <c r="BE347" s="7">
        <v>14</v>
      </c>
      <c r="BF347" s="7">
        <v>8</v>
      </c>
      <c r="BG347" s="7">
        <v>12</v>
      </c>
      <c r="BH347" s="7">
        <v>11</v>
      </c>
      <c r="BI347" s="7">
        <v>6</v>
      </c>
      <c r="BJ347" s="7">
        <v>11</v>
      </c>
      <c r="BK347" s="7">
        <v>8</v>
      </c>
      <c r="BL347" s="7">
        <v>6</v>
      </c>
      <c r="BM347" s="7">
        <v>5</v>
      </c>
      <c r="BN347" s="7">
        <v>12</v>
      </c>
      <c r="BO347" s="7">
        <v>7</v>
      </c>
      <c r="BP347" s="7">
        <v>14</v>
      </c>
      <c r="BQ347" s="7">
        <v>5</v>
      </c>
      <c r="BR347" s="7">
        <v>16</v>
      </c>
      <c r="BS347" s="7">
        <v>8</v>
      </c>
      <c r="BT347" s="7">
        <v>6</v>
      </c>
      <c r="BU347" s="7">
        <v>5</v>
      </c>
      <c r="BV347" s="7">
        <v>9</v>
      </c>
      <c r="BW347" s="7">
        <v>12</v>
      </c>
      <c r="BX347" s="7">
        <v>7</v>
      </c>
      <c r="BY347" s="7">
        <v>4</v>
      </c>
      <c r="BZ347" s="7">
        <v>9</v>
      </c>
      <c r="CA347" s="7">
        <v>11</v>
      </c>
      <c r="CB347" s="7">
        <v>5</v>
      </c>
      <c r="CC347" s="7">
        <v>9</v>
      </c>
      <c r="CD347" s="7">
        <v>14</v>
      </c>
      <c r="CE347" s="7">
        <v>6</v>
      </c>
      <c r="CF347" s="7">
        <v>11</v>
      </c>
      <c r="CG347" s="7">
        <v>9</v>
      </c>
      <c r="CH347" s="7">
        <v>11</v>
      </c>
      <c r="CI347" s="7">
        <v>5</v>
      </c>
      <c r="CJ347" s="7">
        <v>4</v>
      </c>
      <c r="CK347" s="7">
        <v>5</v>
      </c>
      <c r="CL347" s="7">
        <v>12</v>
      </c>
      <c r="CM347" s="7">
        <v>4</v>
      </c>
      <c r="CN347" s="7">
        <v>14</v>
      </c>
      <c r="CO347" s="7">
        <v>8</v>
      </c>
      <c r="CP347" s="7">
        <v>11</v>
      </c>
      <c r="CQ347" s="7">
        <v>5</v>
      </c>
      <c r="CR347" s="7">
        <v>14</v>
      </c>
      <c r="CS347" s="7">
        <v>6</v>
      </c>
      <c r="CT347" s="7">
        <v>11</v>
      </c>
      <c r="CU347" s="7">
        <v>8</v>
      </c>
      <c r="CV347" s="7">
        <v>10</v>
      </c>
      <c r="CW347" s="7">
        <v>12</v>
      </c>
      <c r="CX347" s="7">
        <v>10</v>
      </c>
      <c r="CY347" s="7">
        <v>11</v>
      </c>
      <c r="CZ347" s="7">
        <v>6</v>
      </c>
      <c r="DA347" s="7">
        <v>5</v>
      </c>
      <c r="DB347" s="7">
        <v>10</v>
      </c>
      <c r="DC347" s="7">
        <v>10</v>
      </c>
      <c r="DD347" s="7">
        <v>11</v>
      </c>
      <c r="DE347" s="7">
        <v>6</v>
      </c>
      <c r="DF347" s="7">
        <v>7</v>
      </c>
      <c r="DG347" s="7">
        <v>8</v>
      </c>
      <c r="DH347" s="7">
        <v>11</v>
      </c>
      <c r="DI347" s="7">
        <v>9</v>
      </c>
      <c r="DJ347" s="7">
        <v>6</v>
      </c>
      <c r="DK347" s="7">
        <v>4</v>
      </c>
      <c r="DL347" s="7">
        <v>5</v>
      </c>
      <c r="DM347" s="7">
        <v>16</v>
      </c>
      <c r="DN347" s="7">
        <v>6</v>
      </c>
      <c r="DO347" s="7">
        <v>5</v>
      </c>
      <c r="DP347" s="7">
        <v>2</v>
      </c>
      <c r="DQ347" s="7">
        <v>6</v>
      </c>
      <c r="DR347" s="7">
        <v>5</v>
      </c>
      <c r="DS347" s="7">
        <v>11</v>
      </c>
      <c r="DT347" s="7">
        <v>8</v>
      </c>
      <c r="DU347" s="7">
        <v>8</v>
      </c>
      <c r="DV347" s="7">
        <v>9</v>
      </c>
      <c r="DW347" s="7">
        <v>17</v>
      </c>
      <c r="DX347" s="7">
        <f t="shared" si="25"/>
        <v>442</v>
      </c>
      <c r="DY347" s="7">
        <f t="shared" si="26"/>
        <v>73</v>
      </c>
      <c r="DZ347" s="7">
        <f t="shared" si="27"/>
        <v>220</v>
      </c>
      <c r="EA347" s="7">
        <f t="shared" si="28"/>
        <v>129</v>
      </c>
    </row>
    <row r="348" spans="1:131" x14ac:dyDescent="0.35">
      <c r="A348" s="7">
        <v>13</v>
      </c>
      <c r="B348" s="10" t="s">
        <v>1020</v>
      </c>
      <c r="C348" s="10" t="s">
        <v>816</v>
      </c>
      <c r="D348" s="10" t="s">
        <v>817</v>
      </c>
      <c r="E348" s="7">
        <f>SUM(Table32534[[#This Row],[0]:[90]])</f>
        <v>765</v>
      </c>
      <c r="F348" s="8">
        <f>SUM(Table32534[[#This Row],[0]:[15]])</f>
        <v>125</v>
      </c>
      <c r="G348" s="7">
        <f>SUM(Table32534[[#This Row],[16]:[64]])</f>
        <v>416</v>
      </c>
      <c r="H348" s="7">
        <f>SUM(Table32534[[#This Row],[65]:[90]])</f>
        <v>224</v>
      </c>
      <c r="I348" s="7">
        <f>SUM(Table32534[[#This Row],[85]:[90]])</f>
        <v>39</v>
      </c>
      <c r="J348" s="8">
        <f>SUM(Table32534[[#This Row],[0]:[17]])</f>
        <v>143</v>
      </c>
      <c r="K348" s="7">
        <f>SUM(Table32534[[#This Row],[18]:[64]])</f>
        <v>398</v>
      </c>
      <c r="L348" s="8">
        <f>SUM(Table32534[[#This Row],[0]:[4]])</f>
        <v>41</v>
      </c>
      <c r="M348" s="7">
        <f>SUM(Table32534[[#This Row],[5]:[15]])</f>
        <v>84</v>
      </c>
      <c r="N348" s="7">
        <f>SUM(Table32534[[#This Row],[16]:[24]])</f>
        <v>59</v>
      </c>
      <c r="O348" s="7">
        <f>SUM(Table32534[[#This Row],[25]:[49]])</f>
        <v>198</v>
      </c>
      <c r="P348" s="7">
        <f>SUM(Table32534[[#This Row],[50]:[64]])</f>
        <v>159</v>
      </c>
      <c r="Q348" s="7">
        <f>SUM(Table32534[[#This Row],[65]:[74]])</f>
        <v>100</v>
      </c>
      <c r="R348" s="7">
        <f>SUM(Table32534[[#This Row],[75]:[84]])</f>
        <v>85</v>
      </c>
      <c r="S348" s="8">
        <f>SUM(Table32534[[#This Row],[5]:[9]])</f>
        <v>41</v>
      </c>
      <c r="T348" s="7">
        <f>SUM(Table32534[[#This Row],[10]:[14]])</f>
        <v>30</v>
      </c>
      <c r="U348" s="7">
        <f>SUM(Table32534[[#This Row],[15]:[19]])</f>
        <v>46</v>
      </c>
      <c r="V348" s="7">
        <f>SUM(Table32534[[#This Row],[20]:[24]])</f>
        <v>26</v>
      </c>
      <c r="W348" s="7">
        <f>SUM(Table32534[[#This Row],[25]:[29]])</f>
        <v>20</v>
      </c>
      <c r="X348" s="7">
        <f>SUM(Table32534[[#This Row],[30]:[34]])</f>
        <v>40</v>
      </c>
      <c r="Y348" s="7">
        <f>SUM(Table32534[[#This Row],[35]:[39]])</f>
        <v>44</v>
      </c>
      <c r="Z348" s="7">
        <f>SUM(Table32534[[#This Row],[40]:[44]])</f>
        <v>47</v>
      </c>
      <c r="AA348" s="7">
        <f>SUM(Table32534[[#This Row],[45]:[49]])</f>
        <v>47</v>
      </c>
      <c r="AB348" s="7">
        <f>SUM(Table32534[[#This Row],[50]:[54]])</f>
        <v>41</v>
      </c>
      <c r="AC348" s="7">
        <f>SUM(Table32534[[#This Row],[55]:[59]])</f>
        <v>59</v>
      </c>
      <c r="AD348" s="7">
        <f>SUM(Table32534[[#This Row],[60]:[64]])</f>
        <v>59</v>
      </c>
      <c r="AE348" s="7">
        <f>SUM(Table32534[[#This Row],[65]:[69]])</f>
        <v>49</v>
      </c>
      <c r="AF348" s="7">
        <f>SUM(Table32534[[#This Row],[70]:[74]])</f>
        <v>51</v>
      </c>
      <c r="AG348" s="7">
        <f>SUM(Table32534[[#This Row],[75]:[79]])</f>
        <v>55</v>
      </c>
      <c r="AH348" s="7">
        <f>SUM(Table32534[[#This Row],[80]:[84]])</f>
        <v>30</v>
      </c>
      <c r="AI348" s="7">
        <f>SUM(Table32534[[#This Row],[85]:[89]])</f>
        <v>19</v>
      </c>
      <c r="AJ348" s="7">
        <f>Table32534[[#This Row],[90]]</f>
        <v>20</v>
      </c>
      <c r="AK348" s="8">
        <v>7</v>
      </c>
      <c r="AL348" s="7">
        <v>4</v>
      </c>
      <c r="AM348" s="7">
        <v>9</v>
      </c>
      <c r="AN348" s="7">
        <v>12</v>
      </c>
      <c r="AO348" s="7">
        <v>9</v>
      </c>
      <c r="AP348" s="7">
        <v>8</v>
      </c>
      <c r="AQ348" s="7">
        <v>9</v>
      </c>
      <c r="AR348" s="7">
        <v>10</v>
      </c>
      <c r="AS348" s="7">
        <v>5</v>
      </c>
      <c r="AT348" s="7">
        <v>9</v>
      </c>
      <c r="AU348" s="7">
        <v>5</v>
      </c>
      <c r="AV348" s="7">
        <v>2</v>
      </c>
      <c r="AW348" s="7">
        <v>7</v>
      </c>
      <c r="AX348" s="7">
        <v>4</v>
      </c>
      <c r="AY348" s="7">
        <v>12</v>
      </c>
      <c r="AZ348" s="7">
        <v>13</v>
      </c>
      <c r="BA348" s="7">
        <v>10</v>
      </c>
      <c r="BB348" s="7">
        <v>8</v>
      </c>
      <c r="BC348" s="7">
        <v>7</v>
      </c>
      <c r="BD348" s="7">
        <v>8</v>
      </c>
      <c r="BE348" s="7">
        <v>8</v>
      </c>
      <c r="BF348" s="7">
        <v>8</v>
      </c>
      <c r="BG348" s="7">
        <v>4</v>
      </c>
      <c r="BH348" s="7">
        <v>5</v>
      </c>
      <c r="BI348" s="7">
        <v>1</v>
      </c>
      <c r="BJ348" s="7">
        <v>4</v>
      </c>
      <c r="BK348" s="7">
        <v>6</v>
      </c>
      <c r="BL348" s="7">
        <v>5</v>
      </c>
      <c r="BM348" s="7">
        <v>3</v>
      </c>
      <c r="BN348" s="7">
        <v>2</v>
      </c>
      <c r="BO348" s="7">
        <v>10</v>
      </c>
      <c r="BP348" s="7">
        <v>7</v>
      </c>
      <c r="BQ348" s="7">
        <v>6</v>
      </c>
      <c r="BR348" s="7">
        <v>9</v>
      </c>
      <c r="BS348" s="7">
        <v>8</v>
      </c>
      <c r="BT348" s="7">
        <v>9</v>
      </c>
      <c r="BU348" s="7">
        <v>8</v>
      </c>
      <c r="BV348" s="7">
        <v>10</v>
      </c>
      <c r="BW348" s="7">
        <v>10</v>
      </c>
      <c r="BX348" s="7">
        <v>7</v>
      </c>
      <c r="BY348" s="7">
        <v>13</v>
      </c>
      <c r="BZ348" s="7">
        <v>10</v>
      </c>
      <c r="CA348" s="7">
        <v>11</v>
      </c>
      <c r="CB348" s="7">
        <v>5</v>
      </c>
      <c r="CC348" s="7">
        <v>8</v>
      </c>
      <c r="CD348" s="7">
        <v>9</v>
      </c>
      <c r="CE348" s="7">
        <v>12</v>
      </c>
      <c r="CF348" s="7">
        <v>9</v>
      </c>
      <c r="CG348" s="7">
        <v>12</v>
      </c>
      <c r="CH348" s="7">
        <v>5</v>
      </c>
      <c r="CI348" s="7">
        <v>10</v>
      </c>
      <c r="CJ348" s="7">
        <v>8</v>
      </c>
      <c r="CK348" s="7">
        <v>13</v>
      </c>
      <c r="CL348" s="7">
        <v>5</v>
      </c>
      <c r="CM348" s="7">
        <v>5</v>
      </c>
      <c r="CN348" s="7">
        <v>9</v>
      </c>
      <c r="CO348" s="7">
        <v>12</v>
      </c>
      <c r="CP348" s="7">
        <v>11</v>
      </c>
      <c r="CQ348" s="7">
        <v>9</v>
      </c>
      <c r="CR348" s="7">
        <v>18</v>
      </c>
      <c r="CS348" s="7">
        <v>13</v>
      </c>
      <c r="CT348" s="7">
        <v>14</v>
      </c>
      <c r="CU348" s="7">
        <v>14</v>
      </c>
      <c r="CV348" s="7">
        <v>11</v>
      </c>
      <c r="CW348" s="7">
        <v>7</v>
      </c>
      <c r="CX348" s="7">
        <v>10</v>
      </c>
      <c r="CY348" s="7">
        <v>11</v>
      </c>
      <c r="CZ348" s="7">
        <v>7</v>
      </c>
      <c r="DA348" s="7">
        <v>9</v>
      </c>
      <c r="DB348" s="7">
        <v>12</v>
      </c>
      <c r="DC348" s="7">
        <v>13</v>
      </c>
      <c r="DD348" s="7">
        <v>6</v>
      </c>
      <c r="DE348" s="7">
        <v>5</v>
      </c>
      <c r="DF348" s="7">
        <v>15</v>
      </c>
      <c r="DG348" s="7">
        <v>12</v>
      </c>
      <c r="DH348" s="7">
        <v>9</v>
      </c>
      <c r="DI348" s="7">
        <v>14</v>
      </c>
      <c r="DJ348" s="7">
        <v>18</v>
      </c>
      <c r="DK348" s="7">
        <v>5</v>
      </c>
      <c r="DL348" s="7">
        <v>9</v>
      </c>
      <c r="DM348" s="7">
        <v>7</v>
      </c>
      <c r="DN348" s="7">
        <v>5</v>
      </c>
      <c r="DO348" s="7">
        <v>8</v>
      </c>
      <c r="DP348" s="7">
        <v>6</v>
      </c>
      <c r="DQ348" s="7">
        <v>4</v>
      </c>
      <c r="DR348" s="7">
        <v>5</v>
      </c>
      <c r="DS348" s="7">
        <v>4</v>
      </c>
      <c r="DT348" s="7">
        <v>6</v>
      </c>
      <c r="DU348" s="7">
        <v>2</v>
      </c>
      <c r="DV348" s="7">
        <v>2</v>
      </c>
      <c r="DW348" s="7">
        <v>20</v>
      </c>
      <c r="DX348" s="7">
        <f t="shared" ref="DX348:DX411" si="29">G348</f>
        <v>416</v>
      </c>
      <c r="DY348" s="7">
        <f t="shared" ref="DY348:DY411" si="30">SUM(BC348:BI348)</f>
        <v>41</v>
      </c>
      <c r="DZ348" s="7">
        <f t="shared" ref="DZ348:DZ411" si="31">SUM(BJ348:CH348)</f>
        <v>198</v>
      </c>
      <c r="EA348" s="7">
        <f t="shared" ref="EA348:EA411" si="32">SUM(CI348:CW348)</f>
        <v>159</v>
      </c>
    </row>
    <row r="349" spans="1:131" x14ac:dyDescent="0.35">
      <c r="A349" s="7">
        <v>13</v>
      </c>
      <c r="B349" s="10" t="s">
        <v>1020</v>
      </c>
      <c r="C349" s="10" t="s">
        <v>818</v>
      </c>
      <c r="D349" s="10" t="s">
        <v>819</v>
      </c>
      <c r="E349" s="7">
        <f>SUM(Table32534[[#This Row],[0]:[90]])</f>
        <v>656</v>
      </c>
      <c r="F349" s="8">
        <f>SUM(Table32534[[#This Row],[0]:[15]])</f>
        <v>107</v>
      </c>
      <c r="G349" s="7">
        <f>SUM(Table32534[[#This Row],[16]:[64]])</f>
        <v>401</v>
      </c>
      <c r="H349" s="7">
        <f>SUM(Table32534[[#This Row],[65]:[90]])</f>
        <v>148</v>
      </c>
      <c r="I349" s="7">
        <f>SUM(Table32534[[#This Row],[85]:[90]])</f>
        <v>21</v>
      </c>
      <c r="J349" s="8">
        <f>SUM(Table32534[[#This Row],[0]:[17]])</f>
        <v>119</v>
      </c>
      <c r="K349" s="7">
        <f>SUM(Table32534[[#This Row],[18]:[64]])</f>
        <v>389</v>
      </c>
      <c r="L349" s="8">
        <f>SUM(Table32534[[#This Row],[0]:[4]])</f>
        <v>22</v>
      </c>
      <c r="M349" s="7">
        <f>SUM(Table32534[[#This Row],[5]:[15]])</f>
        <v>85</v>
      </c>
      <c r="N349" s="7">
        <f>SUM(Table32534[[#This Row],[16]:[24]])</f>
        <v>65</v>
      </c>
      <c r="O349" s="7">
        <f>SUM(Table32534[[#This Row],[25]:[49]])</f>
        <v>219</v>
      </c>
      <c r="P349" s="7">
        <f>SUM(Table32534[[#This Row],[50]:[64]])</f>
        <v>117</v>
      </c>
      <c r="Q349" s="7">
        <f>SUM(Table32534[[#This Row],[65]:[74]])</f>
        <v>73</v>
      </c>
      <c r="R349" s="7">
        <f>SUM(Table32534[[#This Row],[75]:[84]])</f>
        <v>54</v>
      </c>
      <c r="S349" s="8">
        <f>SUM(Table32534[[#This Row],[5]:[9]])</f>
        <v>26</v>
      </c>
      <c r="T349" s="7">
        <f>SUM(Table32534[[#This Row],[10]:[14]])</f>
        <v>48</v>
      </c>
      <c r="U349" s="7">
        <f>SUM(Table32534[[#This Row],[15]:[19]])</f>
        <v>39</v>
      </c>
      <c r="V349" s="7">
        <f>SUM(Table32534[[#This Row],[20]:[24]])</f>
        <v>37</v>
      </c>
      <c r="W349" s="7">
        <f>SUM(Table32534[[#This Row],[25]:[29]])</f>
        <v>36</v>
      </c>
      <c r="X349" s="7">
        <f>SUM(Table32534[[#This Row],[30]:[34]])</f>
        <v>38</v>
      </c>
      <c r="Y349" s="7">
        <f>SUM(Table32534[[#This Row],[35]:[39]])</f>
        <v>53</v>
      </c>
      <c r="Z349" s="7">
        <f>SUM(Table32534[[#This Row],[40]:[44]])</f>
        <v>50</v>
      </c>
      <c r="AA349" s="7">
        <f>SUM(Table32534[[#This Row],[45]:[49]])</f>
        <v>42</v>
      </c>
      <c r="AB349" s="7">
        <f>SUM(Table32534[[#This Row],[50]:[54]])</f>
        <v>28</v>
      </c>
      <c r="AC349" s="7">
        <f>SUM(Table32534[[#This Row],[55]:[59]])</f>
        <v>43</v>
      </c>
      <c r="AD349" s="7">
        <f>SUM(Table32534[[#This Row],[60]:[64]])</f>
        <v>46</v>
      </c>
      <c r="AE349" s="7">
        <f>SUM(Table32534[[#This Row],[65]:[69]])</f>
        <v>44</v>
      </c>
      <c r="AF349" s="7">
        <f>SUM(Table32534[[#This Row],[70]:[74]])</f>
        <v>29</v>
      </c>
      <c r="AG349" s="7">
        <f>SUM(Table32534[[#This Row],[75]:[79]])</f>
        <v>27</v>
      </c>
      <c r="AH349" s="7">
        <f>SUM(Table32534[[#This Row],[80]:[84]])</f>
        <v>27</v>
      </c>
      <c r="AI349" s="7">
        <f>SUM(Table32534[[#This Row],[85]:[89]])</f>
        <v>13</v>
      </c>
      <c r="AJ349" s="7">
        <f>Table32534[[#This Row],[90]]</f>
        <v>8</v>
      </c>
      <c r="AK349" s="8">
        <v>6</v>
      </c>
      <c r="AL349" s="7">
        <v>3</v>
      </c>
      <c r="AM349" s="7">
        <v>3</v>
      </c>
      <c r="AN349" s="7">
        <v>5</v>
      </c>
      <c r="AO349" s="7">
        <v>5</v>
      </c>
      <c r="AP349" s="7">
        <v>7</v>
      </c>
      <c r="AQ349" s="7">
        <v>5</v>
      </c>
      <c r="AR349" s="7">
        <v>4</v>
      </c>
      <c r="AS349" s="7">
        <v>6</v>
      </c>
      <c r="AT349" s="7">
        <v>4</v>
      </c>
      <c r="AU349" s="7">
        <v>8</v>
      </c>
      <c r="AV349" s="7">
        <v>6</v>
      </c>
      <c r="AW349" s="7">
        <v>10</v>
      </c>
      <c r="AX349" s="7">
        <v>10</v>
      </c>
      <c r="AY349" s="7">
        <v>14</v>
      </c>
      <c r="AZ349" s="7">
        <v>11</v>
      </c>
      <c r="BA349" s="7">
        <v>5</v>
      </c>
      <c r="BB349" s="7">
        <v>7</v>
      </c>
      <c r="BC349" s="7">
        <v>8</v>
      </c>
      <c r="BD349" s="7">
        <v>8</v>
      </c>
      <c r="BE349" s="7">
        <v>7</v>
      </c>
      <c r="BF349" s="7">
        <v>6</v>
      </c>
      <c r="BG349" s="7">
        <v>9</v>
      </c>
      <c r="BH349" s="7">
        <v>8</v>
      </c>
      <c r="BI349" s="7">
        <v>7</v>
      </c>
      <c r="BJ349" s="7">
        <v>7</v>
      </c>
      <c r="BK349" s="7">
        <v>6</v>
      </c>
      <c r="BL349" s="7">
        <v>6</v>
      </c>
      <c r="BM349" s="7">
        <v>2</v>
      </c>
      <c r="BN349" s="7">
        <v>15</v>
      </c>
      <c r="BO349" s="7">
        <v>7</v>
      </c>
      <c r="BP349" s="7">
        <v>9</v>
      </c>
      <c r="BQ349" s="7">
        <v>7</v>
      </c>
      <c r="BR349" s="7">
        <v>8</v>
      </c>
      <c r="BS349" s="7">
        <v>7</v>
      </c>
      <c r="BT349" s="7">
        <v>12</v>
      </c>
      <c r="BU349" s="7">
        <v>8</v>
      </c>
      <c r="BV349" s="7">
        <v>14</v>
      </c>
      <c r="BW349" s="7">
        <v>11</v>
      </c>
      <c r="BX349" s="7">
        <v>8</v>
      </c>
      <c r="BY349" s="7">
        <v>8</v>
      </c>
      <c r="BZ349" s="7">
        <v>11</v>
      </c>
      <c r="CA349" s="7">
        <v>8</v>
      </c>
      <c r="CB349" s="7">
        <v>15</v>
      </c>
      <c r="CC349" s="7">
        <v>8</v>
      </c>
      <c r="CD349" s="7">
        <v>10</v>
      </c>
      <c r="CE349" s="7">
        <v>8</v>
      </c>
      <c r="CF349" s="7">
        <v>7</v>
      </c>
      <c r="CG349" s="7">
        <v>5</v>
      </c>
      <c r="CH349" s="7">
        <v>12</v>
      </c>
      <c r="CI349" s="7">
        <v>6</v>
      </c>
      <c r="CJ349" s="7">
        <v>6</v>
      </c>
      <c r="CK349" s="7">
        <v>5</v>
      </c>
      <c r="CL349" s="7">
        <v>5</v>
      </c>
      <c r="CM349" s="7">
        <v>6</v>
      </c>
      <c r="CN349" s="7">
        <v>9</v>
      </c>
      <c r="CO349" s="7">
        <v>9</v>
      </c>
      <c r="CP349" s="7">
        <v>8</v>
      </c>
      <c r="CQ349" s="7">
        <v>9</v>
      </c>
      <c r="CR349" s="7">
        <v>8</v>
      </c>
      <c r="CS349" s="7">
        <v>11</v>
      </c>
      <c r="CT349" s="7">
        <v>14</v>
      </c>
      <c r="CU349" s="7">
        <v>8</v>
      </c>
      <c r="CV349" s="7">
        <v>5</v>
      </c>
      <c r="CW349" s="7">
        <v>8</v>
      </c>
      <c r="CX349" s="7">
        <v>7</v>
      </c>
      <c r="CY349" s="7">
        <v>12</v>
      </c>
      <c r="CZ349" s="7">
        <v>8</v>
      </c>
      <c r="DA349" s="7">
        <v>8</v>
      </c>
      <c r="DB349" s="7">
        <v>9</v>
      </c>
      <c r="DC349" s="7">
        <v>5</v>
      </c>
      <c r="DD349" s="7">
        <v>8</v>
      </c>
      <c r="DE349" s="7">
        <v>6</v>
      </c>
      <c r="DF349" s="7">
        <v>5</v>
      </c>
      <c r="DG349" s="7">
        <v>5</v>
      </c>
      <c r="DH349" s="7">
        <v>8</v>
      </c>
      <c r="DI349" s="7">
        <v>7</v>
      </c>
      <c r="DJ349" s="7">
        <v>4</v>
      </c>
      <c r="DK349" s="7">
        <v>3</v>
      </c>
      <c r="DL349" s="7">
        <v>5</v>
      </c>
      <c r="DM349" s="7">
        <v>8</v>
      </c>
      <c r="DN349" s="7">
        <v>4</v>
      </c>
      <c r="DO349" s="7">
        <v>9</v>
      </c>
      <c r="DP349" s="7">
        <v>1</v>
      </c>
      <c r="DQ349" s="7">
        <v>5</v>
      </c>
      <c r="DR349" s="7">
        <v>3</v>
      </c>
      <c r="DS349" s="7">
        <v>2</v>
      </c>
      <c r="DT349" s="7">
        <v>2</v>
      </c>
      <c r="DU349" s="7">
        <v>3</v>
      </c>
      <c r="DV349" s="7">
        <v>3</v>
      </c>
      <c r="DW349" s="7">
        <v>8</v>
      </c>
      <c r="DX349" s="7">
        <f t="shared" si="29"/>
        <v>401</v>
      </c>
      <c r="DY349" s="7">
        <f t="shared" si="30"/>
        <v>53</v>
      </c>
      <c r="DZ349" s="7">
        <f t="shared" si="31"/>
        <v>219</v>
      </c>
      <c r="EA349" s="7">
        <f t="shared" si="32"/>
        <v>117</v>
      </c>
    </row>
    <row r="350" spans="1:131" x14ac:dyDescent="0.35">
      <c r="A350" s="7">
        <v>13</v>
      </c>
      <c r="B350" s="10" t="s">
        <v>1020</v>
      </c>
      <c r="C350" s="10" t="s">
        <v>820</v>
      </c>
      <c r="D350" s="10" t="s">
        <v>821</v>
      </c>
      <c r="E350" s="7">
        <f>SUM(Table32534[[#This Row],[0]:[90]])</f>
        <v>660</v>
      </c>
      <c r="F350" s="8">
        <f>SUM(Table32534[[#This Row],[0]:[15]])</f>
        <v>98</v>
      </c>
      <c r="G350" s="7">
        <f>SUM(Table32534[[#This Row],[16]:[64]])</f>
        <v>432</v>
      </c>
      <c r="H350" s="7">
        <f>SUM(Table32534[[#This Row],[65]:[90]])</f>
        <v>130</v>
      </c>
      <c r="I350" s="7">
        <f>SUM(Table32534[[#This Row],[85]:[90]])</f>
        <v>21</v>
      </c>
      <c r="J350" s="8">
        <f>SUM(Table32534[[#This Row],[0]:[17]])</f>
        <v>113</v>
      </c>
      <c r="K350" s="7">
        <f>SUM(Table32534[[#This Row],[18]:[64]])</f>
        <v>417</v>
      </c>
      <c r="L350" s="8">
        <f>SUM(Table32534[[#This Row],[0]:[4]])</f>
        <v>25</v>
      </c>
      <c r="M350" s="7">
        <f>SUM(Table32534[[#This Row],[5]:[15]])</f>
        <v>73</v>
      </c>
      <c r="N350" s="7">
        <f>SUM(Table32534[[#This Row],[16]:[24]])</f>
        <v>58</v>
      </c>
      <c r="O350" s="7">
        <f>SUM(Table32534[[#This Row],[25]:[49]])</f>
        <v>224</v>
      </c>
      <c r="P350" s="7">
        <f>SUM(Table32534[[#This Row],[50]:[64]])</f>
        <v>150</v>
      </c>
      <c r="Q350" s="7">
        <f>SUM(Table32534[[#This Row],[65]:[74]])</f>
        <v>68</v>
      </c>
      <c r="R350" s="7">
        <f>SUM(Table32534[[#This Row],[75]:[84]])</f>
        <v>41</v>
      </c>
      <c r="S350" s="8">
        <f>SUM(Table32534[[#This Row],[5]:[9]])</f>
        <v>26</v>
      </c>
      <c r="T350" s="7">
        <f>SUM(Table32534[[#This Row],[10]:[14]])</f>
        <v>40</v>
      </c>
      <c r="U350" s="7">
        <f>SUM(Table32534[[#This Row],[15]:[19]])</f>
        <v>31</v>
      </c>
      <c r="V350" s="7">
        <f>SUM(Table32534[[#This Row],[20]:[24]])</f>
        <v>34</v>
      </c>
      <c r="W350" s="7">
        <f>SUM(Table32534[[#This Row],[25]:[29]])</f>
        <v>37</v>
      </c>
      <c r="X350" s="7">
        <f>SUM(Table32534[[#This Row],[30]:[34]])</f>
        <v>59</v>
      </c>
      <c r="Y350" s="7">
        <f>SUM(Table32534[[#This Row],[35]:[39]])</f>
        <v>41</v>
      </c>
      <c r="Z350" s="7">
        <f>SUM(Table32534[[#This Row],[40]:[44]])</f>
        <v>42</v>
      </c>
      <c r="AA350" s="7">
        <f>SUM(Table32534[[#This Row],[45]:[49]])</f>
        <v>45</v>
      </c>
      <c r="AB350" s="7">
        <f>SUM(Table32534[[#This Row],[50]:[54]])</f>
        <v>48</v>
      </c>
      <c r="AC350" s="7">
        <f>SUM(Table32534[[#This Row],[55]:[59]])</f>
        <v>50</v>
      </c>
      <c r="AD350" s="7">
        <f>SUM(Table32534[[#This Row],[60]:[64]])</f>
        <v>52</v>
      </c>
      <c r="AE350" s="7">
        <f>SUM(Table32534[[#This Row],[65]:[69]])</f>
        <v>42</v>
      </c>
      <c r="AF350" s="7">
        <f>SUM(Table32534[[#This Row],[70]:[74]])</f>
        <v>26</v>
      </c>
      <c r="AG350" s="7">
        <f>SUM(Table32534[[#This Row],[75]:[79]])</f>
        <v>22</v>
      </c>
      <c r="AH350" s="7">
        <f>SUM(Table32534[[#This Row],[80]:[84]])</f>
        <v>19</v>
      </c>
      <c r="AI350" s="7">
        <f>SUM(Table32534[[#This Row],[85]:[89]])</f>
        <v>13</v>
      </c>
      <c r="AJ350" s="7">
        <f>Table32534[[#This Row],[90]]</f>
        <v>8</v>
      </c>
      <c r="AK350" s="8">
        <v>3</v>
      </c>
      <c r="AL350" s="7">
        <v>7</v>
      </c>
      <c r="AM350" s="7">
        <v>5</v>
      </c>
      <c r="AN350" s="7">
        <v>4</v>
      </c>
      <c r="AO350" s="7">
        <v>6</v>
      </c>
      <c r="AP350" s="7">
        <v>0</v>
      </c>
      <c r="AQ350" s="7">
        <v>5</v>
      </c>
      <c r="AR350" s="7">
        <v>6</v>
      </c>
      <c r="AS350" s="7">
        <v>8</v>
      </c>
      <c r="AT350" s="7">
        <v>7</v>
      </c>
      <c r="AU350" s="7">
        <v>8</v>
      </c>
      <c r="AV350" s="7">
        <v>4</v>
      </c>
      <c r="AW350" s="7">
        <v>13</v>
      </c>
      <c r="AX350" s="7">
        <v>4</v>
      </c>
      <c r="AY350" s="7">
        <v>11</v>
      </c>
      <c r="AZ350" s="7">
        <v>7</v>
      </c>
      <c r="BA350" s="7">
        <v>9</v>
      </c>
      <c r="BB350" s="7">
        <v>6</v>
      </c>
      <c r="BC350" s="7">
        <v>4</v>
      </c>
      <c r="BD350" s="7">
        <v>5</v>
      </c>
      <c r="BE350" s="7">
        <v>6</v>
      </c>
      <c r="BF350" s="7">
        <v>6</v>
      </c>
      <c r="BG350" s="7">
        <v>8</v>
      </c>
      <c r="BH350" s="7">
        <v>6</v>
      </c>
      <c r="BI350" s="7">
        <v>8</v>
      </c>
      <c r="BJ350" s="7">
        <v>11</v>
      </c>
      <c r="BK350" s="7">
        <v>4</v>
      </c>
      <c r="BL350" s="7">
        <v>9</v>
      </c>
      <c r="BM350" s="7">
        <v>6</v>
      </c>
      <c r="BN350" s="7">
        <v>7</v>
      </c>
      <c r="BO350" s="7">
        <v>16</v>
      </c>
      <c r="BP350" s="7">
        <v>6</v>
      </c>
      <c r="BQ350" s="7">
        <v>14</v>
      </c>
      <c r="BR350" s="7">
        <v>7</v>
      </c>
      <c r="BS350" s="7">
        <v>16</v>
      </c>
      <c r="BT350" s="7">
        <v>4</v>
      </c>
      <c r="BU350" s="7">
        <v>4</v>
      </c>
      <c r="BV350" s="7">
        <v>8</v>
      </c>
      <c r="BW350" s="7">
        <v>14</v>
      </c>
      <c r="BX350" s="7">
        <v>11</v>
      </c>
      <c r="BY350" s="7">
        <v>8</v>
      </c>
      <c r="BZ350" s="7">
        <v>7</v>
      </c>
      <c r="CA350" s="7">
        <v>10</v>
      </c>
      <c r="CB350" s="7">
        <v>8</v>
      </c>
      <c r="CC350" s="7">
        <v>9</v>
      </c>
      <c r="CD350" s="7">
        <v>6</v>
      </c>
      <c r="CE350" s="7">
        <v>12</v>
      </c>
      <c r="CF350" s="7">
        <v>9</v>
      </c>
      <c r="CG350" s="7">
        <v>11</v>
      </c>
      <c r="CH350" s="7">
        <v>7</v>
      </c>
      <c r="CI350" s="7">
        <v>8</v>
      </c>
      <c r="CJ350" s="7">
        <v>8</v>
      </c>
      <c r="CK350" s="7">
        <v>6</v>
      </c>
      <c r="CL350" s="7">
        <v>13</v>
      </c>
      <c r="CM350" s="7">
        <v>13</v>
      </c>
      <c r="CN350" s="7">
        <v>7</v>
      </c>
      <c r="CO350" s="7">
        <v>13</v>
      </c>
      <c r="CP350" s="7">
        <v>11</v>
      </c>
      <c r="CQ350" s="7">
        <v>9</v>
      </c>
      <c r="CR350" s="7">
        <v>10</v>
      </c>
      <c r="CS350" s="7">
        <v>6</v>
      </c>
      <c r="CT350" s="7">
        <v>10</v>
      </c>
      <c r="CU350" s="7">
        <v>9</v>
      </c>
      <c r="CV350" s="7">
        <v>11</v>
      </c>
      <c r="CW350" s="7">
        <v>16</v>
      </c>
      <c r="CX350" s="7">
        <v>8</v>
      </c>
      <c r="CY350" s="7">
        <v>10</v>
      </c>
      <c r="CZ350" s="7">
        <v>8</v>
      </c>
      <c r="DA350" s="7">
        <v>6</v>
      </c>
      <c r="DB350" s="7">
        <v>10</v>
      </c>
      <c r="DC350" s="7">
        <v>6</v>
      </c>
      <c r="DD350" s="7">
        <v>5</v>
      </c>
      <c r="DE350" s="7">
        <v>5</v>
      </c>
      <c r="DF350" s="7">
        <v>4</v>
      </c>
      <c r="DG350" s="7">
        <v>6</v>
      </c>
      <c r="DH350" s="7">
        <v>3</v>
      </c>
      <c r="DI350" s="7">
        <v>1</v>
      </c>
      <c r="DJ350" s="7">
        <v>6</v>
      </c>
      <c r="DK350" s="7">
        <v>5</v>
      </c>
      <c r="DL350" s="7">
        <v>7</v>
      </c>
      <c r="DM350" s="7">
        <v>5</v>
      </c>
      <c r="DN350" s="7">
        <v>2</v>
      </c>
      <c r="DO350" s="7">
        <v>4</v>
      </c>
      <c r="DP350" s="7">
        <v>5</v>
      </c>
      <c r="DQ350" s="7">
        <v>3</v>
      </c>
      <c r="DR350" s="7">
        <v>1</v>
      </c>
      <c r="DS350" s="7">
        <v>3</v>
      </c>
      <c r="DT350" s="7">
        <v>3</v>
      </c>
      <c r="DU350" s="7">
        <v>4</v>
      </c>
      <c r="DV350" s="7">
        <v>2</v>
      </c>
      <c r="DW350" s="7">
        <v>8</v>
      </c>
      <c r="DX350" s="7">
        <f t="shared" si="29"/>
        <v>432</v>
      </c>
      <c r="DY350" s="7">
        <f t="shared" si="30"/>
        <v>43</v>
      </c>
      <c r="DZ350" s="7">
        <f t="shared" si="31"/>
        <v>224</v>
      </c>
      <c r="EA350" s="7">
        <f t="shared" si="32"/>
        <v>150</v>
      </c>
    </row>
    <row r="351" spans="1:131" x14ac:dyDescent="0.35">
      <c r="A351" s="7">
        <v>13</v>
      </c>
      <c r="B351" s="10" t="s">
        <v>1020</v>
      </c>
      <c r="C351" s="10" t="s">
        <v>822</v>
      </c>
      <c r="D351" s="10" t="s">
        <v>823</v>
      </c>
      <c r="E351" s="7">
        <f>SUM(Table32534[[#This Row],[0]:[90]])</f>
        <v>756</v>
      </c>
      <c r="F351" s="8">
        <f>SUM(Table32534[[#This Row],[0]:[15]])</f>
        <v>101</v>
      </c>
      <c r="G351" s="7">
        <f>SUM(Table32534[[#This Row],[16]:[64]])</f>
        <v>489</v>
      </c>
      <c r="H351" s="7">
        <f>SUM(Table32534[[#This Row],[65]:[90]])</f>
        <v>166</v>
      </c>
      <c r="I351" s="7">
        <f>SUM(Table32534[[#This Row],[85]:[90]])</f>
        <v>28</v>
      </c>
      <c r="J351" s="8">
        <f>SUM(Table32534[[#This Row],[0]:[17]])</f>
        <v>130</v>
      </c>
      <c r="K351" s="7">
        <f>SUM(Table32534[[#This Row],[18]:[64]])</f>
        <v>460</v>
      </c>
      <c r="L351" s="8">
        <f>SUM(Table32534[[#This Row],[0]:[4]])</f>
        <v>29</v>
      </c>
      <c r="M351" s="7">
        <f>SUM(Table32534[[#This Row],[5]:[15]])</f>
        <v>72</v>
      </c>
      <c r="N351" s="7">
        <f>SUM(Table32534[[#This Row],[16]:[24]])</f>
        <v>105</v>
      </c>
      <c r="O351" s="7">
        <f>SUM(Table32534[[#This Row],[25]:[49]])</f>
        <v>212</v>
      </c>
      <c r="P351" s="7">
        <f>SUM(Table32534[[#This Row],[50]:[64]])</f>
        <v>172</v>
      </c>
      <c r="Q351" s="7">
        <f>SUM(Table32534[[#This Row],[65]:[74]])</f>
        <v>86</v>
      </c>
      <c r="R351" s="7">
        <f>SUM(Table32534[[#This Row],[75]:[84]])</f>
        <v>52</v>
      </c>
      <c r="S351" s="8">
        <f>SUM(Table32534[[#This Row],[5]:[9]])</f>
        <v>24</v>
      </c>
      <c r="T351" s="7">
        <f>SUM(Table32534[[#This Row],[10]:[14]])</f>
        <v>36</v>
      </c>
      <c r="U351" s="7">
        <f>SUM(Table32534[[#This Row],[15]:[19]])</f>
        <v>67</v>
      </c>
      <c r="V351" s="7">
        <f>SUM(Table32534[[#This Row],[20]:[24]])</f>
        <v>50</v>
      </c>
      <c r="W351" s="7">
        <f>SUM(Table32534[[#This Row],[25]:[29]])</f>
        <v>21</v>
      </c>
      <c r="X351" s="7">
        <f>SUM(Table32534[[#This Row],[30]:[34]])</f>
        <v>50</v>
      </c>
      <c r="Y351" s="7">
        <f>SUM(Table32534[[#This Row],[35]:[39]])</f>
        <v>37</v>
      </c>
      <c r="Z351" s="7">
        <f>SUM(Table32534[[#This Row],[40]:[44]])</f>
        <v>41</v>
      </c>
      <c r="AA351" s="7">
        <f>SUM(Table32534[[#This Row],[45]:[49]])</f>
        <v>63</v>
      </c>
      <c r="AB351" s="7">
        <f>SUM(Table32534[[#This Row],[50]:[54]])</f>
        <v>63</v>
      </c>
      <c r="AC351" s="7">
        <f>SUM(Table32534[[#This Row],[55]:[59]])</f>
        <v>63</v>
      </c>
      <c r="AD351" s="7">
        <f>SUM(Table32534[[#This Row],[60]:[64]])</f>
        <v>46</v>
      </c>
      <c r="AE351" s="7">
        <f>SUM(Table32534[[#This Row],[65]:[69]])</f>
        <v>48</v>
      </c>
      <c r="AF351" s="7">
        <f>SUM(Table32534[[#This Row],[70]:[74]])</f>
        <v>38</v>
      </c>
      <c r="AG351" s="7">
        <f>SUM(Table32534[[#This Row],[75]:[79]])</f>
        <v>30</v>
      </c>
      <c r="AH351" s="7">
        <f>SUM(Table32534[[#This Row],[80]:[84]])</f>
        <v>22</v>
      </c>
      <c r="AI351" s="7">
        <f>SUM(Table32534[[#This Row],[85]:[89]])</f>
        <v>11</v>
      </c>
      <c r="AJ351" s="7">
        <f>Table32534[[#This Row],[90]]</f>
        <v>17</v>
      </c>
      <c r="AK351" s="8">
        <v>2</v>
      </c>
      <c r="AL351" s="7">
        <v>8</v>
      </c>
      <c r="AM351" s="7">
        <v>3</v>
      </c>
      <c r="AN351" s="7">
        <v>6</v>
      </c>
      <c r="AO351" s="7">
        <v>10</v>
      </c>
      <c r="AP351" s="7">
        <v>3</v>
      </c>
      <c r="AQ351" s="7">
        <v>4</v>
      </c>
      <c r="AR351" s="7">
        <v>4</v>
      </c>
      <c r="AS351" s="7">
        <v>7</v>
      </c>
      <c r="AT351" s="7">
        <v>6</v>
      </c>
      <c r="AU351" s="7">
        <v>7</v>
      </c>
      <c r="AV351" s="7">
        <v>6</v>
      </c>
      <c r="AW351" s="7">
        <v>10</v>
      </c>
      <c r="AX351" s="7">
        <v>7</v>
      </c>
      <c r="AY351" s="7">
        <v>6</v>
      </c>
      <c r="AZ351" s="7">
        <v>12</v>
      </c>
      <c r="BA351" s="7">
        <v>10</v>
      </c>
      <c r="BB351" s="7">
        <v>19</v>
      </c>
      <c r="BC351" s="7">
        <v>10</v>
      </c>
      <c r="BD351" s="7">
        <v>16</v>
      </c>
      <c r="BE351" s="7">
        <v>13</v>
      </c>
      <c r="BF351" s="7">
        <v>16</v>
      </c>
      <c r="BG351" s="7">
        <v>11</v>
      </c>
      <c r="BH351" s="7">
        <v>4</v>
      </c>
      <c r="BI351" s="7">
        <v>6</v>
      </c>
      <c r="BJ351" s="7">
        <v>4</v>
      </c>
      <c r="BK351" s="7">
        <v>2</v>
      </c>
      <c r="BL351" s="7">
        <v>7</v>
      </c>
      <c r="BM351" s="7">
        <v>3</v>
      </c>
      <c r="BN351" s="7">
        <v>5</v>
      </c>
      <c r="BO351" s="7">
        <v>10</v>
      </c>
      <c r="BP351" s="7">
        <v>14</v>
      </c>
      <c r="BQ351" s="7">
        <v>8</v>
      </c>
      <c r="BR351" s="7">
        <v>11</v>
      </c>
      <c r="BS351" s="7">
        <v>7</v>
      </c>
      <c r="BT351" s="7">
        <v>8</v>
      </c>
      <c r="BU351" s="7">
        <v>8</v>
      </c>
      <c r="BV351" s="7">
        <v>7</v>
      </c>
      <c r="BW351" s="7">
        <v>9</v>
      </c>
      <c r="BX351" s="7">
        <v>5</v>
      </c>
      <c r="BY351" s="7">
        <v>11</v>
      </c>
      <c r="BZ351" s="7">
        <v>8</v>
      </c>
      <c r="CA351" s="7">
        <v>10</v>
      </c>
      <c r="CB351" s="7">
        <v>6</v>
      </c>
      <c r="CC351" s="7">
        <v>6</v>
      </c>
      <c r="CD351" s="7">
        <v>12</v>
      </c>
      <c r="CE351" s="7">
        <v>14</v>
      </c>
      <c r="CF351" s="7">
        <v>14</v>
      </c>
      <c r="CG351" s="7">
        <v>11</v>
      </c>
      <c r="CH351" s="7">
        <v>12</v>
      </c>
      <c r="CI351" s="7">
        <v>8</v>
      </c>
      <c r="CJ351" s="7">
        <v>13</v>
      </c>
      <c r="CK351" s="7">
        <v>13</v>
      </c>
      <c r="CL351" s="7">
        <v>15</v>
      </c>
      <c r="CM351" s="7">
        <v>14</v>
      </c>
      <c r="CN351" s="7">
        <v>18</v>
      </c>
      <c r="CO351" s="7">
        <v>16</v>
      </c>
      <c r="CP351" s="7">
        <v>10</v>
      </c>
      <c r="CQ351" s="7">
        <v>5</v>
      </c>
      <c r="CR351" s="7">
        <v>14</v>
      </c>
      <c r="CS351" s="7">
        <v>12</v>
      </c>
      <c r="CT351" s="7">
        <v>8</v>
      </c>
      <c r="CU351" s="7">
        <v>6</v>
      </c>
      <c r="CV351" s="7">
        <v>11</v>
      </c>
      <c r="CW351" s="7">
        <v>9</v>
      </c>
      <c r="CX351" s="7">
        <v>15</v>
      </c>
      <c r="CY351" s="7">
        <v>9</v>
      </c>
      <c r="CZ351" s="7">
        <v>8</v>
      </c>
      <c r="DA351" s="7">
        <v>10</v>
      </c>
      <c r="DB351" s="7">
        <v>6</v>
      </c>
      <c r="DC351" s="7">
        <v>4</v>
      </c>
      <c r="DD351" s="7">
        <v>10</v>
      </c>
      <c r="DE351" s="7">
        <v>8</v>
      </c>
      <c r="DF351" s="7">
        <v>4</v>
      </c>
      <c r="DG351" s="7">
        <v>12</v>
      </c>
      <c r="DH351" s="7">
        <v>7</v>
      </c>
      <c r="DI351" s="7">
        <v>2</v>
      </c>
      <c r="DJ351" s="7">
        <v>10</v>
      </c>
      <c r="DK351" s="7">
        <v>5</v>
      </c>
      <c r="DL351" s="7">
        <v>6</v>
      </c>
      <c r="DM351" s="7">
        <v>1</v>
      </c>
      <c r="DN351" s="7">
        <v>8</v>
      </c>
      <c r="DO351" s="7">
        <v>6</v>
      </c>
      <c r="DP351" s="7">
        <v>2</v>
      </c>
      <c r="DQ351" s="7">
        <v>5</v>
      </c>
      <c r="DR351" s="7">
        <v>3</v>
      </c>
      <c r="DS351" s="7">
        <v>2</v>
      </c>
      <c r="DT351" s="7">
        <v>4</v>
      </c>
      <c r="DU351" s="7">
        <v>1</v>
      </c>
      <c r="DV351" s="7">
        <v>1</v>
      </c>
      <c r="DW351" s="7">
        <v>17</v>
      </c>
      <c r="DX351" s="7">
        <f t="shared" si="29"/>
        <v>489</v>
      </c>
      <c r="DY351" s="7">
        <f t="shared" si="30"/>
        <v>76</v>
      </c>
      <c r="DZ351" s="7">
        <f t="shared" si="31"/>
        <v>212</v>
      </c>
      <c r="EA351" s="7">
        <f t="shared" si="32"/>
        <v>172</v>
      </c>
    </row>
    <row r="352" spans="1:131" x14ac:dyDescent="0.35">
      <c r="A352" s="7">
        <v>13</v>
      </c>
      <c r="B352" s="10" t="s">
        <v>1020</v>
      </c>
      <c r="C352" s="10" t="s">
        <v>824</v>
      </c>
      <c r="D352" s="10" t="s">
        <v>825</v>
      </c>
      <c r="E352" s="7">
        <f>SUM(Table32534[[#This Row],[0]:[90]])</f>
        <v>793</v>
      </c>
      <c r="F352" s="8">
        <f>SUM(Table32534[[#This Row],[0]:[15]])</f>
        <v>99</v>
      </c>
      <c r="G352" s="7">
        <f>SUM(Table32534[[#This Row],[16]:[64]])</f>
        <v>406</v>
      </c>
      <c r="H352" s="7">
        <f>SUM(Table32534[[#This Row],[65]:[90]])</f>
        <v>288</v>
      </c>
      <c r="I352" s="7">
        <f>SUM(Table32534[[#This Row],[85]:[90]])</f>
        <v>13</v>
      </c>
      <c r="J352" s="8">
        <f>SUM(Table32534[[#This Row],[0]:[17]])</f>
        <v>113</v>
      </c>
      <c r="K352" s="7">
        <f>SUM(Table32534[[#This Row],[18]:[64]])</f>
        <v>392</v>
      </c>
      <c r="L352" s="8">
        <f>SUM(Table32534[[#This Row],[0]:[4]])</f>
        <v>50</v>
      </c>
      <c r="M352" s="7">
        <f>SUM(Table32534[[#This Row],[5]:[15]])</f>
        <v>49</v>
      </c>
      <c r="N352" s="7">
        <f>SUM(Table32534[[#This Row],[16]:[24]])</f>
        <v>55</v>
      </c>
      <c r="O352" s="7">
        <f>SUM(Table32534[[#This Row],[25]:[49]])</f>
        <v>175</v>
      </c>
      <c r="P352" s="7">
        <f>SUM(Table32534[[#This Row],[50]:[64]])</f>
        <v>176</v>
      </c>
      <c r="Q352" s="7">
        <f>SUM(Table32534[[#This Row],[65]:[74]])</f>
        <v>152</v>
      </c>
      <c r="R352" s="7">
        <f>SUM(Table32534[[#This Row],[75]:[84]])</f>
        <v>123</v>
      </c>
      <c r="S352" s="8">
        <f>SUM(Table32534[[#This Row],[5]:[9]])</f>
        <v>29</v>
      </c>
      <c r="T352" s="7">
        <f>SUM(Table32534[[#This Row],[10]:[14]])</f>
        <v>16</v>
      </c>
      <c r="U352" s="7">
        <f>SUM(Table32534[[#This Row],[15]:[19]])</f>
        <v>28</v>
      </c>
      <c r="V352" s="7">
        <f>SUM(Table32534[[#This Row],[20]:[24]])</f>
        <v>31</v>
      </c>
      <c r="W352" s="7">
        <f>SUM(Table32534[[#This Row],[25]:[29]])</f>
        <v>38</v>
      </c>
      <c r="X352" s="7">
        <f>SUM(Table32534[[#This Row],[30]:[34]])</f>
        <v>31</v>
      </c>
      <c r="Y352" s="7">
        <f>SUM(Table32534[[#This Row],[35]:[39]])</f>
        <v>29</v>
      </c>
      <c r="Z352" s="7">
        <f>SUM(Table32534[[#This Row],[40]:[44]])</f>
        <v>38</v>
      </c>
      <c r="AA352" s="7">
        <f>SUM(Table32534[[#This Row],[45]:[49]])</f>
        <v>39</v>
      </c>
      <c r="AB352" s="7">
        <f>SUM(Table32534[[#This Row],[50]:[54]])</f>
        <v>47</v>
      </c>
      <c r="AC352" s="7">
        <f>SUM(Table32534[[#This Row],[55]:[59]])</f>
        <v>63</v>
      </c>
      <c r="AD352" s="7">
        <f>SUM(Table32534[[#This Row],[60]:[64]])</f>
        <v>66</v>
      </c>
      <c r="AE352" s="7">
        <f>SUM(Table32534[[#This Row],[65]:[69]])</f>
        <v>64</v>
      </c>
      <c r="AF352" s="7">
        <f>SUM(Table32534[[#This Row],[70]:[74]])</f>
        <v>88</v>
      </c>
      <c r="AG352" s="7">
        <f>SUM(Table32534[[#This Row],[75]:[79]])</f>
        <v>79</v>
      </c>
      <c r="AH352" s="7">
        <f>SUM(Table32534[[#This Row],[80]:[84]])</f>
        <v>44</v>
      </c>
      <c r="AI352" s="7">
        <f>SUM(Table32534[[#This Row],[85]:[89]])</f>
        <v>10</v>
      </c>
      <c r="AJ352" s="7">
        <f>Table32534[[#This Row],[90]]</f>
        <v>3</v>
      </c>
      <c r="AK352" s="8">
        <v>10</v>
      </c>
      <c r="AL352" s="7">
        <v>7</v>
      </c>
      <c r="AM352" s="7">
        <v>12</v>
      </c>
      <c r="AN352" s="7">
        <v>12</v>
      </c>
      <c r="AO352" s="7">
        <v>9</v>
      </c>
      <c r="AP352" s="7">
        <v>3</v>
      </c>
      <c r="AQ352" s="7">
        <v>6</v>
      </c>
      <c r="AR352" s="7">
        <v>7</v>
      </c>
      <c r="AS352" s="7">
        <v>7</v>
      </c>
      <c r="AT352" s="7">
        <v>6</v>
      </c>
      <c r="AU352" s="7">
        <v>4</v>
      </c>
      <c r="AV352" s="7">
        <v>4</v>
      </c>
      <c r="AW352" s="7">
        <v>2</v>
      </c>
      <c r="AX352" s="7">
        <v>2</v>
      </c>
      <c r="AY352" s="7">
        <v>4</v>
      </c>
      <c r="AZ352" s="7">
        <v>4</v>
      </c>
      <c r="BA352" s="7">
        <v>5</v>
      </c>
      <c r="BB352" s="7">
        <v>9</v>
      </c>
      <c r="BC352" s="7">
        <v>4</v>
      </c>
      <c r="BD352" s="7">
        <v>6</v>
      </c>
      <c r="BE352" s="7">
        <v>10</v>
      </c>
      <c r="BF352" s="7">
        <v>4</v>
      </c>
      <c r="BG352" s="7">
        <v>1</v>
      </c>
      <c r="BH352" s="7">
        <v>8</v>
      </c>
      <c r="BI352" s="7">
        <v>8</v>
      </c>
      <c r="BJ352" s="7">
        <v>7</v>
      </c>
      <c r="BK352" s="7">
        <v>7</v>
      </c>
      <c r="BL352" s="7">
        <v>6</v>
      </c>
      <c r="BM352" s="7">
        <v>9</v>
      </c>
      <c r="BN352" s="7">
        <v>9</v>
      </c>
      <c r="BO352" s="7">
        <v>9</v>
      </c>
      <c r="BP352" s="7">
        <v>5</v>
      </c>
      <c r="BQ352" s="7">
        <v>2</v>
      </c>
      <c r="BR352" s="7">
        <v>10</v>
      </c>
      <c r="BS352" s="7">
        <v>5</v>
      </c>
      <c r="BT352" s="7">
        <v>10</v>
      </c>
      <c r="BU352" s="7">
        <v>4</v>
      </c>
      <c r="BV352" s="7">
        <v>5</v>
      </c>
      <c r="BW352" s="7">
        <v>7</v>
      </c>
      <c r="BX352" s="7">
        <v>3</v>
      </c>
      <c r="BY352" s="7">
        <v>8</v>
      </c>
      <c r="BZ352" s="7">
        <v>6</v>
      </c>
      <c r="CA352" s="7">
        <v>6</v>
      </c>
      <c r="CB352" s="7">
        <v>10</v>
      </c>
      <c r="CC352" s="7">
        <v>8</v>
      </c>
      <c r="CD352" s="7">
        <v>6</v>
      </c>
      <c r="CE352" s="7">
        <v>6</v>
      </c>
      <c r="CF352" s="7">
        <v>10</v>
      </c>
      <c r="CG352" s="7">
        <v>10</v>
      </c>
      <c r="CH352" s="7">
        <v>7</v>
      </c>
      <c r="CI352" s="7">
        <v>6</v>
      </c>
      <c r="CJ352" s="7">
        <v>10</v>
      </c>
      <c r="CK352" s="7">
        <v>9</v>
      </c>
      <c r="CL352" s="7">
        <v>14</v>
      </c>
      <c r="CM352" s="7">
        <v>8</v>
      </c>
      <c r="CN352" s="7">
        <v>11</v>
      </c>
      <c r="CO352" s="7">
        <v>11</v>
      </c>
      <c r="CP352" s="7">
        <v>14</v>
      </c>
      <c r="CQ352" s="7">
        <v>14</v>
      </c>
      <c r="CR352" s="7">
        <v>13</v>
      </c>
      <c r="CS352" s="7">
        <v>17</v>
      </c>
      <c r="CT352" s="7">
        <v>12</v>
      </c>
      <c r="CU352" s="7">
        <v>13</v>
      </c>
      <c r="CV352" s="7">
        <v>13</v>
      </c>
      <c r="CW352" s="7">
        <v>11</v>
      </c>
      <c r="CX352" s="7">
        <v>13</v>
      </c>
      <c r="CY352" s="7">
        <v>12</v>
      </c>
      <c r="CZ352" s="7">
        <v>13</v>
      </c>
      <c r="DA352" s="7">
        <v>16</v>
      </c>
      <c r="DB352" s="7">
        <v>10</v>
      </c>
      <c r="DC352" s="7">
        <v>12</v>
      </c>
      <c r="DD352" s="7">
        <v>19</v>
      </c>
      <c r="DE352" s="7">
        <v>17</v>
      </c>
      <c r="DF352" s="7">
        <v>19</v>
      </c>
      <c r="DG352" s="7">
        <v>21</v>
      </c>
      <c r="DH352" s="7">
        <v>11</v>
      </c>
      <c r="DI352" s="7">
        <v>14</v>
      </c>
      <c r="DJ352" s="7">
        <v>28</v>
      </c>
      <c r="DK352" s="7">
        <v>16</v>
      </c>
      <c r="DL352" s="7">
        <v>10</v>
      </c>
      <c r="DM352" s="7">
        <v>7</v>
      </c>
      <c r="DN352" s="7">
        <v>12</v>
      </c>
      <c r="DO352" s="7">
        <v>18</v>
      </c>
      <c r="DP352" s="7">
        <v>3</v>
      </c>
      <c r="DQ352" s="7">
        <v>4</v>
      </c>
      <c r="DR352" s="7">
        <v>4</v>
      </c>
      <c r="DS352" s="7">
        <v>2</v>
      </c>
      <c r="DT352" s="7">
        <v>2</v>
      </c>
      <c r="DU352" s="7">
        <v>1</v>
      </c>
      <c r="DV352" s="7">
        <v>1</v>
      </c>
      <c r="DW352" s="7">
        <v>3</v>
      </c>
      <c r="DX352" s="7">
        <f t="shared" si="29"/>
        <v>406</v>
      </c>
      <c r="DY352" s="7">
        <f t="shared" si="30"/>
        <v>41</v>
      </c>
      <c r="DZ352" s="7">
        <f t="shared" si="31"/>
        <v>175</v>
      </c>
      <c r="EA352" s="7">
        <f t="shared" si="32"/>
        <v>176</v>
      </c>
    </row>
    <row r="353" spans="1:131" x14ac:dyDescent="0.35">
      <c r="A353" s="7">
        <v>13</v>
      </c>
      <c r="B353" s="10" t="s">
        <v>1020</v>
      </c>
      <c r="C353" s="10" t="s">
        <v>826</v>
      </c>
      <c r="D353" s="10" t="s">
        <v>827</v>
      </c>
      <c r="E353" s="7">
        <f>SUM(Table32534[[#This Row],[0]:[90]])</f>
        <v>843</v>
      </c>
      <c r="F353" s="8">
        <f>SUM(Table32534[[#This Row],[0]:[15]])</f>
        <v>151</v>
      </c>
      <c r="G353" s="7">
        <f>SUM(Table32534[[#This Row],[16]:[64]])</f>
        <v>527</v>
      </c>
      <c r="H353" s="7">
        <f>SUM(Table32534[[#This Row],[65]:[90]])</f>
        <v>165</v>
      </c>
      <c r="I353" s="7">
        <f>SUM(Table32534[[#This Row],[85]:[90]])</f>
        <v>23</v>
      </c>
      <c r="J353" s="8">
        <f>SUM(Table32534[[#This Row],[0]:[17]])</f>
        <v>174</v>
      </c>
      <c r="K353" s="7">
        <f>SUM(Table32534[[#This Row],[18]:[64]])</f>
        <v>504</v>
      </c>
      <c r="L353" s="8">
        <f>SUM(Table32534[[#This Row],[0]:[4]])</f>
        <v>34</v>
      </c>
      <c r="M353" s="7">
        <f>SUM(Table32534[[#This Row],[5]:[15]])</f>
        <v>117</v>
      </c>
      <c r="N353" s="7">
        <f>SUM(Table32534[[#This Row],[16]:[24]])</f>
        <v>81</v>
      </c>
      <c r="O353" s="7">
        <f>SUM(Table32534[[#This Row],[25]:[49]])</f>
        <v>271</v>
      </c>
      <c r="P353" s="7">
        <f>SUM(Table32534[[#This Row],[50]:[64]])</f>
        <v>175</v>
      </c>
      <c r="Q353" s="7">
        <f>SUM(Table32534[[#This Row],[65]:[74]])</f>
        <v>96</v>
      </c>
      <c r="R353" s="7">
        <f>SUM(Table32534[[#This Row],[75]:[84]])</f>
        <v>46</v>
      </c>
      <c r="S353" s="8">
        <f>SUM(Table32534[[#This Row],[5]:[9]])</f>
        <v>51</v>
      </c>
      <c r="T353" s="7">
        <f>SUM(Table32534[[#This Row],[10]:[14]])</f>
        <v>54</v>
      </c>
      <c r="U353" s="7">
        <f>SUM(Table32534[[#This Row],[15]:[19]])</f>
        <v>57</v>
      </c>
      <c r="V353" s="7">
        <f>SUM(Table32534[[#This Row],[20]:[24]])</f>
        <v>36</v>
      </c>
      <c r="W353" s="7">
        <f>SUM(Table32534[[#This Row],[25]:[29]])</f>
        <v>45</v>
      </c>
      <c r="X353" s="7">
        <f>SUM(Table32534[[#This Row],[30]:[34]])</f>
        <v>45</v>
      </c>
      <c r="Y353" s="7">
        <f>SUM(Table32534[[#This Row],[35]:[39]])</f>
        <v>50</v>
      </c>
      <c r="Z353" s="7">
        <f>SUM(Table32534[[#This Row],[40]:[44]])</f>
        <v>83</v>
      </c>
      <c r="AA353" s="7">
        <f>SUM(Table32534[[#This Row],[45]:[49]])</f>
        <v>48</v>
      </c>
      <c r="AB353" s="7">
        <f>SUM(Table32534[[#This Row],[50]:[54]])</f>
        <v>54</v>
      </c>
      <c r="AC353" s="7">
        <f>SUM(Table32534[[#This Row],[55]:[59]])</f>
        <v>58</v>
      </c>
      <c r="AD353" s="7">
        <f>SUM(Table32534[[#This Row],[60]:[64]])</f>
        <v>63</v>
      </c>
      <c r="AE353" s="7">
        <f>SUM(Table32534[[#This Row],[65]:[69]])</f>
        <v>57</v>
      </c>
      <c r="AF353" s="7">
        <f>SUM(Table32534[[#This Row],[70]:[74]])</f>
        <v>39</v>
      </c>
      <c r="AG353" s="7">
        <f>SUM(Table32534[[#This Row],[75]:[79]])</f>
        <v>34</v>
      </c>
      <c r="AH353" s="7">
        <f>SUM(Table32534[[#This Row],[80]:[84]])</f>
        <v>12</v>
      </c>
      <c r="AI353" s="7">
        <f>SUM(Table32534[[#This Row],[85]:[89]])</f>
        <v>19</v>
      </c>
      <c r="AJ353" s="7">
        <f>Table32534[[#This Row],[90]]</f>
        <v>4</v>
      </c>
      <c r="AK353" s="8">
        <v>7</v>
      </c>
      <c r="AL353" s="7">
        <v>7</v>
      </c>
      <c r="AM353" s="7">
        <v>7</v>
      </c>
      <c r="AN353" s="7">
        <v>4</v>
      </c>
      <c r="AO353" s="7">
        <v>9</v>
      </c>
      <c r="AP353" s="7">
        <v>9</v>
      </c>
      <c r="AQ353" s="7">
        <v>6</v>
      </c>
      <c r="AR353" s="7">
        <v>9</v>
      </c>
      <c r="AS353" s="7">
        <v>17</v>
      </c>
      <c r="AT353" s="7">
        <v>10</v>
      </c>
      <c r="AU353" s="7">
        <v>10</v>
      </c>
      <c r="AV353" s="7">
        <v>9</v>
      </c>
      <c r="AW353" s="7">
        <v>15</v>
      </c>
      <c r="AX353" s="7">
        <v>9</v>
      </c>
      <c r="AY353" s="7">
        <v>11</v>
      </c>
      <c r="AZ353" s="7">
        <v>12</v>
      </c>
      <c r="BA353" s="7">
        <v>12</v>
      </c>
      <c r="BB353" s="7">
        <v>11</v>
      </c>
      <c r="BC353" s="7">
        <v>11</v>
      </c>
      <c r="BD353" s="7">
        <v>11</v>
      </c>
      <c r="BE353" s="7">
        <v>13</v>
      </c>
      <c r="BF353" s="7">
        <v>9</v>
      </c>
      <c r="BG353" s="7">
        <v>7</v>
      </c>
      <c r="BH353" s="7">
        <v>5</v>
      </c>
      <c r="BI353" s="7">
        <v>2</v>
      </c>
      <c r="BJ353" s="7">
        <v>8</v>
      </c>
      <c r="BK353" s="7">
        <v>11</v>
      </c>
      <c r="BL353" s="7">
        <v>10</v>
      </c>
      <c r="BM353" s="7">
        <v>7</v>
      </c>
      <c r="BN353" s="7">
        <v>9</v>
      </c>
      <c r="BO353" s="7">
        <v>13</v>
      </c>
      <c r="BP353" s="7">
        <v>12</v>
      </c>
      <c r="BQ353" s="7">
        <v>5</v>
      </c>
      <c r="BR353" s="7">
        <v>8</v>
      </c>
      <c r="BS353" s="7">
        <v>7</v>
      </c>
      <c r="BT353" s="7">
        <v>9</v>
      </c>
      <c r="BU353" s="7">
        <v>12</v>
      </c>
      <c r="BV353" s="7">
        <v>7</v>
      </c>
      <c r="BW353" s="7">
        <v>12</v>
      </c>
      <c r="BX353" s="7">
        <v>10</v>
      </c>
      <c r="BY353" s="7">
        <v>19</v>
      </c>
      <c r="BZ353" s="7">
        <v>18</v>
      </c>
      <c r="CA353" s="7">
        <v>14</v>
      </c>
      <c r="CB353" s="7">
        <v>16</v>
      </c>
      <c r="CC353" s="7">
        <v>16</v>
      </c>
      <c r="CD353" s="7">
        <v>15</v>
      </c>
      <c r="CE353" s="7">
        <v>6</v>
      </c>
      <c r="CF353" s="7">
        <v>9</v>
      </c>
      <c r="CG353" s="7">
        <v>8</v>
      </c>
      <c r="CH353" s="7">
        <v>10</v>
      </c>
      <c r="CI353" s="7">
        <v>14</v>
      </c>
      <c r="CJ353" s="7">
        <v>9</v>
      </c>
      <c r="CK353" s="7">
        <v>8</v>
      </c>
      <c r="CL353" s="7">
        <v>11</v>
      </c>
      <c r="CM353" s="7">
        <v>12</v>
      </c>
      <c r="CN353" s="7">
        <v>9</v>
      </c>
      <c r="CO353" s="7">
        <v>13</v>
      </c>
      <c r="CP353" s="7">
        <v>9</v>
      </c>
      <c r="CQ353" s="7">
        <v>13</v>
      </c>
      <c r="CR353" s="7">
        <v>14</v>
      </c>
      <c r="CS353" s="7">
        <v>16</v>
      </c>
      <c r="CT353" s="7">
        <v>9</v>
      </c>
      <c r="CU353" s="7">
        <v>12</v>
      </c>
      <c r="CV353" s="7">
        <v>8</v>
      </c>
      <c r="CW353" s="7">
        <v>18</v>
      </c>
      <c r="CX353" s="7">
        <v>12</v>
      </c>
      <c r="CY353" s="7">
        <v>8</v>
      </c>
      <c r="CZ353" s="7">
        <v>13</v>
      </c>
      <c r="DA353" s="7">
        <v>10</v>
      </c>
      <c r="DB353" s="7">
        <v>14</v>
      </c>
      <c r="DC353" s="7">
        <v>8</v>
      </c>
      <c r="DD353" s="7">
        <v>5</v>
      </c>
      <c r="DE353" s="7">
        <v>8</v>
      </c>
      <c r="DF353" s="7">
        <v>8</v>
      </c>
      <c r="DG353" s="7">
        <v>10</v>
      </c>
      <c r="DH353" s="7">
        <v>11</v>
      </c>
      <c r="DI353" s="7">
        <v>8</v>
      </c>
      <c r="DJ353" s="7">
        <v>6</v>
      </c>
      <c r="DK353" s="7">
        <v>5</v>
      </c>
      <c r="DL353" s="7">
        <v>4</v>
      </c>
      <c r="DM353" s="7">
        <v>1</v>
      </c>
      <c r="DN353" s="7">
        <v>0</v>
      </c>
      <c r="DO353" s="7">
        <v>4</v>
      </c>
      <c r="DP353" s="7">
        <v>4</v>
      </c>
      <c r="DQ353" s="7">
        <v>3</v>
      </c>
      <c r="DR353" s="7">
        <v>2</v>
      </c>
      <c r="DS353" s="7">
        <v>7</v>
      </c>
      <c r="DT353" s="7">
        <v>4</v>
      </c>
      <c r="DU353" s="7">
        <v>2</v>
      </c>
      <c r="DV353" s="7">
        <v>4</v>
      </c>
      <c r="DW353" s="7">
        <v>4</v>
      </c>
      <c r="DX353" s="7">
        <f t="shared" si="29"/>
        <v>527</v>
      </c>
      <c r="DY353" s="7">
        <f t="shared" si="30"/>
        <v>58</v>
      </c>
      <c r="DZ353" s="7">
        <f t="shared" si="31"/>
        <v>271</v>
      </c>
      <c r="EA353" s="7">
        <f t="shared" si="32"/>
        <v>175</v>
      </c>
    </row>
    <row r="354" spans="1:131" x14ac:dyDescent="0.35">
      <c r="A354" s="7">
        <v>13</v>
      </c>
      <c r="B354" s="10" t="s">
        <v>1020</v>
      </c>
      <c r="C354" s="10" t="s">
        <v>828</v>
      </c>
      <c r="D354" s="10" t="s">
        <v>829</v>
      </c>
      <c r="E354" s="7">
        <f>SUM(Table32534[[#This Row],[0]:[90]])</f>
        <v>787</v>
      </c>
      <c r="F354" s="8">
        <f>SUM(Table32534[[#This Row],[0]:[15]])</f>
        <v>126</v>
      </c>
      <c r="G354" s="7">
        <f>SUM(Table32534[[#This Row],[16]:[64]])</f>
        <v>468</v>
      </c>
      <c r="H354" s="7">
        <f>SUM(Table32534[[#This Row],[65]:[90]])</f>
        <v>193</v>
      </c>
      <c r="I354" s="7">
        <f>SUM(Table32534[[#This Row],[85]:[90]])</f>
        <v>24</v>
      </c>
      <c r="J354" s="8">
        <f>SUM(Table32534[[#This Row],[0]:[17]])</f>
        <v>140</v>
      </c>
      <c r="K354" s="7">
        <f>SUM(Table32534[[#This Row],[18]:[64]])</f>
        <v>454</v>
      </c>
      <c r="L354" s="8">
        <f>SUM(Table32534[[#This Row],[0]:[4]])</f>
        <v>39</v>
      </c>
      <c r="M354" s="7">
        <f>SUM(Table32534[[#This Row],[5]:[15]])</f>
        <v>87</v>
      </c>
      <c r="N354" s="7">
        <f>SUM(Table32534[[#This Row],[16]:[24]])</f>
        <v>72</v>
      </c>
      <c r="O354" s="7">
        <f>SUM(Table32534[[#This Row],[25]:[49]])</f>
        <v>222</v>
      </c>
      <c r="P354" s="7">
        <f>SUM(Table32534[[#This Row],[50]:[64]])</f>
        <v>174</v>
      </c>
      <c r="Q354" s="7">
        <f>SUM(Table32534[[#This Row],[65]:[74]])</f>
        <v>96</v>
      </c>
      <c r="R354" s="7">
        <f>SUM(Table32534[[#This Row],[75]:[84]])</f>
        <v>73</v>
      </c>
      <c r="S354" s="8">
        <f>SUM(Table32534[[#This Row],[5]:[9]])</f>
        <v>45</v>
      </c>
      <c r="T354" s="7">
        <f>SUM(Table32534[[#This Row],[10]:[14]])</f>
        <v>35</v>
      </c>
      <c r="U354" s="7">
        <f>SUM(Table32534[[#This Row],[15]:[19]])</f>
        <v>45</v>
      </c>
      <c r="V354" s="7">
        <f>SUM(Table32534[[#This Row],[20]:[24]])</f>
        <v>34</v>
      </c>
      <c r="W354" s="7">
        <f>SUM(Table32534[[#This Row],[25]:[29]])</f>
        <v>49</v>
      </c>
      <c r="X354" s="7">
        <f>SUM(Table32534[[#This Row],[30]:[34]])</f>
        <v>56</v>
      </c>
      <c r="Y354" s="7">
        <f>SUM(Table32534[[#This Row],[35]:[39]])</f>
        <v>46</v>
      </c>
      <c r="Z354" s="7">
        <f>SUM(Table32534[[#This Row],[40]:[44]])</f>
        <v>38</v>
      </c>
      <c r="AA354" s="7">
        <f>SUM(Table32534[[#This Row],[45]:[49]])</f>
        <v>33</v>
      </c>
      <c r="AB354" s="7">
        <f>SUM(Table32534[[#This Row],[50]:[54]])</f>
        <v>51</v>
      </c>
      <c r="AC354" s="7">
        <f>SUM(Table32534[[#This Row],[55]:[59]])</f>
        <v>60</v>
      </c>
      <c r="AD354" s="7">
        <f>SUM(Table32534[[#This Row],[60]:[64]])</f>
        <v>63</v>
      </c>
      <c r="AE354" s="7">
        <f>SUM(Table32534[[#This Row],[65]:[69]])</f>
        <v>48</v>
      </c>
      <c r="AF354" s="7">
        <f>SUM(Table32534[[#This Row],[70]:[74]])</f>
        <v>48</v>
      </c>
      <c r="AG354" s="7">
        <f>SUM(Table32534[[#This Row],[75]:[79]])</f>
        <v>54</v>
      </c>
      <c r="AH354" s="7">
        <f>SUM(Table32534[[#This Row],[80]:[84]])</f>
        <v>19</v>
      </c>
      <c r="AI354" s="7">
        <f>SUM(Table32534[[#This Row],[85]:[89]])</f>
        <v>17</v>
      </c>
      <c r="AJ354" s="7">
        <f>Table32534[[#This Row],[90]]</f>
        <v>7</v>
      </c>
      <c r="AK354" s="8">
        <v>7</v>
      </c>
      <c r="AL354" s="7">
        <v>9</v>
      </c>
      <c r="AM354" s="7">
        <v>6</v>
      </c>
      <c r="AN354" s="7">
        <v>8</v>
      </c>
      <c r="AO354" s="7">
        <v>9</v>
      </c>
      <c r="AP354" s="7">
        <v>12</v>
      </c>
      <c r="AQ354" s="7">
        <v>12</v>
      </c>
      <c r="AR354" s="7">
        <v>3</v>
      </c>
      <c r="AS354" s="7">
        <v>10</v>
      </c>
      <c r="AT354" s="7">
        <v>8</v>
      </c>
      <c r="AU354" s="7">
        <v>4</v>
      </c>
      <c r="AV354" s="7">
        <v>7</v>
      </c>
      <c r="AW354" s="7">
        <v>11</v>
      </c>
      <c r="AX354" s="7">
        <v>8</v>
      </c>
      <c r="AY354" s="7">
        <v>5</v>
      </c>
      <c r="AZ354" s="7">
        <v>7</v>
      </c>
      <c r="BA354" s="7">
        <v>9</v>
      </c>
      <c r="BB354" s="7">
        <v>5</v>
      </c>
      <c r="BC354" s="7">
        <v>9</v>
      </c>
      <c r="BD354" s="7">
        <v>15</v>
      </c>
      <c r="BE354" s="7">
        <v>11</v>
      </c>
      <c r="BF354" s="7">
        <v>9</v>
      </c>
      <c r="BG354" s="7">
        <v>7</v>
      </c>
      <c r="BH354" s="7">
        <v>3</v>
      </c>
      <c r="BI354" s="7">
        <v>4</v>
      </c>
      <c r="BJ354" s="7">
        <v>12</v>
      </c>
      <c r="BK354" s="7">
        <v>15</v>
      </c>
      <c r="BL354" s="7">
        <v>6</v>
      </c>
      <c r="BM354" s="7">
        <v>7</v>
      </c>
      <c r="BN354" s="7">
        <v>9</v>
      </c>
      <c r="BO354" s="7">
        <v>14</v>
      </c>
      <c r="BP354" s="7">
        <v>9</v>
      </c>
      <c r="BQ354" s="7">
        <v>13</v>
      </c>
      <c r="BR354" s="7">
        <v>10</v>
      </c>
      <c r="BS354" s="7">
        <v>10</v>
      </c>
      <c r="BT354" s="7">
        <v>13</v>
      </c>
      <c r="BU354" s="7">
        <v>12</v>
      </c>
      <c r="BV354" s="7">
        <v>5</v>
      </c>
      <c r="BW354" s="7">
        <v>8</v>
      </c>
      <c r="BX354" s="7">
        <v>8</v>
      </c>
      <c r="BY354" s="7">
        <v>7</v>
      </c>
      <c r="BZ354" s="7">
        <v>10</v>
      </c>
      <c r="CA354" s="7">
        <v>7</v>
      </c>
      <c r="CB354" s="7">
        <v>6</v>
      </c>
      <c r="CC354" s="7">
        <v>8</v>
      </c>
      <c r="CD354" s="7">
        <v>6</v>
      </c>
      <c r="CE354" s="7">
        <v>7</v>
      </c>
      <c r="CF354" s="7">
        <v>7</v>
      </c>
      <c r="CG354" s="7">
        <v>6</v>
      </c>
      <c r="CH354" s="7">
        <v>7</v>
      </c>
      <c r="CI354" s="7">
        <v>6</v>
      </c>
      <c r="CJ354" s="7">
        <v>10</v>
      </c>
      <c r="CK354" s="7">
        <v>14</v>
      </c>
      <c r="CL354" s="7">
        <v>6</v>
      </c>
      <c r="CM354" s="7">
        <v>15</v>
      </c>
      <c r="CN354" s="7">
        <v>16</v>
      </c>
      <c r="CO354" s="7">
        <v>9</v>
      </c>
      <c r="CP354" s="7">
        <v>16</v>
      </c>
      <c r="CQ354" s="7">
        <v>9</v>
      </c>
      <c r="CR354" s="7">
        <v>10</v>
      </c>
      <c r="CS354" s="7">
        <v>14</v>
      </c>
      <c r="CT354" s="7">
        <v>12</v>
      </c>
      <c r="CU354" s="7">
        <v>15</v>
      </c>
      <c r="CV354" s="7">
        <v>8</v>
      </c>
      <c r="CW354" s="7">
        <v>14</v>
      </c>
      <c r="CX354" s="7">
        <v>6</v>
      </c>
      <c r="CY354" s="7">
        <v>7</v>
      </c>
      <c r="CZ354" s="7">
        <v>11</v>
      </c>
      <c r="DA354" s="7">
        <v>9</v>
      </c>
      <c r="DB354" s="7">
        <v>15</v>
      </c>
      <c r="DC354" s="7">
        <v>11</v>
      </c>
      <c r="DD354" s="7">
        <v>11</v>
      </c>
      <c r="DE354" s="7">
        <v>4</v>
      </c>
      <c r="DF354" s="7">
        <v>15</v>
      </c>
      <c r="DG354" s="7">
        <v>7</v>
      </c>
      <c r="DH354" s="7">
        <v>13</v>
      </c>
      <c r="DI354" s="7">
        <v>10</v>
      </c>
      <c r="DJ354" s="7">
        <v>15</v>
      </c>
      <c r="DK354" s="7">
        <v>6</v>
      </c>
      <c r="DL354" s="7">
        <v>10</v>
      </c>
      <c r="DM354" s="7">
        <v>5</v>
      </c>
      <c r="DN354" s="7">
        <v>4</v>
      </c>
      <c r="DO354" s="7">
        <v>1</v>
      </c>
      <c r="DP354" s="7">
        <v>5</v>
      </c>
      <c r="DQ354" s="7">
        <v>4</v>
      </c>
      <c r="DR354" s="7">
        <v>2</v>
      </c>
      <c r="DS354" s="7">
        <v>7</v>
      </c>
      <c r="DT354" s="7">
        <v>4</v>
      </c>
      <c r="DU354" s="7">
        <v>0</v>
      </c>
      <c r="DV354" s="7">
        <v>4</v>
      </c>
      <c r="DW354" s="7">
        <v>7</v>
      </c>
      <c r="DX354" s="7">
        <f t="shared" si="29"/>
        <v>468</v>
      </c>
      <c r="DY354" s="7">
        <f t="shared" si="30"/>
        <v>58</v>
      </c>
      <c r="DZ354" s="7">
        <f t="shared" si="31"/>
        <v>222</v>
      </c>
      <c r="EA354" s="7">
        <f t="shared" si="32"/>
        <v>174</v>
      </c>
    </row>
    <row r="355" spans="1:131" x14ac:dyDescent="0.35">
      <c r="A355" s="7">
        <v>13</v>
      </c>
      <c r="B355" s="10" t="s">
        <v>1020</v>
      </c>
      <c r="C355" s="10" t="s">
        <v>830</v>
      </c>
      <c r="D355" s="10" t="s">
        <v>831</v>
      </c>
      <c r="E355" s="7">
        <f>SUM(Table32534[[#This Row],[0]:[90]])</f>
        <v>1219</v>
      </c>
      <c r="F355" s="8">
        <f>SUM(Table32534[[#This Row],[0]:[15]])</f>
        <v>256</v>
      </c>
      <c r="G355" s="7">
        <f>SUM(Table32534[[#This Row],[16]:[64]])</f>
        <v>741</v>
      </c>
      <c r="H355" s="7">
        <f>SUM(Table32534[[#This Row],[65]:[90]])</f>
        <v>222</v>
      </c>
      <c r="I355" s="7">
        <f>SUM(Table32534[[#This Row],[85]:[90]])</f>
        <v>23</v>
      </c>
      <c r="J355" s="8">
        <f>SUM(Table32534[[#This Row],[0]:[17]])</f>
        <v>277</v>
      </c>
      <c r="K355" s="7">
        <f>SUM(Table32534[[#This Row],[18]:[64]])</f>
        <v>720</v>
      </c>
      <c r="L355" s="8">
        <f>SUM(Table32534[[#This Row],[0]:[4]])</f>
        <v>87</v>
      </c>
      <c r="M355" s="7">
        <f>SUM(Table32534[[#This Row],[5]:[15]])</f>
        <v>169</v>
      </c>
      <c r="N355" s="7">
        <f>SUM(Table32534[[#This Row],[16]:[24]])</f>
        <v>125</v>
      </c>
      <c r="O355" s="7">
        <f>SUM(Table32534[[#This Row],[25]:[49]])</f>
        <v>405</v>
      </c>
      <c r="P355" s="7">
        <f>SUM(Table32534[[#This Row],[50]:[64]])</f>
        <v>211</v>
      </c>
      <c r="Q355" s="7">
        <f>SUM(Table32534[[#This Row],[65]:[74]])</f>
        <v>105</v>
      </c>
      <c r="R355" s="7">
        <f>SUM(Table32534[[#This Row],[75]:[84]])</f>
        <v>94</v>
      </c>
      <c r="S355" s="8">
        <f>SUM(Table32534[[#This Row],[5]:[9]])</f>
        <v>69</v>
      </c>
      <c r="T355" s="7">
        <f>SUM(Table32534[[#This Row],[10]:[14]])</f>
        <v>91</v>
      </c>
      <c r="U355" s="7">
        <f>SUM(Table32534[[#This Row],[15]:[19]])</f>
        <v>60</v>
      </c>
      <c r="V355" s="7">
        <f>SUM(Table32534[[#This Row],[20]:[24]])</f>
        <v>74</v>
      </c>
      <c r="W355" s="7">
        <f>SUM(Table32534[[#This Row],[25]:[29]])</f>
        <v>75</v>
      </c>
      <c r="X355" s="7">
        <f>SUM(Table32534[[#This Row],[30]:[34]])</f>
        <v>96</v>
      </c>
      <c r="Y355" s="7">
        <f>SUM(Table32534[[#This Row],[35]:[39]])</f>
        <v>107</v>
      </c>
      <c r="Z355" s="7">
        <f>SUM(Table32534[[#This Row],[40]:[44]])</f>
        <v>78</v>
      </c>
      <c r="AA355" s="7">
        <f>SUM(Table32534[[#This Row],[45]:[49]])</f>
        <v>49</v>
      </c>
      <c r="AB355" s="7">
        <f>SUM(Table32534[[#This Row],[50]:[54]])</f>
        <v>82</v>
      </c>
      <c r="AC355" s="7">
        <f>SUM(Table32534[[#This Row],[55]:[59]])</f>
        <v>76</v>
      </c>
      <c r="AD355" s="7">
        <f>SUM(Table32534[[#This Row],[60]:[64]])</f>
        <v>53</v>
      </c>
      <c r="AE355" s="7">
        <f>SUM(Table32534[[#This Row],[65]:[69]])</f>
        <v>67</v>
      </c>
      <c r="AF355" s="7">
        <f>SUM(Table32534[[#This Row],[70]:[74]])</f>
        <v>38</v>
      </c>
      <c r="AG355" s="7">
        <f>SUM(Table32534[[#This Row],[75]:[79]])</f>
        <v>59</v>
      </c>
      <c r="AH355" s="7">
        <f>SUM(Table32534[[#This Row],[80]:[84]])</f>
        <v>35</v>
      </c>
      <c r="AI355" s="7">
        <f>SUM(Table32534[[#This Row],[85]:[89]])</f>
        <v>17</v>
      </c>
      <c r="AJ355" s="7">
        <f>Table32534[[#This Row],[90]]</f>
        <v>6</v>
      </c>
      <c r="AK355" s="8">
        <v>12</v>
      </c>
      <c r="AL355" s="7">
        <v>22</v>
      </c>
      <c r="AM355" s="7">
        <v>17</v>
      </c>
      <c r="AN355" s="7">
        <v>20</v>
      </c>
      <c r="AO355" s="7">
        <v>16</v>
      </c>
      <c r="AP355" s="7">
        <v>11</v>
      </c>
      <c r="AQ355" s="7">
        <v>14</v>
      </c>
      <c r="AR355" s="7">
        <v>18</v>
      </c>
      <c r="AS355" s="7">
        <v>12</v>
      </c>
      <c r="AT355" s="7">
        <v>14</v>
      </c>
      <c r="AU355" s="7">
        <v>21</v>
      </c>
      <c r="AV355" s="7">
        <v>14</v>
      </c>
      <c r="AW355" s="7">
        <v>23</v>
      </c>
      <c r="AX355" s="7">
        <v>22</v>
      </c>
      <c r="AY355" s="7">
        <v>11</v>
      </c>
      <c r="AZ355" s="7">
        <v>9</v>
      </c>
      <c r="BA355" s="7">
        <v>13</v>
      </c>
      <c r="BB355" s="7">
        <v>8</v>
      </c>
      <c r="BC355" s="7">
        <v>14</v>
      </c>
      <c r="BD355" s="7">
        <v>16</v>
      </c>
      <c r="BE355" s="7">
        <v>21</v>
      </c>
      <c r="BF355" s="7">
        <v>14</v>
      </c>
      <c r="BG355" s="7">
        <v>17</v>
      </c>
      <c r="BH355" s="7">
        <v>15</v>
      </c>
      <c r="BI355" s="7">
        <v>7</v>
      </c>
      <c r="BJ355" s="7">
        <v>22</v>
      </c>
      <c r="BK355" s="7">
        <v>15</v>
      </c>
      <c r="BL355" s="7">
        <v>13</v>
      </c>
      <c r="BM355" s="7">
        <v>10</v>
      </c>
      <c r="BN355" s="7">
        <v>15</v>
      </c>
      <c r="BO355" s="7">
        <v>17</v>
      </c>
      <c r="BP355" s="7">
        <v>21</v>
      </c>
      <c r="BQ355" s="7">
        <v>20</v>
      </c>
      <c r="BR355" s="7">
        <v>25</v>
      </c>
      <c r="BS355" s="7">
        <v>13</v>
      </c>
      <c r="BT355" s="7">
        <v>24</v>
      </c>
      <c r="BU355" s="7">
        <v>19</v>
      </c>
      <c r="BV355" s="7">
        <v>20</v>
      </c>
      <c r="BW355" s="7">
        <v>24</v>
      </c>
      <c r="BX355" s="7">
        <v>20</v>
      </c>
      <c r="BY355" s="7">
        <v>19</v>
      </c>
      <c r="BZ355" s="7">
        <v>16</v>
      </c>
      <c r="CA355" s="7">
        <v>14</v>
      </c>
      <c r="CB355" s="7">
        <v>14</v>
      </c>
      <c r="CC355" s="7">
        <v>15</v>
      </c>
      <c r="CD355" s="7">
        <v>13</v>
      </c>
      <c r="CE355" s="7">
        <v>9</v>
      </c>
      <c r="CF355" s="7">
        <v>10</v>
      </c>
      <c r="CG355" s="7">
        <v>7</v>
      </c>
      <c r="CH355" s="7">
        <v>10</v>
      </c>
      <c r="CI355" s="7">
        <v>14</v>
      </c>
      <c r="CJ355" s="7">
        <v>15</v>
      </c>
      <c r="CK355" s="7">
        <v>21</v>
      </c>
      <c r="CL355" s="7">
        <v>21</v>
      </c>
      <c r="CM355" s="7">
        <v>11</v>
      </c>
      <c r="CN355" s="7">
        <v>10</v>
      </c>
      <c r="CO355" s="7">
        <v>15</v>
      </c>
      <c r="CP355" s="7">
        <v>15</v>
      </c>
      <c r="CQ355" s="7">
        <v>18</v>
      </c>
      <c r="CR355" s="7">
        <v>18</v>
      </c>
      <c r="CS355" s="7">
        <v>6</v>
      </c>
      <c r="CT355" s="7">
        <v>8</v>
      </c>
      <c r="CU355" s="7">
        <v>8</v>
      </c>
      <c r="CV355" s="7">
        <v>17</v>
      </c>
      <c r="CW355" s="7">
        <v>14</v>
      </c>
      <c r="CX355" s="7">
        <v>16</v>
      </c>
      <c r="CY355" s="7">
        <v>10</v>
      </c>
      <c r="CZ355" s="7">
        <v>17</v>
      </c>
      <c r="DA355" s="7">
        <v>11</v>
      </c>
      <c r="DB355" s="7">
        <v>13</v>
      </c>
      <c r="DC355" s="7">
        <v>9</v>
      </c>
      <c r="DD355" s="7">
        <v>8</v>
      </c>
      <c r="DE355" s="7">
        <v>5</v>
      </c>
      <c r="DF355" s="7">
        <v>7</v>
      </c>
      <c r="DG355" s="7">
        <v>9</v>
      </c>
      <c r="DH355" s="7">
        <v>13</v>
      </c>
      <c r="DI355" s="7">
        <v>9</v>
      </c>
      <c r="DJ355" s="7">
        <v>10</v>
      </c>
      <c r="DK355" s="7">
        <v>13</v>
      </c>
      <c r="DL355" s="7">
        <v>14</v>
      </c>
      <c r="DM355" s="7">
        <v>6</v>
      </c>
      <c r="DN355" s="7">
        <v>7</v>
      </c>
      <c r="DO355" s="7">
        <v>13</v>
      </c>
      <c r="DP355" s="7">
        <v>7</v>
      </c>
      <c r="DQ355" s="7">
        <v>2</v>
      </c>
      <c r="DR355" s="7">
        <v>4</v>
      </c>
      <c r="DS355" s="7">
        <v>0</v>
      </c>
      <c r="DT355" s="7">
        <v>9</v>
      </c>
      <c r="DU355" s="7">
        <v>1</v>
      </c>
      <c r="DV355" s="7">
        <v>3</v>
      </c>
      <c r="DW355" s="7">
        <v>6</v>
      </c>
      <c r="DX355" s="7">
        <f t="shared" si="29"/>
        <v>741</v>
      </c>
      <c r="DY355" s="7">
        <f t="shared" si="30"/>
        <v>104</v>
      </c>
      <c r="DZ355" s="7">
        <f t="shared" si="31"/>
        <v>405</v>
      </c>
      <c r="EA355" s="7">
        <f t="shared" si="32"/>
        <v>211</v>
      </c>
    </row>
    <row r="356" spans="1:131" x14ac:dyDescent="0.35">
      <c r="A356" s="7">
        <v>13</v>
      </c>
      <c r="B356" s="10" t="s">
        <v>1020</v>
      </c>
      <c r="C356" s="10" t="s">
        <v>832</v>
      </c>
      <c r="D356" s="10" t="s">
        <v>833</v>
      </c>
      <c r="E356" s="7">
        <f>SUM(Table32534[[#This Row],[0]:[90]])</f>
        <v>923</v>
      </c>
      <c r="F356" s="8">
        <f>SUM(Table32534[[#This Row],[0]:[15]])</f>
        <v>202</v>
      </c>
      <c r="G356" s="7">
        <f>SUM(Table32534[[#This Row],[16]:[64]])</f>
        <v>562</v>
      </c>
      <c r="H356" s="7">
        <f>SUM(Table32534[[#This Row],[65]:[90]])</f>
        <v>159</v>
      </c>
      <c r="I356" s="7">
        <f>SUM(Table32534[[#This Row],[85]:[90]])</f>
        <v>11</v>
      </c>
      <c r="J356" s="8">
        <f>SUM(Table32534[[#This Row],[0]:[17]])</f>
        <v>222</v>
      </c>
      <c r="K356" s="7">
        <f>SUM(Table32534[[#This Row],[18]:[64]])</f>
        <v>542</v>
      </c>
      <c r="L356" s="8">
        <f>SUM(Table32534[[#This Row],[0]:[4]])</f>
        <v>70</v>
      </c>
      <c r="M356" s="7">
        <f>SUM(Table32534[[#This Row],[5]:[15]])</f>
        <v>132</v>
      </c>
      <c r="N356" s="7">
        <f>SUM(Table32534[[#This Row],[16]:[24]])</f>
        <v>86</v>
      </c>
      <c r="O356" s="7">
        <f>SUM(Table32534[[#This Row],[25]:[49]])</f>
        <v>307</v>
      </c>
      <c r="P356" s="7">
        <f>SUM(Table32534[[#This Row],[50]:[64]])</f>
        <v>169</v>
      </c>
      <c r="Q356" s="7">
        <f>SUM(Table32534[[#This Row],[65]:[74]])</f>
        <v>101</v>
      </c>
      <c r="R356" s="7">
        <f>SUM(Table32534[[#This Row],[75]:[84]])</f>
        <v>47</v>
      </c>
      <c r="S356" s="8">
        <f>SUM(Table32534[[#This Row],[5]:[9]])</f>
        <v>60</v>
      </c>
      <c r="T356" s="7">
        <f>SUM(Table32534[[#This Row],[10]:[14]])</f>
        <v>66</v>
      </c>
      <c r="U356" s="7">
        <f>SUM(Table32534[[#This Row],[15]:[19]])</f>
        <v>46</v>
      </c>
      <c r="V356" s="7">
        <f>SUM(Table32534[[#This Row],[20]:[24]])</f>
        <v>46</v>
      </c>
      <c r="W356" s="7">
        <f>SUM(Table32534[[#This Row],[25]:[29]])</f>
        <v>79</v>
      </c>
      <c r="X356" s="7">
        <f>SUM(Table32534[[#This Row],[30]:[34]])</f>
        <v>58</v>
      </c>
      <c r="Y356" s="7">
        <f>SUM(Table32534[[#This Row],[35]:[39]])</f>
        <v>77</v>
      </c>
      <c r="Z356" s="7">
        <f>SUM(Table32534[[#This Row],[40]:[44]])</f>
        <v>40</v>
      </c>
      <c r="AA356" s="7">
        <f>SUM(Table32534[[#This Row],[45]:[49]])</f>
        <v>53</v>
      </c>
      <c r="AB356" s="7">
        <f>SUM(Table32534[[#This Row],[50]:[54]])</f>
        <v>56</v>
      </c>
      <c r="AC356" s="7">
        <f>SUM(Table32534[[#This Row],[55]:[59]])</f>
        <v>58</v>
      </c>
      <c r="AD356" s="7">
        <f>SUM(Table32534[[#This Row],[60]:[64]])</f>
        <v>55</v>
      </c>
      <c r="AE356" s="7">
        <f>SUM(Table32534[[#This Row],[65]:[69]])</f>
        <v>51</v>
      </c>
      <c r="AF356" s="7">
        <f>SUM(Table32534[[#This Row],[70]:[74]])</f>
        <v>50</v>
      </c>
      <c r="AG356" s="7">
        <f>SUM(Table32534[[#This Row],[75]:[79]])</f>
        <v>32</v>
      </c>
      <c r="AH356" s="7">
        <f>SUM(Table32534[[#This Row],[80]:[84]])</f>
        <v>15</v>
      </c>
      <c r="AI356" s="7">
        <f>SUM(Table32534[[#This Row],[85]:[89]])</f>
        <v>5</v>
      </c>
      <c r="AJ356" s="7">
        <f>Table32534[[#This Row],[90]]</f>
        <v>6</v>
      </c>
      <c r="AK356" s="8">
        <v>13</v>
      </c>
      <c r="AL356" s="7">
        <v>14</v>
      </c>
      <c r="AM356" s="7">
        <v>11</v>
      </c>
      <c r="AN356" s="7">
        <v>18</v>
      </c>
      <c r="AO356" s="7">
        <v>14</v>
      </c>
      <c r="AP356" s="7">
        <v>9</v>
      </c>
      <c r="AQ356" s="7">
        <v>13</v>
      </c>
      <c r="AR356" s="7">
        <v>17</v>
      </c>
      <c r="AS356" s="7">
        <v>6</v>
      </c>
      <c r="AT356" s="7">
        <v>15</v>
      </c>
      <c r="AU356" s="7">
        <v>15</v>
      </c>
      <c r="AV356" s="7">
        <v>15</v>
      </c>
      <c r="AW356" s="7">
        <v>15</v>
      </c>
      <c r="AX356" s="7">
        <v>7</v>
      </c>
      <c r="AY356" s="7">
        <v>14</v>
      </c>
      <c r="AZ356" s="7">
        <v>6</v>
      </c>
      <c r="BA356" s="7">
        <v>12</v>
      </c>
      <c r="BB356" s="7">
        <v>8</v>
      </c>
      <c r="BC356" s="7">
        <v>13</v>
      </c>
      <c r="BD356" s="7">
        <v>7</v>
      </c>
      <c r="BE356" s="7">
        <v>12</v>
      </c>
      <c r="BF356" s="7">
        <v>12</v>
      </c>
      <c r="BG356" s="7">
        <v>10</v>
      </c>
      <c r="BH356" s="7">
        <v>5</v>
      </c>
      <c r="BI356" s="7">
        <v>7</v>
      </c>
      <c r="BJ356" s="7">
        <v>11</v>
      </c>
      <c r="BK356" s="7">
        <v>15</v>
      </c>
      <c r="BL356" s="7">
        <v>18</v>
      </c>
      <c r="BM356" s="7">
        <v>16</v>
      </c>
      <c r="BN356" s="7">
        <v>19</v>
      </c>
      <c r="BO356" s="7">
        <v>14</v>
      </c>
      <c r="BP356" s="7">
        <v>9</v>
      </c>
      <c r="BQ356" s="7">
        <v>12</v>
      </c>
      <c r="BR356" s="7">
        <v>10</v>
      </c>
      <c r="BS356" s="7">
        <v>13</v>
      </c>
      <c r="BT356" s="7">
        <v>22</v>
      </c>
      <c r="BU356" s="7">
        <v>16</v>
      </c>
      <c r="BV356" s="7">
        <v>12</v>
      </c>
      <c r="BW356" s="7">
        <v>10</v>
      </c>
      <c r="BX356" s="7">
        <v>17</v>
      </c>
      <c r="BY356" s="7">
        <v>9</v>
      </c>
      <c r="BZ356" s="7">
        <v>5</v>
      </c>
      <c r="CA356" s="7">
        <v>13</v>
      </c>
      <c r="CB356" s="7">
        <v>7</v>
      </c>
      <c r="CC356" s="7">
        <v>6</v>
      </c>
      <c r="CD356" s="7">
        <v>9</v>
      </c>
      <c r="CE356" s="7">
        <v>8</v>
      </c>
      <c r="CF356" s="7">
        <v>12</v>
      </c>
      <c r="CG356" s="7">
        <v>11</v>
      </c>
      <c r="CH356" s="7">
        <v>13</v>
      </c>
      <c r="CI356" s="7">
        <v>9</v>
      </c>
      <c r="CJ356" s="7">
        <v>14</v>
      </c>
      <c r="CK356" s="7">
        <v>11</v>
      </c>
      <c r="CL356" s="7">
        <v>12</v>
      </c>
      <c r="CM356" s="7">
        <v>10</v>
      </c>
      <c r="CN356" s="7">
        <v>14</v>
      </c>
      <c r="CO356" s="7">
        <v>10</v>
      </c>
      <c r="CP356" s="7">
        <v>8</v>
      </c>
      <c r="CQ356" s="7">
        <v>10</v>
      </c>
      <c r="CR356" s="7">
        <v>16</v>
      </c>
      <c r="CS356" s="7">
        <v>15</v>
      </c>
      <c r="CT356" s="7">
        <v>16</v>
      </c>
      <c r="CU356" s="7">
        <v>8</v>
      </c>
      <c r="CV356" s="7">
        <v>7</v>
      </c>
      <c r="CW356" s="7">
        <v>9</v>
      </c>
      <c r="CX356" s="7">
        <v>11</v>
      </c>
      <c r="CY356" s="7">
        <v>8</v>
      </c>
      <c r="CZ356" s="7">
        <v>12</v>
      </c>
      <c r="DA356" s="7">
        <v>10</v>
      </c>
      <c r="DB356" s="7">
        <v>10</v>
      </c>
      <c r="DC356" s="7">
        <v>8</v>
      </c>
      <c r="DD356" s="7">
        <v>7</v>
      </c>
      <c r="DE356" s="7">
        <v>12</v>
      </c>
      <c r="DF356" s="7">
        <v>14</v>
      </c>
      <c r="DG356" s="7">
        <v>9</v>
      </c>
      <c r="DH356" s="7">
        <v>5</v>
      </c>
      <c r="DI356" s="7">
        <v>9</v>
      </c>
      <c r="DJ356" s="7">
        <v>9</v>
      </c>
      <c r="DK356" s="7">
        <v>4</v>
      </c>
      <c r="DL356" s="7">
        <v>5</v>
      </c>
      <c r="DM356" s="7">
        <v>6</v>
      </c>
      <c r="DN356" s="7">
        <v>5</v>
      </c>
      <c r="DO356" s="7">
        <v>2</v>
      </c>
      <c r="DP356" s="7">
        <v>2</v>
      </c>
      <c r="DQ356" s="7">
        <v>0</v>
      </c>
      <c r="DR356" s="7">
        <v>1</v>
      </c>
      <c r="DS356" s="7">
        <v>1</v>
      </c>
      <c r="DT356" s="7">
        <v>2</v>
      </c>
      <c r="DU356" s="7">
        <v>0</v>
      </c>
      <c r="DV356" s="7">
        <v>1</v>
      </c>
      <c r="DW356" s="7">
        <v>6</v>
      </c>
      <c r="DX356" s="7">
        <f t="shared" si="29"/>
        <v>562</v>
      </c>
      <c r="DY356" s="7">
        <f t="shared" si="30"/>
        <v>66</v>
      </c>
      <c r="DZ356" s="7">
        <f t="shared" si="31"/>
        <v>307</v>
      </c>
      <c r="EA356" s="7">
        <f t="shared" si="32"/>
        <v>169</v>
      </c>
    </row>
    <row r="357" spans="1:131" x14ac:dyDescent="0.35">
      <c r="A357" s="7">
        <v>13</v>
      </c>
      <c r="B357" s="10" t="s">
        <v>1020</v>
      </c>
      <c r="C357" s="10" t="s">
        <v>834</v>
      </c>
      <c r="D357" s="10" t="s">
        <v>303</v>
      </c>
      <c r="E357" s="7">
        <f>SUM(Table32534[[#This Row],[0]:[90]])</f>
        <v>745</v>
      </c>
      <c r="F357" s="8">
        <f>SUM(Table32534[[#This Row],[0]:[15]])</f>
        <v>76</v>
      </c>
      <c r="G357" s="7">
        <f>SUM(Table32534[[#This Row],[16]:[64]])</f>
        <v>452</v>
      </c>
      <c r="H357" s="7">
        <f>SUM(Table32534[[#This Row],[65]:[90]])</f>
        <v>217</v>
      </c>
      <c r="I357" s="7">
        <f>SUM(Table32534[[#This Row],[85]:[90]])</f>
        <v>33</v>
      </c>
      <c r="J357" s="8">
        <f>SUM(Table32534[[#This Row],[0]:[17]])</f>
        <v>85</v>
      </c>
      <c r="K357" s="7">
        <f>SUM(Table32534[[#This Row],[18]:[64]])</f>
        <v>443</v>
      </c>
      <c r="L357" s="8">
        <f>SUM(Table32534[[#This Row],[0]:[4]])</f>
        <v>22</v>
      </c>
      <c r="M357" s="7">
        <f>SUM(Table32534[[#This Row],[5]:[15]])</f>
        <v>54</v>
      </c>
      <c r="N357" s="7">
        <f>SUM(Table32534[[#This Row],[16]:[24]])</f>
        <v>71</v>
      </c>
      <c r="O357" s="7">
        <f>SUM(Table32534[[#This Row],[25]:[49]])</f>
        <v>204</v>
      </c>
      <c r="P357" s="7">
        <f>SUM(Table32534[[#This Row],[50]:[64]])</f>
        <v>177</v>
      </c>
      <c r="Q357" s="7">
        <f>SUM(Table32534[[#This Row],[65]:[74]])</f>
        <v>114</v>
      </c>
      <c r="R357" s="7">
        <f>SUM(Table32534[[#This Row],[75]:[84]])</f>
        <v>70</v>
      </c>
      <c r="S357" s="8">
        <f>SUM(Table32534[[#This Row],[5]:[9]])</f>
        <v>14</v>
      </c>
      <c r="T357" s="7">
        <f>SUM(Table32534[[#This Row],[10]:[14]])</f>
        <v>32</v>
      </c>
      <c r="U357" s="7">
        <f>SUM(Table32534[[#This Row],[15]:[19]])</f>
        <v>33</v>
      </c>
      <c r="V357" s="7">
        <f>SUM(Table32534[[#This Row],[20]:[24]])</f>
        <v>46</v>
      </c>
      <c r="W357" s="7">
        <f>SUM(Table32534[[#This Row],[25]:[29]])</f>
        <v>38</v>
      </c>
      <c r="X357" s="7">
        <f>SUM(Table32534[[#This Row],[30]:[34]])</f>
        <v>27</v>
      </c>
      <c r="Y357" s="7">
        <f>SUM(Table32534[[#This Row],[35]:[39]])</f>
        <v>42</v>
      </c>
      <c r="Z357" s="7">
        <f>SUM(Table32534[[#This Row],[40]:[44]])</f>
        <v>49</v>
      </c>
      <c r="AA357" s="7">
        <f>SUM(Table32534[[#This Row],[45]:[49]])</f>
        <v>48</v>
      </c>
      <c r="AB357" s="7">
        <f>SUM(Table32534[[#This Row],[50]:[54]])</f>
        <v>56</v>
      </c>
      <c r="AC357" s="7">
        <f>SUM(Table32534[[#This Row],[55]:[59]])</f>
        <v>81</v>
      </c>
      <c r="AD357" s="7">
        <f>SUM(Table32534[[#This Row],[60]:[64]])</f>
        <v>40</v>
      </c>
      <c r="AE357" s="7">
        <f>SUM(Table32534[[#This Row],[65]:[69]])</f>
        <v>47</v>
      </c>
      <c r="AF357" s="7">
        <f>SUM(Table32534[[#This Row],[70]:[74]])</f>
        <v>67</v>
      </c>
      <c r="AG357" s="7">
        <f>SUM(Table32534[[#This Row],[75]:[79]])</f>
        <v>52</v>
      </c>
      <c r="AH357" s="7">
        <f>SUM(Table32534[[#This Row],[80]:[84]])</f>
        <v>18</v>
      </c>
      <c r="AI357" s="7">
        <f>SUM(Table32534[[#This Row],[85]:[89]])</f>
        <v>23</v>
      </c>
      <c r="AJ357" s="7">
        <f>Table32534[[#This Row],[90]]</f>
        <v>10</v>
      </c>
      <c r="AK357" s="8">
        <v>6</v>
      </c>
      <c r="AL357" s="7">
        <v>1</v>
      </c>
      <c r="AM357" s="7">
        <v>3</v>
      </c>
      <c r="AN357" s="7">
        <v>2</v>
      </c>
      <c r="AO357" s="7">
        <v>10</v>
      </c>
      <c r="AP357" s="7">
        <v>4</v>
      </c>
      <c r="AQ357" s="7">
        <v>1</v>
      </c>
      <c r="AR357" s="7">
        <v>4</v>
      </c>
      <c r="AS357" s="7">
        <v>3</v>
      </c>
      <c r="AT357" s="7">
        <v>2</v>
      </c>
      <c r="AU357" s="7">
        <v>8</v>
      </c>
      <c r="AV357" s="7">
        <v>2</v>
      </c>
      <c r="AW357" s="7">
        <v>8</v>
      </c>
      <c r="AX357" s="7">
        <v>6</v>
      </c>
      <c r="AY357" s="7">
        <v>8</v>
      </c>
      <c r="AZ357" s="7">
        <v>8</v>
      </c>
      <c r="BA357" s="7">
        <v>4</v>
      </c>
      <c r="BB357" s="7">
        <v>5</v>
      </c>
      <c r="BC357" s="7">
        <v>8</v>
      </c>
      <c r="BD357" s="7">
        <v>8</v>
      </c>
      <c r="BE357" s="7">
        <v>12</v>
      </c>
      <c r="BF357" s="7">
        <v>16</v>
      </c>
      <c r="BG357" s="7">
        <v>2</v>
      </c>
      <c r="BH357" s="7">
        <v>7</v>
      </c>
      <c r="BI357" s="7">
        <v>9</v>
      </c>
      <c r="BJ357" s="7">
        <v>9</v>
      </c>
      <c r="BK357" s="7">
        <v>5</v>
      </c>
      <c r="BL357" s="7">
        <v>6</v>
      </c>
      <c r="BM357" s="7">
        <v>6</v>
      </c>
      <c r="BN357" s="7">
        <v>12</v>
      </c>
      <c r="BO357" s="7">
        <v>4</v>
      </c>
      <c r="BP357" s="7">
        <v>6</v>
      </c>
      <c r="BQ357" s="7">
        <v>4</v>
      </c>
      <c r="BR357" s="7">
        <v>5</v>
      </c>
      <c r="BS357" s="7">
        <v>8</v>
      </c>
      <c r="BT357" s="7">
        <v>9</v>
      </c>
      <c r="BU357" s="7">
        <v>7</v>
      </c>
      <c r="BV357" s="7">
        <v>8</v>
      </c>
      <c r="BW357" s="7">
        <v>9</v>
      </c>
      <c r="BX357" s="7">
        <v>9</v>
      </c>
      <c r="BY357" s="7">
        <v>8</v>
      </c>
      <c r="BZ357" s="7">
        <v>9</v>
      </c>
      <c r="CA357" s="7">
        <v>10</v>
      </c>
      <c r="CB357" s="7">
        <v>14</v>
      </c>
      <c r="CC357" s="7">
        <v>8</v>
      </c>
      <c r="CD357" s="7">
        <v>11</v>
      </c>
      <c r="CE357" s="7">
        <v>10</v>
      </c>
      <c r="CF357" s="7">
        <v>10</v>
      </c>
      <c r="CG357" s="7">
        <v>7</v>
      </c>
      <c r="CH357" s="7">
        <v>10</v>
      </c>
      <c r="CI357" s="7">
        <v>4</v>
      </c>
      <c r="CJ357" s="7">
        <v>16</v>
      </c>
      <c r="CK357" s="7">
        <v>9</v>
      </c>
      <c r="CL357" s="7">
        <v>12</v>
      </c>
      <c r="CM357" s="7">
        <v>15</v>
      </c>
      <c r="CN357" s="7">
        <v>10</v>
      </c>
      <c r="CO357" s="7">
        <v>20</v>
      </c>
      <c r="CP357" s="7">
        <v>21</v>
      </c>
      <c r="CQ357" s="7">
        <v>15</v>
      </c>
      <c r="CR357" s="7">
        <v>15</v>
      </c>
      <c r="CS357" s="7">
        <v>8</v>
      </c>
      <c r="CT357" s="7">
        <v>5</v>
      </c>
      <c r="CU357" s="7">
        <v>8</v>
      </c>
      <c r="CV357" s="7">
        <v>12</v>
      </c>
      <c r="CW357" s="7">
        <v>7</v>
      </c>
      <c r="CX357" s="7">
        <v>9</v>
      </c>
      <c r="CY357" s="7">
        <v>12</v>
      </c>
      <c r="CZ357" s="7">
        <v>6</v>
      </c>
      <c r="DA357" s="7">
        <v>12</v>
      </c>
      <c r="DB357" s="7">
        <v>8</v>
      </c>
      <c r="DC357" s="7">
        <v>14</v>
      </c>
      <c r="DD357" s="7">
        <v>12</v>
      </c>
      <c r="DE357" s="7">
        <v>10</v>
      </c>
      <c r="DF357" s="7">
        <v>15</v>
      </c>
      <c r="DG357" s="7">
        <v>16</v>
      </c>
      <c r="DH357" s="7">
        <v>9</v>
      </c>
      <c r="DI357" s="7">
        <v>7</v>
      </c>
      <c r="DJ357" s="7">
        <v>8</v>
      </c>
      <c r="DK357" s="7">
        <v>12</v>
      </c>
      <c r="DL357" s="7">
        <v>16</v>
      </c>
      <c r="DM357" s="7">
        <v>5</v>
      </c>
      <c r="DN357" s="7">
        <v>2</v>
      </c>
      <c r="DO357" s="7">
        <v>7</v>
      </c>
      <c r="DP357" s="7">
        <v>2</v>
      </c>
      <c r="DQ357" s="7">
        <v>2</v>
      </c>
      <c r="DR357" s="7">
        <v>7</v>
      </c>
      <c r="DS357" s="7">
        <v>6</v>
      </c>
      <c r="DT357" s="7">
        <v>5</v>
      </c>
      <c r="DU357" s="7">
        <v>3</v>
      </c>
      <c r="DV357" s="7">
        <v>2</v>
      </c>
      <c r="DW357" s="7">
        <v>10</v>
      </c>
      <c r="DX357" s="7">
        <f t="shared" si="29"/>
        <v>452</v>
      </c>
      <c r="DY357" s="7">
        <f t="shared" si="30"/>
        <v>62</v>
      </c>
      <c r="DZ357" s="7">
        <f t="shared" si="31"/>
        <v>204</v>
      </c>
      <c r="EA357" s="7">
        <f t="shared" si="32"/>
        <v>177</v>
      </c>
    </row>
    <row r="358" spans="1:131" x14ac:dyDescent="0.35">
      <c r="A358" s="7">
        <v>13</v>
      </c>
      <c r="B358" s="10" t="s">
        <v>1020</v>
      </c>
      <c r="C358" s="10" t="s">
        <v>835</v>
      </c>
      <c r="D358" s="10" t="s">
        <v>836</v>
      </c>
      <c r="E358" s="7">
        <f>SUM(Table32534[[#This Row],[0]:[90]])</f>
        <v>881</v>
      </c>
      <c r="F358" s="8">
        <f>SUM(Table32534[[#This Row],[0]:[15]])</f>
        <v>192</v>
      </c>
      <c r="G358" s="7">
        <f>SUM(Table32534[[#This Row],[16]:[64]])</f>
        <v>549</v>
      </c>
      <c r="H358" s="7">
        <f>SUM(Table32534[[#This Row],[65]:[90]])</f>
        <v>140</v>
      </c>
      <c r="I358" s="7">
        <f>SUM(Table32534[[#This Row],[85]:[90]])</f>
        <v>24</v>
      </c>
      <c r="J358" s="8">
        <f>SUM(Table32534[[#This Row],[0]:[17]])</f>
        <v>226</v>
      </c>
      <c r="K358" s="7">
        <f>SUM(Table32534[[#This Row],[18]:[64]])</f>
        <v>515</v>
      </c>
      <c r="L358" s="8">
        <f>SUM(Table32534[[#This Row],[0]:[4]])</f>
        <v>58</v>
      </c>
      <c r="M358" s="7">
        <f>SUM(Table32534[[#This Row],[5]:[15]])</f>
        <v>134</v>
      </c>
      <c r="N358" s="7">
        <f>SUM(Table32534[[#This Row],[16]:[24]])</f>
        <v>129</v>
      </c>
      <c r="O358" s="7">
        <f>SUM(Table32534[[#This Row],[25]:[49]])</f>
        <v>259</v>
      </c>
      <c r="P358" s="7">
        <f>SUM(Table32534[[#This Row],[50]:[64]])</f>
        <v>161</v>
      </c>
      <c r="Q358" s="7">
        <f>SUM(Table32534[[#This Row],[65]:[74]])</f>
        <v>61</v>
      </c>
      <c r="R358" s="7">
        <f>SUM(Table32534[[#This Row],[75]:[84]])</f>
        <v>55</v>
      </c>
      <c r="S358" s="8">
        <f>SUM(Table32534[[#This Row],[5]:[9]])</f>
        <v>53</v>
      </c>
      <c r="T358" s="7">
        <f>SUM(Table32534[[#This Row],[10]:[14]])</f>
        <v>68</v>
      </c>
      <c r="U358" s="7">
        <f>SUM(Table32534[[#This Row],[15]:[19]])</f>
        <v>69</v>
      </c>
      <c r="V358" s="7">
        <f>SUM(Table32534[[#This Row],[20]:[24]])</f>
        <v>73</v>
      </c>
      <c r="W358" s="7">
        <f>SUM(Table32534[[#This Row],[25]:[29]])</f>
        <v>53</v>
      </c>
      <c r="X358" s="7">
        <f>SUM(Table32534[[#This Row],[30]:[34]])</f>
        <v>42</v>
      </c>
      <c r="Y358" s="7">
        <f>SUM(Table32534[[#This Row],[35]:[39]])</f>
        <v>71</v>
      </c>
      <c r="Z358" s="7">
        <f>SUM(Table32534[[#This Row],[40]:[44]])</f>
        <v>55</v>
      </c>
      <c r="AA358" s="7">
        <f>SUM(Table32534[[#This Row],[45]:[49]])</f>
        <v>38</v>
      </c>
      <c r="AB358" s="7">
        <f>SUM(Table32534[[#This Row],[50]:[54]])</f>
        <v>53</v>
      </c>
      <c r="AC358" s="7">
        <f>SUM(Table32534[[#This Row],[55]:[59]])</f>
        <v>57</v>
      </c>
      <c r="AD358" s="7">
        <f>SUM(Table32534[[#This Row],[60]:[64]])</f>
        <v>51</v>
      </c>
      <c r="AE358" s="7">
        <f>SUM(Table32534[[#This Row],[65]:[69]])</f>
        <v>30</v>
      </c>
      <c r="AF358" s="7">
        <f>SUM(Table32534[[#This Row],[70]:[74]])</f>
        <v>31</v>
      </c>
      <c r="AG358" s="7">
        <f>SUM(Table32534[[#This Row],[75]:[79]])</f>
        <v>31</v>
      </c>
      <c r="AH358" s="7">
        <f>SUM(Table32534[[#This Row],[80]:[84]])</f>
        <v>24</v>
      </c>
      <c r="AI358" s="7">
        <f>SUM(Table32534[[#This Row],[85]:[89]])</f>
        <v>16</v>
      </c>
      <c r="AJ358" s="7">
        <f>Table32534[[#This Row],[90]]</f>
        <v>8</v>
      </c>
      <c r="AK358" s="8">
        <v>12</v>
      </c>
      <c r="AL358" s="7">
        <v>10</v>
      </c>
      <c r="AM358" s="7">
        <v>14</v>
      </c>
      <c r="AN358" s="7">
        <v>10</v>
      </c>
      <c r="AO358" s="7">
        <v>12</v>
      </c>
      <c r="AP358" s="7">
        <v>12</v>
      </c>
      <c r="AQ358" s="7">
        <v>9</v>
      </c>
      <c r="AR358" s="7">
        <v>9</v>
      </c>
      <c r="AS358" s="7">
        <v>12</v>
      </c>
      <c r="AT358" s="7">
        <v>11</v>
      </c>
      <c r="AU358" s="7">
        <v>11</v>
      </c>
      <c r="AV358" s="7">
        <v>14</v>
      </c>
      <c r="AW358" s="7">
        <v>13</v>
      </c>
      <c r="AX358" s="7">
        <v>17</v>
      </c>
      <c r="AY358" s="7">
        <v>13</v>
      </c>
      <c r="AZ358" s="7">
        <v>13</v>
      </c>
      <c r="BA358" s="7">
        <v>16</v>
      </c>
      <c r="BB358" s="7">
        <v>18</v>
      </c>
      <c r="BC358" s="7">
        <v>13</v>
      </c>
      <c r="BD358" s="7">
        <v>9</v>
      </c>
      <c r="BE358" s="7">
        <v>18</v>
      </c>
      <c r="BF358" s="7">
        <v>16</v>
      </c>
      <c r="BG358" s="7">
        <v>12</v>
      </c>
      <c r="BH358" s="7">
        <v>16</v>
      </c>
      <c r="BI358" s="7">
        <v>11</v>
      </c>
      <c r="BJ358" s="7">
        <v>8</v>
      </c>
      <c r="BK358" s="7">
        <v>11</v>
      </c>
      <c r="BL358" s="7">
        <v>13</v>
      </c>
      <c r="BM358" s="7">
        <v>13</v>
      </c>
      <c r="BN358" s="7">
        <v>8</v>
      </c>
      <c r="BO358" s="7">
        <v>8</v>
      </c>
      <c r="BP358" s="7">
        <v>7</v>
      </c>
      <c r="BQ358" s="7">
        <v>9</v>
      </c>
      <c r="BR358" s="7">
        <v>9</v>
      </c>
      <c r="BS358" s="7">
        <v>9</v>
      </c>
      <c r="BT358" s="7">
        <v>13</v>
      </c>
      <c r="BU358" s="7">
        <v>15</v>
      </c>
      <c r="BV358" s="7">
        <v>9</v>
      </c>
      <c r="BW358" s="7">
        <v>14</v>
      </c>
      <c r="BX358" s="7">
        <v>20</v>
      </c>
      <c r="BY358" s="7">
        <v>8</v>
      </c>
      <c r="BZ358" s="7">
        <v>10</v>
      </c>
      <c r="CA358" s="7">
        <v>9</v>
      </c>
      <c r="CB358" s="7">
        <v>15</v>
      </c>
      <c r="CC358" s="7">
        <v>13</v>
      </c>
      <c r="CD358" s="7">
        <v>7</v>
      </c>
      <c r="CE358" s="7">
        <v>5</v>
      </c>
      <c r="CF358" s="7">
        <v>10</v>
      </c>
      <c r="CG358" s="7">
        <v>9</v>
      </c>
      <c r="CH358" s="7">
        <v>7</v>
      </c>
      <c r="CI358" s="7">
        <v>7</v>
      </c>
      <c r="CJ358" s="7">
        <v>10</v>
      </c>
      <c r="CK358" s="7">
        <v>15</v>
      </c>
      <c r="CL358" s="7">
        <v>7</v>
      </c>
      <c r="CM358" s="7">
        <v>14</v>
      </c>
      <c r="CN358" s="7">
        <v>12</v>
      </c>
      <c r="CO358" s="7">
        <v>11</v>
      </c>
      <c r="CP358" s="7">
        <v>15</v>
      </c>
      <c r="CQ358" s="7">
        <v>11</v>
      </c>
      <c r="CR358" s="7">
        <v>8</v>
      </c>
      <c r="CS358" s="7">
        <v>10</v>
      </c>
      <c r="CT358" s="7">
        <v>13</v>
      </c>
      <c r="CU358" s="7">
        <v>14</v>
      </c>
      <c r="CV358" s="7">
        <v>5</v>
      </c>
      <c r="CW358" s="7">
        <v>9</v>
      </c>
      <c r="CX358" s="7">
        <v>10</v>
      </c>
      <c r="CY358" s="7">
        <v>5</v>
      </c>
      <c r="CZ358" s="7">
        <v>4</v>
      </c>
      <c r="DA358" s="7">
        <v>6</v>
      </c>
      <c r="DB358" s="7">
        <v>5</v>
      </c>
      <c r="DC358" s="7">
        <v>3</v>
      </c>
      <c r="DD358" s="7">
        <v>4</v>
      </c>
      <c r="DE358" s="7">
        <v>7</v>
      </c>
      <c r="DF358" s="7">
        <v>8</v>
      </c>
      <c r="DG358" s="7">
        <v>9</v>
      </c>
      <c r="DH358" s="7">
        <v>7</v>
      </c>
      <c r="DI358" s="7">
        <v>6</v>
      </c>
      <c r="DJ358" s="7">
        <v>6</v>
      </c>
      <c r="DK358" s="7">
        <v>6</v>
      </c>
      <c r="DL358" s="7">
        <v>6</v>
      </c>
      <c r="DM358" s="7">
        <v>5</v>
      </c>
      <c r="DN358" s="7">
        <v>6</v>
      </c>
      <c r="DO358" s="7">
        <v>5</v>
      </c>
      <c r="DP358" s="7">
        <v>7</v>
      </c>
      <c r="DQ358" s="7">
        <v>1</v>
      </c>
      <c r="DR358" s="7">
        <v>6</v>
      </c>
      <c r="DS358" s="7">
        <v>2</v>
      </c>
      <c r="DT358" s="7">
        <v>2</v>
      </c>
      <c r="DU358" s="7">
        <v>4</v>
      </c>
      <c r="DV358" s="7">
        <v>2</v>
      </c>
      <c r="DW358" s="7">
        <v>8</v>
      </c>
      <c r="DX358" s="7">
        <f t="shared" si="29"/>
        <v>549</v>
      </c>
      <c r="DY358" s="7">
        <f t="shared" si="30"/>
        <v>95</v>
      </c>
      <c r="DZ358" s="7">
        <f t="shared" si="31"/>
        <v>259</v>
      </c>
      <c r="EA358" s="7">
        <f t="shared" si="32"/>
        <v>161</v>
      </c>
    </row>
    <row r="359" spans="1:131" x14ac:dyDescent="0.35">
      <c r="A359" s="7">
        <v>13</v>
      </c>
      <c r="B359" s="10" t="s">
        <v>1020</v>
      </c>
      <c r="C359" s="10" t="s">
        <v>837</v>
      </c>
      <c r="D359" s="10" t="s">
        <v>838</v>
      </c>
      <c r="E359" s="7">
        <f>SUM(Table32534[[#This Row],[0]:[90]])</f>
        <v>743</v>
      </c>
      <c r="F359" s="8">
        <f>SUM(Table32534[[#This Row],[0]:[15]])</f>
        <v>131</v>
      </c>
      <c r="G359" s="7">
        <f>SUM(Table32534[[#This Row],[16]:[64]])</f>
        <v>436</v>
      </c>
      <c r="H359" s="7">
        <f>SUM(Table32534[[#This Row],[65]:[90]])</f>
        <v>176</v>
      </c>
      <c r="I359" s="7">
        <f>SUM(Table32534[[#This Row],[85]:[90]])</f>
        <v>36</v>
      </c>
      <c r="J359" s="8">
        <f>SUM(Table32534[[#This Row],[0]:[17]])</f>
        <v>146</v>
      </c>
      <c r="K359" s="7">
        <f>SUM(Table32534[[#This Row],[18]:[64]])</f>
        <v>421</v>
      </c>
      <c r="L359" s="8">
        <f>SUM(Table32534[[#This Row],[0]:[4]])</f>
        <v>34</v>
      </c>
      <c r="M359" s="7">
        <f>SUM(Table32534[[#This Row],[5]:[15]])</f>
        <v>97</v>
      </c>
      <c r="N359" s="7">
        <f>SUM(Table32534[[#This Row],[16]:[24]])</f>
        <v>58</v>
      </c>
      <c r="O359" s="7">
        <f>SUM(Table32534[[#This Row],[25]:[49]])</f>
        <v>238</v>
      </c>
      <c r="P359" s="7">
        <f>SUM(Table32534[[#This Row],[50]:[64]])</f>
        <v>140</v>
      </c>
      <c r="Q359" s="7">
        <f>SUM(Table32534[[#This Row],[65]:[74]])</f>
        <v>77</v>
      </c>
      <c r="R359" s="7">
        <f>SUM(Table32534[[#This Row],[75]:[84]])</f>
        <v>63</v>
      </c>
      <c r="S359" s="8">
        <f>SUM(Table32534[[#This Row],[5]:[9]])</f>
        <v>46</v>
      </c>
      <c r="T359" s="7">
        <f>SUM(Table32534[[#This Row],[10]:[14]])</f>
        <v>45</v>
      </c>
      <c r="U359" s="7">
        <f>SUM(Table32534[[#This Row],[15]:[19]])</f>
        <v>28</v>
      </c>
      <c r="V359" s="7">
        <f>SUM(Table32534[[#This Row],[20]:[24]])</f>
        <v>36</v>
      </c>
      <c r="W359" s="7">
        <f>SUM(Table32534[[#This Row],[25]:[29]])</f>
        <v>53</v>
      </c>
      <c r="X359" s="7">
        <f>SUM(Table32534[[#This Row],[30]:[34]])</f>
        <v>45</v>
      </c>
      <c r="Y359" s="7">
        <f>SUM(Table32534[[#This Row],[35]:[39]])</f>
        <v>45</v>
      </c>
      <c r="Z359" s="7">
        <f>SUM(Table32534[[#This Row],[40]:[44]])</f>
        <v>59</v>
      </c>
      <c r="AA359" s="7">
        <f>SUM(Table32534[[#This Row],[45]:[49]])</f>
        <v>36</v>
      </c>
      <c r="AB359" s="7">
        <f>SUM(Table32534[[#This Row],[50]:[54]])</f>
        <v>38</v>
      </c>
      <c r="AC359" s="7">
        <f>SUM(Table32534[[#This Row],[55]:[59]])</f>
        <v>54</v>
      </c>
      <c r="AD359" s="7">
        <f>SUM(Table32534[[#This Row],[60]:[64]])</f>
        <v>48</v>
      </c>
      <c r="AE359" s="7">
        <f>SUM(Table32534[[#This Row],[65]:[69]])</f>
        <v>47</v>
      </c>
      <c r="AF359" s="7">
        <f>SUM(Table32534[[#This Row],[70]:[74]])</f>
        <v>30</v>
      </c>
      <c r="AG359" s="7">
        <f>SUM(Table32534[[#This Row],[75]:[79]])</f>
        <v>34</v>
      </c>
      <c r="AH359" s="7">
        <f>SUM(Table32534[[#This Row],[80]:[84]])</f>
        <v>29</v>
      </c>
      <c r="AI359" s="7">
        <f>SUM(Table32534[[#This Row],[85]:[89]])</f>
        <v>27</v>
      </c>
      <c r="AJ359" s="7">
        <f>Table32534[[#This Row],[90]]</f>
        <v>9</v>
      </c>
      <c r="AK359" s="8">
        <v>11</v>
      </c>
      <c r="AL359" s="7">
        <v>4</v>
      </c>
      <c r="AM359" s="7">
        <v>8</v>
      </c>
      <c r="AN359" s="7">
        <v>6</v>
      </c>
      <c r="AO359" s="7">
        <v>5</v>
      </c>
      <c r="AP359" s="7">
        <v>12</v>
      </c>
      <c r="AQ359" s="7">
        <v>8</v>
      </c>
      <c r="AR359" s="7">
        <v>9</v>
      </c>
      <c r="AS359" s="7">
        <v>12</v>
      </c>
      <c r="AT359" s="7">
        <v>5</v>
      </c>
      <c r="AU359" s="7">
        <v>8</v>
      </c>
      <c r="AV359" s="7">
        <v>11</v>
      </c>
      <c r="AW359" s="7">
        <v>12</v>
      </c>
      <c r="AX359" s="7">
        <v>7</v>
      </c>
      <c r="AY359" s="7">
        <v>7</v>
      </c>
      <c r="AZ359" s="7">
        <v>6</v>
      </c>
      <c r="BA359" s="7">
        <v>7</v>
      </c>
      <c r="BB359" s="7">
        <v>8</v>
      </c>
      <c r="BC359" s="7">
        <v>4</v>
      </c>
      <c r="BD359" s="7">
        <v>3</v>
      </c>
      <c r="BE359" s="7">
        <v>8</v>
      </c>
      <c r="BF359" s="7">
        <v>11</v>
      </c>
      <c r="BG359" s="7">
        <v>7</v>
      </c>
      <c r="BH359" s="7">
        <v>4</v>
      </c>
      <c r="BI359" s="7">
        <v>6</v>
      </c>
      <c r="BJ359" s="7">
        <v>9</v>
      </c>
      <c r="BK359" s="7">
        <v>14</v>
      </c>
      <c r="BL359" s="7">
        <v>9</v>
      </c>
      <c r="BM359" s="7">
        <v>15</v>
      </c>
      <c r="BN359" s="7">
        <v>6</v>
      </c>
      <c r="BO359" s="7">
        <v>7</v>
      </c>
      <c r="BP359" s="7">
        <v>11</v>
      </c>
      <c r="BQ359" s="7">
        <v>8</v>
      </c>
      <c r="BR359" s="7">
        <v>10</v>
      </c>
      <c r="BS359" s="7">
        <v>9</v>
      </c>
      <c r="BT359" s="7">
        <v>9</v>
      </c>
      <c r="BU359" s="7">
        <v>9</v>
      </c>
      <c r="BV359" s="7">
        <v>11</v>
      </c>
      <c r="BW359" s="7">
        <v>8</v>
      </c>
      <c r="BX359" s="7">
        <v>8</v>
      </c>
      <c r="BY359" s="7">
        <v>10</v>
      </c>
      <c r="BZ359" s="7">
        <v>14</v>
      </c>
      <c r="CA359" s="7">
        <v>16</v>
      </c>
      <c r="CB359" s="7">
        <v>11</v>
      </c>
      <c r="CC359" s="7">
        <v>8</v>
      </c>
      <c r="CD359" s="7">
        <v>7</v>
      </c>
      <c r="CE359" s="7">
        <v>8</v>
      </c>
      <c r="CF359" s="7">
        <v>5</v>
      </c>
      <c r="CG359" s="7">
        <v>11</v>
      </c>
      <c r="CH359" s="7">
        <v>5</v>
      </c>
      <c r="CI359" s="7">
        <v>12</v>
      </c>
      <c r="CJ359" s="7">
        <v>4</v>
      </c>
      <c r="CK359" s="7">
        <v>5</v>
      </c>
      <c r="CL359" s="7">
        <v>8</v>
      </c>
      <c r="CM359" s="7">
        <v>9</v>
      </c>
      <c r="CN359" s="7">
        <v>8</v>
      </c>
      <c r="CO359" s="7">
        <v>14</v>
      </c>
      <c r="CP359" s="7">
        <v>10</v>
      </c>
      <c r="CQ359" s="7">
        <v>11</v>
      </c>
      <c r="CR359" s="7">
        <v>11</v>
      </c>
      <c r="CS359" s="7">
        <v>10</v>
      </c>
      <c r="CT359" s="7">
        <v>4</v>
      </c>
      <c r="CU359" s="7">
        <v>13</v>
      </c>
      <c r="CV359" s="7">
        <v>12</v>
      </c>
      <c r="CW359" s="7">
        <v>9</v>
      </c>
      <c r="CX359" s="7">
        <v>10</v>
      </c>
      <c r="CY359" s="7">
        <v>8</v>
      </c>
      <c r="CZ359" s="7">
        <v>12</v>
      </c>
      <c r="DA359" s="7">
        <v>7</v>
      </c>
      <c r="DB359" s="7">
        <v>10</v>
      </c>
      <c r="DC359" s="7">
        <v>6</v>
      </c>
      <c r="DD359" s="7">
        <v>6</v>
      </c>
      <c r="DE359" s="7">
        <v>5</v>
      </c>
      <c r="DF359" s="7">
        <v>7</v>
      </c>
      <c r="DG359" s="7">
        <v>6</v>
      </c>
      <c r="DH359" s="7">
        <v>9</v>
      </c>
      <c r="DI359" s="7">
        <v>10</v>
      </c>
      <c r="DJ359" s="7">
        <v>9</v>
      </c>
      <c r="DK359" s="7">
        <v>4</v>
      </c>
      <c r="DL359" s="7">
        <v>2</v>
      </c>
      <c r="DM359" s="7">
        <v>3</v>
      </c>
      <c r="DN359" s="7">
        <v>6</v>
      </c>
      <c r="DO359" s="7">
        <v>7</v>
      </c>
      <c r="DP359" s="7">
        <v>8</v>
      </c>
      <c r="DQ359" s="7">
        <v>5</v>
      </c>
      <c r="DR359" s="7">
        <v>8</v>
      </c>
      <c r="DS359" s="7">
        <v>5</v>
      </c>
      <c r="DT359" s="7">
        <v>3</v>
      </c>
      <c r="DU359" s="7">
        <v>7</v>
      </c>
      <c r="DV359" s="7">
        <v>4</v>
      </c>
      <c r="DW359" s="7">
        <v>9</v>
      </c>
      <c r="DX359" s="7">
        <f t="shared" si="29"/>
        <v>436</v>
      </c>
      <c r="DY359" s="7">
        <f t="shared" si="30"/>
        <v>43</v>
      </c>
      <c r="DZ359" s="7">
        <f t="shared" si="31"/>
        <v>238</v>
      </c>
      <c r="EA359" s="7">
        <f t="shared" si="32"/>
        <v>140</v>
      </c>
    </row>
    <row r="360" spans="1:131" x14ac:dyDescent="0.35">
      <c r="A360" s="7">
        <v>13</v>
      </c>
      <c r="B360" s="10" t="s">
        <v>1020</v>
      </c>
      <c r="C360" s="10" t="s">
        <v>839</v>
      </c>
      <c r="D360" s="10" t="s">
        <v>840</v>
      </c>
      <c r="E360" s="7">
        <f>SUM(Table32534[[#This Row],[0]:[90]])</f>
        <v>620</v>
      </c>
      <c r="F360" s="8">
        <f>SUM(Table32534[[#This Row],[0]:[15]])</f>
        <v>90</v>
      </c>
      <c r="G360" s="7">
        <f>SUM(Table32534[[#This Row],[16]:[64]])</f>
        <v>330</v>
      </c>
      <c r="H360" s="7">
        <f>SUM(Table32534[[#This Row],[65]:[90]])</f>
        <v>200</v>
      </c>
      <c r="I360" s="7">
        <f>SUM(Table32534[[#This Row],[85]:[90]])</f>
        <v>24</v>
      </c>
      <c r="J360" s="8">
        <f>SUM(Table32534[[#This Row],[0]:[17]])</f>
        <v>112</v>
      </c>
      <c r="K360" s="7">
        <f>SUM(Table32534[[#This Row],[18]:[64]])</f>
        <v>308</v>
      </c>
      <c r="L360" s="8">
        <f>SUM(Table32534[[#This Row],[0]:[4]])</f>
        <v>21</v>
      </c>
      <c r="M360" s="7">
        <f>SUM(Table32534[[#This Row],[5]:[15]])</f>
        <v>69</v>
      </c>
      <c r="N360" s="7">
        <f>SUM(Table32534[[#This Row],[16]:[24]])</f>
        <v>52</v>
      </c>
      <c r="O360" s="7">
        <f>SUM(Table32534[[#This Row],[25]:[49]])</f>
        <v>134</v>
      </c>
      <c r="P360" s="7">
        <f>SUM(Table32534[[#This Row],[50]:[64]])</f>
        <v>144</v>
      </c>
      <c r="Q360" s="7">
        <f>SUM(Table32534[[#This Row],[65]:[74]])</f>
        <v>94</v>
      </c>
      <c r="R360" s="7">
        <f>SUM(Table32534[[#This Row],[75]:[84]])</f>
        <v>82</v>
      </c>
      <c r="S360" s="8">
        <f>SUM(Table32534[[#This Row],[5]:[9]])</f>
        <v>32</v>
      </c>
      <c r="T360" s="7">
        <f>SUM(Table32534[[#This Row],[10]:[14]])</f>
        <v>28</v>
      </c>
      <c r="U360" s="7">
        <f>SUM(Table32534[[#This Row],[15]:[19]])</f>
        <v>44</v>
      </c>
      <c r="V360" s="7">
        <f>SUM(Table32534[[#This Row],[20]:[24]])</f>
        <v>17</v>
      </c>
      <c r="W360" s="7">
        <f>SUM(Table32534[[#This Row],[25]:[29]])</f>
        <v>21</v>
      </c>
      <c r="X360" s="7">
        <f>SUM(Table32534[[#This Row],[30]:[34]])</f>
        <v>24</v>
      </c>
      <c r="Y360" s="7">
        <f>SUM(Table32534[[#This Row],[35]:[39]])</f>
        <v>35</v>
      </c>
      <c r="Z360" s="7">
        <f>SUM(Table32534[[#This Row],[40]:[44]])</f>
        <v>27</v>
      </c>
      <c r="AA360" s="7">
        <f>SUM(Table32534[[#This Row],[45]:[49]])</f>
        <v>27</v>
      </c>
      <c r="AB360" s="7">
        <f>SUM(Table32534[[#This Row],[50]:[54]])</f>
        <v>35</v>
      </c>
      <c r="AC360" s="7">
        <f>SUM(Table32534[[#This Row],[55]:[59]])</f>
        <v>55</v>
      </c>
      <c r="AD360" s="7">
        <f>SUM(Table32534[[#This Row],[60]:[64]])</f>
        <v>54</v>
      </c>
      <c r="AE360" s="7">
        <f>SUM(Table32534[[#This Row],[65]:[69]])</f>
        <v>47</v>
      </c>
      <c r="AF360" s="7">
        <f>SUM(Table32534[[#This Row],[70]:[74]])</f>
        <v>47</v>
      </c>
      <c r="AG360" s="7">
        <f>SUM(Table32534[[#This Row],[75]:[79]])</f>
        <v>56</v>
      </c>
      <c r="AH360" s="7">
        <f>SUM(Table32534[[#This Row],[80]:[84]])</f>
        <v>26</v>
      </c>
      <c r="AI360" s="7">
        <f>SUM(Table32534[[#This Row],[85]:[89]])</f>
        <v>12</v>
      </c>
      <c r="AJ360" s="7">
        <f>Table32534[[#This Row],[90]]</f>
        <v>12</v>
      </c>
      <c r="AK360" s="8">
        <v>4</v>
      </c>
      <c r="AL360" s="7">
        <v>6</v>
      </c>
      <c r="AM360" s="7">
        <v>4</v>
      </c>
      <c r="AN360" s="7">
        <v>2</v>
      </c>
      <c r="AO360" s="7">
        <v>5</v>
      </c>
      <c r="AP360" s="7">
        <v>5</v>
      </c>
      <c r="AQ360" s="7">
        <v>3</v>
      </c>
      <c r="AR360" s="7">
        <v>13</v>
      </c>
      <c r="AS360" s="7">
        <v>6</v>
      </c>
      <c r="AT360" s="7">
        <v>5</v>
      </c>
      <c r="AU360" s="7">
        <v>3</v>
      </c>
      <c r="AV360" s="7">
        <v>7</v>
      </c>
      <c r="AW360" s="7">
        <v>5</v>
      </c>
      <c r="AX360" s="7">
        <v>8</v>
      </c>
      <c r="AY360" s="7">
        <v>5</v>
      </c>
      <c r="AZ360" s="7">
        <v>9</v>
      </c>
      <c r="BA360" s="7">
        <v>9</v>
      </c>
      <c r="BB360" s="7">
        <v>13</v>
      </c>
      <c r="BC360" s="7">
        <v>8</v>
      </c>
      <c r="BD360" s="7">
        <v>5</v>
      </c>
      <c r="BE360" s="7">
        <v>4</v>
      </c>
      <c r="BF360" s="7">
        <v>5</v>
      </c>
      <c r="BG360" s="7">
        <v>1</v>
      </c>
      <c r="BH360" s="7">
        <v>2</v>
      </c>
      <c r="BI360" s="7">
        <v>5</v>
      </c>
      <c r="BJ360" s="7">
        <v>5</v>
      </c>
      <c r="BK360" s="7">
        <v>3</v>
      </c>
      <c r="BL360" s="7">
        <v>3</v>
      </c>
      <c r="BM360" s="7">
        <v>6</v>
      </c>
      <c r="BN360" s="7">
        <v>4</v>
      </c>
      <c r="BO360" s="7">
        <v>3</v>
      </c>
      <c r="BP360" s="7">
        <v>7</v>
      </c>
      <c r="BQ360" s="7">
        <v>4</v>
      </c>
      <c r="BR360" s="7">
        <v>5</v>
      </c>
      <c r="BS360" s="7">
        <v>5</v>
      </c>
      <c r="BT360" s="7">
        <v>8</v>
      </c>
      <c r="BU360" s="7">
        <v>8</v>
      </c>
      <c r="BV360" s="7">
        <v>4</v>
      </c>
      <c r="BW360" s="7">
        <v>7</v>
      </c>
      <c r="BX360" s="7">
        <v>8</v>
      </c>
      <c r="BY360" s="7">
        <v>6</v>
      </c>
      <c r="BZ360" s="7">
        <v>6</v>
      </c>
      <c r="CA360" s="7">
        <v>4</v>
      </c>
      <c r="CB360" s="7">
        <v>5</v>
      </c>
      <c r="CC360" s="7">
        <v>6</v>
      </c>
      <c r="CD360" s="7">
        <v>3</v>
      </c>
      <c r="CE360" s="7">
        <v>6</v>
      </c>
      <c r="CF360" s="7">
        <v>5</v>
      </c>
      <c r="CG360" s="7">
        <v>10</v>
      </c>
      <c r="CH360" s="7">
        <v>3</v>
      </c>
      <c r="CI360" s="7">
        <v>12</v>
      </c>
      <c r="CJ360" s="7">
        <v>4</v>
      </c>
      <c r="CK360" s="7">
        <v>4</v>
      </c>
      <c r="CL360" s="7">
        <v>5</v>
      </c>
      <c r="CM360" s="7">
        <v>10</v>
      </c>
      <c r="CN360" s="7">
        <v>10</v>
      </c>
      <c r="CO360" s="7">
        <v>10</v>
      </c>
      <c r="CP360" s="7">
        <v>12</v>
      </c>
      <c r="CQ360" s="7">
        <v>9</v>
      </c>
      <c r="CR360" s="7">
        <v>14</v>
      </c>
      <c r="CS360" s="7">
        <v>15</v>
      </c>
      <c r="CT360" s="7">
        <v>8</v>
      </c>
      <c r="CU360" s="7">
        <v>10</v>
      </c>
      <c r="CV360" s="7">
        <v>11</v>
      </c>
      <c r="CW360" s="7">
        <v>10</v>
      </c>
      <c r="CX360" s="7">
        <v>11</v>
      </c>
      <c r="CY360" s="7">
        <v>6</v>
      </c>
      <c r="CZ360" s="7">
        <v>9</v>
      </c>
      <c r="DA360" s="7">
        <v>10</v>
      </c>
      <c r="DB360" s="7">
        <v>11</v>
      </c>
      <c r="DC360" s="7">
        <v>12</v>
      </c>
      <c r="DD360" s="7">
        <v>8</v>
      </c>
      <c r="DE360" s="7">
        <v>11</v>
      </c>
      <c r="DF360" s="7">
        <v>5</v>
      </c>
      <c r="DG360" s="7">
        <v>11</v>
      </c>
      <c r="DH360" s="7">
        <v>13</v>
      </c>
      <c r="DI360" s="7">
        <v>4</v>
      </c>
      <c r="DJ360" s="7">
        <v>24</v>
      </c>
      <c r="DK360" s="7">
        <v>7</v>
      </c>
      <c r="DL360" s="7">
        <v>8</v>
      </c>
      <c r="DM360" s="7">
        <v>4</v>
      </c>
      <c r="DN360" s="7">
        <v>6</v>
      </c>
      <c r="DO360" s="7">
        <v>4</v>
      </c>
      <c r="DP360" s="7">
        <v>8</v>
      </c>
      <c r="DQ360" s="7">
        <v>4</v>
      </c>
      <c r="DR360" s="7">
        <v>2</v>
      </c>
      <c r="DS360" s="7">
        <v>3</v>
      </c>
      <c r="DT360" s="7">
        <v>4</v>
      </c>
      <c r="DU360" s="7">
        <v>2</v>
      </c>
      <c r="DV360" s="7">
        <v>1</v>
      </c>
      <c r="DW360" s="7">
        <v>12</v>
      </c>
      <c r="DX360" s="7">
        <f t="shared" si="29"/>
        <v>330</v>
      </c>
      <c r="DY360" s="7">
        <f t="shared" si="30"/>
        <v>30</v>
      </c>
      <c r="DZ360" s="7">
        <f t="shared" si="31"/>
        <v>134</v>
      </c>
      <c r="EA360" s="7">
        <f t="shared" si="32"/>
        <v>144</v>
      </c>
    </row>
    <row r="361" spans="1:131" x14ac:dyDescent="0.35">
      <c r="A361" s="7">
        <v>13</v>
      </c>
      <c r="B361" s="10" t="s">
        <v>1020</v>
      </c>
      <c r="C361" s="10" t="s">
        <v>841</v>
      </c>
      <c r="D361" s="10" t="s">
        <v>842</v>
      </c>
      <c r="E361" s="7">
        <f>SUM(Table32534[[#This Row],[0]:[90]])</f>
        <v>767</v>
      </c>
      <c r="F361" s="8">
        <f>SUM(Table32534[[#This Row],[0]:[15]])</f>
        <v>186</v>
      </c>
      <c r="G361" s="7">
        <f>SUM(Table32534[[#This Row],[16]:[64]])</f>
        <v>500</v>
      </c>
      <c r="H361" s="7">
        <f>SUM(Table32534[[#This Row],[65]:[90]])</f>
        <v>81</v>
      </c>
      <c r="I361" s="7">
        <f>SUM(Table32534[[#This Row],[85]:[90]])</f>
        <v>4</v>
      </c>
      <c r="J361" s="8">
        <f>SUM(Table32534[[#This Row],[0]:[17]])</f>
        <v>211</v>
      </c>
      <c r="K361" s="7">
        <f>SUM(Table32534[[#This Row],[18]:[64]])</f>
        <v>475</v>
      </c>
      <c r="L361" s="8">
        <f>SUM(Table32534[[#This Row],[0]:[4]])</f>
        <v>57</v>
      </c>
      <c r="M361" s="7">
        <f>SUM(Table32534[[#This Row],[5]:[15]])</f>
        <v>129</v>
      </c>
      <c r="N361" s="7">
        <f>SUM(Table32534[[#This Row],[16]:[24]])</f>
        <v>111</v>
      </c>
      <c r="O361" s="7">
        <f>SUM(Table32534[[#This Row],[25]:[49]])</f>
        <v>258</v>
      </c>
      <c r="P361" s="7">
        <f>SUM(Table32534[[#This Row],[50]:[64]])</f>
        <v>131</v>
      </c>
      <c r="Q361" s="7">
        <f>SUM(Table32534[[#This Row],[65]:[74]])</f>
        <v>53</v>
      </c>
      <c r="R361" s="7">
        <f>SUM(Table32534[[#This Row],[75]:[84]])</f>
        <v>24</v>
      </c>
      <c r="S361" s="8">
        <f>SUM(Table32534[[#This Row],[5]:[9]])</f>
        <v>68</v>
      </c>
      <c r="T361" s="7">
        <f>SUM(Table32534[[#This Row],[10]:[14]])</f>
        <v>52</v>
      </c>
      <c r="U361" s="7">
        <f>SUM(Table32534[[#This Row],[15]:[19]])</f>
        <v>51</v>
      </c>
      <c r="V361" s="7">
        <f>SUM(Table32534[[#This Row],[20]:[24]])</f>
        <v>69</v>
      </c>
      <c r="W361" s="7">
        <f>SUM(Table32534[[#This Row],[25]:[29]])</f>
        <v>59</v>
      </c>
      <c r="X361" s="7">
        <f>SUM(Table32534[[#This Row],[30]:[34]])</f>
        <v>50</v>
      </c>
      <c r="Y361" s="7">
        <f>SUM(Table32534[[#This Row],[35]:[39]])</f>
        <v>52</v>
      </c>
      <c r="Z361" s="7">
        <f>SUM(Table32534[[#This Row],[40]:[44]])</f>
        <v>53</v>
      </c>
      <c r="AA361" s="7">
        <f>SUM(Table32534[[#This Row],[45]:[49]])</f>
        <v>44</v>
      </c>
      <c r="AB361" s="7">
        <f>SUM(Table32534[[#This Row],[50]:[54]])</f>
        <v>58</v>
      </c>
      <c r="AC361" s="7">
        <f>SUM(Table32534[[#This Row],[55]:[59]])</f>
        <v>33</v>
      </c>
      <c r="AD361" s="7">
        <f>SUM(Table32534[[#This Row],[60]:[64]])</f>
        <v>40</v>
      </c>
      <c r="AE361" s="7">
        <f>SUM(Table32534[[#This Row],[65]:[69]])</f>
        <v>27</v>
      </c>
      <c r="AF361" s="7">
        <f>SUM(Table32534[[#This Row],[70]:[74]])</f>
        <v>26</v>
      </c>
      <c r="AG361" s="7">
        <f>SUM(Table32534[[#This Row],[75]:[79]])</f>
        <v>14</v>
      </c>
      <c r="AH361" s="7">
        <f>SUM(Table32534[[#This Row],[80]:[84]])</f>
        <v>10</v>
      </c>
      <c r="AI361" s="7">
        <f>SUM(Table32534[[#This Row],[85]:[89]])</f>
        <v>0</v>
      </c>
      <c r="AJ361" s="7">
        <f>Table32534[[#This Row],[90]]</f>
        <v>4</v>
      </c>
      <c r="AK361" s="8">
        <v>14</v>
      </c>
      <c r="AL361" s="7">
        <v>13</v>
      </c>
      <c r="AM361" s="7">
        <v>7</v>
      </c>
      <c r="AN361" s="7">
        <v>11</v>
      </c>
      <c r="AO361" s="7">
        <v>12</v>
      </c>
      <c r="AP361" s="7">
        <v>9</v>
      </c>
      <c r="AQ361" s="7">
        <v>8</v>
      </c>
      <c r="AR361" s="7">
        <v>16</v>
      </c>
      <c r="AS361" s="7">
        <v>15</v>
      </c>
      <c r="AT361" s="7">
        <v>20</v>
      </c>
      <c r="AU361" s="7">
        <v>13</v>
      </c>
      <c r="AV361" s="7">
        <v>13</v>
      </c>
      <c r="AW361" s="7">
        <v>7</v>
      </c>
      <c r="AX361" s="7">
        <v>8</v>
      </c>
      <c r="AY361" s="7">
        <v>11</v>
      </c>
      <c r="AZ361" s="7">
        <v>9</v>
      </c>
      <c r="BA361" s="7">
        <v>8</v>
      </c>
      <c r="BB361" s="7">
        <v>17</v>
      </c>
      <c r="BC361" s="7">
        <v>11</v>
      </c>
      <c r="BD361" s="7">
        <v>6</v>
      </c>
      <c r="BE361" s="7">
        <v>18</v>
      </c>
      <c r="BF361" s="7">
        <v>12</v>
      </c>
      <c r="BG361" s="7">
        <v>15</v>
      </c>
      <c r="BH361" s="7">
        <v>11</v>
      </c>
      <c r="BI361" s="7">
        <v>13</v>
      </c>
      <c r="BJ361" s="7">
        <v>12</v>
      </c>
      <c r="BK361" s="7">
        <v>8</v>
      </c>
      <c r="BL361" s="7">
        <v>14</v>
      </c>
      <c r="BM361" s="7">
        <v>15</v>
      </c>
      <c r="BN361" s="7">
        <v>10</v>
      </c>
      <c r="BO361" s="7">
        <v>12</v>
      </c>
      <c r="BP361" s="7">
        <v>9</v>
      </c>
      <c r="BQ361" s="7">
        <v>10</v>
      </c>
      <c r="BR361" s="7">
        <v>10</v>
      </c>
      <c r="BS361" s="7">
        <v>9</v>
      </c>
      <c r="BT361" s="7">
        <v>14</v>
      </c>
      <c r="BU361" s="7">
        <v>9</v>
      </c>
      <c r="BV361" s="7">
        <v>7</v>
      </c>
      <c r="BW361" s="7">
        <v>12</v>
      </c>
      <c r="BX361" s="7">
        <v>10</v>
      </c>
      <c r="BY361" s="7">
        <v>10</v>
      </c>
      <c r="BZ361" s="7">
        <v>11</v>
      </c>
      <c r="CA361" s="7">
        <v>9</v>
      </c>
      <c r="CB361" s="7">
        <v>17</v>
      </c>
      <c r="CC361" s="7">
        <v>6</v>
      </c>
      <c r="CD361" s="7">
        <v>11</v>
      </c>
      <c r="CE361" s="7">
        <v>6</v>
      </c>
      <c r="CF361" s="7">
        <v>10</v>
      </c>
      <c r="CG361" s="7">
        <v>11</v>
      </c>
      <c r="CH361" s="7">
        <v>6</v>
      </c>
      <c r="CI361" s="7">
        <v>17</v>
      </c>
      <c r="CJ361" s="7">
        <v>13</v>
      </c>
      <c r="CK361" s="7">
        <v>10</v>
      </c>
      <c r="CL361" s="7">
        <v>11</v>
      </c>
      <c r="CM361" s="7">
        <v>7</v>
      </c>
      <c r="CN361" s="7">
        <v>5</v>
      </c>
      <c r="CO361" s="7">
        <v>6</v>
      </c>
      <c r="CP361" s="7">
        <v>8</v>
      </c>
      <c r="CQ361" s="7">
        <v>6</v>
      </c>
      <c r="CR361" s="7">
        <v>8</v>
      </c>
      <c r="CS361" s="7">
        <v>9</v>
      </c>
      <c r="CT361" s="7">
        <v>6</v>
      </c>
      <c r="CU361" s="7">
        <v>10</v>
      </c>
      <c r="CV361" s="7">
        <v>5</v>
      </c>
      <c r="CW361" s="7">
        <v>10</v>
      </c>
      <c r="CX361" s="7">
        <v>6</v>
      </c>
      <c r="CY361" s="7">
        <v>7</v>
      </c>
      <c r="CZ361" s="7">
        <v>6</v>
      </c>
      <c r="DA361" s="7">
        <v>6</v>
      </c>
      <c r="DB361" s="7">
        <v>2</v>
      </c>
      <c r="DC361" s="7">
        <v>7</v>
      </c>
      <c r="DD361" s="7">
        <v>6</v>
      </c>
      <c r="DE361" s="7">
        <v>7</v>
      </c>
      <c r="DF361" s="7">
        <v>3</v>
      </c>
      <c r="DG361" s="7">
        <v>3</v>
      </c>
      <c r="DH361" s="7">
        <v>2</v>
      </c>
      <c r="DI361" s="7">
        <v>4</v>
      </c>
      <c r="DJ361" s="7">
        <v>5</v>
      </c>
      <c r="DK361" s="7">
        <v>2</v>
      </c>
      <c r="DL361" s="7">
        <v>1</v>
      </c>
      <c r="DM361" s="7">
        <v>8</v>
      </c>
      <c r="DN361" s="7">
        <v>1</v>
      </c>
      <c r="DO361" s="7">
        <v>1</v>
      </c>
      <c r="DP361" s="7">
        <v>0</v>
      </c>
      <c r="DQ361" s="7">
        <v>0</v>
      </c>
      <c r="DR361" s="7">
        <v>0</v>
      </c>
      <c r="DS361" s="7">
        <v>0</v>
      </c>
      <c r="DT361" s="7">
        <v>0</v>
      </c>
      <c r="DU361" s="7">
        <v>0</v>
      </c>
      <c r="DV361" s="7">
        <v>0</v>
      </c>
      <c r="DW361" s="7">
        <v>4</v>
      </c>
      <c r="DX361" s="7">
        <f t="shared" si="29"/>
        <v>500</v>
      </c>
      <c r="DY361" s="7">
        <f t="shared" si="30"/>
        <v>86</v>
      </c>
      <c r="DZ361" s="7">
        <f t="shared" si="31"/>
        <v>258</v>
      </c>
      <c r="EA361" s="7">
        <f t="shared" si="32"/>
        <v>131</v>
      </c>
    </row>
    <row r="362" spans="1:131" x14ac:dyDescent="0.35">
      <c r="A362" s="7">
        <v>13</v>
      </c>
      <c r="B362" s="10" t="s">
        <v>1020</v>
      </c>
      <c r="C362" s="10" t="s">
        <v>843</v>
      </c>
      <c r="D362" s="10" t="s">
        <v>844</v>
      </c>
      <c r="E362" s="7">
        <f>SUM(Table32534[[#This Row],[0]:[90]])</f>
        <v>594</v>
      </c>
      <c r="F362" s="8">
        <f>SUM(Table32534[[#This Row],[0]:[15]])</f>
        <v>75</v>
      </c>
      <c r="G362" s="7">
        <f>SUM(Table32534[[#This Row],[16]:[64]])</f>
        <v>325</v>
      </c>
      <c r="H362" s="7">
        <f>SUM(Table32534[[#This Row],[65]:[90]])</f>
        <v>194</v>
      </c>
      <c r="I362" s="7">
        <f>SUM(Table32534[[#This Row],[85]:[90]])</f>
        <v>29</v>
      </c>
      <c r="J362" s="8">
        <f>SUM(Table32534[[#This Row],[0]:[17]])</f>
        <v>85</v>
      </c>
      <c r="K362" s="7">
        <f>SUM(Table32534[[#This Row],[18]:[64]])</f>
        <v>315</v>
      </c>
      <c r="L362" s="8">
        <f>SUM(Table32534[[#This Row],[0]:[4]])</f>
        <v>42</v>
      </c>
      <c r="M362" s="7">
        <f>SUM(Table32534[[#This Row],[5]:[15]])</f>
        <v>33</v>
      </c>
      <c r="N362" s="7">
        <f>SUM(Table32534[[#This Row],[16]:[24]])</f>
        <v>43</v>
      </c>
      <c r="O362" s="7">
        <f>SUM(Table32534[[#This Row],[25]:[49]])</f>
        <v>154</v>
      </c>
      <c r="P362" s="7">
        <f>SUM(Table32534[[#This Row],[50]:[64]])</f>
        <v>128</v>
      </c>
      <c r="Q362" s="7">
        <f>SUM(Table32534[[#This Row],[65]:[74]])</f>
        <v>90</v>
      </c>
      <c r="R362" s="7">
        <f>SUM(Table32534[[#This Row],[75]:[84]])</f>
        <v>75</v>
      </c>
      <c r="S362" s="8">
        <f>SUM(Table32534[[#This Row],[5]:[9]])</f>
        <v>12</v>
      </c>
      <c r="T362" s="7">
        <f>SUM(Table32534[[#This Row],[10]:[14]])</f>
        <v>17</v>
      </c>
      <c r="U362" s="7">
        <f>SUM(Table32534[[#This Row],[15]:[19]])</f>
        <v>23</v>
      </c>
      <c r="V362" s="7">
        <f>SUM(Table32534[[#This Row],[20]:[24]])</f>
        <v>24</v>
      </c>
      <c r="W362" s="7">
        <f>SUM(Table32534[[#This Row],[25]:[29]])</f>
        <v>29</v>
      </c>
      <c r="X362" s="7">
        <f>SUM(Table32534[[#This Row],[30]:[34]])</f>
        <v>37</v>
      </c>
      <c r="Y362" s="7">
        <f>SUM(Table32534[[#This Row],[35]:[39]])</f>
        <v>29</v>
      </c>
      <c r="Z362" s="7">
        <f>SUM(Table32534[[#This Row],[40]:[44]])</f>
        <v>33</v>
      </c>
      <c r="AA362" s="7">
        <f>SUM(Table32534[[#This Row],[45]:[49]])</f>
        <v>26</v>
      </c>
      <c r="AB362" s="7">
        <f>SUM(Table32534[[#This Row],[50]:[54]])</f>
        <v>23</v>
      </c>
      <c r="AC362" s="7">
        <f>SUM(Table32534[[#This Row],[55]:[59]])</f>
        <v>63</v>
      </c>
      <c r="AD362" s="7">
        <f>SUM(Table32534[[#This Row],[60]:[64]])</f>
        <v>42</v>
      </c>
      <c r="AE362" s="7">
        <f>SUM(Table32534[[#This Row],[65]:[69]])</f>
        <v>54</v>
      </c>
      <c r="AF362" s="7">
        <f>SUM(Table32534[[#This Row],[70]:[74]])</f>
        <v>36</v>
      </c>
      <c r="AG362" s="7">
        <f>SUM(Table32534[[#This Row],[75]:[79]])</f>
        <v>46</v>
      </c>
      <c r="AH362" s="7">
        <f>SUM(Table32534[[#This Row],[80]:[84]])</f>
        <v>29</v>
      </c>
      <c r="AI362" s="7">
        <f>SUM(Table32534[[#This Row],[85]:[89]])</f>
        <v>14</v>
      </c>
      <c r="AJ362" s="7">
        <f>Table32534[[#This Row],[90]]</f>
        <v>15</v>
      </c>
      <c r="AK362" s="8">
        <v>8</v>
      </c>
      <c r="AL362" s="7">
        <v>9</v>
      </c>
      <c r="AM362" s="7">
        <v>10</v>
      </c>
      <c r="AN362" s="7">
        <v>5</v>
      </c>
      <c r="AO362" s="7">
        <v>10</v>
      </c>
      <c r="AP362" s="7">
        <v>2</v>
      </c>
      <c r="AQ362" s="7">
        <v>3</v>
      </c>
      <c r="AR362" s="7">
        <v>3</v>
      </c>
      <c r="AS362" s="7">
        <v>1</v>
      </c>
      <c r="AT362" s="7">
        <v>3</v>
      </c>
      <c r="AU362" s="7">
        <v>3</v>
      </c>
      <c r="AV362" s="7">
        <v>2</v>
      </c>
      <c r="AW362" s="7">
        <v>3</v>
      </c>
      <c r="AX362" s="7">
        <v>2</v>
      </c>
      <c r="AY362" s="7">
        <v>7</v>
      </c>
      <c r="AZ362" s="7">
        <v>4</v>
      </c>
      <c r="BA362" s="7">
        <v>6</v>
      </c>
      <c r="BB362" s="7">
        <v>4</v>
      </c>
      <c r="BC362" s="7">
        <v>5</v>
      </c>
      <c r="BD362" s="7">
        <v>4</v>
      </c>
      <c r="BE362" s="7">
        <v>1</v>
      </c>
      <c r="BF362" s="7">
        <v>8</v>
      </c>
      <c r="BG362" s="7">
        <v>6</v>
      </c>
      <c r="BH362" s="7">
        <v>6</v>
      </c>
      <c r="BI362" s="7">
        <v>3</v>
      </c>
      <c r="BJ362" s="7">
        <v>3</v>
      </c>
      <c r="BK362" s="7">
        <v>2</v>
      </c>
      <c r="BL362" s="7">
        <v>7</v>
      </c>
      <c r="BM362" s="7">
        <v>8</v>
      </c>
      <c r="BN362" s="7">
        <v>9</v>
      </c>
      <c r="BO362" s="7">
        <v>8</v>
      </c>
      <c r="BP362" s="7">
        <v>5</v>
      </c>
      <c r="BQ362" s="7">
        <v>6</v>
      </c>
      <c r="BR362" s="7">
        <v>9</v>
      </c>
      <c r="BS362" s="7">
        <v>9</v>
      </c>
      <c r="BT362" s="7">
        <v>4</v>
      </c>
      <c r="BU362" s="7">
        <v>3</v>
      </c>
      <c r="BV362" s="7">
        <v>12</v>
      </c>
      <c r="BW362" s="7">
        <v>3</v>
      </c>
      <c r="BX362" s="7">
        <v>7</v>
      </c>
      <c r="BY362" s="7">
        <v>8</v>
      </c>
      <c r="BZ362" s="7">
        <v>3</v>
      </c>
      <c r="CA362" s="7">
        <v>7</v>
      </c>
      <c r="CB362" s="7">
        <v>8</v>
      </c>
      <c r="CC362" s="7">
        <v>7</v>
      </c>
      <c r="CD362" s="7">
        <v>9</v>
      </c>
      <c r="CE362" s="7">
        <v>3</v>
      </c>
      <c r="CF362" s="7">
        <v>3</v>
      </c>
      <c r="CG362" s="7">
        <v>5</v>
      </c>
      <c r="CH362" s="7">
        <v>6</v>
      </c>
      <c r="CI362" s="7">
        <v>3</v>
      </c>
      <c r="CJ362" s="7">
        <v>3</v>
      </c>
      <c r="CK362" s="7">
        <v>4</v>
      </c>
      <c r="CL362" s="7">
        <v>7</v>
      </c>
      <c r="CM362" s="7">
        <v>6</v>
      </c>
      <c r="CN362" s="7">
        <v>13</v>
      </c>
      <c r="CO362" s="7">
        <v>13</v>
      </c>
      <c r="CP362" s="7">
        <v>11</v>
      </c>
      <c r="CQ362" s="7">
        <v>11</v>
      </c>
      <c r="CR362" s="7">
        <v>15</v>
      </c>
      <c r="CS362" s="7">
        <v>8</v>
      </c>
      <c r="CT362" s="7">
        <v>7</v>
      </c>
      <c r="CU362" s="7">
        <v>13</v>
      </c>
      <c r="CV362" s="7">
        <v>9</v>
      </c>
      <c r="CW362" s="7">
        <v>5</v>
      </c>
      <c r="CX362" s="7">
        <v>16</v>
      </c>
      <c r="CY362" s="7">
        <v>10</v>
      </c>
      <c r="CZ362" s="7">
        <v>11</v>
      </c>
      <c r="DA362" s="7">
        <v>9</v>
      </c>
      <c r="DB362" s="7">
        <v>8</v>
      </c>
      <c r="DC362" s="7">
        <v>3</v>
      </c>
      <c r="DD362" s="7">
        <v>8</v>
      </c>
      <c r="DE362" s="7">
        <v>6</v>
      </c>
      <c r="DF362" s="7">
        <v>9</v>
      </c>
      <c r="DG362" s="7">
        <v>10</v>
      </c>
      <c r="DH362" s="7">
        <v>9</v>
      </c>
      <c r="DI362" s="7">
        <v>14</v>
      </c>
      <c r="DJ362" s="7">
        <v>14</v>
      </c>
      <c r="DK362" s="7">
        <v>5</v>
      </c>
      <c r="DL362" s="7">
        <v>4</v>
      </c>
      <c r="DM362" s="7">
        <v>4</v>
      </c>
      <c r="DN362" s="7">
        <v>7</v>
      </c>
      <c r="DO362" s="7">
        <v>4</v>
      </c>
      <c r="DP362" s="7">
        <v>9</v>
      </c>
      <c r="DQ362" s="7">
        <v>5</v>
      </c>
      <c r="DR362" s="7">
        <v>2</v>
      </c>
      <c r="DS362" s="7">
        <v>1</v>
      </c>
      <c r="DT362" s="7">
        <v>3</v>
      </c>
      <c r="DU362" s="7">
        <v>5</v>
      </c>
      <c r="DV362" s="7">
        <v>3</v>
      </c>
      <c r="DW362" s="7">
        <v>15</v>
      </c>
      <c r="DX362" s="7">
        <f t="shared" si="29"/>
        <v>325</v>
      </c>
      <c r="DY362" s="7">
        <f t="shared" si="30"/>
        <v>33</v>
      </c>
      <c r="DZ362" s="7">
        <f t="shared" si="31"/>
        <v>154</v>
      </c>
      <c r="EA362" s="7">
        <f t="shared" si="32"/>
        <v>128</v>
      </c>
    </row>
    <row r="363" spans="1:131" x14ac:dyDescent="0.35">
      <c r="A363" s="7">
        <v>13</v>
      </c>
      <c r="B363" s="10" t="s">
        <v>1020</v>
      </c>
      <c r="C363" s="10" t="s">
        <v>845</v>
      </c>
      <c r="D363" s="10" t="s">
        <v>846</v>
      </c>
      <c r="E363" s="7">
        <f>SUM(Table32534[[#This Row],[0]:[90]])</f>
        <v>614</v>
      </c>
      <c r="F363" s="8">
        <f>SUM(Table32534[[#This Row],[0]:[15]])</f>
        <v>129</v>
      </c>
      <c r="G363" s="7">
        <f>SUM(Table32534[[#This Row],[16]:[64]])</f>
        <v>369</v>
      </c>
      <c r="H363" s="7">
        <f>SUM(Table32534[[#This Row],[65]:[90]])</f>
        <v>116</v>
      </c>
      <c r="I363" s="7">
        <f>SUM(Table32534[[#This Row],[85]:[90]])</f>
        <v>24</v>
      </c>
      <c r="J363" s="8">
        <f>SUM(Table32534[[#This Row],[0]:[17]])</f>
        <v>145</v>
      </c>
      <c r="K363" s="7">
        <f>SUM(Table32534[[#This Row],[18]:[64]])</f>
        <v>353</v>
      </c>
      <c r="L363" s="8">
        <f>SUM(Table32534[[#This Row],[0]:[4]])</f>
        <v>30</v>
      </c>
      <c r="M363" s="7">
        <f>SUM(Table32534[[#This Row],[5]:[15]])</f>
        <v>99</v>
      </c>
      <c r="N363" s="7">
        <f>SUM(Table32534[[#This Row],[16]:[24]])</f>
        <v>65</v>
      </c>
      <c r="O363" s="7">
        <f>SUM(Table32534[[#This Row],[25]:[49]])</f>
        <v>206</v>
      </c>
      <c r="P363" s="7">
        <f>SUM(Table32534[[#This Row],[50]:[64]])</f>
        <v>98</v>
      </c>
      <c r="Q363" s="7">
        <f>SUM(Table32534[[#This Row],[65]:[74]])</f>
        <v>64</v>
      </c>
      <c r="R363" s="7">
        <f>SUM(Table32534[[#This Row],[75]:[84]])</f>
        <v>28</v>
      </c>
      <c r="S363" s="8">
        <f>SUM(Table32534[[#This Row],[5]:[9]])</f>
        <v>41</v>
      </c>
      <c r="T363" s="7">
        <f>SUM(Table32534[[#This Row],[10]:[14]])</f>
        <v>51</v>
      </c>
      <c r="U363" s="7">
        <f>SUM(Table32534[[#This Row],[15]:[19]])</f>
        <v>42</v>
      </c>
      <c r="V363" s="7">
        <f>SUM(Table32534[[#This Row],[20]:[24]])</f>
        <v>30</v>
      </c>
      <c r="W363" s="7">
        <f>SUM(Table32534[[#This Row],[25]:[29]])</f>
        <v>37</v>
      </c>
      <c r="X363" s="7">
        <f>SUM(Table32534[[#This Row],[30]:[34]])</f>
        <v>35</v>
      </c>
      <c r="Y363" s="7">
        <f>SUM(Table32534[[#This Row],[35]:[39]])</f>
        <v>57</v>
      </c>
      <c r="Z363" s="7">
        <f>SUM(Table32534[[#This Row],[40]:[44]])</f>
        <v>43</v>
      </c>
      <c r="AA363" s="7">
        <f>SUM(Table32534[[#This Row],[45]:[49]])</f>
        <v>34</v>
      </c>
      <c r="AB363" s="7">
        <f>SUM(Table32534[[#This Row],[50]:[54]])</f>
        <v>39</v>
      </c>
      <c r="AC363" s="7">
        <f>SUM(Table32534[[#This Row],[55]:[59]])</f>
        <v>26</v>
      </c>
      <c r="AD363" s="7">
        <f>SUM(Table32534[[#This Row],[60]:[64]])</f>
        <v>33</v>
      </c>
      <c r="AE363" s="7">
        <f>SUM(Table32534[[#This Row],[65]:[69]])</f>
        <v>39</v>
      </c>
      <c r="AF363" s="7">
        <f>SUM(Table32534[[#This Row],[70]:[74]])</f>
        <v>25</v>
      </c>
      <c r="AG363" s="7">
        <f>SUM(Table32534[[#This Row],[75]:[79]])</f>
        <v>12</v>
      </c>
      <c r="AH363" s="7">
        <f>SUM(Table32534[[#This Row],[80]:[84]])</f>
        <v>16</v>
      </c>
      <c r="AI363" s="7">
        <f>SUM(Table32534[[#This Row],[85]:[89]])</f>
        <v>8</v>
      </c>
      <c r="AJ363" s="7">
        <f>Table32534[[#This Row],[90]]</f>
        <v>16</v>
      </c>
      <c r="AK363" s="8">
        <v>5</v>
      </c>
      <c r="AL363" s="7">
        <v>7</v>
      </c>
      <c r="AM363" s="7">
        <v>6</v>
      </c>
      <c r="AN363" s="7">
        <v>7</v>
      </c>
      <c r="AO363" s="7">
        <v>5</v>
      </c>
      <c r="AP363" s="7">
        <v>8</v>
      </c>
      <c r="AQ363" s="7">
        <v>6</v>
      </c>
      <c r="AR363" s="7">
        <v>11</v>
      </c>
      <c r="AS363" s="7">
        <v>9</v>
      </c>
      <c r="AT363" s="7">
        <v>7</v>
      </c>
      <c r="AU363" s="7">
        <v>11</v>
      </c>
      <c r="AV363" s="7">
        <v>10</v>
      </c>
      <c r="AW363" s="7">
        <v>9</v>
      </c>
      <c r="AX363" s="7">
        <v>10</v>
      </c>
      <c r="AY363" s="7">
        <v>11</v>
      </c>
      <c r="AZ363" s="7">
        <v>7</v>
      </c>
      <c r="BA363" s="7">
        <v>7</v>
      </c>
      <c r="BB363" s="7">
        <v>9</v>
      </c>
      <c r="BC363" s="7">
        <v>9</v>
      </c>
      <c r="BD363" s="7">
        <v>10</v>
      </c>
      <c r="BE363" s="7">
        <v>8</v>
      </c>
      <c r="BF363" s="7">
        <v>5</v>
      </c>
      <c r="BG363" s="7">
        <v>8</v>
      </c>
      <c r="BH363" s="7">
        <v>4</v>
      </c>
      <c r="BI363" s="7">
        <v>5</v>
      </c>
      <c r="BJ363" s="7">
        <v>11</v>
      </c>
      <c r="BK363" s="7">
        <v>1</v>
      </c>
      <c r="BL363" s="7">
        <v>10</v>
      </c>
      <c r="BM363" s="7">
        <v>5</v>
      </c>
      <c r="BN363" s="7">
        <v>10</v>
      </c>
      <c r="BO363" s="7">
        <v>11</v>
      </c>
      <c r="BP363" s="7">
        <v>3</v>
      </c>
      <c r="BQ363" s="7">
        <v>5</v>
      </c>
      <c r="BR363" s="7">
        <v>8</v>
      </c>
      <c r="BS363" s="7">
        <v>8</v>
      </c>
      <c r="BT363" s="7">
        <v>13</v>
      </c>
      <c r="BU363" s="7">
        <v>7</v>
      </c>
      <c r="BV363" s="7">
        <v>6</v>
      </c>
      <c r="BW363" s="7">
        <v>15</v>
      </c>
      <c r="BX363" s="7">
        <v>16</v>
      </c>
      <c r="BY363" s="7">
        <v>8</v>
      </c>
      <c r="BZ363" s="7">
        <v>7</v>
      </c>
      <c r="CA363" s="7">
        <v>10</v>
      </c>
      <c r="CB363" s="7">
        <v>12</v>
      </c>
      <c r="CC363" s="7">
        <v>6</v>
      </c>
      <c r="CD363" s="7">
        <v>8</v>
      </c>
      <c r="CE363" s="7">
        <v>5</v>
      </c>
      <c r="CF363" s="7">
        <v>4</v>
      </c>
      <c r="CG363" s="7">
        <v>11</v>
      </c>
      <c r="CH363" s="7">
        <v>6</v>
      </c>
      <c r="CI363" s="7">
        <v>5</v>
      </c>
      <c r="CJ363" s="7">
        <v>8</v>
      </c>
      <c r="CK363" s="7">
        <v>11</v>
      </c>
      <c r="CL363" s="7">
        <v>9</v>
      </c>
      <c r="CM363" s="7">
        <v>6</v>
      </c>
      <c r="CN363" s="7">
        <v>6</v>
      </c>
      <c r="CO363" s="7">
        <v>5</v>
      </c>
      <c r="CP363" s="7">
        <v>4</v>
      </c>
      <c r="CQ363" s="7">
        <v>5</v>
      </c>
      <c r="CR363" s="7">
        <v>6</v>
      </c>
      <c r="CS363" s="7">
        <v>7</v>
      </c>
      <c r="CT363" s="7">
        <v>7</v>
      </c>
      <c r="CU363" s="7">
        <v>5</v>
      </c>
      <c r="CV363" s="7">
        <v>7</v>
      </c>
      <c r="CW363" s="7">
        <v>7</v>
      </c>
      <c r="CX363" s="7">
        <v>10</v>
      </c>
      <c r="CY363" s="7">
        <v>10</v>
      </c>
      <c r="CZ363" s="7">
        <v>1</v>
      </c>
      <c r="DA363" s="7">
        <v>9</v>
      </c>
      <c r="DB363" s="7">
        <v>9</v>
      </c>
      <c r="DC363" s="7">
        <v>6</v>
      </c>
      <c r="DD363" s="7">
        <v>3</v>
      </c>
      <c r="DE363" s="7">
        <v>5</v>
      </c>
      <c r="DF363" s="7">
        <v>7</v>
      </c>
      <c r="DG363" s="7">
        <v>4</v>
      </c>
      <c r="DH363" s="7">
        <v>2</v>
      </c>
      <c r="DI363" s="7">
        <v>6</v>
      </c>
      <c r="DJ363" s="7">
        <v>0</v>
      </c>
      <c r="DK363" s="7">
        <v>3</v>
      </c>
      <c r="DL363" s="7">
        <v>1</v>
      </c>
      <c r="DM363" s="7">
        <v>2</v>
      </c>
      <c r="DN363" s="7">
        <v>6</v>
      </c>
      <c r="DO363" s="7">
        <v>2</v>
      </c>
      <c r="DP363" s="7">
        <v>4</v>
      </c>
      <c r="DQ363" s="7">
        <v>2</v>
      </c>
      <c r="DR363" s="7">
        <v>1</v>
      </c>
      <c r="DS363" s="7">
        <v>3</v>
      </c>
      <c r="DT363" s="7">
        <v>1</v>
      </c>
      <c r="DU363" s="7">
        <v>1</v>
      </c>
      <c r="DV363" s="7">
        <v>2</v>
      </c>
      <c r="DW363" s="7">
        <v>16</v>
      </c>
      <c r="DX363" s="7">
        <f t="shared" si="29"/>
        <v>369</v>
      </c>
      <c r="DY363" s="7">
        <f t="shared" si="30"/>
        <v>49</v>
      </c>
      <c r="DZ363" s="7">
        <f t="shared" si="31"/>
        <v>206</v>
      </c>
      <c r="EA363" s="7">
        <f t="shared" si="32"/>
        <v>98</v>
      </c>
    </row>
    <row r="364" spans="1:131" x14ac:dyDescent="0.35">
      <c r="A364" s="7">
        <v>13</v>
      </c>
      <c r="B364" s="10" t="s">
        <v>1020</v>
      </c>
      <c r="C364" s="10" t="s">
        <v>847</v>
      </c>
      <c r="D364" s="10" t="s">
        <v>848</v>
      </c>
      <c r="E364" s="7">
        <f>SUM(Table32534[[#This Row],[0]:[90]])</f>
        <v>1240</v>
      </c>
      <c r="F364" s="8">
        <f>SUM(Table32534[[#This Row],[0]:[15]])</f>
        <v>228</v>
      </c>
      <c r="G364" s="7">
        <f>SUM(Table32534[[#This Row],[16]:[64]])</f>
        <v>821</v>
      </c>
      <c r="H364" s="7">
        <f>SUM(Table32534[[#This Row],[65]:[90]])</f>
        <v>191</v>
      </c>
      <c r="I364" s="7">
        <f>SUM(Table32534[[#This Row],[85]:[90]])</f>
        <v>2</v>
      </c>
      <c r="J364" s="8">
        <f>SUM(Table32534[[#This Row],[0]:[17]])</f>
        <v>261</v>
      </c>
      <c r="K364" s="7">
        <f>SUM(Table32534[[#This Row],[18]:[64]])</f>
        <v>788</v>
      </c>
      <c r="L364" s="8">
        <f>SUM(Table32534[[#This Row],[0]:[4]])</f>
        <v>67</v>
      </c>
      <c r="M364" s="7">
        <f>SUM(Table32534[[#This Row],[5]:[15]])</f>
        <v>161</v>
      </c>
      <c r="N364" s="7">
        <f>SUM(Table32534[[#This Row],[16]:[24]])</f>
        <v>110</v>
      </c>
      <c r="O364" s="7">
        <f>SUM(Table32534[[#This Row],[25]:[49]])</f>
        <v>419</v>
      </c>
      <c r="P364" s="7">
        <f>SUM(Table32534[[#This Row],[50]:[64]])</f>
        <v>292</v>
      </c>
      <c r="Q364" s="7">
        <f>SUM(Table32534[[#This Row],[65]:[74]])</f>
        <v>133</v>
      </c>
      <c r="R364" s="7">
        <f>SUM(Table32534[[#This Row],[75]:[84]])</f>
        <v>56</v>
      </c>
      <c r="S364" s="8">
        <f>SUM(Table32534[[#This Row],[5]:[9]])</f>
        <v>71</v>
      </c>
      <c r="T364" s="7">
        <f>SUM(Table32534[[#This Row],[10]:[14]])</f>
        <v>77</v>
      </c>
      <c r="U364" s="7">
        <f>SUM(Table32534[[#This Row],[15]:[19]])</f>
        <v>74</v>
      </c>
      <c r="V364" s="7">
        <f>SUM(Table32534[[#This Row],[20]:[24]])</f>
        <v>49</v>
      </c>
      <c r="W364" s="7">
        <f>SUM(Table32534[[#This Row],[25]:[29]])</f>
        <v>89</v>
      </c>
      <c r="X364" s="7">
        <f>SUM(Table32534[[#This Row],[30]:[34]])</f>
        <v>69</v>
      </c>
      <c r="Y364" s="7">
        <f>SUM(Table32534[[#This Row],[35]:[39]])</f>
        <v>93</v>
      </c>
      <c r="Z364" s="7">
        <f>SUM(Table32534[[#This Row],[40]:[44]])</f>
        <v>97</v>
      </c>
      <c r="AA364" s="7">
        <f>SUM(Table32534[[#This Row],[45]:[49]])</f>
        <v>71</v>
      </c>
      <c r="AB364" s="7">
        <f>SUM(Table32534[[#This Row],[50]:[54]])</f>
        <v>83</v>
      </c>
      <c r="AC364" s="7">
        <f>SUM(Table32534[[#This Row],[55]:[59]])</f>
        <v>109</v>
      </c>
      <c r="AD364" s="7">
        <f>SUM(Table32534[[#This Row],[60]:[64]])</f>
        <v>100</v>
      </c>
      <c r="AE364" s="7">
        <f>SUM(Table32534[[#This Row],[65]:[69]])</f>
        <v>75</v>
      </c>
      <c r="AF364" s="7">
        <f>SUM(Table32534[[#This Row],[70]:[74]])</f>
        <v>58</v>
      </c>
      <c r="AG364" s="7">
        <f>SUM(Table32534[[#This Row],[75]:[79]])</f>
        <v>36</v>
      </c>
      <c r="AH364" s="7">
        <f>SUM(Table32534[[#This Row],[80]:[84]])</f>
        <v>20</v>
      </c>
      <c r="AI364" s="7">
        <f>SUM(Table32534[[#This Row],[85]:[89]])</f>
        <v>1</v>
      </c>
      <c r="AJ364" s="7">
        <f>Table32534[[#This Row],[90]]</f>
        <v>1</v>
      </c>
      <c r="AK364" s="8">
        <v>14</v>
      </c>
      <c r="AL364" s="7">
        <v>14</v>
      </c>
      <c r="AM364" s="7">
        <v>20</v>
      </c>
      <c r="AN364" s="7">
        <v>8</v>
      </c>
      <c r="AO364" s="7">
        <v>11</v>
      </c>
      <c r="AP364" s="7">
        <v>22</v>
      </c>
      <c r="AQ364" s="7">
        <v>14</v>
      </c>
      <c r="AR364" s="7">
        <v>13</v>
      </c>
      <c r="AS364" s="7">
        <v>12</v>
      </c>
      <c r="AT364" s="7">
        <v>10</v>
      </c>
      <c r="AU364" s="7">
        <v>12</v>
      </c>
      <c r="AV364" s="7">
        <v>10</v>
      </c>
      <c r="AW364" s="7">
        <v>16</v>
      </c>
      <c r="AX364" s="7">
        <v>23</v>
      </c>
      <c r="AY364" s="7">
        <v>16</v>
      </c>
      <c r="AZ364" s="7">
        <v>13</v>
      </c>
      <c r="BA364" s="7">
        <v>20</v>
      </c>
      <c r="BB364" s="7">
        <v>13</v>
      </c>
      <c r="BC364" s="7">
        <v>16</v>
      </c>
      <c r="BD364" s="7">
        <v>12</v>
      </c>
      <c r="BE364" s="7">
        <v>9</v>
      </c>
      <c r="BF364" s="7">
        <v>12</v>
      </c>
      <c r="BG364" s="7">
        <v>9</v>
      </c>
      <c r="BH364" s="7">
        <v>10</v>
      </c>
      <c r="BI364" s="7">
        <v>9</v>
      </c>
      <c r="BJ364" s="7">
        <v>9</v>
      </c>
      <c r="BK364" s="7">
        <v>18</v>
      </c>
      <c r="BL364" s="7">
        <v>19</v>
      </c>
      <c r="BM364" s="7">
        <v>22</v>
      </c>
      <c r="BN364" s="7">
        <v>21</v>
      </c>
      <c r="BO364" s="7">
        <v>14</v>
      </c>
      <c r="BP364" s="7">
        <v>13</v>
      </c>
      <c r="BQ364" s="7">
        <v>22</v>
      </c>
      <c r="BR364" s="7">
        <v>8</v>
      </c>
      <c r="BS364" s="7">
        <v>12</v>
      </c>
      <c r="BT364" s="7">
        <v>18</v>
      </c>
      <c r="BU364" s="7">
        <v>21</v>
      </c>
      <c r="BV364" s="7">
        <v>17</v>
      </c>
      <c r="BW364" s="7">
        <v>18</v>
      </c>
      <c r="BX364" s="7">
        <v>19</v>
      </c>
      <c r="BY364" s="7">
        <v>21</v>
      </c>
      <c r="BZ364" s="7">
        <v>23</v>
      </c>
      <c r="CA364" s="7">
        <v>21</v>
      </c>
      <c r="CB364" s="7">
        <v>17</v>
      </c>
      <c r="CC364" s="7">
        <v>15</v>
      </c>
      <c r="CD364" s="7">
        <v>10</v>
      </c>
      <c r="CE364" s="7">
        <v>15</v>
      </c>
      <c r="CF364" s="7">
        <v>16</v>
      </c>
      <c r="CG364" s="7">
        <v>16</v>
      </c>
      <c r="CH364" s="7">
        <v>14</v>
      </c>
      <c r="CI364" s="7">
        <v>20</v>
      </c>
      <c r="CJ364" s="7">
        <v>11</v>
      </c>
      <c r="CK364" s="7">
        <v>20</v>
      </c>
      <c r="CL364" s="7">
        <v>19</v>
      </c>
      <c r="CM364" s="7">
        <v>13</v>
      </c>
      <c r="CN364" s="7">
        <v>26</v>
      </c>
      <c r="CO364" s="7">
        <v>15</v>
      </c>
      <c r="CP364" s="7">
        <v>21</v>
      </c>
      <c r="CQ364" s="7">
        <v>21</v>
      </c>
      <c r="CR364" s="7">
        <v>26</v>
      </c>
      <c r="CS364" s="7">
        <v>30</v>
      </c>
      <c r="CT364" s="7">
        <v>19</v>
      </c>
      <c r="CU364" s="7">
        <v>17</v>
      </c>
      <c r="CV364" s="7">
        <v>14</v>
      </c>
      <c r="CW364" s="7">
        <v>20</v>
      </c>
      <c r="CX364" s="7">
        <v>20</v>
      </c>
      <c r="CY364" s="7">
        <v>19</v>
      </c>
      <c r="CZ364" s="7">
        <v>10</v>
      </c>
      <c r="DA364" s="7">
        <v>19</v>
      </c>
      <c r="DB364" s="7">
        <v>7</v>
      </c>
      <c r="DC364" s="7">
        <v>16</v>
      </c>
      <c r="DD364" s="7">
        <v>13</v>
      </c>
      <c r="DE364" s="7">
        <v>13</v>
      </c>
      <c r="DF364" s="7">
        <v>10</v>
      </c>
      <c r="DG364" s="7">
        <v>6</v>
      </c>
      <c r="DH364" s="7">
        <v>12</v>
      </c>
      <c r="DI364" s="7">
        <v>7</v>
      </c>
      <c r="DJ364" s="7">
        <v>8</v>
      </c>
      <c r="DK364" s="7">
        <v>6</v>
      </c>
      <c r="DL364" s="7">
        <v>3</v>
      </c>
      <c r="DM364" s="7">
        <v>7</v>
      </c>
      <c r="DN364" s="7">
        <v>3</v>
      </c>
      <c r="DO364" s="7">
        <v>7</v>
      </c>
      <c r="DP364" s="7">
        <v>2</v>
      </c>
      <c r="DQ364" s="7">
        <v>1</v>
      </c>
      <c r="DR364" s="7">
        <v>0</v>
      </c>
      <c r="DS364" s="7">
        <v>0</v>
      </c>
      <c r="DT364" s="7">
        <v>0</v>
      </c>
      <c r="DU364" s="7">
        <v>1</v>
      </c>
      <c r="DV364" s="7">
        <v>0</v>
      </c>
      <c r="DW364" s="7">
        <v>1</v>
      </c>
      <c r="DX364" s="7">
        <f t="shared" si="29"/>
        <v>821</v>
      </c>
      <c r="DY364" s="7">
        <f t="shared" si="30"/>
        <v>77</v>
      </c>
      <c r="DZ364" s="7">
        <f t="shared" si="31"/>
        <v>419</v>
      </c>
      <c r="EA364" s="7">
        <f t="shared" si="32"/>
        <v>292</v>
      </c>
    </row>
    <row r="365" spans="1:131" x14ac:dyDescent="0.35">
      <c r="A365" s="7">
        <v>13</v>
      </c>
      <c r="B365" s="10" t="s">
        <v>1020</v>
      </c>
      <c r="C365" s="10" t="s">
        <v>849</v>
      </c>
      <c r="D365" s="10" t="s">
        <v>850</v>
      </c>
      <c r="E365" s="7">
        <f>SUM(Table32534[[#This Row],[0]:[90]])</f>
        <v>689</v>
      </c>
      <c r="F365" s="8">
        <f>SUM(Table32534[[#This Row],[0]:[15]])</f>
        <v>95</v>
      </c>
      <c r="G365" s="7">
        <f>SUM(Table32534[[#This Row],[16]:[64]])</f>
        <v>386</v>
      </c>
      <c r="H365" s="7">
        <f>SUM(Table32534[[#This Row],[65]:[90]])</f>
        <v>208</v>
      </c>
      <c r="I365" s="7">
        <f>SUM(Table32534[[#This Row],[85]:[90]])</f>
        <v>23</v>
      </c>
      <c r="J365" s="8">
        <f>SUM(Table32534[[#This Row],[0]:[17]])</f>
        <v>105</v>
      </c>
      <c r="K365" s="7">
        <f>SUM(Table32534[[#This Row],[18]:[64]])</f>
        <v>376</v>
      </c>
      <c r="L365" s="8">
        <f>SUM(Table32534[[#This Row],[0]:[4]])</f>
        <v>33</v>
      </c>
      <c r="M365" s="7">
        <f>SUM(Table32534[[#This Row],[5]:[15]])</f>
        <v>62</v>
      </c>
      <c r="N365" s="7">
        <f>SUM(Table32534[[#This Row],[16]:[24]])</f>
        <v>51</v>
      </c>
      <c r="O365" s="7">
        <f>SUM(Table32534[[#This Row],[25]:[49]])</f>
        <v>156</v>
      </c>
      <c r="P365" s="7">
        <f>SUM(Table32534[[#This Row],[50]:[64]])</f>
        <v>179</v>
      </c>
      <c r="Q365" s="7">
        <f>SUM(Table32534[[#This Row],[65]:[74]])</f>
        <v>99</v>
      </c>
      <c r="R365" s="7">
        <f>SUM(Table32534[[#This Row],[75]:[84]])</f>
        <v>86</v>
      </c>
      <c r="S365" s="8">
        <f>SUM(Table32534[[#This Row],[5]:[9]])</f>
        <v>28</v>
      </c>
      <c r="T365" s="7">
        <f>SUM(Table32534[[#This Row],[10]:[14]])</f>
        <v>31</v>
      </c>
      <c r="U365" s="7">
        <f>SUM(Table32534[[#This Row],[15]:[19]])</f>
        <v>24</v>
      </c>
      <c r="V365" s="7">
        <f>SUM(Table32534[[#This Row],[20]:[24]])</f>
        <v>30</v>
      </c>
      <c r="W365" s="7">
        <f>SUM(Table32534[[#This Row],[25]:[29]])</f>
        <v>30</v>
      </c>
      <c r="X365" s="7">
        <f>SUM(Table32534[[#This Row],[30]:[34]])</f>
        <v>23</v>
      </c>
      <c r="Y365" s="7">
        <f>SUM(Table32534[[#This Row],[35]:[39]])</f>
        <v>25</v>
      </c>
      <c r="Z365" s="7">
        <f>SUM(Table32534[[#This Row],[40]:[44]])</f>
        <v>33</v>
      </c>
      <c r="AA365" s="7">
        <f>SUM(Table32534[[#This Row],[45]:[49]])</f>
        <v>45</v>
      </c>
      <c r="AB365" s="7">
        <f>SUM(Table32534[[#This Row],[50]:[54]])</f>
        <v>43</v>
      </c>
      <c r="AC365" s="7">
        <f>SUM(Table32534[[#This Row],[55]:[59]])</f>
        <v>70</v>
      </c>
      <c r="AD365" s="7">
        <f>SUM(Table32534[[#This Row],[60]:[64]])</f>
        <v>66</v>
      </c>
      <c r="AE365" s="7">
        <f>SUM(Table32534[[#This Row],[65]:[69]])</f>
        <v>54</v>
      </c>
      <c r="AF365" s="7">
        <f>SUM(Table32534[[#This Row],[70]:[74]])</f>
        <v>45</v>
      </c>
      <c r="AG365" s="7">
        <f>SUM(Table32534[[#This Row],[75]:[79]])</f>
        <v>53</v>
      </c>
      <c r="AH365" s="7">
        <f>SUM(Table32534[[#This Row],[80]:[84]])</f>
        <v>33</v>
      </c>
      <c r="AI365" s="7">
        <f>SUM(Table32534[[#This Row],[85]:[89]])</f>
        <v>20</v>
      </c>
      <c r="AJ365" s="7">
        <f>Table32534[[#This Row],[90]]</f>
        <v>3</v>
      </c>
      <c r="AK365" s="8">
        <v>8</v>
      </c>
      <c r="AL365" s="7">
        <v>10</v>
      </c>
      <c r="AM365" s="7">
        <v>3</v>
      </c>
      <c r="AN365" s="7">
        <v>7</v>
      </c>
      <c r="AO365" s="7">
        <v>5</v>
      </c>
      <c r="AP365" s="7">
        <v>7</v>
      </c>
      <c r="AQ365" s="7">
        <v>6</v>
      </c>
      <c r="AR365" s="7">
        <v>4</v>
      </c>
      <c r="AS365" s="7">
        <v>5</v>
      </c>
      <c r="AT365" s="7">
        <v>6</v>
      </c>
      <c r="AU365" s="7">
        <v>9</v>
      </c>
      <c r="AV365" s="7">
        <v>0</v>
      </c>
      <c r="AW365" s="7">
        <v>7</v>
      </c>
      <c r="AX365" s="7">
        <v>10</v>
      </c>
      <c r="AY365" s="7">
        <v>5</v>
      </c>
      <c r="AZ365" s="7">
        <v>3</v>
      </c>
      <c r="BA365" s="7">
        <v>6</v>
      </c>
      <c r="BB365" s="7">
        <v>4</v>
      </c>
      <c r="BC365" s="7">
        <v>3</v>
      </c>
      <c r="BD365" s="7">
        <v>8</v>
      </c>
      <c r="BE365" s="7">
        <v>4</v>
      </c>
      <c r="BF365" s="7">
        <v>10</v>
      </c>
      <c r="BG365" s="7">
        <v>8</v>
      </c>
      <c r="BH365" s="7">
        <v>6</v>
      </c>
      <c r="BI365" s="7">
        <v>2</v>
      </c>
      <c r="BJ365" s="7">
        <v>6</v>
      </c>
      <c r="BK365" s="7">
        <v>7</v>
      </c>
      <c r="BL365" s="7">
        <v>7</v>
      </c>
      <c r="BM365" s="7">
        <v>5</v>
      </c>
      <c r="BN365" s="7">
        <v>5</v>
      </c>
      <c r="BO365" s="7">
        <v>3</v>
      </c>
      <c r="BP365" s="7">
        <v>3</v>
      </c>
      <c r="BQ365" s="7">
        <v>8</v>
      </c>
      <c r="BR365" s="7">
        <v>5</v>
      </c>
      <c r="BS365" s="7">
        <v>4</v>
      </c>
      <c r="BT365" s="7">
        <v>5</v>
      </c>
      <c r="BU365" s="7">
        <v>5</v>
      </c>
      <c r="BV365" s="7">
        <v>5</v>
      </c>
      <c r="BW365" s="7">
        <v>5</v>
      </c>
      <c r="BX365" s="7">
        <v>5</v>
      </c>
      <c r="BY365" s="7">
        <v>5</v>
      </c>
      <c r="BZ365" s="7">
        <v>7</v>
      </c>
      <c r="CA365" s="7">
        <v>7</v>
      </c>
      <c r="CB365" s="7">
        <v>8</v>
      </c>
      <c r="CC365" s="7">
        <v>6</v>
      </c>
      <c r="CD365" s="7">
        <v>7</v>
      </c>
      <c r="CE365" s="7">
        <v>10</v>
      </c>
      <c r="CF365" s="7">
        <v>9</v>
      </c>
      <c r="CG365" s="7">
        <v>8</v>
      </c>
      <c r="CH365" s="7">
        <v>11</v>
      </c>
      <c r="CI365" s="7">
        <v>7</v>
      </c>
      <c r="CJ365" s="7">
        <v>9</v>
      </c>
      <c r="CK365" s="7">
        <v>10</v>
      </c>
      <c r="CL365" s="7">
        <v>11</v>
      </c>
      <c r="CM365" s="7">
        <v>6</v>
      </c>
      <c r="CN365" s="7">
        <v>11</v>
      </c>
      <c r="CO365" s="7">
        <v>12</v>
      </c>
      <c r="CP365" s="7">
        <v>6</v>
      </c>
      <c r="CQ365" s="7">
        <v>21</v>
      </c>
      <c r="CR365" s="7">
        <v>20</v>
      </c>
      <c r="CS365" s="7">
        <v>16</v>
      </c>
      <c r="CT365" s="7">
        <v>15</v>
      </c>
      <c r="CU365" s="7">
        <v>12</v>
      </c>
      <c r="CV365" s="7">
        <v>12</v>
      </c>
      <c r="CW365" s="7">
        <v>11</v>
      </c>
      <c r="CX365" s="7">
        <v>10</v>
      </c>
      <c r="CY365" s="7">
        <v>12</v>
      </c>
      <c r="CZ365" s="7">
        <v>14</v>
      </c>
      <c r="DA365" s="7">
        <v>6</v>
      </c>
      <c r="DB365" s="7">
        <v>12</v>
      </c>
      <c r="DC365" s="7">
        <v>5</v>
      </c>
      <c r="DD365" s="7">
        <v>8</v>
      </c>
      <c r="DE365" s="7">
        <v>8</v>
      </c>
      <c r="DF365" s="7">
        <v>14</v>
      </c>
      <c r="DG365" s="7">
        <v>10</v>
      </c>
      <c r="DH365" s="7">
        <v>9</v>
      </c>
      <c r="DI365" s="7">
        <v>16</v>
      </c>
      <c r="DJ365" s="7">
        <v>10</v>
      </c>
      <c r="DK365" s="7">
        <v>9</v>
      </c>
      <c r="DL365" s="7">
        <v>9</v>
      </c>
      <c r="DM365" s="7">
        <v>10</v>
      </c>
      <c r="DN365" s="7">
        <v>9</v>
      </c>
      <c r="DO365" s="7">
        <v>4</v>
      </c>
      <c r="DP365" s="7">
        <v>5</v>
      </c>
      <c r="DQ365" s="7">
        <v>5</v>
      </c>
      <c r="DR365" s="7">
        <v>5</v>
      </c>
      <c r="DS365" s="7">
        <v>4</v>
      </c>
      <c r="DT365" s="7">
        <v>3</v>
      </c>
      <c r="DU365" s="7">
        <v>6</v>
      </c>
      <c r="DV365" s="7">
        <v>2</v>
      </c>
      <c r="DW365" s="7">
        <v>3</v>
      </c>
      <c r="DX365" s="7">
        <f t="shared" si="29"/>
        <v>386</v>
      </c>
      <c r="DY365" s="7">
        <f t="shared" si="30"/>
        <v>41</v>
      </c>
      <c r="DZ365" s="7">
        <f t="shared" si="31"/>
        <v>156</v>
      </c>
      <c r="EA365" s="7">
        <f t="shared" si="32"/>
        <v>179</v>
      </c>
    </row>
    <row r="366" spans="1:131" x14ac:dyDescent="0.35">
      <c r="A366" s="7">
        <v>13</v>
      </c>
      <c r="B366" s="10" t="s">
        <v>1020</v>
      </c>
      <c r="C366" s="10" t="s">
        <v>851</v>
      </c>
      <c r="D366" s="10" t="s">
        <v>852</v>
      </c>
      <c r="E366" s="7">
        <f>SUM(Table32534[[#This Row],[0]:[90]])</f>
        <v>862</v>
      </c>
      <c r="F366" s="8">
        <f>SUM(Table32534[[#This Row],[0]:[15]])</f>
        <v>126</v>
      </c>
      <c r="G366" s="7">
        <f>SUM(Table32534[[#This Row],[16]:[64]])</f>
        <v>422</v>
      </c>
      <c r="H366" s="7">
        <f>SUM(Table32534[[#This Row],[65]:[90]])</f>
        <v>314</v>
      </c>
      <c r="I366" s="7">
        <f>SUM(Table32534[[#This Row],[85]:[90]])</f>
        <v>53</v>
      </c>
      <c r="J366" s="8">
        <f>SUM(Table32534[[#This Row],[0]:[17]])</f>
        <v>142</v>
      </c>
      <c r="K366" s="7">
        <f>SUM(Table32534[[#This Row],[18]:[64]])</f>
        <v>406</v>
      </c>
      <c r="L366" s="8">
        <f>SUM(Table32534[[#This Row],[0]:[4]])</f>
        <v>26</v>
      </c>
      <c r="M366" s="7">
        <f>SUM(Table32534[[#This Row],[5]:[15]])</f>
        <v>100</v>
      </c>
      <c r="N366" s="7">
        <f>SUM(Table32534[[#This Row],[16]:[24]])</f>
        <v>56</v>
      </c>
      <c r="O366" s="7">
        <f>SUM(Table32534[[#This Row],[25]:[49]])</f>
        <v>205</v>
      </c>
      <c r="P366" s="7">
        <f>SUM(Table32534[[#This Row],[50]:[64]])</f>
        <v>161</v>
      </c>
      <c r="Q366" s="7">
        <f>SUM(Table32534[[#This Row],[65]:[74]])</f>
        <v>125</v>
      </c>
      <c r="R366" s="7">
        <f>SUM(Table32534[[#This Row],[75]:[84]])</f>
        <v>136</v>
      </c>
      <c r="S366" s="8">
        <f>SUM(Table32534[[#This Row],[5]:[9]])</f>
        <v>68</v>
      </c>
      <c r="T366" s="7">
        <f>SUM(Table32534[[#This Row],[10]:[14]])</f>
        <v>24</v>
      </c>
      <c r="U366" s="7">
        <f>SUM(Table32534[[#This Row],[15]:[19]])</f>
        <v>37</v>
      </c>
      <c r="V366" s="7">
        <f>SUM(Table32534[[#This Row],[20]:[24]])</f>
        <v>27</v>
      </c>
      <c r="W366" s="7">
        <f>SUM(Table32534[[#This Row],[25]:[29]])</f>
        <v>48</v>
      </c>
      <c r="X366" s="7">
        <f>SUM(Table32534[[#This Row],[30]:[34]])</f>
        <v>36</v>
      </c>
      <c r="Y366" s="7">
        <f>SUM(Table32534[[#This Row],[35]:[39]])</f>
        <v>28</v>
      </c>
      <c r="Z366" s="7">
        <f>SUM(Table32534[[#This Row],[40]:[44]])</f>
        <v>68</v>
      </c>
      <c r="AA366" s="7">
        <f>SUM(Table32534[[#This Row],[45]:[49]])</f>
        <v>25</v>
      </c>
      <c r="AB366" s="7">
        <f>SUM(Table32534[[#This Row],[50]:[54]])</f>
        <v>43</v>
      </c>
      <c r="AC366" s="7">
        <f>SUM(Table32534[[#This Row],[55]:[59]])</f>
        <v>59</v>
      </c>
      <c r="AD366" s="7">
        <f>SUM(Table32534[[#This Row],[60]:[64]])</f>
        <v>59</v>
      </c>
      <c r="AE366" s="7">
        <f>SUM(Table32534[[#This Row],[65]:[69]])</f>
        <v>66</v>
      </c>
      <c r="AF366" s="7">
        <f>SUM(Table32534[[#This Row],[70]:[74]])</f>
        <v>59</v>
      </c>
      <c r="AG366" s="7">
        <f>SUM(Table32534[[#This Row],[75]:[79]])</f>
        <v>75</v>
      </c>
      <c r="AH366" s="7">
        <f>SUM(Table32534[[#This Row],[80]:[84]])</f>
        <v>61</v>
      </c>
      <c r="AI366" s="7">
        <f>SUM(Table32534[[#This Row],[85]:[89]])</f>
        <v>29</v>
      </c>
      <c r="AJ366" s="7">
        <f>Table32534[[#This Row],[90]]</f>
        <v>24</v>
      </c>
      <c r="AK366" s="8">
        <v>2</v>
      </c>
      <c r="AL366" s="7">
        <v>4</v>
      </c>
      <c r="AM366" s="7">
        <v>11</v>
      </c>
      <c r="AN366" s="7">
        <v>6</v>
      </c>
      <c r="AO366" s="7">
        <v>3</v>
      </c>
      <c r="AP366" s="7">
        <v>14</v>
      </c>
      <c r="AQ366" s="7">
        <v>12</v>
      </c>
      <c r="AR366" s="7">
        <v>16</v>
      </c>
      <c r="AS366" s="7">
        <v>15</v>
      </c>
      <c r="AT366" s="7">
        <v>11</v>
      </c>
      <c r="AU366" s="7">
        <v>5</v>
      </c>
      <c r="AV366" s="7">
        <v>8</v>
      </c>
      <c r="AW366" s="7">
        <v>2</v>
      </c>
      <c r="AX366" s="7">
        <v>5</v>
      </c>
      <c r="AY366" s="7">
        <v>4</v>
      </c>
      <c r="AZ366" s="7">
        <v>8</v>
      </c>
      <c r="BA366" s="7">
        <v>11</v>
      </c>
      <c r="BB366" s="7">
        <v>5</v>
      </c>
      <c r="BC366" s="7">
        <v>9</v>
      </c>
      <c r="BD366" s="7">
        <v>4</v>
      </c>
      <c r="BE366" s="7">
        <v>8</v>
      </c>
      <c r="BF366" s="7">
        <v>4</v>
      </c>
      <c r="BG366" s="7">
        <v>4</v>
      </c>
      <c r="BH366" s="7">
        <v>6</v>
      </c>
      <c r="BI366" s="7">
        <v>5</v>
      </c>
      <c r="BJ366" s="7">
        <v>5</v>
      </c>
      <c r="BK366" s="7">
        <v>8</v>
      </c>
      <c r="BL366" s="7">
        <v>14</v>
      </c>
      <c r="BM366" s="7">
        <v>9</v>
      </c>
      <c r="BN366" s="7">
        <v>12</v>
      </c>
      <c r="BO366" s="7">
        <v>4</v>
      </c>
      <c r="BP366" s="7">
        <v>9</v>
      </c>
      <c r="BQ366" s="7">
        <v>6</v>
      </c>
      <c r="BR366" s="7">
        <v>7</v>
      </c>
      <c r="BS366" s="7">
        <v>10</v>
      </c>
      <c r="BT366" s="7">
        <v>7</v>
      </c>
      <c r="BU366" s="7">
        <v>5</v>
      </c>
      <c r="BV366" s="7">
        <v>5</v>
      </c>
      <c r="BW366" s="7">
        <v>8</v>
      </c>
      <c r="BX366" s="7">
        <v>3</v>
      </c>
      <c r="BY366" s="7">
        <v>18</v>
      </c>
      <c r="BZ366" s="7">
        <v>16</v>
      </c>
      <c r="CA366" s="7">
        <v>7</v>
      </c>
      <c r="CB366" s="7">
        <v>18</v>
      </c>
      <c r="CC366" s="7">
        <v>9</v>
      </c>
      <c r="CD366" s="7">
        <v>6</v>
      </c>
      <c r="CE366" s="7">
        <v>5</v>
      </c>
      <c r="CF366" s="7">
        <v>2</v>
      </c>
      <c r="CG366" s="7">
        <v>6</v>
      </c>
      <c r="CH366" s="7">
        <v>6</v>
      </c>
      <c r="CI366" s="7">
        <v>7</v>
      </c>
      <c r="CJ366" s="7">
        <v>7</v>
      </c>
      <c r="CK366" s="7">
        <v>13</v>
      </c>
      <c r="CL366" s="7">
        <v>8</v>
      </c>
      <c r="CM366" s="7">
        <v>8</v>
      </c>
      <c r="CN366" s="7">
        <v>6</v>
      </c>
      <c r="CO366" s="7">
        <v>13</v>
      </c>
      <c r="CP366" s="7">
        <v>12</v>
      </c>
      <c r="CQ366" s="7">
        <v>15</v>
      </c>
      <c r="CR366" s="7">
        <v>13</v>
      </c>
      <c r="CS366" s="7">
        <v>10</v>
      </c>
      <c r="CT366" s="7">
        <v>12</v>
      </c>
      <c r="CU366" s="7">
        <v>13</v>
      </c>
      <c r="CV366" s="7">
        <v>12</v>
      </c>
      <c r="CW366" s="7">
        <v>12</v>
      </c>
      <c r="CX366" s="7">
        <v>13</v>
      </c>
      <c r="CY366" s="7">
        <v>14</v>
      </c>
      <c r="CZ366" s="7">
        <v>11</v>
      </c>
      <c r="DA366" s="7">
        <v>11</v>
      </c>
      <c r="DB366" s="7">
        <v>17</v>
      </c>
      <c r="DC366" s="7">
        <v>7</v>
      </c>
      <c r="DD366" s="7">
        <v>13</v>
      </c>
      <c r="DE366" s="7">
        <v>9</v>
      </c>
      <c r="DF366" s="7">
        <v>17</v>
      </c>
      <c r="DG366" s="7">
        <v>13</v>
      </c>
      <c r="DH366" s="7">
        <v>22</v>
      </c>
      <c r="DI366" s="7">
        <v>19</v>
      </c>
      <c r="DJ366" s="7">
        <v>16</v>
      </c>
      <c r="DK366" s="7">
        <v>11</v>
      </c>
      <c r="DL366" s="7">
        <v>7</v>
      </c>
      <c r="DM366" s="7">
        <v>13</v>
      </c>
      <c r="DN366" s="7">
        <v>11</v>
      </c>
      <c r="DO366" s="7">
        <v>10</v>
      </c>
      <c r="DP366" s="7">
        <v>13</v>
      </c>
      <c r="DQ366" s="7">
        <v>14</v>
      </c>
      <c r="DR366" s="7">
        <v>6</v>
      </c>
      <c r="DS366" s="7">
        <v>8</v>
      </c>
      <c r="DT366" s="7">
        <v>4</v>
      </c>
      <c r="DU366" s="7">
        <v>5</v>
      </c>
      <c r="DV366" s="7">
        <v>6</v>
      </c>
      <c r="DW366" s="7">
        <v>24</v>
      </c>
      <c r="DX366" s="7">
        <f t="shared" si="29"/>
        <v>422</v>
      </c>
      <c r="DY366" s="7">
        <f t="shared" si="30"/>
        <v>40</v>
      </c>
      <c r="DZ366" s="7">
        <f t="shared" si="31"/>
        <v>205</v>
      </c>
      <c r="EA366" s="7">
        <f t="shared" si="32"/>
        <v>161</v>
      </c>
    </row>
    <row r="367" spans="1:131" x14ac:dyDescent="0.35">
      <c r="A367" s="7">
        <v>13</v>
      </c>
      <c r="B367" s="10" t="s">
        <v>1020</v>
      </c>
      <c r="C367" s="10" t="s">
        <v>853</v>
      </c>
      <c r="D367" s="10" t="s">
        <v>854</v>
      </c>
      <c r="E367" s="7">
        <f>SUM(Table32534[[#This Row],[0]:[90]])</f>
        <v>1000</v>
      </c>
      <c r="F367" s="8">
        <f>SUM(Table32534[[#This Row],[0]:[15]])</f>
        <v>141</v>
      </c>
      <c r="G367" s="7">
        <f>SUM(Table32534[[#This Row],[16]:[64]])</f>
        <v>521</v>
      </c>
      <c r="H367" s="7">
        <f>SUM(Table32534[[#This Row],[65]:[90]])</f>
        <v>338</v>
      </c>
      <c r="I367" s="7">
        <f>SUM(Table32534[[#This Row],[85]:[90]])</f>
        <v>94</v>
      </c>
      <c r="J367" s="8">
        <f>SUM(Table32534[[#This Row],[0]:[17]])</f>
        <v>161</v>
      </c>
      <c r="K367" s="7">
        <f>SUM(Table32534[[#This Row],[18]:[64]])</f>
        <v>501</v>
      </c>
      <c r="L367" s="8">
        <f>SUM(Table32534[[#This Row],[0]:[4]])</f>
        <v>37</v>
      </c>
      <c r="M367" s="7">
        <f>SUM(Table32534[[#This Row],[5]:[15]])</f>
        <v>104</v>
      </c>
      <c r="N367" s="7">
        <f>SUM(Table32534[[#This Row],[16]:[24]])</f>
        <v>67</v>
      </c>
      <c r="O367" s="7">
        <f>SUM(Table32534[[#This Row],[25]:[49]])</f>
        <v>241</v>
      </c>
      <c r="P367" s="7">
        <f>SUM(Table32534[[#This Row],[50]:[64]])</f>
        <v>213</v>
      </c>
      <c r="Q367" s="7">
        <f>SUM(Table32534[[#This Row],[65]:[74]])</f>
        <v>138</v>
      </c>
      <c r="R367" s="7">
        <f>SUM(Table32534[[#This Row],[75]:[84]])</f>
        <v>106</v>
      </c>
      <c r="S367" s="8">
        <f>SUM(Table32534[[#This Row],[5]:[9]])</f>
        <v>48</v>
      </c>
      <c r="T367" s="7">
        <f>SUM(Table32534[[#This Row],[10]:[14]])</f>
        <v>47</v>
      </c>
      <c r="U367" s="7">
        <f>SUM(Table32534[[#This Row],[15]:[19]])</f>
        <v>42</v>
      </c>
      <c r="V367" s="7">
        <f>SUM(Table32534[[#This Row],[20]:[24]])</f>
        <v>34</v>
      </c>
      <c r="W367" s="7">
        <f>SUM(Table32534[[#This Row],[25]:[29]])</f>
        <v>36</v>
      </c>
      <c r="X367" s="7">
        <f>SUM(Table32534[[#This Row],[30]:[34]])</f>
        <v>54</v>
      </c>
      <c r="Y367" s="7">
        <f>SUM(Table32534[[#This Row],[35]:[39]])</f>
        <v>52</v>
      </c>
      <c r="Z367" s="7">
        <f>SUM(Table32534[[#This Row],[40]:[44]])</f>
        <v>60</v>
      </c>
      <c r="AA367" s="7">
        <f>SUM(Table32534[[#This Row],[45]:[49]])</f>
        <v>39</v>
      </c>
      <c r="AB367" s="7">
        <f>SUM(Table32534[[#This Row],[50]:[54]])</f>
        <v>60</v>
      </c>
      <c r="AC367" s="7">
        <f>SUM(Table32534[[#This Row],[55]:[59]])</f>
        <v>73</v>
      </c>
      <c r="AD367" s="7">
        <f>SUM(Table32534[[#This Row],[60]:[64]])</f>
        <v>80</v>
      </c>
      <c r="AE367" s="7">
        <f>SUM(Table32534[[#This Row],[65]:[69]])</f>
        <v>60</v>
      </c>
      <c r="AF367" s="7">
        <f>SUM(Table32534[[#This Row],[70]:[74]])</f>
        <v>78</v>
      </c>
      <c r="AG367" s="7">
        <f>SUM(Table32534[[#This Row],[75]:[79]])</f>
        <v>50</v>
      </c>
      <c r="AH367" s="7">
        <f>SUM(Table32534[[#This Row],[80]:[84]])</f>
        <v>56</v>
      </c>
      <c r="AI367" s="7">
        <f>SUM(Table32534[[#This Row],[85]:[89]])</f>
        <v>33</v>
      </c>
      <c r="AJ367" s="7">
        <f>Table32534[[#This Row],[90]]</f>
        <v>61</v>
      </c>
      <c r="AK367" s="8">
        <v>9</v>
      </c>
      <c r="AL367" s="7">
        <v>4</v>
      </c>
      <c r="AM367" s="7">
        <v>6</v>
      </c>
      <c r="AN367" s="7">
        <v>8</v>
      </c>
      <c r="AO367" s="7">
        <v>10</v>
      </c>
      <c r="AP367" s="7">
        <v>9</v>
      </c>
      <c r="AQ367" s="7">
        <v>10</v>
      </c>
      <c r="AR367" s="7">
        <v>5</v>
      </c>
      <c r="AS367" s="7">
        <v>9</v>
      </c>
      <c r="AT367" s="7">
        <v>15</v>
      </c>
      <c r="AU367" s="7">
        <v>11</v>
      </c>
      <c r="AV367" s="7">
        <v>10</v>
      </c>
      <c r="AW367" s="7">
        <v>9</v>
      </c>
      <c r="AX367" s="7">
        <v>6</v>
      </c>
      <c r="AY367" s="7">
        <v>11</v>
      </c>
      <c r="AZ367" s="7">
        <v>9</v>
      </c>
      <c r="BA367" s="7">
        <v>12</v>
      </c>
      <c r="BB367" s="7">
        <v>8</v>
      </c>
      <c r="BC367" s="7">
        <v>8</v>
      </c>
      <c r="BD367" s="7">
        <v>5</v>
      </c>
      <c r="BE367" s="7">
        <v>13</v>
      </c>
      <c r="BF367" s="7">
        <v>6</v>
      </c>
      <c r="BG367" s="7">
        <v>8</v>
      </c>
      <c r="BH367" s="7">
        <v>6</v>
      </c>
      <c r="BI367" s="7">
        <v>1</v>
      </c>
      <c r="BJ367" s="7">
        <v>7</v>
      </c>
      <c r="BK367" s="7">
        <v>12</v>
      </c>
      <c r="BL367" s="7">
        <v>7</v>
      </c>
      <c r="BM367" s="7">
        <v>7</v>
      </c>
      <c r="BN367" s="7">
        <v>3</v>
      </c>
      <c r="BO367" s="7">
        <v>9</v>
      </c>
      <c r="BP367" s="7">
        <v>12</v>
      </c>
      <c r="BQ367" s="7">
        <v>6</v>
      </c>
      <c r="BR367" s="7">
        <v>6</v>
      </c>
      <c r="BS367" s="7">
        <v>21</v>
      </c>
      <c r="BT367" s="7">
        <v>10</v>
      </c>
      <c r="BU367" s="7">
        <v>9</v>
      </c>
      <c r="BV367" s="7">
        <v>13</v>
      </c>
      <c r="BW367" s="7">
        <v>13</v>
      </c>
      <c r="BX367" s="7">
        <v>7</v>
      </c>
      <c r="BY367" s="7">
        <v>10</v>
      </c>
      <c r="BZ367" s="7">
        <v>9</v>
      </c>
      <c r="CA367" s="7">
        <v>11</v>
      </c>
      <c r="CB367" s="7">
        <v>10</v>
      </c>
      <c r="CC367" s="7">
        <v>20</v>
      </c>
      <c r="CD367" s="7">
        <v>4</v>
      </c>
      <c r="CE367" s="7">
        <v>8</v>
      </c>
      <c r="CF367" s="7">
        <v>7</v>
      </c>
      <c r="CG367" s="7">
        <v>9</v>
      </c>
      <c r="CH367" s="7">
        <v>11</v>
      </c>
      <c r="CI367" s="7">
        <v>9</v>
      </c>
      <c r="CJ367" s="7">
        <v>14</v>
      </c>
      <c r="CK367" s="7">
        <v>7</v>
      </c>
      <c r="CL367" s="7">
        <v>15</v>
      </c>
      <c r="CM367" s="7">
        <v>15</v>
      </c>
      <c r="CN367" s="7">
        <v>16</v>
      </c>
      <c r="CO367" s="7">
        <v>17</v>
      </c>
      <c r="CP367" s="7">
        <v>8</v>
      </c>
      <c r="CQ367" s="7">
        <v>12</v>
      </c>
      <c r="CR367" s="7">
        <v>20</v>
      </c>
      <c r="CS367" s="7">
        <v>14</v>
      </c>
      <c r="CT367" s="7">
        <v>14</v>
      </c>
      <c r="CU367" s="7">
        <v>23</v>
      </c>
      <c r="CV367" s="7">
        <v>13</v>
      </c>
      <c r="CW367" s="7">
        <v>16</v>
      </c>
      <c r="CX367" s="7">
        <v>17</v>
      </c>
      <c r="CY367" s="7">
        <v>16</v>
      </c>
      <c r="CZ367" s="7">
        <v>7</v>
      </c>
      <c r="DA367" s="7">
        <v>8</v>
      </c>
      <c r="DB367" s="7">
        <v>12</v>
      </c>
      <c r="DC367" s="7">
        <v>12</v>
      </c>
      <c r="DD367" s="7">
        <v>21</v>
      </c>
      <c r="DE367" s="7">
        <v>10</v>
      </c>
      <c r="DF367" s="7">
        <v>21</v>
      </c>
      <c r="DG367" s="7">
        <v>14</v>
      </c>
      <c r="DH367" s="7">
        <v>13</v>
      </c>
      <c r="DI367" s="7">
        <v>9</v>
      </c>
      <c r="DJ367" s="7">
        <v>10</v>
      </c>
      <c r="DK367" s="7">
        <v>11</v>
      </c>
      <c r="DL367" s="7">
        <v>7</v>
      </c>
      <c r="DM367" s="7">
        <v>10</v>
      </c>
      <c r="DN367" s="7">
        <v>11</v>
      </c>
      <c r="DO367" s="7">
        <v>14</v>
      </c>
      <c r="DP367" s="7">
        <v>10</v>
      </c>
      <c r="DQ367" s="7">
        <v>11</v>
      </c>
      <c r="DR367" s="7">
        <v>5</v>
      </c>
      <c r="DS367" s="7">
        <v>4</v>
      </c>
      <c r="DT367" s="7">
        <v>6</v>
      </c>
      <c r="DU367" s="7">
        <v>6</v>
      </c>
      <c r="DV367" s="7">
        <v>12</v>
      </c>
      <c r="DW367" s="7">
        <v>61</v>
      </c>
      <c r="DX367" s="7">
        <f t="shared" si="29"/>
        <v>521</v>
      </c>
      <c r="DY367" s="7">
        <f t="shared" si="30"/>
        <v>47</v>
      </c>
      <c r="DZ367" s="7">
        <f t="shared" si="31"/>
        <v>241</v>
      </c>
      <c r="EA367" s="7">
        <f t="shared" si="32"/>
        <v>213</v>
      </c>
    </row>
    <row r="368" spans="1:131" x14ac:dyDescent="0.35">
      <c r="A368" s="7">
        <v>13</v>
      </c>
      <c r="B368" s="10" t="s">
        <v>1020</v>
      </c>
      <c r="C368" s="10" t="s">
        <v>855</v>
      </c>
      <c r="D368" s="10" t="s">
        <v>856</v>
      </c>
      <c r="E368" s="7">
        <f>SUM(Table32534[[#This Row],[0]:[90]])</f>
        <v>1272</v>
      </c>
      <c r="F368" s="8">
        <f>SUM(Table32534[[#This Row],[0]:[15]])</f>
        <v>170</v>
      </c>
      <c r="G368" s="7">
        <f>SUM(Table32534[[#This Row],[16]:[64]])</f>
        <v>735</v>
      </c>
      <c r="H368" s="7">
        <f>SUM(Table32534[[#This Row],[65]:[90]])</f>
        <v>367</v>
      </c>
      <c r="I368" s="7">
        <f>SUM(Table32534[[#This Row],[85]:[90]])</f>
        <v>52</v>
      </c>
      <c r="J368" s="8">
        <f>SUM(Table32534[[#This Row],[0]:[17]])</f>
        <v>196</v>
      </c>
      <c r="K368" s="7">
        <f>SUM(Table32534[[#This Row],[18]:[64]])</f>
        <v>709</v>
      </c>
      <c r="L368" s="8">
        <f>SUM(Table32534[[#This Row],[0]:[4]])</f>
        <v>53</v>
      </c>
      <c r="M368" s="7">
        <f>SUM(Table32534[[#This Row],[5]:[15]])</f>
        <v>117</v>
      </c>
      <c r="N368" s="7">
        <f>SUM(Table32534[[#This Row],[16]:[24]])</f>
        <v>116</v>
      </c>
      <c r="O368" s="7">
        <f>SUM(Table32534[[#This Row],[25]:[49]])</f>
        <v>306</v>
      </c>
      <c r="P368" s="7">
        <f>SUM(Table32534[[#This Row],[50]:[64]])</f>
        <v>313</v>
      </c>
      <c r="Q368" s="7">
        <f>SUM(Table32534[[#This Row],[65]:[74]])</f>
        <v>204</v>
      </c>
      <c r="R368" s="7">
        <f>SUM(Table32534[[#This Row],[75]:[84]])</f>
        <v>111</v>
      </c>
      <c r="S368" s="8">
        <f>SUM(Table32534[[#This Row],[5]:[9]])</f>
        <v>47</v>
      </c>
      <c r="T368" s="7">
        <f>SUM(Table32534[[#This Row],[10]:[14]])</f>
        <v>61</v>
      </c>
      <c r="U368" s="7">
        <f>SUM(Table32534[[#This Row],[15]:[19]])</f>
        <v>61</v>
      </c>
      <c r="V368" s="7">
        <f>SUM(Table32534[[#This Row],[20]:[24]])</f>
        <v>64</v>
      </c>
      <c r="W368" s="7">
        <f>SUM(Table32534[[#This Row],[25]:[29]])</f>
        <v>50</v>
      </c>
      <c r="X368" s="7">
        <f>SUM(Table32534[[#This Row],[30]:[34]])</f>
        <v>51</v>
      </c>
      <c r="Y368" s="7">
        <f>SUM(Table32534[[#This Row],[35]:[39]])</f>
        <v>77</v>
      </c>
      <c r="Z368" s="7">
        <f>SUM(Table32534[[#This Row],[40]:[44]])</f>
        <v>66</v>
      </c>
      <c r="AA368" s="7">
        <f>SUM(Table32534[[#This Row],[45]:[49]])</f>
        <v>62</v>
      </c>
      <c r="AB368" s="7">
        <f>SUM(Table32534[[#This Row],[50]:[54]])</f>
        <v>81</v>
      </c>
      <c r="AC368" s="7">
        <f>SUM(Table32534[[#This Row],[55]:[59]])</f>
        <v>108</v>
      </c>
      <c r="AD368" s="7">
        <f>SUM(Table32534[[#This Row],[60]:[64]])</f>
        <v>124</v>
      </c>
      <c r="AE368" s="7">
        <f>SUM(Table32534[[#This Row],[65]:[69]])</f>
        <v>105</v>
      </c>
      <c r="AF368" s="7">
        <f>SUM(Table32534[[#This Row],[70]:[74]])</f>
        <v>99</v>
      </c>
      <c r="AG368" s="7">
        <f>SUM(Table32534[[#This Row],[75]:[79]])</f>
        <v>57</v>
      </c>
      <c r="AH368" s="7">
        <f>SUM(Table32534[[#This Row],[80]:[84]])</f>
        <v>54</v>
      </c>
      <c r="AI368" s="7">
        <f>SUM(Table32534[[#This Row],[85]:[89]])</f>
        <v>41</v>
      </c>
      <c r="AJ368" s="7">
        <f>Table32534[[#This Row],[90]]</f>
        <v>11</v>
      </c>
      <c r="AK368" s="8">
        <v>7</v>
      </c>
      <c r="AL368" s="7">
        <v>14</v>
      </c>
      <c r="AM368" s="7">
        <v>8</v>
      </c>
      <c r="AN368" s="7">
        <v>14</v>
      </c>
      <c r="AO368" s="7">
        <v>10</v>
      </c>
      <c r="AP368" s="7">
        <v>10</v>
      </c>
      <c r="AQ368" s="7">
        <v>6</v>
      </c>
      <c r="AR368" s="7">
        <v>12</v>
      </c>
      <c r="AS368" s="7">
        <v>9</v>
      </c>
      <c r="AT368" s="7">
        <v>10</v>
      </c>
      <c r="AU368" s="7">
        <v>10</v>
      </c>
      <c r="AV368" s="7">
        <v>15</v>
      </c>
      <c r="AW368" s="7">
        <v>10</v>
      </c>
      <c r="AX368" s="7">
        <v>10</v>
      </c>
      <c r="AY368" s="7">
        <v>16</v>
      </c>
      <c r="AZ368" s="7">
        <v>9</v>
      </c>
      <c r="BA368" s="7">
        <v>12</v>
      </c>
      <c r="BB368" s="7">
        <v>14</v>
      </c>
      <c r="BC368" s="7">
        <v>17</v>
      </c>
      <c r="BD368" s="7">
        <v>9</v>
      </c>
      <c r="BE368" s="7">
        <v>11</v>
      </c>
      <c r="BF368" s="7">
        <v>19</v>
      </c>
      <c r="BG368" s="7">
        <v>13</v>
      </c>
      <c r="BH368" s="7">
        <v>12</v>
      </c>
      <c r="BI368" s="7">
        <v>9</v>
      </c>
      <c r="BJ368" s="7">
        <v>10</v>
      </c>
      <c r="BK368" s="7">
        <v>9</v>
      </c>
      <c r="BL368" s="7">
        <v>8</v>
      </c>
      <c r="BM368" s="7">
        <v>8</v>
      </c>
      <c r="BN368" s="7">
        <v>15</v>
      </c>
      <c r="BO368" s="7">
        <v>9</v>
      </c>
      <c r="BP368" s="7">
        <v>9</v>
      </c>
      <c r="BQ368" s="7">
        <v>15</v>
      </c>
      <c r="BR368" s="7">
        <v>9</v>
      </c>
      <c r="BS368" s="7">
        <v>9</v>
      </c>
      <c r="BT368" s="7">
        <v>13</v>
      </c>
      <c r="BU368" s="7">
        <v>20</v>
      </c>
      <c r="BV368" s="7">
        <v>16</v>
      </c>
      <c r="BW368" s="7">
        <v>9</v>
      </c>
      <c r="BX368" s="7">
        <v>19</v>
      </c>
      <c r="BY368" s="7">
        <v>20</v>
      </c>
      <c r="BZ368" s="7">
        <v>9</v>
      </c>
      <c r="CA368" s="7">
        <v>10</v>
      </c>
      <c r="CB368" s="7">
        <v>16</v>
      </c>
      <c r="CC368" s="7">
        <v>11</v>
      </c>
      <c r="CD368" s="7">
        <v>19</v>
      </c>
      <c r="CE368" s="7">
        <v>10</v>
      </c>
      <c r="CF368" s="7">
        <v>20</v>
      </c>
      <c r="CG368" s="7">
        <v>6</v>
      </c>
      <c r="CH368" s="7">
        <v>7</v>
      </c>
      <c r="CI368" s="7">
        <v>13</v>
      </c>
      <c r="CJ368" s="7">
        <v>17</v>
      </c>
      <c r="CK368" s="7">
        <v>18</v>
      </c>
      <c r="CL368" s="7">
        <v>20</v>
      </c>
      <c r="CM368" s="7">
        <v>13</v>
      </c>
      <c r="CN368" s="7">
        <v>20</v>
      </c>
      <c r="CO368" s="7">
        <v>28</v>
      </c>
      <c r="CP368" s="7">
        <v>13</v>
      </c>
      <c r="CQ368" s="7">
        <v>30</v>
      </c>
      <c r="CR368" s="7">
        <v>17</v>
      </c>
      <c r="CS368" s="7">
        <v>31</v>
      </c>
      <c r="CT368" s="7">
        <v>22</v>
      </c>
      <c r="CU368" s="7">
        <v>33</v>
      </c>
      <c r="CV368" s="7">
        <v>19</v>
      </c>
      <c r="CW368" s="7">
        <v>19</v>
      </c>
      <c r="CX368" s="7">
        <v>27</v>
      </c>
      <c r="CY368" s="7">
        <v>18</v>
      </c>
      <c r="CZ368" s="7">
        <v>20</v>
      </c>
      <c r="DA368" s="7">
        <v>17</v>
      </c>
      <c r="DB368" s="7">
        <v>23</v>
      </c>
      <c r="DC368" s="7">
        <v>19</v>
      </c>
      <c r="DD368" s="7">
        <v>21</v>
      </c>
      <c r="DE368" s="7">
        <v>21</v>
      </c>
      <c r="DF368" s="7">
        <v>26</v>
      </c>
      <c r="DG368" s="7">
        <v>12</v>
      </c>
      <c r="DH368" s="7">
        <v>12</v>
      </c>
      <c r="DI368" s="7">
        <v>13</v>
      </c>
      <c r="DJ368" s="7">
        <v>12</v>
      </c>
      <c r="DK368" s="7">
        <v>7</v>
      </c>
      <c r="DL368" s="7">
        <v>13</v>
      </c>
      <c r="DM368" s="7">
        <v>13</v>
      </c>
      <c r="DN368" s="7">
        <v>9</v>
      </c>
      <c r="DO368" s="7">
        <v>16</v>
      </c>
      <c r="DP368" s="7">
        <v>6</v>
      </c>
      <c r="DQ368" s="7">
        <v>10</v>
      </c>
      <c r="DR368" s="7">
        <v>12</v>
      </c>
      <c r="DS368" s="7">
        <v>8</v>
      </c>
      <c r="DT368" s="7">
        <v>12</v>
      </c>
      <c r="DU368" s="7">
        <v>5</v>
      </c>
      <c r="DV368" s="7">
        <v>4</v>
      </c>
      <c r="DW368" s="7">
        <v>11</v>
      </c>
      <c r="DX368" s="7">
        <f t="shared" si="29"/>
        <v>735</v>
      </c>
      <c r="DY368" s="7">
        <f t="shared" si="30"/>
        <v>90</v>
      </c>
      <c r="DZ368" s="7">
        <f t="shared" si="31"/>
        <v>306</v>
      </c>
      <c r="EA368" s="7">
        <f t="shared" si="32"/>
        <v>313</v>
      </c>
    </row>
    <row r="369" spans="1:131" x14ac:dyDescent="0.35">
      <c r="A369" s="7">
        <v>13</v>
      </c>
      <c r="B369" s="10" t="s">
        <v>1020</v>
      </c>
      <c r="C369" s="10" t="s">
        <v>857</v>
      </c>
      <c r="D369" s="10" t="s">
        <v>858</v>
      </c>
      <c r="E369" s="7">
        <f>SUM(Table32534[[#This Row],[0]:[90]])</f>
        <v>639</v>
      </c>
      <c r="F369" s="8">
        <f>SUM(Table32534[[#This Row],[0]:[15]])</f>
        <v>80</v>
      </c>
      <c r="G369" s="7">
        <f>SUM(Table32534[[#This Row],[16]:[64]])</f>
        <v>329</v>
      </c>
      <c r="H369" s="7">
        <f>SUM(Table32534[[#This Row],[65]:[90]])</f>
        <v>230</v>
      </c>
      <c r="I369" s="7">
        <f>SUM(Table32534[[#This Row],[85]:[90]])</f>
        <v>35</v>
      </c>
      <c r="J369" s="8">
        <f>SUM(Table32534[[#This Row],[0]:[17]])</f>
        <v>100</v>
      </c>
      <c r="K369" s="7">
        <f>SUM(Table32534[[#This Row],[18]:[64]])</f>
        <v>309</v>
      </c>
      <c r="L369" s="8">
        <f>SUM(Table32534[[#This Row],[0]:[4]])</f>
        <v>24</v>
      </c>
      <c r="M369" s="7">
        <f>SUM(Table32534[[#This Row],[5]:[15]])</f>
        <v>56</v>
      </c>
      <c r="N369" s="7">
        <f>SUM(Table32534[[#This Row],[16]:[24]])</f>
        <v>60</v>
      </c>
      <c r="O369" s="7">
        <f>SUM(Table32534[[#This Row],[25]:[49]])</f>
        <v>125</v>
      </c>
      <c r="P369" s="7">
        <f>SUM(Table32534[[#This Row],[50]:[64]])</f>
        <v>144</v>
      </c>
      <c r="Q369" s="7">
        <f>SUM(Table32534[[#This Row],[65]:[74]])</f>
        <v>100</v>
      </c>
      <c r="R369" s="7">
        <f>SUM(Table32534[[#This Row],[75]:[84]])</f>
        <v>95</v>
      </c>
      <c r="S369" s="8">
        <f>SUM(Table32534[[#This Row],[5]:[9]])</f>
        <v>23</v>
      </c>
      <c r="T369" s="7">
        <f>SUM(Table32534[[#This Row],[10]:[14]])</f>
        <v>26</v>
      </c>
      <c r="U369" s="7">
        <f>SUM(Table32534[[#This Row],[15]:[19]])</f>
        <v>42</v>
      </c>
      <c r="V369" s="7">
        <f>SUM(Table32534[[#This Row],[20]:[24]])</f>
        <v>25</v>
      </c>
      <c r="W369" s="7">
        <f>SUM(Table32534[[#This Row],[25]:[29]])</f>
        <v>19</v>
      </c>
      <c r="X369" s="7">
        <f>SUM(Table32534[[#This Row],[30]:[34]])</f>
        <v>29</v>
      </c>
      <c r="Y369" s="7">
        <f>SUM(Table32534[[#This Row],[35]:[39]])</f>
        <v>27</v>
      </c>
      <c r="Z369" s="7">
        <f>SUM(Table32534[[#This Row],[40]:[44]])</f>
        <v>26</v>
      </c>
      <c r="AA369" s="7">
        <f>SUM(Table32534[[#This Row],[45]:[49]])</f>
        <v>24</v>
      </c>
      <c r="AB369" s="7">
        <f>SUM(Table32534[[#This Row],[50]:[54]])</f>
        <v>46</v>
      </c>
      <c r="AC369" s="7">
        <f>SUM(Table32534[[#This Row],[55]:[59]])</f>
        <v>44</v>
      </c>
      <c r="AD369" s="7">
        <f>SUM(Table32534[[#This Row],[60]:[64]])</f>
        <v>54</v>
      </c>
      <c r="AE369" s="7">
        <f>SUM(Table32534[[#This Row],[65]:[69]])</f>
        <v>46</v>
      </c>
      <c r="AF369" s="7">
        <f>SUM(Table32534[[#This Row],[70]:[74]])</f>
        <v>54</v>
      </c>
      <c r="AG369" s="7">
        <f>SUM(Table32534[[#This Row],[75]:[79]])</f>
        <v>51</v>
      </c>
      <c r="AH369" s="7">
        <f>SUM(Table32534[[#This Row],[80]:[84]])</f>
        <v>44</v>
      </c>
      <c r="AI369" s="7">
        <f>SUM(Table32534[[#This Row],[85]:[89]])</f>
        <v>18</v>
      </c>
      <c r="AJ369" s="7">
        <f>Table32534[[#This Row],[90]]</f>
        <v>17</v>
      </c>
      <c r="AK369" s="8">
        <v>6</v>
      </c>
      <c r="AL369" s="7">
        <v>5</v>
      </c>
      <c r="AM369" s="7">
        <v>3</v>
      </c>
      <c r="AN369" s="7">
        <v>4</v>
      </c>
      <c r="AO369" s="7">
        <v>6</v>
      </c>
      <c r="AP369" s="7">
        <v>5</v>
      </c>
      <c r="AQ369" s="7">
        <v>4</v>
      </c>
      <c r="AR369" s="7">
        <v>0</v>
      </c>
      <c r="AS369" s="7">
        <v>8</v>
      </c>
      <c r="AT369" s="7">
        <v>6</v>
      </c>
      <c r="AU369" s="7">
        <v>3</v>
      </c>
      <c r="AV369" s="7">
        <v>7</v>
      </c>
      <c r="AW369" s="7">
        <v>5</v>
      </c>
      <c r="AX369" s="7">
        <v>5</v>
      </c>
      <c r="AY369" s="7">
        <v>6</v>
      </c>
      <c r="AZ369" s="7">
        <v>7</v>
      </c>
      <c r="BA369" s="7">
        <v>9</v>
      </c>
      <c r="BB369" s="7">
        <v>11</v>
      </c>
      <c r="BC369" s="7">
        <v>10</v>
      </c>
      <c r="BD369" s="7">
        <v>5</v>
      </c>
      <c r="BE369" s="7">
        <v>5</v>
      </c>
      <c r="BF369" s="7">
        <v>10</v>
      </c>
      <c r="BG369" s="7">
        <v>4</v>
      </c>
      <c r="BH369" s="7">
        <v>4</v>
      </c>
      <c r="BI369" s="7">
        <v>2</v>
      </c>
      <c r="BJ369" s="7">
        <v>7</v>
      </c>
      <c r="BK369" s="7">
        <v>2</v>
      </c>
      <c r="BL369" s="7">
        <v>3</v>
      </c>
      <c r="BM369" s="7">
        <v>4</v>
      </c>
      <c r="BN369" s="7">
        <v>3</v>
      </c>
      <c r="BO369" s="7">
        <v>7</v>
      </c>
      <c r="BP369" s="7">
        <v>6</v>
      </c>
      <c r="BQ369" s="7">
        <v>4</v>
      </c>
      <c r="BR369" s="7">
        <v>5</v>
      </c>
      <c r="BS369" s="7">
        <v>7</v>
      </c>
      <c r="BT369" s="7">
        <v>3</v>
      </c>
      <c r="BU369" s="7">
        <v>6</v>
      </c>
      <c r="BV369" s="7">
        <v>7</v>
      </c>
      <c r="BW369" s="7">
        <v>4</v>
      </c>
      <c r="BX369" s="7">
        <v>7</v>
      </c>
      <c r="BY369" s="7">
        <v>2</v>
      </c>
      <c r="BZ369" s="7">
        <v>4</v>
      </c>
      <c r="CA369" s="7">
        <v>3</v>
      </c>
      <c r="CB369" s="7">
        <v>9</v>
      </c>
      <c r="CC369" s="7">
        <v>8</v>
      </c>
      <c r="CD369" s="7">
        <v>4</v>
      </c>
      <c r="CE369" s="7">
        <v>4</v>
      </c>
      <c r="CF369" s="7">
        <v>4</v>
      </c>
      <c r="CG369" s="7">
        <v>7</v>
      </c>
      <c r="CH369" s="7">
        <v>5</v>
      </c>
      <c r="CI369" s="7">
        <v>5</v>
      </c>
      <c r="CJ369" s="7">
        <v>6</v>
      </c>
      <c r="CK369" s="7">
        <v>13</v>
      </c>
      <c r="CL369" s="7">
        <v>14</v>
      </c>
      <c r="CM369" s="7">
        <v>8</v>
      </c>
      <c r="CN369" s="7">
        <v>10</v>
      </c>
      <c r="CO369" s="7">
        <v>6</v>
      </c>
      <c r="CP369" s="7">
        <v>14</v>
      </c>
      <c r="CQ369" s="7">
        <v>7</v>
      </c>
      <c r="CR369" s="7">
        <v>7</v>
      </c>
      <c r="CS369" s="7">
        <v>9</v>
      </c>
      <c r="CT369" s="7">
        <v>10</v>
      </c>
      <c r="CU369" s="7">
        <v>10</v>
      </c>
      <c r="CV369" s="7">
        <v>13</v>
      </c>
      <c r="CW369" s="7">
        <v>12</v>
      </c>
      <c r="CX369" s="7">
        <v>8</v>
      </c>
      <c r="CY369" s="7">
        <v>10</v>
      </c>
      <c r="CZ369" s="7">
        <v>9</v>
      </c>
      <c r="DA369" s="7">
        <v>8</v>
      </c>
      <c r="DB369" s="7">
        <v>11</v>
      </c>
      <c r="DC369" s="7">
        <v>16</v>
      </c>
      <c r="DD369" s="7">
        <v>9</v>
      </c>
      <c r="DE369" s="7">
        <v>9</v>
      </c>
      <c r="DF369" s="7">
        <v>9</v>
      </c>
      <c r="DG369" s="7">
        <v>11</v>
      </c>
      <c r="DH369" s="7">
        <v>12</v>
      </c>
      <c r="DI369" s="7">
        <v>13</v>
      </c>
      <c r="DJ369" s="7">
        <v>8</v>
      </c>
      <c r="DK369" s="7">
        <v>10</v>
      </c>
      <c r="DL369" s="7">
        <v>8</v>
      </c>
      <c r="DM369" s="7">
        <v>6</v>
      </c>
      <c r="DN369" s="7">
        <v>8</v>
      </c>
      <c r="DO369" s="7">
        <v>11</v>
      </c>
      <c r="DP369" s="7">
        <v>11</v>
      </c>
      <c r="DQ369" s="7">
        <v>8</v>
      </c>
      <c r="DR369" s="7">
        <v>5</v>
      </c>
      <c r="DS369" s="7">
        <v>5</v>
      </c>
      <c r="DT369" s="7">
        <v>2</v>
      </c>
      <c r="DU369" s="7">
        <v>6</v>
      </c>
      <c r="DV369" s="7">
        <v>0</v>
      </c>
      <c r="DW369" s="7">
        <v>17</v>
      </c>
      <c r="DX369" s="7">
        <f t="shared" si="29"/>
        <v>329</v>
      </c>
      <c r="DY369" s="7">
        <f t="shared" si="30"/>
        <v>40</v>
      </c>
      <c r="DZ369" s="7">
        <f t="shared" si="31"/>
        <v>125</v>
      </c>
      <c r="EA369" s="7">
        <f t="shared" si="32"/>
        <v>144</v>
      </c>
    </row>
    <row r="370" spans="1:131" x14ac:dyDescent="0.35">
      <c r="A370" s="7">
        <v>13</v>
      </c>
      <c r="B370" s="10" t="s">
        <v>1020</v>
      </c>
      <c r="C370" s="10" t="s">
        <v>859</v>
      </c>
      <c r="D370" s="10" t="s">
        <v>860</v>
      </c>
      <c r="E370" s="7">
        <f>SUM(Table32534[[#This Row],[0]:[90]])</f>
        <v>777</v>
      </c>
      <c r="F370" s="8">
        <f>SUM(Table32534[[#This Row],[0]:[15]])</f>
        <v>115</v>
      </c>
      <c r="G370" s="7">
        <f>SUM(Table32534[[#This Row],[16]:[64]])</f>
        <v>447</v>
      </c>
      <c r="H370" s="7">
        <f>SUM(Table32534[[#This Row],[65]:[90]])</f>
        <v>215</v>
      </c>
      <c r="I370" s="7">
        <f>SUM(Table32534[[#This Row],[85]:[90]])</f>
        <v>31</v>
      </c>
      <c r="J370" s="8">
        <f>SUM(Table32534[[#This Row],[0]:[17]])</f>
        <v>131</v>
      </c>
      <c r="K370" s="7">
        <f>SUM(Table32534[[#This Row],[18]:[64]])</f>
        <v>431</v>
      </c>
      <c r="L370" s="8">
        <f>SUM(Table32534[[#This Row],[0]:[4]])</f>
        <v>29</v>
      </c>
      <c r="M370" s="7">
        <f>SUM(Table32534[[#This Row],[5]:[15]])</f>
        <v>86</v>
      </c>
      <c r="N370" s="7">
        <f>SUM(Table32534[[#This Row],[16]:[24]])</f>
        <v>61</v>
      </c>
      <c r="O370" s="7">
        <f>SUM(Table32534[[#This Row],[25]:[49]])</f>
        <v>189</v>
      </c>
      <c r="P370" s="7">
        <f>SUM(Table32534[[#This Row],[50]:[64]])</f>
        <v>197</v>
      </c>
      <c r="Q370" s="7">
        <f>SUM(Table32534[[#This Row],[65]:[74]])</f>
        <v>96</v>
      </c>
      <c r="R370" s="7">
        <f>SUM(Table32534[[#This Row],[75]:[84]])</f>
        <v>88</v>
      </c>
      <c r="S370" s="8">
        <f>SUM(Table32534[[#This Row],[5]:[9]])</f>
        <v>28</v>
      </c>
      <c r="T370" s="7">
        <f>SUM(Table32534[[#This Row],[10]:[14]])</f>
        <v>48</v>
      </c>
      <c r="U370" s="7">
        <f>SUM(Table32534[[#This Row],[15]:[19]])</f>
        <v>40</v>
      </c>
      <c r="V370" s="7">
        <f>SUM(Table32534[[#This Row],[20]:[24]])</f>
        <v>31</v>
      </c>
      <c r="W370" s="7">
        <f>SUM(Table32534[[#This Row],[25]:[29]])</f>
        <v>31</v>
      </c>
      <c r="X370" s="7">
        <f>SUM(Table32534[[#This Row],[30]:[34]])</f>
        <v>52</v>
      </c>
      <c r="Y370" s="7">
        <f>SUM(Table32534[[#This Row],[35]:[39]])</f>
        <v>26</v>
      </c>
      <c r="Z370" s="7">
        <f>SUM(Table32534[[#This Row],[40]:[44]])</f>
        <v>29</v>
      </c>
      <c r="AA370" s="7">
        <f>SUM(Table32534[[#This Row],[45]:[49]])</f>
        <v>51</v>
      </c>
      <c r="AB370" s="7">
        <f>SUM(Table32534[[#This Row],[50]:[54]])</f>
        <v>67</v>
      </c>
      <c r="AC370" s="7">
        <f>SUM(Table32534[[#This Row],[55]:[59]])</f>
        <v>68</v>
      </c>
      <c r="AD370" s="7">
        <f>SUM(Table32534[[#This Row],[60]:[64]])</f>
        <v>62</v>
      </c>
      <c r="AE370" s="7">
        <f>SUM(Table32534[[#This Row],[65]:[69]])</f>
        <v>58</v>
      </c>
      <c r="AF370" s="7">
        <f>SUM(Table32534[[#This Row],[70]:[74]])</f>
        <v>38</v>
      </c>
      <c r="AG370" s="7">
        <f>SUM(Table32534[[#This Row],[75]:[79]])</f>
        <v>46</v>
      </c>
      <c r="AH370" s="7">
        <f>SUM(Table32534[[#This Row],[80]:[84]])</f>
        <v>42</v>
      </c>
      <c r="AI370" s="7">
        <f>SUM(Table32534[[#This Row],[85]:[89]])</f>
        <v>18</v>
      </c>
      <c r="AJ370" s="7">
        <f>Table32534[[#This Row],[90]]</f>
        <v>13</v>
      </c>
      <c r="AK370" s="8">
        <v>10</v>
      </c>
      <c r="AL370" s="7">
        <v>2</v>
      </c>
      <c r="AM370" s="7">
        <v>4</v>
      </c>
      <c r="AN370" s="7">
        <v>6</v>
      </c>
      <c r="AO370" s="7">
        <v>7</v>
      </c>
      <c r="AP370" s="7">
        <v>10</v>
      </c>
      <c r="AQ370" s="7">
        <v>5</v>
      </c>
      <c r="AR370" s="7">
        <v>4</v>
      </c>
      <c r="AS370" s="7">
        <v>2</v>
      </c>
      <c r="AT370" s="7">
        <v>7</v>
      </c>
      <c r="AU370" s="7">
        <v>8</v>
      </c>
      <c r="AV370" s="7">
        <v>10</v>
      </c>
      <c r="AW370" s="7">
        <v>8</v>
      </c>
      <c r="AX370" s="7">
        <v>9</v>
      </c>
      <c r="AY370" s="7">
        <v>13</v>
      </c>
      <c r="AZ370" s="7">
        <v>10</v>
      </c>
      <c r="BA370" s="7">
        <v>10</v>
      </c>
      <c r="BB370" s="7">
        <v>6</v>
      </c>
      <c r="BC370" s="7">
        <v>5</v>
      </c>
      <c r="BD370" s="7">
        <v>9</v>
      </c>
      <c r="BE370" s="7">
        <v>9</v>
      </c>
      <c r="BF370" s="7">
        <v>6</v>
      </c>
      <c r="BG370" s="7">
        <v>7</v>
      </c>
      <c r="BH370" s="7">
        <v>6</v>
      </c>
      <c r="BI370" s="7">
        <v>3</v>
      </c>
      <c r="BJ370" s="7">
        <v>7</v>
      </c>
      <c r="BK370" s="7">
        <v>8</v>
      </c>
      <c r="BL370" s="7">
        <v>3</v>
      </c>
      <c r="BM370" s="7">
        <v>5</v>
      </c>
      <c r="BN370" s="7">
        <v>8</v>
      </c>
      <c r="BO370" s="7">
        <v>7</v>
      </c>
      <c r="BP370" s="7">
        <v>6</v>
      </c>
      <c r="BQ370" s="7">
        <v>10</v>
      </c>
      <c r="BR370" s="7">
        <v>13</v>
      </c>
      <c r="BS370" s="7">
        <v>16</v>
      </c>
      <c r="BT370" s="7">
        <v>9</v>
      </c>
      <c r="BU370" s="7">
        <v>2</v>
      </c>
      <c r="BV370" s="7">
        <v>7</v>
      </c>
      <c r="BW370" s="7">
        <v>5</v>
      </c>
      <c r="BX370" s="7">
        <v>3</v>
      </c>
      <c r="BY370" s="7">
        <v>4</v>
      </c>
      <c r="BZ370" s="7">
        <v>5</v>
      </c>
      <c r="CA370" s="7">
        <v>10</v>
      </c>
      <c r="CB370" s="7">
        <v>5</v>
      </c>
      <c r="CC370" s="7">
        <v>5</v>
      </c>
      <c r="CD370" s="7">
        <v>15</v>
      </c>
      <c r="CE370" s="7">
        <v>13</v>
      </c>
      <c r="CF370" s="7">
        <v>4</v>
      </c>
      <c r="CG370" s="7">
        <v>12</v>
      </c>
      <c r="CH370" s="7">
        <v>7</v>
      </c>
      <c r="CI370" s="7">
        <v>9</v>
      </c>
      <c r="CJ370" s="7">
        <v>16</v>
      </c>
      <c r="CK370" s="7">
        <v>13</v>
      </c>
      <c r="CL370" s="7">
        <v>14</v>
      </c>
      <c r="CM370" s="7">
        <v>15</v>
      </c>
      <c r="CN370" s="7">
        <v>14</v>
      </c>
      <c r="CO370" s="7">
        <v>12</v>
      </c>
      <c r="CP370" s="7">
        <v>16</v>
      </c>
      <c r="CQ370" s="7">
        <v>15</v>
      </c>
      <c r="CR370" s="7">
        <v>11</v>
      </c>
      <c r="CS370" s="7">
        <v>10</v>
      </c>
      <c r="CT370" s="7">
        <v>10</v>
      </c>
      <c r="CU370" s="7">
        <v>17</v>
      </c>
      <c r="CV370" s="7">
        <v>13</v>
      </c>
      <c r="CW370" s="7">
        <v>12</v>
      </c>
      <c r="CX370" s="7">
        <v>15</v>
      </c>
      <c r="CY370" s="7">
        <v>9</v>
      </c>
      <c r="CZ370" s="7">
        <v>14</v>
      </c>
      <c r="DA370" s="7">
        <v>11</v>
      </c>
      <c r="DB370" s="7">
        <v>9</v>
      </c>
      <c r="DC370" s="7">
        <v>12</v>
      </c>
      <c r="DD370" s="7">
        <v>6</v>
      </c>
      <c r="DE370" s="7">
        <v>8</v>
      </c>
      <c r="DF370" s="7">
        <v>6</v>
      </c>
      <c r="DG370" s="7">
        <v>6</v>
      </c>
      <c r="DH370" s="7">
        <v>13</v>
      </c>
      <c r="DI370" s="7">
        <v>12</v>
      </c>
      <c r="DJ370" s="7">
        <v>11</v>
      </c>
      <c r="DK370" s="7">
        <v>6</v>
      </c>
      <c r="DL370" s="7">
        <v>4</v>
      </c>
      <c r="DM370" s="7">
        <v>11</v>
      </c>
      <c r="DN370" s="7">
        <v>7</v>
      </c>
      <c r="DO370" s="7">
        <v>10</v>
      </c>
      <c r="DP370" s="7">
        <v>6</v>
      </c>
      <c r="DQ370" s="7">
        <v>8</v>
      </c>
      <c r="DR370" s="7">
        <v>7</v>
      </c>
      <c r="DS370" s="7">
        <v>3</v>
      </c>
      <c r="DT370" s="7">
        <v>3</v>
      </c>
      <c r="DU370" s="7">
        <v>3</v>
      </c>
      <c r="DV370" s="7">
        <v>2</v>
      </c>
      <c r="DW370" s="7">
        <v>13</v>
      </c>
      <c r="DX370" s="7">
        <f t="shared" si="29"/>
        <v>447</v>
      </c>
      <c r="DY370" s="7">
        <f t="shared" si="30"/>
        <v>45</v>
      </c>
      <c r="DZ370" s="7">
        <f t="shared" si="31"/>
        <v>189</v>
      </c>
      <c r="EA370" s="7">
        <f t="shared" si="32"/>
        <v>197</v>
      </c>
    </row>
    <row r="371" spans="1:131" x14ac:dyDescent="0.35">
      <c r="A371" s="7">
        <v>13</v>
      </c>
      <c r="B371" s="10" t="s">
        <v>1020</v>
      </c>
      <c r="C371" s="10" t="s">
        <v>861</v>
      </c>
      <c r="D371" s="10" t="s">
        <v>862</v>
      </c>
      <c r="E371" s="7">
        <f>SUM(Table32534[[#This Row],[0]:[90]])</f>
        <v>744</v>
      </c>
      <c r="F371" s="8">
        <f>SUM(Table32534[[#This Row],[0]:[15]])</f>
        <v>96</v>
      </c>
      <c r="G371" s="7">
        <f>SUM(Table32534[[#This Row],[16]:[64]])</f>
        <v>418</v>
      </c>
      <c r="H371" s="7">
        <f>SUM(Table32534[[#This Row],[65]:[90]])</f>
        <v>230</v>
      </c>
      <c r="I371" s="7">
        <f>SUM(Table32534[[#This Row],[85]:[90]])</f>
        <v>18</v>
      </c>
      <c r="J371" s="8">
        <f>SUM(Table32534[[#This Row],[0]:[17]])</f>
        <v>112</v>
      </c>
      <c r="K371" s="7">
        <f>SUM(Table32534[[#This Row],[18]:[64]])</f>
        <v>402</v>
      </c>
      <c r="L371" s="8">
        <f>SUM(Table32534[[#This Row],[0]:[4]])</f>
        <v>17</v>
      </c>
      <c r="M371" s="7">
        <f>SUM(Table32534[[#This Row],[5]:[15]])</f>
        <v>79</v>
      </c>
      <c r="N371" s="7">
        <f>SUM(Table32534[[#This Row],[16]:[24]])</f>
        <v>63</v>
      </c>
      <c r="O371" s="7">
        <f>SUM(Table32534[[#This Row],[25]:[49]])</f>
        <v>144</v>
      </c>
      <c r="P371" s="7">
        <f>SUM(Table32534[[#This Row],[50]:[64]])</f>
        <v>211</v>
      </c>
      <c r="Q371" s="7">
        <f>SUM(Table32534[[#This Row],[65]:[74]])</f>
        <v>132</v>
      </c>
      <c r="R371" s="7">
        <f>SUM(Table32534[[#This Row],[75]:[84]])</f>
        <v>80</v>
      </c>
      <c r="S371" s="8">
        <f>SUM(Table32534[[#This Row],[5]:[9]])</f>
        <v>35</v>
      </c>
      <c r="T371" s="7">
        <f>SUM(Table32534[[#This Row],[10]:[14]])</f>
        <v>35</v>
      </c>
      <c r="U371" s="7">
        <f>SUM(Table32534[[#This Row],[15]:[19]])</f>
        <v>35</v>
      </c>
      <c r="V371" s="7">
        <f>SUM(Table32534[[#This Row],[20]:[24]])</f>
        <v>37</v>
      </c>
      <c r="W371" s="7">
        <f>SUM(Table32534[[#This Row],[25]:[29]])</f>
        <v>24</v>
      </c>
      <c r="X371" s="7">
        <f>SUM(Table32534[[#This Row],[30]:[34]])</f>
        <v>31</v>
      </c>
      <c r="Y371" s="7">
        <f>SUM(Table32534[[#This Row],[35]:[39]])</f>
        <v>23</v>
      </c>
      <c r="Z371" s="7">
        <f>SUM(Table32534[[#This Row],[40]:[44]])</f>
        <v>26</v>
      </c>
      <c r="AA371" s="7">
        <f>SUM(Table32534[[#This Row],[45]:[49]])</f>
        <v>40</v>
      </c>
      <c r="AB371" s="7">
        <f>SUM(Table32534[[#This Row],[50]:[54]])</f>
        <v>56</v>
      </c>
      <c r="AC371" s="7">
        <f>SUM(Table32534[[#This Row],[55]:[59]])</f>
        <v>71</v>
      </c>
      <c r="AD371" s="7">
        <f>SUM(Table32534[[#This Row],[60]:[64]])</f>
        <v>84</v>
      </c>
      <c r="AE371" s="7">
        <f>SUM(Table32534[[#This Row],[65]:[69]])</f>
        <v>70</v>
      </c>
      <c r="AF371" s="7">
        <f>SUM(Table32534[[#This Row],[70]:[74]])</f>
        <v>62</v>
      </c>
      <c r="AG371" s="7">
        <f>SUM(Table32534[[#This Row],[75]:[79]])</f>
        <v>53</v>
      </c>
      <c r="AH371" s="7">
        <f>SUM(Table32534[[#This Row],[80]:[84]])</f>
        <v>27</v>
      </c>
      <c r="AI371" s="7">
        <f>SUM(Table32534[[#This Row],[85]:[89]])</f>
        <v>14</v>
      </c>
      <c r="AJ371" s="7">
        <f>Table32534[[#This Row],[90]]</f>
        <v>4</v>
      </c>
      <c r="AK371" s="8">
        <v>1</v>
      </c>
      <c r="AL371" s="7">
        <v>2</v>
      </c>
      <c r="AM371" s="7">
        <v>6</v>
      </c>
      <c r="AN371" s="7">
        <v>4</v>
      </c>
      <c r="AO371" s="7">
        <v>4</v>
      </c>
      <c r="AP371" s="7">
        <v>9</v>
      </c>
      <c r="AQ371" s="7">
        <v>6</v>
      </c>
      <c r="AR371" s="7">
        <v>8</v>
      </c>
      <c r="AS371" s="7">
        <v>6</v>
      </c>
      <c r="AT371" s="7">
        <v>6</v>
      </c>
      <c r="AU371" s="7">
        <v>6</v>
      </c>
      <c r="AV371" s="7">
        <v>2</v>
      </c>
      <c r="AW371" s="7">
        <v>9</v>
      </c>
      <c r="AX371" s="7">
        <v>8</v>
      </c>
      <c r="AY371" s="7">
        <v>10</v>
      </c>
      <c r="AZ371" s="7">
        <v>9</v>
      </c>
      <c r="BA371" s="7">
        <v>10</v>
      </c>
      <c r="BB371" s="7">
        <v>6</v>
      </c>
      <c r="BC371" s="7">
        <v>4</v>
      </c>
      <c r="BD371" s="7">
        <v>6</v>
      </c>
      <c r="BE371" s="7">
        <v>12</v>
      </c>
      <c r="BF371" s="7">
        <v>9</v>
      </c>
      <c r="BG371" s="7">
        <v>3</v>
      </c>
      <c r="BH371" s="7">
        <v>2</v>
      </c>
      <c r="BI371" s="7">
        <v>11</v>
      </c>
      <c r="BJ371" s="7">
        <v>4</v>
      </c>
      <c r="BK371" s="7">
        <v>8</v>
      </c>
      <c r="BL371" s="7">
        <v>1</v>
      </c>
      <c r="BM371" s="7">
        <v>6</v>
      </c>
      <c r="BN371" s="7">
        <v>5</v>
      </c>
      <c r="BO371" s="7">
        <v>3</v>
      </c>
      <c r="BP371" s="7">
        <v>9</v>
      </c>
      <c r="BQ371" s="7">
        <v>6</v>
      </c>
      <c r="BR371" s="7">
        <v>8</v>
      </c>
      <c r="BS371" s="7">
        <v>5</v>
      </c>
      <c r="BT371" s="7">
        <v>4</v>
      </c>
      <c r="BU371" s="7">
        <v>4</v>
      </c>
      <c r="BV371" s="7">
        <v>5</v>
      </c>
      <c r="BW371" s="7">
        <v>5</v>
      </c>
      <c r="BX371" s="7">
        <v>5</v>
      </c>
      <c r="BY371" s="7">
        <v>2</v>
      </c>
      <c r="BZ371" s="7">
        <v>3</v>
      </c>
      <c r="CA371" s="7">
        <v>6</v>
      </c>
      <c r="CB371" s="7">
        <v>8</v>
      </c>
      <c r="CC371" s="7">
        <v>7</v>
      </c>
      <c r="CD371" s="7">
        <v>10</v>
      </c>
      <c r="CE371" s="7">
        <v>13</v>
      </c>
      <c r="CF371" s="7">
        <v>7</v>
      </c>
      <c r="CG371" s="7">
        <v>5</v>
      </c>
      <c r="CH371" s="7">
        <v>5</v>
      </c>
      <c r="CI371" s="7">
        <v>9</v>
      </c>
      <c r="CJ371" s="7">
        <v>12</v>
      </c>
      <c r="CK371" s="7">
        <v>12</v>
      </c>
      <c r="CL371" s="7">
        <v>13</v>
      </c>
      <c r="CM371" s="7">
        <v>10</v>
      </c>
      <c r="CN371" s="7">
        <v>15</v>
      </c>
      <c r="CO371" s="7">
        <v>16</v>
      </c>
      <c r="CP371" s="7">
        <v>15</v>
      </c>
      <c r="CQ371" s="7">
        <v>8</v>
      </c>
      <c r="CR371" s="7">
        <v>17</v>
      </c>
      <c r="CS371" s="7">
        <v>26</v>
      </c>
      <c r="CT371" s="7">
        <v>18</v>
      </c>
      <c r="CU371" s="7">
        <v>9</v>
      </c>
      <c r="CV371" s="7">
        <v>15</v>
      </c>
      <c r="CW371" s="7">
        <v>16</v>
      </c>
      <c r="CX371" s="7">
        <v>20</v>
      </c>
      <c r="CY371" s="7">
        <v>11</v>
      </c>
      <c r="CZ371" s="7">
        <v>18</v>
      </c>
      <c r="DA371" s="7">
        <v>12</v>
      </c>
      <c r="DB371" s="7">
        <v>9</v>
      </c>
      <c r="DC371" s="7">
        <v>15</v>
      </c>
      <c r="DD371" s="7">
        <v>15</v>
      </c>
      <c r="DE371" s="7">
        <v>9</v>
      </c>
      <c r="DF371" s="7">
        <v>14</v>
      </c>
      <c r="DG371" s="7">
        <v>9</v>
      </c>
      <c r="DH371" s="7">
        <v>13</v>
      </c>
      <c r="DI371" s="7">
        <v>11</v>
      </c>
      <c r="DJ371" s="7">
        <v>8</v>
      </c>
      <c r="DK371" s="7">
        <v>9</v>
      </c>
      <c r="DL371" s="7">
        <v>12</v>
      </c>
      <c r="DM371" s="7">
        <v>8</v>
      </c>
      <c r="DN371" s="7">
        <v>6</v>
      </c>
      <c r="DO371" s="7">
        <v>3</v>
      </c>
      <c r="DP371" s="7">
        <v>6</v>
      </c>
      <c r="DQ371" s="7">
        <v>4</v>
      </c>
      <c r="DR371" s="7">
        <v>6</v>
      </c>
      <c r="DS371" s="7">
        <v>3</v>
      </c>
      <c r="DT371" s="7">
        <v>2</v>
      </c>
      <c r="DU371" s="7">
        <v>1</v>
      </c>
      <c r="DV371" s="7">
        <v>2</v>
      </c>
      <c r="DW371" s="7">
        <v>4</v>
      </c>
      <c r="DX371" s="7">
        <f t="shared" si="29"/>
        <v>418</v>
      </c>
      <c r="DY371" s="7">
        <f t="shared" si="30"/>
        <v>47</v>
      </c>
      <c r="DZ371" s="7">
        <f t="shared" si="31"/>
        <v>144</v>
      </c>
      <c r="EA371" s="7">
        <f t="shared" si="32"/>
        <v>211</v>
      </c>
    </row>
    <row r="372" spans="1:131" x14ac:dyDescent="0.35">
      <c r="A372" s="7">
        <v>13</v>
      </c>
      <c r="B372" s="10" t="s">
        <v>1020</v>
      </c>
      <c r="C372" s="10" t="s">
        <v>863</v>
      </c>
      <c r="D372" s="10" t="s">
        <v>864</v>
      </c>
      <c r="E372" s="7">
        <f>SUM(Table32534[[#This Row],[0]:[90]])</f>
        <v>523</v>
      </c>
      <c r="F372" s="8">
        <f>SUM(Table32534[[#This Row],[0]:[15]])</f>
        <v>63</v>
      </c>
      <c r="G372" s="7">
        <f>SUM(Table32534[[#This Row],[16]:[64]])</f>
        <v>316</v>
      </c>
      <c r="H372" s="7">
        <f>SUM(Table32534[[#This Row],[65]:[90]])</f>
        <v>144</v>
      </c>
      <c r="I372" s="7">
        <f>SUM(Table32534[[#This Row],[85]:[90]])</f>
        <v>11</v>
      </c>
      <c r="J372" s="8">
        <f>SUM(Table32534[[#This Row],[0]:[17]])</f>
        <v>73</v>
      </c>
      <c r="K372" s="7">
        <f>SUM(Table32534[[#This Row],[18]:[64]])</f>
        <v>306</v>
      </c>
      <c r="L372" s="8">
        <f>SUM(Table32534[[#This Row],[0]:[4]])</f>
        <v>13</v>
      </c>
      <c r="M372" s="7">
        <f>SUM(Table32534[[#This Row],[5]:[15]])</f>
        <v>50</v>
      </c>
      <c r="N372" s="7">
        <f>SUM(Table32534[[#This Row],[16]:[24]])</f>
        <v>46</v>
      </c>
      <c r="O372" s="7">
        <f>SUM(Table32534[[#This Row],[25]:[49]])</f>
        <v>140</v>
      </c>
      <c r="P372" s="7">
        <f>SUM(Table32534[[#This Row],[50]:[64]])</f>
        <v>130</v>
      </c>
      <c r="Q372" s="7">
        <f>SUM(Table32534[[#This Row],[65]:[74]])</f>
        <v>81</v>
      </c>
      <c r="R372" s="7">
        <f>SUM(Table32534[[#This Row],[75]:[84]])</f>
        <v>52</v>
      </c>
      <c r="S372" s="8">
        <f>SUM(Table32534[[#This Row],[5]:[9]])</f>
        <v>17</v>
      </c>
      <c r="T372" s="7">
        <f>SUM(Table32534[[#This Row],[10]:[14]])</f>
        <v>24</v>
      </c>
      <c r="U372" s="7">
        <f>SUM(Table32534[[#This Row],[15]:[19]])</f>
        <v>28</v>
      </c>
      <c r="V372" s="7">
        <f>SUM(Table32534[[#This Row],[20]:[24]])</f>
        <v>27</v>
      </c>
      <c r="W372" s="7">
        <f>SUM(Table32534[[#This Row],[25]:[29]])</f>
        <v>16</v>
      </c>
      <c r="X372" s="7">
        <f>SUM(Table32534[[#This Row],[30]:[34]])</f>
        <v>28</v>
      </c>
      <c r="Y372" s="7">
        <f>SUM(Table32534[[#This Row],[35]:[39]])</f>
        <v>35</v>
      </c>
      <c r="Z372" s="7">
        <f>SUM(Table32534[[#This Row],[40]:[44]])</f>
        <v>22</v>
      </c>
      <c r="AA372" s="7">
        <f>SUM(Table32534[[#This Row],[45]:[49]])</f>
        <v>39</v>
      </c>
      <c r="AB372" s="7">
        <f>SUM(Table32534[[#This Row],[50]:[54]])</f>
        <v>46</v>
      </c>
      <c r="AC372" s="7">
        <f>SUM(Table32534[[#This Row],[55]:[59]])</f>
        <v>36</v>
      </c>
      <c r="AD372" s="7">
        <f>SUM(Table32534[[#This Row],[60]:[64]])</f>
        <v>48</v>
      </c>
      <c r="AE372" s="7">
        <f>SUM(Table32534[[#This Row],[65]:[69]])</f>
        <v>48</v>
      </c>
      <c r="AF372" s="7">
        <f>SUM(Table32534[[#This Row],[70]:[74]])</f>
        <v>33</v>
      </c>
      <c r="AG372" s="7">
        <f>SUM(Table32534[[#This Row],[75]:[79]])</f>
        <v>35</v>
      </c>
      <c r="AH372" s="7">
        <f>SUM(Table32534[[#This Row],[80]:[84]])</f>
        <v>17</v>
      </c>
      <c r="AI372" s="7">
        <f>SUM(Table32534[[#This Row],[85]:[89]])</f>
        <v>6</v>
      </c>
      <c r="AJ372" s="7">
        <f>Table32534[[#This Row],[90]]</f>
        <v>5</v>
      </c>
      <c r="AK372" s="8">
        <v>1</v>
      </c>
      <c r="AL372" s="7">
        <v>3</v>
      </c>
      <c r="AM372" s="7">
        <v>4</v>
      </c>
      <c r="AN372" s="7">
        <v>2</v>
      </c>
      <c r="AO372" s="7">
        <v>3</v>
      </c>
      <c r="AP372" s="7">
        <v>2</v>
      </c>
      <c r="AQ372" s="7">
        <v>5</v>
      </c>
      <c r="AR372" s="7">
        <v>3</v>
      </c>
      <c r="AS372" s="7">
        <v>4</v>
      </c>
      <c r="AT372" s="7">
        <v>3</v>
      </c>
      <c r="AU372" s="7">
        <v>6</v>
      </c>
      <c r="AV372" s="7">
        <v>2</v>
      </c>
      <c r="AW372" s="7">
        <v>6</v>
      </c>
      <c r="AX372" s="7">
        <v>5</v>
      </c>
      <c r="AY372" s="7">
        <v>5</v>
      </c>
      <c r="AZ372" s="7">
        <v>9</v>
      </c>
      <c r="BA372" s="7">
        <v>6</v>
      </c>
      <c r="BB372" s="7">
        <v>4</v>
      </c>
      <c r="BC372" s="7">
        <v>6</v>
      </c>
      <c r="BD372" s="7">
        <v>3</v>
      </c>
      <c r="BE372" s="7">
        <v>11</v>
      </c>
      <c r="BF372" s="7">
        <v>4</v>
      </c>
      <c r="BG372" s="7">
        <v>7</v>
      </c>
      <c r="BH372" s="7">
        <v>2</v>
      </c>
      <c r="BI372" s="7">
        <v>3</v>
      </c>
      <c r="BJ372" s="7">
        <v>4</v>
      </c>
      <c r="BK372" s="7">
        <v>2</v>
      </c>
      <c r="BL372" s="7">
        <v>2</v>
      </c>
      <c r="BM372" s="7">
        <v>4</v>
      </c>
      <c r="BN372" s="7">
        <v>4</v>
      </c>
      <c r="BO372" s="7">
        <v>7</v>
      </c>
      <c r="BP372" s="7">
        <v>2</v>
      </c>
      <c r="BQ372" s="7">
        <v>9</v>
      </c>
      <c r="BR372" s="7">
        <v>4</v>
      </c>
      <c r="BS372" s="7">
        <v>6</v>
      </c>
      <c r="BT372" s="7">
        <v>8</v>
      </c>
      <c r="BU372" s="7">
        <v>5</v>
      </c>
      <c r="BV372" s="7">
        <v>6</v>
      </c>
      <c r="BW372" s="7">
        <v>6</v>
      </c>
      <c r="BX372" s="7">
        <v>10</v>
      </c>
      <c r="BY372" s="7">
        <v>3</v>
      </c>
      <c r="BZ372" s="7">
        <v>3</v>
      </c>
      <c r="CA372" s="7">
        <v>9</v>
      </c>
      <c r="CB372" s="7">
        <v>5</v>
      </c>
      <c r="CC372" s="7">
        <v>2</v>
      </c>
      <c r="CD372" s="7">
        <v>12</v>
      </c>
      <c r="CE372" s="7">
        <v>9</v>
      </c>
      <c r="CF372" s="7">
        <v>9</v>
      </c>
      <c r="CG372" s="7">
        <v>6</v>
      </c>
      <c r="CH372" s="7">
        <v>3</v>
      </c>
      <c r="CI372" s="7">
        <v>5</v>
      </c>
      <c r="CJ372" s="7">
        <v>10</v>
      </c>
      <c r="CK372" s="7">
        <v>10</v>
      </c>
      <c r="CL372" s="7">
        <v>12</v>
      </c>
      <c r="CM372" s="7">
        <v>9</v>
      </c>
      <c r="CN372" s="7">
        <v>8</v>
      </c>
      <c r="CO372" s="7">
        <v>7</v>
      </c>
      <c r="CP372" s="7">
        <v>7</v>
      </c>
      <c r="CQ372" s="7">
        <v>9</v>
      </c>
      <c r="CR372" s="7">
        <v>5</v>
      </c>
      <c r="CS372" s="7">
        <v>10</v>
      </c>
      <c r="CT372" s="7">
        <v>13</v>
      </c>
      <c r="CU372" s="7">
        <v>9</v>
      </c>
      <c r="CV372" s="7">
        <v>11</v>
      </c>
      <c r="CW372" s="7">
        <v>5</v>
      </c>
      <c r="CX372" s="7">
        <v>10</v>
      </c>
      <c r="CY372" s="7">
        <v>14</v>
      </c>
      <c r="CZ372" s="7">
        <v>10</v>
      </c>
      <c r="DA372" s="7">
        <v>7</v>
      </c>
      <c r="DB372" s="7">
        <v>7</v>
      </c>
      <c r="DC372" s="7">
        <v>4</v>
      </c>
      <c r="DD372" s="7">
        <v>10</v>
      </c>
      <c r="DE372" s="7">
        <v>8</v>
      </c>
      <c r="DF372" s="7">
        <v>9</v>
      </c>
      <c r="DG372" s="7">
        <v>2</v>
      </c>
      <c r="DH372" s="7">
        <v>10</v>
      </c>
      <c r="DI372" s="7">
        <v>11</v>
      </c>
      <c r="DJ372" s="7">
        <v>7</v>
      </c>
      <c r="DK372" s="7">
        <v>5</v>
      </c>
      <c r="DL372" s="7">
        <v>2</v>
      </c>
      <c r="DM372" s="7">
        <v>7</v>
      </c>
      <c r="DN372" s="7">
        <v>1</v>
      </c>
      <c r="DO372" s="7">
        <v>3</v>
      </c>
      <c r="DP372" s="7">
        <v>6</v>
      </c>
      <c r="DQ372" s="7">
        <v>0</v>
      </c>
      <c r="DR372" s="7">
        <v>1</v>
      </c>
      <c r="DS372" s="7">
        <v>1</v>
      </c>
      <c r="DT372" s="7">
        <v>2</v>
      </c>
      <c r="DU372" s="7">
        <v>2</v>
      </c>
      <c r="DV372" s="7">
        <v>0</v>
      </c>
      <c r="DW372" s="7">
        <v>5</v>
      </c>
      <c r="DX372" s="7">
        <f t="shared" si="29"/>
        <v>316</v>
      </c>
      <c r="DY372" s="7">
        <f t="shared" si="30"/>
        <v>36</v>
      </c>
      <c r="DZ372" s="7">
        <f t="shared" si="31"/>
        <v>140</v>
      </c>
      <c r="EA372" s="7">
        <f t="shared" si="32"/>
        <v>130</v>
      </c>
    </row>
    <row r="373" spans="1:131" x14ac:dyDescent="0.35">
      <c r="A373" s="7">
        <v>13</v>
      </c>
      <c r="B373" s="10" t="s">
        <v>1020</v>
      </c>
      <c r="C373" s="10" t="s">
        <v>865</v>
      </c>
      <c r="D373" s="10" t="s">
        <v>866</v>
      </c>
      <c r="E373" s="7">
        <f>SUM(Table32534[[#This Row],[0]:[90]])</f>
        <v>640</v>
      </c>
      <c r="F373" s="8">
        <f>SUM(Table32534[[#This Row],[0]:[15]])</f>
        <v>80</v>
      </c>
      <c r="G373" s="7">
        <f>SUM(Table32534[[#This Row],[16]:[64]])</f>
        <v>356</v>
      </c>
      <c r="H373" s="7">
        <f>SUM(Table32534[[#This Row],[65]:[90]])</f>
        <v>204</v>
      </c>
      <c r="I373" s="7">
        <f>SUM(Table32534[[#This Row],[85]:[90]])</f>
        <v>31</v>
      </c>
      <c r="J373" s="8">
        <f>SUM(Table32534[[#This Row],[0]:[17]])</f>
        <v>92</v>
      </c>
      <c r="K373" s="7">
        <f>SUM(Table32534[[#This Row],[18]:[64]])</f>
        <v>344</v>
      </c>
      <c r="L373" s="8">
        <f>SUM(Table32534[[#This Row],[0]:[4]])</f>
        <v>25</v>
      </c>
      <c r="M373" s="7">
        <f>SUM(Table32534[[#This Row],[5]:[15]])</f>
        <v>55</v>
      </c>
      <c r="N373" s="7">
        <f>SUM(Table32534[[#This Row],[16]:[24]])</f>
        <v>61</v>
      </c>
      <c r="O373" s="7">
        <f>SUM(Table32534[[#This Row],[25]:[49]])</f>
        <v>146</v>
      </c>
      <c r="P373" s="7">
        <f>SUM(Table32534[[#This Row],[50]:[64]])</f>
        <v>149</v>
      </c>
      <c r="Q373" s="7">
        <f>SUM(Table32534[[#This Row],[65]:[74]])</f>
        <v>106</v>
      </c>
      <c r="R373" s="7">
        <f>SUM(Table32534[[#This Row],[75]:[84]])</f>
        <v>67</v>
      </c>
      <c r="S373" s="8">
        <f>SUM(Table32534[[#This Row],[5]:[9]])</f>
        <v>21</v>
      </c>
      <c r="T373" s="7">
        <f>SUM(Table32534[[#This Row],[10]:[14]])</f>
        <v>29</v>
      </c>
      <c r="U373" s="7">
        <f>SUM(Table32534[[#This Row],[15]:[19]])</f>
        <v>28</v>
      </c>
      <c r="V373" s="7">
        <f>SUM(Table32534[[#This Row],[20]:[24]])</f>
        <v>38</v>
      </c>
      <c r="W373" s="7">
        <f>SUM(Table32534[[#This Row],[25]:[29]])</f>
        <v>23</v>
      </c>
      <c r="X373" s="7">
        <f>SUM(Table32534[[#This Row],[30]:[34]])</f>
        <v>28</v>
      </c>
      <c r="Y373" s="7">
        <f>SUM(Table32534[[#This Row],[35]:[39]])</f>
        <v>23</v>
      </c>
      <c r="Z373" s="7">
        <f>SUM(Table32534[[#This Row],[40]:[44]])</f>
        <v>40</v>
      </c>
      <c r="AA373" s="7">
        <f>SUM(Table32534[[#This Row],[45]:[49]])</f>
        <v>32</v>
      </c>
      <c r="AB373" s="7">
        <f>SUM(Table32534[[#This Row],[50]:[54]])</f>
        <v>51</v>
      </c>
      <c r="AC373" s="7">
        <f>SUM(Table32534[[#This Row],[55]:[59]])</f>
        <v>54</v>
      </c>
      <c r="AD373" s="7">
        <f>SUM(Table32534[[#This Row],[60]:[64]])</f>
        <v>44</v>
      </c>
      <c r="AE373" s="7">
        <f>SUM(Table32534[[#This Row],[65]:[69]])</f>
        <v>62</v>
      </c>
      <c r="AF373" s="7">
        <f>SUM(Table32534[[#This Row],[70]:[74]])</f>
        <v>44</v>
      </c>
      <c r="AG373" s="7">
        <f>SUM(Table32534[[#This Row],[75]:[79]])</f>
        <v>42</v>
      </c>
      <c r="AH373" s="7">
        <f>SUM(Table32534[[#This Row],[80]:[84]])</f>
        <v>25</v>
      </c>
      <c r="AI373" s="7">
        <f>SUM(Table32534[[#This Row],[85]:[89]])</f>
        <v>25</v>
      </c>
      <c r="AJ373" s="7">
        <f>Table32534[[#This Row],[90]]</f>
        <v>6</v>
      </c>
      <c r="AK373" s="8">
        <v>7</v>
      </c>
      <c r="AL373" s="7">
        <v>3</v>
      </c>
      <c r="AM373" s="7">
        <v>7</v>
      </c>
      <c r="AN373" s="7">
        <v>6</v>
      </c>
      <c r="AO373" s="7">
        <v>2</v>
      </c>
      <c r="AP373" s="7">
        <v>4</v>
      </c>
      <c r="AQ373" s="7">
        <v>3</v>
      </c>
      <c r="AR373" s="7">
        <v>1</v>
      </c>
      <c r="AS373" s="7">
        <v>8</v>
      </c>
      <c r="AT373" s="7">
        <v>5</v>
      </c>
      <c r="AU373" s="7">
        <v>5</v>
      </c>
      <c r="AV373" s="7">
        <v>4</v>
      </c>
      <c r="AW373" s="7">
        <v>6</v>
      </c>
      <c r="AX373" s="7">
        <v>6</v>
      </c>
      <c r="AY373" s="7">
        <v>8</v>
      </c>
      <c r="AZ373" s="7">
        <v>5</v>
      </c>
      <c r="BA373" s="7">
        <v>5</v>
      </c>
      <c r="BB373" s="7">
        <v>7</v>
      </c>
      <c r="BC373" s="7">
        <v>8</v>
      </c>
      <c r="BD373" s="7">
        <v>3</v>
      </c>
      <c r="BE373" s="7">
        <v>9</v>
      </c>
      <c r="BF373" s="7">
        <v>9</v>
      </c>
      <c r="BG373" s="7">
        <v>5</v>
      </c>
      <c r="BH373" s="7">
        <v>7</v>
      </c>
      <c r="BI373" s="7">
        <v>8</v>
      </c>
      <c r="BJ373" s="7">
        <v>6</v>
      </c>
      <c r="BK373" s="7">
        <v>3</v>
      </c>
      <c r="BL373" s="7">
        <v>7</v>
      </c>
      <c r="BM373" s="7">
        <v>5</v>
      </c>
      <c r="BN373" s="7">
        <v>2</v>
      </c>
      <c r="BO373" s="7">
        <v>4</v>
      </c>
      <c r="BP373" s="7">
        <v>6</v>
      </c>
      <c r="BQ373" s="7">
        <v>6</v>
      </c>
      <c r="BR373" s="7">
        <v>3</v>
      </c>
      <c r="BS373" s="7">
        <v>9</v>
      </c>
      <c r="BT373" s="7">
        <v>7</v>
      </c>
      <c r="BU373" s="7">
        <v>5</v>
      </c>
      <c r="BV373" s="7">
        <v>0</v>
      </c>
      <c r="BW373" s="7">
        <v>7</v>
      </c>
      <c r="BX373" s="7">
        <v>4</v>
      </c>
      <c r="BY373" s="7">
        <v>3</v>
      </c>
      <c r="BZ373" s="7">
        <v>11</v>
      </c>
      <c r="CA373" s="7">
        <v>14</v>
      </c>
      <c r="CB373" s="7">
        <v>8</v>
      </c>
      <c r="CC373" s="7">
        <v>4</v>
      </c>
      <c r="CD373" s="7">
        <v>0</v>
      </c>
      <c r="CE373" s="7">
        <v>7</v>
      </c>
      <c r="CF373" s="7">
        <v>6</v>
      </c>
      <c r="CG373" s="7">
        <v>7</v>
      </c>
      <c r="CH373" s="7">
        <v>12</v>
      </c>
      <c r="CI373" s="7">
        <v>10</v>
      </c>
      <c r="CJ373" s="7">
        <v>10</v>
      </c>
      <c r="CK373" s="7">
        <v>11</v>
      </c>
      <c r="CL373" s="7">
        <v>9</v>
      </c>
      <c r="CM373" s="7">
        <v>11</v>
      </c>
      <c r="CN373" s="7">
        <v>7</v>
      </c>
      <c r="CO373" s="7">
        <v>10</v>
      </c>
      <c r="CP373" s="7">
        <v>11</v>
      </c>
      <c r="CQ373" s="7">
        <v>13</v>
      </c>
      <c r="CR373" s="7">
        <v>13</v>
      </c>
      <c r="CS373" s="7">
        <v>13</v>
      </c>
      <c r="CT373" s="7">
        <v>11</v>
      </c>
      <c r="CU373" s="7">
        <v>8</v>
      </c>
      <c r="CV373" s="7">
        <v>5</v>
      </c>
      <c r="CW373" s="7">
        <v>7</v>
      </c>
      <c r="CX373" s="7">
        <v>9</v>
      </c>
      <c r="CY373" s="7">
        <v>19</v>
      </c>
      <c r="CZ373" s="7">
        <v>12</v>
      </c>
      <c r="DA373" s="7">
        <v>9</v>
      </c>
      <c r="DB373" s="7">
        <v>13</v>
      </c>
      <c r="DC373" s="7">
        <v>4</v>
      </c>
      <c r="DD373" s="7">
        <v>10</v>
      </c>
      <c r="DE373" s="7">
        <v>10</v>
      </c>
      <c r="DF373" s="7">
        <v>13</v>
      </c>
      <c r="DG373" s="7">
        <v>7</v>
      </c>
      <c r="DH373" s="7">
        <v>9</v>
      </c>
      <c r="DI373" s="7">
        <v>7</v>
      </c>
      <c r="DJ373" s="7">
        <v>9</v>
      </c>
      <c r="DK373" s="7">
        <v>11</v>
      </c>
      <c r="DL373" s="7">
        <v>6</v>
      </c>
      <c r="DM373" s="7">
        <v>6</v>
      </c>
      <c r="DN373" s="7">
        <v>6</v>
      </c>
      <c r="DO373" s="7">
        <v>3</v>
      </c>
      <c r="DP373" s="7">
        <v>4</v>
      </c>
      <c r="DQ373" s="7">
        <v>6</v>
      </c>
      <c r="DR373" s="7">
        <v>8</v>
      </c>
      <c r="DS373" s="7">
        <v>4</v>
      </c>
      <c r="DT373" s="7">
        <v>7</v>
      </c>
      <c r="DU373" s="7">
        <v>0</v>
      </c>
      <c r="DV373" s="7">
        <v>6</v>
      </c>
      <c r="DW373" s="7">
        <v>6</v>
      </c>
      <c r="DX373" s="7">
        <f t="shared" si="29"/>
        <v>356</v>
      </c>
      <c r="DY373" s="7">
        <f t="shared" si="30"/>
        <v>49</v>
      </c>
      <c r="DZ373" s="7">
        <f t="shared" si="31"/>
        <v>146</v>
      </c>
      <c r="EA373" s="7">
        <f t="shared" si="32"/>
        <v>149</v>
      </c>
    </row>
    <row r="374" spans="1:131" x14ac:dyDescent="0.35">
      <c r="A374" s="7">
        <v>13</v>
      </c>
      <c r="B374" s="10" t="s">
        <v>1020</v>
      </c>
      <c r="C374" s="10" t="s">
        <v>867</v>
      </c>
      <c r="D374" s="10" t="s">
        <v>264</v>
      </c>
      <c r="E374" s="7">
        <f>SUM(Table32534[[#This Row],[0]:[90]])</f>
        <v>575</v>
      </c>
      <c r="F374" s="8">
        <f>SUM(Table32534[[#This Row],[0]:[15]])</f>
        <v>87</v>
      </c>
      <c r="G374" s="7">
        <f>SUM(Table32534[[#This Row],[16]:[64]])</f>
        <v>344</v>
      </c>
      <c r="H374" s="7">
        <f>SUM(Table32534[[#This Row],[65]:[90]])</f>
        <v>144</v>
      </c>
      <c r="I374" s="7">
        <f>SUM(Table32534[[#This Row],[85]:[90]])</f>
        <v>15</v>
      </c>
      <c r="J374" s="8">
        <f>SUM(Table32534[[#This Row],[0]:[17]])</f>
        <v>92</v>
      </c>
      <c r="K374" s="7">
        <f>SUM(Table32534[[#This Row],[18]:[64]])</f>
        <v>339</v>
      </c>
      <c r="L374" s="8">
        <f>SUM(Table32534[[#This Row],[0]:[4]])</f>
        <v>32</v>
      </c>
      <c r="M374" s="7">
        <f>SUM(Table32534[[#This Row],[5]:[15]])</f>
        <v>55</v>
      </c>
      <c r="N374" s="7">
        <f>SUM(Table32534[[#This Row],[16]:[24]])</f>
        <v>60</v>
      </c>
      <c r="O374" s="7">
        <f>SUM(Table32534[[#This Row],[25]:[49]])</f>
        <v>151</v>
      </c>
      <c r="P374" s="7">
        <f>SUM(Table32534[[#This Row],[50]:[64]])</f>
        <v>133</v>
      </c>
      <c r="Q374" s="7">
        <f>SUM(Table32534[[#This Row],[65]:[74]])</f>
        <v>82</v>
      </c>
      <c r="R374" s="7">
        <f>SUM(Table32534[[#This Row],[75]:[84]])</f>
        <v>47</v>
      </c>
      <c r="S374" s="8">
        <f>SUM(Table32534[[#This Row],[5]:[9]])</f>
        <v>32</v>
      </c>
      <c r="T374" s="7">
        <f>SUM(Table32534[[#This Row],[10]:[14]])</f>
        <v>20</v>
      </c>
      <c r="U374" s="7">
        <f>SUM(Table32534[[#This Row],[15]:[19]])</f>
        <v>17</v>
      </c>
      <c r="V374" s="7">
        <f>SUM(Table32534[[#This Row],[20]:[24]])</f>
        <v>46</v>
      </c>
      <c r="W374" s="7">
        <f>SUM(Table32534[[#This Row],[25]:[29]])</f>
        <v>32</v>
      </c>
      <c r="X374" s="7">
        <f>SUM(Table32534[[#This Row],[30]:[34]])</f>
        <v>25</v>
      </c>
      <c r="Y374" s="7">
        <f>SUM(Table32534[[#This Row],[35]:[39]])</f>
        <v>37</v>
      </c>
      <c r="Z374" s="7">
        <f>SUM(Table32534[[#This Row],[40]:[44]])</f>
        <v>35</v>
      </c>
      <c r="AA374" s="7">
        <f>SUM(Table32534[[#This Row],[45]:[49]])</f>
        <v>22</v>
      </c>
      <c r="AB374" s="7">
        <f>SUM(Table32534[[#This Row],[50]:[54]])</f>
        <v>49</v>
      </c>
      <c r="AC374" s="7">
        <f>SUM(Table32534[[#This Row],[55]:[59]])</f>
        <v>43</v>
      </c>
      <c r="AD374" s="7">
        <f>SUM(Table32534[[#This Row],[60]:[64]])</f>
        <v>41</v>
      </c>
      <c r="AE374" s="7">
        <f>SUM(Table32534[[#This Row],[65]:[69]])</f>
        <v>51</v>
      </c>
      <c r="AF374" s="7">
        <f>SUM(Table32534[[#This Row],[70]:[74]])</f>
        <v>31</v>
      </c>
      <c r="AG374" s="7">
        <f>SUM(Table32534[[#This Row],[75]:[79]])</f>
        <v>23</v>
      </c>
      <c r="AH374" s="7">
        <f>SUM(Table32534[[#This Row],[80]:[84]])</f>
        <v>24</v>
      </c>
      <c r="AI374" s="7">
        <f>SUM(Table32534[[#This Row],[85]:[89]])</f>
        <v>7</v>
      </c>
      <c r="AJ374" s="7">
        <f>Table32534[[#This Row],[90]]</f>
        <v>8</v>
      </c>
      <c r="AK374" s="8">
        <v>7</v>
      </c>
      <c r="AL374" s="7">
        <v>8</v>
      </c>
      <c r="AM374" s="7">
        <v>5</v>
      </c>
      <c r="AN374" s="7">
        <v>8</v>
      </c>
      <c r="AO374" s="7">
        <v>4</v>
      </c>
      <c r="AP374" s="7">
        <v>3</v>
      </c>
      <c r="AQ374" s="7">
        <v>11</v>
      </c>
      <c r="AR374" s="7">
        <v>6</v>
      </c>
      <c r="AS374" s="7">
        <v>6</v>
      </c>
      <c r="AT374" s="7">
        <v>6</v>
      </c>
      <c r="AU374" s="7">
        <v>6</v>
      </c>
      <c r="AV374" s="7">
        <v>6</v>
      </c>
      <c r="AW374" s="7">
        <v>3</v>
      </c>
      <c r="AX374" s="7">
        <v>3</v>
      </c>
      <c r="AY374" s="7">
        <v>2</v>
      </c>
      <c r="AZ374" s="7">
        <v>3</v>
      </c>
      <c r="BA374" s="7">
        <v>2</v>
      </c>
      <c r="BB374" s="7">
        <v>3</v>
      </c>
      <c r="BC374" s="7">
        <v>4</v>
      </c>
      <c r="BD374" s="7">
        <v>5</v>
      </c>
      <c r="BE374" s="7">
        <v>8</v>
      </c>
      <c r="BF374" s="7">
        <v>16</v>
      </c>
      <c r="BG374" s="7">
        <v>11</v>
      </c>
      <c r="BH374" s="7">
        <v>3</v>
      </c>
      <c r="BI374" s="7">
        <v>8</v>
      </c>
      <c r="BJ374" s="7">
        <v>6</v>
      </c>
      <c r="BK374" s="7">
        <v>3</v>
      </c>
      <c r="BL374" s="7">
        <v>4</v>
      </c>
      <c r="BM374" s="7">
        <v>8</v>
      </c>
      <c r="BN374" s="7">
        <v>11</v>
      </c>
      <c r="BO374" s="7">
        <v>7</v>
      </c>
      <c r="BP374" s="7">
        <v>3</v>
      </c>
      <c r="BQ374" s="7">
        <v>5</v>
      </c>
      <c r="BR374" s="7">
        <v>4</v>
      </c>
      <c r="BS374" s="7">
        <v>6</v>
      </c>
      <c r="BT374" s="7">
        <v>6</v>
      </c>
      <c r="BU374" s="7">
        <v>8</v>
      </c>
      <c r="BV374" s="7">
        <v>8</v>
      </c>
      <c r="BW374" s="7">
        <v>9</v>
      </c>
      <c r="BX374" s="7">
        <v>6</v>
      </c>
      <c r="BY374" s="7">
        <v>9</v>
      </c>
      <c r="BZ374" s="7">
        <v>6</v>
      </c>
      <c r="CA374" s="7">
        <v>8</v>
      </c>
      <c r="CB374" s="7">
        <v>7</v>
      </c>
      <c r="CC374" s="7">
        <v>5</v>
      </c>
      <c r="CD374" s="7">
        <v>5</v>
      </c>
      <c r="CE374" s="7">
        <v>8</v>
      </c>
      <c r="CF374" s="7">
        <v>2</v>
      </c>
      <c r="CG374" s="7">
        <v>3</v>
      </c>
      <c r="CH374" s="7">
        <v>4</v>
      </c>
      <c r="CI374" s="7">
        <v>9</v>
      </c>
      <c r="CJ374" s="7">
        <v>9</v>
      </c>
      <c r="CK374" s="7">
        <v>11</v>
      </c>
      <c r="CL374" s="7">
        <v>17</v>
      </c>
      <c r="CM374" s="7">
        <v>3</v>
      </c>
      <c r="CN374" s="7">
        <v>7</v>
      </c>
      <c r="CO374" s="7">
        <v>11</v>
      </c>
      <c r="CP374" s="7">
        <v>8</v>
      </c>
      <c r="CQ374" s="7">
        <v>11</v>
      </c>
      <c r="CR374" s="7">
        <v>6</v>
      </c>
      <c r="CS374" s="7">
        <v>11</v>
      </c>
      <c r="CT374" s="7">
        <v>8</v>
      </c>
      <c r="CU374" s="7">
        <v>6</v>
      </c>
      <c r="CV374" s="7">
        <v>7</v>
      </c>
      <c r="CW374" s="7">
        <v>9</v>
      </c>
      <c r="CX374" s="7">
        <v>13</v>
      </c>
      <c r="CY374" s="7">
        <v>10</v>
      </c>
      <c r="CZ374" s="7">
        <v>9</v>
      </c>
      <c r="DA374" s="7">
        <v>11</v>
      </c>
      <c r="DB374" s="7">
        <v>8</v>
      </c>
      <c r="DC374" s="7">
        <v>8</v>
      </c>
      <c r="DD374" s="7">
        <v>6</v>
      </c>
      <c r="DE374" s="7">
        <v>8</v>
      </c>
      <c r="DF374" s="7">
        <v>4</v>
      </c>
      <c r="DG374" s="7">
        <v>5</v>
      </c>
      <c r="DH374" s="7">
        <v>9</v>
      </c>
      <c r="DI374" s="7">
        <v>2</v>
      </c>
      <c r="DJ374" s="7">
        <v>6</v>
      </c>
      <c r="DK374" s="7">
        <v>3</v>
      </c>
      <c r="DL374" s="7">
        <v>3</v>
      </c>
      <c r="DM374" s="7">
        <v>2</v>
      </c>
      <c r="DN374" s="7">
        <v>2</v>
      </c>
      <c r="DO374" s="7">
        <v>9</v>
      </c>
      <c r="DP374" s="7">
        <v>5</v>
      </c>
      <c r="DQ374" s="7">
        <v>6</v>
      </c>
      <c r="DR374" s="7">
        <v>2</v>
      </c>
      <c r="DS374" s="7">
        <v>0</v>
      </c>
      <c r="DT374" s="7">
        <v>3</v>
      </c>
      <c r="DU374" s="7">
        <v>1</v>
      </c>
      <c r="DV374" s="7">
        <v>1</v>
      </c>
      <c r="DW374" s="7">
        <v>8</v>
      </c>
      <c r="DX374" s="7">
        <f t="shared" si="29"/>
        <v>344</v>
      </c>
      <c r="DY374" s="7">
        <f t="shared" si="30"/>
        <v>55</v>
      </c>
      <c r="DZ374" s="7">
        <f t="shared" si="31"/>
        <v>151</v>
      </c>
      <c r="EA374" s="7">
        <f t="shared" si="32"/>
        <v>133</v>
      </c>
    </row>
    <row r="375" spans="1:131" x14ac:dyDescent="0.35">
      <c r="A375" s="7">
        <v>13</v>
      </c>
      <c r="B375" s="10" t="s">
        <v>1020</v>
      </c>
      <c r="C375" s="10" t="s">
        <v>868</v>
      </c>
      <c r="D375" s="10" t="s">
        <v>869</v>
      </c>
      <c r="E375" s="7">
        <f>SUM(Table32534[[#This Row],[0]:[90]])</f>
        <v>598</v>
      </c>
      <c r="F375" s="8">
        <f>SUM(Table32534[[#This Row],[0]:[15]])</f>
        <v>75</v>
      </c>
      <c r="G375" s="7">
        <f>SUM(Table32534[[#This Row],[16]:[64]])</f>
        <v>372</v>
      </c>
      <c r="H375" s="7">
        <f>SUM(Table32534[[#This Row],[65]:[90]])</f>
        <v>151</v>
      </c>
      <c r="I375" s="7">
        <f>SUM(Table32534[[#This Row],[85]:[90]])</f>
        <v>22</v>
      </c>
      <c r="J375" s="8">
        <f>SUM(Table32534[[#This Row],[0]:[17]])</f>
        <v>90</v>
      </c>
      <c r="K375" s="7">
        <f>SUM(Table32534[[#This Row],[18]:[64]])</f>
        <v>357</v>
      </c>
      <c r="L375" s="8">
        <f>SUM(Table32534[[#This Row],[0]:[4]])</f>
        <v>21</v>
      </c>
      <c r="M375" s="7">
        <f>SUM(Table32534[[#This Row],[5]:[15]])</f>
        <v>54</v>
      </c>
      <c r="N375" s="7">
        <f>SUM(Table32534[[#This Row],[16]:[24]])</f>
        <v>40</v>
      </c>
      <c r="O375" s="7">
        <f>SUM(Table32534[[#This Row],[25]:[49]])</f>
        <v>181</v>
      </c>
      <c r="P375" s="7">
        <f>SUM(Table32534[[#This Row],[50]:[64]])</f>
        <v>151</v>
      </c>
      <c r="Q375" s="7">
        <f>SUM(Table32534[[#This Row],[65]:[74]])</f>
        <v>80</v>
      </c>
      <c r="R375" s="7">
        <f>SUM(Table32534[[#This Row],[75]:[84]])</f>
        <v>49</v>
      </c>
      <c r="S375" s="8">
        <f>SUM(Table32534[[#This Row],[5]:[9]])</f>
        <v>24</v>
      </c>
      <c r="T375" s="7">
        <f>SUM(Table32534[[#This Row],[10]:[14]])</f>
        <v>27</v>
      </c>
      <c r="U375" s="7">
        <f>SUM(Table32534[[#This Row],[15]:[19]])</f>
        <v>30</v>
      </c>
      <c r="V375" s="7">
        <f>SUM(Table32534[[#This Row],[20]:[24]])</f>
        <v>13</v>
      </c>
      <c r="W375" s="7">
        <f>SUM(Table32534[[#This Row],[25]:[29]])</f>
        <v>33</v>
      </c>
      <c r="X375" s="7">
        <f>SUM(Table32534[[#This Row],[30]:[34]])</f>
        <v>53</v>
      </c>
      <c r="Y375" s="7">
        <f>SUM(Table32534[[#This Row],[35]:[39]])</f>
        <v>18</v>
      </c>
      <c r="Z375" s="7">
        <f>SUM(Table32534[[#This Row],[40]:[44]])</f>
        <v>41</v>
      </c>
      <c r="AA375" s="7">
        <f>SUM(Table32534[[#This Row],[45]:[49]])</f>
        <v>36</v>
      </c>
      <c r="AB375" s="7">
        <f>SUM(Table32534[[#This Row],[50]:[54]])</f>
        <v>41</v>
      </c>
      <c r="AC375" s="7">
        <f>SUM(Table32534[[#This Row],[55]:[59]])</f>
        <v>67</v>
      </c>
      <c r="AD375" s="7">
        <f>SUM(Table32534[[#This Row],[60]:[64]])</f>
        <v>43</v>
      </c>
      <c r="AE375" s="7">
        <f>SUM(Table32534[[#This Row],[65]:[69]])</f>
        <v>36</v>
      </c>
      <c r="AF375" s="7">
        <f>SUM(Table32534[[#This Row],[70]:[74]])</f>
        <v>44</v>
      </c>
      <c r="AG375" s="7">
        <f>SUM(Table32534[[#This Row],[75]:[79]])</f>
        <v>39</v>
      </c>
      <c r="AH375" s="7">
        <f>SUM(Table32534[[#This Row],[80]:[84]])</f>
        <v>10</v>
      </c>
      <c r="AI375" s="7">
        <f>SUM(Table32534[[#This Row],[85]:[89]])</f>
        <v>16</v>
      </c>
      <c r="AJ375" s="7">
        <f>Table32534[[#This Row],[90]]</f>
        <v>6</v>
      </c>
      <c r="AK375" s="8">
        <v>8</v>
      </c>
      <c r="AL375" s="7">
        <v>4</v>
      </c>
      <c r="AM375" s="7">
        <v>3</v>
      </c>
      <c r="AN375" s="7">
        <v>1</v>
      </c>
      <c r="AO375" s="7">
        <v>5</v>
      </c>
      <c r="AP375" s="7">
        <v>2</v>
      </c>
      <c r="AQ375" s="7">
        <v>4</v>
      </c>
      <c r="AR375" s="7">
        <v>6</v>
      </c>
      <c r="AS375" s="7">
        <v>8</v>
      </c>
      <c r="AT375" s="7">
        <v>4</v>
      </c>
      <c r="AU375" s="7">
        <v>7</v>
      </c>
      <c r="AV375" s="7">
        <v>4</v>
      </c>
      <c r="AW375" s="7">
        <v>8</v>
      </c>
      <c r="AX375" s="7">
        <v>3</v>
      </c>
      <c r="AY375" s="7">
        <v>5</v>
      </c>
      <c r="AZ375" s="7">
        <v>3</v>
      </c>
      <c r="BA375" s="7">
        <v>7</v>
      </c>
      <c r="BB375" s="7">
        <v>8</v>
      </c>
      <c r="BC375" s="7">
        <v>2</v>
      </c>
      <c r="BD375" s="7">
        <v>10</v>
      </c>
      <c r="BE375" s="7">
        <v>2</v>
      </c>
      <c r="BF375" s="7">
        <v>4</v>
      </c>
      <c r="BG375" s="7">
        <v>4</v>
      </c>
      <c r="BH375" s="7">
        <v>1</v>
      </c>
      <c r="BI375" s="7">
        <v>2</v>
      </c>
      <c r="BJ375" s="7">
        <v>5</v>
      </c>
      <c r="BK375" s="7">
        <v>7</v>
      </c>
      <c r="BL375" s="7">
        <v>3</v>
      </c>
      <c r="BM375" s="7">
        <v>10</v>
      </c>
      <c r="BN375" s="7">
        <v>8</v>
      </c>
      <c r="BO375" s="7">
        <v>14</v>
      </c>
      <c r="BP375" s="7">
        <v>10</v>
      </c>
      <c r="BQ375" s="7">
        <v>11</v>
      </c>
      <c r="BR375" s="7">
        <v>8</v>
      </c>
      <c r="BS375" s="7">
        <v>10</v>
      </c>
      <c r="BT375" s="7">
        <v>4</v>
      </c>
      <c r="BU375" s="7">
        <v>0</v>
      </c>
      <c r="BV375" s="7">
        <v>4</v>
      </c>
      <c r="BW375" s="7">
        <v>3</v>
      </c>
      <c r="BX375" s="7">
        <v>7</v>
      </c>
      <c r="BY375" s="7">
        <v>13</v>
      </c>
      <c r="BZ375" s="7">
        <v>6</v>
      </c>
      <c r="CA375" s="7">
        <v>8</v>
      </c>
      <c r="CB375" s="7">
        <v>8</v>
      </c>
      <c r="CC375" s="7">
        <v>6</v>
      </c>
      <c r="CD375" s="7">
        <v>5</v>
      </c>
      <c r="CE375" s="7">
        <v>9</v>
      </c>
      <c r="CF375" s="7">
        <v>3</v>
      </c>
      <c r="CG375" s="7">
        <v>9</v>
      </c>
      <c r="CH375" s="7">
        <v>10</v>
      </c>
      <c r="CI375" s="7">
        <v>5</v>
      </c>
      <c r="CJ375" s="7">
        <v>7</v>
      </c>
      <c r="CK375" s="7">
        <v>10</v>
      </c>
      <c r="CL375" s="7">
        <v>9</v>
      </c>
      <c r="CM375" s="7">
        <v>10</v>
      </c>
      <c r="CN375" s="7">
        <v>15</v>
      </c>
      <c r="CO375" s="7">
        <v>14</v>
      </c>
      <c r="CP375" s="7">
        <v>14</v>
      </c>
      <c r="CQ375" s="7">
        <v>9</v>
      </c>
      <c r="CR375" s="7">
        <v>15</v>
      </c>
      <c r="CS375" s="7">
        <v>9</v>
      </c>
      <c r="CT375" s="7">
        <v>10</v>
      </c>
      <c r="CU375" s="7">
        <v>10</v>
      </c>
      <c r="CV375" s="7">
        <v>7</v>
      </c>
      <c r="CW375" s="7">
        <v>7</v>
      </c>
      <c r="CX375" s="7">
        <v>7</v>
      </c>
      <c r="CY375" s="7">
        <v>10</v>
      </c>
      <c r="CZ375" s="7">
        <v>9</v>
      </c>
      <c r="DA375" s="7">
        <v>6</v>
      </c>
      <c r="DB375" s="7">
        <v>4</v>
      </c>
      <c r="DC375" s="7">
        <v>12</v>
      </c>
      <c r="DD375" s="7">
        <v>13</v>
      </c>
      <c r="DE375" s="7">
        <v>5</v>
      </c>
      <c r="DF375" s="7">
        <v>6</v>
      </c>
      <c r="DG375" s="7">
        <v>8</v>
      </c>
      <c r="DH375" s="7">
        <v>5</v>
      </c>
      <c r="DI375" s="7">
        <v>8</v>
      </c>
      <c r="DJ375" s="7">
        <v>8</v>
      </c>
      <c r="DK375" s="7">
        <v>7</v>
      </c>
      <c r="DL375" s="7">
        <v>11</v>
      </c>
      <c r="DM375" s="7">
        <v>3</v>
      </c>
      <c r="DN375" s="7">
        <v>4</v>
      </c>
      <c r="DO375" s="7">
        <v>2</v>
      </c>
      <c r="DP375" s="7">
        <v>0</v>
      </c>
      <c r="DQ375" s="7">
        <v>1</v>
      </c>
      <c r="DR375" s="7">
        <v>4</v>
      </c>
      <c r="DS375" s="7">
        <v>1</v>
      </c>
      <c r="DT375" s="7">
        <v>5</v>
      </c>
      <c r="DU375" s="7">
        <v>3</v>
      </c>
      <c r="DV375" s="7">
        <v>3</v>
      </c>
      <c r="DW375" s="7">
        <v>6</v>
      </c>
      <c r="DX375" s="7">
        <f t="shared" si="29"/>
        <v>372</v>
      </c>
      <c r="DY375" s="7">
        <f t="shared" si="30"/>
        <v>25</v>
      </c>
      <c r="DZ375" s="7">
        <f t="shared" si="31"/>
        <v>181</v>
      </c>
      <c r="EA375" s="7">
        <f t="shared" si="32"/>
        <v>151</v>
      </c>
    </row>
    <row r="376" spans="1:131" x14ac:dyDescent="0.35">
      <c r="A376" s="7">
        <v>13</v>
      </c>
      <c r="B376" s="10" t="s">
        <v>1020</v>
      </c>
      <c r="C376" s="10" t="s">
        <v>870</v>
      </c>
      <c r="D376" s="10" t="s">
        <v>871</v>
      </c>
      <c r="E376" s="7">
        <f>SUM(Table32534[[#This Row],[0]:[90]])</f>
        <v>1232</v>
      </c>
      <c r="F376" s="8">
        <f>SUM(Table32534[[#This Row],[0]:[15]])</f>
        <v>131</v>
      </c>
      <c r="G376" s="7">
        <f>SUM(Table32534[[#This Row],[16]:[64]])</f>
        <v>687</v>
      </c>
      <c r="H376" s="7">
        <f>SUM(Table32534[[#This Row],[65]:[90]])</f>
        <v>414</v>
      </c>
      <c r="I376" s="7">
        <f>SUM(Table32534[[#This Row],[85]:[90]])</f>
        <v>78</v>
      </c>
      <c r="J376" s="8">
        <f>SUM(Table32534[[#This Row],[0]:[17]])</f>
        <v>150</v>
      </c>
      <c r="K376" s="7">
        <f>SUM(Table32534[[#This Row],[18]:[64]])</f>
        <v>668</v>
      </c>
      <c r="L376" s="8">
        <f>SUM(Table32534[[#This Row],[0]:[4]])</f>
        <v>22</v>
      </c>
      <c r="M376" s="7">
        <f>SUM(Table32534[[#This Row],[5]:[15]])</f>
        <v>109</v>
      </c>
      <c r="N376" s="7">
        <f>SUM(Table32534[[#This Row],[16]:[24]])</f>
        <v>76</v>
      </c>
      <c r="O376" s="7">
        <f>SUM(Table32534[[#This Row],[25]:[49]])</f>
        <v>277</v>
      </c>
      <c r="P376" s="7">
        <f>SUM(Table32534[[#This Row],[50]:[64]])</f>
        <v>334</v>
      </c>
      <c r="Q376" s="7">
        <f>SUM(Table32534[[#This Row],[65]:[74]])</f>
        <v>181</v>
      </c>
      <c r="R376" s="7">
        <f>SUM(Table32534[[#This Row],[75]:[84]])</f>
        <v>155</v>
      </c>
      <c r="S376" s="8">
        <f>SUM(Table32534[[#This Row],[5]:[9]])</f>
        <v>33</v>
      </c>
      <c r="T376" s="7">
        <f>SUM(Table32534[[#This Row],[10]:[14]])</f>
        <v>69</v>
      </c>
      <c r="U376" s="7">
        <f>SUM(Table32534[[#This Row],[15]:[19]])</f>
        <v>42</v>
      </c>
      <c r="V376" s="7">
        <f>SUM(Table32534[[#This Row],[20]:[24]])</f>
        <v>41</v>
      </c>
      <c r="W376" s="7">
        <f>SUM(Table32534[[#This Row],[25]:[29]])</f>
        <v>42</v>
      </c>
      <c r="X376" s="7">
        <f>SUM(Table32534[[#This Row],[30]:[34]])</f>
        <v>45</v>
      </c>
      <c r="Y376" s="7">
        <f>SUM(Table32534[[#This Row],[35]:[39]])</f>
        <v>49</v>
      </c>
      <c r="Z376" s="7">
        <f>SUM(Table32534[[#This Row],[40]:[44]])</f>
        <v>67</v>
      </c>
      <c r="AA376" s="7">
        <f>SUM(Table32534[[#This Row],[45]:[49]])</f>
        <v>74</v>
      </c>
      <c r="AB376" s="7">
        <f>SUM(Table32534[[#This Row],[50]:[54]])</f>
        <v>108</v>
      </c>
      <c r="AC376" s="7">
        <f>SUM(Table32534[[#This Row],[55]:[59]])</f>
        <v>94</v>
      </c>
      <c r="AD376" s="7">
        <f>SUM(Table32534[[#This Row],[60]:[64]])</f>
        <v>132</v>
      </c>
      <c r="AE376" s="7">
        <f>SUM(Table32534[[#This Row],[65]:[69]])</f>
        <v>85</v>
      </c>
      <c r="AF376" s="7">
        <f>SUM(Table32534[[#This Row],[70]:[74]])</f>
        <v>96</v>
      </c>
      <c r="AG376" s="7">
        <f>SUM(Table32534[[#This Row],[75]:[79]])</f>
        <v>98</v>
      </c>
      <c r="AH376" s="7">
        <f>SUM(Table32534[[#This Row],[80]:[84]])</f>
        <v>57</v>
      </c>
      <c r="AI376" s="7">
        <f>SUM(Table32534[[#This Row],[85]:[89]])</f>
        <v>48</v>
      </c>
      <c r="AJ376" s="7">
        <f>Table32534[[#This Row],[90]]</f>
        <v>30</v>
      </c>
      <c r="AK376" s="8">
        <v>4</v>
      </c>
      <c r="AL376" s="7">
        <v>6</v>
      </c>
      <c r="AM376" s="7">
        <v>4</v>
      </c>
      <c r="AN376" s="7">
        <v>4</v>
      </c>
      <c r="AO376" s="7">
        <v>4</v>
      </c>
      <c r="AP376" s="7">
        <v>5</v>
      </c>
      <c r="AQ376" s="7">
        <v>2</v>
      </c>
      <c r="AR376" s="7">
        <v>7</v>
      </c>
      <c r="AS376" s="7">
        <v>11</v>
      </c>
      <c r="AT376" s="7">
        <v>8</v>
      </c>
      <c r="AU376" s="7">
        <v>18</v>
      </c>
      <c r="AV376" s="7">
        <v>13</v>
      </c>
      <c r="AW376" s="7">
        <v>13</v>
      </c>
      <c r="AX376" s="7">
        <v>14</v>
      </c>
      <c r="AY376" s="7">
        <v>11</v>
      </c>
      <c r="AZ376" s="7">
        <v>7</v>
      </c>
      <c r="BA376" s="7">
        <v>9</v>
      </c>
      <c r="BB376" s="7">
        <v>10</v>
      </c>
      <c r="BC376" s="7">
        <v>9</v>
      </c>
      <c r="BD376" s="7">
        <v>7</v>
      </c>
      <c r="BE376" s="7">
        <v>13</v>
      </c>
      <c r="BF376" s="7">
        <v>7</v>
      </c>
      <c r="BG376" s="7">
        <v>8</v>
      </c>
      <c r="BH376" s="7">
        <v>6</v>
      </c>
      <c r="BI376" s="7">
        <v>7</v>
      </c>
      <c r="BJ376" s="7">
        <v>5</v>
      </c>
      <c r="BK376" s="7">
        <v>8</v>
      </c>
      <c r="BL376" s="7">
        <v>9</v>
      </c>
      <c r="BM376" s="7">
        <v>13</v>
      </c>
      <c r="BN376" s="7">
        <v>7</v>
      </c>
      <c r="BO376" s="7">
        <v>5</v>
      </c>
      <c r="BP376" s="7">
        <v>8</v>
      </c>
      <c r="BQ376" s="7">
        <v>14</v>
      </c>
      <c r="BR376" s="7">
        <v>11</v>
      </c>
      <c r="BS376" s="7">
        <v>7</v>
      </c>
      <c r="BT376" s="7">
        <v>14</v>
      </c>
      <c r="BU376" s="7">
        <v>9</v>
      </c>
      <c r="BV376" s="7">
        <v>7</v>
      </c>
      <c r="BW376" s="7">
        <v>9</v>
      </c>
      <c r="BX376" s="7">
        <v>10</v>
      </c>
      <c r="BY376" s="7">
        <v>17</v>
      </c>
      <c r="BZ376" s="7">
        <v>16</v>
      </c>
      <c r="CA376" s="7">
        <v>9</v>
      </c>
      <c r="CB376" s="7">
        <v>12</v>
      </c>
      <c r="CC376" s="7">
        <v>13</v>
      </c>
      <c r="CD376" s="7">
        <v>18</v>
      </c>
      <c r="CE376" s="7">
        <v>12</v>
      </c>
      <c r="CF376" s="7">
        <v>14</v>
      </c>
      <c r="CG376" s="7">
        <v>15</v>
      </c>
      <c r="CH376" s="7">
        <v>15</v>
      </c>
      <c r="CI376" s="7">
        <v>19</v>
      </c>
      <c r="CJ376" s="7">
        <v>12</v>
      </c>
      <c r="CK376" s="7">
        <v>21</v>
      </c>
      <c r="CL376" s="7">
        <v>25</v>
      </c>
      <c r="CM376" s="7">
        <v>31</v>
      </c>
      <c r="CN376" s="7">
        <v>14</v>
      </c>
      <c r="CO376" s="7">
        <v>21</v>
      </c>
      <c r="CP376" s="7">
        <v>15</v>
      </c>
      <c r="CQ376" s="7">
        <v>21</v>
      </c>
      <c r="CR376" s="7">
        <v>23</v>
      </c>
      <c r="CS376" s="7">
        <v>28</v>
      </c>
      <c r="CT376" s="7">
        <v>25</v>
      </c>
      <c r="CU376" s="7">
        <v>33</v>
      </c>
      <c r="CV376" s="7">
        <v>24</v>
      </c>
      <c r="CW376" s="7">
        <v>22</v>
      </c>
      <c r="CX376" s="7">
        <v>16</v>
      </c>
      <c r="CY376" s="7">
        <v>15</v>
      </c>
      <c r="CZ376" s="7">
        <v>18</v>
      </c>
      <c r="DA376" s="7">
        <v>19</v>
      </c>
      <c r="DB376" s="7">
        <v>17</v>
      </c>
      <c r="DC376" s="7">
        <v>21</v>
      </c>
      <c r="DD376" s="7">
        <v>17</v>
      </c>
      <c r="DE376" s="7">
        <v>24</v>
      </c>
      <c r="DF376" s="7">
        <v>21</v>
      </c>
      <c r="DG376" s="7">
        <v>13</v>
      </c>
      <c r="DH376" s="7">
        <v>22</v>
      </c>
      <c r="DI376" s="7">
        <v>23</v>
      </c>
      <c r="DJ376" s="7">
        <v>22</v>
      </c>
      <c r="DK376" s="7">
        <v>14</v>
      </c>
      <c r="DL376" s="7">
        <v>17</v>
      </c>
      <c r="DM376" s="7">
        <v>11</v>
      </c>
      <c r="DN376" s="7">
        <v>16</v>
      </c>
      <c r="DO376" s="7">
        <v>7</v>
      </c>
      <c r="DP376" s="7">
        <v>11</v>
      </c>
      <c r="DQ376" s="7">
        <v>12</v>
      </c>
      <c r="DR376" s="7">
        <v>17</v>
      </c>
      <c r="DS376" s="7">
        <v>6</v>
      </c>
      <c r="DT376" s="7">
        <v>9</v>
      </c>
      <c r="DU376" s="7">
        <v>6</v>
      </c>
      <c r="DV376" s="7">
        <v>10</v>
      </c>
      <c r="DW376" s="7">
        <v>30</v>
      </c>
      <c r="DX376" s="7">
        <f t="shared" si="29"/>
        <v>687</v>
      </c>
      <c r="DY376" s="7">
        <f t="shared" si="30"/>
        <v>57</v>
      </c>
      <c r="DZ376" s="7">
        <f t="shared" si="31"/>
        <v>277</v>
      </c>
      <c r="EA376" s="7">
        <f t="shared" si="32"/>
        <v>334</v>
      </c>
    </row>
    <row r="377" spans="1:131" x14ac:dyDescent="0.35">
      <c r="A377" s="7">
        <v>13</v>
      </c>
      <c r="B377" s="10" t="s">
        <v>1020</v>
      </c>
      <c r="C377" s="10" t="s">
        <v>872</v>
      </c>
      <c r="D377" s="10" t="s">
        <v>873</v>
      </c>
      <c r="E377" s="7">
        <f>SUM(Table32534[[#This Row],[0]:[90]])</f>
        <v>705</v>
      </c>
      <c r="F377" s="8">
        <f>SUM(Table32534[[#This Row],[0]:[15]])</f>
        <v>86</v>
      </c>
      <c r="G377" s="7">
        <f>SUM(Table32534[[#This Row],[16]:[64]])</f>
        <v>397</v>
      </c>
      <c r="H377" s="7">
        <f>SUM(Table32534[[#This Row],[65]:[90]])</f>
        <v>222</v>
      </c>
      <c r="I377" s="7">
        <f>SUM(Table32534[[#This Row],[85]:[90]])</f>
        <v>18</v>
      </c>
      <c r="J377" s="8">
        <f>SUM(Table32534[[#This Row],[0]:[17]])</f>
        <v>101</v>
      </c>
      <c r="K377" s="7">
        <f>SUM(Table32534[[#This Row],[18]:[64]])</f>
        <v>382</v>
      </c>
      <c r="L377" s="8">
        <f>SUM(Table32534[[#This Row],[0]:[4]])</f>
        <v>26</v>
      </c>
      <c r="M377" s="7">
        <f>SUM(Table32534[[#This Row],[5]:[15]])</f>
        <v>60</v>
      </c>
      <c r="N377" s="7">
        <f>SUM(Table32534[[#This Row],[16]:[24]])</f>
        <v>40</v>
      </c>
      <c r="O377" s="7">
        <f>SUM(Table32534[[#This Row],[25]:[49]])</f>
        <v>152</v>
      </c>
      <c r="P377" s="7">
        <f>SUM(Table32534[[#This Row],[50]:[64]])</f>
        <v>205</v>
      </c>
      <c r="Q377" s="7">
        <f>SUM(Table32534[[#This Row],[65]:[74]])</f>
        <v>118</v>
      </c>
      <c r="R377" s="7">
        <f>SUM(Table32534[[#This Row],[75]:[84]])</f>
        <v>86</v>
      </c>
      <c r="S377" s="8">
        <f>SUM(Table32534[[#This Row],[5]:[9]])</f>
        <v>25</v>
      </c>
      <c r="T377" s="7">
        <f>SUM(Table32534[[#This Row],[10]:[14]])</f>
        <v>32</v>
      </c>
      <c r="U377" s="7">
        <f>SUM(Table32534[[#This Row],[15]:[19]])</f>
        <v>26</v>
      </c>
      <c r="V377" s="7">
        <f>SUM(Table32534[[#This Row],[20]:[24]])</f>
        <v>17</v>
      </c>
      <c r="W377" s="7">
        <f>SUM(Table32534[[#This Row],[25]:[29]])</f>
        <v>29</v>
      </c>
      <c r="X377" s="7">
        <f>SUM(Table32534[[#This Row],[30]:[34]])</f>
        <v>32</v>
      </c>
      <c r="Y377" s="7">
        <f>SUM(Table32534[[#This Row],[35]:[39]])</f>
        <v>21</v>
      </c>
      <c r="Z377" s="7">
        <f>SUM(Table32534[[#This Row],[40]:[44]])</f>
        <v>33</v>
      </c>
      <c r="AA377" s="7">
        <f>SUM(Table32534[[#This Row],[45]:[49]])</f>
        <v>37</v>
      </c>
      <c r="AB377" s="7">
        <f>SUM(Table32534[[#This Row],[50]:[54]])</f>
        <v>58</v>
      </c>
      <c r="AC377" s="7">
        <f>SUM(Table32534[[#This Row],[55]:[59]])</f>
        <v>86</v>
      </c>
      <c r="AD377" s="7">
        <f>SUM(Table32534[[#This Row],[60]:[64]])</f>
        <v>61</v>
      </c>
      <c r="AE377" s="7">
        <f>SUM(Table32534[[#This Row],[65]:[69]])</f>
        <v>76</v>
      </c>
      <c r="AF377" s="7">
        <f>SUM(Table32534[[#This Row],[70]:[74]])</f>
        <v>42</v>
      </c>
      <c r="AG377" s="7">
        <f>SUM(Table32534[[#This Row],[75]:[79]])</f>
        <v>63</v>
      </c>
      <c r="AH377" s="7">
        <f>SUM(Table32534[[#This Row],[80]:[84]])</f>
        <v>23</v>
      </c>
      <c r="AI377" s="7">
        <f>SUM(Table32534[[#This Row],[85]:[89]])</f>
        <v>10</v>
      </c>
      <c r="AJ377" s="7">
        <f>Table32534[[#This Row],[90]]</f>
        <v>8</v>
      </c>
      <c r="AK377" s="8">
        <v>3</v>
      </c>
      <c r="AL377" s="7">
        <v>5</v>
      </c>
      <c r="AM377" s="7">
        <v>9</v>
      </c>
      <c r="AN377" s="7">
        <v>4</v>
      </c>
      <c r="AO377" s="7">
        <v>5</v>
      </c>
      <c r="AP377" s="7">
        <v>6</v>
      </c>
      <c r="AQ377" s="7">
        <v>6</v>
      </c>
      <c r="AR377" s="7">
        <v>4</v>
      </c>
      <c r="AS377" s="7">
        <v>3</v>
      </c>
      <c r="AT377" s="7">
        <v>6</v>
      </c>
      <c r="AU377" s="7">
        <v>3</v>
      </c>
      <c r="AV377" s="7">
        <v>7</v>
      </c>
      <c r="AW377" s="7">
        <v>7</v>
      </c>
      <c r="AX377" s="7">
        <v>7</v>
      </c>
      <c r="AY377" s="7">
        <v>8</v>
      </c>
      <c r="AZ377" s="7">
        <v>3</v>
      </c>
      <c r="BA377" s="7">
        <v>6</v>
      </c>
      <c r="BB377" s="7">
        <v>9</v>
      </c>
      <c r="BC377" s="7">
        <v>5</v>
      </c>
      <c r="BD377" s="7">
        <v>3</v>
      </c>
      <c r="BE377" s="7">
        <v>4</v>
      </c>
      <c r="BF377" s="7">
        <v>2</v>
      </c>
      <c r="BG377" s="7">
        <v>3</v>
      </c>
      <c r="BH377" s="7">
        <v>4</v>
      </c>
      <c r="BI377" s="7">
        <v>4</v>
      </c>
      <c r="BJ377" s="7">
        <v>4</v>
      </c>
      <c r="BK377" s="7">
        <v>9</v>
      </c>
      <c r="BL377" s="7">
        <v>7</v>
      </c>
      <c r="BM377" s="7">
        <v>5</v>
      </c>
      <c r="BN377" s="7">
        <v>4</v>
      </c>
      <c r="BO377" s="7">
        <v>4</v>
      </c>
      <c r="BP377" s="7">
        <v>6</v>
      </c>
      <c r="BQ377" s="7">
        <v>13</v>
      </c>
      <c r="BR377" s="7">
        <v>6</v>
      </c>
      <c r="BS377" s="7">
        <v>3</v>
      </c>
      <c r="BT377" s="7">
        <v>3</v>
      </c>
      <c r="BU377" s="7">
        <v>6</v>
      </c>
      <c r="BV377" s="7">
        <v>2</v>
      </c>
      <c r="BW377" s="7">
        <v>7</v>
      </c>
      <c r="BX377" s="7">
        <v>3</v>
      </c>
      <c r="BY377" s="7">
        <v>6</v>
      </c>
      <c r="BZ377" s="7">
        <v>8</v>
      </c>
      <c r="CA377" s="7">
        <v>6</v>
      </c>
      <c r="CB377" s="7">
        <v>3</v>
      </c>
      <c r="CC377" s="7">
        <v>10</v>
      </c>
      <c r="CD377" s="7">
        <v>11</v>
      </c>
      <c r="CE377" s="7">
        <v>4</v>
      </c>
      <c r="CF377" s="7">
        <v>11</v>
      </c>
      <c r="CG377" s="7">
        <v>9</v>
      </c>
      <c r="CH377" s="7">
        <v>2</v>
      </c>
      <c r="CI377" s="7">
        <v>13</v>
      </c>
      <c r="CJ377" s="7">
        <v>11</v>
      </c>
      <c r="CK377" s="7">
        <v>12</v>
      </c>
      <c r="CL377" s="7">
        <v>11</v>
      </c>
      <c r="CM377" s="7">
        <v>11</v>
      </c>
      <c r="CN377" s="7">
        <v>15</v>
      </c>
      <c r="CO377" s="7">
        <v>18</v>
      </c>
      <c r="CP377" s="7">
        <v>17</v>
      </c>
      <c r="CQ377" s="7">
        <v>15</v>
      </c>
      <c r="CR377" s="7">
        <v>21</v>
      </c>
      <c r="CS377" s="7">
        <v>8</v>
      </c>
      <c r="CT377" s="7">
        <v>18</v>
      </c>
      <c r="CU377" s="7">
        <v>10</v>
      </c>
      <c r="CV377" s="7">
        <v>12</v>
      </c>
      <c r="CW377" s="7">
        <v>13</v>
      </c>
      <c r="CX377" s="7">
        <v>16</v>
      </c>
      <c r="CY377" s="7">
        <v>21</v>
      </c>
      <c r="CZ377" s="7">
        <v>16</v>
      </c>
      <c r="DA377" s="7">
        <v>14</v>
      </c>
      <c r="DB377" s="7">
        <v>9</v>
      </c>
      <c r="DC377" s="7">
        <v>8</v>
      </c>
      <c r="DD377" s="7">
        <v>5</v>
      </c>
      <c r="DE377" s="7">
        <v>11</v>
      </c>
      <c r="DF377" s="7">
        <v>9</v>
      </c>
      <c r="DG377" s="7">
        <v>9</v>
      </c>
      <c r="DH377" s="7">
        <v>18</v>
      </c>
      <c r="DI377" s="7">
        <v>15</v>
      </c>
      <c r="DJ377" s="7">
        <v>14</v>
      </c>
      <c r="DK377" s="7">
        <v>7</v>
      </c>
      <c r="DL377" s="7">
        <v>9</v>
      </c>
      <c r="DM377" s="7">
        <v>7</v>
      </c>
      <c r="DN377" s="7">
        <v>3</v>
      </c>
      <c r="DO377" s="7">
        <v>4</v>
      </c>
      <c r="DP377" s="7">
        <v>5</v>
      </c>
      <c r="DQ377" s="7">
        <v>4</v>
      </c>
      <c r="DR377" s="7">
        <v>3</v>
      </c>
      <c r="DS377" s="7">
        <v>1</v>
      </c>
      <c r="DT377" s="7">
        <v>4</v>
      </c>
      <c r="DU377" s="7">
        <v>2</v>
      </c>
      <c r="DV377" s="7">
        <v>0</v>
      </c>
      <c r="DW377" s="7">
        <v>8</v>
      </c>
      <c r="DX377" s="7">
        <f t="shared" si="29"/>
        <v>397</v>
      </c>
      <c r="DY377" s="7">
        <f t="shared" si="30"/>
        <v>25</v>
      </c>
      <c r="DZ377" s="7">
        <f t="shared" si="31"/>
        <v>152</v>
      </c>
      <c r="EA377" s="7">
        <f t="shared" si="32"/>
        <v>205</v>
      </c>
    </row>
    <row r="378" spans="1:131" x14ac:dyDescent="0.35">
      <c r="A378" s="7">
        <v>13</v>
      </c>
      <c r="B378" s="10" t="s">
        <v>1020</v>
      </c>
      <c r="C378" s="10" t="s">
        <v>874</v>
      </c>
      <c r="D378" s="10" t="s">
        <v>875</v>
      </c>
      <c r="E378" s="7">
        <f>SUM(Table32534[[#This Row],[0]:[90]])</f>
        <v>1062</v>
      </c>
      <c r="F378" s="8">
        <f>SUM(Table32534[[#This Row],[0]:[15]])</f>
        <v>141</v>
      </c>
      <c r="G378" s="7">
        <f>SUM(Table32534[[#This Row],[16]:[64]])</f>
        <v>628</v>
      </c>
      <c r="H378" s="7">
        <f>SUM(Table32534[[#This Row],[65]:[90]])</f>
        <v>293</v>
      </c>
      <c r="I378" s="7">
        <f>SUM(Table32534[[#This Row],[85]:[90]])</f>
        <v>35</v>
      </c>
      <c r="J378" s="8">
        <f>SUM(Table32534[[#This Row],[0]:[17]])</f>
        <v>155</v>
      </c>
      <c r="K378" s="7">
        <f>SUM(Table32534[[#This Row],[18]:[64]])</f>
        <v>614</v>
      </c>
      <c r="L378" s="8">
        <f>SUM(Table32534[[#This Row],[0]:[4]])</f>
        <v>39</v>
      </c>
      <c r="M378" s="7">
        <f>SUM(Table32534[[#This Row],[5]:[15]])</f>
        <v>102</v>
      </c>
      <c r="N378" s="7">
        <f>SUM(Table32534[[#This Row],[16]:[24]])</f>
        <v>64</v>
      </c>
      <c r="O378" s="7">
        <f>SUM(Table32534[[#This Row],[25]:[49]])</f>
        <v>274</v>
      </c>
      <c r="P378" s="7">
        <f>SUM(Table32534[[#This Row],[50]:[64]])</f>
        <v>290</v>
      </c>
      <c r="Q378" s="7">
        <f>SUM(Table32534[[#This Row],[65]:[74]])</f>
        <v>162</v>
      </c>
      <c r="R378" s="7">
        <f>SUM(Table32534[[#This Row],[75]:[84]])</f>
        <v>96</v>
      </c>
      <c r="S378" s="8">
        <f>SUM(Table32534[[#This Row],[5]:[9]])</f>
        <v>44</v>
      </c>
      <c r="T378" s="7">
        <f>SUM(Table32534[[#This Row],[10]:[14]])</f>
        <v>49</v>
      </c>
      <c r="U378" s="7">
        <f>SUM(Table32534[[#This Row],[15]:[19]])</f>
        <v>42</v>
      </c>
      <c r="V378" s="7">
        <f>SUM(Table32534[[#This Row],[20]:[24]])</f>
        <v>31</v>
      </c>
      <c r="W378" s="7">
        <f>SUM(Table32534[[#This Row],[25]:[29]])</f>
        <v>30</v>
      </c>
      <c r="X378" s="7">
        <f>SUM(Table32534[[#This Row],[30]:[34]])</f>
        <v>39</v>
      </c>
      <c r="Y378" s="7">
        <f>SUM(Table32534[[#This Row],[35]:[39]])</f>
        <v>80</v>
      </c>
      <c r="Z378" s="7">
        <f>SUM(Table32534[[#This Row],[40]:[44]])</f>
        <v>66</v>
      </c>
      <c r="AA378" s="7">
        <f>SUM(Table32534[[#This Row],[45]:[49]])</f>
        <v>59</v>
      </c>
      <c r="AB378" s="7">
        <f>SUM(Table32534[[#This Row],[50]:[54]])</f>
        <v>85</v>
      </c>
      <c r="AC378" s="7">
        <f>SUM(Table32534[[#This Row],[55]:[59]])</f>
        <v>110</v>
      </c>
      <c r="AD378" s="7">
        <f>SUM(Table32534[[#This Row],[60]:[64]])</f>
        <v>95</v>
      </c>
      <c r="AE378" s="7">
        <f>SUM(Table32534[[#This Row],[65]:[69]])</f>
        <v>89</v>
      </c>
      <c r="AF378" s="7">
        <f>SUM(Table32534[[#This Row],[70]:[74]])</f>
        <v>73</v>
      </c>
      <c r="AG378" s="7">
        <f>SUM(Table32534[[#This Row],[75]:[79]])</f>
        <v>60</v>
      </c>
      <c r="AH378" s="7">
        <f>SUM(Table32534[[#This Row],[80]:[84]])</f>
        <v>36</v>
      </c>
      <c r="AI378" s="7">
        <f>SUM(Table32534[[#This Row],[85]:[89]])</f>
        <v>23</v>
      </c>
      <c r="AJ378" s="7">
        <f>Table32534[[#This Row],[90]]</f>
        <v>12</v>
      </c>
      <c r="AK378" s="8">
        <v>9</v>
      </c>
      <c r="AL378" s="7">
        <v>8</v>
      </c>
      <c r="AM378" s="7">
        <v>3</v>
      </c>
      <c r="AN378" s="7">
        <v>10</v>
      </c>
      <c r="AO378" s="7">
        <v>9</v>
      </c>
      <c r="AP378" s="7">
        <v>7</v>
      </c>
      <c r="AQ378" s="7">
        <v>10</v>
      </c>
      <c r="AR378" s="7">
        <v>7</v>
      </c>
      <c r="AS378" s="7">
        <v>13</v>
      </c>
      <c r="AT378" s="7">
        <v>7</v>
      </c>
      <c r="AU378" s="7">
        <v>7</v>
      </c>
      <c r="AV378" s="7">
        <v>9</v>
      </c>
      <c r="AW378" s="7">
        <v>9</v>
      </c>
      <c r="AX378" s="7">
        <v>12</v>
      </c>
      <c r="AY378" s="7">
        <v>12</v>
      </c>
      <c r="AZ378" s="7">
        <v>9</v>
      </c>
      <c r="BA378" s="7">
        <v>8</v>
      </c>
      <c r="BB378" s="7">
        <v>6</v>
      </c>
      <c r="BC378" s="7">
        <v>7</v>
      </c>
      <c r="BD378" s="7">
        <v>12</v>
      </c>
      <c r="BE378" s="7">
        <v>12</v>
      </c>
      <c r="BF378" s="7">
        <v>8</v>
      </c>
      <c r="BG378" s="7">
        <v>5</v>
      </c>
      <c r="BH378" s="7">
        <v>2</v>
      </c>
      <c r="BI378" s="7">
        <v>4</v>
      </c>
      <c r="BJ378" s="7">
        <v>7</v>
      </c>
      <c r="BK378" s="7">
        <v>4</v>
      </c>
      <c r="BL378" s="7">
        <v>7</v>
      </c>
      <c r="BM378" s="7">
        <v>6</v>
      </c>
      <c r="BN378" s="7">
        <v>6</v>
      </c>
      <c r="BO378" s="7">
        <v>7</v>
      </c>
      <c r="BP378" s="7">
        <v>4</v>
      </c>
      <c r="BQ378" s="7">
        <v>7</v>
      </c>
      <c r="BR378" s="7">
        <v>11</v>
      </c>
      <c r="BS378" s="7">
        <v>10</v>
      </c>
      <c r="BT378" s="7">
        <v>16</v>
      </c>
      <c r="BU378" s="7">
        <v>14</v>
      </c>
      <c r="BV378" s="7">
        <v>19</v>
      </c>
      <c r="BW378" s="7">
        <v>17</v>
      </c>
      <c r="BX378" s="7">
        <v>14</v>
      </c>
      <c r="BY378" s="7">
        <v>8</v>
      </c>
      <c r="BZ378" s="7">
        <v>13</v>
      </c>
      <c r="CA378" s="7">
        <v>15</v>
      </c>
      <c r="CB378" s="7">
        <v>12</v>
      </c>
      <c r="CC378" s="7">
        <v>18</v>
      </c>
      <c r="CD378" s="7">
        <v>10</v>
      </c>
      <c r="CE378" s="7">
        <v>6</v>
      </c>
      <c r="CF378" s="7">
        <v>11</v>
      </c>
      <c r="CG378" s="7">
        <v>17</v>
      </c>
      <c r="CH378" s="7">
        <v>15</v>
      </c>
      <c r="CI378" s="7">
        <v>10</v>
      </c>
      <c r="CJ378" s="7">
        <v>18</v>
      </c>
      <c r="CK378" s="7">
        <v>25</v>
      </c>
      <c r="CL378" s="7">
        <v>17</v>
      </c>
      <c r="CM378" s="7">
        <v>15</v>
      </c>
      <c r="CN378" s="7">
        <v>20</v>
      </c>
      <c r="CO378" s="7">
        <v>20</v>
      </c>
      <c r="CP378" s="7">
        <v>15</v>
      </c>
      <c r="CQ378" s="7">
        <v>25</v>
      </c>
      <c r="CR378" s="7">
        <v>30</v>
      </c>
      <c r="CS378" s="7">
        <v>25</v>
      </c>
      <c r="CT378" s="7">
        <v>14</v>
      </c>
      <c r="CU378" s="7">
        <v>15</v>
      </c>
      <c r="CV378" s="7">
        <v>20</v>
      </c>
      <c r="CW378" s="7">
        <v>21</v>
      </c>
      <c r="CX378" s="7">
        <v>17</v>
      </c>
      <c r="CY378" s="7">
        <v>19</v>
      </c>
      <c r="CZ378" s="7">
        <v>18</v>
      </c>
      <c r="DA378" s="7">
        <v>15</v>
      </c>
      <c r="DB378" s="7">
        <v>20</v>
      </c>
      <c r="DC378" s="7">
        <v>13</v>
      </c>
      <c r="DD378" s="7">
        <v>22</v>
      </c>
      <c r="DE378" s="7">
        <v>14</v>
      </c>
      <c r="DF378" s="7">
        <v>13</v>
      </c>
      <c r="DG378" s="7">
        <v>11</v>
      </c>
      <c r="DH378" s="7">
        <v>9</v>
      </c>
      <c r="DI378" s="7">
        <v>18</v>
      </c>
      <c r="DJ378" s="7">
        <v>16</v>
      </c>
      <c r="DK378" s="7">
        <v>7</v>
      </c>
      <c r="DL378" s="7">
        <v>10</v>
      </c>
      <c r="DM378" s="7">
        <v>9</v>
      </c>
      <c r="DN378" s="7">
        <v>7</v>
      </c>
      <c r="DO378" s="7">
        <v>9</v>
      </c>
      <c r="DP378" s="7">
        <v>3</v>
      </c>
      <c r="DQ378" s="7">
        <v>8</v>
      </c>
      <c r="DR378" s="7">
        <v>6</v>
      </c>
      <c r="DS378" s="7">
        <v>5</v>
      </c>
      <c r="DT378" s="7">
        <v>6</v>
      </c>
      <c r="DU378" s="7">
        <v>2</v>
      </c>
      <c r="DV378" s="7">
        <v>4</v>
      </c>
      <c r="DW378" s="7">
        <v>12</v>
      </c>
      <c r="DX378" s="7">
        <f t="shared" si="29"/>
        <v>628</v>
      </c>
      <c r="DY378" s="7">
        <f t="shared" si="30"/>
        <v>50</v>
      </c>
      <c r="DZ378" s="7">
        <f t="shared" si="31"/>
        <v>274</v>
      </c>
      <c r="EA378" s="7">
        <f t="shared" si="32"/>
        <v>290</v>
      </c>
    </row>
    <row r="379" spans="1:131" x14ac:dyDescent="0.35">
      <c r="A379" s="7">
        <v>13</v>
      </c>
      <c r="B379" s="10" t="s">
        <v>1020</v>
      </c>
      <c r="C379" s="10" t="s">
        <v>876</v>
      </c>
      <c r="D379" s="10" t="s">
        <v>877</v>
      </c>
      <c r="E379" s="7">
        <f>SUM(Table32534[[#This Row],[0]:[90]])</f>
        <v>1124</v>
      </c>
      <c r="F379" s="8">
        <f>SUM(Table32534[[#This Row],[0]:[15]])</f>
        <v>120</v>
      </c>
      <c r="G379" s="7">
        <f>SUM(Table32534[[#This Row],[16]:[64]])</f>
        <v>652</v>
      </c>
      <c r="H379" s="7">
        <f>SUM(Table32534[[#This Row],[65]:[90]])</f>
        <v>352</v>
      </c>
      <c r="I379" s="7">
        <f>SUM(Table32534[[#This Row],[85]:[90]])</f>
        <v>57</v>
      </c>
      <c r="J379" s="8">
        <f>SUM(Table32534[[#This Row],[0]:[17]])</f>
        <v>146</v>
      </c>
      <c r="K379" s="7">
        <f>SUM(Table32534[[#This Row],[18]:[64]])</f>
        <v>626</v>
      </c>
      <c r="L379" s="8">
        <f>SUM(Table32534[[#This Row],[0]:[4]])</f>
        <v>26</v>
      </c>
      <c r="M379" s="7">
        <f>SUM(Table32534[[#This Row],[5]:[15]])</f>
        <v>94</v>
      </c>
      <c r="N379" s="7">
        <f>SUM(Table32534[[#This Row],[16]:[24]])</f>
        <v>93</v>
      </c>
      <c r="O379" s="7">
        <f>SUM(Table32534[[#This Row],[25]:[49]])</f>
        <v>240</v>
      </c>
      <c r="P379" s="7">
        <f>SUM(Table32534[[#This Row],[50]:[64]])</f>
        <v>319</v>
      </c>
      <c r="Q379" s="7">
        <f>SUM(Table32534[[#This Row],[65]:[74]])</f>
        <v>172</v>
      </c>
      <c r="R379" s="7">
        <f>SUM(Table32534[[#This Row],[75]:[84]])</f>
        <v>123</v>
      </c>
      <c r="S379" s="8">
        <f>SUM(Table32534[[#This Row],[5]:[9]])</f>
        <v>32</v>
      </c>
      <c r="T379" s="7">
        <f>SUM(Table32534[[#This Row],[10]:[14]])</f>
        <v>48</v>
      </c>
      <c r="U379" s="7">
        <f>SUM(Table32534[[#This Row],[15]:[19]])</f>
        <v>56</v>
      </c>
      <c r="V379" s="7">
        <f>SUM(Table32534[[#This Row],[20]:[24]])</f>
        <v>51</v>
      </c>
      <c r="W379" s="7">
        <f>SUM(Table32534[[#This Row],[25]:[29]])</f>
        <v>46</v>
      </c>
      <c r="X379" s="7">
        <f>SUM(Table32534[[#This Row],[30]:[34]])</f>
        <v>42</v>
      </c>
      <c r="Y379" s="7">
        <f>SUM(Table32534[[#This Row],[35]:[39]])</f>
        <v>42</v>
      </c>
      <c r="Z379" s="7">
        <f>SUM(Table32534[[#This Row],[40]:[44]])</f>
        <v>46</v>
      </c>
      <c r="AA379" s="7">
        <f>SUM(Table32534[[#This Row],[45]:[49]])</f>
        <v>64</v>
      </c>
      <c r="AB379" s="7">
        <f>SUM(Table32534[[#This Row],[50]:[54]])</f>
        <v>107</v>
      </c>
      <c r="AC379" s="7">
        <f>SUM(Table32534[[#This Row],[55]:[59]])</f>
        <v>102</v>
      </c>
      <c r="AD379" s="7">
        <f>SUM(Table32534[[#This Row],[60]:[64]])</f>
        <v>110</v>
      </c>
      <c r="AE379" s="7">
        <f>SUM(Table32534[[#This Row],[65]:[69]])</f>
        <v>86</v>
      </c>
      <c r="AF379" s="7">
        <f>SUM(Table32534[[#This Row],[70]:[74]])</f>
        <v>86</v>
      </c>
      <c r="AG379" s="7">
        <f>SUM(Table32534[[#This Row],[75]:[79]])</f>
        <v>77</v>
      </c>
      <c r="AH379" s="7">
        <f>SUM(Table32534[[#This Row],[80]:[84]])</f>
        <v>46</v>
      </c>
      <c r="AI379" s="7">
        <f>SUM(Table32534[[#This Row],[85]:[89]])</f>
        <v>37</v>
      </c>
      <c r="AJ379" s="7">
        <f>Table32534[[#This Row],[90]]</f>
        <v>20</v>
      </c>
      <c r="AK379" s="8">
        <v>4</v>
      </c>
      <c r="AL379" s="7">
        <v>7</v>
      </c>
      <c r="AM379" s="7">
        <v>4</v>
      </c>
      <c r="AN379" s="7">
        <v>4</v>
      </c>
      <c r="AO379" s="7">
        <v>7</v>
      </c>
      <c r="AP379" s="7">
        <v>6</v>
      </c>
      <c r="AQ379" s="7">
        <v>7</v>
      </c>
      <c r="AR379" s="7">
        <v>5</v>
      </c>
      <c r="AS379" s="7">
        <v>4</v>
      </c>
      <c r="AT379" s="7">
        <v>10</v>
      </c>
      <c r="AU379" s="7">
        <v>9</v>
      </c>
      <c r="AV379" s="7">
        <v>8</v>
      </c>
      <c r="AW379" s="7">
        <v>9</v>
      </c>
      <c r="AX379" s="7">
        <v>11</v>
      </c>
      <c r="AY379" s="7">
        <v>11</v>
      </c>
      <c r="AZ379" s="7">
        <v>14</v>
      </c>
      <c r="BA379" s="7">
        <v>11</v>
      </c>
      <c r="BB379" s="7">
        <v>15</v>
      </c>
      <c r="BC379" s="7">
        <v>9</v>
      </c>
      <c r="BD379" s="7">
        <v>7</v>
      </c>
      <c r="BE379" s="7">
        <v>17</v>
      </c>
      <c r="BF379" s="7">
        <v>11</v>
      </c>
      <c r="BG379" s="7">
        <v>6</v>
      </c>
      <c r="BH379" s="7">
        <v>9</v>
      </c>
      <c r="BI379" s="7">
        <v>8</v>
      </c>
      <c r="BJ379" s="7">
        <v>10</v>
      </c>
      <c r="BK379" s="7">
        <v>7</v>
      </c>
      <c r="BL379" s="7">
        <v>13</v>
      </c>
      <c r="BM379" s="7">
        <v>6</v>
      </c>
      <c r="BN379" s="7">
        <v>10</v>
      </c>
      <c r="BO379" s="7">
        <v>10</v>
      </c>
      <c r="BP379" s="7">
        <v>10</v>
      </c>
      <c r="BQ379" s="7">
        <v>8</v>
      </c>
      <c r="BR379" s="7">
        <v>8</v>
      </c>
      <c r="BS379" s="7">
        <v>6</v>
      </c>
      <c r="BT379" s="7">
        <v>8</v>
      </c>
      <c r="BU379" s="7">
        <v>9</v>
      </c>
      <c r="BV379" s="7">
        <v>4</v>
      </c>
      <c r="BW379" s="7">
        <v>12</v>
      </c>
      <c r="BX379" s="7">
        <v>9</v>
      </c>
      <c r="BY379" s="7">
        <v>7</v>
      </c>
      <c r="BZ379" s="7">
        <v>9</v>
      </c>
      <c r="CA379" s="7">
        <v>6</v>
      </c>
      <c r="CB379" s="7">
        <v>12</v>
      </c>
      <c r="CC379" s="7">
        <v>12</v>
      </c>
      <c r="CD379" s="7">
        <v>17</v>
      </c>
      <c r="CE379" s="7">
        <v>12</v>
      </c>
      <c r="CF379" s="7">
        <v>11</v>
      </c>
      <c r="CG379" s="7">
        <v>12</v>
      </c>
      <c r="CH379" s="7">
        <v>12</v>
      </c>
      <c r="CI379" s="7">
        <v>16</v>
      </c>
      <c r="CJ379" s="7">
        <v>21</v>
      </c>
      <c r="CK379" s="7">
        <v>24</v>
      </c>
      <c r="CL379" s="7">
        <v>24</v>
      </c>
      <c r="CM379" s="7">
        <v>22</v>
      </c>
      <c r="CN379" s="7">
        <v>14</v>
      </c>
      <c r="CO379" s="7">
        <v>20</v>
      </c>
      <c r="CP379" s="7">
        <v>25</v>
      </c>
      <c r="CQ379" s="7">
        <v>25</v>
      </c>
      <c r="CR379" s="7">
        <v>18</v>
      </c>
      <c r="CS379" s="7">
        <v>22</v>
      </c>
      <c r="CT379" s="7">
        <v>18</v>
      </c>
      <c r="CU379" s="7">
        <v>17</v>
      </c>
      <c r="CV379" s="7">
        <v>30</v>
      </c>
      <c r="CW379" s="7">
        <v>23</v>
      </c>
      <c r="CX379" s="7">
        <v>22</v>
      </c>
      <c r="CY379" s="7">
        <v>16</v>
      </c>
      <c r="CZ379" s="7">
        <v>15</v>
      </c>
      <c r="DA379" s="7">
        <v>21</v>
      </c>
      <c r="DB379" s="7">
        <v>12</v>
      </c>
      <c r="DC379" s="7">
        <v>28</v>
      </c>
      <c r="DD379" s="7">
        <v>22</v>
      </c>
      <c r="DE379" s="7">
        <v>12</v>
      </c>
      <c r="DF379" s="7">
        <v>13</v>
      </c>
      <c r="DG379" s="7">
        <v>11</v>
      </c>
      <c r="DH379" s="7">
        <v>13</v>
      </c>
      <c r="DI379" s="7">
        <v>20</v>
      </c>
      <c r="DJ379" s="7">
        <v>22</v>
      </c>
      <c r="DK379" s="7">
        <v>10</v>
      </c>
      <c r="DL379" s="7">
        <v>12</v>
      </c>
      <c r="DM379" s="7">
        <v>12</v>
      </c>
      <c r="DN379" s="7">
        <v>3</v>
      </c>
      <c r="DO379" s="7">
        <v>13</v>
      </c>
      <c r="DP379" s="7">
        <v>10</v>
      </c>
      <c r="DQ379" s="7">
        <v>8</v>
      </c>
      <c r="DR379" s="7">
        <v>14</v>
      </c>
      <c r="DS379" s="7">
        <v>10</v>
      </c>
      <c r="DT379" s="7">
        <v>5</v>
      </c>
      <c r="DU379" s="7">
        <v>4</v>
      </c>
      <c r="DV379" s="7">
        <v>4</v>
      </c>
      <c r="DW379" s="7">
        <v>20</v>
      </c>
      <c r="DX379" s="7">
        <f t="shared" si="29"/>
        <v>652</v>
      </c>
      <c r="DY379" s="7">
        <f t="shared" si="30"/>
        <v>67</v>
      </c>
      <c r="DZ379" s="7">
        <f t="shared" si="31"/>
        <v>240</v>
      </c>
      <c r="EA379" s="7">
        <f t="shared" si="32"/>
        <v>319</v>
      </c>
    </row>
    <row r="380" spans="1:131" x14ac:dyDescent="0.35">
      <c r="A380" s="7">
        <v>13</v>
      </c>
      <c r="B380" s="10" t="s">
        <v>1020</v>
      </c>
      <c r="C380" s="10" t="s">
        <v>878</v>
      </c>
      <c r="D380" s="10" t="s">
        <v>879</v>
      </c>
      <c r="E380" s="7">
        <f>SUM(Table32534[[#This Row],[0]:[90]])</f>
        <v>1206</v>
      </c>
      <c r="F380" s="8">
        <f>SUM(Table32534[[#This Row],[0]:[15]])</f>
        <v>185</v>
      </c>
      <c r="G380" s="7">
        <f>SUM(Table32534[[#This Row],[16]:[64]])</f>
        <v>760</v>
      </c>
      <c r="H380" s="7">
        <f>SUM(Table32534[[#This Row],[65]:[90]])</f>
        <v>261</v>
      </c>
      <c r="I380" s="7">
        <f>SUM(Table32534[[#This Row],[85]:[90]])</f>
        <v>51</v>
      </c>
      <c r="J380" s="8">
        <f>SUM(Table32534[[#This Row],[0]:[17]])</f>
        <v>210</v>
      </c>
      <c r="K380" s="7">
        <f>SUM(Table32534[[#This Row],[18]:[64]])</f>
        <v>735</v>
      </c>
      <c r="L380" s="8">
        <f>SUM(Table32534[[#This Row],[0]:[4]])</f>
        <v>48</v>
      </c>
      <c r="M380" s="7">
        <f>SUM(Table32534[[#This Row],[5]:[15]])</f>
        <v>137</v>
      </c>
      <c r="N380" s="7">
        <f>SUM(Table32534[[#This Row],[16]:[24]])</f>
        <v>138</v>
      </c>
      <c r="O380" s="7">
        <f>SUM(Table32534[[#This Row],[25]:[49]])</f>
        <v>376</v>
      </c>
      <c r="P380" s="7">
        <f>SUM(Table32534[[#This Row],[50]:[64]])</f>
        <v>246</v>
      </c>
      <c r="Q380" s="7">
        <f>SUM(Table32534[[#This Row],[65]:[74]])</f>
        <v>95</v>
      </c>
      <c r="R380" s="7">
        <f>SUM(Table32534[[#This Row],[75]:[84]])</f>
        <v>115</v>
      </c>
      <c r="S380" s="8">
        <f>SUM(Table32534[[#This Row],[5]:[9]])</f>
        <v>59</v>
      </c>
      <c r="T380" s="7">
        <f>SUM(Table32534[[#This Row],[10]:[14]])</f>
        <v>66</v>
      </c>
      <c r="U380" s="7">
        <f>SUM(Table32534[[#This Row],[15]:[19]])</f>
        <v>71</v>
      </c>
      <c r="V380" s="7">
        <f>SUM(Table32534[[#This Row],[20]:[24]])</f>
        <v>79</v>
      </c>
      <c r="W380" s="7">
        <f>SUM(Table32534[[#This Row],[25]:[29]])</f>
        <v>77</v>
      </c>
      <c r="X380" s="7">
        <f>SUM(Table32534[[#This Row],[30]:[34]])</f>
        <v>99</v>
      </c>
      <c r="Y380" s="7">
        <f>SUM(Table32534[[#This Row],[35]:[39]])</f>
        <v>68</v>
      </c>
      <c r="Z380" s="7">
        <f>SUM(Table32534[[#This Row],[40]:[44]])</f>
        <v>64</v>
      </c>
      <c r="AA380" s="7">
        <f>SUM(Table32534[[#This Row],[45]:[49]])</f>
        <v>68</v>
      </c>
      <c r="AB380" s="7">
        <f>SUM(Table32534[[#This Row],[50]:[54]])</f>
        <v>83</v>
      </c>
      <c r="AC380" s="7">
        <f>SUM(Table32534[[#This Row],[55]:[59]])</f>
        <v>87</v>
      </c>
      <c r="AD380" s="7">
        <f>SUM(Table32534[[#This Row],[60]:[64]])</f>
        <v>76</v>
      </c>
      <c r="AE380" s="7">
        <f>SUM(Table32534[[#This Row],[65]:[69]])</f>
        <v>51</v>
      </c>
      <c r="AF380" s="7">
        <f>SUM(Table32534[[#This Row],[70]:[74]])</f>
        <v>44</v>
      </c>
      <c r="AG380" s="7">
        <f>SUM(Table32534[[#This Row],[75]:[79]])</f>
        <v>63</v>
      </c>
      <c r="AH380" s="7">
        <f>SUM(Table32534[[#This Row],[80]:[84]])</f>
        <v>52</v>
      </c>
      <c r="AI380" s="7">
        <f>SUM(Table32534[[#This Row],[85]:[89]])</f>
        <v>36</v>
      </c>
      <c r="AJ380" s="7">
        <f>Table32534[[#This Row],[90]]</f>
        <v>15</v>
      </c>
      <c r="AK380" s="8">
        <v>5</v>
      </c>
      <c r="AL380" s="7">
        <v>11</v>
      </c>
      <c r="AM380" s="7">
        <v>9</v>
      </c>
      <c r="AN380" s="7">
        <v>12</v>
      </c>
      <c r="AO380" s="7">
        <v>11</v>
      </c>
      <c r="AP380" s="7">
        <v>12</v>
      </c>
      <c r="AQ380" s="7">
        <v>13</v>
      </c>
      <c r="AR380" s="7">
        <v>13</v>
      </c>
      <c r="AS380" s="7">
        <v>13</v>
      </c>
      <c r="AT380" s="7">
        <v>8</v>
      </c>
      <c r="AU380" s="7">
        <v>13</v>
      </c>
      <c r="AV380" s="7">
        <v>14</v>
      </c>
      <c r="AW380" s="7">
        <v>14</v>
      </c>
      <c r="AX380" s="7">
        <v>14</v>
      </c>
      <c r="AY380" s="7">
        <v>11</v>
      </c>
      <c r="AZ380" s="7">
        <v>12</v>
      </c>
      <c r="BA380" s="7">
        <v>13</v>
      </c>
      <c r="BB380" s="7">
        <v>12</v>
      </c>
      <c r="BC380" s="7">
        <v>16</v>
      </c>
      <c r="BD380" s="7">
        <v>18</v>
      </c>
      <c r="BE380" s="7">
        <v>19</v>
      </c>
      <c r="BF380" s="7">
        <v>22</v>
      </c>
      <c r="BG380" s="7">
        <v>10</v>
      </c>
      <c r="BH380" s="7">
        <v>16</v>
      </c>
      <c r="BI380" s="7">
        <v>12</v>
      </c>
      <c r="BJ380" s="7">
        <v>19</v>
      </c>
      <c r="BK380" s="7">
        <v>16</v>
      </c>
      <c r="BL380" s="7">
        <v>16</v>
      </c>
      <c r="BM380" s="7">
        <v>13</v>
      </c>
      <c r="BN380" s="7">
        <v>13</v>
      </c>
      <c r="BO380" s="7">
        <v>25</v>
      </c>
      <c r="BP380" s="7">
        <v>19</v>
      </c>
      <c r="BQ380" s="7">
        <v>16</v>
      </c>
      <c r="BR380" s="7">
        <v>24</v>
      </c>
      <c r="BS380" s="7">
        <v>15</v>
      </c>
      <c r="BT380" s="7">
        <v>15</v>
      </c>
      <c r="BU380" s="7">
        <v>13</v>
      </c>
      <c r="BV380" s="7">
        <v>7</v>
      </c>
      <c r="BW380" s="7">
        <v>19</v>
      </c>
      <c r="BX380" s="7">
        <v>14</v>
      </c>
      <c r="BY380" s="7">
        <v>10</v>
      </c>
      <c r="BZ380" s="7">
        <v>10</v>
      </c>
      <c r="CA380" s="7">
        <v>13</v>
      </c>
      <c r="CB380" s="7">
        <v>13</v>
      </c>
      <c r="CC380" s="7">
        <v>18</v>
      </c>
      <c r="CD380" s="7">
        <v>11</v>
      </c>
      <c r="CE380" s="7">
        <v>12</v>
      </c>
      <c r="CF380" s="7">
        <v>17</v>
      </c>
      <c r="CG380" s="7">
        <v>11</v>
      </c>
      <c r="CH380" s="7">
        <v>17</v>
      </c>
      <c r="CI380" s="7">
        <v>10</v>
      </c>
      <c r="CJ380" s="7">
        <v>14</v>
      </c>
      <c r="CK380" s="7">
        <v>13</v>
      </c>
      <c r="CL380" s="7">
        <v>22</v>
      </c>
      <c r="CM380" s="7">
        <v>24</v>
      </c>
      <c r="CN380" s="7">
        <v>14</v>
      </c>
      <c r="CO380" s="7">
        <v>16</v>
      </c>
      <c r="CP380" s="7">
        <v>23</v>
      </c>
      <c r="CQ380" s="7">
        <v>17</v>
      </c>
      <c r="CR380" s="7">
        <v>17</v>
      </c>
      <c r="CS380" s="7">
        <v>15</v>
      </c>
      <c r="CT380" s="7">
        <v>20</v>
      </c>
      <c r="CU380" s="7">
        <v>15</v>
      </c>
      <c r="CV380" s="7">
        <v>12</v>
      </c>
      <c r="CW380" s="7">
        <v>14</v>
      </c>
      <c r="CX380" s="7">
        <v>11</v>
      </c>
      <c r="CY380" s="7">
        <v>10</v>
      </c>
      <c r="CZ380" s="7">
        <v>12</v>
      </c>
      <c r="DA380" s="7">
        <v>10</v>
      </c>
      <c r="DB380" s="7">
        <v>8</v>
      </c>
      <c r="DC380" s="7">
        <v>3</v>
      </c>
      <c r="DD380" s="7">
        <v>11</v>
      </c>
      <c r="DE380" s="7">
        <v>14</v>
      </c>
      <c r="DF380" s="7">
        <v>9</v>
      </c>
      <c r="DG380" s="7">
        <v>7</v>
      </c>
      <c r="DH380" s="7">
        <v>20</v>
      </c>
      <c r="DI380" s="7">
        <v>9</v>
      </c>
      <c r="DJ380" s="7">
        <v>11</v>
      </c>
      <c r="DK380" s="7">
        <v>11</v>
      </c>
      <c r="DL380" s="7">
        <v>12</v>
      </c>
      <c r="DM380" s="7">
        <v>10</v>
      </c>
      <c r="DN380" s="7">
        <v>15</v>
      </c>
      <c r="DO380" s="7">
        <v>6</v>
      </c>
      <c r="DP380" s="7">
        <v>12</v>
      </c>
      <c r="DQ380" s="7">
        <v>9</v>
      </c>
      <c r="DR380" s="7">
        <v>10</v>
      </c>
      <c r="DS380" s="7">
        <v>5</v>
      </c>
      <c r="DT380" s="7">
        <v>12</v>
      </c>
      <c r="DU380" s="7">
        <v>4</v>
      </c>
      <c r="DV380" s="7">
        <v>5</v>
      </c>
      <c r="DW380" s="7">
        <v>15</v>
      </c>
      <c r="DX380" s="7">
        <f t="shared" si="29"/>
        <v>760</v>
      </c>
      <c r="DY380" s="7">
        <f t="shared" si="30"/>
        <v>113</v>
      </c>
      <c r="DZ380" s="7">
        <f t="shared" si="31"/>
        <v>376</v>
      </c>
      <c r="EA380" s="7">
        <f t="shared" si="32"/>
        <v>246</v>
      </c>
    </row>
    <row r="381" spans="1:131" x14ac:dyDescent="0.35">
      <c r="A381" s="7">
        <v>13</v>
      </c>
      <c r="B381" s="10" t="s">
        <v>1020</v>
      </c>
      <c r="C381" s="10" t="s">
        <v>880</v>
      </c>
      <c r="D381" s="10" t="s">
        <v>881</v>
      </c>
      <c r="E381" s="7">
        <f>SUM(Table32534[[#This Row],[0]:[90]])</f>
        <v>721</v>
      </c>
      <c r="F381" s="8">
        <f>SUM(Table32534[[#This Row],[0]:[15]])</f>
        <v>111</v>
      </c>
      <c r="G381" s="7">
        <f>SUM(Table32534[[#This Row],[16]:[64]])</f>
        <v>464</v>
      </c>
      <c r="H381" s="7">
        <f>SUM(Table32534[[#This Row],[65]:[90]])</f>
        <v>146</v>
      </c>
      <c r="I381" s="7">
        <f>SUM(Table32534[[#This Row],[85]:[90]])</f>
        <v>28</v>
      </c>
      <c r="J381" s="8">
        <f>SUM(Table32534[[#This Row],[0]:[17]])</f>
        <v>131</v>
      </c>
      <c r="K381" s="7">
        <f>SUM(Table32534[[#This Row],[18]:[64]])</f>
        <v>444</v>
      </c>
      <c r="L381" s="8">
        <f>SUM(Table32534[[#This Row],[0]:[4]])</f>
        <v>37</v>
      </c>
      <c r="M381" s="7">
        <f>SUM(Table32534[[#This Row],[5]:[15]])</f>
        <v>74</v>
      </c>
      <c r="N381" s="7">
        <f>SUM(Table32534[[#This Row],[16]:[24]])</f>
        <v>66</v>
      </c>
      <c r="O381" s="7">
        <f>SUM(Table32534[[#This Row],[25]:[49]])</f>
        <v>190</v>
      </c>
      <c r="P381" s="7">
        <f>SUM(Table32534[[#This Row],[50]:[64]])</f>
        <v>208</v>
      </c>
      <c r="Q381" s="7">
        <f>SUM(Table32534[[#This Row],[65]:[74]])</f>
        <v>69</v>
      </c>
      <c r="R381" s="7">
        <f>SUM(Table32534[[#This Row],[75]:[84]])</f>
        <v>49</v>
      </c>
      <c r="S381" s="8">
        <f>SUM(Table32534[[#This Row],[5]:[9]])</f>
        <v>34</v>
      </c>
      <c r="T381" s="7">
        <f>SUM(Table32534[[#This Row],[10]:[14]])</f>
        <v>31</v>
      </c>
      <c r="U381" s="7">
        <f>SUM(Table32534[[#This Row],[15]:[19]])</f>
        <v>43</v>
      </c>
      <c r="V381" s="7">
        <f>SUM(Table32534[[#This Row],[20]:[24]])</f>
        <v>32</v>
      </c>
      <c r="W381" s="7">
        <f>SUM(Table32534[[#This Row],[25]:[29]])</f>
        <v>41</v>
      </c>
      <c r="X381" s="7">
        <f>SUM(Table32534[[#This Row],[30]:[34]])</f>
        <v>52</v>
      </c>
      <c r="Y381" s="7">
        <f>SUM(Table32534[[#This Row],[35]:[39]])</f>
        <v>33</v>
      </c>
      <c r="Z381" s="7">
        <f>SUM(Table32534[[#This Row],[40]:[44]])</f>
        <v>26</v>
      </c>
      <c r="AA381" s="7">
        <f>SUM(Table32534[[#This Row],[45]:[49]])</f>
        <v>38</v>
      </c>
      <c r="AB381" s="7">
        <f>SUM(Table32534[[#This Row],[50]:[54]])</f>
        <v>78</v>
      </c>
      <c r="AC381" s="7">
        <f>SUM(Table32534[[#This Row],[55]:[59]])</f>
        <v>90</v>
      </c>
      <c r="AD381" s="7">
        <f>SUM(Table32534[[#This Row],[60]:[64]])</f>
        <v>40</v>
      </c>
      <c r="AE381" s="7">
        <f>SUM(Table32534[[#This Row],[65]:[69]])</f>
        <v>48</v>
      </c>
      <c r="AF381" s="7">
        <f>SUM(Table32534[[#This Row],[70]:[74]])</f>
        <v>21</v>
      </c>
      <c r="AG381" s="7">
        <f>SUM(Table32534[[#This Row],[75]:[79]])</f>
        <v>31</v>
      </c>
      <c r="AH381" s="7">
        <f>SUM(Table32534[[#This Row],[80]:[84]])</f>
        <v>18</v>
      </c>
      <c r="AI381" s="7">
        <f>SUM(Table32534[[#This Row],[85]:[89]])</f>
        <v>18</v>
      </c>
      <c r="AJ381" s="7">
        <f>Table32534[[#This Row],[90]]</f>
        <v>10</v>
      </c>
      <c r="AK381" s="8">
        <v>7</v>
      </c>
      <c r="AL381" s="7">
        <v>6</v>
      </c>
      <c r="AM381" s="7">
        <v>11</v>
      </c>
      <c r="AN381" s="7">
        <v>5</v>
      </c>
      <c r="AO381" s="7">
        <v>8</v>
      </c>
      <c r="AP381" s="7">
        <v>9</v>
      </c>
      <c r="AQ381" s="7">
        <v>8</v>
      </c>
      <c r="AR381" s="7">
        <v>5</v>
      </c>
      <c r="AS381" s="7">
        <v>4</v>
      </c>
      <c r="AT381" s="7">
        <v>8</v>
      </c>
      <c r="AU381" s="7">
        <v>3</v>
      </c>
      <c r="AV381" s="7">
        <v>6</v>
      </c>
      <c r="AW381" s="7">
        <v>10</v>
      </c>
      <c r="AX381" s="7">
        <v>6</v>
      </c>
      <c r="AY381" s="7">
        <v>6</v>
      </c>
      <c r="AZ381" s="7">
        <v>9</v>
      </c>
      <c r="BA381" s="7">
        <v>12</v>
      </c>
      <c r="BB381" s="7">
        <v>8</v>
      </c>
      <c r="BC381" s="7">
        <v>9</v>
      </c>
      <c r="BD381" s="7">
        <v>5</v>
      </c>
      <c r="BE381" s="7">
        <v>9</v>
      </c>
      <c r="BF381" s="7">
        <v>4</v>
      </c>
      <c r="BG381" s="7">
        <v>4</v>
      </c>
      <c r="BH381" s="7">
        <v>8</v>
      </c>
      <c r="BI381" s="7">
        <v>7</v>
      </c>
      <c r="BJ381" s="7">
        <v>5</v>
      </c>
      <c r="BK381" s="7">
        <v>5</v>
      </c>
      <c r="BL381" s="7">
        <v>8</v>
      </c>
      <c r="BM381" s="7">
        <v>15</v>
      </c>
      <c r="BN381" s="7">
        <v>8</v>
      </c>
      <c r="BO381" s="7">
        <v>9</v>
      </c>
      <c r="BP381" s="7">
        <v>11</v>
      </c>
      <c r="BQ381" s="7">
        <v>7</v>
      </c>
      <c r="BR381" s="7">
        <v>11</v>
      </c>
      <c r="BS381" s="7">
        <v>14</v>
      </c>
      <c r="BT381" s="7">
        <v>4</v>
      </c>
      <c r="BU381" s="7">
        <v>12</v>
      </c>
      <c r="BV381" s="7">
        <v>5</v>
      </c>
      <c r="BW381" s="7">
        <v>5</v>
      </c>
      <c r="BX381" s="7">
        <v>7</v>
      </c>
      <c r="BY381" s="7">
        <v>4</v>
      </c>
      <c r="BZ381" s="7">
        <v>1</v>
      </c>
      <c r="CA381" s="7">
        <v>6</v>
      </c>
      <c r="CB381" s="7">
        <v>4</v>
      </c>
      <c r="CC381" s="7">
        <v>11</v>
      </c>
      <c r="CD381" s="7">
        <v>9</v>
      </c>
      <c r="CE381" s="7">
        <v>7</v>
      </c>
      <c r="CF381" s="7">
        <v>5</v>
      </c>
      <c r="CG381" s="7">
        <v>7</v>
      </c>
      <c r="CH381" s="7">
        <v>10</v>
      </c>
      <c r="CI381" s="7">
        <v>19</v>
      </c>
      <c r="CJ381" s="7">
        <v>18</v>
      </c>
      <c r="CK381" s="7">
        <v>18</v>
      </c>
      <c r="CL381" s="7">
        <v>15</v>
      </c>
      <c r="CM381" s="7">
        <v>8</v>
      </c>
      <c r="CN381" s="7">
        <v>14</v>
      </c>
      <c r="CO381" s="7">
        <v>25</v>
      </c>
      <c r="CP381" s="7">
        <v>11</v>
      </c>
      <c r="CQ381" s="7">
        <v>24</v>
      </c>
      <c r="CR381" s="7">
        <v>16</v>
      </c>
      <c r="CS381" s="7">
        <v>4</v>
      </c>
      <c r="CT381" s="7">
        <v>9</v>
      </c>
      <c r="CU381" s="7">
        <v>9</v>
      </c>
      <c r="CV381" s="7">
        <v>14</v>
      </c>
      <c r="CW381" s="7">
        <v>4</v>
      </c>
      <c r="CX381" s="7">
        <v>11</v>
      </c>
      <c r="CY381" s="7">
        <v>13</v>
      </c>
      <c r="CZ381" s="7">
        <v>7</v>
      </c>
      <c r="DA381" s="7">
        <v>6</v>
      </c>
      <c r="DB381" s="7">
        <v>11</v>
      </c>
      <c r="DC381" s="7">
        <v>3</v>
      </c>
      <c r="DD381" s="7">
        <v>4</v>
      </c>
      <c r="DE381" s="7">
        <v>5</v>
      </c>
      <c r="DF381" s="7">
        <v>4</v>
      </c>
      <c r="DG381" s="7">
        <v>5</v>
      </c>
      <c r="DH381" s="7">
        <v>6</v>
      </c>
      <c r="DI381" s="7">
        <v>7</v>
      </c>
      <c r="DJ381" s="7">
        <v>4</v>
      </c>
      <c r="DK381" s="7">
        <v>6</v>
      </c>
      <c r="DL381" s="7">
        <v>8</v>
      </c>
      <c r="DM381" s="7">
        <v>3</v>
      </c>
      <c r="DN381" s="7">
        <v>4</v>
      </c>
      <c r="DO381" s="7">
        <v>3</v>
      </c>
      <c r="DP381" s="7">
        <v>5</v>
      </c>
      <c r="DQ381" s="7">
        <v>3</v>
      </c>
      <c r="DR381" s="7">
        <v>4</v>
      </c>
      <c r="DS381" s="7">
        <v>3</v>
      </c>
      <c r="DT381" s="7">
        <v>5</v>
      </c>
      <c r="DU381" s="7">
        <v>3</v>
      </c>
      <c r="DV381" s="7">
        <v>3</v>
      </c>
      <c r="DW381" s="7">
        <v>10</v>
      </c>
      <c r="DX381" s="7">
        <f t="shared" si="29"/>
        <v>464</v>
      </c>
      <c r="DY381" s="7">
        <f t="shared" si="30"/>
        <v>46</v>
      </c>
      <c r="DZ381" s="7">
        <f t="shared" si="31"/>
        <v>190</v>
      </c>
      <c r="EA381" s="7">
        <f t="shared" si="32"/>
        <v>208</v>
      </c>
    </row>
    <row r="382" spans="1:131" x14ac:dyDescent="0.35">
      <c r="A382" s="7">
        <v>13</v>
      </c>
      <c r="B382" s="10" t="s">
        <v>1020</v>
      </c>
      <c r="C382" s="10" t="s">
        <v>882</v>
      </c>
      <c r="D382" s="10" t="s">
        <v>883</v>
      </c>
      <c r="E382" s="7">
        <f>SUM(Table32534[[#This Row],[0]:[90]])</f>
        <v>650</v>
      </c>
      <c r="F382" s="8">
        <f>SUM(Table32534[[#This Row],[0]:[15]])</f>
        <v>65</v>
      </c>
      <c r="G382" s="7">
        <f>SUM(Table32534[[#This Row],[16]:[64]])</f>
        <v>345</v>
      </c>
      <c r="H382" s="7">
        <f>SUM(Table32534[[#This Row],[65]:[90]])</f>
        <v>240</v>
      </c>
      <c r="I382" s="7">
        <f>SUM(Table32534[[#This Row],[85]:[90]])</f>
        <v>38</v>
      </c>
      <c r="J382" s="8">
        <f>SUM(Table32534[[#This Row],[0]:[17]])</f>
        <v>75</v>
      </c>
      <c r="K382" s="7">
        <f>SUM(Table32534[[#This Row],[18]:[64]])</f>
        <v>335</v>
      </c>
      <c r="L382" s="8">
        <f>SUM(Table32534[[#This Row],[0]:[4]])</f>
        <v>6</v>
      </c>
      <c r="M382" s="7">
        <f>SUM(Table32534[[#This Row],[5]:[15]])</f>
        <v>59</v>
      </c>
      <c r="N382" s="7">
        <f>SUM(Table32534[[#This Row],[16]:[24]])</f>
        <v>39</v>
      </c>
      <c r="O382" s="7">
        <f>SUM(Table32534[[#This Row],[25]:[49]])</f>
        <v>139</v>
      </c>
      <c r="P382" s="7">
        <f>SUM(Table32534[[#This Row],[50]:[64]])</f>
        <v>167</v>
      </c>
      <c r="Q382" s="7">
        <f>SUM(Table32534[[#This Row],[65]:[74]])</f>
        <v>111</v>
      </c>
      <c r="R382" s="7">
        <f>SUM(Table32534[[#This Row],[75]:[84]])</f>
        <v>91</v>
      </c>
      <c r="S382" s="8">
        <f>SUM(Table32534[[#This Row],[5]:[9]])</f>
        <v>26</v>
      </c>
      <c r="T382" s="7">
        <f>SUM(Table32534[[#This Row],[10]:[14]])</f>
        <v>30</v>
      </c>
      <c r="U382" s="7">
        <f>SUM(Table32534[[#This Row],[15]:[19]])</f>
        <v>21</v>
      </c>
      <c r="V382" s="7">
        <f>SUM(Table32534[[#This Row],[20]:[24]])</f>
        <v>21</v>
      </c>
      <c r="W382" s="7">
        <f>SUM(Table32534[[#This Row],[25]:[29]])</f>
        <v>23</v>
      </c>
      <c r="X382" s="7">
        <f>SUM(Table32534[[#This Row],[30]:[34]])</f>
        <v>21</v>
      </c>
      <c r="Y382" s="7">
        <f>SUM(Table32534[[#This Row],[35]:[39]])</f>
        <v>31</v>
      </c>
      <c r="Z382" s="7">
        <f>SUM(Table32534[[#This Row],[40]:[44]])</f>
        <v>29</v>
      </c>
      <c r="AA382" s="7">
        <f>SUM(Table32534[[#This Row],[45]:[49]])</f>
        <v>35</v>
      </c>
      <c r="AB382" s="7">
        <f>SUM(Table32534[[#This Row],[50]:[54]])</f>
        <v>48</v>
      </c>
      <c r="AC382" s="7">
        <f>SUM(Table32534[[#This Row],[55]:[59]])</f>
        <v>49</v>
      </c>
      <c r="AD382" s="7">
        <f>SUM(Table32534[[#This Row],[60]:[64]])</f>
        <v>70</v>
      </c>
      <c r="AE382" s="7">
        <f>SUM(Table32534[[#This Row],[65]:[69]])</f>
        <v>47</v>
      </c>
      <c r="AF382" s="7">
        <f>SUM(Table32534[[#This Row],[70]:[74]])</f>
        <v>64</v>
      </c>
      <c r="AG382" s="7">
        <f>SUM(Table32534[[#This Row],[75]:[79]])</f>
        <v>55</v>
      </c>
      <c r="AH382" s="7">
        <f>SUM(Table32534[[#This Row],[80]:[84]])</f>
        <v>36</v>
      </c>
      <c r="AI382" s="7">
        <f>SUM(Table32534[[#This Row],[85]:[89]])</f>
        <v>19</v>
      </c>
      <c r="AJ382" s="7">
        <f>Table32534[[#This Row],[90]]</f>
        <v>19</v>
      </c>
      <c r="AK382" s="8">
        <v>0</v>
      </c>
      <c r="AL382" s="7">
        <v>2</v>
      </c>
      <c r="AM382" s="7">
        <v>1</v>
      </c>
      <c r="AN382" s="7">
        <v>2</v>
      </c>
      <c r="AO382" s="7">
        <v>1</v>
      </c>
      <c r="AP382" s="7">
        <v>5</v>
      </c>
      <c r="AQ382" s="7">
        <v>8</v>
      </c>
      <c r="AR382" s="7">
        <v>4</v>
      </c>
      <c r="AS382" s="7">
        <v>6</v>
      </c>
      <c r="AT382" s="7">
        <v>3</v>
      </c>
      <c r="AU382" s="7">
        <v>8</v>
      </c>
      <c r="AV382" s="7">
        <v>4</v>
      </c>
      <c r="AW382" s="7">
        <v>8</v>
      </c>
      <c r="AX382" s="7">
        <v>5</v>
      </c>
      <c r="AY382" s="7">
        <v>5</v>
      </c>
      <c r="AZ382" s="7">
        <v>3</v>
      </c>
      <c r="BA382" s="7">
        <v>7</v>
      </c>
      <c r="BB382" s="7">
        <v>3</v>
      </c>
      <c r="BC382" s="7">
        <v>5</v>
      </c>
      <c r="BD382" s="7">
        <v>3</v>
      </c>
      <c r="BE382" s="7">
        <v>6</v>
      </c>
      <c r="BF382" s="7">
        <v>4</v>
      </c>
      <c r="BG382" s="7">
        <v>7</v>
      </c>
      <c r="BH382" s="7">
        <v>2</v>
      </c>
      <c r="BI382" s="7">
        <v>2</v>
      </c>
      <c r="BJ382" s="7">
        <v>4</v>
      </c>
      <c r="BK382" s="7">
        <v>4</v>
      </c>
      <c r="BL382" s="7">
        <v>5</v>
      </c>
      <c r="BM382" s="7">
        <v>5</v>
      </c>
      <c r="BN382" s="7">
        <v>5</v>
      </c>
      <c r="BO382" s="7">
        <v>0</v>
      </c>
      <c r="BP382" s="7">
        <v>7</v>
      </c>
      <c r="BQ382" s="7">
        <v>4</v>
      </c>
      <c r="BR382" s="7">
        <v>4</v>
      </c>
      <c r="BS382" s="7">
        <v>6</v>
      </c>
      <c r="BT382" s="7">
        <v>7</v>
      </c>
      <c r="BU382" s="7">
        <v>9</v>
      </c>
      <c r="BV382" s="7">
        <v>5</v>
      </c>
      <c r="BW382" s="7">
        <v>6</v>
      </c>
      <c r="BX382" s="7">
        <v>4</v>
      </c>
      <c r="BY382" s="7">
        <v>6</v>
      </c>
      <c r="BZ382" s="7">
        <v>4</v>
      </c>
      <c r="CA382" s="7">
        <v>2</v>
      </c>
      <c r="CB382" s="7">
        <v>8</v>
      </c>
      <c r="CC382" s="7">
        <v>9</v>
      </c>
      <c r="CD382" s="7">
        <v>5</v>
      </c>
      <c r="CE382" s="7">
        <v>7</v>
      </c>
      <c r="CF382" s="7">
        <v>10</v>
      </c>
      <c r="CG382" s="7">
        <v>7</v>
      </c>
      <c r="CH382" s="7">
        <v>6</v>
      </c>
      <c r="CI382" s="7">
        <v>5</v>
      </c>
      <c r="CJ382" s="7">
        <v>9</v>
      </c>
      <c r="CK382" s="7">
        <v>8</v>
      </c>
      <c r="CL382" s="7">
        <v>14</v>
      </c>
      <c r="CM382" s="7">
        <v>12</v>
      </c>
      <c r="CN382" s="7">
        <v>4</v>
      </c>
      <c r="CO382" s="7">
        <v>13</v>
      </c>
      <c r="CP382" s="7">
        <v>12</v>
      </c>
      <c r="CQ382" s="7">
        <v>12</v>
      </c>
      <c r="CR382" s="7">
        <v>8</v>
      </c>
      <c r="CS382" s="7">
        <v>12</v>
      </c>
      <c r="CT382" s="7">
        <v>20</v>
      </c>
      <c r="CU382" s="7">
        <v>15</v>
      </c>
      <c r="CV382" s="7">
        <v>13</v>
      </c>
      <c r="CW382" s="7">
        <v>10</v>
      </c>
      <c r="CX382" s="7">
        <v>8</v>
      </c>
      <c r="CY382" s="7">
        <v>11</v>
      </c>
      <c r="CZ382" s="7">
        <v>11</v>
      </c>
      <c r="DA382" s="7">
        <v>9</v>
      </c>
      <c r="DB382" s="7">
        <v>8</v>
      </c>
      <c r="DC382" s="7">
        <v>12</v>
      </c>
      <c r="DD382" s="7">
        <v>11</v>
      </c>
      <c r="DE382" s="7">
        <v>18</v>
      </c>
      <c r="DF382" s="7">
        <v>14</v>
      </c>
      <c r="DG382" s="7">
        <v>9</v>
      </c>
      <c r="DH382" s="7">
        <v>6</v>
      </c>
      <c r="DI382" s="7">
        <v>14</v>
      </c>
      <c r="DJ382" s="7">
        <v>16</v>
      </c>
      <c r="DK382" s="7">
        <v>8</v>
      </c>
      <c r="DL382" s="7">
        <v>11</v>
      </c>
      <c r="DM382" s="7">
        <v>9</v>
      </c>
      <c r="DN382" s="7">
        <v>11</v>
      </c>
      <c r="DO382" s="7">
        <v>5</v>
      </c>
      <c r="DP382" s="7">
        <v>5</v>
      </c>
      <c r="DQ382" s="7">
        <v>6</v>
      </c>
      <c r="DR382" s="7">
        <v>5</v>
      </c>
      <c r="DS382" s="7">
        <v>4</v>
      </c>
      <c r="DT382" s="7">
        <v>4</v>
      </c>
      <c r="DU382" s="7">
        <v>2</v>
      </c>
      <c r="DV382" s="7">
        <v>4</v>
      </c>
      <c r="DW382" s="7">
        <v>19</v>
      </c>
      <c r="DX382" s="7">
        <f t="shared" si="29"/>
        <v>345</v>
      </c>
      <c r="DY382" s="7">
        <f t="shared" si="30"/>
        <v>29</v>
      </c>
      <c r="DZ382" s="7">
        <f t="shared" si="31"/>
        <v>139</v>
      </c>
      <c r="EA382" s="7">
        <f t="shared" si="32"/>
        <v>167</v>
      </c>
    </row>
    <row r="383" spans="1:131" x14ac:dyDescent="0.35">
      <c r="A383" s="7">
        <v>13</v>
      </c>
      <c r="B383" s="10" t="s">
        <v>1020</v>
      </c>
      <c r="C383" s="10" t="s">
        <v>884</v>
      </c>
      <c r="D383" s="10" t="s">
        <v>885</v>
      </c>
      <c r="E383" s="7">
        <f>SUM(Table32534[[#This Row],[0]:[90]])</f>
        <v>748</v>
      </c>
      <c r="F383" s="8">
        <f>SUM(Table32534[[#This Row],[0]:[15]])</f>
        <v>140</v>
      </c>
      <c r="G383" s="7">
        <f>SUM(Table32534[[#This Row],[16]:[64]])</f>
        <v>446</v>
      </c>
      <c r="H383" s="7">
        <f>SUM(Table32534[[#This Row],[65]:[90]])</f>
        <v>162</v>
      </c>
      <c r="I383" s="7">
        <f>SUM(Table32534[[#This Row],[85]:[90]])</f>
        <v>30</v>
      </c>
      <c r="J383" s="8">
        <f>SUM(Table32534[[#This Row],[0]:[17]])</f>
        <v>172</v>
      </c>
      <c r="K383" s="7">
        <f>SUM(Table32534[[#This Row],[18]:[64]])</f>
        <v>414</v>
      </c>
      <c r="L383" s="8">
        <f>SUM(Table32534[[#This Row],[0]:[4]])</f>
        <v>21</v>
      </c>
      <c r="M383" s="7">
        <f>SUM(Table32534[[#This Row],[5]:[15]])</f>
        <v>119</v>
      </c>
      <c r="N383" s="7">
        <f>SUM(Table32534[[#This Row],[16]:[24]])</f>
        <v>104</v>
      </c>
      <c r="O383" s="7">
        <f>SUM(Table32534[[#This Row],[25]:[49]])</f>
        <v>198</v>
      </c>
      <c r="P383" s="7">
        <f>SUM(Table32534[[#This Row],[50]:[64]])</f>
        <v>144</v>
      </c>
      <c r="Q383" s="7">
        <f>SUM(Table32534[[#This Row],[65]:[74]])</f>
        <v>73</v>
      </c>
      <c r="R383" s="7">
        <f>SUM(Table32534[[#This Row],[75]:[84]])</f>
        <v>59</v>
      </c>
      <c r="S383" s="8">
        <f>SUM(Table32534[[#This Row],[5]:[9]])</f>
        <v>38</v>
      </c>
      <c r="T383" s="7">
        <f>SUM(Table32534[[#This Row],[10]:[14]])</f>
        <v>67</v>
      </c>
      <c r="U383" s="7">
        <f>SUM(Table32534[[#This Row],[15]:[19]])</f>
        <v>73</v>
      </c>
      <c r="V383" s="7">
        <f>SUM(Table32534[[#This Row],[20]:[24]])</f>
        <v>45</v>
      </c>
      <c r="W383" s="7">
        <f>SUM(Table32534[[#This Row],[25]:[29]])</f>
        <v>37</v>
      </c>
      <c r="X383" s="7">
        <f>SUM(Table32534[[#This Row],[30]:[34]])</f>
        <v>28</v>
      </c>
      <c r="Y383" s="7">
        <f>SUM(Table32534[[#This Row],[35]:[39]])</f>
        <v>52</v>
      </c>
      <c r="Z383" s="7">
        <f>SUM(Table32534[[#This Row],[40]:[44]])</f>
        <v>39</v>
      </c>
      <c r="AA383" s="7">
        <f>SUM(Table32534[[#This Row],[45]:[49]])</f>
        <v>42</v>
      </c>
      <c r="AB383" s="7">
        <f>SUM(Table32534[[#This Row],[50]:[54]])</f>
        <v>48</v>
      </c>
      <c r="AC383" s="7">
        <f>SUM(Table32534[[#This Row],[55]:[59]])</f>
        <v>55</v>
      </c>
      <c r="AD383" s="7">
        <f>SUM(Table32534[[#This Row],[60]:[64]])</f>
        <v>41</v>
      </c>
      <c r="AE383" s="7">
        <f>SUM(Table32534[[#This Row],[65]:[69]])</f>
        <v>33</v>
      </c>
      <c r="AF383" s="7">
        <f>SUM(Table32534[[#This Row],[70]:[74]])</f>
        <v>40</v>
      </c>
      <c r="AG383" s="7">
        <f>SUM(Table32534[[#This Row],[75]:[79]])</f>
        <v>42</v>
      </c>
      <c r="AH383" s="7">
        <f>SUM(Table32534[[#This Row],[80]:[84]])</f>
        <v>17</v>
      </c>
      <c r="AI383" s="7">
        <f>SUM(Table32534[[#This Row],[85]:[89]])</f>
        <v>24</v>
      </c>
      <c r="AJ383" s="7">
        <f>Table32534[[#This Row],[90]]</f>
        <v>6</v>
      </c>
      <c r="AK383" s="8">
        <v>6</v>
      </c>
      <c r="AL383" s="7">
        <v>3</v>
      </c>
      <c r="AM383" s="7">
        <v>3</v>
      </c>
      <c r="AN383" s="7">
        <v>3</v>
      </c>
      <c r="AO383" s="7">
        <v>6</v>
      </c>
      <c r="AP383" s="7">
        <v>10</v>
      </c>
      <c r="AQ383" s="7">
        <v>10</v>
      </c>
      <c r="AR383" s="7">
        <v>7</v>
      </c>
      <c r="AS383" s="7">
        <v>4</v>
      </c>
      <c r="AT383" s="7">
        <v>7</v>
      </c>
      <c r="AU383" s="7">
        <v>11</v>
      </c>
      <c r="AV383" s="7">
        <v>18</v>
      </c>
      <c r="AW383" s="7">
        <v>11</v>
      </c>
      <c r="AX383" s="7">
        <v>15</v>
      </c>
      <c r="AY383" s="7">
        <v>12</v>
      </c>
      <c r="AZ383" s="7">
        <v>14</v>
      </c>
      <c r="BA383" s="7">
        <v>9</v>
      </c>
      <c r="BB383" s="7">
        <v>23</v>
      </c>
      <c r="BC383" s="7">
        <v>18</v>
      </c>
      <c r="BD383" s="7">
        <v>9</v>
      </c>
      <c r="BE383" s="7">
        <v>14</v>
      </c>
      <c r="BF383" s="7">
        <v>7</v>
      </c>
      <c r="BG383" s="7">
        <v>10</v>
      </c>
      <c r="BH383" s="7">
        <v>2</v>
      </c>
      <c r="BI383" s="7">
        <v>12</v>
      </c>
      <c r="BJ383" s="7">
        <v>4</v>
      </c>
      <c r="BK383" s="7">
        <v>9</v>
      </c>
      <c r="BL383" s="7">
        <v>9</v>
      </c>
      <c r="BM383" s="7">
        <v>8</v>
      </c>
      <c r="BN383" s="7">
        <v>7</v>
      </c>
      <c r="BO383" s="7">
        <v>2</v>
      </c>
      <c r="BP383" s="7">
        <v>7</v>
      </c>
      <c r="BQ383" s="7">
        <v>4</v>
      </c>
      <c r="BR383" s="7">
        <v>5</v>
      </c>
      <c r="BS383" s="7">
        <v>10</v>
      </c>
      <c r="BT383" s="7">
        <v>9</v>
      </c>
      <c r="BU383" s="7">
        <v>13</v>
      </c>
      <c r="BV383" s="7">
        <v>13</v>
      </c>
      <c r="BW383" s="7">
        <v>5</v>
      </c>
      <c r="BX383" s="7">
        <v>12</v>
      </c>
      <c r="BY383" s="7">
        <v>5</v>
      </c>
      <c r="BZ383" s="7">
        <v>10</v>
      </c>
      <c r="CA383" s="7">
        <v>7</v>
      </c>
      <c r="CB383" s="7">
        <v>9</v>
      </c>
      <c r="CC383" s="7">
        <v>8</v>
      </c>
      <c r="CD383" s="7">
        <v>7</v>
      </c>
      <c r="CE383" s="7">
        <v>11</v>
      </c>
      <c r="CF383" s="7">
        <v>5</v>
      </c>
      <c r="CG383" s="7">
        <v>9</v>
      </c>
      <c r="CH383" s="7">
        <v>10</v>
      </c>
      <c r="CI383" s="7">
        <v>2</v>
      </c>
      <c r="CJ383" s="7">
        <v>13</v>
      </c>
      <c r="CK383" s="7">
        <v>8</v>
      </c>
      <c r="CL383" s="7">
        <v>12</v>
      </c>
      <c r="CM383" s="7">
        <v>13</v>
      </c>
      <c r="CN383" s="7">
        <v>6</v>
      </c>
      <c r="CO383" s="7">
        <v>17</v>
      </c>
      <c r="CP383" s="7">
        <v>10</v>
      </c>
      <c r="CQ383" s="7">
        <v>12</v>
      </c>
      <c r="CR383" s="7">
        <v>10</v>
      </c>
      <c r="CS383" s="7">
        <v>9</v>
      </c>
      <c r="CT383" s="7">
        <v>6</v>
      </c>
      <c r="CU383" s="7">
        <v>9</v>
      </c>
      <c r="CV383" s="7">
        <v>8</v>
      </c>
      <c r="CW383" s="7">
        <v>9</v>
      </c>
      <c r="CX383" s="7">
        <v>7</v>
      </c>
      <c r="CY383" s="7">
        <v>6</v>
      </c>
      <c r="CZ383" s="7">
        <v>10</v>
      </c>
      <c r="DA383" s="7">
        <v>7</v>
      </c>
      <c r="DB383" s="7">
        <v>3</v>
      </c>
      <c r="DC383" s="7">
        <v>5</v>
      </c>
      <c r="DD383" s="7">
        <v>9</v>
      </c>
      <c r="DE383" s="7">
        <v>10</v>
      </c>
      <c r="DF383" s="7">
        <v>8</v>
      </c>
      <c r="DG383" s="7">
        <v>8</v>
      </c>
      <c r="DH383" s="7">
        <v>7</v>
      </c>
      <c r="DI383" s="7">
        <v>10</v>
      </c>
      <c r="DJ383" s="7">
        <v>14</v>
      </c>
      <c r="DK383" s="7">
        <v>8</v>
      </c>
      <c r="DL383" s="7">
        <v>3</v>
      </c>
      <c r="DM383" s="7">
        <v>3</v>
      </c>
      <c r="DN383" s="7">
        <v>8</v>
      </c>
      <c r="DO383" s="7">
        <v>3</v>
      </c>
      <c r="DP383" s="7">
        <v>3</v>
      </c>
      <c r="DQ383" s="7">
        <v>0</v>
      </c>
      <c r="DR383" s="7">
        <v>5</v>
      </c>
      <c r="DS383" s="7">
        <v>5</v>
      </c>
      <c r="DT383" s="7">
        <v>4</v>
      </c>
      <c r="DU383" s="7">
        <v>6</v>
      </c>
      <c r="DV383" s="7">
        <v>4</v>
      </c>
      <c r="DW383" s="7">
        <v>6</v>
      </c>
      <c r="DX383" s="7">
        <f t="shared" si="29"/>
        <v>446</v>
      </c>
      <c r="DY383" s="7">
        <f t="shared" si="30"/>
        <v>72</v>
      </c>
      <c r="DZ383" s="7">
        <f t="shared" si="31"/>
        <v>198</v>
      </c>
      <c r="EA383" s="7">
        <f t="shared" si="32"/>
        <v>144</v>
      </c>
    </row>
    <row r="384" spans="1:131" x14ac:dyDescent="0.35">
      <c r="A384" s="7">
        <v>13</v>
      </c>
      <c r="B384" s="10" t="s">
        <v>1020</v>
      </c>
      <c r="C384" s="10" t="s">
        <v>886</v>
      </c>
      <c r="D384" s="10" t="s">
        <v>887</v>
      </c>
      <c r="E384" s="7">
        <f>SUM(Table32534[[#This Row],[0]:[90]])</f>
        <v>904</v>
      </c>
      <c r="F384" s="8">
        <f>SUM(Table32534[[#This Row],[0]:[15]])</f>
        <v>130</v>
      </c>
      <c r="G384" s="7">
        <f>SUM(Table32534[[#This Row],[16]:[64]])</f>
        <v>517</v>
      </c>
      <c r="H384" s="7">
        <f>SUM(Table32534[[#This Row],[65]:[90]])</f>
        <v>257</v>
      </c>
      <c r="I384" s="7">
        <f>SUM(Table32534[[#This Row],[85]:[90]])</f>
        <v>68</v>
      </c>
      <c r="J384" s="8">
        <f>SUM(Table32534[[#This Row],[0]:[17]])</f>
        <v>151</v>
      </c>
      <c r="K384" s="7">
        <f>SUM(Table32534[[#This Row],[18]:[64]])</f>
        <v>496</v>
      </c>
      <c r="L384" s="8">
        <f>SUM(Table32534[[#This Row],[0]:[4]])</f>
        <v>36</v>
      </c>
      <c r="M384" s="7">
        <f>SUM(Table32534[[#This Row],[5]:[15]])</f>
        <v>94</v>
      </c>
      <c r="N384" s="7">
        <f>SUM(Table32534[[#This Row],[16]:[24]])</f>
        <v>76</v>
      </c>
      <c r="O384" s="7">
        <f>SUM(Table32534[[#This Row],[25]:[49]])</f>
        <v>259</v>
      </c>
      <c r="P384" s="7">
        <f>SUM(Table32534[[#This Row],[50]:[64]])</f>
        <v>182</v>
      </c>
      <c r="Q384" s="7">
        <f>SUM(Table32534[[#This Row],[65]:[74]])</f>
        <v>104</v>
      </c>
      <c r="R384" s="7">
        <f>SUM(Table32534[[#This Row],[75]:[84]])</f>
        <v>85</v>
      </c>
      <c r="S384" s="8">
        <f>SUM(Table32534[[#This Row],[5]:[9]])</f>
        <v>39</v>
      </c>
      <c r="T384" s="7">
        <f>SUM(Table32534[[#This Row],[10]:[14]])</f>
        <v>45</v>
      </c>
      <c r="U384" s="7">
        <f>SUM(Table32534[[#This Row],[15]:[19]])</f>
        <v>47</v>
      </c>
      <c r="V384" s="7">
        <f>SUM(Table32534[[#This Row],[20]:[24]])</f>
        <v>39</v>
      </c>
      <c r="W384" s="7">
        <f>SUM(Table32534[[#This Row],[25]:[29]])</f>
        <v>56</v>
      </c>
      <c r="X384" s="7">
        <f>SUM(Table32534[[#This Row],[30]:[34]])</f>
        <v>45</v>
      </c>
      <c r="Y384" s="7">
        <f>SUM(Table32534[[#This Row],[35]:[39]])</f>
        <v>57</v>
      </c>
      <c r="Z384" s="7">
        <f>SUM(Table32534[[#This Row],[40]:[44]])</f>
        <v>56</v>
      </c>
      <c r="AA384" s="7">
        <f>SUM(Table32534[[#This Row],[45]:[49]])</f>
        <v>45</v>
      </c>
      <c r="AB384" s="7">
        <f>SUM(Table32534[[#This Row],[50]:[54]])</f>
        <v>48</v>
      </c>
      <c r="AC384" s="7">
        <f>SUM(Table32534[[#This Row],[55]:[59]])</f>
        <v>61</v>
      </c>
      <c r="AD384" s="7">
        <f>SUM(Table32534[[#This Row],[60]:[64]])</f>
        <v>73</v>
      </c>
      <c r="AE384" s="7">
        <f>SUM(Table32534[[#This Row],[65]:[69]])</f>
        <v>50</v>
      </c>
      <c r="AF384" s="7">
        <f>SUM(Table32534[[#This Row],[70]:[74]])</f>
        <v>54</v>
      </c>
      <c r="AG384" s="7">
        <f>SUM(Table32534[[#This Row],[75]:[79]])</f>
        <v>50</v>
      </c>
      <c r="AH384" s="7">
        <f>SUM(Table32534[[#This Row],[80]:[84]])</f>
        <v>35</v>
      </c>
      <c r="AI384" s="7">
        <f>SUM(Table32534[[#This Row],[85]:[89]])</f>
        <v>42</v>
      </c>
      <c r="AJ384" s="7">
        <f>Table32534[[#This Row],[90]]</f>
        <v>26</v>
      </c>
      <c r="AK384" s="8">
        <v>8</v>
      </c>
      <c r="AL384" s="7">
        <v>7</v>
      </c>
      <c r="AM384" s="7">
        <v>6</v>
      </c>
      <c r="AN384" s="7">
        <v>5</v>
      </c>
      <c r="AO384" s="7">
        <v>10</v>
      </c>
      <c r="AP384" s="7">
        <v>7</v>
      </c>
      <c r="AQ384" s="7">
        <v>4</v>
      </c>
      <c r="AR384" s="7">
        <v>11</v>
      </c>
      <c r="AS384" s="7">
        <v>10</v>
      </c>
      <c r="AT384" s="7">
        <v>7</v>
      </c>
      <c r="AU384" s="7">
        <v>8</v>
      </c>
      <c r="AV384" s="7">
        <v>9</v>
      </c>
      <c r="AW384" s="7">
        <v>7</v>
      </c>
      <c r="AX384" s="7">
        <v>13</v>
      </c>
      <c r="AY384" s="7">
        <v>8</v>
      </c>
      <c r="AZ384" s="7">
        <v>10</v>
      </c>
      <c r="BA384" s="7">
        <v>8</v>
      </c>
      <c r="BB384" s="7">
        <v>13</v>
      </c>
      <c r="BC384" s="7">
        <v>11</v>
      </c>
      <c r="BD384" s="7">
        <v>5</v>
      </c>
      <c r="BE384" s="7">
        <v>6</v>
      </c>
      <c r="BF384" s="7">
        <v>11</v>
      </c>
      <c r="BG384" s="7">
        <v>7</v>
      </c>
      <c r="BH384" s="7">
        <v>7</v>
      </c>
      <c r="BI384" s="7">
        <v>8</v>
      </c>
      <c r="BJ384" s="7">
        <v>15</v>
      </c>
      <c r="BK384" s="7">
        <v>11</v>
      </c>
      <c r="BL384" s="7">
        <v>10</v>
      </c>
      <c r="BM384" s="7">
        <v>9</v>
      </c>
      <c r="BN384" s="7">
        <v>11</v>
      </c>
      <c r="BO384" s="7">
        <v>9</v>
      </c>
      <c r="BP384" s="7">
        <v>10</v>
      </c>
      <c r="BQ384" s="7">
        <v>9</v>
      </c>
      <c r="BR384" s="7">
        <v>10</v>
      </c>
      <c r="BS384" s="7">
        <v>7</v>
      </c>
      <c r="BT384" s="7">
        <v>10</v>
      </c>
      <c r="BU384" s="7">
        <v>14</v>
      </c>
      <c r="BV384" s="7">
        <v>13</v>
      </c>
      <c r="BW384" s="7">
        <v>7</v>
      </c>
      <c r="BX384" s="7">
        <v>13</v>
      </c>
      <c r="BY384" s="7">
        <v>10</v>
      </c>
      <c r="BZ384" s="7">
        <v>14</v>
      </c>
      <c r="CA384" s="7">
        <v>12</v>
      </c>
      <c r="CB384" s="7">
        <v>9</v>
      </c>
      <c r="CC384" s="7">
        <v>11</v>
      </c>
      <c r="CD384" s="7">
        <v>12</v>
      </c>
      <c r="CE384" s="7">
        <v>4</v>
      </c>
      <c r="CF384" s="7">
        <v>7</v>
      </c>
      <c r="CG384" s="7">
        <v>16</v>
      </c>
      <c r="CH384" s="7">
        <v>6</v>
      </c>
      <c r="CI384" s="7">
        <v>8</v>
      </c>
      <c r="CJ384" s="7">
        <v>9</v>
      </c>
      <c r="CK384" s="7">
        <v>10</v>
      </c>
      <c r="CL384" s="7">
        <v>9</v>
      </c>
      <c r="CM384" s="7">
        <v>12</v>
      </c>
      <c r="CN384" s="7">
        <v>13</v>
      </c>
      <c r="CO384" s="7">
        <v>13</v>
      </c>
      <c r="CP384" s="7">
        <v>9</v>
      </c>
      <c r="CQ384" s="7">
        <v>14</v>
      </c>
      <c r="CR384" s="7">
        <v>12</v>
      </c>
      <c r="CS384" s="7">
        <v>20</v>
      </c>
      <c r="CT384" s="7">
        <v>18</v>
      </c>
      <c r="CU384" s="7">
        <v>11</v>
      </c>
      <c r="CV384" s="7">
        <v>14</v>
      </c>
      <c r="CW384" s="7">
        <v>10</v>
      </c>
      <c r="CX384" s="7">
        <v>9</v>
      </c>
      <c r="CY384" s="7">
        <v>10</v>
      </c>
      <c r="CZ384" s="7">
        <v>8</v>
      </c>
      <c r="DA384" s="7">
        <v>9</v>
      </c>
      <c r="DB384" s="7">
        <v>14</v>
      </c>
      <c r="DC384" s="7">
        <v>7</v>
      </c>
      <c r="DD384" s="7">
        <v>12</v>
      </c>
      <c r="DE384" s="7">
        <v>12</v>
      </c>
      <c r="DF384" s="7">
        <v>9</v>
      </c>
      <c r="DG384" s="7">
        <v>14</v>
      </c>
      <c r="DH384" s="7">
        <v>8</v>
      </c>
      <c r="DI384" s="7">
        <v>12</v>
      </c>
      <c r="DJ384" s="7">
        <v>11</v>
      </c>
      <c r="DK384" s="7">
        <v>7</v>
      </c>
      <c r="DL384" s="7">
        <v>12</v>
      </c>
      <c r="DM384" s="7">
        <v>7</v>
      </c>
      <c r="DN384" s="7">
        <v>5</v>
      </c>
      <c r="DO384" s="7">
        <v>11</v>
      </c>
      <c r="DP384" s="7">
        <v>5</v>
      </c>
      <c r="DQ384" s="7">
        <v>7</v>
      </c>
      <c r="DR384" s="7">
        <v>10</v>
      </c>
      <c r="DS384" s="7">
        <v>13</v>
      </c>
      <c r="DT384" s="7">
        <v>9</v>
      </c>
      <c r="DU384" s="7">
        <v>7</v>
      </c>
      <c r="DV384" s="7">
        <v>3</v>
      </c>
      <c r="DW384" s="7">
        <v>26</v>
      </c>
      <c r="DX384" s="7">
        <f t="shared" si="29"/>
        <v>517</v>
      </c>
      <c r="DY384" s="7">
        <f t="shared" si="30"/>
        <v>55</v>
      </c>
      <c r="DZ384" s="7">
        <f t="shared" si="31"/>
        <v>259</v>
      </c>
      <c r="EA384" s="7">
        <f t="shared" si="32"/>
        <v>182</v>
      </c>
    </row>
    <row r="385" spans="1:131" x14ac:dyDescent="0.35">
      <c r="A385" s="7">
        <v>13</v>
      </c>
      <c r="B385" s="10" t="s">
        <v>1020</v>
      </c>
      <c r="C385" s="10" t="s">
        <v>888</v>
      </c>
      <c r="D385" s="10" t="s">
        <v>889</v>
      </c>
      <c r="E385" s="7">
        <f>SUM(Table32534[[#This Row],[0]:[90]])</f>
        <v>681</v>
      </c>
      <c r="F385" s="8">
        <f>SUM(Table32534[[#This Row],[0]:[15]])</f>
        <v>120</v>
      </c>
      <c r="G385" s="7">
        <f>SUM(Table32534[[#This Row],[16]:[64]])</f>
        <v>413</v>
      </c>
      <c r="H385" s="7">
        <f>SUM(Table32534[[#This Row],[65]:[90]])</f>
        <v>148</v>
      </c>
      <c r="I385" s="7">
        <f>SUM(Table32534[[#This Row],[85]:[90]])</f>
        <v>6</v>
      </c>
      <c r="J385" s="8">
        <f>SUM(Table32534[[#This Row],[0]:[17]])</f>
        <v>136</v>
      </c>
      <c r="K385" s="7">
        <f>SUM(Table32534[[#This Row],[18]:[64]])</f>
        <v>397</v>
      </c>
      <c r="L385" s="8">
        <f>SUM(Table32534[[#This Row],[0]:[4]])</f>
        <v>28</v>
      </c>
      <c r="M385" s="7">
        <f>SUM(Table32534[[#This Row],[5]:[15]])</f>
        <v>92</v>
      </c>
      <c r="N385" s="7">
        <f>SUM(Table32534[[#This Row],[16]:[24]])</f>
        <v>73</v>
      </c>
      <c r="O385" s="7">
        <f>SUM(Table32534[[#This Row],[25]:[49]])</f>
        <v>193</v>
      </c>
      <c r="P385" s="7">
        <f>SUM(Table32534[[#This Row],[50]:[64]])</f>
        <v>147</v>
      </c>
      <c r="Q385" s="7">
        <f>SUM(Table32534[[#This Row],[65]:[74]])</f>
        <v>96</v>
      </c>
      <c r="R385" s="7">
        <f>SUM(Table32534[[#This Row],[75]:[84]])</f>
        <v>46</v>
      </c>
      <c r="S385" s="8">
        <f>SUM(Table32534[[#This Row],[5]:[9]])</f>
        <v>37</v>
      </c>
      <c r="T385" s="7">
        <f>SUM(Table32534[[#This Row],[10]:[14]])</f>
        <v>49</v>
      </c>
      <c r="U385" s="7">
        <f>SUM(Table32534[[#This Row],[15]:[19]])</f>
        <v>34</v>
      </c>
      <c r="V385" s="7">
        <f>SUM(Table32534[[#This Row],[20]:[24]])</f>
        <v>45</v>
      </c>
      <c r="W385" s="7">
        <f>SUM(Table32534[[#This Row],[25]:[29]])</f>
        <v>38</v>
      </c>
      <c r="X385" s="7">
        <f>SUM(Table32534[[#This Row],[30]:[34]])</f>
        <v>53</v>
      </c>
      <c r="Y385" s="7">
        <f>SUM(Table32534[[#This Row],[35]:[39]])</f>
        <v>48</v>
      </c>
      <c r="Z385" s="7">
        <f>SUM(Table32534[[#This Row],[40]:[44]])</f>
        <v>32</v>
      </c>
      <c r="AA385" s="7">
        <f>SUM(Table32534[[#This Row],[45]:[49]])</f>
        <v>22</v>
      </c>
      <c r="AB385" s="7">
        <f>SUM(Table32534[[#This Row],[50]:[54]])</f>
        <v>52</v>
      </c>
      <c r="AC385" s="7">
        <f>SUM(Table32534[[#This Row],[55]:[59]])</f>
        <v>51</v>
      </c>
      <c r="AD385" s="7">
        <f>SUM(Table32534[[#This Row],[60]:[64]])</f>
        <v>44</v>
      </c>
      <c r="AE385" s="7">
        <f>SUM(Table32534[[#This Row],[65]:[69]])</f>
        <v>46</v>
      </c>
      <c r="AF385" s="7">
        <f>SUM(Table32534[[#This Row],[70]:[74]])</f>
        <v>50</v>
      </c>
      <c r="AG385" s="7">
        <f>SUM(Table32534[[#This Row],[75]:[79]])</f>
        <v>29</v>
      </c>
      <c r="AH385" s="7">
        <f>SUM(Table32534[[#This Row],[80]:[84]])</f>
        <v>17</v>
      </c>
      <c r="AI385" s="7">
        <f>SUM(Table32534[[#This Row],[85]:[89]])</f>
        <v>1</v>
      </c>
      <c r="AJ385" s="7">
        <f>Table32534[[#This Row],[90]]</f>
        <v>5</v>
      </c>
      <c r="AK385" s="8">
        <v>4</v>
      </c>
      <c r="AL385" s="7">
        <v>4</v>
      </c>
      <c r="AM385" s="7">
        <v>6</v>
      </c>
      <c r="AN385" s="7">
        <v>7</v>
      </c>
      <c r="AO385" s="7">
        <v>7</v>
      </c>
      <c r="AP385" s="7">
        <v>5</v>
      </c>
      <c r="AQ385" s="7">
        <v>6</v>
      </c>
      <c r="AR385" s="7">
        <v>14</v>
      </c>
      <c r="AS385" s="7">
        <v>5</v>
      </c>
      <c r="AT385" s="7">
        <v>7</v>
      </c>
      <c r="AU385" s="7">
        <v>9</v>
      </c>
      <c r="AV385" s="7">
        <v>4</v>
      </c>
      <c r="AW385" s="7">
        <v>12</v>
      </c>
      <c r="AX385" s="7">
        <v>11</v>
      </c>
      <c r="AY385" s="7">
        <v>13</v>
      </c>
      <c r="AZ385" s="7">
        <v>6</v>
      </c>
      <c r="BA385" s="7">
        <v>10</v>
      </c>
      <c r="BB385" s="7">
        <v>6</v>
      </c>
      <c r="BC385" s="7">
        <v>4</v>
      </c>
      <c r="BD385" s="7">
        <v>8</v>
      </c>
      <c r="BE385" s="7">
        <v>16</v>
      </c>
      <c r="BF385" s="7">
        <v>7</v>
      </c>
      <c r="BG385" s="7">
        <v>12</v>
      </c>
      <c r="BH385" s="7">
        <v>5</v>
      </c>
      <c r="BI385" s="7">
        <v>5</v>
      </c>
      <c r="BJ385" s="7">
        <v>10</v>
      </c>
      <c r="BK385" s="7">
        <v>7</v>
      </c>
      <c r="BL385" s="7">
        <v>6</v>
      </c>
      <c r="BM385" s="7">
        <v>6</v>
      </c>
      <c r="BN385" s="7">
        <v>9</v>
      </c>
      <c r="BO385" s="7">
        <v>8</v>
      </c>
      <c r="BP385" s="7">
        <v>9</v>
      </c>
      <c r="BQ385" s="7">
        <v>8</v>
      </c>
      <c r="BR385" s="7">
        <v>14</v>
      </c>
      <c r="BS385" s="7">
        <v>14</v>
      </c>
      <c r="BT385" s="7">
        <v>13</v>
      </c>
      <c r="BU385" s="7">
        <v>4</v>
      </c>
      <c r="BV385" s="7">
        <v>8</v>
      </c>
      <c r="BW385" s="7">
        <v>11</v>
      </c>
      <c r="BX385" s="7">
        <v>12</v>
      </c>
      <c r="BY385" s="7">
        <v>8</v>
      </c>
      <c r="BZ385" s="7">
        <v>5</v>
      </c>
      <c r="CA385" s="7">
        <v>7</v>
      </c>
      <c r="CB385" s="7">
        <v>6</v>
      </c>
      <c r="CC385" s="7">
        <v>6</v>
      </c>
      <c r="CD385" s="7">
        <v>1</v>
      </c>
      <c r="CE385" s="7">
        <v>9</v>
      </c>
      <c r="CF385" s="7">
        <v>5</v>
      </c>
      <c r="CG385" s="7">
        <v>4</v>
      </c>
      <c r="CH385" s="7">
        <v>3</v>
      </c>
      <c r="CI385" s="7">
        <v>9</v>
      </c>
      <c r="CJ385" s="7">
        <v>11</v>
      </c>
      <c r="CK385" s="7">
        <v>12</v>
      </c>
      <c r="CL385" s="7">
        <v>4</v>
      </c>
      <c r="CM385" s="7">
        <v>16</v>
      </c>
      <c r="CN385" s="7">
        <v>6</v>
      </c>
      <c r="CO385" s="7">
        <v>9</v>
      </c>
      <c r="CP385" s="7">
        <v>14</v>
      </c>
      <c r="CQ385" s="7">
        <v>14</v>
      </c>
      <c r="CR385" s="7">
        <v>8</v>
      </c>
      <c r="CS385" s="7">
        <v>9</v>
      </c>
      <c r="CT385" s="7">
        <v>7</v>
      </c>
      <c r="CU385" s="7">
        <v>11</v>
      </c>
      <c r="CV385" s="7">
        <v>9</v>
      </c>
      <c r="CW385" s="7">
        <v>8</v>
      </c>
      <c r="CX385" s="7">
        <v>12</v>
      </c>
      <c r="CY385" s="7">
        <v>10</v>
      </c>
      <c r="CZ385" s="7">
        <v>15</v>
      </c>
      <c r="DA385" s="7">
        <v>5</v>
      </c>
      <c r="DB385" s="7">
        <v>4</v>
      </c>
      <c r="DC385" s="7">
        <v>14</v>
      </c>
      <c r="DD385" s="7">
        <v>4</v>
      </c>
      <c r="DE385" s="7">
        <v>8</v>
      </c>
      <c r="DF385" s="7">
        <v>10</v>
      </c>
      <c r="DG385" s="7">
        <v>14</v>
      </c>
      <c r="DH385" s="7">
        <v>6</v>
      </c>
      <c r="DI385" s="7">
        <v>7</v>
      </c>
      <c r="DJ385" s="7">
        <v>6</v>
      </c>
      <c r="DK385" s="7">
        <v>7</v>
      </c>
      <c r="DL385" s="7">
        <v>3</v>
      </c>
      <c r="DM385" s="7">
        <v>4</v>
      </c>
      <c r="DN385" s="7">
        <v>5</v>
      </c>
      <c r="DO385" s="7">
        <v>4</v>
      </c>
      <c r="DP385" s="7">
        <v>3</v>
      </c>
      <c r="DQ385" s="7">
        <v>1</v>
      </c>
      <c r="DR385" s="7">
        <v>0</v>
      </c>
      <c r="DS385" s="7">
        <v>0</v>
      </c>
      <c r="DT385" s="7">
        <v>1</v>
      </c>
      <c r="DU385" s="7">
        <v>0</v>
      </c>
      <c r="DV385" s="7">
        <v>0</v>
      </c>
      <c r="DW385" s="7">
        <v>5</v>
      </c>
      <c r="DX385" s="7">
        <f t="shared" si="29"/>
        <v>413</v>
      </c>
      <c r="DY385" s="7">
        <f t="shared" si="30"/>
        <v>57</v>
      </c>
      <c r="DZ385" s="7">
        <f t="shared" si="31"/>
        <v>193</v>
      </c>
      <c r="EA385" s="7">
        <f t="shared" si="32"/>
        <v>147</v>
      </c>
    </row>
    <row r="386" spans="1:131" x14ac:dyDescent="0.35">
      <c r="A386" s="7">
        <v>13</v>
      </c>
      <c r="B386" s="10" t="s">
        <v>1020</v>
      </c>
      <c r="C386" s="10" t="s">
        <v>890</v>
      </c>
      <c r="D386" s="10" t="s">
        <v>891</v>
      </c>
      <c r="E386" s="7">
        <f>SUM(Table32534[[#This Row],[0]:[90]])</f>
        <v>840</v>
      </c>
      <c r="F386" s="8">
        <f>SUM(Table32534[[#This Row],[0]:[15]])</f>
        <v>147</v>
      </c>
      <c r="G386" s="7">
        <f>SUM(Table32534[[#This Row],[16]:[64]])</f>
        <v>541</v>
      </c>
      <c r="H386" s="7">
        <f>SUM(Table32534[[#This Row],[65]:[90]])</f>
        <v>152</v>
      </c>
      <c r="I386" s="7">
        <f>SUM(Table32534[[#This Row],[85]:[90]])</f>
        <v>18</v>
      </c>
      <c r="J386" s="8">
        <f>SUM(Table32534[[#This Row],[0]:[17]])</f>
        <v>177</v>
      </c>
      <c r="K386" s="7">
        <f>SUM(Table32534[[#This Row],[18]:[64]])</f>
        <v>511</v>
      </c>
      <c r="L386" s="8">
        <f>SUM(Table32534[[#This Row],[0]:[4]])</f>
        <v>56</v>
      </c>
      <c r="M386" s="7">
        <f>SUM(Table32534[[#This Row],[5]:[15]])</f>
        <v>91</v>
      </c>
      <c r="N386" s="7">
        <f>SUM(Table32534[[#This Row],[16]:[24]])</f>
        <v>124</v>
      </c>
      <c r="O386" s="7">
        <f>SUM(Table32534[[#This Row],[25]:[49]])</f>
        <v>262</v>
      </c>
      <c r="P386" s="7">
        <f>SUM(Table32534[[#This Row],[50]:[64]])</f>
        <v>155</v>
      </c>
      <c r="Q386" s="7">
        <f>SUM(Table32534[[#This Row],[65]:[74]])</f>
        <v>88</v>
      </c>
      <c r="R386" s="7">
        <f>SUM(Table32534[[#This Row],[75]:[84]])</f>
        <v>46</v>
      </c>
      <c r="S386" s="8">
        <f>SUM(Table32534[[#This Row],[5]:[9]])</f>
        <v>39</v>
      </c>
      <c r="T386" s="7">
        <f>SUM(Table32534[[#This Row],[10]:[14]])</f>
        <v>42</v>
      </c>
      <c r="U386" s="7">
        <f>SUM(Table32534[[#This Row],[15]:[19]])</f>
        <v>66</v>
      </c>
      <c r="V386" s="7">
        <f>SUM(Table32534[[#This Row],[20]:[24]])</f>
        <v>68</v>
      </c>
      <c r="W386" s="7">
        <f>SUM(Table32534[[#This Row],[25]:[29]])</f>
        <v>49</v>
      </c>
      <c r="X386" s="7">
        <f>SUM(Table32534[[#This Row],[30]:[34]])</f>
        <v>55</v>
      </c>
      <c r="Y386" s="7">
        <f>SUM(Table32534[[#This Row],[35]:[39]])</f>
        <v>59</v>
      </c>
      <c r="Z386" s="7">
        <f>SUM(Table32534[[#This Row],[40]:[44]])</f>
        <v>59</v>
      </c>
      <c r="AA386" s="7">
        <f>SUM(Table32534[[#This Row],[45]:[49]])</f>
        <v>40</v>
      </c>
      <c r="AB386" s="7">
        <f>SUM(Table32534[[#This Row],[50]:[54]])</f>
        <v>47</v>
      </c>
      <c r="AC386" s="7">
        <f>SUM(Table32534[[#This Row],[55]:[59]])</f>
        <v>53</v>
      </c>
      <c r="AD386" s="7">
        <f>SUM(Table32534[[#This Row],[60]:[64]])</f>
        <v>55</v>
      </c>
      <c r="AE386" s="7">
        <f>SUM(Table32534[[#This Row],[65]:[69]])</f>
        <v>41</v>
      </c>
      <c r="AF386" s="7">
        <f>SUM(Table32534[[#This Row],[70]:[74]])</f>
        <v>47</v>
      </c>
      <c r="AG386" s="7">
        <f>SUM(Table32534[[#This Row],[75]:[79]])</f>
        <v>25</v>
      </c>
      <c r="AH386" s="7">
        <f>SUM(Table32534[[#This Row],[80]:[84]])</f>
        <v>21</v>
      </c>
      <c r="AI386" s="7">
        <f>SUM(Table32534[[#This Row],[85]:[89]])</f>
        <v>11</v>
      </c>
      <c r="AJ386" s="7">
        <f>Table32534[[#This Row],[90]]</f>
        <v>7</v>
      </c>
      <c r="AK386" s="8">
        <v>18</v>
      </c>
      <c r="AL386" s="7">
        <v>8</v>
      </c>
      <c r="AM386" s="7">
        <v>15</v>
      </c>
      <c r="AN386" s="7">
        <v>5</v>
      </c>
      <c r="AO386" s="7">
        <v>10</v>
      </c>
      <c r="AP386" s="7">
        <v>8</v>
      </c>
      <c r="AQ386" s="7">
        <v>8</v>
      </c>
      <c r="AR386" s="7">
        <v>10</v>
      </c>
      <c r="AS386" s="7">
        <v>7</v>
      </c>
      <c r="AT386" s="7">
        <v>6</v>
      </c>
      <c r="AU386" s="7">
        <v>9</v>
      </c>
      <c r="AV386" s="7">
        <v>8</v>
      </c>
      <c r="AW386" s="7">
        <v>11</v>
      </c>
      <c r="AX386" s="7">
        <v>4</v>
      </c>
      <c r="AY386" s="7">
        <v>10</v>
      </c>
      <c r="AZ386" s="7">
        <v>10</v>
      </c>
      <c r="BA386" s="7">
        <v>18</v>
      </c>
      <c r="BB386" s="7">
        <v>12</v>
      </c>
      <c r="BC386" s="7">
        <v>15</v>
      </c>
      <c r="BD386" s="7">
        <v>11</v>
      </c>
      <c r="BE386" s="7">
        <v>16</v>
      </c>
      <c r="BF386" s="7">
        <v>17</v>
      </c>
      <c r="BG386" s="7">
        <v>18</v>
      </c>
      <c r="BH386" s="7">
        <v>12</v>
      </c>
      <c r="BI386" s="7">
        <v>5</v>
      </c>
      <c r="BJ386" s="7">
        <v>8</v>
      </c>
      <c r="BK386" s="7">
        <v>15</v>
      </c>
      <c r="BL386" s="7">
        <v>6</v>
      </c>
      <c r="BM386" s="7">
        <v>10</v>
      </c>
      <c r="BN386" s="7">
        <v>10</v>
      </c>
      <c r="BO386" s="7">
        <v>11</v>
      </c>
      <c r="BP386" s="7">
        <v>9</v>
      </c>
      <c r="BQ386" s="7">
        <v>10</v>
      </c>
      <c r="BR386" s="7">
        <v>9</v>
      </c>
      <c r="BS386" s="7">
        <v>16</v>
      </c>
      <c r="BT386" s="7">
        <v>11</v>
      </c>
      <c r="BU386" s="7">
        <v>13</v>
      </c>
      <c r="BV386" s="7">
        <v>15</v>
      </c>
      <c r="BW386" s="7">
        <v>14</v>
      </c>
      <c r="BX386" s="7">
        <v>6</v>
      </c>
      <c r="BY386" s="7">
        <v>15</v>
      </c>
      <c r="BZ386" s="7">
        <v>15</v>
      </c>
      <c r="CA386" s="7">
        <v>11</v>
      </c>
      <c r="CB386" s="7">
        <v>11</v>
      </c>
      <c r="CC386" s="7">
        <v>7</v>
      </c>
      <c r="CD386" s="7">
        <v>8</v>
      </c>
      <c r="CE386" s="7">
        <v>8</v>
      </c>
      <c r="CF386" s="7">
        <v>5</v>
      </c>
      <c r="CG386" s="7">
        <v>5</v>
      </c>
      <c r="CH386" s="7">
        <v>14</v>
      </c>
      <c r="CI386" s="7">
        <v>9</v>
      </c>
      <c r="CJ386" s="7">
        <v>10</v>
      </c>
      <c r="CK386" s="7">
        <v>14</v>
      </c>
      <c r="CL386" s="7">
        <v>8</v>
      </c>
      <c r="CM386" s="7">
        <v>6</v>
      </c>
      <c r="CN386" s="7">
        <v>7</v>
      </c>
      <c r="CO386" s="7">
        <v>8</v>
      </c>
      <c r="CP386" s="7">
        <v>11</v>
      </c>
      <c r="CQ386" s="7">
        <v>19</v>
      </c>
      <c r="CR386" s="7">
        <v>8</v>
      </c>
      <c r="CS386" s="7">
        <v>17</v>
      </c>
      <c r="CT386" s="7">
        <v>9</v>
      </c>
      <c r="CU386" s="7">
        <v>14</v>
      </c>
      <c r="CV386" s="7">
        <v>8</v>
      </c>
      <c r="CW386" s="7">
        <v>7</v>
      </c>
      <c r="CX386" s="7">
        <v>8</v>
      </c>
      <c r="CY386" s="7">
        <v>12</v>
      </c>
      <c r="CZ386" s="7">
        <v>6</v>
      </c>
      <c r="DA386" s="7">
        <v>10</v>
      </c>
      <c r="DB386" s="7">
        <v>5</v>
      </c>
      <c r="DC386" s="7">
        <v>8</v>
      </c>
      <c r="DD386" s="7">
        <v>4</v>
      </c>
      <c r="DE386" s="7">
        <v>14</v>
      </c>
      <c r="DF386" s="7">
        <v>8</v>
      </c>
      <c r="DG386" s="7">
        <v>13</v>
      </c>
      <c r="DH386" s="7">
        <v>4</v>
      </c>
      <c r="DI386" s="7">
        <v>3</v>
      </c>
      <c r="DJ386" s="7">
        <v>9</v>
      </c>
      <c r="DK386" s="7">
        <v>6</v>
      </c>
      <c r="DL386" s="7">
        <v>3</v>
      </c>
      <c r="DM386" s="7">
        <v>3</v>
      </c>
      <c r="DN386" s="7">
        <v>0</v>
      </c>
      <c r="DO386" s="7">
        <v>4</v>
      </c>
      <c r="DP386" s="7">
        <v>5</v>
      </c>
      <c r="DQ386" s="7">
        <v>9</v>
      </c>
      <c r="DR386" s="7">
        <v>4</v>
      </c>
      <c r="DS386" s="7">
        <v>3</v>
      </c>
      <c r="DT386" s="7">
        <v>1</v>
      </c>
      <c r="DU386" s="7">
        <v>2</v>
      </c>
      <c r="DV386" s="7">
        <v>1</v>
      </c>
      <c r="DW386" s="7">
        <v>7</v>
      </c>
      <c r="DX386" s="7">
        <f t="shared" si="29"/>
        <v>541</v>
      </c>
      <c r="DY386" s="7">
        <f t="shared" si="30"/>
        <v>94</v>
      </c>
      <c r="DZ386" s="7">
        <f t="shared" si="31"/>
        <v>262</v>
      </c>
      <c r="EA386" s="7">
        <f t="shared" si="32"/>
        <v>155</v>
      </c>
    </row>
    <row r="387" spans="1:131" x14ac:dyDescent="0.35">
      <c r="A387" s="7">
        <v>13</v>
      </c>
      <c r="B387" s="10" t="s">
        <v>1020</v>
      </c>
      <c r="C387" s="10" t="s">
        <v>892</v>
      </c>
      <c r="D387" s="10" t="s">
        <v>893</v>
      </c>
      <c r="E387" s="7">
        <f>SUM(Table32534[[#This Row],[0]:[90]])</f>
        <v>642</v>
      </c>
      <c r="F387" s="8">
        <f>SUM(Table32534[[#This Row],[0]:[15]])</f>
        <v>79</v>
      </c>
      <c r="G387" s="7">
        <f>SUM(Table32534[[#This Row],[16]:[64]])</f>
        <v>419</v>
      </c>
      <c r="H387" s="7">
        <f>SUM(Table32534[[#This Row],[65]:[90]])</f>
        <v>144</v>
      </c>
      <c r="I387" s="7">
        <f>SUM(Table32534[[#This Row],[85]:[90]])</f>
        <v>14</v>
      </c>
      <c r="J387" s="8">
        <f>SUM(Table32534[[#This Row],[0]:[17]])</f>
        <v>93</v>
      </c>
      <c r="K387" s="7">
        <f>SUM(Table32534[[#This Row],[18]:[64]])</f>
        <v>405</v>
      </c>
      <c r="L387" s="8">
        <f>SUM(Table32534[[#This Row],[0]:[4]])</f>
        <v>19</v>
      </c>
      <c r="M387" s="7">
        <f>SUM(Table32534[[#This Row],[5]:[15]])</f>
        <v>60</v>
      </c>
      <c r="N387" s="7">
        <f>SUM(Table32534[[#This Row],[16]:[24]])</f>
        <v>60</v>
      </c>
      <c r="O387" s="7">
        <f>SUM(Table32534[[#This Row],[25]:[49]])</f>
        <v>190</v>
      </c>
      <c r="P387" s="7">
        <f>SUM(Table32534[[#This Row],[50]:[64]])</f>
        <v>169</v>
      </c>
      <c r="Q387" s="7">
        <f>SUM(Table32534[[#This Row],[65]:[74]])</f>
        <v>87</v>
      </c>
      <c r="R387" s="7">
        <f>SUM(Table32534[[#This Row],[75]:[84]])</f>
        <v>43</v>
      </c>
      <c r="S387" s="8">
        <f>SUM(Table32534[[#This Row],[5]:[9]])</f>
        <v>18</v>
      </c>
      <c r="T387" s="7">
        <f>SUM(Table32534[[#This Row],[10]:[14]])</f>
        <v>31</v>
      </c>
      <c r="U387" s="7">
        <f>SUM(Table32534[[#This Row],[15]:[19]])</f>
        <v>42</v>
      </c>
      <c r="V387" s="7">
        <f>SUM(Table32534[[#This Row],[20]:[24]])</f>
        <v>29</v>
      </c>
      <c r="W387" s="7">
        <f>SUM(Table32534[[#This Row],[25]:[29]])</f>
        <v>39</v>
      </c>
      <c r="X387" s="7">
        <f>SUM(Table32534[[#This Row],[30]:[34]])</f>
        <v>33</v>
      </c>
      <c r="Y387" s="7">
        <f>SUM(Table32534[[#This Row],[35]:[39]])</f>
        <v>48</v>
      </c>
      <c r="Z387" s="7">
        <f>SUM(Table32534[[#This Row],[40]:[44]])</f>
        <v>33</v>
      </c>
      <c r="AA387" s="7">
        <f>SUM(Table32534[[#This Row],[45]:[49]])</f>
        <v>37</v>
      </c>
      <c r="AB387" s="7">
        <f>SUM(Table32534[[#This Row],[50]:[54]])</f>
        <v>44</v>
      </c>
      <c r="AC387" s="7">
        <f>SUM(Table32534[[#This Row],[55]:[59]])</f>
        <v>66</v>
      </c>
      <c r="AD387" s="7">
        <f>SUM(Table32534[[#This Row],[60]:[64]])</f>
        <v>59</v>
      </c>
      <c r="AE387" s="7">
        <f>SUM(Table32534[[#This Row],[65]:[69]])</f>
        <v>55</v>
      </c>
      <c r="AF387" s="7">
        <f>SUM(Table32534[[#This Row],[70]:[74]])</f>
        <v>32</v>
      </c>
      <c r="AG387" s="7">
        <f>SUM(Table32534[[#This Row],[75]:[79]])</f>
        <v>29</v>
      </c>
      <c r="AH387" s="7">
        <f>SUM(Table32534[[#This Row],[80]:[84]])</f>
        <v>14</v>
      </c>
      <c r="AI387" s="7">
        <f>SUM(Table32534[[#This Row],[85]:[89]])</f>
        <v>5</v>
      </c>
      <c r="AJ387" s="7">
        <f>Table32534[[#This Row],[90]]</f>
        <v>9</v>
      </c>
      <c r="AK387" s="8">
        <v>4</v>
      </c>
      <c r="AL387" s="7">
        <v>4</v>
      </c>
      <c r="AM387" s="7">
        <v>5</v>
      </c>
      <c r="AN387" s="7">
        <v>5</v>
      </c>
      <c r="AO387" s="7">
        <v>1</v>
      </c>
      <c r="AP387" s="7">
        <v>6</v>
      </c>
      <c r="AQ387" s="7">
        <v>4</v>
      </c>
      <c r="AR387" s="7">
        <v>3</v>
      </c>
      <c r="AS387" s="7">
        <v>1</v>
      </c>
      <c r="AT387" s="7">
        <v>4</v>
      </c>
      <c r="AU387" s="7">
        <v>5</v>
      </c>
      <c r="AV387" s="7">
        <v>10</v>
      </c>
      <c r="AW387" s="7">
        <v>5</v>
      </c>
      <c r="AX387" s="7">
        <v>8</v>
      </c>
      <c r="AY387" s="7">
        <v>3</v>
      </c>
      <c r="AZ387" s="7">
        <v>11</v>
      </c>
      <c r="BA387" s="7">
        <v>5</v>
      </c>
      <c r="BB387" s="7">
        <v>9</v>
      </c>
      <c r="BC387" s="7">
        <v>5</v>
      </c>
      <c r="BD387" s="7">
        <v>12</v>
      </c>
      <c r="BE387" s="7">
        <v>7</v>
      </c>
      <c r="BF387" s="7">
        <v>7</v>
      </c>
      <c r="BG387" s="7">
        <v>6</v>
      </c>
      <c r="BH387" s="7">
        <v>6</v>
      </c>
      <c r="BI387" s="7">
        <v>3</v>
      </c>
      <c r="BJ387" s="7">
        <v>6</v>
      </c>
      <c r="BK387" s="7">
        <v>10</v>
      </c>
      <c r="BL387" s="7">
        <v>3</v>
      </c>
      <c r="BM387" s="7">
        <v>10</v>
      </c>
      <c r="BN387" s="7">
        <v>10</v>
      </c>
      <c r="BO387" s="7">
        <v>7</v>
      </c>
      <c r="BP387" s="7">
        <v>8</v>
      </c>
      <c r="BQ387" s="7">
        <v>6</v>
      </c>
      <c r="BR387" s="7">
        <v>9</v>
      </c>
      <c r="BS387" s="7">
        <v>3</v>
      </c>
      <c r="BT387" s="7">
        <v>6</v>
      </c>
      <c r="BU387" s="7">
        <v>10</v>
      </c>
      <c r="BV387" s="7">
        <v>5</v>
      </c>
      <c r="BW387" s="7">
        <v>15</v>
      </c>
      <c r="BX387" s="7">
        <v>12</v>
      </c>
      <c r="BY387" s="7">
        <v>8</v>
      </c>
      <c r="BZ387" s="7">
        <v>8</v>
      </c>
      <c r="CA387" s="7">
        <v>2</v>
      </c>
      <c r="CB387" s="7">
        <v>5</v>
      </c>
      <c r="CC387" s="7">
        <v>10</v>
      </c>
      <c r="CD387" s="7">
        <v>7</v>
      </c>
      <c r="CE387" s="7">
        <v>9</v>
      </c>
      <c r="CF387" s="7">
        <v>6</v>
      </c>
      <c r="CG387" s="7">
        <v>6</v>
      </c>
      <c r="CH387" s="7">
        <v>9</v>
      </c>
      <c r="CI387" s="7">
        <v>7</v>
      </c>
      <c r="CJ387" s="7">
        <v>7</v>
      </c>
      <c r="CK387" s="7">
        <v>9</v>
      </c>
      <c r="CL387" s="7">
        <v>12</v>
      </c>
      <c r="CM387" s="7">
        <v>9</v>
      </c>
      <c r="CN387" s="7">
        <v>10</v>
      </c>
      <c r="CO387" s="7">
        <v>14</v>
      </c>
      <c r="CP387" s="7">
        <v>21</v>
      </c>
      <c r="CQ387" s="7">
        <v>10</v>
      </c>
      <c r="CR387" s="7">
        <v>11</v>
      </c>
      <c r="CS387" s="7">
        <v>15</v>
      </c>
      <c r="CT387" s="7">
        <v>10</v>
      </c>
      <c r="CU387" s="7">
        <v>12</v>
      </c>
      <c r="CV387" s="7">
        <v>8</v>
      </c>
      <c r="CW387" s="7">
        <v>14</v>
      </c>
      <c r="CX387" s="7">
        <v>9</v>
      </c>
      <c r="CY387" s="7">
        <v>12</v>
      </c>
      <c r="CZ387" s="7">
        <v>11</v>
      </c>
      <c r="DA387" s="7">
        <v>12</v>
      </c>
      <c r="DB387" s="7">
        <v>11</v>
      </c>
      <c r="DC387" s="7">
        <v>7</v>
      </c>
      <c r="DD387" s="7">
        <v>6</v>
      </c>
      <c r="DE387" s="7">
        <v>7</v>
      </c>
      <c r="DF387" s="7">
        <v>5</v>
      </c>
      <c r="DG387" s="7">
        <v>7</v>
      </c>
      <c r="DH387" s="7">
        <v>7</v>
      </c>
      <c r="DI387" s="7">
        <v>6</v>
      </c>
      <c r="DJ387" s="7">
        <v>7</v>
      </c>
      <c r="DK387" s="7">
        <v>6</v>
      </c>
      <c r="DL387" s="7">
        <v>3</v>
      </c>
      <c r="DM387" s="7">
        <v>2</v>
      </c>
      <c r="DN387" s="7">
        <v>3</v>
      </c>
      <c r="DO387" s="7">
        <v>5</v>
      </c>
      <c r="DP387" s="7">
        <v>2</v>
      </c>
      <c r="DQ387" s="7">
        <v>2</v>
      </c>
      <c r="DR387" s="7">
        <v>0</v>
      </c>
      <c r="DS387" s="7">
        <v>1</v>
      </c>
      <c r="DT387" s="7">
        <v>2</v>
      </c>
      <c r="DU387" s="7">
        <v>1</v>
      </c>
      <c r="DV387" s="7">
        <v>1</v>
      </c>
      <c r="DW387" s="7">
        <v>9</v>
      </c>
      <c r="DX387" s="7">
        <f t="shared" si="29"/>
        <v>419</v>
      </c>
      <c r="DY387" s="7">
        <f t="shared" si="30"/>
        <v>46</v>
      </c>
      <c r="DZ387" s="7">
        <f t="shared" si="31"/>
        <v>190</v>
      </c>
      <c r="EA387" s="7">
        <f t="shared" si="32"/>
        <v>169</v>
      </c>
    </row>
    <row r="388" spans="1:131" x14ac:dyDescent="0.35">
      <c r="A388" s="7">
        <v>13</v>
      </c>
      <c r="B388" s="10" t="s">
        <v>1020</v>
      </c>
      <c r="C388" s="10" t="s">
        <v>894</v>
      </c>
      <c r="D388" s="10" t="s">
        <v>895</v>
      </c>
      <c r="E388" s="7">
        <f>SUM(Table32534[[#This Row],[0]:[90]])</f>
        <v>964</v>
      </c>
      <c r="F388" s="8">
        <f>SUM(Table32534[[#This Row],[0]:[15]])</f>
        <v>159</v>
      </c>
      <c r="G388" s="7">
        <f>SUM(Table32534[[#This Row],[16]:[64]])</f>
        <v>602</v>
      </c>
      <c r="H388" s="7">
        <f>SUM(Table32534[[#This Row],[65]:[90]])</f>
        <v>203</v>
      </c>
      <c r="I388" s="7">
        <f>SUM(Table32534[[#This Row],[85]:[90]])</f>
        <v>23</v>
      </c>
      <c r="J388" s="8">
        <f>SUM(Table32534[[#This Row],[0]:[17]])</f>
        <v>186</v>
      </c>
      <c r="K388" s="7">
        <f>SUM(Table32534[[#This Row],[18]:[64]])</f>
        <v>575</v>
      </c>
      <c r="L388" s="8">
        <f>SUM(Table32534[[#This Row],[0]:[4]])</f>
        <v>51</v>
      </c>
      <c r="M388" s="7">
        <f>SUM(Table32534[[#This Row],[5]:[15]])</f>
        <v>108</v>
      </c>
      <c r="N388" s="7">
        <f>SUM(Table32534[[#This Row],[16]:[24]])</f>
        <v>103</v>
      </c>
      <c r="O388" s="7">
        <f>SUM(Table32534[[#This Row],[25]:[49]])</f>
        <v>305</v>
      </c>
      <c r="P388" s="7">
        <f>SUM(Table32534[[#This Row],[50]:[64]])</f>
        <v>194</v>
      </c>
      <c r="Q388" s="7">
        <f>SUM(Table32534[[#This Row],[65]:[74]])</f>
        <v>110</v>
      </c>
      <c r="R388" s="7">
        <f>SUM(Table32534[[#This Row],[75]:[84]])</f>
        <v>70</v>
      </c>
      <c r="S388" s="8">
        <f>SUM(Table32534[[#This Row],[5]:[9]])</f>
        <v>55</v>
      </c>
      <c r="T388" s="7">
        <f>SUM(Table32534[[#This Row],[10]:[14]])</f>
        <v>38</v>
      </c>
      <c r="U388" s="7">
        <f>SUM(Table32534[[#This Row],[15]:[19]])</f>
        <v>64</v>
      </c>
      <c r="V388" s="7">
        <f>SUM(Table32534[[#This Row],[20]:[24]])</f>
        <v>54</v>
      </c>
      <c r="W388" s="7">
        <f>SUM(Table32534[[#This Row],[25]:[29]])</f>
        <v>68</v>
      </c>
      <c r="X388" s="7">
        <f>SUM(Table32534[[#This Row],[30]:[34]])</f>
        <v>64</v>
      </c>
      <c r="Y388" s="7">
        <f>SUM(Table32534[[#This Row],[35]:[39]])</f>
        <v>60</v>
      </c>
      <c r="Z388" s="7">
        <f>SUM(Table32534[[#This Row],[40]:[44]])</f>
        <v>63</v>
      </c>
      <c r="AA388" s="7">
        <f>SUM(Table32534[[#This Row],[45]:[49]])</f>
        <v>50</v>
      </c>
      <c r="AB388" s="7">
        <f>SUM(Table32534[[#This Row],[50]:[54]])</f>
        <v>64</v>
      </c>
      <c r="AC388" s="7">
        <f>SUM(Table32534[[#This Row],[55]:[59]])</f>
        <v>73</v>
      </c>
      <c r="AD388" s="7">
        <f>SUM(Table32534[[#This Row],[60]:[64]])</f>
        <v>57</v>
      </c>
      <c r="AE388" s="7">
        <f>SUM(Table32534[[#This Row],[65]:[69]])</f>
        <v>63</v>
      </c>
      <c r="AF388" s="7">
        <f>SUM(Table32534[[#This Row],[70]:[74]])</f>
        <v>47</v>
      </c>
      <c r="AG388" s="7">
        <f>SUM(Table32534[[#This Row],[75]:[79]])</f>
        <v>36</v>
      </c>
      <c r="AH388" s="7">
        <f>SUM(Table32534[[#This Row],[80]:[84]])</f>
        <v>34</v>
      </c>
      <c r="AI388" s="7">
        <f>SUM(Table32534[[#This Row],[85]:[89]])</f>
        <v>19</v>
      </c>
      <c r="AJ388" s="7">
        <f>Table32534[[#This Row],[90]]</f>
        <v>4</v>
      </c>
      <c r="AK388" s="8">
        <v>9</v>
      </c>
      <c r="AL388" s="7">
        <v>6</v>
      </c>
      <c r="AM388" s="7">
        <v>9</v>
      </c>
      <c r="AN388" s="7">
        <v>16</v>
      </c>
      <c r="AO388" s="7">
        <v>11</v>
      </c>
      <c r="AP388" s="7">
        <v>12</v>
      </c>
      <c r="AQ388" s="7">
        <v>7</v>
      </c>
      <c r="AR388" s="7">
        <v>10</v>
      </c>
      <c r="AS388" s="7">
        <v>13</v>
      </c>
      <c r="AT388" s="7">
        <v>13</v>
      </c>
      <c r="AU388" s="7">
        <v>11</v>
      </c>
      <c r="AV388" s="7">
        <v>7</v>
      </c>
      <c r="AW388" s="7">
        <v>9</v>
      </c>
      <c r="AX388" s="7">
        <v>10</v>
      </c>
      <c r="AY388" s="7">
        <v>1</v>
      </c>
      <c r="AZ388" s="7">
        <v>15</v>
      </c>
      <c r="BA388" s="7">
        <v>12</v>
      </c>
      <c r="BB388" s="7">
        <v>15</v>
      </c>
      <c r="BC388" s="7">
        <v>18</v>
      </c>
      <c r="BD388" s="7">
        <v>4</v>
      </c>
      <c r="BE388" s="7">
        <v>14</v>
      </c>
      <c r="BF388" s="7">
        <v>15</v>
      </c>
      <c r="BG388" s="7">
        <v>6</v>
      </c>
      <c r="BH388" s="7">
        <v>7</v>
      </c>
      <c r="BI388" s="7">
        <v>12</v>
      </c>
      <c r="BJ388" s="7">
        <v>7</v>
      </c>
      <c r="BK388" s="7">
        <v>14</v>
      </c>
      <c r="BL388" s="7">
        <v>18</v>
      </c>
      <c r="BM388" s="7">
        <v>14</v>
      </c>
      <c r="BN388" s="7">
        <v>15</v>
      </c>
      <c r="BO388" s="7">
        <v>12</v>
      </c>
      <c r="BP388" s="7">
        <v>12</v>
      </c>
      <c r="BQ388" s="7">
        <v>14</v>
      </c>
      <c r="BR388" s="7">
        <v>12</v>
      </c>
      <c r="BS388" s="7">
        <v>14</v>
      </c>
      <c r="BT388" s="7">
        <v>14</v>
      </c>
      <c r="BU388" s="7">
        <v>12</v>
      </c>
      <c r="BV388" s="7">
        <v>12</v>
      </c>
      <c r="BW388" s="7">
        <v>16</v>
      </c>
      <c r="BX388" s="7">
        <v>6</v>
      </c>
      <c r="BY388" s="7">
        <v>7</v>
      </c>
      <c r="BZ388" s="7">
        <v>13</v>
      </c>
      <c r="CA388" s="7">
        <v>13</v>
      </c>
      <c r="CB388" s="7">
        <v>16</v>
      </c>
      <c r="CC388" s="7">
        <v>14</v>
      </c>
      <c r="CD388" s="7">
        <v>8</v>
      </c>
      <c r="CE388" s="7">
        <v>9</v>
      </c>
      <c r="CF388" s="7">
        <v>12</v>
      </c>
      <c r="CG388" s="7">
        <v>11</v>
      </c>
      <c r="CH388" s="7">
        <v>10</v>
      </c>
      <c r="CI388" s="7">
        <v>12</v>
      </c>
      <c r="CJ388" s="7">
        <v>6</v>
      </c>
      <c r="CK388" s="7">
        <v>17</v>
      </c>
      <c r="CL388" s="7">
        <v>11</v>
      </c>
      <c r="CM388" s="7">
        <v>18</v>
      </c>
      <c r="CN388" s="7">
        <v>16</v>
      </c>
      <c r="CO388" s="7">
        <v>9</v>
      </c>
      <c r="CP388" s="7">
        <v>20</v>
      </c>
      <c r="CQ388" s="7">
        <v>12</v>
      </c>
      <c r="CR388" s="7">
        <v>16</v>
      </c>
      <c r="CS388" s="7">
        <v>15</v>
      </c>
      <c r="CT388" s="7">
        <v>12</v>
      </c>
      <c r="CU388" s="7">
        <v>8</v>
      </c>
      <c r="CV388" s="7">
        <v>10</v>
      </c>
      <c r="CW388" s="7">
        <v>12</v>
      </c>
      <c r="CX388" s="7">
        <v>16</v>
      </c>
      <c r="CY388" s="7">
        <v>9</v>
      </c>
      <c r="CZ388" s="7">
        <v>14</v>
      </c>
      <c r="DA388" s="7">
        <v>14</v>
      </c>
      <c r="DB388" s="7">
        <v>10</v>
      </c>
      <c r="DC388" s="7">
        <v>11</v>
      </c>
      <c r="DD388" s="7">
        <v>14</v>
      </c>
      <c r="DE388" s="7">
        <v>5</v>
      </c>
      <c r="DF388" s="7">
        <v>7</v>
      </c>
      <c r="DG388" s="7">
        <v>10</v>
      </c>
      <c r="DH388" s="7">
        <v>8</v>
      </c>
      <c r="DI388" s="7">
        <v>7</v>
      </c>
      <c r="DJ388" s="7">
        <v>10</v>
      </c>
      <c r="DK388" s="7">
        <v>5</v>
      </c>
      <c r="DL388" s="7">
        <v>6</v>
      </c>
      <c r="DM388" s="7">
        <v>11</v>
      </c>
      <c r="DN388" s="7">
        <v>11</v>
      </c>
      <c r="DO388" s="7">
        <v>6</v>
      </c>
      <c r="DP388" s="7">
        <v>5</v>
      </c>
      <c r="DQ388" s="7">
        <v>1</v>
      </c>
      <c r="DR388" s="7">
        <v>5</v>
      </c>
      <c r="DS388" s="7">
        <v>3</v>
      </c>
      <c r="DT388" s="7">
        <v>4</v>
      </c>
      <c r="DU388" s="7">
        <v>1</v>
      </c>
      <c r="DV388" s="7">
        <v>6</v>
      </c>
      <c r="DW388" s="7">
        <v>4</v>
      </c>
      <c r="DX388" s="7">
        <f t="shared" si="29"/>
        <v>602</v>
      </c>
      <c r="DY388" s="7">
        <f t="shared" si="30"/>
        <v>76</v>
      </c>
      <c r="DZ388" s="7">
        <f t="shared" si="31"/>
        <v>305</v>
      </c>
      <c r="EA388" s="7">
        <f t="shared" si="32"/>
        <v>194</v>
      </c>
    </row>
    <row r="389" spans="1:131" x14ac:dyDescent="0.35">
      <c r="A389" s="7">
        <v>13</v>
      </c>
      <c r="B389" s="10" t="s">
        <v>1020</v>
      </c>
      <c r="C389" s="10" t="s">
        <v>896</v>
      </c>
      <c r="D389" s="10" t="s">
        <v>897</v>
      </c>
      <c r="E389" s="7">
        <f>SUM(Table32534[[#This Row],[0]:[90]])</f>
        <v>790</v>
      </c>
      <c r="F389" s="8">
        <f>SUM(Table32534[[#This Row],[0]:[15]])</f>
        <v>105</v>
      </c>
      <c r="G389" s="7">
        <f>SUM(Table32534[[#This Row],[16]:[64]])</f>
        <v>446</v>
      </c>
      <c r="H389" s="7">
        <f>SUM(Table32534[[#This Row],[65]:[90]])</f>
        <v>239</v>
      </c>
      <c r="I389" s="7">
        <f>SUM(Table32534[[#This Row],[85]:[90]])</f>
        <v>39</v>
      </c>
      <c r="J389" s="8">
        <f>SUM(Table32534[[#This Row],[0]:[17]])</f>
        <v>121</v>
      </c>
      <c r="K389" s="7">
        <f>SUM(Table32534[[#This Row],[18]:[64]])</f>
        <v>430</v>
      </c>
      <c r="L389" s="8">
        <f>SUM(Table32534[[#This Row],[0]:[4]])</f>
        <v>37</v>
      </c>
      <c r="M389" s="7">
        <f>SUM(Table32534[[#This Row],[5]:[15]])</f>
        <v>68</v>
      </c>
      <c r="N389" s="7">
        <f>SUM(Table32534[[#This Row],[16]:[24]])</f>
        <v>72</v>
      </c>
      <c r="O389" s="7">
        <f>SUM(Table32534[[#This Row],[25]:[49]])</f>
        <v>202</v>
      </c>
      <c r="P389" s="7">
        <f>SUM(Table32534[[#This Row],[50]:[64]])</f>
        <v>172</v>
      </c>
      <c r="Q389" s="7">
        <f>SUM(Table32534[[#This Row],[65]:[74]])</f>
        <v>118</v>
      </c>
      <c r="R389" s="7">
        <f>SUM(Table32534[[#This Row],[75]:[84]])</f>
        <v>82</v>
      </c>
      <c r="S389" s="8">
        <f>SUM(Table32534[[#This Row],[5]:[9]])</f>
        <v>26</v>
      </c>
      <c r="T389" s="7">
        <f>SUM(Table32534[[#This Row],[10]:[14]])</f>
        <v>35</v>
      </c>
      <c r="U389" s="7">
        <f>SUM(Table32534[[#This Row],[15]:[19]])</f>
        <v>32</v>
      </c>
      <c r="V389" s="7">
        <f>SUM(Table32534[[#This Row],[20]:[24]])</f>
        <v>47</v>
      </c>
      <c r="W389" s="7">
        <f>SUM(Table32534[[#This Row],[25]:[29]])</f>
        <v>40</v>
      </c>
      <c r="X389" s="7">
        <f>SUM(Table32534[[#This Row],[30]:[34]])</f>
        <v>50</v>
      </c>
      <c r="Y389" s="7">
        <f>SUM(Table32534[[#This Row],[35]:[39]])</f>
        <v>32</v>
      </c>
      <c r="Z389" s="7">
        <f>SUM(Table32534[[#This Row],[40]:[44]])</f>
        <v>38</v>
      </c>
      <c r="AA389" s="7">
        <f>SUM(Table32534[[#This Row],[45]:[49]])</f>
        <v>42</v>
      </c>
      <c r="AB389" s="7">
        <f>SUM(Table32534[[#This Row],[50]:[54]])</f>
        <v>44</v>
      </c>
      <c r="AC389" s="7">
        <f>SUM(Table32534[[#This Row],[55]:[59]])</f>
        <v>55</v>
      </c>
      <c r="AD389" s="7">
        <f>SUM(Table32534[[#This Row],[60]:[64]])</f>
        <v>73</v>
      </c>
      <c r="AE389" s="7">
        <f>SUM(Table32534[[#This Row],[65]:[69]])</f>
        <v>61</v>
      </c>
      <c r="AF389" s="7">
        <f>SUM(Table32534[[#This Row],[70]:[74]])</f>
        <v>57</v>
      </c>
      <c r="AG389" s="7">
        <f>SUM(Table32534[[#This Row],[75]:[79]])</f>
        <v>44</v>
      </c>
      <c r="AH389" s="7">
        <f>SUM(Table32534[[#This Row],[80]:[84]])</f>
        <v>38</v>
      </c>
      <c r="AI389" s="7">
        <f>SUM(Table32534[[#This Row],[85]:[89]])</f>
        <v>22</v>
      </c>
      <c r="AJ389" s="7">
        <f>Table32534[[#This Row],[90]]</f>
        <v>17</v>
      </c>
      <c r="AK389" s="8">
        <v>8</v>
      </c>
      <c r="AL389" s="7">
        <v>4</v>
      </c>
      <c r="AM389" s="7">
        <v>7</v>
      </c>
      <c r="AN389" s="7">
        <v>6</v>
      </c>
      <c r="AO389" s="7">
        <v>12</v>
      </c>
      <c r="AP389" s="7">
        <v>4</v>
      </c>
      <c r="AQ389" s="7">
        <v>6</v>
      </c>
      <c r="AR389" s="7">
        <v>2</v>
      </c>
      <c r="AS389" s="7">
        <v>5</v>
      </c>
      <c r="AT389" s="7">
        <v>9</v>
      </c>
      <c r="AU389" s="7">
        <v>6</v>
      </c>
      <c r="AV389" s="7">
        <v>3</v>
      </c>
      <c r="AW389" s="7">
        <v>11</v>
      </c>
      <c r="AX389" s="7">
        <v>11</v>
      </c>
      <c r="AY389" s="7">
        <v>4</v>
      </c>
      <c r="AZ389" s="7">
        <v>7</v>
      </c>
      <c r="BA389" s="7">
        <v>10</v>
      </c>
      <c r="BB389" s="7">
        <v>6</v>
      </c>
      <c r="BC389" s="7">
        <v>8</v>
      </c>
      <c r="BD389" s="7">
        <v>1</v>
      </c>
      <c r="BE389" s="7">
        <v>15</v>
      </c>
      <c r="BF389" s="7">
        <v>11</v>
      </c>
      <c r="BG389" s="7">
        <v>7</v>
      </c>
      <c r="BH389" s="7">
        <v>10</v>
      </c>
      <c r="BI389" s="7">
        <v>4</v>
      </c>
      <c r="BJ389" s="7">
        <v>10</v>
      </c>
      <c r="BK389" s="7">
        <v>6</v>
      </c>
      <c r="BL389" s="7">
        <v>12</v>
      </c>
      <c r="BM389" s="7">
        <v>7</v>
      </c>
      <c r="BN389" s="7">
        <v>5</v>
      </c>
      <c r="BO389" s="7">
        <v>7</v>
      </c>
      <c r="BP389" s="7">
        <v>10</v>
      </c>
      <c r="BQ389" s="7">
        <v>9</v>
      </c>
      <c r="BR389" s="7">
        <v>15</v>
      </c>
      <c r="BS389" s="7">
        <v>9</v>
      </c>
      <c r="BT389" s="7">
        <v>5</v>
      </c>
      <c r="BU389" s="7">
        <v>6</v>
      </c>
      <c r="BV389" s="7">
        <v>6</v>
      </c>
      <c r="BW389" s="7">
        <v>5</v>
      </c>
      <c r="BX389" s="7">
        <v>10</v>
      </c>
      <c r="BY389" s="7">
        <v>9</v>
      </c>
      <c r="BZ389" s="7">
        <v>11</v>
      </c>
      <c r="CA389" s="7">
        <v>4</v>
      </c>
      <c r="CB389" s="7">
        <v>8</v>
      </c>
      <c r="CC389" s="7">
        <v>6</v>
      </c>
      <c r="CD389" s="7">
        <v>11</v>
      </c>
      <c r="CE389" s="7">
        <v>9</v>
      </c>
      <c r="CF389" s="7">
        <v>11</v>
      </c>
      <c r="CG389" s="7">
        <v>5</v>
      </c>
      <c r="CH389" s="7">
        <v>6</v>
      </c>
      <c r="CI389" s="7">
        <v>8</v>
      </c>
      <c r="CJ389" s="7">
        <v>8</v>
      </c>
      <c r="CK389" s="7">
        <v>6</v>
      </c>
      <c r="CL389" s="7">
        <v>11</v>
      </c>
      <c r="CM389" s="7">
        <v>11</v>
      </c>
      <c r="CN389" s="7">
        <v>7</v>
      </c>
      <c r="CO389" s="7">
        <v>10</v>
      </c>
      <c r="CP389" s="7">
        <v>9</v>
      </c>
      <c r="CQ389" s="7">
        <v>14</v>
      </c>
      <c r="CR389" s="7">
        <v>15</v>
      </c>
      <c r="CS389" s="7">
        <v>15</v>
      </c>
      <c r="CT389" s="7">
        <v>14</v>
      </c>
      <c r="CU389" s="7">
        <v>19</v>
      </c>
      <c r="CV389" s="7">
        <v>8</v>
      </c>
      <c r="CW389" s="7">
        <v>17</v>
      </c>
      <c r="CX389" s="7">
        <v>9</v>
      </c>
      <c r="CY389" s="7">
        <v>16</v>
      </c>
      <c r="CZ389" s="7">
        <v>10</v>
      </c>
      <c r="DA389" s="7">
        <v>13</v>
      </c>
      <c r="DB389" s="7">
        <v>13</v>
      </c>
      <c r="DC389" s="7">
        <v>13</v>
      </c>
      <c r="DD389" s="7">
        <v>12</v>
      </c>
      <c r="DE389" s="7">
        <v>10</v>
      </c>
      <c r="DF389" s="7">
        <v>9</v>
      </c>
      <c r="DG389" s="7">
        <v>13</v>
      </c>
      <c r="DH389" s="7">
        <v>8</v>
      </c>
      <c r="DI389" s="7">
        <v>14</v>
      </c>
      <c r="DJ389" s="7">
        <v>8</v>
      </c>
      <c r="DK389" s="7">
        <v>8</v>
      </c>
      <c r="DL389" s="7">
        <v>6</v>
      </c>
      <c r="DM389" s="7">
        <v>9</v>
      </c>
      <c r="DN389" s="7">
        <v>11</v>
      </c>
      <c r="DO389" s="7">
        <v>8</v>
      </c>
      <c r="DP389" s="7">
        <v>5</v>
      </c>
      <c r="DQ389" s="7">
        <v>5</v>
      </c>
      <c r="DR389" s="7">
        <v>2</v>
      </c>
      <c r="DS389" s="7">
        <v>5</v>
      </c>
      <c r="DT389" s="7">
        <v>7</v>
      </c>
      <c r="DU389" s="7">
        <v>5</v>
      </c>
      <c r="DV389" s="7">
        <v>3</v>
      </c>
      <c r="DW389" s="7">
        <v>17</v>
      </c>
      <c r="DX389" s="7">
        <f t="shared" si="29"/>
        <v>446</v>
      </c>
      <c r="DY389" s="7">
        <f t="shared" si="30"/>
        <v>56</v>
      </c>
      <c r="DZ389" s="7">
        <f t="shared" si="31"/>
        <v>202</v>
      </c>
      <c r="EA389" s="7">
        <f t="shared" si="32"/>
        <v>172</v>
      </c>
    </row>
    <row r="390" spans="1:131" x14ac:dyDescent="0.35">
      <c r="A390" s="7">
        <v>13</v>
      </c>
      <c r="B390" s="10" t="s">
        <v>1020</v>
      </c>
      <c r="C390" s="10" t="s">
        <v>898</v>
      </c>
      <c r="D390" s="10" t="s">
        <v>899</v>
      </c>
      <c r="E390" s="7">
        <f>SUM(Table32534[[#This Row],[0]:[90]])</f>
        <v>937</v>
      </c>
      <c r="F390" s="8">
        <f>SUM(Table32534[[#This Row],[0]:[15]])</f>
        <v>164</v>
      </c>
      <c r="G390" s="7">
        <f>SUM(Table32534[[#This Row],[16]:[64]])</f>
        <v>610</v>
      </c>
      <c r="H390" s="7">
        <f>SUM(Table32534[[#This Row],[65]:[90]])</f>
        <v>163</v>
      </c>
      <c r="I390" s="7">
        <f>SUM(Table32534[[#This Row],[85]:[90]])</f>
        <v>8</v>
      </c>
      <c r="J390" s="8">
        <f>SUM(Table32534[[#This Row],[0]:[17]])</f>
        <v>192</v>
      </c>
      <c r="K390" s="7">
        <f>SUM(Table32534[[#This Row],[18]:[64]])</f>
        <v>582</v>
      </c>
      <c r="L390" s="8">
        <f>SUM(Table32534[[#This Row],[0]:[4]])</f>
        <v>55</v>
      </c>
      <c r="M390" s="7">
        <f>SUM(Table32534[[#This Row],[5]:[15]])</f>
        <v>109</v>
      </c>
      <c r="N390" s="7">
        <f>SUM(Table32534[[#This Row],[16]:[24]])</f>
        <v>106</v>
      </c>
      <c r="O390" s="7">
        <f>SUM(Table32534[[#This Row],[25]:[49]])</f>
        <v>297</v>
      </c>
      <c r="P390" s="7">
        <f>SUM(Table32534[[#This Row],[50]:[64]])</f>
        <v>207</v>
      </c>
      <c r="Q390" s="7">
        <f>SUM(Table32534[[#This Row],[65]:[74]])</f>
        <v>95</v>
      </c>
      <c r="R390" s="7">
        <f>SUM(Table32534[[#This Row],[75]:[84]])</f>
        <v>60</v>
      </c>
      <c r="S390" s="8">
        <f>SUM(Table32534[[#This Row],[5]:[9]])</f>
        <v>53</v>
      </c>
      <c r="T390" s="7">
        <f>SUM(Table32534[[#This Row],[10]:[14]])</f>
        <v>44</v>
      </c>
      <c r="U390" s="7">
        <f>SUM(Table32534[[#This Row],[15]:[19]])</f>
        <v>69</v>
      </c>
      <c r="V390" s="7">
        <f>SUM(Table32534[[#This Row],[20]:[24]])</f>
        <v>49</v>
      </c>
      <c r="W390" s="7">
        <f>SUM(Table32534[[#This Row],[25]:[29]])</f>
        <v>72</v>
      </c>
      <c r="X390" s="7">
        <f>SUM(Table32534[[#This Row],[30]:[34]])</f>
        <v>60</v>
      </c>
      <c r="Y390" s="7">
        <f>SUM(Table32534[[#This Row],[35]:[39]])</f>
        <v>64</v>
      </c>
      <c r="Z390" s="7">
        <f>SUM(Table32534[[#This Row],[40]:[44]])</f>
        <v>38</v>
      </c>
      <c r="AA390" s="7">
        <f>SUM(Table32534[[#This Row],[45]:[49]])</f>
        <v>63</v>
      </c>
      <c r="AB390" s="7">
        <f>SUM(Table32534[[#This Row],[50]:[54]])</f>
        <v>72</v>
      </c>
      <c r="AC390" s="7">
        <f>SUM(Table32534[[#This Row],[55]:[59]])</f>
        <v>68</v>
      </c>
      <c r="AD390" s="7">
        <f>SUM(Table32534[[#This Row],[60]:[64]])</f>
        <v>67</v>
      </c>
      <c r="AE390" s="7">
        <f>SUM(Table32534[[#This Row],[65]:[69]])</f>
        <v>50</v>
      </c>
      <c r="AF390" s="7">
        <f>SUM(Table32534[[#This Row],[70]:[74]])</f>
        <v>45</v>
      </c>
      <c r="AG390" s="7">
        <f>SUM(Table32534[[#This Row],[75]:[79]])</f>
        <v>42</v>
      </c>
      <c r="AH390" s="7">
        <f>SUM(Table32534[[#This Row],[80]:[84]])</f>
        <v>18</v>
      </c>
      <c r="AI390" s="7">
        <f>SUM(Table32534[[#This Row],[85]:[89]])</f>
        <v>6</v>
      </c>
      <c r="AJ390" s="7">
        <f>Table32534[[#This Row],[90]]</f>
        <v>2</v>
      </c>
      <c r="AK390" s="8">
        <v>9</v>
      </c>
      <c r="AL390" s="7">
        <v>18</v>
      </c>
      <c r="AM390" s="7">
        <v>8</v>
      </c>
      <c r="AN390" s="7">
        <v>11</v>
      </c>
      <c r="AO390" s="7">
        <v>9</v>
      </c>
      <c r="AP390" s="7">
        <v>10</v>
      </c>
      <c r="AQ390" s="7">
        <v>10</v>
      </c>
      <c r="AR390" s="7">
        <v>11</v>
      </c>
      <c r="AS390" s="7">
        <v>9</v>
      </c>
      <c r="AT390" s="7">
        <v>13</v>
      </c>
      <c r="AU390" s="7">
        <v>10</v>
      </c>
      <c r="AV390" s="7">
        <v>5</v>
      </c>
      <c r="AW390" s="7">
        <v>7</v>
      </c>
      <c r="AX390" s="7">
        <v>9</v>
      </c>
      <c r="AY390" s="7">
        <v>13</v>
      </c>
      <c r="AZ390" s="7">
        <v>12</v>
      </c>
      <c r="BA390" s="7">
        <v>16</v>
      </c>
      <c r="BB390" s="7">
        <v>12</v>
      </c>
      <c r="BC390" s="7">
        <v>14</v>
      </c>
      <c r="BD390" s="7">
        <v>15</v>
      </c>
      <c r="BE390" s="7">
        <v>13</v>
      </c>
      <c r="BF390" s="7">
        <v>15</v>
      </c>
      <c r="BG390" s="7">
        <v>8</v>
      </c>
      <c r="BH390" s="7">
        <v>2</v>
      </c>
      <c r="BI390" s="7">
        <v>11</v>
      </c>
      <c r="BJ390" s="7">
        <v>15</v>
      </c>
      <c r="BK390" s="7">
        <v>13</v>
      </c>
      <c r="BL390" s="7">
        <v>16</v>
      </c>
      <c r="BM390" s="7">
        <v>11</v>
      </c>
      <c r="BN390" s="7">
        <v>17</v>
      </c>
      <c r="BO390" s="7">
        <v>15</v>
      </c>
      <c r="BP390" s="7">
        <v>12</v>
      </c>
      <c r="BQ390" s="7">
        <v>10</v>
      </c>
      <c r="BR390" s="7">
        <v>5</v>
      </c>
      <c r="BS390" s="7">
        <v>18</v>
      </c>
      <c r="BT390" s="7">
        <v>8</v>
      </c>
      <c r="BU390" s="7">
        <v>16</v>
      </c>
      <c r="BV390" s="7">
        <v>12</v>
      </c>
      <c r="BW390" s="7">
        <v>15</v>
      </c>
      <c r="BX390" s="7">
        <v>13</v>
      </c>
      <c r="BY390" s="7">
        <v>9</v>
      </c>
      <c r="BZ390" s="7">
        <v>10</v>
      </c>
      <c r="CA390" s="7">
        <v>9</v>
      </c>
      <c r="CB390" s="7">
        <v>5</v>
      </c>
      <c r="CC390" s="7">
        <v>5</v>
      </c>
      <c r="CD390" s="7">
        <v>18</v>
      </c>
      <c r="CE390" s="7">
        <v>13</v>
      </c>
      <c r="CF390" s="7">
        <v>6</v>
      </c>
      <c r="CG390" s="7">
        <v>15</v>
      </c>
      <c r="CH390" s="7">
        <v>11</v>
      </c>
      <c r="CI390" s="7">
        <v>18</v>
      </c>
      <c r="CJ390" s="7">
        <v>20</v>
      </c>
      <c r="CK390" s="7">
        <v>11</v>
      </c>
      <c r="CL390" s="7">
        <v>14</v>
      </c>
      <c r="CM390" s="7">
        <v>9</v>
      </c>
      <c r="CN390" s="7">
        <v>15</v>
      </c>
      <c r="CO390" s="7">
        <v>15</v>
      </c>
      <c r="CP390" s="7">
        <v>8</v>
      </c>
      <c r="CQ390" s="7">
        <v>12</v>
      </c>
      <c r="CR390" s="7">
        <v>18</v>
      </c>
      <c r="CS390" s="7">
        <v>16</v>
      </c>
      <c r="CT390" s="7">
        <v>13</v>
      </c>
      <c r="CU390" s="7">
        <v>13</v>
      </c>
      <c r="CV390" s="7">
        <v>13</v>
      </c>
      <c r="CW390" s="7">
        <v>12</v>
      </c>
      <c r="CX390" s="7">
        <v>12</v>
      </c>
      <c r="CY390" s="7">
        <v>10</v>
      </c>
      <c r="CZ390" s="7">
        <v>12</v>
      </c>
      <c r="DA390" s="7">
        <v>8</v>
      </c>
      <c r="DB390" s="7">
        <v>8</v>
      </c>
      <c r="DC390" s="7">
        <v>5</v>
      </c>
      <c r="DD390" s="7">
        <v>6</v>
      </c>
      <c r="DE390" s="7">
        <v>11</v>
      </c>
      <c r="DF390" s="7">
        <v>8</v>
      </c>
      <c r="DG390" s="7">
        <v>15</v>
      </c>
      <c r="DH390" s="7">
        <v>9</v>
      </c>
      <c r="DI390" s="7">
        <v>8</v>
      </c>
      <c r="DJ390" s="7">
        <v>10</v>
      </c>
      <c r="DK390" s="7">
        <v>3</v>
      </c>
      <c r="DL390" s="7">
        <v>12</v>
      </c>
      <c r="DM390" s="7">
        <v>4</v>
      </c>
      <c r="DN390" s="7">
        <v>3</v>
      </c>
      <c r="DO390" s="7">
        <v>3</v>
      </c>
      <c r="DP390" s="7">
        <v>5</v>
      </c>
      <c r="DQ390" s="7">
        <v>3</v>
      </c>
      <c r="DR390" s="7">
        <v>2</v>
      </c>
      <c r="DS390" s="7">
        <v>1</v>
      </c>
      <c r="DT390" s="7">
        <v>2</v>
      </c>
      <c r="DU390" s="7">
        <v>0</v>
      </c>
      <c r="DV390" s="7">
        <v>1</v>
      </c>
      <c r="DW390" s="7">
        <v>2</v>
      </c>
      <c r="DX390" s="7">
        <f t="shared" si="29"/>
        <v>610</v>
      </c>
      <c r="DY390" s="7">
        <f t="shared" si="30"/>
        <v>78</v>
      </c>
      <c r="DZ390" s="7">
        <f t="shared" si="31"/>
        <v>297</v>
      </c>
      <c r="EA390" s="7">
        <f t="shared" si="32"/>
        <v>207</v>
      </c>
    </row>
    <row r="391" spans="1:131" x14ac:dyDescent="0.35">
      <c r="A391" s="7">
        <v>13</v>
      </c>
      <c r="B391" s="10" t="s">
        <v>1020</v>
      </c>
      <c r="C391" s="10" t="s">
        <v>900</v>
      </c>
      <c r="D391" s="10" t="s">
        <v>901</v>
      </c>
      <c r="E391" s="7">
        <f>SUM(Table32534[[#This Row],[0]:[90]])</f>
        <v>1095</v>
      </c>
      <c r="F391" s="8">
        <f>SUM(Table32534[[#This Row],[0]:[15]])</f>
        <v>140</v>
      </c>
      <c r="G391" s="7">
        <f>SUM(Table32534[[#This Row],[16]:[64]])</f>
        <v>639</v>
      </c>
      <c r="H391" s="7">
        <f>SUM(Table32534[[#This Row],[65]:[90]])</f>
        <v>316</v>
      </c>
      <c r="I391" s="7">
        <f>SUM(Table32534[[#This Row],[85]:[90]])</f>
        <v>40</v>
      </c>
      <c r="J391" s="8">
        <f>SUM(Table32534[[#This Row],[0]:[17]])</f>
        <v>159</v>
      </c>
      <c r="K391" s="7">
        <f>SUM(Table32534[[#This Row],[18]:[64]])</f>
        <v>620</v>
      </c>
      <c r="L391" s="8">
        <f>SUM(Table32534[[#This Row],[0]:[4]])</f>
        <v>36</v>
      </c>
      <c r="M391" s="7">
        <f>SUM(Table32534[[#This Row],[5]:[15]])</f>
        <v>104</v>
      </c>
      <c r="N391" s="7">
        <f>SUM(Table32534[[#This Row],[16]:[24]])</f>
        <v>94</v>
      </c>
      <c r="O391" s="7">
        <f>SUM(Table32534[[#This Row],[25]:[49]])</f>
        <v>288</v>
      </c>
      <c r="P391" s="7">
        <f>SUM(Table32534[[#This Row],[50]:[64]])</f>
        <v>257</v>
      </c>
      <c r="Q391" s="7">
        <f>SUM(Table32534[[#This Row],[65]:[74]])</f>
        <v>148</v>
      </c>
      <c r="R391" s="7">
        <f>SUM(Table32534[[#This Row],[75]:[84]])</f>
        <v>128</v>
      </c>
      <c r="S391" s="8">
        <f>SUM(Table32534[[#This Row],[5]:[9]])</f>
        <v>53</v>
      </c>
      <c r="T391" s="7">
        <f>SUM(Table32534[[#This Row],[10]:[14]])</f>
        <v>34</v>
      </c>
      <c r="U391" s="7">
        <f>SUM(Table32534[[#This Row],[15]:[19]])</f>
        <v>56</v>
      </c>
      <c r="V391" s="7">
        <f>SUM(Table32534[[#This Row],[20]:[24]])</f>
        <v>55</v>
      </c>
      <c r="W391" s="7">
        <f>SUM(Table32534[[#This Row],[25]:[29]])</f>
        <v>29</v>
      </c>
      <c r="X391" s="7">
        <f>SUM(Table32534[[#This Row],[30]:[34]])</f>
        <v>55</v>
      </c>
      <c r="Y391" s="7">
        <f>SUM(Table32534[[#This Row],[35]:[39]])</f>
        <v>71</v>
      </c>
      <c r="Z391" s="7">
        <f>SUM(Table32534[[#This Row],[40]:[44]])</f>
        <v>73</v>
      </c>
      <c r="AA391" s="7">
        <f>SUM(Table32534[[#This Row],[45]:[49]])</f>
        <v>60</v>
      </c>
      <c r="AB391" s="7">
        <f>SUM(Table32534[[#This Row],[50]:[54]])</f>
        <v>78</v>
      </c>
      <c r="AC391" s="7">
        <f>SUM(Table32534[[#This Row],[55]:[59]])</f>
        <v>85</v>
      </c>
      <c r="AD391" s="7">
        <f>SUM(Table32534[[#This Row],[60]:[64]])</f>
        <v>94</v>
      </c>
      <c r="AE391" s="7">
        <f>SUM(Table32534[[#This Row],[65]:[69]])</f>
        <v>81</v>
      </c>
      <c r="AF391" s="7">
        <f>SUM(Table32534[[#This Row],[70]:[74]])</f>
        <v>67</v>
      </c>
      <c r="AG391" s="7">
        <f>SUM(Table32534[[#This Row],[75]:[79]])</f>
        <v>88</v>
      </c>
      <c r="AH391" s="7">
        <f>SUM(Table32534[[#This Row],[80]:[84]])</f>
        <v>40</v>
      </c>
      <c r="AI391" s="7">
        <f>SUM(Table32534[[#This Row],[85]:[89]])</f>
        <v>22</v>
      </c>
      <c r="AJ391" s="7">
        <f>Table32534[[#This Row],[90]]</f>
        <v>18</v>
      </c>
      <c r="AK391" s="8">
        <v>4</v>
      </c>
      <c r="AL391" s="7">
        <v>8</v>
      </c>
      <c r="AM391" s="7">
        <v>9</v>
      </c>
      <c r="AN391" s="7">
        <v>9</v>
      </c>
      <c r="AO391" s="7">
        <v>6</v>
      </c>
      <c r="AP391" s="7">
        <v>10</v>
      </c>
      <c r="AQ391" s="7">
        <v>13</v>
      </c>
      <c r="AR391" s="7">
        <v>9</v>
      </c>
      <c r="AS391" s="7">
        <v>10</v>
      </c>
      <c r="AT391" s="7">
        <v>11</v>
      </c>
      <c r="AU391" s="7">
        <v>6</v>
      </c>
      <c r="AV391" s="7">
        <v>9</v>
      </c>
      <c r="AW391" s="7">
        <v>5</v>
      </c>
      <c r="AX391" s="7">
        <v>8</v>
      </c>
      <c r="AY391" s="7">
        <v>6</v>
      </c>
      <c r="AZ391" s="7">
        <v>17</v>
      </c>
      <c r="BA391" s="7">
        <v>12</v>
      </c>
      <c r="BB391" s="7">
        <v>7</v>
      </c>
      <c r="BC391" s="7">
        <v>15</v>
      </c>
      <c r="BD391" s="7">
        <v>5</v>
      </c>
      <c r="BE391" s="7">
        <v>21</v>
      </c>
      <c r="BF391" s="7">
        <v>12</v>
      </c>
      <c r="BG391" s="7">
        <v>8</v>
      </c>
      <c r="BH391" s="7">
        <v>7</v>
      </c>
      <c r="BI391" s="7">
        <v>7</v>
      </c>
      <c r="BJ391" s="7">
        <v>6</v>
      </c>
      <c r="BK391" s="7">
        <v>5</v>
      </c>
      <c r="BL391" s="7">
        <v>6</v>
      </c>
      <c r="BM391" s="7">
        <v>5</v>
      </c>
      <c r="BN391" s="7">
        <v>7</v>
      </c>
      <c r="BO391" s="7">
        <v>8</v>
      </c>
      <c r="BP391" s="7">
        <v>12</v>
      </c>
      <c r="BQ391" s="7">
        <v>8</v>
      </c>
      <c r="BR391" s="7">
        <v>15</v>
      </c>
      <c r="BS391" s="7">
        <v>12</v>
      </c>
      <c r="BT391" s="7">
        <v>14</v>
      </c>
      <c r="BU391" s="7">
        <v>17</v>
      </c>
      <c r="BV391" s="7">
        <v>13</v>
      </c>
      <c r="BW391" s="7">
        <v>15</v>
      </c>
      <c r="BX391" s="7">
        <v>12</v>
      </c>
      <c r="BY391" s="7">
        <v>10</v>
      </c>
      <c r="BZ391" s="7">
        <v>13</v>
      </c>
      <c r="CA391" s="7">
        <v>19</v>
      </c>
      <c r="CB391" s="7">
        <v>13</v>
      </c>
      <c r="CC391" s="7">
        <v>18</v>
      </c>
      <c r="CD391" s="7">
        <v>16</v>
      </c>
      <c r="CE391" s="7">
        <v>9</v>
      </c>
      <c r="CF391" s="7">
        <v>11</v>
      </c>
      <c r="CG391" s="7">
        <v>17</v>
      </c>
      <c r="CH391" s="7">
        <v>7</v>
      </c>
      <c r="CI391" s="7">
        <v>15</v>
      </c>
      <c r="CJ391" s="7">
        <v>17</v>
      </c>
      <c r="CK391" s="7">
        <v>21</v>
      </c>
      <c r="CL391" s="7">
        <v>11</v>
      </c>
      <c r="CM391" s="7">
        <v>14</v>
      </c>
      <c r="CN391" s="7">
        <v>14</v>
      </c>
      <c r="CO391" s="7">
        <v>18</v>
      </c>
      <c r="CP391" s="7">
        <v>20</v>
      </c>
      <c r="CQ391" s="7">
        <v>15</v>
      </c>
      <c r="CR391" s="7">
        <v>18</v>
      </c>
      <c r="CS391" s="7">
        <v>16</v>
      </c>
      <c r="CT391" s="7">
        <v>18</v>
      </c>
      <c r="CU391" s="7">
        <v>18</v>
      </c>
      <c r="CV391" s="7">
        <v>29</v>
      </c>
      <c r="CW391" s="7">
        <v>13</v>
      </c>
      <c r="CX391" s="7">
        <v>8</v>
      </c>
      <c r="CY391" s="7">
        <v>13</v>
      </c>
      <c r="CZ391" s="7">
        <v>20</v>
      </c>
      <c r="DA391" s="7">
        <v>17</v>
      </c>
      <c r="DB391" s="7">
        <v>23</v>
      </c>
      <c r="DC391" s="7">
        <v>12</v>
      </c>
      <c r="DD391" s="7">
        <v>14</v>
      </c>
      <c r="DE391" s="7">
        <v>16</v>
      </c>
      <c r="DF391" s="7">
        <v>13</v>
      </c>
      <c r="DG391" s="7">
        <v>12</v>
      </c>
      <c r="DH391" s="7">
        <v>20</v>
      </c>
      <c r="DI391" s="7">
        <v>18</v>
      </c>
      <c r="DJ391" s="7">
        <v>23</v>
      </c>
      <c r="DK391" s="7">
        <v>13</v>
      </c>
      <c r="DL391" s="7">
        <v>14</v>
      </c>
      <c r="DM391" s="7">
        <v>8</v>
      </c>
      <c r="DN391" s="7">
        <v>11</v>
      </c>
      <c r="DO391" s="7">
        <v>7</v>
      </c>
      <c r="DP391" s="7">
        <v>5</v>
      </c>
      <c r="DQ391" s="7">
        <v>9</v>
      </c>
      <c r="DR391" s="7">
        <v>4</v>
      </c>
      <c r="DS391" s="7">
        <v>3</v>
      </c>
      <c r="DT391" s="7">
        <v>7</v>
      </c>
      <c r="DU391" s="7">
        <v>3</v>
      </c>
      <c r="DV391" s="7">
        <v>5</v>
      </c>
      <c r="DW391" s="7">
        <v>18</v>
      </c>
      <c r="DX391" s="7">
        <f t="shared" si="29"/>
        <v>639</v>
      </c>
      <c r="DY391" s="7">
        <f t="shared" si="30"/>
        <v>75</v>
      </c>
      <c r="DZ391" s="7">
        <f t="shared" si="31"/>
        <v>288</v>
      </c>
      <c r="EA391" s="7">
        <f t="shared" si="32"/>
        <v>257</v>
      </c>
    </row>
    <row r="392" spans="1:131" x14ac:dyDescent="0.35">
      <c r="A392" s="7">
        <v>13</v>
      </c>
      <c r="B392" s="10" t="s">
        <v>1020</v>
      </c>
      <c r="C392" s="10" t="s">
        <v>902</v>
      </c>
      <c r="D392" s="10" t="s">
        <v>903</v>
      </c>
      <c r="E392" s="7">
        <f>SUM(Table32534[[#This Row],[0]:[90]])</f>
        <v>860</v>
      </c>
      <c r="F392" s="8">
        <f>SUM(Table32534[[#This Row],[0]:[15]])</f>
        <v>191</v>
      </c>
      <c r="G392" s="7">
        <f>SUM(Table32534[[#This Row],[16]:[64]])</f>
        <v>542</v>
      </c>
      <c r="H392" s="7">
        <f>SUM(Table32534[[#This Row],[65]:[90]])</f>
        <v>127</v>
      </c>
      <c r="I392" s="7">
        <f>SUM(Table32534[[#This Row],[85]:[90]])</f>
        <v>10</v>
      </c>
      <c r="J392" s="8">
        <f>SUM(Table32534[[#This Row],[0]:[17]])</f>
        <v>210</v>
      </c>
      <c r="K392" s="7">
        <f>SUM(Table32534[[#This Row],[18]:[64]])</f>
        <v>523</v>
      </c>
      <c r="L392" s="8">
        <f>SUM(Table32534[[#This Row],[0]:[4]])</f>
        <v>58</v>
      </c>
      <c r="M392" s="7">
        <f>SUM(Table32534[[#This Row],[5]:[15]])</f>
        <v>133</v>
      </c>
      <c r="N392" s="7">
        <f>SUM(Table32534[[#This Row],[16]:[24]])</f>
        <v>65</v>
      </c>
      <c r="O392" s="7">
        <f>SUM(Table32534[[#This Row],[25]:[49]])</f>
        <v>288</v>
      </c>
      <c r="P392" s="7">
        <f>SUM(Table32534[[#This Row],[50]:[64]])</f>
        <v>189</v>
      </c>
      <c r="Q392" s="7">
        <f>SUM(Table32534[[#This Row],[65]:[74]])</f>
        <v>75</v>
      </c>
      <c r="R392" s="7">
        <f>SUM(Table32534[[#This Row],[75]:[84]])</f>
        <v>42</v>
      </c>
      <c r="S392" s="8">
        <f>SUM(Table32534[[#This Row],[5]:[9]])</f>
        <v>56</v>
      </c>
      <c r="T392" s="7">
        <f>SUM(Table32534[[#This Row],[10]:[14]])</f>
        <v>69</v>
      </c>
      <c r="U392" s="7">
        <f>SUM(Table32534[[#This Row],[15]:[19]])</f>
        <v>39</v>
      </c>
      <c r="V392" s="7">
        <f>SUM(Table32534[[#This Row],[20]:[24]])</f>
        <v>34</v>
      </c>
      <c r="W392" s="7">
        <f>SUM(Table32534[[#This Row],[25]:[29]])</f>
        <v>85</v>
      </c>
      <c r="X392" s="7">
        <f>SUM(Table32534[[#This Row],[30]:[34]])</f>
        <v>56</v>
      </c>
      <c r="Y392" s="7">
        <f>SUM(Table32534[[#This Row],[35]:[39]])</f>
        <v>56</v>
      </c>
      <c r="Z392" s="7">
        <f>SUM(Table32534[[#This Row],[40]:[44]])</f>
        <v>46</v>
      </c>
      <c r="AA392" s="7">
        <f>SUM(Table32534[[#This Row],[45]:[49]])</f>
        <v>45</v>
      </c>
      <c r="AB392" s="7">
        <f>SUM(Table32534[[#This Row],[50]:[54]])</f>
        <v>89</v>
      </c>
      <c r="AC392" s="7">
        <f>SUM(Table32534[[#This Row],[55]:[59]])</f>
        <v>51</v>
      </c>
      <c r="AD392" s="7">
        <f>SUM(Table32534[[#This Row],[60]:[64]])</f>
        <v>49</v>
      </c>
      <c r="AE392" s="7">
        <f>SUM(Table32534[[#This Row],[65]:[69]])</f>
        <v>48</v>
      </c>
      <c r="AF392" s="7">
        <f>SUM(Table32534[[#This Row],[70]:[74]])</f>
        <v>27</v>
      </c>
      <c r="AG392" s="7">
        <f>SUM(Table32534[[#This Row],[75]:[79]])</f>
        <v>29</v>
      </c>
      <c r="AH392" s="7">
        <f>SUM(Table32534[[#This Row],[80]:[84]])</f>
        <v>13</v>
      </c>
      <c r="AI392" s="7">
        <f>SUM(Table32534[[#This Row],[85]:[89]])</f>
        <v>9</v>
      </c>
      <c r="AJ392" s="7">
        <f>Table32534[[#This Row],[90]]</f>
        <v>1</v>
      </c>
      <c r="AK392" s="8">
        <v>12</v>
      </c>
      <c r="AL392" s="7">
        <v>8</v>
      </c>
      <c r="AM392" s="7">
        <v>11</v>
      </c>
      <c r="AN392" s="7">
        <v>12</v>
      </c>
      <c r="AO392" s="7">
        <v>15</v>
      </c>
      <c r="AP392" s="7">
        <v>12</v>
      </c>
      <c r="AQ392" s="7">
        <v>11</v>
      </c>
      <c r="AR392" s="7">
        <v>10</v>
      </c>
      <c r="AS392" s="7">
        <v>10</v>
      </c>
      <c r="AT392" s="7">
        <v>13</v>
      </c>
      <c r="AU392" s="7">
        <v>17</v>
      </c>
      <c r="AV392" s="7">
        <v>10</v>
      </c>
      <c r="AW392" s="7">
        <v>18</v>
      </c>
      <c r="AX392" s="7">
        <v>16</v>
      </c>
      <c r="AY392" s="7">
        <v>8</v>
      </c>
      <c r="AZ392" s="7">
        <v>8</v>
      </c>
      <c r="BA392" s="7">
        <v>11</v>
      </c>
      <c r="BB392" s="7">
        <v>8</v>
      </c>
      <c r="BC392" s="7">
        <v>8</v>
      </c>
      <c r="BD392" s="7">
        <v>4</v>
      </c>
      <c r="BE392" s="7">
        <v>6</v>
      </c>
      <c r="BF392" s="7">
        <v>10</v>
      </c>
      <c r="BG392" s="7">
        <v>8</v>
      </c>
      <c r="BH392" s="7">
        <v>6</v>
      </c>
      <c r="BI392" s="7">
        <v>4</v>
      </c>
      <c r="BJ392" s="7">
        <v>18</v>
      </c>
      <c r="BK392" s="7">
        <v>10</v>
      </c>
      <c r="BL392" s="7">
        <v>17</v>
      </c>
      <c r="BM392" s="7">
        <v>19</v>
      </c>
      <c r="BN392" s="7">
        <v>21</v>
      </c>
      <c r="BO392" s="7">
        <v>11</v>
      </c>
      <c r="BP392" s="7">
        <v>12</v>
      </c>
      <c r="BQ392" s="7">
        <v>8</v>
      </c>
      <c r="BR392" s="7">
        <v>6</v>
      </c>
      <c r="BS392" s="7">
        <v>19</v>
      </c>
      <c r="BT392" s="7">
        <v>5</v>
      </c>
      <c r="BU392" s="7">
        <v>16</v>
      </c>
      <c r="BV392" s="7">
        <v>8</v>
      </c>
      <c r="BW392" s="7">
        <v>15</v>
      </c>
      <c r="BX392" s="7">
        <v>12</v>
      </c>
      <c r="BY392" s="7">
        <v>5</v>
      </c>
      <c r="BZ392" s="7">
        <v>5</v>
      </c>
      <c r="CA392" s="7">
        <v>12</v>
      </c>
      <c r="CB392" s="7">
        <v>11</v>
      </c>
      <c r="CC392" s="7">
        <v>13</v>
      </c>
      <c r="CD392" s="7">
        <v>13</v>
      </c>
      <c r="CE392" s="7">
        <v>9</v>
      </c>
      <c r="CF392" s="7">
        <v>9</v>
      </c>
      <c r="CG392" s="7">
        <v>7</v>
      </c>
      <c r="CH392" s="7">
        <v>7</v>
      </c>
      <c r="CI392" s="7">
        <v>15</v>
      </c>
      <c r="CJ392" s="7">
        <v>19</v>
      </c>
      <c r="CK392" s="7">
        <v>18</v>
      </c>
      <c r="CL392" s="7">
        <v>24</v>
      </c>
      <c r="CM392" s="7">
        <v>13</v>
      </c>
      <c r="CN392" s="7">
        <v>9</v>
      </c>
      <c r="CO392" s="7">
        <v>12</v>
      </c>
      <c r="CP392" s="7">
        <v>6</v>
      </c>
      <c r="CQ392" s="7">
        <v>14</v>
      </c>
      <c r="CR392" s="7">
        <v>10</v>
      </c>
      <c r="CS392" s="7">
        <v>16</v>
      </c>
      <c r="CT392" s="7">
        <v>12</v>
      </c>
      <c r="CU392" s="7">
        <v>11</v>
      </c>
      <c r="CV392" s="7">
        <v>5</v>
      </c>
      <c r="CW392" s="7">
        <v>5</v>
      </c>
      <c r="CX392" s="7">
        <v>9</v>
      </c>
      <c r="CY392" s="7">
        <v>8</v>
      </c>
      <c r="CZ392" s="7">
        <v>11</v>
      </c>
      <c r="DA392" s="7">
        <v>11</v>
      </c>
      <c r="DB392" s="7">
        <v>9</v>
      </c>
      <c r="DC392" s="7">
        <v>6</v>
      </c>
      <c r="DD392" s="7">
        <v>4</v>
      </c>
      <c r="DE392" s="7">
        <v>6</v>
      </c>
      <c r="DF392" s="7">
        <v>3</v>
      </c>
      <c r="DG392" s="7">
        <v>8</v>
      </c>
      <c r="DH392" s="7">
        <v>6</v>
      </c>
      <c r="DI392" s="7">
        <v>4</v>
      </c>
      <c r="DJ392" s="7">
        <v>8</v>
      </c>
      <c r="DK392" s="7">
        <v>2</v>
      </c>
      <c r="DL392" s="7">
        <v>9</v>
      </c>
      <c r="DM392" s="7">
        <v>5</v>
      </c>
      <c r="DN392" s="7">
        <v>2</v>
      </c>
      <c r="DO392" s="7">
        <v>3</v>
      </c>
      <c r="DP392" s="7">
        <v>2</v>
      </c>
      <c r="DQ392" s="7">
        <v>1</v>
      </c>
      <c r="DR392" s="7">
        <v>1</v>
      </c>
      <c r="DS392" s="7">
        <v>4</v>
      </c>
      <c r="DT392" s="7">
        <v>1</v>
      </c>
      <c r="DU392" s="7">
        <v>3</v>
      </c>
      <c r="DV392" s="7">
        <v>0</v>
      </c>
      <c r="DW392" s="7">
        <v>1</v>
      </c>
      <c r="DX392" s="7">
        <f t="shared" si="29"/>
        <v>542</v>
      </c>
      <c r="DY392" s="7">
        <f t="shared" si="30"/>
        <v>46</v>
      </c>
      <c r="DZ392" s="7">
        <f t="shared" si="31"/>
        <v>288</v>
      </c>
      <c r="EA392" s="7">
        <f t="shared" si="32"/>
        <v>189</v>
      </c>
    </row>
    <row r="393" spans="1:131" x14ac:dyDescent="0.35">
      <c r="A393" s="7">
        <v>13</v>
      </c>
      <c r="B393" s="10" t="s">
        <v>1020</v>
      </c>
      <c r="C393" s="10" t="s">
        <v>904</v>
      </c>
      <c r="D393" s="10" t="s">
        <v>905</v>
      </c>
      <c r="E393" s="7">
        <f>SUM(Table32534[[#This Row],[0]:[90]])</f>
        <v>811</v>
      </c>
      <c r="F393" s="8">
        <f>SUM(Table32534[[#This Row],[0]:[15]])</f>
        <v>106</v>
      </c>
      <c r="G393" s="7">
        <f>SUM(Table32534[[#This Row],[16]:[64]])</f>
        <v>493</v>
      </c>
      <c r="H393" s="7">
        <f>SUM(Table32534[[#This Row],[65]:[90]])</f>
        <v>212</v>
      </c>
      <c r="I393" s="7">
        <f>SUM(Table32534[[#This Row],[85]:[90]])</f>
        <v>42</v>
      </c>
      <c r="J393" s="8">
        <f>SUM(Table32534[[#This Row],[0]:[17]])</f>
        <v>121</v>
      </c>
      <c r="K393" s="7">
        <f>SUM(Table32534[[#This Row],[18]:[64]])</f>
        <v>478</v>
      </c>
      <c r="L393" s="8">
        <f>SUM(Table32534[[#This Row],[0]:[4]])</f>
        <v>29</v>
      </c>
      <c r="M393" s="7">
        <f>SUM(Table32534[[#This Row],[5]:[15]])</f>
        <v>77</v>
      </c>
      <c r="N393" s="7">
        <f>SUM(Table32534[[#This Row],[16]:[24]])</f>
        <v>75</v>
      </c>
      <c r="O393" s="7">
        <f>SUM(Table32534[[#This Row],[25]:[49]])</f>
        <v>226</v>
      </c>
      <c r="P393" s="7">
        <f>SUM(Table32534[[#This Row],[50]:[64]])</f>
        <v>192</v>
      </c>
      <c r="Q393" s="7">
        <f>SUM(Table32534[[#This Row],[65]:[74]])</f>
        <v>118</v>
      </c>
      <c r="R393" s="7">
        <f>SUM(Table32534[[#This Row],[75]:[84]])</f>
        <v>52</v>
      </c>
      <c r="S393" s="8">
        <f>SUM(Table32534[[#This Row],[5]:[9]])</f>
        <v>49</v>
      </c>
      <c r="T393" s="7">
        <f>SUM(Table32534[[#This Row],[10]:[14]])</f>
        <v>25</v>
      </c>
      <c r="U393" s="7">
        <f>SUM(Table32534[[#This Row],[15]:[19]])</f>
        <v>36</v>
      </c>
      <c r="V393" s="7">
        <f>SUM(Table32534[[#This Row],[20]:[24]])</f>
        <v>42</v>
      </c>
      <c r="W393" s="7">
        <f>SUM(Table32534[[#This Row],[25]:[29]])</f>
        <v>56</v>
      </c>
      <c r="X393" s="7">
        <f>SUM(Table32534[[#This Row],[30]:[34]])</f>
        <v>42</v>
      </c>
      <c r="Y393" s="7">
        <f>SUM(Table32534[[#This Row],[35]:[39]])</f>
        <v>38</v>
      </c>
      <c r="Z393" s="7">
        <f>SUM(Table32534[[#This Row],[40]:[44]])</f>
        <v>52</v>
      </c>
      <c r="AA393" s="7">
        <f>SUM(Table32534[[#This Row],[45]:[49]])</f>
        <v>38</v>
      </c>
      <c r="AB393" s="7">
        <f>SUM(Table32534[[#This Row],[50]:[54]])</f>
        <v>65</v>
      </c>
      <c r="AC393" s="7">
        <f>SUM(Table32534[[#This Row],[55]:[59]])</f>
        <v>58</v>
      </c>
      <c r="AD393" s="7">
        <f>SUM(Table32534[[#This Row],[60]:[64]])</f>
        <v>69</v>
      </c>
      <c r="AE393" s="7">
        <f>SUM(Table32534[[#This Row],[65]:[69]])</f>
        <v>69</v>
      </c>
      <c r="AF393" s="7">
        <f>SUM(Table32534[[#This Row],[70]:[74]])</f>
        <v>49</v>
      </c>
      <c r="AG393" s="7">
        <f>SUM(Table32534[[#This Row],[75]:[79]])</f>
        <v>34</v>
      </c>
      <c r="AH393" s="7">
        <f>SUM(Table32534[[#This Row],[80]:[84]])</f>
        <v>18</v>
      </c>
      <c r="AI393" s="7">
        <f>SUM(Table32534[[#This Row],[85]:[89]])</f>
        <v>25</v>
      </c>
      <c r="AJ393" s="7">
        <f>Table32534[[#This Row],[90]]</f>
        <v>17</v>
      </c>
      <c r="AK393" s="8">
        <v>7</v>
      </c>
      <c r="AL393" s="7">
        <v>8</v>
      </c>
      <c r="AM393" s="7">
        <v>4</v>
      </c>
      <c r="AN393" s="7">
        <v>6</v>
      </c>
      <c r="AO393" s="7">
        <v>4</v>
      </c>
      <c r="AP393" s="7">
        <v>7</v>
      </c>
      <c r="AQ393" s="7">
        <v>13</v>
      </c>
      <c r="AR393" s="7">
        <v>6</v>
      </c>
      <c r="AS393" s="7">
        <v>12</v>
      </c>
      <c r="AT393" s="7">
        <v>11</v>
      </c>
      <c r="AU393" s="7">
        <v>6</v>
      </c>
      <c r="AV393" s="7">
        <v>5</v>
      </c>
      <c r="AW393" s="7">
        <v>5</v>
      </c>
      <c r="AX393" s="7">
        <v>5</v>
      </c>
      <c r="AY393" s="7">
        <v>4</v>
      </c>
      <c r="AZ393" s="7">
        <v>3</v>
      </c>
      <c r="BA393" s="7">
        <v>7</v>
      </c>
      <c r="BB393" s="7">
        <v>8</v>
      </c>
      <c r="BC393" s="7">
        <v>11</v>
      </c>
      <c r="BD393" s="7">
        <v>7</v>
      </c>
      <c r="BE393" s="7">
        <v>18</v>
      </c>
      <c r="BF393" s="7">
        <v>4</v>
      </c>
      <c r="BG393" s="7">
        <v>8</v>
      </c>
      <c r="BH393" s="7">
        <v>3</v>
      </c>
      <c r="BI393" s="7">
        <v>9</v>
      </c>
      <c r="BJ393" s="7">
        <v>9</v>
      </c>
      <c r="BK393" s="7">
        <v>9</v>
      </c>
      <c r="BL393" s="7">
        <v>10</v>
      </c>
      <c r="BM393" s="7">
        <v>14</v>
      </c>
      <c r="BN393" s="7">
        <v>14</v>
      </c>
      <c r="BO393" s="7">
        <v>9</v>
      </c>
      <c r="BP393" s="7">
        <v>7</v>
      </c>
      <c r="BQ393" s="7">
        <v>8</v>
      </c>
      <c r="BR393" s="7">
        <v>7</v>
      </c>
      <c r="BS393" s="7">
        <v>11</v>
      </c>
      <c r="BT393" s="7">
        <v>7</v>
      </c>
      <c r="BU393" s="7">
        <v>7</v>
      </c>
      <c r="BV393" s="7">
        <v>7</v>
      </c>
      <c r="BW393" s="7">
        <v>11</v>
      </c>
      <c r="BX393" s="7">
        <v>6</v>
      </c>
      <c r="BY393" s="7">
        <v>9</v>
      </c>
      <c r="BZ393" s="7">
        <v>13</v>
      </c>
      <c r="CA393" s="7">
        <v>13</v>
      </c>
      <c r="CB393" s="7">
        <v>7</v>
      </c>
      <c r="CC393" s="7">
        <v>10</v>
      </c>
      <c r="CD393" s="7">
        <v>6</v>
      </c>
      <c r="CE393" s="7">
        <v>6</v>
      </c>
      <c r="CF393" s="7">
        <v>12</v>
      </c>
      <c r="CG393" s="7">
        <v>6</v>
      </c>
      <c r="CH393" s="7">
        <v>8</v>
      </c>
      <c r="CI393" s="7">
        <v>9</v>
      </c>
      <c r="CJ393" s="7">
        <v>14</v>
      </c>
      <c r="CK393" s="7">
        <v>15</v>
      </c>
      <c r="CL393" s="7">
        <v>17</v>
      </c>
      <c r="CM393" s="7">
        <v>10</v>
      </c>
      <c r="CN393" s="7">
        <v>6</v>
      </c>
      <c r="CO393" s="7">
        <v>15</v>
      </c>
      <c r="CP393" s="7">
        <v>11</v>
      </c>
      <c r="CQ393" s="7">
        <v>15</v>
      </c>
      <c r="CR393" s="7">
        <v>11</v>
      </c>
      <c r="CS393" s="7">
        <v>16</v>
      </c>
      <c r="CT393" s="7">
        <v>16</v>
      </c>
      <c r="CU393" s="7">
        <v>14</v>
      </c>
      <c r="CV393" s="7">
        <v>14</v>
      </c>
      <c r="CW393" s="7">
        <v>9</v>
      </c>
      <c r="CX393" s="7">
        <v>14</v>
      </c>
      <c r="CY393" s="7">
        <v>15</v>
      </c>
      <c r="CZ393" s="7">
        <v>14</v>
      </c>
      <c r="DA393" s="7">
        <v>17</v>
      </c>
      <c r="DB393" s="7">
        <v>9</v>
      </c>
      <c r="DC393" s="7">
        <v>8</v>
      </c>
      <c r="DD393" s="7">
        <v>17</v>
      </c>
      <c r="DE393" s="7">
        <v>5</v>
      </c>
      <c r="DF393" s="7">
        <v>10</v>
      </c>
      <c r="DG393" s="7">
        <v>9</v>
      </c>
      <c r="DH393" s="7">
        <v>10</v>
      </c>
      <c r="DI393" s="7">
        <v>4</v>
      </c>
      <c r="DJ393" s="7">
        <v>10</v>
      </c>
      <c r="DK393" s="7">
        <v>3</v>
      </c>
      <c r="DL393" s="7">
        <v>7</v>
      </c>
      <c r="DM393" s="7">
        <v>4</v>
      </c>
      <c r="DN393" s="7">
        <v>5</v>
      </c>
      <c r="DO393" s="7">
        <v>2</v>
      </c>
      <c r="DP393" s="7">
        <v>2</v>
      </c>
      <c r="DQ393" s="7">
        <v>5</v>
      </c>
      <c r="DR393" s="7">
        <v>5</v>
      </c>
      <c r="DS393" s="7">
        <v>0</v>
      </c>
      <c r="DT393" s="7">
        <v>8</v>
      </c>
      <c r="DU393" s="7">
        <v>7</v>
      </c>
      <c r="DV393" s="7">
        <v>5</v>
      </c>
      <c r="DW393" s="7">
        <v>17</v>
      </c>
      <c r="DX393" s="7">
        <f t="shared" si="29"/>
        <v>493</v>
      </c>
      <c r="DY393" s="7">
        <f t="shared" si="30"/>
        <v>60</v>
      </c>
      <c r="DZ393" s="7">
        <f t="shared" si="31"/>
        <v>226</v>
      </c>
      <c r="EA393" s="7">
        <f t="shared" si="32"/>
        <v>192</v>
      </c>
    </row>
    <row r="394" spans="1:131" x14ac:dyDescent="0.35">
      <c r="A394" s="7">
        <v>13</v>
      </c>
      <c r="B394" s="10" t="s">
        <v>1020</v>
      </c>
      <c r="C394" s="10" t="s">
        <v>906</v>
      </c>
      <c r="D394" s="10" t="s">
        <v>907</v>
      </c>
      <c r="E394" s="7">
        <f>SUM(Table32534[[#This Row],[0]:[90]])</f>
        <v>838</v>
      </c>
      <c r="F394" s="8">
        <f>SUM(Table32534[[#This Row],[0]:[15]])</f>
        <v>122</v>
      </c>
      <c r="G394" s="7">
        <f>SUM(Table32534[[#This Row],[16]:[64]])</f>
        <v>509</v>
      </c>
      <c r="H394" s="7">
        <f>SUM(Table32534[[#This Row],[65]:[90]])</f>
        <v>207</v>
      </c>
      <c r="I394" s="7">
        <f>SUM(Table32534[[#This Row],[85]:[90]])</f>
        <v>21</v>
      </c>
      <c r="J394" s="8">
        <f>SUM(Table32534[[#This Row],[0]:[17]])</f>
        <v>135</v>
      </c>
      <c r="K394" s="7">
        <f>SUM(Table32534[[#This Row],[18]:[64]])</f>
        <v>496</v>
      </c>
      <c r="L394" s="8">
        <f>SUM(Table32534[[#This Row],[0]:[4]])</f>
        <v>19</v>
      </c>
      <c r="M394" s="7">
        <f>SUM(Table32534[[#This Row],[5]:[15]])</f>
        <v>103</v>
      </c>
      <c r="N394" s="7">
        <f>SUM(Table32534[[#This Row],[16]:[24]])</f>
        <v>65</v>
      </c>
      <c r="O394" s="7">
        <f>SUM(Table32534[[#This Row],[25]:[49]])</f>
        <v>234</v>
      </c>
      <c r="P394" s="7">
        <f>SUM(Table32534[[#This Row],[50]:[64]])</f>
        <v>210</v>
      </c>
      <c r="Q394" s="7">
        <f>SUM(Table32534[[#This Row],[65]:[74]])</f>
        <v>103</v>
      </c>
      <c r="R394" s="7">
        <f>SUM(Table32534[[#This Row],[75]:[84]])</f>
        <v>83</v>
      </c>
      <c r="S394" s="8">
        <f>SUM(Table32534[[#This Row],[5]:[9]])</f>
        <v>26</v>
      </c>
      <c r="T394" s="7">
        <f>SUM(Table32534[[#This Row],[10]:[14]])</f>
        <v>55</v>
      </c>
      <c r="U394" s="7">
        <f>SUM(Table32534[[#This Row],[15]:[19]])</f>
        <v>55</v>
      </c>
      <c r="V394" s="7">
        <f>SUM(Table32534[[#This Row],[20]:[24]])</f>
        <v>32</v>
      </c>
      <c r="W394" s="7">
        <f>SUM(Table32534[[#This Row],[25]:[29]])</f>
        <v>46</v>
      </c>
      <c r="X394" s="7">
        <f>SUM(Table32534[[#This Row],[30]:[34]])</f>
        <v>40</v>
      </c>
      <c r="Y394" s="7">
        <f>SUM(Table32534[[#This Row],[35]:[39]])</f>
        <v>57</v>
      </c>
      <c r="Z394" s="7">
        <f>SUM(Table32534[[#This Row],[40]:[44]])</f>
        <v>54</v>
      </c>
      <c r="AA394" s="7">
        <f>SUM(Table32534[[#This Row],[45]:[49]])</f>
        <v>37</v>
      </c>
      <c r="AB394" s="7">
        <f>SUM(Table32534[[#This Row],[50]:[54]])</f>
        <v>43</v>
      </c>
      <c r="AC394" s="7">
        <f>SUM(Table32534[[#This Row],[55]:[59]])</f>
        <v>80</v>
      </c>
      <c r="AD394" s="7">
        <f>SUM(Table32534[[#This Row],[60]:[64]])</f>
        <v>87</v>
      </c>
      <c r="AE394" s="7">
        <f>SUM(Table32534[[#This Row],[65]:[69]])</f>
        <v>56</v>
      </c>
      <c r="AF394" s="7">
        <f>SUM(Table32534[[#This Row],[70]:[74]])</f>
        <v>47</v>
      </c>
      <c r="AG394" s="7">
        <f>SUM(Table32534[[#This Row],[75]:[79]])</f>
        <v>61</v>
      </c>
      <c r="AH394" s="7">
        <f>SUM(Table32534[[#This Row],[80]:[84]])</f>
        <v>22</v>
      </c>
      <c r="AI394" s="7">
        <f>SUM(Table32534[[#This Row],[85]:[89]])</f>
        <v>11</v>
      </c>
      <c r="AJ394" s="7">
        <f>Table32534[[#This Row],[90]]</f>
        <v>10</v>
      </c>
      <c r="AK394" s="8">
        <v>3</v>
      </c>
      <c r="AL394" s="7">
        <v>2</v>
      </c>
      <c r="AM394" s="7">
        <v>5</v>
      </c>
      <c r="AN394" s="7">
        <v>4</v>
      </c>
      <c r="AO394" s="7">
        <v>5</v>
      </c>
      <c r="AP394" s="7">
        <v>3</v>
      </c>
      <c r="AQ394" s="7">
        <v>6</v>
      </c>
      <c r="AR394" s="7">
        <v>5</v>
      </c>
      <c r="AS394" s="7">
        <v>6</v>
      </c>
      <c r="AT394" s="7">
        <v>6</v>
      </c>
      <c r="AU394" s="7">
        <v>11</v>
      </c>
      <c r="AV394" s="7">
        <v>14</v>
      </c>
      <c r="AW394" s="7">
        <v>7</v>
      </c>
      <c r="AX394" s="7">
        <v>8</v>
      </c>
      <c r="AY394" s="7">
        <v>15</v>
      </c>
      <c r="AZ394" s="7">
        <v>22</v>
      </c>
      <c r="BA394" s="7">
        <v>5</v>
      </c>
      <c r="BB394" s="7">
        <v>8</v>
      </c>
      <c r="BC394" s="7">
        <v>15</v>
      </c>
      <c r="BD394" s="7">
        <v>5</v>
      </c>
      <c r="BE394" s="7">
        <v>4</v>
      </c>
      <c r="BF394" s="7">
        <v>8</v>
      </c>
      <c r="BG394" s="7">
        <v>7</v>
      </c>
      <c r="BH394" s="7">
        <v>4</v>
      </c>
      <c r="BI394" s="7">
        <v>9</v>
      </c>
      <c r="BJ394" s="7">
        <v>11</v>
      </c>
      <c r="BK394" s="7">
        <v>10</v>
      </c>
      <c r="BL394" s="7">
        <v>8</v>
      </c>
      <c r="BM394" s="7">
        <v>8</v>
      </c>
      <c r="BN394" s="7">
        <v>9</v>
      </c>
      <c r="BO394" s="7">
        <v>9</v>
      </c>
      <c r="BP394" s="7">
        <v>7</v>
      </c>
      <c r="BQ394" s="7">
        <v>12</v>
      </c>
      <c r="BR394" s="7">
        <v>8</v>
      </c>
      <c r="BS394" s="7">
        <v>4</v>
      </c>
      <c r="BT394" s="7">
        <v>13</v>
      </c>
      <c r="BU394" s="7">
        <v>10</v>
      </c>
      <c r="BV394" s="7">
        <v>11</v>
      </c>
      <c r="BW394" s="7">
        <v>10</v>
      </c>
      <c r="BX394" s="7">
        <v>13</v>
      </c>
      <c r="BY394" s="7">
        <v>4</v>
      </c>
      <c r="BZ394" s="7">
        <v>15</v>
      </c>
      <c r="CA394" s="7">
        <v>5</v>
      </c>
      <c r="CB394" s="7">
        <v>13</v>
      </c>
      <c r="CC394" s="7">
        <v>17</v>
      </c>
      <c r="CD394" s="7">
        <v>8</v>
      </c>
      <c r="CE394" s="7">
        <v>8</v>
      </c>
      <c r="CF394" s="7">
        <v>6</v>
      </c>
      <c r="CG394" s="7">
        <v>7</v>
      </c>
      <c r="CH394" s="7">
        <v>8</v>
      </c>
      <c r="CI394" s="7">
        <v>7</v>
      </c>
      <c r="CJ394" s="7">
        <v>8</v>
      </c>
      <c r="CK394" s="7">
        <v>10</v>
      </c>
      <c r="CL394" s="7">
        <v>11</v>
      </c>
      <c r="CM394" s="7">
        <v>7</v>
      </c>
      <c r="CN394" s="7">
        <v>18</v>
      </c>
      <c r="CO394" s="7">
        <v>8</v>
      </c>
      <c r="CP394" s="7">
        <v>16</v>
      </c>
      <c r="CQ394" s="7">
        <v>17</v>
      </c>
      <c r="CR394" s="7">
        <v>21</v>
      </c>
      <c r="CS394" s="7">
        <v>20</v>
      </c>
      <c r="CT394" s="7">
        <v>22</v>
      </c>
      <c r="CU394" s="7">
        <v>18</v>
      </c>
      <c r="CV394" s="7">
        <v>17</v>
      </c>
      <c r="CW394" s="7">
        <v>10</v>
      </c>
      <c r="CX394" s="7">
        <v>14</v>
      </c>
      <c r="CY394" s="7">
        <v>10</v>
      </c>
      <c r="CZ394" s="7">
        <v>10</v>
      </c>
      <c r="DA394" s="7">
        <v>5</v>
      </c>
      <c r="DB394" s="7">
        <v>17</v>
      </c>
      <c r="DC394" s="7">
        <v>12</v>
      </c>
      <c r="DD394" s="7">
        <v>13</v>
      </c>
      <c r="DE394" s="7">
        <v>7</v>
      </c>
      <c r="DF394" s="7">
        <v>8</v>
      </c>
      <c r="DG394" s="7">
        <v>7</v>
      </c>
      <c r="DH394" s="7">
        <v>11</v>
      </c>
      <c r="DI394" s="7">
        <v>13</v>
      </c>
      <c r="DJ394" s="7">
        <v>19</v>
      </c>
      <c r="DK394" s="7">
        <v>6</v>
      </c>
      <c r="DL394" s="7">
        <v>12</v>
      </c>
      <c r="DM394" s="7">
        <v>6</v>
      </c>
      <c r="DN394" s="7">
        <v>3</v>
      </c>
      <c r="DO394" s="7">
        <v>2</v>
      </c>
      <c r="DP394" s="7">
        <v>8</v>
      </c>
      <c r="DQ394" s="7">
        <v>3</v>
      </c>
      <c r="DR394" s="7">
        <v>2</v>
      </c>
      <c r="DS394" s="7">
        <v>1</v>
      </c>
      <c r="DT394" s="7">
        <v>4</v>
      </c>
      <c r="DU394" s="7">
        <v>2</v>
      </c>
      <c r="DV394" s="7">
        <v>2</v>
      </c>
      <c r="DW394" s="7">
        <v>10</v>
      </c>
      <c r="DX394" s="7">
        <f t="shared" si="29"/>
        <v>509</v>
      </c>
      <c r="DY394" s="7">
        <f t="shared" si="30"/>
        <v>52</v>
      </c>
      <c r="DZ394" s="7">
        <f t="shared" si="31"/>
        <v>234</v>
      </c>
      <c r="EA394" s="7">
        <f t="shared" si="32"/>
        <v>210</v>
      </c>
    </row>
    <row r="395" spans="1:131" x14ac:dyDescent="0.35">
      <c r="A395" s="7">
        <v>13</v>
      </c>
      <c r="B395" s="10" t="s">
        <v>1020</v>
      </c>
      <c r="C395" s="10" t="s">
        <v>908</v>
      </c>
      <c r="D395" s="10" t="s">
        <v>909</v>
      </c>
      <c r="E395" s="7">
        <f>SUM(Table32534[[#This Row],[0]:[90]])</f>
        <v>818</v>
      </c>
      <c r="F395" s="8">
        <f>SUM(Table32534[[#This Row],[0]:[15]])</f>
        <v>96</v>
      </c>
      <c r="G395" s="7">
        <f>SUM(Table32534[[#This Row],[16]:[64]])</f>
        <v>489</v>
      </c>
      <c r="H395" s="7">
        <f>SUM(Table32534[[#This Row],[65]:[90]])</f>
        <v>233</v>
      </c>
      <c r="I395" s="7">
        <f>SUM(Table32534[[#This Row],[85]:[90]])</f>
        <v>37</v>
      </c>
      <c r="J395" s="8">
        <f>SUM(Table32534[[#This Row],[0]:[17]])</f>
        <v>107</v>
      </c>
      <c r="K395" s="7">
        <f>SUM(Table32534[[#This Row],[18]:[64]])</f>
        <v>478</v>
      </c>
      <c r="L395" s="8">
        <f>SUM(Table32534[[#This Row],[0]:[4]])</f>
        <v>15</v>
      </c>
      <c r="M395" s="7">
        <f>SUM(Table32534[[#This Row],[5]:[15]])</f>
        <v>81</v>
      </c>
      <c r="N395" s="7">
        <f>SUM(Table32534[[#This Row],[16]:[24]])</f>
        <v>59</v>
      </c>
      <c r="O395" s="7">
        <f>SUM(Table32534[[#This Row],[25]:[49]])</f>
        <v>183</v>
      </c>
      <c r="P395" s="7">
        <f>SUM(Table32534[[#This Row],[50]:[64]])</f>
        <v>247</v>
      </c>
      <c r="Q395" s="7">
        <f>SUM(Table32534[[#This Row],[65]:[74]])</f>
        <v>110</v>
      </c>
      <c r="R395" s="7">
        <f>SUM(Table32534[[#This Row],[75]:[84]])</f>
        <v>86</v>
      </c>
      <c r="S395" s="8">
        <f>SUM(Table32534[[#This Row],[5]:[9]])</f>
        <v>34</v>
      </c>
      <c r="T395" s="7">
        <f>SUM(Table32534[[#This Row],[10]:[14]])</f>
        <v>40</v>
      </c>
      <c r="U395" s="7">
        <f>SUM(Table32534[[#This Row],[15]:[19]])</f>
        <v>32</v>
      </c>
      <c r="V395" s="7">
        <f>SUM(Table32534[[#This Row],[20]:[24]])</f>
        <v>34</v>
      </c>
      <c r="W395" s="7">
        <f>SUM(Table32534[[#This Row],[25]:[29]])</f>
        <v>42</v>
      </c>
      <c r="X395" s="7">
        <f>SUM(Table32534[[#This Row],[30]:[34]])</f>
        <v>21</v>
      </c>
      <c r="Y395" s="7">
        <f>SUM(Table32534[[#This Row],[35]:[39]])</f>
        <v>32</v>
      </c>
      <c r="Z395" s="7">
        <f>SUM(Table32534[[#This Row],[40]:[44]])</f>
        <v>54</v>
      </c>
      <c r="AA395" s="7">
        <f>SUM(Table32534[[#This Row],[45]:[49]])</f>
        <v>34</v>
      </c>
      <c r="AB395" s="7">
        <f>SUM(Table32534[[#This Row],[50]:[54]])</f>
        <v>60</v>
      </c>
      <c r="AC395" s="7">
        <f>SUM(Table32534[[#This Row],[55]:[59]])</f>
        <v>93</v>
      </c>
      <c r="AD395" s="7">
        <f>SUM(Table32534[[#This Row],[60]:[64]])</f>
        <v>94</v>
      </c>
      <c r="AE395" s="7">
        <f>SUM(Table32534[[#This Row],[65]:[69]])</f>
        <v>64</v>
      </c>
      <c r="AF395" s="7">
        <f>SUM(Table32534[[#This Row],[70]:[74]])</f>
        <v>46</v>
      </c>
      <c r="AG395" s="7">
        <f>SUM(Table32534[[#This Row],[75]:[79]])</f>
        <v>66</v>
      </c>
      <c r="AH395" s="7">
        <f>SUM(Table32534[[#This Row],[80]:[84]])</f>
        <v>20</v>
      </c>
      <c r="AI395" s="7">
        <f>SUM(Table32534[[#This Row],[85]:[89]])</f>
        <v>19</v>
      </c>
      <c r="AJ395" s="7">
        <f>Table32534[[#This Row],[90]]</f>
        <v>18</v>
      </c>
      <c r="AK395" s="8">
        <v>2</v>
      </c>
      <c r="AL395" s="7">
        <v>2</v>
      </c>
      <c r="AM395" s="7">
        <v>3</v>
      </c>
      <c r="AN395" s="7">
        <v>5</v>
      </c>
      <c r="AO395" s="7">
        <v>3</v>
      </c>
      <c r="AP395" s="7">
        <v>9</v>
      </c>
      <c r="AQ395" s="7">
        <v>7</v>
      </c>
      <c r="AR395" s="7">
        <v>7</v>
      </c>
      <c r="AS395" s="7">
        <v>4</v>
      </c>
      <c r="AT395" s="7">
        <v>7</v>
      </c>
      <c r="AU395" s="7">
        <v>7</v>
      </c>
      <c r="AV395" s="7">
        <v>11</v>
      </c>
      <c r="AW395" s="7">
        <v>7</v>
      </c>
      <c r="AX395" s="7">
        <v>9</v>
      </c>
      <c r="AY395" s="7">
        <v>6</v>
      </c>
      <c r="AZ395" s="7">
        <v>7</v>
      </c>
      <c r="BA395" s="7">
        <v>8</v>
      </c>
      <c r="BB395" s="7">
        <v>3</v>
      </c>
      <c r="BC395" s="7">
        <v>7</v>
      </c>
      <c r="BD395" s="7">
        <v>7</v>
      </c>
      <c r="BE395" s="7">
        <v>6</v>
      </c>
      <c r="BF395" s="7">
        <v>10</v>
      </c>
      <c r="BG395" s="7">
        <v>5</v>
      </c>
      <c r="BH395" s="7">
        <v>8</v>
      </c>
      <c r="BI395" s="7">
        <v>5</v>
      </c>
      <c r="BJ395" s="7">
        <v>5</v>
      </c>
      <c r="BK395" s="7">
        <v>12</v>
      </c>
      <c r="BL395" s="7">
        <v>7</v>
      </c>
      <c r="BM395" s="7">
        <v>10</v>
      </c>
      <c r="BN395" s="7">
        <v>8</v>
      </c>
      <c r="BO395" s="7">
        <v>3</v>
      </c>
      <c r="BP395" s="7">
        <v>3</v>
      </c>
      <c r="BQ395" s="7">
        <v>6</v>
      </c>
      <c r="BR395" s="7">
        <v>4</v>
      </c>
      <c r="BS395" s="7">
        <v>5</v>
      </c>
      <c r="BT395" s="7">
        <v>7</v>
      </c>
      <c r="BU395" s="7">
        <v>11</v>
      </c>
      <c r="BV395" s="7">
        <v>6</v>
      </c>
      <c r="BW395" s="7">
        <v>5</v>
      </c>
      <c r="BX395" s="7">
        <v>3</v>
      </c>
      <c r="BY395" s="7">
        <v>8</v>
      </c>
      <c r="BZ395" s="7">
        <v>12</v>
      </c>
      <c r="CA395" s="7">
        <v>16</v>
      </c>
      <c r="CB395" s="7">
        <v>8</v>
      </c>
      <c r="CC395" s="7">
        <v>10</v>
      </c>
      <c r="CD395" s="7">
        <v>4</v>
      </c>
      <c r="CE395" s="7">
        <v>5</v>
      </c>
      <c r="CF395" s="7">
        <v>5</v>
      </c>
      <c r="CG395" s="7">
        <v>8</v>
      </c>
      <c r="CH395" s="7">
        <v>12</v>
      </c>
      <c r="CI395" s="7">
        <v>6</v>
      </c>
      <c r="CJ395" s="7">
        <v>10</v>
      </c>
      <c r="CK395" s="7">
        <v>14</v>
      </c>
      <c r="CL395" s="7">
        <v>15</v>
      </c>
      <c r="CM395" s="7">
        <v>15</v>
      </c>
      <c r="CN395" s="7">
        <v>13</v>
      </c>
      <c r="CO395" s="7">
        <v>25</v>
      </c>
      <c r="CP395" s="7">
        <v>15</v>
      </c>
      <c r="CQ395" s="7">
        <v>17</v>
      </c>
      <c r="CR395" s="7">
        <v>23</v>
      </c>
      <c r="CS395" s="7">
        <v>18</v>
      </c>
      <c r="CT395" s="7">
        <v>16</v>
      </c>
      <c r="CU395" s="7">
        <v>19</v>
      </c>
      <c r="CV395" s="7">
        <v>17</v>
      </c>
      <c r="CW395" s="7">
        <v>24</v>
      </c>
      <c r="CX395" s="7">
        <v>9</v>
      </c>
      <c r="CY395" s="7">
        <v>15</v>
      </c>
      <c r="CZ395" s="7">
        <v>10</v>
      </c>
      <c r="DA395" s="7">
        <v>18</v>
      </c>
      <c r="DB395" s="7">
        <v>12</v>
      </c>
      <c r="DC395" s="7">
        <v>10</v>
      </c>
      <c r="DD395" s="7">
        <v>6</v>
      </c>
      <c r="DE395" s="7">
        <v>13</v>
      </c>
      <c r="DF395" s="7">
        <v>4</v>
      </c>
      <c r="DG395" s="7">
        <v>13</v>
      </c>
      <c r="DH395" s="7">
        <v>13</v>
      </c>
      <c r="DI395" s="7">
        <v>16</v>
      </c>
      <c r="DJ395" s="7">
        <v>18</v>
      </c>
      <c r="DK395" s="7">
        <v>6</v>
      </c>
      <c r="DL395" s="7">
        <v>13</v>
      </c>
      <c r="DM395" s="7">
        <v>10</v>
      </c>
      <c r="DN395" s="7">
        <v>2</v>
      </c>
      <c r="DO395" s="7">
        <v>1</v>
      </c>
      <c r="DP395" s="7">
        <v>4</v>
      </c>
      <c r="DQ395" s="7">
        <v>3</v>
      </c>
      <c r="DR395" s="7">
        <v>6</v>
      </c>
      <c r="DS395" s="7">
        <v>2</v>
      </c>
      <c r="DT395" s="7">
        <v>5</v>
      </c>
      <c r="DU395" s="7">
        <v>3</v>
      </c>
      <c r="DV395" s="7">
        <v>3</v>
      </c>
      <c r="DW395" s="7">
        <v>18</v>
      </c>
      <c r="DX395" s="7">
        <f t="shared" si="29"/>
        <v>489</v>
      </c>
      <c r="DY395" s="7">
        <f t="shared" si="30"/>
        <v>48</v>
      </c>
      <c r="DZ395" s="7">
        <f t="shared" si="31"/>
        <v>183</v>
      </c>
      <c r="EA395" s="7">
        <f t="shared" si="32"/>
        <v>247</v>
      </c>
    </row>
    <row r="396" spans="1:131" x14ac:dyDescent="0.35">
      <c r="A396" s="7">
        <v>13</v>
      </c>
      <c r="B396" s="10" t="s">
        <v>1020</v>
      </c>
      <c r="C396" s="10" t="s">
        <v>910</v>
      </c>
      <c r="D396" s="10" t="s">
        <v>911</v>
      </c>
      <c r="E396" s="7">
        <f>SUM(Table32534[[#This Row],[0]:[90]])</f>
        <v>702</v>
      </c>
      <c r="F396" s="8">
        <f>SUM(Table32534[[#This Row],[0]:[15]])</f>
        <v>109</v>
      </c>
      <c r="G396" s="7">
        <f>SUM(Table32534[[#This Row],[16]:[64]])</f>
        <v>380</v>
      </c>
      <c r="H396" s="7">
        <f>SUM(Table32534[[#This Row],[65]:[90]])</f>
        <v>213</v>
      </c>
      <c r="I396" s="7">
        <f>SUM(Table32534[[#This Row],[85]:[90]])</f>
        <v>42</v>
      </c>
      <c r="J396" s="8">
        <f>SUM(Table32534[[#This Row],[0]:[17]])</f>
        <v>119</v>
      </c>
      <c r="K396" s="7">
        <f>SUM(Table32534[[#This Row],[18]:[64]])</f>
        <v>370</v>
      </c>
      <c r="L396" s="8">
        <f>SUM(Table32534[[#This Row],[0]:[4]])</f>
        <v>44</v>
      </c>
      <c r="M396" s="7">
        <f>SUM(Table32534[[#This Row],[5]:[15]])</f>
        <v>65</v>
      </c>
      <c r="N396" s="7">
        <f>SUM(Table32534[[#This Row],[16]:[24]])</f>
        <v>55</v>
      </c>
      <c r="O396" s="7">
        <f>SUM(Table32534[[#This Row],[25]:[49]])</f>
        <v>189</v>
      </c>
      <c r="P396" s="7">
        <f>SUM(Table32534[[#This Row],[50]:[64]])</f>
        <v>136</v>
      </c>
      <c r="Q396" s="7">
        <f>SUM(Table32534[[#This Row],[65]:[74]])</f>
        <v>85</v>
      </c>
      <c r="R396" s="7">
        <f>SUM(Table32534[[#This Row],[75]:[84]])</f>
        <v>86</v>
      </c>
      <c r="S396" s="8">
        <f>SUM(Table32534[[#This Row],[5]:[9]])</f>
        <v>17</v>
      </c>
      <c r="T396" s="7">
        <f>SUM(Table32534[[#This Row],[10]:[14]])</f>
        <v>39</v>
      </c>
      <c r="U396" s="7">
        <f>SUM(Table32534[[#This Row],[15]:[19]])</f>
        <v>29</v>
      </c>
      <c r="V396" s="7">
        <f>SUM(Table32534[[#This Row],[20]:[24]])</f>
        <v>35</v>
      </c>
      <c r="W396" s="7">
        <f>SUM(Table32534[[#This Row],[25]:[29]])</f>
        <v>27</v>
      </c>
      <c r="X396" s="7">
        <f>SUM(Table32534[[#This Row],[30]:[34]])</f>
        <v>46</v>
      </c>
      <c r="Y396" s="7">
        <f>SUM(Table32534[[#This Row],[35]:[39]])</f>
        <v>38</v>
      </c>
      <c r="Z396" s="7">
        <f>SUM(Table32534[[#This Row],[40]:[44]])</f>
        <v>43</v>
      </c>
      <c r="AA396" s="7">
        <f>SUM(Table32534[[#This Row],[45]:[49]])</f>
        <v>35</v>
      </c>
      <c r="AB396" s="7">
        <f>SUM(Table32534[[#This Row],[50]:[54]])</f>
        <v>36</v>
      </c>
      <c r="AC396" s="7">
        <f>SUM(Table32534[[#This Row],[55]:[59]])</f>
        <v>41</v>
      </c>
      <c r="AD396" s="7">
        <f>SUM(Table32534[[#This Row],[60]:[64]])</f>
        <v>59</v>
      </c>
      <c r="AE396" s="7">
        <f>SUM(Table32534[[#This Row],[65]:[69]])</f>
        <v>45</v>
      </c>
      <c r="AF396" s="7">
        <f>SUM(Table32534[[#This Row],[70]:[74]])</f>
        <v>40</v>
      </c>
      <c r="AG396" s="7">
        <f>SUM(Table32534[[#This Row],[75]:[79]])</f>
        <v>55</v>
      </c>
      <c r="AH396" s="7">
        <f>SUM(Table32534[[#This Row],[80]:[84]])</f>
        <v>31</v>
      </c>
      <c r="AI396" s="7">
        <f>SUM(Table32534[[#This Row],[85]:[89]])</f>
        <v>31</v>
      </c>
      <c r="AJ396" s="7">
        <f>Table32534[[#This Row],[90]]</f>
        <v>11</v>
      </c>
      <c r="AK396" s="8">
        <v>6</v>
      </c>
      <c r="AL396" s="7">
        <v>5</v>
      </c>
      <c r="AM396" s="7">
        <v>9</v>
      </c>
      <c r="AN396" s="7">
        <v>16</v>
      </c>
      <c r="AO396" s="7">
        <v>8</v>
      </c>
      <c r="AP396" s="7">
        <v>0</v>
      </c>
      <c r="AQ396" s="7">
        <v>2</v>
      </c>
      <c r="AR396" s="7">
        <v>5</v>
      </c>
      <c r="AS396" s="7">
        <v>2</v>
      </c>
      <c r="AT396" s="7">
        <v>8</v>
      </c>
      <c r="AU396" s="7">
        <v>8</v>
      </c>
      <c r="AV396" s="7">
        <v>7</v>
      </c>
      <c r="AW396" s="7">
        <v>6</v>
      </c>
      <c r="AX396" s="7">
        <v>8</v>
      </c>
      <c r="AY396" s="7">
        <v>10</v>
      </c>
      <c r="AZ396" s="7">
        <v>9</v>
      </c>
      <c r="BA396" s="7">
        <v>6</v>
      </c>
      <c r="BB396" s="7">
        <v>4</v>
      </c>
      <c r="BC396" s="7">
        <v>6</v>
      </c>
      <c r="BD396" s="7">
        <v>4</v>
      </c>
      <c r="BE396" s="7">
        <v>10</v>
      </c>
      <c r="BF396" s="7">
        <v>11</v>
      </c>
      <c r="BG396" s="7">
        <v>4</v>
      </c>
      <c r="BH396" s="7">
        <v>4</v>
      </c>
      <c r="BI396" s="7">
        <v>6</v>
      </c>
      <c r="BJ396" s="7">
        <v>8</v>
      </c>
      <c r="BK396" s="7">
        <v>4</v>
      </c>
      <c r="BL396" s="7">
        <v>7</v>
      </c>
      <c r="BM396" s="7">
        <v>4</v>
      </c>
      <c r="BN396" s="7">
        <v>4</v>
      </c>
      <c r="BO396" s="7">
        <v>6</v>
      </c>
      <c r="BP396" s="7">
        <v>9</v>
      </c>
      <c r="BQ396" s="7">
        <v>12</v>
      </c>
      <c r="BR396" s="7">
        <v>12</v>
      </c>
      <c r="BS396" s="7">
        <v>7</v>
      </c>
      <c r="BT396" s="7">
        <v>11</v>
      </c>
      <c r="BU396" s="7">
        <v>3</v>
      </c>
      <c r="BV396" s="7">
        <v>8</v>
      </c>
      <c r="BW396" s="7">
        <v>7</v>
      </c>
      <c r="BX396" s="7">
        <v>9</v>
      </c>
      <c r="BY396" s="7">
        <v>7</v>
      </c>
      <c r="BZ396" s="7">
        <v>7</v>
      </c>
      <c r="CA396" s="7">
        <v>11</v>
      </c>
      <c r="CB396" s="7">
        <v>6</v>
      </c>
      <c r="CC396" s="7">
        <v>12</v>
      </c>
      <c r="CD396" s="7">
        <v>9</v>
      </c>
      <c r="CE396" s="7">
        <v>8</v>
      </c>
      <c r="CF396" s="7">
        <v>8</v>
      </c>
      <c r="CG396" s="7">
        <v>3</v>
      </c>
      <c r="CH396" s="7">
        <v>7</v>
      </c>
      <c r="CI396" s="7">
        <v>6</v>
      </c>
      <c r="CJ396" s="7">
        <v>6</v>
      </c>
      <c r="CK396" s="7">
        <v>6</v>
      </c>
      <c r="CL396" s="7">
        <v>11</v>
      </c>
      <c r="CM396" s="7">
        <v>7</v>
      </c>
      <c r="CN396" s="7">
        <v>10</v>
      </c>
      <c r="CO396" s="7">
        <v>10</v>
      </c>
      <c r="CP396" s="7">
        <v>6</v>
      </c>
      <c r="CQ396" s="7">
        <v>5</v>
      </c>
      <c r="CR396" s="7">
        <v>10</v>
      </c>
      <c r="CS396" s="7">
        <v>9</v>
      </c>
      <c r="CT396" s="7">
        <v>8</v>
      </c>
      <c r="CU396" s="7">
        <v>17</v>
      </c>
      <c r="CV396" s="7">
        <v>12</v>
      </c>
      <c r="CW396" s="7">
        <v>13</v>
      </c>
      <c r="CX396" s="7">
        <v>10</v>
      </c>
      <c r="CY396" s="7">
        <v>7</v>
      </c>
      <c r="CZ396" s="7">
        <v>11</v>
      </c>
      <c r="DA396" s="7">
        <v>10</v>
      </c>
      <c r="DB396" s="7">
        <v>7</v>
      </c>
      <c r="DC396" s="7">
        <v>8</v>
      </c>
      <c r="DD396" s="7">
        <v>11</v>
      </c>
      <c r="DE396" s="7">
        <v>7</v>
      </c>
      <c r="DF396" s="7">
        <v>6</v>
      </c>
      <c r="DG396" s="7">
        <v>8</v>
      </c>
      <c r="DH396" s="7">
        <v>14</v>
      </c>
      <c r="DI396" s="7">
        <v>16</v>
      </c>
      <c r="DJ396" s="7">
        <v>9</v>
      </c>
      <c r="DK396" s="7">
        <v>8</v>
      </c>
      <c r="DL396" s="7">
        <v>8</v>
      </c>
      <c r="DM396" s="7">
        <v>12</v>
      </c>
      <c r="DN396" s="7">
        <v>3</v>
      </c>
      <c r="DO396" s="7">
        <v>10</v>
      </c>
      <c r="DP396" s="7">
        <v>5</v>
      </c>
      <c r="DQ396" s="7">
        <v>1</v>
      </c>
      <c r="DR396" s="7">
        <v>12</v>
      </c>
      <c r="DS396" s="7">
        <v>6</v>
      </c>
      <c r="DT396" s="7">
        <v>3</v>
      </c>
      <c r="DU396" s="7">
        <v>4</v>
      </c>
      <c r="DV396" s="7">
        <v>6</v>
      </c>
      <c r="DW396" s="7">
        <v>11</v>
      </c>
      <c r="DX396" s="7">
        <f t="shared" si="29"/>
        <v>380</v>
      </c>
      <c r="DY396" s="7">
        <f t="shared" si="30"/>
        <v>45</v>
      </c>
      <c r="DZ396" s="7">
        <f t="shared" si="31"/>
        <v>189</v>
      </c>
      <c r="EA396" s="7">
        <f t="shared" si="32"/>
        <v>136</v>
      </c>
    </row>
    <row r="397" spans="1:131" x14ac:dyDescent="0.35">
      <c r="A397" s="7">
        <v>13</v>
      </c>
      <c r="B397" s="10" t="s">
        <v>1020</v>
      </c>
      <c r="C397" s="10" t="s">
        <v>912</v>
      </c>
      <c r="D397" s="10" t="s">
        <v>913</v>
      </c>
      <c r="E397" s="7">
        <f>SUM(Table32534[[#This Row],[0]:[90]])</f>
        <v>621</v>
      </c>
      <c r="F397" s="8">
        <f>SUM(Table32534[[#This Row],[0]:[15]])</f>
        <v>83</v>
      </c>
      <c r="G397" s="7">
        <f>SUM(Table32534[[#This Row],[16]:[64]])</f>
        <v>364</v>
      </c>
      <c r="H397" s="7">
        <f>SUM(Table32534[[#This Row],[65]:[90]])</f>
        <v>174</v>
      </c>
      <c r="I397" s="7">
        <f>SUM(Table32534[[#This Row],[85]:[90]])</f>
        <v>13</v>
      </c>
      <c r="J397" s="8">
        <f>SUM(Table32534[[#This Row],[0]:[17]])</f>
        <v>98</v>
      </c>
      <c r="K397" s="7">
        <f>SUM(Table32534[[#This Row],[18]:[64]])</f>
        <v>349</v>
      </c>
      <c r="L397" s="8">
        <f>SUM(Table32534[[#This Row],[0]:[4]])</f>
        <v>16</v>
      </c>
      <c r="M397" s="7">
        <f>SUM(Table32534[[#This Row],[5]:[15]])</f>
        <v>67</v>
      </c>
      <c r="N397" s="7">
        <f>SUM(Table32534[[#This Row],[16]:[24]])</f>
        <v>65</v>
      </c>
      <c r="O397" s="7">
        <f>SUM(Table32534[[#This Row],[25]:[49]])</f>
        <v>151</v>
      </c>
      <c r="P397" s="7">
        <f>SUM(Table32534[[#This Row],[50]:[64]])</f>
        <v>148</v>
      </c>
      <c r="Q397" s="7">
        <f>SUM(Table32534[[#This Row],[65]:[74]])</f>
        <v>92</v>
      </c>
      <c r="R397" s="7">
        <f>SUM(Table32534[[#This Row],[75]:[84]])</f>
        <v>69</v>
      </c>
      <c r="S397" s="8">
        <f>SUM(Table32534[[#This Row],[5]:[9]])</f>
        <v>26</v>
      </c>
      <c r="T397" s="7">
        <f>SUM(Table32534[[#This Row],[10]:[14]])</f>
        <v>32</v>
      </c>
      <c r="U397" s="7">
        <f>SUM(Table32534[[#This Row],[15]:[19]])</f>
        <v>43</v>
      </c>
      <c r="V397" s="7">
        <f>SUM(Table32534[[#This Row],[20]:[24]])</f>
        <v>31</v>
      </c>
      <c r="W397" s="7">
        <f>SUM(Table32534[[#This Row],[25]:[29]])</f>
        <v>44</v>
      </c>
      <c r="X397" s="7">
        <f>SUM(Table32534[[#This Row],[30]:[34]])</f>
        <v>20</v>
      </c>
      <c r="Y397" s="7">
        <f>SUM(Table32534[[#This Row],[35]:[39]])</f>
        <v>34</v>
      </c>
      <c r="Z397" s="7">
        <f>SUM(Table32534[[#This Row],[40]:[44]])</f>
        <v>23</v>
      </c>
      <c r="AA397" s="7">
        <f>SUM(Table32534[[#This Row],[45]:[49]])</f>
        <v>30</v>
      </c>
      <c r="AB397" s="7">
        <f>SUM(Table32534[[#This Row],[50]:[54]])</f>
        <v>48</v>
      </c>
      <c r="AC397" s="7">
        <f>SUM(Table32534[[#This Row],[55]:[59]])</f>
        <v>50</v>
      </c>
      <c r="AD397" s="7">
        <f>SUM(Table32534[[#This Row],[60]:[64]])</f>
        <v>50</v>
      </c>
      <c r="AE397" s="7">
        <f>SUM(Table32534[[#This Row],[65]:[69]])</f>
        <v>57</v>
      </c>
      <c r="AF397" s="7">
        <f>SUM(Table32534[[#This Row],[70]:[74]])</f>
        <v>35</v>
      </c>
      <c r="AG397" s="7">
        <f>SUM(Table32534[[#This Row],[75]:[79]])</f>
        <v>50</v>
      </c>
      <c r="AH397" s="7">
        <f>SUM(Table32534[[#This Row],[80]:[84]])</f>
        <v>19</v>
      </c>
      <c r="AI397" s="7">
        <f>SUM(Table32534[[#This Row],[85]:[89]])</f>
        <v>12</v>
      </c>
      <c r="AJ397" s="7">
        <f>Table32534[[#This Row],[90]]</f>
        <v>1</v>
      </c>
      <c r="AK397" s="8">
        <v>2</v>
      </c>
      <c r="AL397" s="7">
        <v>3</v>
      </c>
      <c r="AM397" s="7">
        <v>4</v>
      </c>
      <c r="AN397" s="7">
        <v>3</v>
      </c>
      <c r="AO397" s="7">
        <v>4</v>
      </c>
      <c r="AP397" s="7">
        <v>2</v>
      </c>
      <c r="AQ397" s="7">
        <v>9</v>
      </c>
      <c r="AR397" s="7">
        <v>3</v>
      </c>
      <c r="AS397" s="7">
        <v>10</v>
      </c>
      <c r="AT397" s="7">
        <v>2</v>
      </c>
      <c r="AU397" s="7">
        <v>6</v>
      </c>
      <c r="AV397" s="7">
        <v>3</v>
      </c>
      <c r="AW397" s="7">
        <v>6</v>
      </c>
      <c r="AX397" s="7">
        <v>6</v>
      </c>
      <c r="AY397" s="7">
        <v>11</v>
      </c>
      <c r="AZ397" s="7">
        <v>9</v>
      </c>
      <c r="BA397" s="7">
        <v>7</v>
      </c>
      <c r="BB397" s="7">
        <v>8</v>
      </c>
      <c r="BC397" s="7">
        <v>6</v>
      </c>
      <c r="BD397" s="7">
        <v>13</v>
      </c>
      <c r="BE397" s="7">
        <v>3</v>
      </c>
      <c r="BF397" s="7">
        <v>13</v>
      </c>
      <c r="BG397" s="7">
        <v>8</v>
      </c>
      <c r="BH397" s="7">
        <v>4</v>
      </c>
      <c r="BI397" s="7">
        <v>3</v>
      </c>
      <c r="BJ397" s="7">
        <v>7</v>
      </c>
      <c r="BK397" s="7">
        <v>9</v>
      </c>
      <c r="BL397" s="7">
        <v>5</v>
      </c>
      <c r="BM397" s="7">
        <v>13</v>
      </c>
      <c r="BN397" s="7">
        <v>10</v>
      </c>
      <c r="BO397" s="7">
        <v>3</v>
      </c>
      <c r="BP397" s="7">
        <v>7</v>
      </c>
      <c r="BQ397" s="7">
        <v>4</v>
      </c>
      <c r="BR397" s="7">
        <v>4</v>
      </c>
      <c r="BS397" s="7">
        <v>2</v>
      </c>
      <c r="BT397" s="7">
        <v>5</v>
      </c>
      <c r="BU397" s="7">
        <v>6</v>
      </c>
      <c r="BV397" s="7">
        <v>6</v>
      </c>
      <c r="BW397" s="7">
        <v>14</v>
      </c>
      <c r="BX397" s="7">
        <v>3</v>
      </c>
      <c r="BY397" s="7">
        <v>4</v>
      </c>
      <c r="BZ397" s="7">
        <v>6</v>
      </c>
      <c r="CA397" s="7">
        <v>4</v>
      </c>
      <c r="CB397" s="7">
        <v>7</v>
      </c>
      <c r="CC397" s="7">
        <v>2</v>
      </c>
      <c r="CD397" s="7">
        <v>5</v>
      </c>
      <c r="CE397" s="7">
        <v>6</v>
      </c>
      <c r="CF397" s="7">
        <v>9</v>
      </c>
      <c r="CG397" s="7">
        <v>5</v>
      </c>
      <c r="CH397" s="7">
        <v>5</v>
      </c>
      <c r="CI397" s="7">
        <v>12</v>
      </c>
      <c r="CJ397" s="7">
        <v>7</v>
      </c>
      <c r="CK397" s="7">
        <v>9</v>
      </c>
      <c r="CL397" s="7">
        <v>8</v>
      </c>
      <c r="CM397" s="7">
        <v>12</v>
      </c>
      <c r="CN397" s="7">
        <v>11</v>
      </c>
      <c r="CO397" s="7">
        <v>8</v>
      </c>
      <c r="CP397" s="7">
        <v>12</v>
      </c>
      <c r="CQ397" s="7">
        <v>7</v>
      </c>
      <c r="CR397" s="7">
        <v>12</v>
      </c>
      <c r="CS397" s="7">
        <v>7</v>
      </c>
      <c r="CT397" s="7">
        <v>15</v>
      </c>
      <c r="CU397" s="7">
        <v>10</v>
      </c>
      <c r="CV397" s="7">
        <v>13</v>
      </c>
      <c r="CW397" s="7">
        <v>5</v>
      </c>
      <c r="CX397" s="7">
        <v>15</v>
      </c>
      <c r="CY397" s="7">
        <v>8</v>
      </c>
      <c r="CZ397" s="7">
        <v>10</v>
      </c>
      <c r="DA397" s="7">
        <v>11</v>
      </c>
      <c r="DB397" s="7">
        <v>13</v>
      </c>
      <c r="DC397" s="7">
        <v>10</v>
      </c>
      <c r="DD397" s="7">
        <v>7</v>
      </c>
      <c r="DE397" s="7">
        <v>4</v>
      </c>
      <c r="DF397" s="7">
        <v>4</v>
      </c>
      <c r="DG397" s="7">
        <v>10</v>
      </c>
      <c r="DH397" s="7">
        <v>11</v>
      </c>
      <c r="DI397" s="7">
        <v>14</v>
      </c>
      <c r="DJ397" s="7">
        <v>10</v>
      </c>
      <c r="DK397" s="7">
        <v>7</v>
      </c>
      <c r="DL397" s="7">
        <v>8</v>
      </c>
      <c r="DM397" s="7">
        <v>3</v>
      </c>
      <c r="DN397" s="7">
        <v>6</v>
      </c>
      <c r="DO397" s="7">
        <v>6</v>
      </c>
      <c r="DP397" s="7">
        <v>1</v>
      </c>
      <c r="DQ397" s="7">
        <v>3</v>
      </c>
      <c r="DR397" s="7">
        <v>3</v>
      </c>
      <c r="DS397" s="7">
        <v>2</v>
      </c>
      <c r="DT397" s="7">
        <v>4</v>
      </c>
      <c r="DU397" s="7">
        <v>0</v>
      </c>
      <c r="DV397" s="7">
        <v>3</v>
      </c>
      <c r="DW397" s="7">
        <v>1</v>
      </c>
      <c r="DX397" s="7">
        <f t="shared" si="29"/>
        <v>364</v>
      </c>
      <c r="DY397" s="7">
        <f t="shared" si="30"/>
        <v>50</v>
      </c>
      <c r="DZ397" s="7">
        <f t="shared" si="31"/>
        <v>151</v>
      </c>
      <c r="EA397" s="7">
        <f t="shared" si="32"/>
        <v>148</v>
      </c>
    </row>
    <row r="398" spans="1:131" x14ac:dyDescent="0.35">
      <c r="A398" s="7">
        <v>13</v>
      </c>
      <c r="B398" s="10" t="s">
        <v>1020</v>
      </c>
      <c r="C398" s="10" t="s">
        <v>914</v>
      </c>
      <c r="D398" s="10" t="s">
        <v>915</v>
      </c>
      <c r="E398" s="7">
        <f>SUM(Table32534[[#This Row],[0]:[90]])</f>
        <v>655</v>
      </c>
      <c r="F398" s="8">
        <f>SUM(Table32534[[#This Row],[0]:[15]])</f>
        <v>98</v>
      </c>
      <c r="G398" s="7">
        <f>SUM(Table32534[[#This Row],[16]:[64]])</f>
        <v>406</v>
      </c>
      <c r="H398" s="7">
        <f>SUM(Table32534[[#This Row],[65]:[90]])</f>
        <v>151</v>
      </c>
      <c r="I398" s="7">
        <f>SUM(Table32534[[#This Row],[85]:[90]])</f>
        <v>26</v>
      </c>
      <c r="J398" s="8">
        <f>SUM(Table32534[[#This Row],[0]:[17]])</f>
        <v>111</v>
      </c>
      <c r="K398" s="7">
        <f>SUM(Table32534[[#This Row],[18]:[64]])</f>
        <v>393</v>
      </c>
      <c r="L398" s="8">
        <f>SUM(Table32534[[#This Row],[0]:[4]])</f>
        <v>20</v>
      </c>
      <c r="M398" s="7">
        <f>SUM(Table32534[[#This Row],[5]:[15]])</f>
        <v>78</v>
      </c>
      <c r="N398" s="7">
        <f>SUM(Table32534[[#This Row],[16]:[24]])</f>
        <v>70</v>
      </c>
      <c r="O398" s="7">
        <f>SUM(Table32534[[#This Row],[25]:[49]])</f>
        <v>202</v>
      </c>
      <c r="P398" s="7">
        <f>SUM(Table32534[[#This Row],[50]:[64]])</f>
        <v>134</v>
      </c>
      <c r="Q398" s="7">
        <f>SUM(Table32534[[#This Row],[65]:[74]])</f>
        <v>67</v>
      </c>
      <c r="R398" s="7">
        <f>SUM(Table32534[[#This Row],[75]:[84]])</f>
        <v>58</v>
      </c>
      <c r="S398" s="8">
        <f>SUM(Table32534[[#This Row],[5]:[9]])</f>
        <v>33</v>
      </c>
      <c r="T398" s="7">
        <f>SUM(Table32534[[#This Row],[10]:[14]])</f>
        <v>41</v>
      </c>
      <c r="U398" s="7">
        <f>SUM(Table32534[[#This Row],[15]:[19]])</f>
        <v>38</v>
      </c>
      <c r="V398" s="7">
        <f>SUM(Table32534[[#This Row],[20]:[24]])</f>
        <v>36</v>
      </c>
      <c r="W398" s="7">
        <f>SUM(Table32534[[#This Row],[25]:[29]])</f>
        <v>45</v>
      </c>
      <c r="X398" s="7">
        <f>SUM(Table32534[[#This Row],[30]:[34]])</f>
        <v>55</v>
      </c>
      <c r="Y398" s="7">
        <f>SUM(Table32534[[#This Row],[35]:[39]])</f>
        <v>40</v>
      </c>
      <c r="Z398" s="7">
        <f>SUM(Table32534[[#This Row],[40]:[44]])</f>
        <v>26</v>
      </c>
      <c r="AA398" s="7">
        <f>SUM(Table32534[[#This Row],[45]:[49]])</f>
        <v>36</v>
      </c>
      <c r="AB398" s="7">
        <f>SUM(Table32534[[#This Row],[50]:[54]])</f>
        <v>39</v>
      </c>
      <c r="AC398" s="7">
        <f>SUM(Table32534[[#This Row],[55]:[59]])</f>
        <v>54</v>
      </c>
      <c r="AD398" s="7">
        <f>SUM(Table32534[[#This Row],[60]:[64]])</f>
        <v>41</v>
      </c>
      <c r="AE398" s="7">
        <f>SUM(Table32534[[#This Row],[65]:[69]])</f>
        <v>26</v>
      </c>
      <c r="AF398" s="7">
        <f>SUM(Table32534[[#This Row],[70]:[74]])</f>
        <v>41</v>
      </c>
      <c r="AG398" s="7">
        <f>SUM(Table32534[[#This Row],[75]:[79]])</f>
        <v>30</v>
      </c>
      <c r="AH398" s="7">
        <f>SUM(Table32534[[#This Row],[80]:[84]])</f>
        <v>28</v>
      </c>
      <c r="AI398" s="7">
        <f>SUM(Table32534[[#This Row],[85]:[89]])</f>
        <v>13</v>
      </c>
      <c r="AJ398" s="7">
        <f>Table32534[[#This Row],[90]]</f>
        <v>13</v>
      </c>
      <c r="AK398" s="8">
        <v>4</v>
      </c>
      <c r="AL398" s="7">
        <v>7</v>
      </c>
      <c r="AM398" s="7">
        <v>4</v>
      </c>
      <c r="AN398" s="7">
        <v>1</v>
      </c>
      <c r="AO398" s="7">
        <v>4</v>
      </c>
      <c r="AP398" s="7">
        <v>7</v>
      </c>
      <c r="AQ398" s="7">
        <v>12</v>
      </c>
      <c r="AR398" s="7">
        <v>5</v>
      </c>
      <c r="AS398" s="7">
        <v>4</v>
      </c>
      <c r="AT398" s="7">
        <v>5</v>
      </c>
      <c r="AU398" s="7">
        <v>10</v>
      </c>
      <c r="AV398" s="7">
        <v>4</v>
      </c>
      <c r="AW398" s="7">
        <v>9</v>
      </c>
      <c r="AX398" s="7">
        <v>9</v>
      </c>
      <c r="AY398" s="7">
        <v>9</v>
      </c>
      <c r="AZ398" s="7">
        <v>4</v>
      </c>
      <c r="BA398" s="7">
        <v>4</v>
      </c>
      <c r="BB398" s="7">
        <v>9</v>
      </c>
      <c r="BC398" s="7">
        <v>14</v>
      </c>
      <c r="BD398" s="7">
        <v>7</v>
      </c>
      <c r="BE398" s="7">
        <v>6</v>
      </c>
      <c r="BF398" s="7">
        <v>9</v>
      </c>
      <c r="BG398" s="7">
        <v>9</v>
      </c>
      <c r="BH398" s="7">
        <v>6</v>
      </c>
      <c r="BI398" s="7">
        <v>6</v>
      </c>
      <c r="BJ398" s="7">
        <v>5</v>
      </c>
      <c r="BK398" s="7">
        <v>10</v>
      </c>
      <c r="BL398" s="7">
        <v>11</v>
      </c>
      <c r="BM398" s="7">
        <v>10</v>
      </c>
      <c r="BN398" s="7">
        <v>9</v>
      </c>
      <c r="BO398" s="7">
        <v>10</v>
      </c>
      <c r="BP398" s="7">
        <v>14</v>
      </c>
      <c r="BQ398" s="7">
        <v>14</v>
      </c>
      <c r="BR398" s="7">
        <v>10</v>
      </c>
      <c r="BS398" s="7">
        <v>7</v>
      </c>
      <c r="BT398" s="7">
        <v>11</v>
      </c>
      <c r="BU398" s="7">
        <v>10</v>
      </c>
      <c r="BV398" s="7">
        <v>7</v>
      </c>
      <c r="BW398" s="7">
        <v>5</v>
      </c>
      <c r="BX398" s="7">
        <v>7</v>
      </c>
      <c r="BY398" s="7">
        <v>5</v>
      </c>
      <c r="BZ398" s="7">
        <v>4</v>
      </c>
      <c r="CA398" s="7">
        <v>5</v>
      </c>
      <c r="CB398" s="7">
        <v>5</v>
      </c>
      <c r="CC398" s="7">
        <v>7</v>
      </c>
      <c r="CD398" s="7">
        <v>6</v>
      </c>
      <c r="CE398" s="7">
        <v>12</v>
      </c>
      <c r="CF398" s="7">
        <v>7</v>
      </c>
      <c r="CG398" s="7">
        <v>3</v>
      </c>
      <c r="CH398" s="7">
        <v>8</v>
      </c>
      <c r="CI398" s="7">
        <v>7</v>
      </c>
      <c r="CJ398" s="7">
        <v>4</v>
      </c>
      <c r="CK398" s="7">
        <v>5</v>
      </c>
      <c r="CL398" s="7">
        <v>13</v>
      </c>
      <c r="CM398" s="7">
        <v>10</v>
      </c>
      <c r="CN398" s="7">
        <v>13</v>
      </c>
      <c r="CO398" s="7">
        <v>7</v>
      </c>
      <c r="CP398" s="7">
        <v>9</v>
      </c>
      <c r="CQ398" s="7">
        <v>11</v>
      </c>
      <c r="CR398" s="7">
        <v>14</v>
      </c>
      <c r="CS398" s="7">
        <v>10</v>
      </c>
      <c r="CT398" s="7">
        <v>4</v>
      </c>
      <c r="CU398" s="7">
        <v>11</v>
      </c>
      <c r="CV398" s="7">
        <v>11</v>
      </c>
      <c r="CW398" s="7">
        <v>5</v>
      </c>
      <c r="CX398" s="7">
        <v>8</v>
      </c>
      <c r="CY398" s="7">
        <v>3</v>
      </c>
      <c r="CZ398" s="7">
        <v>6</v>
      </c>
      <c r="DA398" s="7">
        <v>2</v>
      </c>
      <c r="DB398" s="7">
        <v>7</v>
      </c>
      <c r="DC398" s="7">
        <v>10</v>
      </c>
      <c r="DD398" s="7">
        <v>9</v>
      </c>
      <c r="DE398" s="7">
        <v>10</v>
      </c>
      <c r="DF398" s="7">
        <v>4</v>
      </c>
      <c r="DG398" s="7">
        <v>8</v>
      </c>
      <c r="DH398" s="7">
        <v>7</v>
      </c>
      <c r="DI398" s="7">
        <v>7</v>
      </c>
      <c r="DJ398" s="7">
        <v>7</v>
      </c>
      <c r="DK398" s="7">
        <v>2</v>
      </c>
      <c r="DL398" s="7">
        <v>7</v>
      </c>
      <c r="DM398" s="7">
        <v>4</v>
      </c>
      <c r="DN398" s="7">
        <v>2</v>
      </c>
      <c r="DO398" s="7">
        <v>7</v>
      </c>
      <c r="DP398" s="7">
        <v>8</v>
      </c>
      <c r="DQ398" s="7">
        <v>7</v>
      </c>
      <c r="DR398" s="7">
        <v>2</v>
      </c>
      <c r="DS398" s="7">
        <v>1</v>
      </c>
      <c r="DT398" s="7">
        <v>3</v>
      </c>
      <c r="DU398" s="7">
        <v>3</v>
      </c>
      <c r="DV398" s="7">
        <v>4</v>
      </c>
      <c r="DW398" s="7">
        <v>13</v>
      </c>
      <c r="DX398" s="7">
        <f t="shared" si="29"/>
        <v>406</v>
      </c>
      <c r="DY398" s="7">
        <f t="shared" si="30"/>
        <v>57</v>
      </c>
      <c r="DZ398" s="7">
        <f t="shared" si="31"/>
        <v>202</v>
      </c>
      <c r="EA398" s="7">
        <f t="shared" si="32"/>
        <v>134</v>
      </c>
    </row>
    <row r="399" spans="1:131" x14ac:dyDescent="0.35">
      <c r="A399" s="7">
        <v>13</v>
      </c>
      <c r="B399" s="10" t="s">
        <v>1020</v>
      </c>
      <c r="C399" s="10" t="s">
        <v>916</v>
      </c>
      <c r="D399" s="10" t="s">
        <v>917</v>
      </c>
      <c r="E399" s="7">
        <f>SUM(Table32534[[#This Row],[0]:[90]])</f>
        <v>1009</v>
      </c>
      <c r="F399" s="8">
        <f>SUM(Table32534[[#This Row],[0]:[15]])</f>
        <v>171</v>
      </c>
      <c r="G399" s="7">
        <f>SUM(Table32534[[#This Row],[16]:[64]])</f>
        <v>601</v>
      </c>
      <c r="H399" s="7">
        <f>SUM(Table32534[[#This Row],[65]:[90]])</f>
        <v>237</v>
      </c>
      <c r="I399" s="7">
        <f>SUM(Table32534[[#This Row],[85]:[90]])</f>
        <v>25</v>
      </c>
      <c r="J399" s="8">
        <f>SUM(Table32534[[#This Row],[0]:[17]])</f>
        <v>198</v>
      </c>
      <c r="K399" s="7">
        <f>SUM(Table32534[[#This Row],[18]:[64]])</f>
        <v>574</v>
      </c>
      <c r="L399" s="8">
        <f>SUM(Table32534[[#This Row],[0]:[4]])</f>
        <v>40</v>
      </c>
      <c r="M399" s="7">
        <f>SUM(Table32534[[#This Row],[5]:[15]])</f>
        <v>131</v>
      </c>
      <c r="N399" s="7">
        <f>SUM(Table32534[[#This Row],[16]:[24]])</f>
        <v>101</v>
      </c>
      <c r="O399" s="7">
        <f>SUM(Table32534[[#This Row],[25]:[49]])</f>
        <v>285</v>
      </c>
      <c r="P399" s="7">
        <f>SUM(Table32534[[#This Row],[50]:[64]])</f>
        <v>215</v>
      </c>
      <c r="Q399" s="7">
        <f>SUM(Table32534[[#This Row],[65]:[74]])</f>
        <v>133</v>
      </c>
      <c r="R399" s="7">
        <f>SUM(Table32534[[#This Row],[75]:[84]])</f>
        <v>79</v>
      </c>
      <c r="S399" s="8">
        <f>SUM(Table32534[[#This Row],[5]:[9]])</f>
        <v>52</v>
      </c>
      <c r="T399" s="7">
        <f>SUM(Table32534[[#This Row],[10]:[14]])</f>
        <v>67</v>
      </c>
      <c r="U399" s="7">
        <f>SUM(Table32534[[#This Row],[15]:[19]])</f>
        <v>65</v>
      </c>
      <c r="V399" s="7">
        <f>SUM(Table32534[[#This Row],[20]:[24]])</f>
        <v>48</v>
      </c>
      <c r="W399" s="7">
        <f>SUM(Table32534[[#This Row],[25]:[29]])</f>
        <v>52</v>
      </c>
      <c r="X399" s="7">
        <f>SUM(Table32534[[#This Row],[30]:[34]])</f>
        <v>60</v>
      </c>
      <c r="Y399" s="7">
        <f>SUM(Table32534[[#This Row],[35]:[39]])</f>
        <v>59</v>
      </c>
      <c r="Z399" s="7">
        <f>SUM(Table32534[[#This Row],[40]:[44]])</f>
        <v>63</v>
      </c>
      <c r="AA399" s="7">
        <f>SUM(Table32534[[#This Row],[45]:[49]])</f>
        <v>51</v>
      </c>
      <c r="AB399" s="7">
        <f>SUM(Table32534[[#This Row],[50]:[54]])</f>
        <v>62</v>
      </c>
      <c r="AC399" s="7">
        <f>SUM(Table32534[[#This Row],[55]:[59]])</f>
        <v>77</v>
      </c>
      <c r="AD399" s="7">
        <f>SUM(Table32534[[#This Row],[60]:[64]])</f>
        <v>76</v>
      </c>
      <c r="AE399" s="7">
        <f>SUM(Table32534[[#This Row],[65]:[69]])</f>
        <v>71</v>
      </c>
      <c r="AF399" s="7">
        <f>SUM(Table32534[[#This Row],[70]:[74]])</f>
        <v>62</v>
      </c>
      <c r="AG399" s="7">
        <f>SUM(Table32534[[#This Row],[75]:[79]])</f>
        <v>49</v>
      </c>
      <c r="AH399" s="7">
        <f>SUM(Table32534[[#This Row],[80]:[84]])</f>
        <v>30</v>
      </c>
      <c r="AI399" s="7">
        <f>SUM(Table32534[[#This Row],[85]:[89]])</f>
        <v>22</v>
      </c>
      <c r="AJ399" s="7">
        <f>Table32534[[#This Row],[90]]</f>
        <v>3</v>
      </c>
      <c r="AK399" s="8">
        <v>6</v>
      </c>
      <c r="AL399" s="7">
        <v>8</v>
      </c>
      <c r="AM399" s="7">
        <v>8</v>
      </c>
      <c r="AN399" s="7">
        <v>10</v>
      </c>
      <c r="AO399" s="7">
        <v>8</v>
      </c>
      <c r="AP399" s="7">
        <v>9</v>
      </c>
      <c r="AQ399" s="7">
        <v>15</v>
      </c>
      <c r="AR399" s="7">
        <v>6</v>
      </c>
      <c r="AS399" s="7">
        <v>11</v>
      </c>
      <c r="AT399" s="7">
        <v>11</v>
      </c>
      <c r="AU399" s="7">
        <v>12</v>
      </c>
      <c r="AV399" s="7">
        <v>18</v>
      </c>
      <c r="AW399" s="7">
        <v>18</v>
      </c>
      <c r="AX399" s="7">
        <v>10</v>
      </c>
      <c r="AY399" s="7">
        <v>9</v>
      </c>
      <c r="AZ399" s="7">
        <v>12</v>
      </c>
      <c r="BA399" s="7">
        <v>16</v>
      </c>
      <c r="BB399" s="7">
        <v>11</v>
      </c>
      <c r="BC399" s="7">
        <v>12</v>
      </c>
      <c r="BD399" s="7">
        <v>14</v>
      </c>
      <c r="BE399" s="7">
        <v>6</v>
      </c>
      <c r="BF399" s="7">
        <v>9</v>
      </c>
      <c r="BG399" s="7">
        <v>9</v>
      </c>
      <c r="BH399" s="7">
        <v>14</v>
      </c>
      <c r="BI399" s="7">
        <v>10</v>
      </c>
      <c r="BJ399" s="7">
        <v>6</v>
      </c>
      <c r="BK399" s="7">
        <v>19</v>
      </c>
      <c r="BL399" s="7">
        <v>11</v>
      </c>
      <c r="BM399" s="7">
        <v>9</v>
      </c>
      <c r="BN399" s="7">
        <v>7</v>
      </c>
      <c r="BO399" s="7">
        <v>10</v>
      </c>
      <c r="BP399" s="7">
        <v>6</v>
      </c>
      <c r="BQ399" s="7">
        <v>17</v>
      </c>
      <c r="BR399" s="7">
        <v>8</v>
      </c>
      <c r="BS399" s="7">
        <v>19</v>
      </c>
      <c r="BT399" s="7">
        <v>11</v>
      </c>
      <c r="BU399" s="7">
        <v>6</v>
      </c>
      <c r="BV399" s="7">
        <v>5</v>
      </c>
      <c r="BW399" s="7">
        <v>20</v>
      </c>
      <c r="BX399" s="7">
        <v>17</v>
      </c>
      <c r="BY399" s="7">
        <v>13</v>
      </c>
      <c r="BZ399" s="7">
        <v>13</v>
      </c>
      <c r="CA399" s="7">
        <v>16</v>
      </c>
      <c r="CB399" s="7">
        <v>12</v>
      </c>
      <c r="CC399" s="7">
        <v>9</v>
      </c>
      <c r="CD399" s="7">
        <v>18</v>
      </c>
      <c r="CE399" s="7">
        <v>8</v>
      </c>
      <c r="CF399" s="7">
        <v>7</v>
      </c>
      <c r="CG399" s="7">
        <v>6</v>
      </c>
      <c r="CH399" s="7">
        <v>12</v>
      </c>
      <c r="CI399" s="7">
        <v>14</v>
      </c>
      <c r="CJ399" s="7">
        <v>8</v>
      </c>
      <c r="CK399" s="7">
        <v>15</v>
      </c>
      <c r="CL399" s="7">
        <v>11</v>
      </c>
      <c r="CM399" s="7">
        <v>14</v>
      </c>
      <c r="CN399" s="7">
        <v>23</v>
      </c>
      <c r="CO399" s="7">
        <v>14</v>
      </c>
      <c r="CP399" s="7">
        <v>14</v>
      </c>
      <c r="CQ399" s="7">
        <v>11</v>
      </c>
      <c r="CR399" s="7">
        <v>15</v>
      </c>
      <c r="CS399" s="7">
        <v>16</v>
      </c>
      <c r="CT399" s="7">
        <v>13</v>
      </c>
      <c r="CU399" s="7">
        <v>16</v>
      </c>
      <c r="CV399" s="7">
        <v>19</v>
      </c>
      <c r="CW399" s="7">
        <v>12</v>
      </c>
      <c r="CX399" s="7">
        <v>16</v>
      </c>
      <c r="CY399" s="7">
        <v>10</v>
      </c>
      <c r="CZ399" s="7">
        <v>18</v>
      </c>
      <c r="DA399" s="7">
        <v>14</v>
      </c>
      <c r="DB399" s="7">
        <v>13</v>
      </c>
      <c r="DC399" s="7">
        <v>14</v>
      </c>
      <c r="DD399" s="7">
        <v>14</v>
      </c>
      <c r="DE399" s="7">
        <v>9</v>
      </c>
      <c r="DF399" s="7">
        <v>15</v>
      </c>
      <c r="DG399" s="7">
        <v>10</v>
      </c>
      <c r="DH399" s="7">
        <v>8</v>
      </c>
      <c r="DI399" s="7">
        <v>12</v>
      </c>
      <c r="DJ399" s="7">
        <v>10</v>
      </c>
      <c r="DK399" s="7">
        <v>9</v>
      </c>
      <c r="DL399" s="7">
        <v>10</v>
      </c>
      <c r="DM399" s="7">
        <v>8</v>
      </c>
      <c r="DN399" s="7">
        <v>4</v>
      </c>
      <c r="DO399" s="7">
        <v>4</v>
      </c>
      <c r="DP399" s="7">
        <v>8</v>
      </c>
      <c r="DQ399" s="7">
        <v>6</v>
      </c>
      <c r="DR399" s="7">
        <v>4</v>
      </c>
      <c r="DS399" s="7">
        <v>4</v>
      </c>
      <c r="DT399" s="7">
        <v>5</v>
      </c>
      <c r="DU399" s="7">
        <v>3</v>
      </c>
      <c r="DV399" s="7">
        <v>6</v>
      </c>
      <c r="DW399" s="7">
        <v>3</v>
      </c>
      <c r="DX399" s="7">
        <f t="shared" si="29"/>
        <v>601</v>
      </c>
      <c r="DY399" s="7">
        <f t="shared" si="30"/>
        <v>74</v>
      </c>
      <c r="DZ399" s="7">
        <f t="shared" si="31"/>
        <v>285</v>
      </c>
      <c r="EA399" s="7">
        <f t="shared" si="32"/>
        <v>215</v>
      </c>
    </row>
    <row r="400" spans="1:131" x14ac:dyDescent="0.35">
      <c r="A400" s="7">
        <v>13</v>
      </c>
      <c r="B400" s="10" t="s">
        <v>1020</v>
      </c>
      <c r="C400" s="10" t="s">
        <v>918</v>
      </c>
      <c r="D400" s="10" t="s">
        <v>919</v>
      </c>
      <c r="E400" s="7">
        <f>SUM(Table32534[[#This Row],[0]:[90]])</f>
        <v>918</v>
      </c>
      <c r="F400" s="8">
        <f>SUM(Table32534[[#This Row],[0]:[15]])</f>
        <v>125</v>
      </c>
      <c r="G400" s="7">
        <f>SUM(Table32534[[#This Row],[16]:[64]])</f>
        <v>582</v>
      </c>
      <c r="H400" s="7">
        <f>SUM(Table32534[[#This Row],[65]:[90]])</f>
        <v>211</v>
      </c>
      <c r="I400" s="7">
        <f>SUM(Table32534[[#This Row],[85]:[90]])</f>
        <v>5</v>
      </c>
      <c r="J400" s="8">
        <f>SUM(Table32534[[#This Row],[0]:[17]])</f>
        <v>137</v>
      </c>
      <c r="K400" s="7">
        <f>SUM(Table32534[[#This Row],[18]:[64]])</f>
        <v>570</v>
      </c>
      <c r="L400" s="8">
        <f>SUM(Table32534[[#This Row],[0]:[4]])</f>
        <v>29</v>
      </c>
      <c r="M400" s="7">
        <f>SUM(Table32534[[#This Row],[5]:[15]])</f>
        <v>96</v>
      </c>
      <c r="N400" s="7">
        <f>SUM(Table32534[[#This Row],[16]:[24]])</f>
        <v>76</v>
      </c>
      <c r="O400" s="7">
        <f>SUM(Table32534[[#This Row],[25]:[49]])</f>
        <v>251</v>
      </c>
      <c r="P400" s="7">
        <f>SUM(Table32534[[#This Row],[50]:[64]])</f>
        <v>255</v>
      </c>
      <c r="Q400" s="7">
        <f>SUM(Table32534[[#This Row],[65]:[74]])</f>
        <v>126</v>
      </c>
      <c r="R400" s="7">
        <f>SUM(Table32534[[#This Row],[75]:[84]])</f>
        <v>80</v>
      </c>
      <c r="S400" s="8">
        <f>SUM(Table32534[[#This Row],[5]:[9]])</f>
        <v>32</v>
      </c>
      <c r="T400" s="7">
        <f>SUM(Table32534[[#This Row],[10]:[14]])</f>
        <v>52</v>
      </c>
      <c r="U400" s="7">
        <f>SUM(Table32534[[#This Row],[15]:[19]])</f>
        <v>47</v>
      </c>
      <c r="V400" s="7">
        <f>SUM(Table32534[[#This Row],[20]:[24]])</f>
        <v>41</v>
      </c>
      <c r="W400" s="7">
        <f>SUM(Table32534[[#This Row],[25]:[29]])</f>
        <v>37</v>
      </c>
      <c r="X400" s="7">
        <f>SUM(Table32534[[#This Row],[30]:[34]])</f>
        <v>44</v>
      </c>
      <c r="Y400" s="7">
        <f>SUM(Table32534[[#This Row],[35]:[39]])</f>
        <v>55</v>
      </c>
      <c r="Z400" s="7">
        <f>SUM(Table32534[[#This Row],[40]:[44]])</f>
        <v>72</v>
      </c>
      <c r="AA400" s="7">
        <f>SUM(Table32534[[#This Row],[45]:[49]])</f>
        <v>43</v>
      </c>
      <c r="AB400" s="7">
        <f>SUM(Table32534[[#This Row],[50]:[54]])</f>
        <v>95</v>
      </c>
      <c r="AC400" s="7">
        <f>SUM(Table32534[[#This Row],[55]:[59]])</f>
        <v>86</v>
      </c>
      <c r="AD400" s="7">
        <f>SUM(Table32534[[#This Row],[60]:[64]])</f>
        <v>74</v>
      </c>
      <c r="AE400" s="7">
        <f>SUM(Table32534[[#This Row],[65]:[69]])</f>
        <v>67</v>
      </c>
      <c r="AF400" s="7">
        <f>SUM(Table32534[[#This Row],[70]:[74]])</f>
        <v>59</v>
      </c>
      <c r="AG400" s="7">
        <f>SUM(Table32534[[#This Row],[75]:[79]])</f>
        <v>48</v>
      </c>
      <c r="AH400" s="7">
        <f>SUM(Table32534[[#This Row],[80]:[84]])</f>
        <v>32</v>
      </c>
      <c r="AI400" s="7">
        <f>SUM(Table32534[[#This Row],[85]:[89]])</f>
        <v>1</v>
      </c>
      <c r="AJ400" s="7">
        <f>Table32534[[#This Row],[90]]</f>
        <v>4</v>
      </c>
      <c r="AK400" s="8">
        <v>13</v>
      </c>
      <c r="AL400" s="7">
        <v>1</v>
      </c>
      <c r="AM400" s="7">
        <v>5</v>
      </c>
      <c r="AN400" s="7">
        <v>6</v>
      </c>
      <c r="AO400" s="7">
        <v>4</v>
      </c>
      <c r="AP400" s="7">
        <v>9</v>
      </c>
      <c r="AQ400" s="7">
        <v>6</v>
      </c>
      <c r="AR400" s="7">
        <v>2</v>
      </c>
      <c r="AS400" s="7">
        <v>6</v>
      </c>
      <c r="AT400" s="7">
        <v>9</v>
      </c>
      <c r="AU400" s="7">
        <v>8</v>
      </c>
      <c r="AV400" s="7">
        <v>6</v>
      </c>
      <c r="AW400" s="7">
        <v>12</v>
      </c>
      <c r="AX400" s="7">
        <v>17</v>
      </c>
      <c r="AY400" s="7">
        <v>9</v>
      </c>
      <c r="AZ400" s="7">
        <v>12</v>
      </c>
      <c r="BA400" s="7">
        <v>7</v>
      </c>
      <c r="BB400" s="7">
        <v>5</v>
      </c>
      <c r="BC400" s="7">
        <v>12</v>
      </c>
      <c r="BD400" s="7">
        <v>11</v>
      </c>
      <c r="BE400" s="7">
        <v>12</v>
      </c>
      <c r="BF400" s="7">
        <v>9</v>
      </c>
      <c r="BG400" s="7">
        <v>9</v>
      </c>
      <c r="BH400" s="7">
        <v>5</v>
      </c>
      <c r="BI400" s="7">
        <v>6</v>
      </c>
      <c r="BJ400" s="7">
        <v>3</v>
      </c>
      <c r="BK400" s="7">
        <v>7</v>
      </c>
      <c r="BL400" s="7">
        <v>7</v>
      </c>
      <c r="BM400" s="7">
        <v>13</v>
      </c>
      <c r="BN400" s="7">
        <v>7</v>
      </c>
      <c r="BO400" s="7">
        <v>4</v>
      </c>
      <c r="BP400" s="7">
        <v>14</v>
      </c>
      <c r="BQ400" s="7">
        <v>10</v>
      </c>
      <c r="BR400" s="7">
        <v>10</v>
      </c>
      <c r="BS400" s="7">
        <v>6</v>
      </c>
      <c r="BT400" s="7">
        <v>6</v>
      </c>
      <c r="BU400" s="7">
        <v>11</v>
      </c>
      <c r="BV400" s="7">
        <v>13</v>
      </c>
      <c r="BW400" s="7">
        <v>13</v>
      </c>
      <c r="BX400" s="7">
        <v>12</v>
      </c>
      <c r="BY400" s="7">
        <v>9</v>
      </c>
      <c r="BZ400" s="7">
        <v>16</v>
      </c>
      <c r="CA400" s="7">
        <v>13</v>
      </c>
      <c r="CB400" s="7">
        <v>21</v>
      </c>
      <c r="CC400" s="7">
        <v>13</v>
      </c>
      <c r="CD400" s="7">
        <v>12</v>
      </c>
      <c r="CE400" s="7">
        <v>4</v>
      </c>
      <c r="CF400" s="7">
        <v>9</v>
      </c>
      <c r="CG400" s="7">
        <v>9</v>
      </c>
      <c r="CH400" s="7">
        <v>9</v>
      </c>
      <c r="CI400" s="7">
        <v>18</v>
      </c>
      <c r="CJ400" s="7">
        <v>23</v>
      </c>
      <c r="CK400" s="7">
        <v>16</v>
      </c>
      <c r="CL400" s="7">
        <v>23</v>
      </c>
      <c r="CM400" s="7">
        <v>15</v>
      </c>
      <c r="CN400" s="7">
        <v>13</v>
      </c>
      <c r="CO400" s="7">
        <v>24</v>
      </c>
      <c r="CP400" s="7">
        <v>18</v>
      </c>
      <c r="CQ400" s="7">
        <v>15</v>
      </c>
      <c r="CR400" s="7">
        <v>16</v>
      </c>
      <c r="CS400" s="7">
        <v>22</v>
      </c>
      <c r="CT400" s="7">
        <v>14</v>
      </c>
      <c r="CU400" s="7">
        <v>10</v>
      </c>
      <c r="CV400" s="7">
        <v>18</v>
      </c>
      <c r="CW400" s="7">
        <v>10</v>
      </c>
      <c r="CX400" s="7">
        <v>11</v>
      </c>
      <c r="CY400" s="7">
        <v>15</v>
      </c>
      <c r="CZ400" s="7">
        <v>14</v>
      </c>
      <c r="DA400" s="7">
        <v>17</v>
      </c>
      <c r="DB400" s="7">
        <v>10</v>
      </c>
      <c r="DC400" s="7">
        <v>11</v>
      </c>
      <c r="DD400" s="7">
        <v>7</v>
      </c>
      <c r="DE400" s="7">
        <v>15</v>
      </c>
      <c r="DF400" s="7">
        <v>15</v>
      </c>
      <c r="DG400" s="7">
        <v>11</v>
      </c>
      <c r="DH400" s="7">
        <v>9</v>
      </c>
      <c r="DI400" s="7">
        <v>11</v>
      </c>
      <c r="DJ400" s="7">
        <v>13</v>
      </c>
      <c r="DK400" s="7">
        <v>9</v>
      </c>
      <c r="DL400" s="7">
        <v>6</v>
      </c>
      <c r="DM400" s="7">
        <v>8</v>
      </c>
      <c r="DN400" s="7">
        <v>8</v>
      </c>
      <c r="DO400" s="7">
        <v>5</v>
      </c>
      <c r="DP400" s="7">
        <v>8</v>
      </c>
      <c r="DQ400" s="7">
        <v>3</v>
      </c>
      <c r="DR400" s="7">
        <v>0</v>
      </c>
      <c r="DS400" s="7">
        <v>1</v>
      </c>
      <c r="DT400" s="7">
        <v>0</v>
      </c>
      <c r="DU400" s="7">
        <v>0</v>
      </c>
      <c r="DV400" s="7">
        <v>0</v>
      </c>
      <c r="DW400" s="7">
        <v>4</v>
      </c>
      <c r="DX400" s="7">
        <f t="shared" si="29"/>
        <v>582</v>
      </c>
      <c r="DY400" s="7">
        <f t="shared" si="30"/>
        <v>64</v>
      </c>
      <c r="DZ400" s="7">
        <f t="shared" si="31"/>
        <v>251</v>
      </c>
      <c r="EA400" s="7">
        <f t="shared" si="32"/>
        <v>255</v>
      </c>
    </row>
    <row r="401" spans="1:131" x14ac:dyDescent="0.35">
      <c r="A401" s="7">
        <v>13</v>
      </c>
      <c r="B401" s="10" t="s">
        <v>1020</v>
      </c>
      <c r="C401" s="10" t="s">
        <v>920</v>
      </c>
      <c r="D401" s="10" t="s">
        <v>921</v>
      </c>
      <c r="E401" s="7">
        <f>SUM(Table32534[[#This Row],[0]:[90]])</f>
        <v>706</v>
      </c>
      <c r="F401" s="8">
        <f>SUM(Table32534[[#This Row],[0]:[15]])</f>
        <v>67</v>
      </c>
      <c r="G401" s="7">
        <f>SUM(Table32534[[#This Row],[16]:[64]])</f>
        <v>408</v>
      </c>
      <c r="H401" s="7">
        <f>SUM(Table32534[[#This Row],[65]:[90]])</f>
        <v>231</v>
      </c>
      <c r="I401" s="7">
        <f>SUM(Table32534[[#This Row],[85]:[90]])</f>
        <v>30</v>
      </c>
      <c r="J401" s="8">
        <f>SUM(Table32534[[#This Row],[0]:[17]])</f>
        <v>75</v>
      </c>
      <c r="K401" s="7">
        <f>SUM(Table32534[[#This Row],[18]:[64]])</f>
        <v>400</v>
      </c>
      <c r="L401" s="8">
        <f>SUM(Table32534[[#This Row],[0]:[4]])</f>
        <v>17</v>
      </c>
      <c r="M401" s="7">
        <f>SUM(Table32534[[#This Row],[5]:[15]])</f>
        <v>50</v>
      </c>
      <c r="N401" s="7">
        <f>SUM(Table32534[[#This Row],[16]:[24]])</f>
        <v>43</v>
      </c>
      <c r="O401" s="7">
        <f>SUM(Table32534[[#This Row],[25]:[49]])</f>
        <v>134</v>
      </c>
      <c r="P401" s="7">
        <f>SUM(Table32534[[#This Row],[50]:[64]])</f>
        <v>231</v>
      </c>
      <c r="Q401" s="7">
        <f>SUM(Table32534[[#This Row],[65]:[74]])</f>
        <v>129</v>
      </c>
      <c r="R401" s="7">
        <f>SUM(Table32534[[#This Row],[75]:[84]])</f>
        <v>72</v>
      </c>
      <c r="S401" s="8">
        <f>SUM(Table32534[[#This Row],[5]:[9]])</f>
        <v>20</v>
      </c>
      <c r="T401" s="7">
        <f>SUM(Table32534[[#This Row],[10]:[14]])</f>
        <v>25</v>
      </c>
      <c r="U401" s="7">
        <f>SUM(Table32534[[#This Row],[15]:[19]])</f>
        <v>19</v>
      </c>
      <c r="V401" s="7">
        <f>SUM(Table32534[[#This Row],[20]:[24]])</f>
        <v>29</v>
      </c>
      <c r="W401" s="7">
        <f>SUM(Table32534[[#This Row],[25]:[29]])</f>
        <v>28</v>
      </c>
      <c r="X401" s="7">
        <f>SUM(Table32534[[#This Row],[30]:[34]])</f>
        <v>21</v>
      </c>
      <c r="Y401" s="7">
        <f>SUM(Table32534[[#This Row],[35]:[39]])</f>
        <v>28</v>
      </c>
      <c r="Z401" s="7">
        <f>SUM(Table32534[[#This Row],[40]:[44]])</f>
        <v>27</v>
      </c>
      <c r="AA401" s="7">
        <f>SUM(Table32534[[#This Row],[45]:[49]])</f>
        <v>30</v>
      </c>
      <c r="AB401" s="7">
        <f>SUM(Table32534[[#This Row],[50]:[54]])</f>
        <v>45</v>
      </c>
      <c r="AC401" s="7">
        <f>SUM(Table32534[[#This Row],[55]:[59]])</f>
        <v>88</v>
      </c>
      <c r="AD401" s="7">
        <f>SUM(Table32534[[#This Row],[60]:[64]])</f>
        <v>98</v>
      </c>
      <c r="AE401" s="7">
        <f>SUM(Table32534[[#This Row],[65]:[69]])</f>
        <v>80</v>
      </c>
      <c r="AF401" s="7">
        <f>SUM(Table32534[[#This Row],[70]:[74]])</f>
        <v>49</v>
      </c>
      <c r="AG401" s="7">
        <f>SUM(Table32534[[#This Row],[75]:[79]])</f>
        <v>44</v>
      </c>
      <c r="AH401" s="7">
        <f>SUM(Table32534[[#This Row],[80]:[84]])</f>
        <v>28</v>
      </c>
      <c r="AI401" s="7">
        <f>SUM(Table32534[[#This Row],[85]:[89]])</f>
        <v>12</v>
      </c>
      <c r="AJ401" s="7">
        <f>Table32534[[#This Row],[90]]</f>
        <v>18</v>
      </c>
      <c r="AK401" s="8">
        <v>5</v>
      </c>
      <c r="AL401" s="7">
        <v>3</v>
      </c>
      <c r="AM401" s="7">
        <v>1</v>
      </c>
      <c r="AN401" s="7">
        <v>1</v>
      </c>
      <c r="AO401" s="7">
        <v>7</v>
      </c>
      <c r="AP401" s="7">
        <v>2</v>
      </c>
      <c r="AQ401" s="7">
        <v>4</v>
      </c>
      <c r="AR401" s="7">
        <v>5</v>
      </c>
      <c r="AS401" s="7">
        <v>4</v>
      </c>
      <c r="AT401" s="7">
        <v>5</v>
      </c>
      <c r="AU401" s="7">
        <v>4</v>
      </c>
      <c r="AV401" s="7">
        <v>7</v>
      </c>
      <c r="AW401" s="7">
        <v>3</v>
      </c>
      <c r="AX401" s="7">
        <v>5</v>
      </c>
      <c r="AY401" s="7">
        <v>6</v>
      </c>
      <c r="AZ401" s="7">
        <v>5</v>
      </c>
      <c r="BA401" s="7">
        <v>4</v>
      </c>
      <c r="BB401" s="7">
        <v>4</v>
      </c>
      <c r="BC401" s="7">
        <v>4</v>
      </c>
      <c r="BD401" s="7">
        <v>2</v>
      </c>
      <c r="BE401" s="7">
        <v>4</v>
      </c>
      <c r="BF401" s="7">
        <v>9</v>
      </c>
      <c r="BG401" s="7">
        <v>5</v>
      </c>
      <c r="BH401" s="7">
        <v>7</v>
      </c>
      <c r="BI401" s="7">
        <v>4</v>
      </c>
      <c r="BJ401" s="7">
        <v>5</v>
      </c>
      <c r="BK401" s="7">
        <v>3</v>
      </c>
      <c r="BL401" s="7">
        <v>5</v>
      </c>
      <c r="BM401" s="7">
        <v>9</v>
      </c>
      <c r="BN401" s="7">
        <v>6</v>
      </c>
      <c r="BO401" s="7">
        <v>4</v>
      </c>
      <c r="BP401" s="7">
        <v>4</v>
      </c>
      <c r="BQ401" s="7">
        <v>5</v>
      </c>
      <c r="BR401" s="7">
        <v>3</v>
      </c>
      <c r="BS401" s="7">
        <v>5</v>
      </c>
      <c r="BT401" s="7">
        <v>6</v>
      </c>
      <c r="BU401" s="7">
        <v>3</v>
      </c>
      <c r="BV401" s="7">
        <v>3</v>
      </c>
      <c r="BW401" s="7">
        <v>9</v>
      </c>
      <c r="BX401" s="7">
        <v>7</v>
      </c>
      <c r="BY401" s="7">
        <v>4</v>
      </c>
      <c r="BZ401" s="7">
        <v>4</v>
      </c>
      <c r="CA401" s="7">
        <v>8</v>
      </c>
      <c r="CB401" s="7">
        <v>5</v>
      </c>
      <c r="CC401" s="7">
        <v>6</v>
      </c>
      <c r="CD401" s="7">
        <v>5</v>
      </c>
      <c r="CE401" s="7">
        <v>8</v>
      </c>
      <c r="CF401" s="7">
        <v>3</v>
      </c>
      <c r="CG401" s="7">
        <v>6</v>
      </c>
      <c r="CH401" s="7">
        <v>8</v>
      </c>
      <c r="CI401" s="7">
        <v>3</v>
      </c>
      <c r="CJ401" s="7">
        <v>11</v>
      </c>
      <c r="CK401" s="7">
        <v>12</v>
      </c>
      <c r="CL401" s="7">
        <v>10</v>
      </c>
      <c r="CM401" s="7">
        <v>9</v>
      </c>
      <c r="CN401" s="7">
        <v>10</v>
      </c>
      <c r="CO401" s="7">
        <v>19</v>
      </c>
      <c r="CP401" s="7">
        <v>20</v>
      </c>
      <c r="CQ401" s="7">
        <v>22</v>
      </c>
      <c r="CR401" s="7">
        <v>17</v>
      </c>
      <c r="CS401" s="7">
        <v>22</v>
      </c>
      <c r="CT401" s="7">
        <v>18</v>
      </c>
      <c r="CU401" s="7">
        <v>21</v>
      </c>
      <c r="CV401" s="7">
        <v>14</v>
      </c>
      <c r="CW401" s="7">
        <v>23</v>
      </c>
      <c r="CX401" s="7">
        <v>16</v>
      </c>
      <c r="CY401" s="7">
        <v>12</v>
      </c>
      <c r="CZ401" s="7">
        <v>16</v>
      </c>
      <c r="DA401" s="7">
        <v>15</v>
      </c>
      <c r="DB401" s="7">
        <v>21</v>
      </c>
      <c r="DC401" s="7">
        <v>9</v>
      </c>
      <c r="DD401" s="7">
        <v>9</v>
      </c>
      <c r="DE401" s="7">
        <v>10</v>
      </c>
      <c r="DF401" s="7">
        <v>10</v>
      </c>
      <c r="DG401" s="7">
        <v>11</v>
      </c>
      <c r="DH401" s="7">
        <v>6</v>
      </c>
      <c r="DI401" s="7">
        <v>12</v>
      </c>
      <c r="DJ401" s="7">
        <v>11</v>
      </c>
      <c r="DK401" s="7">
        <v>6</v>
      </c>
      <c r="DL401" s="7">
        <v>9</v>
      </c>
      <c r="DM401" s="7">
        <v>8</v>
      </c>
      <c r="DN401" s="7">
        <v>7</v>
      </c>
      <c r="DO401" s="7">
        <v>3</v>
      </c>
      <c r="DP401" s="7">
        <v>4</v>
      </c>
      <c r="DQ401" s="7">
        <v>6</v>
      </c>
      <c r="DR401" s="7">
        <v>1</v>
      </c>
      <c r="DS401" s="7">
        <v>4</v>
      </c>
      <c r="DT401" s="7">
        <v>2</v>
      </c>
      <c r="DU401" s="7">
        <v>3</v>
      </c>
      <c r="DV401" s="7">
        <v>2</v>
      </c>
      <c r="DW401" s="7">
        <v>18</v>
      </c>
      <c r="DX401" s="7">
        <f t="shared" si="29"/>
        <v>408</v>
      </c>
      <c r="DY401" s="7">
        <f t="shared" si="30"/>
        <v>35</v>
      </c>
      <c r="DZ401" s="7">
        <f t="shared" si="31"/>
        <v>134</v>
      </c>
      <c r="EA401" s="7">
        <f t="shared" si="32"/>
        <v>231</v>
      </c>
    </row>
    <row r="402" spans="1:131" x14ac:dyDescent="0.35">
      <c r="A402" s="7">
        <v>13</v>
      </c>
      <c r="B402" s="10" t="s">
        <v>1020</v>
      </c>
      <c r="C402" s="10" t="s">
        <v>922</v>
      </c>
      <c r="D402" s="10" t="s">
        <v>923</v>
      </c>
      <c r="E402" s="7">
        <f>SUM(Table32534[[#This Row],[0]:[90]])</f>
        <v>841</v>
      </c>
      <c r="F402" s="8">
        <f>SUM(Table32534[[#This Row],[0]:[15]])</f>
        <v>88</v>
      </c>
      <c r="G402" s="7">
        <f>SUM(Table32534[[#This Row],[16]:[64]])</f>
        <v>457</v>
      </c>
      <c r="H402" s="7">
        <f>SUM(Table32534[[#This Row],[65]:[90]])</f>
        <v>296</v>
      </c>
      <c r="I402" s="7">
        <f>SUM(Table32534[[#This Row],[85]:[90]])</f>
        <v>54</v>
      </c>
      <c r="J402" s="8">
        <f>SUM(Table32534[[#This Row],[0]:[17]])</f>
        <v>103</v>
      </c>
      <c r="K402" s="7">
        <f>SUM(Table32534[[#This Row],[18]:[64]])</f>
        <v>442</v>
      </c>
      <c r="L402" s="8">
        <f>SUM(Table32534[[#This Row],[0]:[4]])</f>
        <v>26</v>
      </c>
      <c r="M402" s="7">
        <f>SUM(Table32534[[#This Row],[5]:[15]])</f>
        <v>62</v>
      </c>
      <c r="N402" s="7">
        <f>SUM(Table32534[[#This Row],[16]:[24]])</f>
        <v>50</v>
      </c>
      <c r="O402" s="7">
        <f>SUM(Table32534[[#This Row],[25]:[49]])</f>
        <v>192</v>
      </c>
      <c r="P402" s="7">
        <f>SUM(Table32534[[#This Row],[50]:[64]])</f>
        <v>215</v>
      </c>
      <c r="Q402" s="7">
        <f>SUM(Table32534[[#This Row],[65]:[74]])</f>
        <v>134</v>
      </c>
      <c r="R402" s="7">
        <f>SUM(Table32534[[#This Row],[75]:[84]])</f>
        <v>108</v>
      </c>
      <c r="S402" s="8">
        <f>SUM(Table32534[[#This Row],[5]:[9]])</f>
        <v>31</v>
      </c>
      <c r="T402" s="7">
        <f>SUM(Table32534[[#This Row],[10]:[14]])</f>
        <v>28</v>
      </c>
      <c r="U402" s="7">
        <f>SUM(Table32534[[#This Row],[15]:[19]])</f>
        <v>28</v>
      </c>
      <c r="V402" s="7">
        <f>SUM(Table32534[[#This Row],[20]:[24]])</f>
        <v>25</v>
      </c>
      <c r="W402" s="7">
        <f>SUM(Table32534[[#This Row],[25]:[29]])</f>
        <v>29</v>
      </c>
      <c r="X402" s="7">
        <f>SUM(Table32534[[#This Row],[30]:[34]])</f>
        <v>26</v>
      </c>
      <c r="Y402" s="7">
        <f>SUM(Table32534[[#This Row],[35]:[39]])</f>
        <v>35</v>
      </c>
      <c r="Z402" s="7">
        <f>SUM(Table32534[[#This Row],[40]:[44]])</f>
        <v>39</v>
      </c>
      <c r="AA402" s="7">
        <f>SUM(Table32534[[#This Row],[45]:[49]])</f>
        <v>63</v>
      </c>
      <c r="AB402" s="7">
        <f>SUM(Table32534[[#This Row],[50]:[54]])</f>
        <v>59</v>
      </c>
      <c r="AC402" s="7">
        <f>SUM(Table32534[[#This Row],[55]:[59]])</f>
        <v>84</v>
      </c>
      <c r="AD402" s="7">
        <f>SUM(Table32534[[#This Row],[60]:[64]])</f>
        <v>72</v>
      </c>
      <c r="AE402" s="7">
        <f>SUM(Table32534[[#This Row],[65]:[69]])</f>
        <v>81</v>
      </c>
      <c r="AF402" s="7">
        <f>SUM(Table32534[[#This Row],[70]:[74]])</f>
        <v>53</v>
      </c>
      <c r="AG402" s="7">
        <f>SUM(Table32534[[#This Row],[75]:[79]])</f>
        <v>66</v>
      </c>
      <c r="AH402" s="7">
        <f>SUM(Table32534[[#This Row],[80]:[84]])</f>
        <v>42</v>
      </c>
      <c r="AI402" s="7">
        <f>SUM(Table32534[[#This Row],[85]:[89]])</f>
        <v>40</v>
      </c>
      <c r="AJ402" s="7">
        <f>Table32534[[#This Row],[90]]</f>
        <v>14</v>
      </c>
      <c r="AK402" s="8">
        <v>6</v>
      </c>
      <c r="AL402" s="7">
        <v>5</v>
      </c>
      <c r="AM402" s="7">
        <v>10</v>
      </c>
      <c r="AN402" s="7">
        <v>2</v>
      </c>
      <c r="AO402" s="7">
        <v>3</v>
      </c>
      <c r="AP402" s="7">
        <v>5</v>
      </c>
      <c r="AQ402" s="7">
        <v>7</v>
      </c>
      <c r="AR402" s="7">
        <v>5</v>
      </c>
      <c r="AS402" s="7">
        <v>9</v>
      </c>
      <c r="AT402" s="7">
        <v>5</v>
      </c>
      <c r="AU402" s="7">
        <v>8</v>
      </c>
      <c r="AV402" s="7">
        <v>5</v>
      </c>
      <c r="AW402" s="7">
        <v>6</v>
      </c>
      <c r="AX402" s="7">
        <v>4</v>
      </c>
      <c r="AY402" s="7">
        <v>5</v>
      </c>
      <c r="AZ402" s="7">
        <v>3</v>
      </c>
      <c r="BA402" s="7">
        <v>7</v>
      </c>
      <c r="BB402" s="7">
        <v>8</v>
      </c>
      <c r="BC402" s="7">
        <v>3</v>
      </c>
      <c r="BD402" s="7">
        <v>7</v>
      </c>
      <c r="BE402" s="7">
        <v>8</v>
      </c>
      <c r="BF402" s="7">
        <v>5</v>
      </c>
      <c r="BG402" s="7">
        <v>3</v>
      </c>
      <c r="BH402" s="7">
        <v>4</v>
      </c>
      <c r="BI402" s="7">
        <v>5</v>
      </c>
      <c r="BJ402" s="7">
        <v>1</v>
      </c>
      <c r="BK402" s="7">
        <v>9</v>
      </c>
      <c r="BL402" s="7">
        <v>8</v>
      </c>
      <c r="BM402" s="7">
        <v>5</v>
      </c>
      <c r="BN402" s="7">
        <v>6</v>
      </c>
      <c r="BO402" s="7">
        <v>4</v>
      </c>
      <c r="BP402" s="7">
        <v>2</v>
      </c>
      <c r="BQ402" s="7">
        <v>2</v>
      </c>
      <c r="BR402" s="7">
        <v>12</v>
      </c>
      <c r="BS402" s="7">
        <v>6</v>
      </c>
      <c r="BT402" s="7">
        <v>9</v>
      </c>
      <c r="BU402" s="7">
        <v>12</v>
      </c>
      <c r="BV402" s="7">
        <v>1</v>
      </c>
      <c r="BW402" s="7">
        <v>6</v>
      </c>
      <c r="BX402" s="7">
        <v>7</v>
      </c>
      <c r="BY402" s="7">
        <v>8</v>
      </c>
      <c r="BZ402" s="7">
        <v>11</v>
      </c>
      <c r="CA402" s="7">
        <v>5</v>
      </c>
      <c r="CB402" s="7">
        <v>10</v>
      </c>
      <c r="CC402" s="7">
        <v>5</v>
      </c>
      <c r="CD402" s="7">
        <v>14</v>
      </c>
      <c r="CE402" s="7">
        <v>9</v>
      </c>
      <c r="CF402" s="7">
        <v>12</v>
      </c>
      <c r="CG402" s="7">
        <v>13</v>
      </c>
      <c r="CH402" s="7">
        <v>15</v>
      </c>
      <c r="CI402" s="7">
        <v>11</v>
      </c>
      <c r="CJ402" s="7">
        <v>15</v>
      </c>
      <c r="CK402" s="7">
        <v>9</v>
      </c>
      <c r="CL402" s="7">
        <v>13</v>
      </c>
      <c r="CM402" s="7">
        <v>11</v>
      </c>
      <c r="CN402" s="7">
        <v>13</v>
      </c>
      <c r="CO402" s="7">
        <v>14</v>
      </c>
      <c r="CP402" s="7">
        <v>20</v>
      </c>
      <c r="CQ402" s="7">
        <v>23</v>
      </c>
      <c r="CR402" s="7">
        <v>14</v>
      </c>
      <c r="CS402" s="7">
        <v>11</v>
      </c>
      <c r="CT402" s="7">
        <v>15</v>
      </c>
      <c r="CU402" s="7">
        <v>11</v>
      </c>
      <c r="CV402" s="7">
        <v>20</v>
      </c>
      <c r="CW402" s="7">
        <v>15</v>
      </c>
      <c r="CX402" s="7">
        <v>17</v>
      </c>
      <c r="CY402" s="7">
        <v>21</v>
      </c>
      <c r="CZ402" s="7">
        <v>16</v>
      </c>
      <c r="DA402" s="7">
        <v>11</v>
      </c>
      <c r="DB402" s="7">
        <v>16</v>
      </c>
      <c r="DC402" s="7">
        <v>10</v>
      </c>
      <c r="DD402" s="7">
        <v>11</v>
      </c>
      <c r="DE402" s="7">
        <v>13</v>
      </c>
      <c r="DF402" s="7">
        <v>10</v>
      </c>
      <c r="DG402" s="7">
        <v>9</v>
      </c>
      <c r="DH402" s="7">
        <v>13</v>
      </c>
      <c r="DI402" s="7">
        <v>13</v>
      </c>
      <c r="DJ402" s="7">
        <v>18</v>
      </c>
      <c r="DK402" s="7">
        <v>6</v>
      </c>
      <c r="DL402" s="7">
        <v>16</v>
      </c>
      <c r="DM402" s="7">
        <v>11</v>
      </c>
      <c r="DN402" s="7">
        <v>15</v>
      </c>
      <c r="DO402" s="7">
        <v>7</v>
      </c>
      <c r="DP402" s="7">
        <v>5</v>
      </c>
      <c r="DQ402" s="7">
        <v>4</v>
      </c>
      <c r="DR402" s="7">
        <v>4</v>
      </c>
      <c r="DS402" s="7">
        <v>10</v>
      </c>
      <c r="DT402" s="7">
        <v>5</v>
      </c>
      <c r="DU402" s="7">
        <v>12</v>
      </c>
      <c r="DV402" s="7">
        <v>9</v>
      </c>
      <c r="DW402" s="7">
        <v>14</v>
      </c>
      <c r="DX402" s="7">
        <f t="shared" si="29"/>
        <v>457</v>
      </c>
      <c r="DY402" s="7">
        <f t="shared" si="30"/>
        <v>35</v>
      </c>
      <c r="DZ402" s="7">
        <f t="shared" si="31"/>
        <v>192</v>
      </c>
      <c r="EA402" s="7">
        <f t="shared" si="32"/>
        <v>215</v>
      </c>
    </row>
    <row r="403" spans="1:131" x14ac:dyDescent="0.35">
      <c r="A403" s="7">
        <v>13</v>
      </c>
      <c r="B403" s="10" t="s">
        <v>1020</v>
      </c>
      <c r="C403" s="10" t="s">
        <v>924</v>
      </c>
      <c r="D403" s="10" t="s">
        <v>925</v>
      </c>
      <c r="E403" s="7">
        <f>SUM(Table32534[[#This Row],[0]:[90]])</f>
        <v>776</v>
      </c>
      <c r="F403" s="8">
        <f>SUM(Table32534[[#This Row],[0]:[15]])</f>
        <v>83</v>
      </c>
      <c r="G403" s="7">
        <f>SUM(Table32534[[#This Row],[16]:[64]])</f>
        <v>426</v>
      </c>
      <c r="H403" s="7">
        <f>SUM(Table32534[[#This Row],[65]:[90]])</f>
        <v>267</v>
      </c>
      <c r="I403" s="7">
        <f>SUM(Table32534[[#This Row],[85]:[90]])</f>
        <v>37</v>
      </c>
      <c r="J403" s="8">
        <f>SUM(Table32534[[#This Row],[0]:[17]])</f>
        <v>101</v>
      </c>
      <c r="K403" s="7">
        <f>SUM(Table32534[[#This Row],[18]:[64]])</f>
        <v>408</v>
      </c>
      <c r="L403" s="8">
        <f>SUM(Table32534[[#This Row],[0]:[4]])</f>
        <v>13</v>
      </c>
      <c r="M403" s="7">
        <f>SUM(Table32534[[#This Row],[5]:[15]])</f>
        <v>70</v>
      </c>
      <c r="N403" s="7">
        <f>SUM(Table32534[[#This Row],[16]:[24]])</f>
        <v>57</v>
      </c>
      <c r="O403" s="7">
        <f>SUM(Table32534[[#This Row],[25]:[49]])</f>
        <v>150</v>
      </c>
      <c r="P403" s="7">
        <f>SUM(Table32534[[#This Row],[50]:[64]])</f>
        <v>219</v>
      </c>
      <c r="Q403" s="7">
        <f>SUM(Table32534[[#This Row],[65]:[74]])</f>
        <v>137</v>
      </c>
      <c r="R403" s="7">
        <f>SUM(Table32534[[#This Row],[75]:[84]])</f>
        <v>93</v>
      </c>
      <c r="S403" s="8">
        <f>SUM(Table32534[[#This Row],[5]:[9]])</f>
        <v>30</v>
      </c>
      <c r="T403" s="7">
        <f>SUM(Table32534[[#This Row],[10]:[14]])</f>
        <v>32</v>
      </c>
      <c r="U403" s="7">
        <f>SUM(Table32534[[#This Row],[15]:[19]])</f>
        <v>41</v>
      </c>
      <c r="V403" s="7">
        <f>SUM(Table32534[[#This Row],[20]:[24]])</f>
        <v>24</v>
      </c>
      <c r="W403" s="7">
        <f>SUM(Table32534[[#This Row],[25]:[29]])</f>
        <v>14</v>
      </c>
      <c r="X403" s="7">
        <f>SUM(Table32534[[#This Row],[30]:[34]])</f>
        <v>23</v>
      </c>
      <c r="Y403" s="7">
        <f>SUM(Table32534[[#This Row],[35]:[39]])</f>
        <v>29</v>
      </c>
      <c r="Z403" s="7">
        <f>SUM(Table32534[[#This Row],[40]:[44]])</f>
        <v>41</v>
      </c>
      <c r="AA403" s="7">
        <f>SUM(Table32534[[#This Row],[45]:[49]])</f>
        <v>43</v>
      </c>
      <c r="AB403" s="7">
        <f>SUM(Table32534[[#This Row],[50]:[54]])</f>
        <v>62</v>
      </c>
      <c r="AC403" s="7">
        <f>SUM(Table32534[[#This Row],[55]:[59]])</f>
        <v>96</v>
      </c>
      <c r="AD403" s="7">
        <f>SUM(Table32534[[#This Row],[60]:[64]])</f>
        <v>61</v>
      </c>
      <c r="AE403" s="7">
        <f>SUM(Table32534[[#This Row],[65]:[69]])</f>
        <v>73</v>
      </c>
      <c r="AF403" s="7">
        <f>SUM(Table32534[[#This Row],[70]:[74]])</f>
        <v>64</v>
      </c>
      <c r="AG403" s="7">
        <f>SUM(Table32534[[#This Row],[75]:[79]])</f>
        <v>60</v>
      </c>
      <c r="AH403" s="7">
        <f>SUM(Table32534[[#This Row],[80]:[84]])</f>
        <v>33</v>
      </c>
      <c r="AI403" s="7">
        <f>SUM(Table32534[[#This Row],[85]:[89]])</f>
        <v>30</v>
      </c>
      <c r="AJ403" s="7">
        <f>Table32534[[#This Row],[90]]</f>
        <v>7</v>
      </c>
      <c r="AK403" s="8">
        <v>3</v>
      </c>
      <c r="AL403" s="7">
        <v>2</v>
      </c>
      <c r="AM403" s="7">
        <v>2</v>
      </c>
      <c r="AN403" s="7">
        <v>4</v>
      </c>
      <c r="AO403" s="7">
        <v>2</v>
      </c>
      <c r="AP403" s="7">
        <v>5</v>
      </c>
      <c r="AQ403" s="7">
        <v>10</v>
      </c>
      <c r="AR403" s="7">
        <v>5</v>
      </c>
      <c r="AS403" s="7">
        <v>6</v>
      </c>
      <c r="AT403" s="7">
        <v>4</v>
      </c>
      <c r="AU403" s="7">
        <v>7</v>
      </c>
      <c r="AV403" s="7">
        <v>4</v>
      </c>
      <c r="AW403" s="7">
        <v>6</v>
      </c>
      <c r="AX403" s="7">
        <v>6</v>
      </c>
      <c r="AY403" s="7">
        <v>9</v>
      </c>
      <c r="AZ403" s="7">
        <v>8</v>
      </c>
      <c r="BA403" s="7">
        <v>9</v>
      </c>
      <c r="BB403" s="7">
        <v>9</v>
      </c>
      <c r="BC403" s="7">
        <v>8</v>
      </c>
      <c r="BD403" s="7">
        <v>7</v>
      </c>
      <c r="BE403" s="7">
        <v>2</v>
      </c>
      <c r="BF403" s="7">
        <v>4</v>
      </c>
      <c r="BG403" s="7">
        <v>10</v>
      </c>
      <c r="BH403" s="7">
        <v>4</v>
      </c>
      <c r="BI403" s="7">
        <v>4</v>
      </c>
      <c r="BJ403" s="7">
        <v>1</v>
      </c>
      <c r="BK403" s="7">
        <v>3</v>
      </c>
      <c r="BL403" s="7">
        <v>4</v>
      </c>
      <c r="BM403" s="7">
        <v>4</v>
      </c>
      <c r="BN403" s="7">
        <v>2</v>
      </c>
      <c r="BO403" s="7">
        <v>4</v>
      </c>
      <c r="BP403" s="7">
        <v>5</v>
      </c>
      <c r="BQ403" s="7">
        <v>4</v>
      </c>
      <c r="BR403" s="7">
        <v>5</v>
      </c>
      <c r="BS403" s="7">
        <v>5</v>
      </c>
      <c r="BT403" s="7">
        <v>6</v>
      </c>
      <c r="BU403" s="7">
        <v>8</v>
      </c>
      <c r="BV403" s="7">
        <v>6</v>
      </c>
      <c r="BW403" s="7">
        <v>4</v>
      </c>
      <c r="BX403" s="7">
        <v>5</v>
      </c>
      <c r="BY403" s="7">
        <v>8</v>
      </c>
      <c r="BZ403" s="7">
        <v>6</v>
      </c>
      <c r="CA403" s="7">
        <v>8</v>
      </c>
      <c r="CB403" s="7">
        <v>12</v>
      </c>
      <c r="CC403" s="7">
        <v>7</v>
      </c>
      <c r="CD403" s="7">
        <v>8</v>
      </c>
      <c r="CE403" s="7">
        <v>7</v>
      </c>
      <c r="CF403" s="7">
        <v>5</v>
      </c>
      <c r="CG403" s="7">
        <v>7</v>
      </c>
      <c r="CH403" s="7">
        <v>16</v>
      </c>
      <c r="CI403" s="7">
        <v>14</v>
      </c>
      <c r="CJ403" s="7">
        <v>13</v>
      </c>
      <c r="CK403" s="7">
        <v>10</v>
      </c>
      <c r="CL403" s="7">
        <v>11</v>
      </c>
      <c r="CM403" s="7">
        <v>14</v>
      </c>
      <c r="CN403" s="7">
        <v>10</v>
      </c>
      <c r="CO403" s="7">
        <v>22</v>
      </c>
      <c r="CP403" s="7">
        <v>21</v>
      </c>
      <c r="CQ403" s="7">
        <v>12</v>
      </c>
      <c r="CR403" s="7">
        <v>31</v>
      </c>
      <c r="CS403" s="7">
        <v>13</v>
      </c>
      <c r="CT403" s="7">
        <v>15</v>
      </c>
      <c r="CU403" s="7">
        <v>7</v>
      </c>
      <c r="CV403" s="7">
        <v>13</v>
      </c>
      <c r="CW403" s="7">
        <v>13</v>
      </c>
      <c r="CX403" s="7">
        <v>11</v>
      </c>
      <c r="CY403" s="7">
        <v>10</v>
      </c>
      <c r="CZ403" s="7">
        <v>18</v>
      </c>
      <c r="DA403" s="7">
        <v>18</v>
      </c>
      <c r="DB403" s="7">
        <v>16</v>
      </c>
      <c r="DC403" s="7">
        <v>6</v>
      </c>
      <c r="DD403" s="7">
        <v>15</v>
      </c>
      <c r="DE403" s="7">
        <v>20</v>
      </c>
      <c r="DF403" s="7">
        <v>10</v>
      </c>
      <c r="DG403" s="7">
        <v>13</v>
      </c>
      <c r="DH403" s="7">
        <v>15</v>
      </c>
      <c r="DI403" s="7">
        <v>9</v>
      </c>
      <c r="DJ403" s="7">
        <v>19</v>
      </c>
      <c r="DK403" s="7">
        <v>8</v>
      </c>
      <c r="DL403" s="7">
        <v>9</v>
      </c>
      <c r="DM403" s="7">
        <v>10</v>
      </c>
      <c r="DN403" s="7">
        <v>4</v>
      </c>
      <c r="DO403" s="7">
        <v>11</v>
      </c>
      <c r="DP403" s="7">
        <v>3</v>
      </c>
      <c r="DQ403" s="7">
        <v>5</v>
      </c>
      <c r="DR403" s="7">
        <v>8</v>
      </c>
      <c r="DS403" s="7">
        <v>4</v>
      </c>
      <c r="DT403" s="7">
        <v>10</v>
      </c>
      <c r="DU403" s="7">
        <v>7</v>
      </c>
      <c r="DV403" s="7">
        <v>1</v>
      </c>
      <c r="DW403" s="7">
        <v>7</v>
      </c>
      <c r="DX403" s="7">
        <f t="shared" si="29"/>
        <v>426</v>
      </c>
      <c r="DY403" s="7">
        <f t="shared" si="30"/>
        <v>39</v>
      </c>
      <c r="DZ403" s="7">
        <f t="shared" si="31"/>
        <v>150</v>
      </c>
      <c r="EA403" s="7">
        <f t="shared" si="32"/>
        <v>219</v>
      </c>
    </row>
    <row r="404" spans="1:131" x14ac:dyDescent="0.35">
      <c r="A404" s="7">
        <v>13</v>
      </c>
      <c r="B404" s="10" t="s">
        <v>1020</v>
      </c>
      <c r="C404" s="10" t="s">
        <v>926</v>
      </c>
      <c r="D404" s="10" t="s">
        <v>927</v>
      </c>
      <c r="E404" s="7">
        <f>SUM(Table32534[[#This Row],[0]:[90]])</f>
        <v>559</v>
      </c>
      <c r="F404" s="8">
        <f>SUM(Table32534[[#This Row],[0]:[15]])</f>
        <v>82</v>
      </c>
      <c r="G404" s="7">
        <f>SUM(Table32534[[#This Row],[16]:[64]])</f>
        <v>322</v>
      </c>
      <c r="H404" s="7">
        <f>SUM(Table32534[[#This Row],[65]:[90]])</f>
        <v>155</v>
      </c>
      <c r="I404" s="7">
        <f>SUM(Table32534[[#This Row],[85]:[90]])</f>
        <v>19</v>
      </c>
      <c r="J404" s="8">
        <f>SUM(Table32534[[#This Row],[0]:[17]])</f>
        <v>89</v>
      </c>
      <c r="K404" s="7">
        <f>SUM(Table32534[[#This Row],[18]:[64]])</f>
        <v>315</v>
      </c>
      <c r="L404" s="8">
        <f>SUM(Table32534[[#This Row],[0]:[4]])</f>
        <v>21</v>
      </c>
      <c r="M404" s="7">
        <f>SUM(Table32534[[#This Row],[5]:[15]])</f>
        <v>61</v>
      </c>
      <c r="N404" s="7">
        <f>SUM(Table32534[[#This Row],[16]:[24]])</f>
        <v>59</v>
      </c>
      <c r="O404" s="7">
        <f>SUM(Table32534[[#This Row],[25]:[49]])</f>
        <v>126</v>
      </c>
      <c r="P404" s="7">
        <f>SUM(Table32534[[#This Row],[50]:[64]])</f>
        <v>137</v>
      </c>
      <c r="Q404" s="7">
        <f>SUM(Table32534[[#This Row],[65]:[74]])</f>
        <v>77</v>
      </c>
      <c r="R404" s="7">
        <f>SUM(Table32534[[#This Row],[75]:[84]])</f>
        <v>59</v>
      </c>
      <c r="S404" s="8">
        <f>SUM(Table32534[[#This Row],[5]:[9]])</f>
        <v>23</v>
      </c>
      <c r="T404" s="7">
        <f>SUM(Table32534[[#This Row],[10]:[14]])</f>
        <v>34</v>
      </c>
      <c r="U404" s="7">
        <f>SUM(Table32534[[#This Row],[15]:[19]])</f>
        <v>27</v>
      </c>
      <c r="V404" s="7">
        <f>SUM(Table32534[[#This Row],[20]:[24]])</f>
        <v>36</v>
      </c>
      <c r="W404" s="7">
        <f>SUM(Table32534[[#This Row],[25]:[29]])</f>
        <v>25</v>
      </c>
      <c r="X404" s="7">
        <f>SUM(Table32534[[#This Row],[30]:[34]])</f>
        <v>35</v>
      </c>
      <c r="Y404" s="7">
        <f>SUM(Table32534[[#This Row],[35]:[39]])</f>
        <v>17</v>
      </c>
      <c r="Z404" s="7">
        <f>SUM(Table32534[[#This Row],[40]:[44]])</f>
        <v>21</v>
      </c>
      <c r="AA404" s="7">
        <f>SUM(Table32534[[#This Row],[45]:[49]])</f>
        <v>28</v>
      </c>
      <c r="AB404" s="7">
        <f>SUM(Table32534[[#This Row],[50]:[54]])</f>
        <v>37</v>
      </c>
      <c r="AC404" s="7">
        <f>SUM(Table32534[[#This Row],[55]:[59]])</f>
        <v>62</v>
      </c>
      <c r="AD404" s="7">
        <f>SUM(Table32534[[#This Row],[60]:[64]])</f>
        <v>38</v>
      </c>
      <c r="AE404" s="7">
        <f>SUM(Table32534[[#This Row],[65]:[69]])</f>
        <v>40</v>
      </c>
      <c r="AF404" s="7">
        <f>SUM(Table32534[[#This Row],[70]:[74]])</f>
        <v>37</v>
      </c>
      <c r="AG404" s="7">
        <f>SUM(Table32534[[#This Row],[75]:[79]])</f>
        <v>27</v>
      </c>
      <c r="AH404" s="7">
        <f>SUM(Table32534[[#This Row],[80]:[84]])</f>
        <v>32</v>
      </c>
      <c r="AI404" s="7">
        <f>SUM(Table32534[[#This Row],[85]:[89]])</f>
        <v>8</v>
      </c>
      <c r="AJ404" s="7">
        <f>Table32534[[#This Row],[90]]</f>
        <v>11</v>
      </c>
      <c r="AK404" s="8">
        <v>2</v>
      </c>
      <c r="AL404" s="7">
        <v>6</v>
      </c>
      <c r="AM404" s="7">
        <v>6</v>
      </c>
      <c r="AN404" s="7">
        <v>4</v>
      </c>
      <c r="AO404" s="7">
        <v>3</v>
      </c>
      <c r="AP404" s="7">
        <v>6</v>
      </c>
      <c r="AQ404" s="7">
        <v>5</v>
      </c>
      <c r="AR404" s="7">
        <v>5</v>
      </c>
      <c r="AS404" s="7">
        <v>0</v>
      </c>
      <c r="AT404" s="7">
        <v>7</v>
      </c>
      <c r="AU404" s="7">
        <v>1</v>
      </c>
      <c r="AV404" s="7">
        <v>8</v>
      </c>
      <c r="AW404" s="7">
        <v>7</v>
      </c>
      <c r="AX404" s="7">
        <v>5</v>
      </c>
      <c r="AY404" s="7">
        <v>13</v>
      </c>
      <c r="AZ404" s="7">
        <v>4</v>
      </c>
      <c r="BA404" s="7">
        <v>6</v>
      </c>
      <c r="BB404" s="7">
        <v>1</v>
      </c>
      <c r="BC404" s="7">
        <v>9</v>
      </c>
      <c r="BD404" s="7">
        <v>7</v>
      </c>
      <c r="BE404" s="7">
        <v>6</v>
      </c>
      <c r="BF404" s="7">
        <v>13</v>
      </c>
      <c r="BG404" s="7">
        <v>9</v>
      </c>
      <c r="BH404" s="7">
        <v>3</v>
      </c>
      <c r="BI404" s="7">
        <v>5</v>
      </c>
      <c r="BJ404" s="7">
        <v>4</v>
      </c>
      <c r="BK404" s="7">
        <v>8</v>
      </c>
      <c r="BL404" s="7">
        <v>5</v>
      </c>
      <c r="BM404" s="7">
        <v>3</v>
      </c>
      <c r="BN404" s="7">
        <v>5</v>
      </c>
      <c r="BO404" s="7">
        <v>6</v>
      </c>
      <c r="BP404" s="7">
        <v>10</v>
      </c>
      <c r="BQ404" s="7">
        <v>3</v>
      </c>
      <c r="BR404" s="7">
        <v>7</v>
      </c>
      <c r="BS404" s="7">
        <v>9</v>
      </c>
      <c r="BT404" s="7">
        <v>1</v>
      </c>
      <c r="BU404" s="7">
        <v>6</v>
      </c>
      <c r="BV404" s="7">
        <v>0</v>
      </c>
      <c r="BW404" s="7">
        <v>4</v>
      </c>
      <c r="BX404" s="7">
        <v>6</v>
      </c>
      <c r="BY404" s="7">
        <v>5</v>
      </c>
      <c r="BZ404" s="7">
        <v>2</v>
      </c>
      <c r="CA404" s="7">
        <v>2</v>
      </c>
      <c r="CB404" s="7">
        <v>7</v>
      </c>
      <c r="CC404" s="7">
        <v>5</v>
      </c>
      <c r="CD404" s="7">
        <v>6</v>
      </c>
      <c r="CE404" s="7">
        <v>6</v>
      </c>
      <c r="CF404" s="7">
        <v>4</v>
      </c>
      <c r="CG404" s="7">
        <v>7</v>
      </c>
      <c r="CH404" s="7">
        <v>5</v>
      </c>
      <c r="CI404" s="7">
        <v>8</v>
      </c>
      <c r="CJ404" s="7">
        <v>5</v>
      </c>
      <c r="CK404" s="7">
        <v>8</v>
      </c>
      <c r="CL404" s="7">
        <v>8</v>
      </c>
      <c r="CM404" s="7">
        <v>8</v>
      </c>
      <c r="CN404" s="7">
        <v>20</v>
      </c>
      <c r="CO404" s="7">
        <v>8</v>
      </c>
      <c r="CP404" s="7">
        <v>16</v>
      </c>
      <c r="CQ404" s="7">
        <v>11</v>
      </c>
      <c r="CR404" s="7">
        <v>7</v>
      </c>
      <c r="CS404" s="7">
        <v>7</v>
      </c>
      <c r="CT404" s="7">
        <v>9</v>
      </c>
      <c r="CU404" s="7">
        <v>12</v>
      </c>
      <c r="CV404" s="7">
        <v>4</v>
      </c>
      <c r="CW404" s="7">
        <v>6</v>
      </c>
      <c r="CX404" s="7">
        <v>3</v>
      </c>
      <c r="CY404" s="7">
        <v>8</v>
      </c>
      <c r="CZ404" s="7">
        <v>16</v>
      </c>
      <c r="DA404" s="7">
        <v>6</v>
      </c>
      <c r="DB404" s="7">
        <v>7</v>
      </c>
      <c r="DC404" s="7">
        <v>7</v>
      </c>
      <c r="DD404" s="7">
        <v>12</v>
      </c>
      <c r="DE404" s="7">
        <v>6</v>
      </c>
      <c r="DF404" s="7">
        <v>7</v>
      </c>
      <c r="DG404" s="7">
        <v>5</v>
      </c>
      <c r="DH404" s="7">
        <v>6</v>
      </c>
      <c r="DI404" s="7">
        <v>5</v>
      </c>
      <c r="DJ404" s="7">
        <v>11</v>
      </c>
      <c r="DK404" s="7">
        <v>3</v>
      </c>
      <c r="DL404" s="7">
        <v>2</v>
      </c>
      <c r="DM404" s="7">
        <v>5</v>
      </c>
      <c r="DN404" s="7">
        <v>9</v>
      </c>
      <c r="DO404" s="7">
        <v>9</v>
      </c>
      <c r="DP404" s="7">
        <v>7</v>
      </c>
      <c r="DQ404" s="7">
        <v>2</v>
      </c>
      <c r="DR404" s="7">
        <v>2</v>
      </c>
      <c r="DS404" s="7">
        <v>2</v>
      </c>
      <c r="DT404" s="7">
        <v>2</v>
      </c>
      <c r="DU404" s="7">
        <v>2</v>
      </c>
      <c r="DV404" s="7">
        <v>0</v>
      </c>
      <c r="DW404" s="7">
        <v>11</v>
      </c>
      <c r="DX404" s="7">
        <f t="shared" si="29"/>
        <v>322</v>
      </c>
      <c r="DY404" s="7">
        <f t="shared" si="30"/>
        <v>52</v>
      </c>
      <c r="DZ404" s="7">
        <f t="shared" si="31"/>
        <v>126</v>
      </c>
      <c r="EA404" s="7">
        <f t="shared" si="32"/>
        <v>137</v>
      </c>
    </row>
    <row r="405" spans="1:131" x14ac:dyDescent="0.35">
      <c r="A405" s="7">
        <v>13</v>
      </c>
      <c r="B405" s="10" t="s">
        <v>1020</v>
      </c>
      <c r="C405" s="10" t="s">
        <v>928</v>
      </c>
      <c r="D405" s="10" t="s">
        <v>929</v>
      </c>
      <c r="E405" s="7">
        <f>SUM(Table32534[[#This Row],[0]:[90]])</f>
        <v>964</v>
      </c>
      <c r="F405" s="8">
        <f>SUM(Table32534[[#This Row],[0]:[15]])</f>
        <v>134</v>
      </c>
      <c r="G405" s="7">
        <f>SUM(Table32534[[#This Row],[16]:[64]])</f>
        <v>605</v>
      </c>
      <c r="H405" s="7">
        <f>SUM(Table32534[[#This Row],[65]:[90]])</f>
        <v>225</v>
      </c>
      <c r="I405" s="7">
        <f>SUM(Table32534[[#This Row],[85]:[90]])</f>
        <v>41</v>
      </c>
      <c r="J405" s="8">
        <f>SUM(Table32534[[#This Row],[0]:[17]])</f>
        <v>157</v>
      </c>
      <c r="K405" s="7">
        <f>SUM(Table32534[[#This Row],[18]:[64]])</f>
        <v>582</v>
      </c>
      <c r="L405" s="8">
        <f>SUM(Table32534[[#This Row],[0]:[4]])</f>
        <v>27</v>
      </c>
      <c r="M405" s="7">
        <f>SUM(Table32534[[#This Row],[5]:[15]])</f>
        <v>107</v>
      </c>
      <c r="N405" s="7">
        <f>SUM(Table32534[[#This Row],[16]:[24]])</f>
        <v>107</v>
      </c>
      <c r="O405" s="7">
        <f>SUM(Table32534[[#This Row],[25]:[49]])</f>
        <v>295</v>
      </c>
      <c r="P405" s="7">
        <f>SUM(Table32534[[#This Row],[50]:[64]])</f>
        <v>203</v>
      </c>
      <c r="Q405" s="7">
        <f>SUM(Table32534[[#This Row],[65]:[74]])</f>
        <v>116</v>
      </c>
      <c r="R405" s="7">
        <f>SUM(Table32534[[#This Row],[75]:[84]])</f>
        <v>68</v>
      </c>
      <c r="S405" s="8">
        <f>SUM(Table32534[[#This Row],[5]:[9]])</f>
        <v>43</v>
      </c>
      <c r="T405" s="7">
        <f>SUM(Table32534[[#This Row],[10]:[14]])</f>
        <v>50</v>
      </c>
      <c r="U405" s="7">
        <f>SUM(Table32534[[#This Row],[15]:[19]])</f>
        <v>60</v>
      </c>
      <c r="V405" s="7">
        <f>SUM(Table32534[[#This Row],[20]:[24]])</f>
        <v>61</v>
      </c>
      <c r="W405" s="7">
        <f>SUM(Table32534[[#This Row],[25]:[29]])</f>
        <v>48</v>
      </c>
      <c r="X405" s="7">
        <f>SUM(Table32534[[#This Row],[30]:[34]])</f>
        <v>68</v>
      </c>
      <c r="Y405" s="7">
        <f>SUM(Table32534[[#This Row],[35]:[39]])</f>
        <v>56</v>
      </c>
      <c r="Z405" s="7">
        <f>SUM(Table32534[[#This Row],[40]:[44]])</f>
        <v>71</v>
      </c>
      <c r="AA405" s="7">
        <f>SUM(Table32534[[#This Row],[45]:[49]])</f>
        <v>52</v>
      </c>
      <c r="AB405" s="7">
        <f>SUM(Table32534[[#This Row],[50]:[54]])</f>
        <v>72</v>
      </c>
      <c r="AC405" s="7">
        <f>SUM(Table32534[[#This Row],[55]:[59]])</f>
        <v>72</v>
      </c>
      <c r="AD405" s="7">
        <f>SUM(Table32534[[#This Row],[60]:[64]])</f>
        <v>59</v>
      </c>
      <c r="AE405" s="7">
        <f>SUM(Table32534[[#This Row],[65]:[69]])</f>
        <v>62</v>
      </c>
      <c r="AF405" s="7">
        <f>SUM(Table32534[[#This Row],[70]:[74]])</f>
        <v>54</v>
      </c>
      <c r="AG405" s="7">
        <f>SUM(Table32534[[#This Row],[75]:[79]])</f>
        <v>36</v>
      </c>
      <c r="AH405" s="7">
        <f>SUM(Table32534[[#This Row],[80]:[84]])</f>
        <v>32</v>
      </c>
      <c r="AI405" s="7">
        <f>SUM(Table32534[[#This Row],[85]:[89]])</f>
        <v>17</v>
      </c>
      <c r="AJ405" s="7">
        <f>Table32534[[#This Row],[90]]</f>
        <v>24</v>
      </c>
      <c r="AK405" s="8">
        <v>6</v>
      </c>
      <c r="AL405" s="7">
        <v>6</v>
      </c>
      <c r="AM405" s="7">
        <v>6</v>
      </c>
      <c r="AN405" s="7">
        <v>4</v>
      </c>
      <c r="AO405" s="7">
        <v>5</v>
      </c>
      <c r="AP405" s="7">
        <v>4</v>
      </c>
      <c r="AQ405" s="7">
        <v>5</v>
      </c>
      <c r="AR405" s="7">
        <v>11</v>
      </c>
      <c r="AS405" s="7">
        <v>14</v>
      </c>
      <c r="AT405" s="7">
        <v>9</v>
      </c>
      <c r="AU405" s="7">
        <v>12</v>
      </c>
      <c r="AV405" s="7">
        <v>10</v>
      </c>
      <c r="AW405" s="7">
        <v>6</v>
      </c>
      <c r="AX405" s="7">
        <v>10</v>
      </c>
      <c r="AY405" s="7">
        <v>12</v>
      </c>
      <c r="AZ405" s="7">
        <v>14</v>
      </c>
      <c r="BA405" s="7">
        <v>11</v>
      </c>
      <c r="BB405" s="7">
        <v>12</v>
      </c>
      <c r="BC405" s="7">
        <v>9</v>
      </c>
      <c r="BD405" s="7">
        <v>14</v>
      </c>
      <c r="BE405" s="7">
        <v>18</v>
      </c>
      <c r="BF405" s="7">
        <v>11</v>
      </c>
      <c r="BG405" s="7">
        <v>13</v>
      </c>
      <c r="BH405" s="7">
        <v>8</v>
      </c>
      <c r="BI405" s="7">
        <v>11</v>
      </c>
      <c r="BJ405" s="7">
        <v>6</v>
      </c>
      <c r="BK405" s="7">
        <v>11</v>
      </c>
      <c r="BL405" s="7">
        <v>7</v>
      </c>
      <c r="BM405" s="7">
        <v>8</v>
      </c>
      <c r="BN405" s="7">
        <v>16</v>
      </c>
      <c r="BO405" s="7">
        <v>13</v>
      </c>
      <c r="BP405" s="7">
        <v>9</v>
      </c>
      <c r="BQ405" s="7">
        <v>21</v>
      </c>
      <c r="BR405" s="7">
        <v>15</v>
      </c>
      <c r="BS405" s="7">
        <v>10</v>
      </c>
      <c r="BT405" s="7">
        <v>11</v>
      </c>
      <c r="BU405" s="7">
        <v>11</v>
      </c>
      <c r="BV405" s="7">
        <v>10</v>
      </c>
      <c r="BW405" s="7">
        <v>13</v>
      </c>
      <c r="BX405" s="7">
        <v>11</v>
      </c>
      <c r="BY405" s="7">
        <v>15</v>
      </c>
      <c r="BZ405" s="7">
        <v>16</v>
      </c>
      <c r="CA405" s="7">
        <v>14</v>
      </c>
      <c r="CB405" s="7">
        <v>18</v>
      </c>
      <c r="CC405" s="7">
        <v>8</v>
      </c>
      <c r="CD405" s="7">
        <v>11</v>
      </c>
      <c r="CE405" s="7">
        <v>6</v>
      </c>
      <c r="CF405" s="7">
        <v>14</v>
      </c>
      <c r="CG405" s="7">
        <v>12</v>
      </c>
      <c r="CH405" s="7">
        <v>9</v>
      </c>
      <c r="CI405" s="7">
        <v>12</v>
      </c>
      <c r="CJ405" s="7">
        <v>13</v>
      </c>
      <c r="CK405" s="7">
        <v>19</v>
      </c>
      <c r="CL405" s="7">
        <v>13</v>
      </c>
      <c r="CM405" s="7">
        <v>15</v>
      </c>
      <c r="CN405" s="7">
        <v>17</v>
      </c>
      <c r="CO405" s="7">
        <v>20</v>
      </c>
      <c r="CP405" s="7">
        <v>12</v>
      </c>
      <c r="CQ405" s="7">
        <v>7</v>
      </c>
      <c r="CR405" s="7">
        <v>16</v>
      </c>
      <c r="CS405" s="7">
        <v>14</v>
      </c>
      <c r="CT405" s="7">
        <v>11</v>
      </c>
      <c r="CU405" s="7">
        <v>16</v>
      </c>
      <c r="CV405" s="7">
        <v>6</v>
      </c>
      <c r="CW405" s="7">
        <v>12</v>
      </c>
      <c r="CX405" s="7">
        <v>17</v>
      </c>
      <c r="CY405" s="7">
        <v>17</v>
      </c>
      <c r="CZ405" s="7">
        <v>11</v>
      </c>
      <c r="DA405" s="7">
        <v>7</v>
      </c>
      <c r="DB405" s="7">
        <v>10</v>
      </c>
      <c r="DC405" s="7">
        <v>6</v>
      </c>
      <c r="DD405" s="7">
        <v>12</v>
      </c>
      <c r="DE405" s="7">
        <v>13</v>
      </c>
      <c r="DF405" s="7">
        <v>10</v>
      </c>
      <c r="DG405" s="7">
        <v>13</v>
      </c>
      <c r="DH405" s="7">
        <v>8</v>
      </c>
      <c r="DI405" s="7">
        <v>4</v>
      </c>
      <c r="DJ405" s="7">
        <v>11</v>
      </c>
      <c r="DK405" s="7">
        <v>7</v>
      </c>
      <c r="DL405" s="7">
        <v>6</v>
      </c>
      <c r="DM405" s="7">
        <v>10</v>
      </c>
      <c r="DN405" s="7">
        <v>9</v>
      </c>
      <c r="DO405" s="7">
        <v>5</v>
      </c>
      <c r="DP405" s="7">
        <v>3</v>
      </c>
      <c r="DQ405" s="7">
        <v>5</v>
      </c>
      <c r="DR405" s="7">
        <v>0</v>
      </c>
      <c r="DS405" s="7">
        <v>2</v>
      </c>
      <c r="DT405" s="7">
        <v>5</v>
      </c>
      <c r="DU405" s="7">
        <v>4</v>
      </c>
      <c r="DV405" s="7">
        <v>6</v>
      </c>
      <c r="DW405" s="7">
        <v>24</v>
      </c>
      <c r="DX405" s="7">
        <f t="shared" si="29"/>
        <v>605</v>
      </c>
      <c r="DY405" s="7">
        <f t="shared" si="30"/>
        <v>84</v>
      </c>
      <c r="DZ405" s="7">
        <f t="shared" si="31"/>
        <v>295</v>
      </c>
      <c r="EA405" s="7">
        <f t="shared" si="32"/>
        <v>203</v>
      </c>
    </row>
    <row r="406" spans="1:131" x14ac:dyDescent="0.35">
      <c r="A406" s="7">
        <v>13</v>
      </c>
      <c r="B406" s="10" t="s">
        <v>1020</v>
      </c>
      <c r="C406" s="10" t="s">
        <v>930</v>
      </c>
      <c r="D406" s="10" t="s">
        <v>931</v>
      </c>
      <c r="E406" s="7">
        <f>SUM(Table32534[[#This Row],[0]:[90]])</f>
        <v>625</v>
      </c>
      <c r="F406" s="8">
        <f>SUM(Table32534[[#This Row],[0]:[15]])</f>
        <v>112</v>
      </c>
      <c r="G406" s="7">
        <f>SUM(Table32534[[#This Row],[16]:[64]])</f>
        <v>381</v>
      </c>
      <c r="H406" s="7">
        <f>SUM(Table32534[[#This Row],[65]:[90]])</f>
        <v>132</v>
      </c>
      <c r="I406" s="7">
        <f>SUM(Table32534[[#This Row],[85]:[90]])</f>
        <v>24</v>
      </c>
      <c r="J406" s="8">
        <f>SUM(Table32534[[#This Row],[0]:[17]])</f>
        <v>129</v>
      </c>
      <c r="K406" s="7">
        <f>SUM(Table32534[[#This Row],[18]:[64]])</f>
        <v>364</v>
      </c>
      <c r="L406" s="8">
        <f>SUM(Table32534[[#This Row],[0]:[4]])</f>
        <v>28</v>
      </c>
      <c r="M406" s="7">
        <f>SUM(Table32534[[#This Row],[5]:[15]])</f>
        <v>84</v>
      </c>
      <c r="N406" s="7">
        <f>SUM(Table32534[[#This Row],[16]:[24]])</f>
        <v>70</v>
      </c>
      <c r="O406" s="7">
        <f>SUM(Table32534[[#This Row],[25]:[49]])</f>
        <v>180</v>
      </c>
      <c r="P406" s="7">
        <f>SUM(Table32534[[#This Row],[50]:[64]])</f>
        <v>131</v>
      </c>
      <c r="Q406" s="7">
        <f>SUM(Table32534[[#This Row],[65]:[74]])</f>
        <v>52</v>
      </c>
      <c r="R406" s="7">
        <f>SUM(Table32534[[#This Row],[75]:[84]])</f>
        <v>56</v>
      </c>
      <c r="S406" s="8">
        <f>SUM(Table32534[[#This Row],[5]:[9]])</f>
        <v>41</v>
      </c>
      <c r="T406" s="7">
        <f>SUM(Table32534[[#This Row],[10]:[14]])</f>
        <v>32</v>
      </c>
      <c r="U406" s="7">
        <f>SUM(Table32534[[#This Row],[15]:[19]])</f>
        <v>47</v>
      </c>
      <c r="V406" s="7">
        <f>SUM(Table32534[[#This Row],[20]:[24]])</f>
        <v>34</v>
      </c>
      <c r="W406" s="7">
        <f>SUM(Table32534[[#This Row],[25]:[29]])</f>
        <v>42</v>
      </c>
      <c r="X406" s="7">
        <f>SUM(Table32534[[#This Row],[30]:[34]])</f>
        <v>31</v>
      </c>
      <c r="Y406" s="7">
        <f>SUM(Table32534[[#This Row],[35]:[39]])</f>
        <v>34</v>
      </c>
      <c r="Z406" s="7">
        <f>SUM(Table32534[[#This Row],[40]:[44]])</f>
        <v>41</v>
      </c>
      <c r="AA406" s="7">
        <f>SUM(Table32534[[#This Row],[45]:[49]])</f>
        <v>32</v>
      </c>
      <c r="AB406" s="7">
        <f>SUM(Table32534[[#This Row],[50]:[54]])</f>
        <v>38</v>
      </c>
      <c r="AC406" s="7">
        <f>SUM(Table32534[[#This Row],[55]:[59]])</f>
        <v>58</v>
      </c>
      <c r="AD406" s="7">
        <f>SUM(Table32534[[#This Row],[60]:[64]])</f>
        <v>35</v>
      </c>
      <c r="AE406" s="7">
        <f>SUM(Table32534[[#This Row],[65]:[69]])</f>
        <v>20</v>
      </c>
      <c r="AF406" s="7">
        <f>SUM(Table32534[[#This Row],[70]:[74]])</f>
        <v>32</v>
      </c>
      <c r="AG406" s="7">
        <f>SUM(Table32534[[#This Row],[75]:[79]])</f>
        <v>34</v>
      </c>
      <c r="AH406" s="7">
        <f>SUM(Table32534[[#This Row],[80]:[84]])</f>
        <v>22</v>
      </c>
      <c r="AI406" s="7">
        <f>SUM(Table32534[[#This Row],[85]:[89]])</f>
        <v>12</v>
      </c>
      <c r="AJ406" s="7">
        <f>Table32534[[#This Row],[90]]</f>
        <v>12</v>
      </c>
      <c r="AK406" s="8">
        <v>5</v>
      </c>
      <c r="AL406" s="7">
        <v>5</v>
      </c>
      <c r="AM406" s="7">
        <v>8</v>
      </c>
      <c r="AN406" s="7">
        <v>7</v>
      </c>
      <c r="AO406" s="7">
        <v>3</v>
      </c>
      <c r="AP406" s="7">
        <v>1</v>
      </c>
      <c r="AQ406" s="7">
        <v>10</v>
      </c>
      <c r="AR406" s="7">
        <v>9</v>
      </c>
      <c r="AS406" s="7">
        <v>10</v>
      </c>
      <c r="AT406" s="7">
        <v>11</v>
      </c>
      <c r="AU406" s="7">
        <v>4</v>
      </c>
      <c r="AV406" s="7">
        <v>4</v>
      </c>
      <c r="AW406" s="7">
        <v>8</v>
      </c>
      <c r="AX406" s="7">
        <v>8</v>
      </c>
      <c r="AY406" s="7">
        <v>8</v>
      </c>
      <c r="AZ406" s="7">
        <v>11</v>
      </c>
      <c r="BA406" s="7">
        <v>7</v>
      </c>
      <c r="BB406" s="7">
        <v>10</v>
      </c>
      <c r="BC406" s="7">
        <v>9</v>
      </c>
      <c r="BD406" s="7">
        <v>10</v>
      </c>
      <c r="BE406" s="7">
        <v>5</v>
      </c>
      <c r="BF406" s="7">
        <v>5</v>
      </c>
      <c r="BG406" s="7">
        <v>12</v>
      </c>
      <c r="BH406" s="7">
        <v>7</v>
      </c>
      <c r="BI406" s="7">
        <v>5</v>
      </c>
      <c r="BJ406" s="7">
        <v>13</v>
      </c>
      <c r="BK406" s="7">
        <v>5</v>
      </c>
      <c r="BL406" s="7">
        <v>2</v>
      </c>
      <c r="BM406" s="7">
        <v>11</v>
      </c>
      <c r="BN406" s="7">
        <v>11</v>
      </c>
      <c r="BO406" s="7">
        <v>5</v>
      </c>
      <c r="BP406" s="7">
        <v>8</v>
      </c>
      <c r="BQ406" s="7">
        <v>4</v>
      </c>
      <c r="BR406" s="7">
        <v>7</v>
      </c>
      <c r="BS406" s="7">
        <v>7</v>
      </c>
      <c r="BT406" s="7">
        <v>7</v>
      </c>
      <c r="BU406" s="7">
        <v>7</v>
      </c>
      <c r="BV406" s="7">
        <v>4</v>
      </c>
      <c r="BW406" s="7">
        <v>8</v>
      </c>
      <c r="BX406" s="7">
        <v>8</v>
      </c>
      <c r="BY406" s="7">
        <v>12</v>
      </c>
      <c r="BZ406" s="7">
        <v>9</v>
      </c>
      <c r="CA406" s="7">
        <v>7</v>
      </c>
      <c r="CB406" s="7">
        <v>8</v>
      </c>
      <c r="CC406" s="7">
        <v>5</v>
      </c>
      <c r="CD406" s="7">
        <v>7</v>
      </c>
      <c r="CE406" s="7">
        <v>5</v>
      </c>
      <c r="CF406" s="7">
        <v>4</v>
      </c>
      <c r="CG406" s="7">
        <v>5</v>
      </c>
      <c r="CH406" s="7">
        <v>11</v>
      </c>
      <c r="CI406" s="7">
        <v>9</v>
      </c>
      <c r="CJ406" s="7">
        <v>6</v>
      </c>
      <c r="CK406" s="7">
        <v>7</v>
      </c>
      <c r="CL406" s="7">
        <v>6</v>
      </c>
      <c r="CM406" s="7">
        <v>10</v>
      </c>
      <c r="CN406" s="7">
        <v>12</v>
      </c>
      <c r="CO406" s="7">
        <v>15</v>
      </c>
      <c r="CP406" s="7">
        <v>16</v>
      </c>
      <c r="CQ406" s="7">
        <v>4</v>
      </c>
      <c r="CR406" s="7">
        <v>11</v>
      </c>
      <c r="CS406" s="7">
        <v>2</v>
      </c>
      <c r="CT406" s="7">
        <v>9</v>
      </c>
      <c r="CU406" s="7">
        <v>9</v>
      </c>
      <c r="CV406" s="7">
        <v>8</v>
      </c>
      <c r="CW406" s="7">
        <v>7</v>
      </c>
      <c r="CX406" s="7">
        <v>2</v>
      </c>
      <c r="CY406" s="7">
        <v>8</v>
      </c>
      <c r="CZ406" s="7">
        <v>5</v>
      </c>
      <c r="DA406" s="7">
        <v>3</v>
      </c>
      <c r="DB406" s="7">
        <v>2</v>
      </c>
      <c r="DC406" s="7">
        <v>6</v>
      </c>
      <c r="DD406" s="7">
        <v>9</v>
      </c>
      <c r="DE406" s="7">
        <v>6</v>
      </c>
      <c r="DF406" s="7">
        <v>6</v>
      </c>
      <c r="DG406" s="7">
        <v>5</v>
      </c>
      <c r="DH406" s="7">
        <v>12</v>
      </c>
      <c r="DI406" s="7">
        <v>8</v>
      </c>
      <c r="DJ406" s="7">
        <v>9</v>
      </c>
      <c r="DK406" s="7">
        <v>3</v>
      </c>
      <c r="DL406" s="7">
        <v>2</v>
      </c>
      <c r="DM406" s="7">
        <v>8</v>
      </c>
      <c r="DN406" s="7">
        <v>3</v>
      </c>
      <c r="DO406" s="7">
        <v>4</v>
      </c>
      <c r="DP406" s="7">
        <v>4</v>
      </c>
      <c r="DQ406" s="7">
        <v>3</v>
      </c>
      <c r="DR406" s="7">
        <v>3</v>
      </c>
      <c r="DS406" s="7">
        <v>3</v>
      </c>
      <c r="DT406" s="7">
        <v>3</v>
      </c>
      <c r="DU406" s="7">
        <v>0</v>
      </c>
      <c r="DV406" s="7">
        <v>3</v>
      </c>
      <c r="DW406" s="7">
        <v>12</v>
      </c>
      <c r="DX406" s="7">
        <f t="shared" si="29"/>
        <v>381</v>
      </c>
      <c r="DY406" s="7">
        <f t="shared" si="30"/>
        <v>53</v>
      </c>
      <c r="DZ406" s="7">
        <f t="shared" si="31"/>
        <v>180</v>
      </c>
      <c r="EA406" s="7">
        <f t="shared" si="32"/>
        <v>131</v>
      </c>
    </row>
    <row r="407" spans="1:131" x14ac:dyDescent="0.35">
      <c r="A407" s="7">
        <v>13</v>
      </c>
      <c r="B407" s="10" t="s">
        <v>1020</v>
      </c>
      <c r="C407" s="10" t="s">
        <v>932</v>
      </c>
      <c r="D407" s="10" t="s">
        <v>933</v>
      </c>
      <c r="E407" s="7">
        <f>SUM(Table32534[[#This Row],[0]:[90]])</f>
        <v>873</v>
      </c>
      <c r="F407" s="8">
        <f>SUM(Table32534[[#This Row],[0]:[15]])</f>
        <v>181</v>
      </c>
      <c r="G407" s="7">
        <f>SUM(Table32534[[#This Row],[16]:[64]])</f>
        <v>509</v>
      </c>
      <c r="H407" s="7">
        <f>SUM(Table32534[[#This Row],[65]:[90]])</f>
        <v>183</v>
      </c>
      <c r="I407" s="7">
        <f>SUM(Table32534[[#This Row],[85]:[90]])</f>
        <v>29</v>
      </c>
      <c r="J407" s="8">
        <f>SUM(Table32534[[#This Row],[0]:[17]])</f>
        <v>195</v>
      </c>
      <c r="K407" s="7">
        <f>SUM(Table32534[[#This Row],[18]:[64]])</f>
        <v>495</v>
      </c>
      <c r="L407" s="8">
        <f>SUM(Table32534[[#This Row],[0]:[4]])</f>
        <v>58</v>
      </c>
      <c r="M407" s="7">
        <f>SUM(Table32534[[#This Row],[5]:[15]])</f>
        <v>123</v>
      </c>
      <c r="N407" s="7">
        <f>SUM(Table32534[[#This Row],[16]:[24]])</f>
        <v>94</v>
      </c>
      <c r="O407" s="7">
        <f>SUM(Table32534[[#This Row],[25]:[49]])</f>
        <v>242</v>
      </c>
      <c r="P407" s="7">
        <f>SUM(Table32534[[#This Row],[50]:[64]])</f>
        <v>173</v>
      </c>
      <c r="Q407" s="7">
        <f>SUM(Table32534[[#This Row],[65]:[74]])</f>
        <v>103</v>
      </c>
      <c r="R407" s="7">
        <f>SUM(Table32534[[#This Row],[75]:[84]])</f>
        <v>51</v>
      </c>
      <c r="S407" s="8">
        <f>SUM(Table32534[[#This Row],[5]:[9]])</f>
        <v>50</v>
      </c>
      <c r="T407" s="7">
        <f>SUM(Table32534[[#This Row],[10]:[14]])</f>
        <v>60</v>
      </c>
      <c r="U407" s="7">
        <f>SUM(Table32534[[#This Row],[15]:[19]])</f>
        <v>45</v>
      </c>
      <c r="V407" s="7">
        <f>SUM(Table32534[[#This Row],[20]:[24]])</f>
        <v>62</v>
      </c>
      <c r="W407" s="7">
        <f>SUM(Table32534[[#This Row],[25]:[29]])</f>
        <v>47</v>
      </c>
      <c r="X407" s="7">
        <f>SUM(Table32534[[#This Row],[30]:[34]])</f>
        <v>52</v>
      </c>
      <c r="Y407" s="7">
        <f>SUM(Table32534[[#This Row],[35]:[39]])</f>
        <v>49</v>
      </c>
      <c r="Z407" s="7">
        <f>SUM(Table32534[[#This Row],[40]:[44]])</f>
        <v>52</v>
      </c>
      <c r="AA407" s="7">
        <f>SUM(Table32534[[#This Row],[45]:[49]])</f>
        <v>42</v>
      </c>
      <c r="AB407" s="7">
        <f>SUM(Table32534[[#This Row],[50]:[54]])</f>
        <v>63</v>
      </c>
      <c r="AC407" s="7">
        <f>SUM(Table32534[[#This Row],[55]:[59]])</f>
        <v>64</v>
      </c>
      <c r="AD407" s="7">
        <f>SUM(Table32534[[#This Row],[60]:[64]])</f>
        <v>46</v>
      </c>
      <c r="AE407" s="7">
        <f>SUM(Table32534[[#This Row],[65]:[69]])</f>
        <v>56</v>
      </c>
      <c r="AF407" s="7">
        <f>SUM(Table32534[[#This Row],[70]:[74]])</f>
        <v>47</v>
      </c>
      <c r="AG407" s="7">
        <f>SUM(Table32534[[#This Row],[75]:[79]])</f>
        <v>30</v>
      </c>
      <c r="AH407" s="7">
        <f>SUM(Table32534[[#This Row],[80]:[84]])</f>
        <v>21</v>
      </c>
      <c r="AI407" s="7">
        <f>SUM(Table32534[[#This Row],[85]:[89]])</f>
        <v>22</v>
      </c>
      <c r="AJ407" s="7">
        <f>Table32534[[#This Row],[90]]</f>
        <v>7</v>
      </c>
      <c r="AK407" s="8">
        <v>13</v>
      </c>
      <c r="AL407" s="7">
        <v>14</v>
      </c>
      <c r="AM407" s="7">
        <v>6</v>
      </c>
      <c r="AN407" s="7">
        <v>11</v>
      </c>
      <c r="AO407" s="7">
        <v>14</v>
      </c>
      <c r="AP407" s="7">
        <v>8</v>
      </c>
      <c r="AQ407" s="7">
        <v>7</v>
      </c>
      <c r="AR407" s="7">
        <v>14</v>
      </c>
      <c r="AS407" s="7">
        <v>15</v>
      </c>
      <c r="AT407" s="7">
        <v>6</v>
      </c>
      <c r="AU407" s="7">
        <v>11</v>
      </c>
      <c r="AV407" s="7">
        <v>11</v>
      </c>
      <c r="AW407" s="7">
        <v>15</v>
      </c>
      <c r="AX407" s="7">
        <v>12</v>
      </c>
      <c r="AY407" s="7">
        <v>11</v>
      </c>
      <c r="AZ407" s="7">
        <v>13</v>
      </c>
      <c r="BA407" s="7">
        <v>8</v>
      </c>
      <c r="BB407" s="7">
        <v>6</v>
      </c>
      <c r="BC407" s="7">
        <v>8</v>
      </c>
      <c r="BD407" s="7">
        <v>10</v>
      </c>
      <c r="BE407" s="7">
        <v>11</v>
      </c>
      <c r="BF407" s="7">
        <v>25</v>
      </c>
      <c r="BG407" s="7">
        <v>9</v>
      </c>
      <c r="BH407" s="7">
        <v>12</v>
      </c>
      <c r="BI407" s="7">
        <v>5</v>
      </c>
      <c r="BJ407" s="7">
        <v>6</v>
      </c>
      <c r="BK407" s="7">
        <v>4</v>
      </c>
      <c r="BL407" s="7">
        <v>16</v>
      </c>
      <c r="BM407" s="7">
        <v>10</v>
      </c>
      <c r="BN407" s="7">
        <v>11</v>
      </c>
      <c r="BO407" s="7">
        <v>8</v>
      </c>
      <c r="BP407" s="7">
        <v>14</v>
      </c>
      <c r="BQ407" s="7">
        <v>13</v>
      </c>
      <c r="BR407" s="7">
        <v>7</v>
      </c>
      <c r="BS407" s="7">
        <v>10</v>
      </c>
      <c r="BT407" s="7">
        <v>11</v>
      </c>
      <c r="BU407" s="7">
        <v>9</v>
      </c>
      <c r="BV407" s="7">
        <v>9</v>
      </c>
      <c r="BW407" s="7">
        <v>9</v>
      </c>
      <c r="BX407" s="7">
        <v>11</v>
      </c>
      <c r="BY407" s="7">
        <v>8</v>
      </c>
      <c r="BZ407" s="7">
        <v>15</v>
      </c>
      <c r="CA407" s="7">
        <v>6</v>
      </c>
      <c r="CB407" s="7">
        <v>15</v>
      </c>
      <c r="CC407" s="7">
        <v>8</v>
      </c>
      <c r="CD407" s="7">
        <v>8</v>
      </c>
      <c r="CE407" s="7">
        <v>11</v>
      </c>
      <c r="CF407" s="7">
        <v>4</v>
      </c>
      <c r="CG407" s="7">
        <v>7</v>
      </c>
      <c r="CH407" s="7">
        <v>12</v>
      </c>
      <c r="CI407" s="7">
        <v>8</v>
      </c>
      <c r="CJ407" s="7">
        <v>12</v>
      </c>
      <c r="CK407" s="7">
        <v>7</v>
      </c>
      <c r="CL407" s="7">
        <v>14</v>
      </c>
      <c r="CM407" s="7">
        <v>22</v>
      </c>
      <c r="CN407" s="7">
        <v>9</v>
      </c>
      <c r="CO407" s="7">
        <v>8</v>
      </c>
      <c r="CP407" s="7">
        <v>7</v>
      </c>
      <c r="CQ407" s="7">
        <v>24</v>
      </c>
      <c r="CR407" s="7">
        <v>16</v>
      </c>
      <c r="CS407" s="7">
        <v>7</v>
      </c>
      <c r="CT407" s="7">
        <v>7</v>
      </c>
      <c r="CU407" s="7">
        <v>8</v>
      </c>
      <c r="CV407" s="7">
        <v>14</v>
      </c>
      <c r="CW407" s="7">
        <v>10</v>
      </c>
      <c r="CX407" s="7">
        <v>18</v>
      </c>
      <c r="CY407" s="7">
        <v>11</v>
      </c>
      <c r="CZ407" s="7">
        <v>7</v>
      </c>
      <c r="DA407" s="7">
        <v>7</v>
      </c>
      <c r="DB407" s="7">
        <v>13</v>
      </c>
      <c r="DC407" s="7">
        <v>14</v>
      </c>
      <c r="DD407" s="7">
        <v>5</v>
      </c>
      <c r="DE407" s="7">
        <v>7</v>
      </c>
      <c r="DF407" s="7">
        <v>12</v>
      </c>
      <c r="DG407" s="7">
        <v>9</v>
      </c>
      <c r="DH407" s="7">
        <v>8</v>
      </c>
      <c r="DI407" s="7">
        <v>8</v>
      </c>
      <c r="DJ407" s="7">
        <v>5</v>
      </c>
      <c r="DK407" s="7">
        <v>3</v>
      </c>
      <c r="DL407" s="7">
        <v>6</v>
      </c>
      <c r="DM407" s="7">
        <v>3</v>
      </c>
      <c r="DN407" s="7">
        <v>6</v>
      </c>
      <c r="DO407" s="7">
        <v>5</v>
      </c>
      <c r="DP407" s="7">
        <v>3</v>
      </c>
      <c r="DQ407" s="7">
        <v>4</v>
      </c>
      <c r="DR407" s="7">
        <v>6</v>
      </c>
      <c r="DS407" s="7">
        <v>4</v>
      </c>
      <c r="DT407" s="7">
        <v>2</v>
      </c>
      <c r="DU407" s="7">
        <v>3</v>
      </c>
      <c r="DV407" s="7">
        <v>7</v>
      </c>
      <c r="DW407" s="7">
        <v>7</v>
      </c>
      <c r="DX407" s="7">
        <f t="shared" si="29"/>
        <v>509</v>
      </c>
      <c r="DY407" s="7">
        <f t="shared" si="30"/>
        <v>80</v>
      </c>
      <c r="DZ407" s="7">
        <f t="shared" si="31"/>
        <v>242</v>
      </c>
      <c r="EA407" s="7">
        <f t="shared" si="32"/>
        <v>173</v>
      </c>
    </row>
    <row r="408" spans="1:131" x14ac:dyDescent="0.35">
      <c r="A408" s="7">
        <v>13</v>
      </c>
      <c r="B408" s="10" t="s">
        <v>1020</v>
      </c>
      <c r="C408" s="10" t="s">
        <v>934</v>
      </c>
      <c r="D408" s="10" t="s">
        <v>935</v>
      </c>
      <c r="E408" s="7">
        <f>SUM(Table32534[[#This Row],[0]:[90]])</f>
        <v>730</v>
      </c>
      <c r="F408" s="8">
        <f>SUM(Table32534[[#This Row],[0]:[15]])</f>
        <v>98</v>
      </c>
      <c r="G408" s="7">
        <f>SUM(Table32534[[#This Row],[16]:[64]])</f>
        <v>419</v>
      </c>
      <c r="H408" s="7">
        <f>SUM(Table32534[[#This Row],[65]:[90]])</f>
        <v>213</v>
      </c>
      <c r="I408" s="7">
        <f>SUM(Table32534[[#This Row],[85]:[90]])</f>
        <v>12</v>
      </c>
      <c r="J408" s="8">
        <f>SUM(Table32534[[#This Row],[0]:[17]])</f>
        <v>112</v>
      </c>
      <c r="K408" s="7">
        <f>SUM(Table32534[[#This Row],[18]:[64]])</f>
        <v>405</v>
      </c>
      <c r="L408" s="8">
        <f>SUM(Table32534[[#This Row],[0]:[4]])</f>
        <v>24</v>
      </c>
      <c r="M408" s="7">
        <f>SUM(Table32534[[#This Row],[5]:[15]])</f>
        <v>74</v>
      </c>
      <c r="N408" s="7">
        <f>SUM(Table32534[[#This Row],[16]:[24]])</f>
        <v>60</v>
      </c>
      <c r="O408" s="7">
        <f>SUM(Table32534[[#This Row],[25]:[49]])</f>
        <v>191</v>
      </c>
      <c r="P408" s="7">
        <f>SUM(Table32534[[#This Row],[50]:[64]])</f>
        <v>168</v>
      </c>
      <c r="Q408" s="7">
        <f>SUM(Table32534[[#This Row],[65]:[74]])</f>
        <v>98</v>
      </c>
      <c r="R408" s="7">
        <f>SUM(Table32534[[#This Row],[75]:[84]])</f>
        <v>103</v>
      </c>
      <c r="S408" s="8">
        <f>SUM(Table32534[[#This Row],[5]:[9]])</f>
        <v>28</v>
      </c>
      <c r="T408" s="7">
        <f>SUM(Table32534[[#This Row],[10]:[14]])</f>
        <v>42</v>
      </c>
      <c r="U408" s="7">
        <f>SUM(Table32534[[#This Row],[15]:[19]])</f>
        <v>29</v>
      </c>
      <c r="V408" s="7">
        <f>SUM(Table32534[[#This Row],[20]:[24]])</f>
        <v>35</v>
      </c>
      <c r="W408" s="7">
        <f>SUM(Table32534[[#This Row],[25]:[29]])</f>
        <v>29</v>
      </c>
      <c r="X408" s="7">
        <f>SUM(Table32534[[#This Row],[30]:[34]])</f>
        <v>40</v>
      </c>
      <c r="Y408" s="7">
        <f>SUM(Table32534[[#This Row],[35]:[39]])</f>
        <v>41</v>
      </c>
      <c r="Z408" s="7">
        <f>SUM(Table32534[[#This Row],[40]:[44]])</f>
        <v>45</v>
      </c>
      <c r="AA408" s="7">
        <f>SUM(Table32534[[#This Row],[45]:[49]])</f>
        <v>36</v>
      </c>
      <c r="AB408" s="7">
        <f>SUM(Table32534[[#This Row],[50]:[54]])</f>
        <v>62</v>
      </c>
      <c r="AC408" s="7">
        <f>SUM(Table32534[[#This Row],[55]:[59]])</f>
        <v>47</v>
      </c>
      <c r="AD408" s="7">
        <f>SUM(Table32534[[#This Row],[60]:[64]])</f>
        <v>59</v>
      </c>
      <c r="AE408" s="7">
        <f>SUM(Table32534[[#This Row],[65]:[69]])</f>
        <v>51</v>
      </c>
      <c r="AF408" s="7">
        <f>SUM(Table32534[[#This Row],[70]:[74]])</f>
        <v>47</v>
      </c>
      <c r="AG408" s="7">
        <f>SUM(Table32534[[#This Row],[75]:[79]])</f>
        <v>57</v>
      </c>
      <c r="AH408" s="7">
        <f>SUM(Table32534[[#This Row],[80]:[84]])</f>
        <v>46</v>
      </c>
      <c r="AI408" s="7">
        <f>SUM(Table32534[[#This Row],[85]:[89]])</f>
        <v>9</v>
      </c>
      <c r="AJ408" s="7">
        <f>Table32534[[#This Row],[90]]</f>
        <v>3</v>
      </c>
      <c r="AK408" s="8">
        <v>5</v>
      </c>
      <c r="AL408" s="7">
        <v>5</v>
      </c>
      <c r="AM408" s="7">
        <v>7</v>
      </c>
      <c r="AN408" s="7">
        <v>3</v>
      </c>
      <c r="AO408" s="7">
        <v>4</v>
      </c>
      <c r="AP408" s="7">
        <v>6</v>
      </c>
      <c r="AQ408" s="7">
        <v>4</v>
      </c>
      <c r="AR408" s="7">
        <v>7</v>
      </c>
      <c r="AS408" s="7">
        <v>5</v>
      </c>
      <c r="AT408" s="7">
        <v>6</v>
      </c>
      <c r="AU408" s="7">
        <v>5</v>
      </c>
      <c r="AV408" s="7">
        <v>11</v>
      </c>
      <c r="AW408" s="7">
        <v>6</v>
      </c>
      <c r="AX408" s="7">
        <v>11</v>
      </c>
      <c r="AY408" s="7">
        <v>9</v>
      </c>
      <c r="AZ408" s="7">
        <v>4</v>
      </c>
      <c r="BA408" s="7">
        <v>11</v>
      </c>
      <c r="BB408" s="7">
        <v>3</v>
      </c>
      <c r="BC408" s="7">
        <v>6</v>
      </c>
      <c r="BD408" s="7">
        <v>5</v>
      </c>
      <c r="BE408" s="7">
        <v>8</v>
      </c>
      <c r="BF408" s="7">
        <v>14</v>
      </c>
      <c r="BG408" s="7">
        <v>3</v>
      </c>
      <c r="BH408" s="7">
        <v>6</v>
      </c>
      <c r="BI408" s="7">
        <v>4</v>
      </c>
      <c r="BJ408" s="7">
        <v>7</v>
      </c>
      <c r="BK408" s="7">
        <v>3</v>
      </c>
      <c r="BL408" s="7">
        <v>4</v>
      </c>
      <c r="BM408" s="7">
        <v>6</v>
      </c>
      <c r="BN408" s="7">
        <v>9</v>
      </c>
      <c r="BO408" s="7">
        <v>7</v>
      </c>
      <c r="BP408" s="7">
        <v>7</v>
      </c>
      <c r="BQ408" s="7">
        <v>7</v>
      </c>
      <c r="BR408" s="7">
        <v>12</v>
      </c>
      <c r="BS408" s="7">
        <v>7</v>
      </c>
      <c r="BT408" s="7">
        <v>10</v>
      </c>
      <c r="BU408" s="7">
        <v>6</v>
      </c>
      <c r="BV408" s="7">
        <v>9</v>
      </c>
      <c r="BW408" s="7">
        <v>11</v>
      </c>
      <c r="BX408" s="7">
        <v>5</v>
      </c>
      <c r="BY408" s="7">
        <v>11</v>
      </c>
      <c r="BZ408" s="7">
        <v>7</v>
      </c>
      <c r="CA408" s="7">
        <v>8</v>
      </c>
      <c r="CB408" s="7">
        <v>5</v>
      </c>
      <c r="CC408" s="7">
        <v>14</v>
      </c>
      <c r="CD408" s="7">
        <v>5</v>
      </c>
      <c r="CE408" s="7">
        <v>8</v>
      </c>
      <c r="CF408" s="7">
        <v>4</v>
      </c>
      <c r="CG408" s="7">
        <v>15</v>
      </c>
      <c r="CH408" s="7">
        <v>4</v>
      </c>
      <c r="CI408" s="7">
        <v>13</v>
      </c>
      <c r="CJ408" s="7">
        <v>9</v>
      </c>
      <c r="CK408" s="7">
        <v>12</v>
      </c>
      <c r="CL408" s="7">
        <v>16</v>
      </c>
      <c r="CM408" s="7">
        <v>12</v>
      </c>
      <c r="CN408" s="7">
        <v>11</v>
      </c>
      <c r="CO408" s="7">
        <v>8</v>
      </c>
      <c r="CP408" s="7">
        <v>10</v>
      </c>
      <c r="CQ408" s="7">
        <v>10</v>
      </c>
      <c r="CR408" s="7">
        <v>8</v>
      </c>
      <c r="CS408" s="7">
        <v>19</v>
      </c>
      <c r="CT408" s="7">
        <v>8</v>
      </c>
      <c r="CU408" s="7">
        <v>15</v>
      </c>
      <c r="CV408" s="7">
        <v>8</v>
      </c>
      <c r="CW408" s="7">
        <v>9</v>
      </c>
      <c r="CX408" s="7">
        <v>11</v>
      </c>
      <c r="CY408" s="7">
        <v>17</v>
      </c>
      <c r="CZ408" s="7">
        <v>11</v>
      </c>
      <c r="DA408" s="7">
        <v>4</v>
      </c>
      <c r="DB408" s="7">
        <v>8</v>
      </c>
      <c r="DC408" s="7">
        <v>9</v>
      </c>
      <c r="DD408" s="7">
        <v>9</v>
      </c>
      <c r="DE408" s="7">
        <v>12</v>
      </c>
      <c r="DF408" s="7">
        <v>8</v>
      </c>
      <c r="DG408" s="7">
        <v>9</v>
      </c>
      <c r="DH408" s="7">
        <v>16</v>
      </c>
      <c r="DI408" s="7">
        <v>14</v>
      </c>
      <c r="DJ408" s="7">
        <v>13</v>
      </c>
      <c r="DK408" s="7">
        <v>7</v>
      </c>
      <c r="DL408" s="7">
        <v>7</v>
      </c>
      <c r="DM408" s="7">
        <v>14</v>
      </c>
      <c r="DN408" s="7">
        <v>8</v>
      </c>
      <c r="DO408" s="7">
        <v>7</v>
      </c>
      <c r="DP408" s="7">
        <v>9</v>
      </c>
      <c r="DQ408" s="7">
        <v>8</v>
      </c>
      <c r="DR408" s="7">
        <v>1</v>
      </c>
      <c r="DS408" s="7">
        <v>2</v>
      </c>
      <c r="DT408" s="7">
        <v>2</v>
      </c>
      <c r="DU408" s="7">
        <v>2</v>
      </c>
      <c r="DV408" s="7">
        <v>2</v>
      </c>
      <c r="DW408" s="7">
        <v>3</v>
      </c>
      <c r="DX408" s="7">
        <f t="shared" si="29"/>
        <v>419</v>
      </c>
      <c r="DY408" s="7">
        <f t="shared" si="30"/>
        <v>46</v>
      </c>
      <c r="DZ408" s="7">
        <f t="shared" si="31"/>
        <v>191</v>
      </c>
      <c r="EA408" s="7">
        <f t="shared" si="32"/>
        <v>168</v>
      </c>
    </row>
    <row r="409" spans="1:131" x14ac:dyDescent="0.35">
      <c r="A409" s="7">
        <v>13</v>
      </c>
      <c r="B409" s="10" t="s">
        <v>1020</v>
      </c>
      <c r="C409" s="10" t="s">
        <v>936</v>
      </c>
      <c r="D409" s="10" t="s">
        <v>937</v>
      </c>
      <c r="E409" s="7">
        <f>SUM(Table32534[[#This Row],[0]:[90]])</f>
        <v>851</v>
      </c>
      <c r="F409" s="8">
        <f>SUM(Table32534[[#This Row],[0]:[15]])</f>
        <v>195</v>
      </c>
      <c r="G409" s="7">
        <f>SUM(Table32534[[#This Row],[16]:[64]])</f>
        <v>496</v>
      </c>
      <c r="H409" s="7">
        <f>SUM(Table32534[[#This Row],[65]:[90]])</f>
        <v>160</v>
      </c>
      <c r="I409" s="7">
        <f>SUM(Table32534[[#This Row],[85]:[90]])</f>
        <v>21</v>
      </c>
      <c r="J409" s="8">
        <f>SUM(Table32534[[#This Row],[0]:[17]])</f>
        <v>228</v>
      </c>
      <c r="K409" s="7">
        <f>SUM(Table32534[[#This Row],[18]:[64]])</f>
        <v>463</v>
      </c>
      <c r="L409" s="8">
        <f>SUM(Table32534[[#This Row],[0]:[4]])</f>
        <v>68</v>
      </c>
      <c r="M409" s="7">
        <f>SUM(Table32534[[#This Row],[5]:[15]])</f>
        <v>127</v>
      </c>
      <c r="N409" s="7">
        <f>SUM(Table32534[[#This Row],[16]:[24]])</f>
        <v>115</v>
      </c>
      <c r="O409" s="7">
        <f>SUM(Table32534[[#This Row],[25]:[49]])</f>
        <v>241</v>
      </c>
      <c r="P409" s="7">
        <f>SUM(Table32534[[#This Row],[50]:[64]])</f>
        <v>140</v>
      </c>
      <c r="Q409" s="7">
        <f>SUM(Table32534[[#This Row],[65]:[74]])</f>
        <v>86</v>
      </c>
      <c r="R409" s="7">
        <f>SUM(Table32534[[#This Row],[75]:[84]])</f>
        <v>53</v>
      </c>
      <c r="S409" s="8">
        <f>SUM(Table32534[[#This Row],[5]:[9]])</f>
        <v>48</v>
      </c>
      <c r="T409" s="7">
        <f>SUM(Table32534[[#This Row],[10]:[14]])</f>
        <v>62</v>
      </c>
      <c r="U409" s="7">
        <f>SUM(Table32534[[#This Row],[15]:[19]])</f>
        <v>89</v>
      </c>
      <c r="V409" s="7">
        <f>SUM(Table32534[[#This Row],[20]:[24]])</f>
        <v>43</v>
      </c>
      <c r="W409" s="7">
        <f>SUM(Table32534[[#This Row],[25]:[29]])</f>
        <v>47</v>
      </c>
      <c r="X409" s="7">
        <f>SUM(Table32534[[#This Row],[30]:[34]])</f>
        <v>62</v>
      </c>
      <c r="Y409" s="7">
        <f>SUM(Table32534[[#This Row],[35]:[39]])</f>
        <v>58</v>
      </c>
      <c r="Z409" s="7">
        <f>SUM(Table32534[[#This Row],[40]:[44]])</f>
        <v>43</v>
      </c>
      <c r="AA409" s="7">
        <f>SUM(Table32534[[#This Row],[45]:[49]])</f>
        <v>31</v>
      </c>
      <c r="AB409" s="7">
        <f>SUM(Table32534[[#This Row],[50]:[54]])</f>
        <v>37</v>
      </c>
      <c r="AC409" s="7">
        <f>SUM(Table32534[[#This Row],[55]:[59]])</f>
        <v>64</v>
      </c>
      <c r="AD409" s="7">
        <f>SUM(Table32534[[#This Row],[60]:[64]])</f>
        <v>39</v>
      </c>
      <c r="AE409" s="7">
        <f>SUM(Table32534[[#This Row],[65]:[69]])</f>
        <v>45</v>
      </c>
      <c r="AF409" s="7">
        <f>SUM(Table32534[[#This Row],[70]:[74]])</f>
        <v>41</v>
      </c>
      <c r="AG409" s="7">
        <f>SUM(Table32534[[#This Row],[75]:[79]])</f>
        <v>35</v>
      </c>
      <c r="AH409" s="7">
        <f>SUM(Table32534[[#This Row],[80]:[84]])</f>
        <v>18</v>
      </c>
      <c r="AI409" s="7">
        <f>SUM(Table32534[[#This Row],[85]:[89]])</f>
        <v>14</v>
      </c>
      <c r="AJ409" s="7">
        <f>Table32534[[#This Row],[90]]</f>
        <v>7</v>
      </c>
      <c r="AK409" s="8">
        <v>9</v>
      </c>
      <c r="AL409" s="7">
        <v>13</v>
      </c>
      <c r="AM409" s="7">
        <v>10</v>
      </c>
      <c r="AN409" s="7">
        <v>18</v>
      </c>
      <c r="AO409" s="7">
        <v>18</v>
      </c>
      <c r="AP409" s="7">
        <v>6</v>
      </c>
      <c r="AQ409" s="7">
        <v>13</v>
      </c>
      <c r="AR409" s="7">
        <v>12</v>
      </c>
      <c r="AS409" s="7">
        <v>8</v>
      </c>
      <c r="AT409" s="7">
        <v>9</v>
      </c>
      <c r="AU409" s="7">
        <v>16</v>
      </c>
      <c r="AV409" s="7">
        <v>12</v>
      </c>
      <c r="AW409" s="7">
        <v>16</v>
      </c>
      <c r="AX409" s="7">
        <v>8</v>
      </c>
      <c r="AY409" s="7">
        <v>10</v>
      </c>
      <c r="AZ409" s="7">
        <v>17</v>
      </c>
      <c r="BA409" s="7">
        <v>26</v>
      </c>
      <c r="BB409" s="7">
        <v>7</v>
      </c>
      <c r="BC409" s="7">
        <v>15</v>
      </c>
      <c r="BD409" s="7">
        <v>24</v>
      </c>
      <c r="BE409" s="7">
        <v>7</v>
      </c>
      <c r="BF409" s="7">
        <v>10</v>
      </c>
      <c r="BG409" s="7">
        <v>12</v>
      </c>
      <c r="BH409" s="7">
        <v>7</v>
      </c>
      <c r="BI409" s="7">
        <v>7</v>
      </c>
      <c r="BJ409" s="7">
        <v>9</v>
      </c>
      <c r="BK409" s="7">
        <v>8</v>
      </c>
      <c r="BL409" s="7">
        <v>11</v>
      </c>
      <c r="BM409" s="7">
        <v>11</v>
      </c>
      <c r="BN409" s="7">
        <v>8</v>
      </c>
      <c r="BO409" s="7">
        <v>7</v>
      </c>
      <c r="BP409" s="7">
        <v>14</v>
      </c>
      <c r="BQ409" s="7">
        <v>13</v>
      </c>
      <c r="BR409" s="7">
        <v>15</v>
      </c>
      <c r="BS409" s="7">
        <v>13</v>
      </c>
      <c r="BT409" s="7">
        <v>12</v>
      </c>
      <c r="BU409" s="7">
        <v>14</v>
      </c>
      <c r="BV409" s="7">
        <v>10</v>
      </c>
      <c r="BW409" s="7">
        <v>8</v>
      </c>
      <c r="BX409" s="7">
        <v>14</v>
      </c>
      <c r="BY409" s="7">
        <v>3</v>
      </c>
      <c r="BZ409" s="7">
        <v>13</v>
      </c>
      <c r="CA409" s="7">
        <v>8</v>
      </c>
      <c r="CB409" s="7">
        <v>9</v>
      </c>
      <c r="CC409" s="7">
        <v>10</v>
      </c>
      <c r="CD409" s="7">
        <v>7</v>
      </c>
      <c r="CE409" s="7">
        <v>4</v>
      </c>
      <c r="CF409" s="7">
        <v>7</v>
      </c>
      <c r="CG409" s="7">
        <v>6</v>
      </c>
      <c r="CH409" s="7">
        <v>7</v>
      </c>
      <c r="CI409" s="7">
        <v>8</v>
      </c>
      <c r="CJ409" s="7">
        <v>8</v>
      </c>
      <c r="CK409" s="7">
        <v>8</v>
      </c>
      <c r="CL409" s="7">
        <v>7</v>
      </c>
      <c r="CM409" s="7">
        <v>6</v>
      </c>
      <c r="CN409" s="7">
        <v>11</v>
      </c>
      <c r="CO409" s="7">
        <v>12</v>
      </c>
      <c r="CP409" s="7">
        <v>12</v>
      </c>
      <c r="CQ409" s="7">
        <v>12</v>
      </c>
      <c r="CR409" s="7">
        <v>17</v>
      </c>
      <c r="CS409" s="7">
        <v>5</v>
      </c>
      <c r="CT409" s="7">
        <v>9</v>
      </c>
      <c r="CU409" s="7">
        <v>8</v>
      </c>
      <c r="CV409" s="7">
        <v>9</v>
      </c>
      <c r="CW409" s="7">
        <v>8</v>
      </c>
      <c r="CX409" s="7">
        <v>11</v>
      </c>
      <c r="CY409" s="7">
        <v>6</v>
      </c>
      <c r="CZ409" s="7">
        <v>14</v>
      </c>
      <c r="DA409" s="7">
        <v>7</v>
      </c>
      <c r="DB409" s="7">
        <v>7</v>
      </c>
      <c r="DC409" s="7">
        <v>11</v>
      </c>
      <c r="DD409" s="7">
        <v>9</v>
      </c>
      <c r="DE409" s="7">
        <v>9</v>
      </c>
      <c r="DF409" s="7">
        <v>5</v>
      </c>
      <c r="DG409" s="7">
        <v>7</v>
      </c>
      <c r="DH409" s="7">
        <v>7</v>
      </c>
      <c r="DI409" s="7">
        <v>9</v>
      </c>
      <c r="DJ409" s="7">
        <v>6</v>
      </c>
      <c r="DK409" s="7">
        <v>6</v>
      </c>
      <c r="DL409" s="7">
        <v>7</v>
      </c>
      <c r="DM409" s="7">
        <v>5</v>
      </c>
      <c r="DN409" s="7">
        <v>4</v>
      </c>
      <c r="DO409" s="7">
        <v>5</v>
      </c>
      <c r="DP409" s="7">
        <v>1</v>
      </c>
      <c r="DQ409" s="7">
        <v>3</v>
      </c>
      <c r="DR409" s="7">
        <v>2</v>
      </c>
      <c r="DS409" s="7">
        <v>3</v>
      </c>
      <c r="DT409" s="7">
        <v>4</v>
      </c>
      <c r="DU409" s="7">
        <v>3</v>
      </c>
      <c r="DV409" s="7">
        <v>2</v>
      </c>
      <c r="DW409" s="7">
        <v>7</v>
      </c>
      <c r="DX409" s="7">
        <f t="shared" si="29"/>
        <v>496</v>
      </c>
      <c r="DY409" s="7">
        <f t="shared" si="30"/>
        <v>82</v>
      </c>
      <c r="DZ409" s="7">
        <f t="shared" si="31"/>
        <v>241</v>
      </c>
      <c r="EA409" s="7">
        <f t="shared" si="32"/>
        <v>140</v>
      </c>
    </row>
    <row r="410" spans="1:131" x14ac:dyDescent="0.35">
      <c r="A410" s="7">
        <v>13</v>
      </c>
      <c r="B410" s="10" t="s">
        <v>1020</v>
      </c>
      <c r="C410" s="10" t="s">
        <v>938</v>
      </c>
      <c r="D410" s="10" t="s">
        <v>939</v>
      </c>
      <c r="E410" s="7">
        <f>SUM(Table32534[[#This Row],[0]:[90]])</f>
        <v>726</v>
      </c>
      <c r="F410" s="8">
        <f>SUM(Table32534[[#This Row],[0]:[15]])</f>
        <v>90</v>
      </c>
      <c r="G410" s="7">
        <f>SUM(Table32534[[#This Row],[16]:[64]])</f>
        <v>427</v>
      </c>
      <c r="H410" s="7">
        <f>SUM(Table32534[[#This Row],[65]:[90]])</f>
        <v>209</v>
      </c>
      <c r="I410" s="7">
        <f>SUM(Table32534[[#This Row],[85]:[90]])</f>
        <v>37</v>
      </c>
      <c r="J410" s="8">
        <f>SUM(Table32534[[#This Row],[0]:[17]])</f>
        <v>105</v>
      </c>
      <c r="K410" s="7">
        <f>SUM(Table32534[[#This Row],[18]:[64]])</f>
        <v>412</v>
      </c>
      <c r="L410" s="8">
        <f>SUM(Table32534[[#This Row],[0]:[4]])</f>
        <v>21</v>
      </c>
      <c r="M410" s="7">
        <f>SUM(Table32534[[#This Row],[5]:[15]])</f>
        <v>69</v>
      </c>
      <c r="N410" s="7">
        <f>SUM(Table32534[[#This Row],[16]:[24]])</f>
        <v>71</v>
      </c>
      <c r="O410" s="7">
        <f>SUM(Table32534[[#This Row],[25]:[49]])</f>
        <v>195</v>
      </c>
      <c r="P410" s="7">
        <f>SUM(Table32534[[#This Row],[50]:[64]])</f>
        <v>161</v>
      </c>
      <c r="Q410" s="7">
        <f>SUM(Table32534[[#This Row],[65]:[74]])</f>
        <v>88</v>
      </c>
      <c r="R410" s="7">
        <f>SUM(Table32534[[#This Row],[75]:[84]])</f>
        <v>84</v>
      </c>
      <c r="S410" s="8">
        <f>SUM(Table32534[[#This Row],[5]:[9]])</f>
        <v>28</v>
      </c>
      <c r="T410" s="7">
        <f>SUM(Table32534[[#This Row],[10]:[14]])</f>
        <v>34</v>
      </c>
      <c r="U410" s="7">
        <f>SUM(Table32534[[#This Row],[15]:[19]])</f>
        <v>35</v>
      </c>
      <c r="V410" s="7">
        <f>SUM(Table32534[[#This Row],[20]:[24]])</f>
        <v>43</v>
      </c>
      <c r="W410" s="7">
        <f>SUM(Table32534[[#This Row],[25]:[29]])</f>
        <v>28</v>
      </c>
      <c r="X410" s="7">
        <f>SUM(Table32534[[#This Row],[30]:[34]])</f>
        <v>33</v>
      </c>
      <c r="Y410" s="7">
        <f>SUM(Table32534[[#This Row],[35]:[39]])</f>
        <v>40</v>
      </c>
      <c r="Z410" s="7">
        <f>SUM(Table32534[[#This Row],[40]:[44]])</f>
        <v>57</v>
      </c>
      <c r="AA410" s="7">
        <f>SUM(Table32534[[#This Row],[45]:[49]])</f>
        <v>37</v>
      </c>
      <c r="AB410" s="7">
        <f>SUM(Table32534[[#This Row],[50]:[54]])</f>
        <v>63</v>
      </c>
      <c r="AC410" s="7">
        <f>SUM(Table32534[[#This Row],[55]:[59]])</f>
        <v>52</v>
      </c>
      <c r="AD410" s="7">
        <f>SUM(Table32534[[#This Row],[60]:[64]])</f>
        <v>46</v>
      </c>
      <c r="AE410" s="7">
        <f>SUM(Table32534[[#This Row],[65]:[69]])</f>
        <v>52</v>
      </c>
      <c r="AF410" s="7">
        <f>SUM(Table32534[[#This Row],[70]:[74]])</f>
        <v>36</v>
      </c>
      <c r="AG410" s="7">
        <f>SUM(Table32534[[#This Row],[75]:[79]])</f>
        <v>54</v>
      </c>
      <c r="AH410" s="7">
        <f>SUM(Table32534[[#This Row],[80]:[84]])</f>
        <v>30</v>
      </c>
      <c r="AI410" s="7">
        <f>SUM(Table32534[[#This Row],[85]:[89]])</f>
        <v>26</v>
      </c>
      <c r="AJ410" s="7">
        <f>Table32534[[#This Row],[90]]</f>
        <v>11</v>
      </c>
      <c r="AK410" s="8">
        <v>3</v>
      </c>
      <c r="AL410" s="7">
        <v>3</v>
      </c>
      <c r="AM410" s="7">
        <v>6</v>
      </c>
      <c r="AN410" s="7">
        <v>5</v>
      </c>
      <c r="AO410" s="7">
        <v>4</v>
      </c>
      <c r="AP410" s="7">
        <v>4</v>
      </c>
      <c r="AQ410" s="7">
        <v>4</v>
      </c>
      <c r="AR410" s="7">
        <v>6</v>
      </c>
      <c r="AS410" s="7">
        <v>9</v>
      </c>
      <c r="AT410" s="7">
        <v>5</v>
      </c>
      <c r="AU410" s="7">
        <v>6</v>
      </c>
      <c r="AV410" s="7">
        <v>8</v>
      </c>
      <c r="AW410" s="7">
        <v>7</v>
      </c>
      <c r="AX410" s="7">
        <v>5</v>
      </c>
      <c r="AY410" s="7">
        <v>8</v>
      </c>
      <c r="AZ410" s="7">
        <v>7</v>
      </c>
      <c r="BA410" s="7">
        <v>7</v>
      </c>
      <c r="BB410" s="7">
        <v>8</v>
      </c>
      <c r="BC410" s="7">
        <v>7</v>
      </c>
      <c r="BD410" s="7">
        <v>6</v>
      </c>
      <c r="BE410" s="7">
        <v>11</v>
      </c>
      <c r="BF410" s="7">
        <v>12</v>
      </c>
      <c r="BG410" s="7">
        <v>11</v>
      </c>
      <c r="BH410" s="7">
        <v>4</v>
      </c>
      <c r="BI410" s="7">
        <v>5</v>
      </c>
      <c r="BJ410" s="7">
        <v>3</v>
      </c>
      <c r="BK410" s="7">
        <v>7</v>
      </c>
      <c r="BL410" s="7">
        <v>6</v>
      </c>
      <c r="BM410" s="7">
        <v>4</v>
      </c>
      <c r="BN410" s="7">
        <v>8</v>
      </c>
      <c r="BO410" s="7">
        <v>10</v>
      </c>
      <c r="BP410" s="7">
        <v>3</v>
      </c>
      <c r="BQ410" s="7">
        <v>2</v>
      </c>
      <c r="BR410" s="7">
        <v>7</v>
      </c>
      <c r="BS410" s="7">
        <v>11</v>
      </c>
      <c r="BT410" s="7">
        <v>10</v>
      </c>
      <c r="BU410" s="7">
        <v>7</v>
      </c>
      <c r="BV410" s="7">
        <v>5</v>
      </c>
      <c r="BW410" s="7">
        <v>10</v>
      </c>
      <c r="BX410" s="7">
        <v>8</v>
      </c>
      <c r="BY410" s="7">
        <v>10</v>
      </c>
      <c r="BZ410" s="7">
        <v>10</v>
      </c>
      <c r="CA410" s="7">
        <v>13</v>
      </c>
      <c r="CB410" s="7">
        <v>7</v>
      </c>
      <c r="CC410" s="7">
        <v>17</v>
      </c>
      <c r="CD410" s="7">
        <v>5</v>
      </c>
      <c r="CE410" s="7">
        <v>6</v>
      </c>
      <c r="CF410" s="7">
        <v>8</v>
      </c>
      <c r="CG410" s="7">
        <v>5</v>
      </c>
      <c r="CH410" s="7">
        <v>13</v>
      </c>
      <c r="CI410" s="7">
        <v>11</v>
      </c>
      <c r="CJ410" s="7">
        <v>20</v>
      </c>
      <c r="CK410" s="7">
        <v>11</v>
      </c>
      <c r="CL410" s="7">
        <v>10</v>
      </c>
      <c r="CM410" s="7">
        <v>11</v>
      </c>
      <c r="CN410" s="7">
        <v>9</v>
      </c>
      <c r="CO410" s="7">
        <v>11</v>
      </c>
      <c r="CP410" s="7">
        <v>10</v>
      </c>
      <c r="CQ410" s="7">
        <v>9</v>
      </c>
      <c r="CR410" s="7">
        <v>13</v>
      </c>
      <c r="CS410" s="7">
        <v>8</v>
      </c>
      <c r="CT410" s="7">
        <v>10</v>
      </c>
      <c r="CU410" s="7">
        <v>8</v>
      </c>
      <c r="CV410" s="7">
        <v>4</v>
      </c>
      <c r="CW410" s="7">
        <v>16</v>
      </c>
      <c r="CX410" s="7">
        <v>6</v>
      </c>
      <c r="CY410" s="7">
        <v>18</v>
      </c>
      <c r="CZ410" s="7">
        <v>7</v>
      </c>
      <c r="DA410" s="7">
        <v>8</v>
      </c>
      <c r="DB410" s="7">
        <v>13</v>
      </c>
      <c r="DC410" s="7">
        <v>5</v>
      </c>
      <c r="DD410" s="7">
        <v>5</v>
      </c>
      <c r="DE410" s="7">
        <v>11</v>
      </c>
      <c r="DF410" s="7">
        <v>7</v>
      </c>
      <c r="DG410" s="7">
        <v>8</v>
      </c>
      <c r="DH410" s="7">
        <v>19</v>
      </c>
      <c r="DI410" s="7">
        <v>7</v>
      </c>
      <c r="DJ410" s="7">
        <v>12</v>
      </c>
      <c r="DK410" s="7">
        <v>8</v>
      </c>
      <c r="DL410" s="7">
        <v>8</v>
      </c>
      <c r="DM410" s="7">
        <v>10</v>
      </c>
      <c r="DN410" s="7">
        <v>2</v>
      </c>
      <c r="DO410" s="7">
        <v>7</v>
      </c>
      <c r="DP410" s="7">
        <v>3</v>
      </c>
      <c r="DQ410" s="7">
        <v>8</v>
      </c>
      <c r="DR410" s="7">
        <v>5</v>
      </c>
      <c r="DS410" s="7">
        <v>10</v>
      </c>
      <c r="DT410" s="7">
        <v>3</v>
      </c>
      <c r="DU410" s="7">
        <v>4</v>
      </c>
      <c r="DV410" s="7">
        <v>4</v>
      </c>
      <c r="DW410" s="7">
        <v>11</v>
      </c>
      <c r="DX410" s="7">
        <f t="shared" si="29"/>
        <v>427</v>
      </c>
      <c r="DY410" s="7">
        <f t="shared" si="30"/>
        <v>56</v>
      </c>
      <c r="DZ410" s="7">
        <f t="shared" si="31"/>
        <v>195</v>
      </c>
      <c r="EA410" s="7">
        <f t="shared" si="32"/>
        <v>161</v>
      </c>
    </row>
    <row r="411" spans="1:131" x14ac:dyDescent="0.35">
      <c r="A411" s="7">
        <v>13</v>
      </c>
      <c r="B411" s="10" t="s">
        <v>1020</v>
      </c>
      <c r="C411" s="10" t="s">
        <v>940</v>
      </c>
      <c r="D411" s="10" t="s">
        <v>941</v>
      </c>
      <c r="E411" s="7">
        <f>SUM(Table32534[[#This Row],[0]:[90]])</f>
        <v>824</v>
      </c>
      <c r="F411" s="8">
        <f>SUM(Table32534[[#This Row],[0]:[15]])</f>
        <v>141</v>
      </c>
      <c r="G411" s="7">
        <f>SUM(Table32534[[#This Row],[16]:[64]])</f>
        <v>499</v>
      </c>
      <c r="H411" s="7">
        <f>SUM(Table32534[[#This Row],[65]:[90]])</f>
        <v>184</v>
      </c>
      <c r="I411" s="7">
        <f>SUM(Table32534[[#This Row],[85]:[90]])</f>
        <v>14</v>
      </c>
      <c r="J411" s="8">
        <f>SUM(Table32534[[#This Row],[0]:[17]])</f>
        <v>159</v>
      </c>
      <c r="K411" s="7">
        <f>SUM(Table32534[[#This Row],[18]:[64]])</f>
        <v>481</v>
      </c>
      <c r="L411" s="8">
        <f>SUM(Table32534[[#This Row],[0]:[4]])</f>
        <v>36</v>
      </c>
      <c r="M411" s="7">
        <f>SUM(Table32534[[#This Row],[5]:[15]])</f>
        <v>105</v>
      </c>
      <c r="N411" s="7">
        <f>SUM(Table32534[[#This Row],[16]:[24]])</f>
        <v>85</v>
      </c>
      <c r="O411" s="7">
        <f>SUM(Table32534[[#This Row],[25]:[49]])</f>
        <v>229</v>
      </c>
      <c r="P411" s="7">
        <f>SUM(Table32534[[#This Row],[50]:[64]])</f>
        <v>185</v>
      </c>
      <c r="Q411" s="7">
        <f>SUM(Table32534[[#This Row],[65]:[74]])</f>
        <v>103</v>
      </c>
      <c r="R411" s="7">
        <f>SUM(Table32534[[#This Row],[75]:[84]])</f>
        <v>67</v>
      </c>
      <c r="S411" s="8">
        <f>SUM(Table32534[[#This Row],[5]:[9]])</f>
        <v>39</v>
      </c>
      <c r="T411" s="7">
        <f>SUM(Table32534[[#This Row],[10]:[14]])</f>
        <v>54</v>
      </c>
      <c r="U411" s="7">
        <f>SUM(Table32534[[#This Row],[15]:[19]])</f>
        <v>45</v>
      </c>
      <c r="V411" s="7">
        <f>SUM(Table32534[[#This Row],[20]:[24]])</f>
        <v>52</v>
      </c>
      <c r="W411" s="7">
        <f>SUM(Table32534[[#This Row],[25]:[29]])</f>
        <v>26</v>
      </c>
      <c r="X411" s="7">
        <f>SUM(Table32534[[#This Row],[30]:[34]])</f>
        <v>36</v>
      </c>
      <c r="Y411" s="7">
        <f>SUM(Table32534[[#This Row],[35]:[39]])</f>
        <v>50</v>
      </c>
      <c r="Z411" s="7">
        <f>SUM(Table32534[[#This Row],[40]:[44]])</f>
        <v>57</v>
      </c>
      <c r="AA411" s="7">
        <f>SUM(Table32534[[#This Row],[45]:[49]])</f>
        <v>60</v>
      </c>
      <c r="AB411" s="7">
        <f>SUM(Table32534[[#This Row],[50]:[54]])</f>
        <v>51</v>
      </c>
      <c r="AC411" s="7">
        <f>SUM(Table32534[[#This Row],[55]:[59]])</f>
        <v>73</v>
      </c>
      <c r="AD411" s="7">
        <f>SUM(Table32534[[#This Row],[60]:[64]])</f>
        <v>61</v>
      </c>
      <c r="AE411" s="7">
        <f>SUM(Table32534[[#This Row],[65]:[69]])</f>
        <v>53</v>
      </c>
      <c r="AF411" s="7">
        <f>SUM(Table32534[[#This Row],[70]:[74]])</f>
        <v>50</v>
      </c>
      <c r="AG411" s="7">
        <f>SUM(Table32534[[#This Row],[75]:[79]])</f>
        <v>51</v>
      </c>
      <c r="AH411" s="7">
        <f>SUM(Table32534[[#This Row],[80]:[84]])</f>
        <v>16</v>
      </c>
      <c r="AI411" s="7">
        <f>SUM(Table32534[[#This Row],[85]:[89]])</f>
        <v>11</v>
      </c>
      <c r="AJ411" s="7">
        <f>Table32534[[#This Row],[90]]</f>
        <v>3</v>
      </c>
      <c r="AK411" s="8">
        <v>7</v>
      </c>
      <c r="AL411" s="7">
        <v>5</v>
      </c>
      <c r="AM411" s="7">
        <v>8</v>
      </c>
      <c r="AN411" s="7">
        <v>7</v>
      </c>
      <c r="AO411" s="7">
        <v>9</v>
      </c>
      <c r="AP411" s="7">
        <v>5</v>
      </c>
      <c r="AQ411" s="7">
        <v>10</v>
      </c>
      <c r="AR411" s="7">
        <v>8</v>
      </c>
      <c r="AS411" s="7">
        <v>6</v>
      </c>
      <c r="AT411" s="7">
        <v>10</v>
      </c>
      <c r="AU411" s="7">
        <v>15</v>
      </c>
      <c r="AV411" s="7">
        <v>6</v>
      </c>
      <c r="AW411" s="7">
        <v>6</v>
      </c>
      <c r="AX411" s="7">
        <v>10</v>
      </c>
      <c r="AY411" s="7">
        <v>17</v>
      </c>
      <c r="AZ411" s="7">
        <v>12</v>
      </c>
      <c r="BA411" s="7">
        <v>12</v>
      </c>
      <c r="BB411" s="7">
        <v>6</v>
      </c>
      <c r="BC411" s="7">
        <v>7</v>
      </c>
      <c r="BD411" s="7">
        <v>8</v>
      </c>
      <c r="BE411" s="7">
        <v>12</v>
      </c>
      <c r="BF411" s="7">
        <v>15</v>
      </c>
      <c r="BG411" s="7">
        <v>5</v>
      </c>
      <c r="BH411" s="7">
        <v>11</v>
      </c>
      <c r="BI411" s="7">
        <v>9</v>
      </c>
      <c r="BJ411" s="7">
        <v>4</v>
      </c>
      <c r="BK411" s="7">
        <v>4</v>
      </c>
      <c r="BL411" s="7">
        <v>8</v>
      </c>
      <c r="BM411" s="7">
        <v>7</v>
      </c>
      <c r="BN411" s="7">
        <v>3</v>
      </c>
      <c r="BO411" s="7">
        <v>9</v>
      </c>
      <c r="BP411" s="7">
        <v>8</v>
      </c>
      <c r="BQ411" s="7">
        <v>4</v>
      </c>
      <c r="BR411" s="7">
        <v>4</v>
      </c>
      <c r="BS411" s="7">
        <v>11</v>
      </c>
      <c r="BT411" s="7">
        <v>15</v>
      </c>
      <c r="BU411" s="7">
        <v>7</v>
      </c>
      <c r="BV411" s="7">
        <v>7</v>
      </c>
      <c r="BW411" s="7">
        <v>15</v>
      </c>
      <c r="BX411" s="7">
        <v>6</v>
      </c>
      <c r="BY411" s="7">
        <v>8</v>
      </c>
      <c r="BZ411" s="7">
        <v>9</v>
      </c>
      <c r="CA411" s="7">
        <v>9</v>
      </c>
      <c r="CB411" s="7">
        <v>16</v>
      </c>
      <c r="CC411" s="7">
        <v>15</v>
      </c>
      <c r="CD411" s="7">
        <v>14</v>
      </c>
      <c r="CE411" s="7">
        <v>16</v>
      </c>
      <c r="CF411" s="7">
        <v>9</v>
      </c>
      <c r="CG411" s="7">
        <v>10</v>
      </c>
      <c r="CH411" s="7">
        <v>11</v>
      </c>
      <c r="CI411" s="7">
        <v>9</v>
      </c>
      <c r="CJ411" s="7">
        <v>8</v>
      </c>
      <c r="CK411" s="7">
        <v>8</v>
      </c>
      <c r="CL411" s="7">
        <v>15</v>
      </c>
      <c r="CM411" s="7">
        <v>11</v>
      </c>
      <c r="CN411" s="7">
        <v>19</v>
      </c>
      <c r="CO411" s="7">
        <v>13</v>
      </c>
      <c r="CP411" s="7">
        <v>12</v>
      </c>
      <c r="CQ411" s="7">
        <v>12</v>
      </c>
      <c r="CR411" s="7">
        <v>17</v>
      </c>
      <c r="CS411" s="7">
        <v>11</v>
      </c>
      <c r="CT411" s="7">
        <v>12</v>
      </c>
      <c r="CU411" s="7">
        <v>12</v>
      </c>
      <c r="CV411" s="7">
        <v>16</v>
      </c>
      <c r="CW411" s="7">
        <v>10</v>
      </c>
      <c r="CX411" s="7">
        <v>12</v>
      </c>
      <c r="CY411" s="7">
        <v>16</v>
      </c>
      <c r="CZ411" s="7">
        <v>8</v>
      </c>
      <c r="DA411" s="7">
        <v>8</v>
      </c>
      <c r="DB411" s="7">
        <v>9</v>
      </c>
      <c r="DC411" s="7">
        <v>10</v>
      </c>
      <c r="DD411" s="7">
        <v>12</v>
      </c>
      <c r="DE411" s="7">
        <v>5</v>
      </c>
      <c r="DF411" s="7">
        <v>11</v>
      </c>
      <c r="DG411" s="7">
        <v>12</v>
      </c>
      <c r="DH411" s="7">
        <v>12</v>
      </c>
      <c r="DI411" s="7">
        <v>12</v>
      </c>
      <c r="DJ411" s="7">
        <v>8</v>
      </c>
      <c r="DK411" s="7">
        <v>5</v>
      </c>
      <c r="DL411" s="7">
        <v>14</v>
      </c>
      <c r="DM411" s="7">
        <v>6</v>
      </c>
      <c r="DN411" s="7">
        <v>1</v>
      </c>
      <c r="DO411" s="7">
        <v>3</v>
      </c>
      <c r="DP411" s="7">
        <v>4</v>
      </c>
      <c r="DQ411" s="7">
        <v>2</v>
      </c>
      <c r="DR411" s="7">
        <v>1</v>
      </c>
      <c r="DS411" s="7">
        <v>2</v>
      </c>
      <c r="DT411" s="7">
        <v>4</v>
      </c>
      <c r="DU411" s="7">
        <v>2</v>
      </c>
      <c r="DV411" s="7">
        <v>2</v>
      </c>
      <c r="DW411" s="7">
        <v>3</v>
      </c>
      <c r="DX411" s="7">
        <f t="shared" si="29"/>
        <v>499</v>
      </c>
      <c r="DY411" s="7">
        <f t="shared" si="30"/>
        <v>67</v>
      </c>
      <c r="DZ411" s="7">
        <f t="shared" si="31"/>
        <v>229</v>
      </c>
      <c r="EA411" s="7">
        <f t="shared" si="32"/>
        <v>185</v>
      </c>
    </row>
    <row r="412" spans="1:131" x14ac:dyDescent="0.35">
      <c r="A412" s="7">
        <v>13</v>
      </c>
      <c r="B412" s="10" t="s">
        <v>1020</v>
      </c>
      <c r="C412" s="10" t="s">
        <v>942</v>
      </c>
      <c r="D412" s="10" t="s">
        <v>943</v>
      </c>
      <c r="E412" s="7">
        <f>SUM(Table32534[[#This Row],[0]:[90]])</f>
        <v>709</v>
      </c>
      <c r="F412" s="8">
        <f>SUM(Table32534[[#This Row],[0]:[15]])</f>
        <v>89</v>
      </c>
      <c r="G412" s="7">
        <f>SUM(Table32534[[#This Row],[16]:[64]])</f>
        <v>455</v>
      </c>
      <c r="H412" s="7">
        <f>SUM(Table32534[[#This Row],[65]:[90]])</f>
        <v>165</v>
      </c>
      <c r="I412" s="7">
        <f>SUM(Table32534[[#This Row],[85]:[90]])</f>
        <v>30</v>
      </c>
      <c r="J412" s="8">
        <f>SUM(Table32534[[#This Row],[0]:[17]])</f>
        <v>105</v>
      </c>
      <c r="K412" s="7">
        <f>SUM(Table32534[[#This Row],[18]:[64]])</f>
        <v>439</v>
      </c>
      <c r="L412" s="8">
        <f>SUM(Table32534[[#This Row],[0]:[4]])</f>
        <v>28</v>
      </c>
      <c r="M412" s="7">
        <f>SUM(Table32534[[#This Row],[5]:[15]])</f>
        <v>61</v>
      </c>
      <c r="N412" s="7">
        <f>SUM(Table32534[[#This Row],[16]:[24]])</f>
        <v>84</v>
      </c>
      <c r="O412" s="7">
        <f>SUM(Table32534[[#This Row],[25]:[49]])</f>
        <v>206</v>
      </c>
      <c r="P412" s="7">
        <f>SUM(Table32534[[#This Row],[50]:[64]])</f>
        <v>165</v>
      </c>
      <c r="Q412" s="7">
        <f>SUM(Table32534[[#This Row],[65]:[74]])</f>
        <v>74</v>
      </c>
      <c r="R412" s="7">
        <f>SUM(Table32534[[#This Row],[75]:[84]])</f>
        <v>61</v>
      </c>
      <c r="S412" s="8">
        <f>SUM(Table32534[[#This Row],[5]:[9]])</f>
        <v>32</v>
      </c>
      <c r="T412" s="7">
        <f>SUM(Table32534[[#This Row],[10]:[14]])</f>
        <v>22</v>
      </c>
      <c r="U412" s="7">
        <f>SUM(Table32534[[#This Row],[15]:[19]])</f>
        <v>44</v>
      </c>
      <c r="V412" s="7">
        <f>SUM(Table32534[[#This Row],[20]:[24]])</f>
        <v>47</v>
      </c>
      <c r="W412" s="7">
        <f>SUM(Table32534[[#This Row],[25]:[29]])</f>
        <v>40</v>
      </c>
      <c r="X412" s="7">
        <f>SUM(Table32534[[#This Row],[30]:[34]])</f>
        <v>54</v>
      </c>
      <c r="Y412" s="7">
        <f>SUM(Table32534[[#This Row],[35]:[39]])</f>
        <v>46</v>
      </c>
      <c r="Z412" s="7">
        <f>SUM(Table32534[[#This Row],[40]:[44]])</f>
        <v>38</v>
      </c>
      <c r="AA412" s="7">
        <f>SUM(Table32534[[#This Row],[45]:[49]])</f>
        <v>28</v>
      </c>
      <c r="AB412" s="7">
        <f>SUM(Table32534[[#This Row],[50]:[54]])</f>
        <v>38</v>
      </c>
      <c r="AC412" s="7">
        <f>SUM(Table32534[[#This Row],[55]:[59]])</f>
        <v>71</v>
      </c>
      <c r="AD412" s="7">
        <f>SUM(Table32534[[#This Row],[60]:[64]])</f>
        <v>56</v>
      </c>
      <c r="AE412" s="7">
        <f>SUM(Table32534[[#This Row],[65]:[69]])</f>
        <v>43</v>
      </c>
      <c r="AF412" s="7">
        <f>SUM(Table32534[[#This Row],[70]:[74]])</f>
        <v>31</v>
      </c>
      <c r="AG412" s="7">
        <f>SUM(Table32534[[#This Row],[75]:[79]])</f>
        <v>29</v>
      </c>
      <c r="AH412" s="7">
        <f>SUM(Table32534[[#This Row],[80]:[84]])</f>
        <v>32</v>
      </c>
      <c r="AI412" s="7">
        <f>SUM(Table32534[[#This Row],[85]:[89]])</f>
        <v>16</v>
      </c>
      <c r="AJ412" s="7">
        <f>Table32534[[#This Row],[90]]</f>
        <v>14</v>
      </c>
      <c r="AK412" s="8">
        <v>8</v>
      </c>
      <c r="AL412" s="7">
        <v>5</v>
      </c>
      <c r="AM412" s="7">
        <v>3</v>
      </c>
      <c r="AN412" s="7">
        <v>5</v>
      </c>
      <c r="AO412" s="7">
        <v>7</v>
      </c>
      <c r="AP412" s="7">
        <v>4</v>
      </c>
      <c r="AQ412" s="7">
        <v>8</v>
      </c>
      <c r="AR412" s="7">
        <v>5</v>
      </c>
      <c r="AS412" s="7">
        <v>6</v>
      </c>
      <c r="AT412" s="7">
        <v>9</v>
      </c>
      <c r="AU412" s="7">
        <v>4</v>
      </c>
      <c r="AV412" s="7">
        <v>6</v>
      </c>
      <c r="AW412" s="7">
        <v>2</v>
      </c>
      <c r="AX412" s="7">
        <v>5</v>
      </c>
      <c r="AY412" s="7">
        <v>5</v>
      </c>
      <c r="AZ412" s="7">
        <v>7</v>
      </c>
      <c r="BA412" s="7">
        <v>9</v>
      </c>
      <c r="BB412" s="7">
        <v>7</v>
      </c>
      <c r="BC412" s="7">
        <v>10</v>
      </c>
      <c r="BD412" s="7">
        <v>11</v>
      </c>
      <c r="BE412" s="7">
        <v>8</v>
      </c>
      <c r="BF412" s="7">
        <v>17</v>
      </c>
      <c r="BG412" s="7">
        <v>7</v>
      </c>
      <c r="BH412" s="7">
        <v>5</v>
      </c>
      <c r="BI412" s="7">
        <v>10</v>
      </c>
      <c r="BJ412" s="7">
        <v>4</v>
      </c>
      <c r="BK412" s="7">
        <v>9</v>
      </c>
      <c r="BL412" s="7">
        <v>7</v>
      </c>
      <c r="BM412" s="7">
        <v>9</v>
      </c>
      <c r="BN412" s="7">
        <v>11</v>
      </c>
      <c r="BO412" s="7">
        <v>8</v>
      </c>
      <c r="BP412" s="7">
        <v>9</v>
      </c>
      <c r="BQ412" s="7">
        <v>9</v>
      </c>
      <c r="BR412" s="7">
        <v>12</v>
      </c>
      <c r="BS412" s="7">
        <v>16</v>
      </c>
      <c r="BT412" s="7">
        <v>13</v>
      </c>
      <c r="BU412" s="7">
        <v>7</v>
      </c>
      <c r="BV412" s="7">
        <v>8</v>
      </c>
      <c r="BW412" s="7">
        <v>10</v>
      </c>
      <c r="BX412" s="7">
        <v>8</v>
      </c>
      <c r="BY412" s="7">
        <v>8</v>
      </c>
      <c r="BZ412" s="7">
        <v>6</v>
      </c>
      <c r="CA412" s="7">
        <v>7</v>
      </c>
      <c r="CB412" s="7">
        <v>8</v>
      </c>
      <c r="CC412" s="7">
        <v>9</v>
      </c>
      <c r="CD412" s="7">
        <v>3</v>
      </c>
      <c r="CE412" s="7">
        <v>7</v>
      </c>
      <c r="CF412" s="7">
        <v>6</v>
      </c>
      <c r="CG412" s="7">
        <v>6</v>
      </c>
      <c r="CH412" s="7">
        <v>6</v>
      </c>
      <c r="CI412" s="7">
        <v>10</v>
      </c>
      <c r="CJ412" s="7">
        <v>8</v>
      </c>
      <c r="CK412" s="7">
        <v>4</v>
      </c>
      <c r="CL412" s="7">
        <v>12</v>
      </c>
      <c r="CM412" s="7">
        <v>4</v>
      </c>
      <c r="CN412" s="7">
        <v>17</v>
      </c>
      <c r="CO412" s="7">
        <v>11</v>
      </c>
      <c r="CP412" s="7">
        <v>18</v>
      </c>
      <c r="CQ412" s="7">
        <v>12</v>
      </c>
      <c r="CR412" s="7">
        <v>13</v>
      </c>
      <c r="CS412" s="7">
        <v>14</v>
      </c>
      <c r="CT412" s="7">
        <v>15</v>
      </c>
      <c r="CU412" s="7">
        <v>8</v>
      </c>
      <c r="CV412" s="7">
        <v>7</v>
      </c>
      <c r="CW412" s="7">
        <v>12</v>
      </c>
      <c r="CX412" s="7">
        <v>15</v>
      </c>
      <c r="CY412" s="7">
        <v>15</v>
      </c>
      <c r="CZ412" s="7">
        <v>5</v>
      </c>
      <c r="DA412" s="7">
        <v>8</v>
      </c>
      <c r="DB412" s="7">
        <v>0</v>
      </c>
      <c r="DC412" s="7">
        <v>7</v>
      </c>
      <c r="DD412" s="7">
        <v>5</v>
      </c>
      <c r="DE412" s="7">
        <v>7</v>
      </c>
      <c r="DF412" s="7">
        <v>7</v>
      </c>
      <c r="DG412" s="7">
        <v>5</v>
      </c>
      <c r="DH412" s="7">
        <v>8</v>
      </c>
      <c r="DI412" s="7">
        <v>4</v>
      </c>
      <c r="DJ412" s="7">
        <v>8</v>
      </c>
      <c r="DK412" s="7">
        <v>6</v>
      </c>
      <c r="DL412" s="7">
        <v>3</v>
      </c>
      <c r="DM412" s="7">
        <v>6</v>
      </c>
      <c r="DN412" s="7">
        <v>7</v>
      </c>
      <c r="DO412" s="7">
        <v>6</v>
      </c>
      <c r="DP412" s="7">
        <v>10</v>
      </c>
      <c r="DQ412" s="7">
        <v>3</v>
      </c>
      <c r="DR412" s="7">
        <v>3</v>
      </c>
      <c r="DS412" s="7">
        <v>6</v>
      </c>
      <c r="DT412" s="7">
        <v>4</v>
      </c>
      <c r="DU412" s="7">
        <v>3</v>
      </c>
      <c r="DV412" s="7">
        <v>0</v>
      </c>
      <c r="DW412" s="7">
        <v>14</v>
      </c>
      <c r="DX412" s="7">
        <f t="shared" ref="DX412:DX475" si="33">G412</f>
        <v>455</v>
      </c>
      <c r="DY412" s="7">
        <f t="shared" ref="DY412:DY475" si="34">SUM(BC412:BI412)</f>
        <v>68</v>
      </c>
      <c r="DZ412" s="7">
        <f t="shared" ref="DZ412:DZ475" si="35">SUM(BJ412:CH412)</f>
        <v>206</v>
      </c>
      <c r="EA412" s="7">
        <f t="shared" ref="EA412:EA475" si="36">SUM(CI412:CW412)</f>
        <v>165</v>
      </c>
    </row>
    <row r="413" spans="1:131" x14ac:dyDescent="0.35">
      <c r="A413" s="7">
        <v>13</v>
      </c>
      <c r="B413" s="10" t="s">
        <v>1020</v>
      </c>
      <c r="C413" s="10" t="s">
        <v>944</v>
      </c>
      <c r="D413" s="10" t="s">
        <v>945</v>
      </c>
      <c r="E413" s="7">
        <f>SUM(Table32534[[#This Row],[0]:[90]])</f>
        <v>740</v>
      </c>
      <c r="F413" s="8">
        <f>SUM(Table32534[[#This Row],[0]:[15]])</f>
        <v>132</v>
      </c>
      <c r="G413" s="7">
        <f>SUM(Table32534[[#This Row],[16]:[64]])</f>
        <v>468</v>
      </c>
      <c r="H413" s="7">
        <f>SUM(Table32534[[#This Row],[65]:[90]])</f>
        <v>140</v>
      </c>
      <c r="I413" s="7">
        <f>SUM(Table32534[[#This Row],[85]:[90]])</f>
        <v>13</v>
      </c>
      <c r="J413" s="8">
        <f>SUM(Table32534[[#This Row],[0]:[17]])</f>
        <v>164</v>
      </c>
      <c r="K413" s="7">
        <f>SUM(Table32534[[#This Row],[18]:[64]])</f>
        <v>436</v>
      </c>
      <c r="L413" s="8">
        <f>SUM(Table32534[[#This Row],[0]:[4]])</f>
        <v>44</v>
      </c>
      <c r="M413" s="7">
        <f>SUM(Table32534[[#This Row],[5]:[15]])</f>
        <v>88</v>
      </c>
      <c r="N413" s="7">
        <f>SUM(Table32534[[#This Row],[16]:[24]])</f>
        <v>91</v>
      </c>
      <c r="O413" s="7">
        <f>SUM(Table32534[[#This Row],[25]:[49]])</f>
        <v>230</v>
      </c>
      <c r="P413" s="7">
        <f>SUM(Table32534[[#This Row],[50]:[64]])</f>
        <v>147</v>
      </c>
      <c r="Q413" s="7">
        <f>SUM(Table32534[[#This Row],[65]:[74]])</f>
        <v>78</v>
      </c>
      <c r="R413" s="7">
        <f>SUM(Table32534[[#This Row],[75]:[84]])</f>
        <v>49</v>
      </c>
      <c r="S413" s="8">
        <f>SUM(Table32534[[#This Row],[5]:[9]])</f>
        <v>26</v>
      </c>
      <c r="T413" s="7">
        <f>SUM(Table32534[[#This Row],[10]:[14]])</f>
        <v>54</v>
      </c>
      <c r="U413" s="7">
        <f>SUM(Table32534[[#This Row],[15]:[19]])</f>
        <v>62</v>
      </c>
      <c r="V413" s="7">
        <f>SUM(Table32534[[#This Row],[20]:[24]])</f>
        <v>37</v>
      </c>
      <c r="W413" s="7">
        <f>SUM(Table32534[[#This Row],[25]:[29]])</f>
        <v>50</v>
      </c>
      <c r="X413" s="7">
        <f>SUM(Table32534[[#This Row],[30]:[34]])</f>
        <v>36</v>
      </c>
      <c r="Y413" s="7">
        <f>SUM(Table32534[[#This Row],[35]:[39]])</f>
        <v>52</v>
      </c>
      <c r="Z413" s="7">
        <f>SUM(Table32534[[#This Row],[40]:[44]])</f>
        <v>51</v>
      </c>
      <c r="AA413" s="7">
        <f>SUM(Table32534[[#This Row],[45]:[49]])</f>
        <v>41</v>
      </c>
      <c r="AB413" s="7">
        <f>SUM(Table32534[[#This Row],[50]:[54]])</f>
        <v>41</v>
      </c>
      <c r="AC413" s="7">
        <f>SUM(Table32534[[#This Row],[55]:[59]])</f>
        <v>53</v>
      </c>
      <c r="AD413" s="7">
        <f>SUM(Table32534[[#This Row],[60]:[64]])</f>
        <v>53</v>
      </c>
      <c r="AE413" s="7">
        <f>SUM(Table32534[[#This Row],[65]:[69]])</f>
        <v>47</v>
      </c>
      <c r="AF413" s="7">
        <f>SUM(Table32534[[#This Row],[70]:[74]])</f>
        <v>31</v>
      </c>
      <c r="AG413" s="7">
        <f>SUM(Table32534[[#This Row],[75]:[79]])</f>
        <v>22</v>
      </c>
      <c r="AH413" s="7">
        <f>SUM(Table32534[[#This Row],[80]:[84]])</f>
        <v>27</v>
      </c>
      <c r="AI413" s="7">
        <f>SUM(Table32534[[#This Row],[85]:[89]])</f>
        <v>9</v>
      </c>
      <c r="AJ413" s="7">
        <f>Table32534[[#This Row],[90]]</f>
        <v>4</v>
      </c>
      <c r="AK413" s="8">
        <v>13</v>
      </c>
      <c r="AL413" s="7">
        <v>4</v>
      </c>
      <c r="AM413" s="7">
        <v>11</v>
      </c>
      <c r="AN413" s="7">
        <v>9</v>
      </c>
      <c r="AO413" s="7">
        <v>7</v>
      </c>
      <c r="AP413" s="7">
        <v>5</v>
      </c>
      <c r="AQ413" s="7">
        <v>5</v>
      </c>
      <c r="AR413" s="7">
        <v>8</v>
      </c>
      <c r="AS413" s="7">
        <v>5</v>
      </c>
      <c r="AT413" s="7">
        <v>3</v>
      </c>
      <c r="AU413" s="7">
        <v>7</v>
      </c>
      <c r="AV413" s="7">
        <v>9</v>
      </c>
      <c r="AW413" s="7">
        <v>17</v>
      </c>
      <c r="AX413" s="7">
        <v>11</v>
      </c>
      <c r="AY413" s="7">
        <v>10</v>
      </c>
      <c r="AZ413" s="7">
        <v>8</v>
      </c>
      <c r="BA413" s="7">
        <v>16</v>
      </c>
      <c r="BB413" s="7">
        <v>16</v>
      </c>
      <c r="BC413" s="7">
        <v>9</v>
      </c>
      <c r="BD413" s="7">
        <v>13</v>
      </c>
      <c r="BE413" s="7">
        <v>12</v>
      </c>
      <c r="BF413" s="7">
        <v>13</v>
      </c>
      <c r="BG413" s="7">
        <v>3</v>
      </c>
      <c r="BH413" s="7">
        <v>5</v>
      </c>
      <c r="BI413" s="7">
        <v>4</v>
      </c>
      <c r="BJ413" s="7">
        <v>11</v>
      </c>
      <c r="BK413" s="7">
        <v>6</v>
      </c>
      <c r="BL413" s="7">
        <v>13</v>
      </c>
      <c r="BM413" s="7">
        <v>13</v>
      </c>
      <c r="BN413" s="7">
        <v>7</v>
      </c>
      <c r="BO413" s="7">
        <v>5</v>
      </c>
      <c r="BP413" s="7">
        <v>8</v>
      </c>
      <c r="BQ413" s="7">
        <v>7</v>
      </c>
      <c r="BR413" s="7">
        <v>5</v>
      </c>
      <c r="BS413" s="7">
        <v>11</v>
      </c>
      <c r="BT413" s="7">
        <v>8</v>
      </c>
      <c r="BU413" s="7">
        <v>12</v>
      </c>
      <c r="BV413" s="7">
        <v>13</v>
      </c>
      <c r="BW413" s="7">
        <v>9</v>
      </c>
      <c r="BX413" s="7">
        <v>10</v>
      </c>
      <c r="BY413" s="7">
        <v>11</v>
      </c>
      <c r="BZ413" s="7">
        <v>11</v>
      </c>
      <c r="CA413" s="7">
        <v>11</v>
      </c>
      <c r="CB413" s="7">
        <v>7</v>
      </c>
      <c r="CC413" s="7">
        <v>11</v>
      </c>
      <c r="CD413" s="7">
        <v>8</v>
      </c>
      <c r="CE413" s="7">
        <v>11</v>
      </c>
      <c r="CF413" s="7">
        <v>6</v>
      </c>
      <c r="CG413" s="7">
        <v>8</v>
      </c>
      <c r="CH413" s="7">
        <v>8</v>
      </c>
      <c r="CI413" s="7">
        <v>8</v>
      </c>
      <c r="CJ413" s="7">
        <v>11</v>
      </c>
      <c r="CK413" s="7">
        <v>9</v>
      </c>
      <c r="CL413" s="7">
        <v>8</v>
      </c>
      <c r="CM413" s="7">
        <v>5</v>
      </c>
      <c r="CN413" s="7">
        <v>13</v>
      </c>
      <c r="CO413" s="7">
        <v>7</v>
      </c>
      <c r="CP413" s="7">
        <v>14</v>
      </c>
      <c r="CQ413" s="7">
        <v>11</v>
      </c>
      <c r="CR413" s="7">
        <v>8</v>
      </c>
      <c r="CS413" s="7">
        <v>10</v>
      </c>
      <c r="CT413" s="7">
        <v>13</v>
      </c>
      <c r="CU413" s="7">
        <v>15</v>
      </c>
      <c r="CV413" s="7">
        <v>11</v>
      </c>
      <c r="CW413" s="7">
        <v>4</v>
      </c>
      <c r="CX413" s="7">
        <v>12</v>
      </c>
      <c r="CY413" s="7">
        <v>9</v>
      </c>
      <c r="CZ413" s="7">
        <v>10</v>
      </c>
      <c r="DA413" s="7">
        <v>6</v>
      </c>
      <c r="DB413" s="7">
        <v>10</v>
      </c>
      <c r="DC413" s="7">
        <v>6</v>
      </c>
      <c r="DD413" s="7">
        <v>7</v>
      </c>
      <c r="DE413" s="7">
        <v>7</v>
      </c>
      <c r="DF413" s="7">
        <v>3</v>
      </c>
      <c r="DG413" s="7">
        <v>8</v>
      </c>
      <c r="DH413" s="7">
        <v>3</v>
      </c>
      <c r="DI413" s="7">
        <v>4</v>
      </c>
      <c r="DJ413" s="7">
        <v>7</v>
      </c>
      <c r="DK413" s="7">
        <v>4</v>
      </c>
      <c r="DL413" s="7">
        <v>4</v>
      </c>
      <c r="DM413" s="7">
        <v>6</v>
      </c>
      <c r="DN413" s="7">
        <v>2</v>
      </c>
      <c r="DO413" s="7">
        <v>11</v>
      </c>
      <c r="DP413" s="7">
        <v>5</v>
      </c>
      <c r="DQ413" s="7">
        <v>3</v>
      </c>
      <c r="DR413" s="7">
        <v>3</v>
      </c>
      <c r="DS413" s="7">
        <v>2</v>
      </c>
      <c r="DT413" s="7">
        <v>3</v>
      </c>
      <c r="DU413" s="7">
        <v>0</v>
      </c>
      <c r="DV413" s="7">
        <v>1</v>
      </c>
      <c r="DW413" s="7">
        <v>4</v>
      </c>
      <c r="DX413" s="7">
        <f t="shared" si="33"/>
        <v>468</v>
      </c>
      <c r="DY413" s="7">
        <f t="shared" si="34"/>
        <v>59</v>
      </c>
      <c r="DZ413" s="7">
        <f t="shared" si="35"/>
        <v>230</v>
      </c>
      <c r="EA413" s="7">
        <f t="shared" si="36"/>
        <v>147</v>
      </c>
    </row>
    <row r="414" spans="1:131" x14ac:dyDescent="0.35">
      <c r="A414" s="7">
        <v>13</v>
      </c>
      <c r="B414" s="10" t="s">
        <v>1020</v>
      </c>
      <c r="C414" s="10" t="s">
        <v>946</v>
      </c>
      <c r="D414" s="10" t="s">
        <v>947</v>
      </c>
      <c r="E414" s="7">
        <f>SUM(Table32534[[#This Row],[0]:[90]])</f>
        <v>572</v>
      </c>
      <c r="F414" s="8">
        <f>SUM(Table32534[[#This Row],[0]:[15]])</f>
        <v>82</v>
      </c>
      <c r="G414" s="7">
        <f>SUM(Table32534[[#This Row],[16]:[64]])</f>
        <v>324</v>
      </c>
      <c r="H414" s="7">
        <f>SUM(Table32534[[#This Row],[65]:[90]])</f>
        <v>166</v>
      </c>
      <c r="I414" s="7">
        <f>SUM(Table32534[[#This Row],[85]:[90]])</f>
        <v>15</v>
      </c>
      <c r="J414" s="8">
        <f>SUM(Table32534[[#This Row],[0]:[17]])</f>
        <v>91</v>
      </c>
      <c r="K414" s="7">
        <f>SUM(Table32534[[#This Row],[18]:[64]])</f>
        <v>315</v>
      </c>
      <c r="L414" s="8">
        <f>SUM(Table32534[[#This Row],[0]:[4]])</f>
        <v>22</v>
      </c>
      <c r="M414" s="7">
        <f>SUM(Table32534[[#This Row],[5]:[15]])</f>
        <v>60</v>
      </c>
      <c r="N414" s="7">
        <f>SUM(Table32534[[#This Row],[16]:[24]])</f>
        <v>41</v>
      </c>
      <c r="O414" s="7">
        <f>SUM(Table32534[[#This Row],[25]:[49]])</f>
        <v>139</v>
      </c>
      <c r="P414" s="7">
        <f>SUM(Table32534[[#This Row],[50]:[64]])</f>
        <v>144</v>
      </c>
      <c r="Q414" s="7">
        <f>SUM(Table32534[[#This Row],[65]:[74]])</f>
        <v>98</v>
      </c>
      <c r="R414" s="7">
        <f>SUM(Table32534[[#This Row],[75]:[84]])</f>
        <v>53</v>
      </c>
      <c r="S414" s="8">
        <f>SUM(Table32534[[#This Row],[5]:[9]])</f>
        <v>23</v>
      </c>
      <c r="T414" s="7">
        <f>SUM(Table32534[[#This Row],[10]:[14]])</f>
        <v>31</v>
      </c>
      <c r="U414" s="7">
        <f>SUM(Table32534[[#This Row],[15]:[19]])</f>
        <v>25</v>
      </c>
      <c r="V414" s="7">
        <f>SUM(Table32534[[#This Row],[20]:[24]])</f>
        <v>22</v>
      </c>
      <c r="W414" s="7">
        <f>SUM(Table32534[[#This Row],[25]:[29]])</f>
        <v>21</v>
      </c>
      <c r="X414" s="7">
        <f>SUM(Table32534[[#This Row],[30]:[34]])</f>
        <v>20</v>
      </c>
      <c r="Y414" s="7">
        <f>SUM(Table32534[[#This Row],[35]:[39]])</f>
        <v>41</v>
      </c>
      <c r="Z414" s="7">
        <f>SUM(Table32534[[#This Row],[40]:[44]])</f>
        <v>28</v>
      </c>
      <c r="AA414" s="7">
        <f>SUM(Table32534[[#This Row],[45]:[49]])</f>
        <v>29</v>
      </c>
      <c r="AB414" s="7">
        <f>SUM(Table32534[[#This Row],[50]:[54]])</f>
        <v>49</v>
      </c>
      <c r="AC414" s="7">
        <f>SUM(Table32534[[#This Row],[55]:[59]])</f>
        <v>47</v>
      </c>
      <c r="AD414" s="7">
        <f>SUM(Table32534[[#This Row],[60]:[64]])</f>
        <v>48</v>
      </c>
      <c r="AE414" s="7">
        <f>SUM(Table32534[[#This Row],[65]:[69]])</f>
        <v>58</v>
      </c>
      <c r="AF414" s="7">
        <f>SUM(Table32534[[#This Row],[70]:[74]])</f>
        <v>40</v>
      </c>
      <c r="AG414" s="7">
        <f>SUM(Table32534[[#This Row],[75]:[79]])</f>
        <v>30</v>
      </c>
      <c r="AH414" s="7">
        <f>SUM(Table32534[[#This Row],[80]:[84]])</f>
        <v>23</v>
      </c>
      <c r="AI414" s="7">
        <f>SUM(Table32534[[#This Row],[85]:[89]])</f>
        <v>8</v>
      </c>
      <c r="AJ414" s="7">
        <f>Table32534[[#This Row],[90]]</f>
        <v>7</v>
      </c>
      <c r="AK414" s="8">
        <v>2</v>
      </c>
      <c r="AL414" s="7">
        <v>4</v>
      </c>
      <c r="AM414" s="7">
        <v>5</v>
      </c>
      <c r="AN414" s="7">
        <v>7</v>
      </c>
      <c r="AO414" s="7">
        <v>4</v>
      </c>
      <c r="AP414" s="7">
        <v>5</v>
      </c>
      <c r="AQ414" s="7">
        <v>5</v>
      </c>
      <c r="AR414" s="7">
        <v>5</v>
      </c>
      <c r="AS414" s="7">
        <v>5</v>
      </c>
      <c r="AT414" s="7">
        <v>3</v>
      </c>
      <c r="AU414" s="7">
        <v>9</v>
      </c>
      <c r="AV414" s="7">
        <v>10</v>
      </c>
      <c r="AW414" s="7">
        <v>0</v>
      </c>
      <c r="AX414" s="7">
        <v>3</v>
      </c>
      <c r="AY414" s="7">
        <v>9</v>
      </c>
      <c r="AZ414" s="7">
        <v>6</v>
      </c>
      <c r="BA414" s="7">
        <v>7</v>
      </c>
      <c r="BB414" s="7">
        <v>2</v>
      </c>
      <c r="BC414" s="7">
        <v>8</v>
      </c>
      <c r="BD414" s="7">
        <v>2</v>
      </c>
      <c r="BE414" s="7">
        <v>10</v>
      </c>
      <c r="BF414" s="7">
        <v>5</v>
      </c>
      <c r="BG414" s="7">
        <v>0</v>
      </c>
      <c r="BH414" s="7">
        <v>4</v>
      </c>
      <c r="BI414" s="7">
        <v>3</v>
      </c>
      <c r="BJ414" s="7">
        <v>5</v>
      </c>
      <c r="BK414" s="7">
        <v>5</v>
      </c>
      <c r="BL414" s="7">
        <v>4</v>
      </c>
      <c r="BM414" s="7">
        <v>7</v>
      </c>
      <c r="BN414" s="7">
        <v>0</v>
      </c>
      <c r="BO414" s="7">
        <v>3</v>
      </c>
      <c r="BP414" s="7">
        <v>3</v>
      </c>
      <c r="BQ414" s="7">
        <v>3</v>
      </c>
      <c r="BR414" s="7">
        <v>5</v>
      </c>
      <c r="BS414" s="7">
        <v>6</v>
      </c>
      <c r="BT414" s="7">
        <v>10</v>
      </c>
      <c r="BU414" s="7">
        <v>5</v>
      </c>
      <c r="BV414" s="7">
        <v>12</v>
      </c>
      <c r="BW414" s="7">
        <v>8</v>
      </c>
      <c r="BX414" s="7">
        <v>6</v>
      </c>
      <c r="BY414" s="7">
        <v>8</v>
      </c>
      <c r="BZ414" s="7">
        <v>6</v>
      </c>
      <c r="CA414" s="7">
        <v>3</v>
      </c>
      <c r="CB414" s="7">
        <v>6</v>
      </c>
      <c r="CC414" s="7">
        <v>5</v>
      </c>
      <c r="CD414" s="7">
        <v>10</v>
      </c>
      <c r="CE414" s="7">
        <v>5</v>
      </c>
      <c r="CF414" s="7">
        <v>3</v>
      </c>
      <c r="CG414" s="7">
        <v>5</v>
      </c>
      <c r="CH414" s="7">
        <v>6</v>
      </c>
      <c r="CI414" s="7">
        <v>9</v>
      </c>
      <c r="CJ414" s="7">
        <v>10</v>
      </c>
      <c r="CK414" s="7">
        <v>9</v>
      </c>
      <c r="CL414" s="7">
        <v>8</v>
      </c>
      <c r="CM414" s="7">
        <v>13</v>
      </c>
      <c r="CN414" s="7">
        <v>9</v>
      </c>
      <c r="CO414" s="7">
        <v>9</v>
      </c>
      <c r="CP414" s="7">
        <v>6</v>
      </c>
      <c r="CQ414" s="7">
        <v>12</v>
      </c>
      <c r="CR414" s="7">
        <v>11</v>
      </c>
      <c r="CS414" s="7">
        <v>14</v>
      </c>
      <c r="CT414" s="7">
        <v>8</v>
      </c>
      <c r="CU414" s="7">
        <v>11</v>
      </c>
      <c r="CV414" s="7">
        <v>12</v>
      </c>
      <c r="CW414" s="7">
        <v>3</v>
      </c>
      <c r="CX414" s="7">
        <v>13</v>
      </c>
      <c r="CY414" s="7">
        <v>9</v>
      </c>
      <c r="CZ414" s="7">
        <v>14</v>
      </c>
      <c r="DA414" s="7">
        <v>10</v>
      </c>
      <c r="DB414" s="7">
        <v>12</v>
      </c>
      <c r="DC414" s="7">
        <v>9</v>
      </c>
      <c r="DD414" s="7">
        <v>7</v>
      </c>
      <c r="DE414" s="7">
        <v>6</v>
      </c>
      <c r="DF414" s="7">
        <v>7</v>
      </c>
      <c r="DG414" s="7">
        <v>11</v>
      </c>
      <c r="DH414" s="7">
        <v>4</v>
      </c>
      <c r="DI414" s="7">
        <v>8</v>
      </c>
      <c r="DJ414" s="7">
        <v>8</v>
      </c>
      <c r="DK414" s="7">
        <v>3</v>
      </c>
      <c r="DL414" s="7">
        <v>7</v>
      </c>
      <c r="DM414" s="7">
        <v>4</v>
      </c>
      <c r="DN414" s="7">
        <v>6</v>
      </c>
      <c r="DO414" s="7">
        <v>5</v>
      </c>
      <c r="DP414" s="7">
        <v>5</v>
      </c>
      <c r="DQ414" s="7">
        <v>3</v>
      </c>
      <c r="DR414" s="7">
        <v>0</v>
      </c>
      <c r="DS414" s="7">
        <v>3</v>
      </c>
      <c r="DT414" s="7">
        <v>3</v>
      </c>
      <c r="DU414" s="7">
        <v>1</v>
      </c>
      <c r="DV414" s="7">
        <v>1</v>
      </c>
      <c r="DW414" s="7">
        <v>7</v>
      </c>
      <c r="DX414" s="7">
        <f t="shared" si="33"/>
        <v>324</v>
      </c>
      <c r="DY414" s="7">
        <f t="shared" si="34"/>
        <v>32</v>
      </c>
      <c r="DZ414" s="7">
        <f t="shared" si="35"/>
        <v>139</v>
      </c>
      <c r="EA414" s="7">
        <f t="shared" si="36"/>
        <v>144</v>
      </c>
    </row>
    <row r="415" spans="1:131" x14ac:dyDescent="0.35">
      <c r="A415" s="7">
        <v>13</v>
      </c>
      <c r="B415" s="10" t="s">
        <v>1020</v>
      </c>
      <c r="C415" s="10" t="s">
        <v>948</v>
      </c>
      <c r="D415" s="10" t="s">
        <v>949</v>
      </c>
      <c r="E415" s="7">
        <f>SUM(Table32534[[#This Row],[0]:[90]])</f>
        <v>857</v>
      </c>
      <c r="F415" s="8">
        <f>SUM(Table32534[[#This Row],[0]:[15]])</f>
        <v>146</v>
      </c>
      <c r="G415" s="7">
        <f>SUM(Table32534[[#This Row],[16]:[64]])</f>
        <v>509</v>
      </c>
      <c r="H415" s="7">
        <f>SUM(Table32534[[#This Row],[65]:[90]])</f>
        <v>202</v>
      </c>
      <c r="I415" s="7">
        <f>SUM(Table32534[[#This Row],[85]:[90]])</f>
        <v>20</v>
      </c>
      <c r="J415" s="8">
        <f>SUM(Table32534[[#This Row],[0]:[17]])</f>
        <v>165</v>
      </c>
      <c r="K415" s="7">
        <f>SUM(Table32534[[#This Row],[18]:[64]])</f>
        <v>490</v>
      </c>
      <c r="L415" s="8">
        <f>SUM(Table32534[[#This Row],[0]:[4]])</f>
        <v>40</v>
      </c>
      <c r="M415" s="7">
        <f>SUM(Table32534[[#This Row],[5]:[15]])</f>
        <v>106</v>
      </c>
      <c r="N415" s="7">
        <f>SUM(Table32534[[#This Row],[16]:[24]])</f>
        <v>63</v>
      </c>
      <c r="O415" s="7">
        <f>SUM(Table32534[[#This Row],[25]:[49]])</f>
        <v>267</v>
      </c>
      <c r="P415" s="7">
        <f>SUM(Table32534[[#This Row],[50]:[64]])</f>
        <v>179</v>
      </c>
      <c r="Q415" s="7">
        <f>SUM(Table32534[[#This Row],[65]:[74]])</f>
        <v>109</v>
      </c>
      <c r="R415" s="7">
        <f>SUM(Table32534[[#This Row],[75]:[84]])</f>
        <v>73</v>
      </c>
      <c r="S415" s="8">
        <f>SUM(Table32534[[#This Row],[5]:[9]])</f>
        <v>53</v>
      </c>
      <c r="T415" s="7">
        <f>SUM(Table32534[[#This Row],[10]:[14]])</f>
        <v>49</v>
      </c>
      <c r="U415" s="7">
        <f>SUM(Table32534[[#This Row],[15]:[19]])</f>
        <v>40</v>
      </c>
      <c r="V415" s="7">
        <f>SUM(Table32534[[#This Row],[20]:[24]])</f>
        <v>27</v>
      </c>
      <c r="W415" s="7">
        <f>SUM(Table32534[[#This Row],[25]:[29]])</f>
        <v>47</v>
      </c>
      <c r="X415" s="7">
        <f>SUM(Table32534[[#This Row],[30]:[34]])</f>
        <v>51</v>
      </c>
      <c r="Y415" s="7">
        <f>SUM(Table32534[[#This Row],[35]:[39]])</f>
        <v>67</v>
      </c>
      <c r="Z415" s="7">
        <f>SUM(Table32534[[#This Row],[40]:[44]])</f>
        <v>49</v>
      </c>
      <c r="AA415" s="7">
        <f>SUM(Table32534[[#This Row],[45]:[49]])</f>
        <v>53</v>
      </c>
      <c r="AB415" s="7">
        <f>SUM(Table32534[[#This Row],[50]:[54]])</f>
        <v>54</v>
      </c>
      <c r="AC415" s="7">
        <f>SUM(Table32534[[#This Row],[55]:[59]])</f>
        <v>71</v>
      </c>
      <c r="AD415" s="7">
        <f>SUM(Table32534[[#This Row],[60]:[64]])</f>
        <v>54</v>
      </c>
      <c r="AE415" s="7">
        <f>SUM(Table32534[[#This Row],[65]:[69]])</f>
        <v>56</v>
      </c>
      <c r="AF415" s="7">
        <f>SUM(Table32534[[#This Row],[70]:[74]])</f>
        <v>53</v>
      </c>
      <c r="AG415" s="7">
        <f>SUM(Table32534[[#This Row],[75]:[79]])</f>
        <v>46</v>
      </c>
      <c r="AH415" s="7">
        <f>SUM(Table32534[[#This Row],[80]:[84]])</f>
        <v>27</v>
      </c>
      <c r="AI415" s="7">
        <f>SUM(Table32534[[#This Row],[85]:[89]])</f>
        <v>17</v>
      </c>
      <c r="AJ415" s="7">
        <f>Table32534[[#This Row],[90]]</f>
        <v>3</v>
      </c>
      <c r="AK415" s="8">
        <v>4</v>
      </c>
      <c r="AL415" s="7">
        <v>7</v>
      </c>
      <c r="AM415" s="7">
        <v>12</v>
      </c>
      <c r="AN415" s="7">
        <v>7</v>
      </c>
      <c r="AO415" s="7">
        <v>10</v>
      </c>
      <c r="AP415" s="7">
        <v>16</v>
      </c>
      <c r="AQ415" s="7">
        <v>9</v>
      </c>
      <c r="AR415" s="7">
        <v>5</v>
      </c>
      <c r="AS415" s="7">
        <v>16</v>
      </c>
      <c r="AT415" s="7">
        <v>7</v>
      </c>
      <c r="AU415" s="7">
        <v>11</v>
      </c>
      <c r="AV415" s="7">
        <v>11</v>
      </c>
      <c r="AW415" s="7">
        <v>8</v>
      </c>
      <c r="AX415" s="7">
        <v>10</v>
      </c>
      <c r="AY415" s="7">
        <v>9</v>
      </c>
      <c r="AZ415" s="7">
        <v>4</v>
      </c>
      <c r="BA415" s="7">
        <v>11</v>
      </c>
      <c r="BB415" s="7">
        <v>8</v>
      </c>
      <c r="BC415" s="7">
        <v>7</v>
      </c>
      <c r="BD415" s="7">
        <v>10</v>
      </c>
      <c r="BE415" s="7">
        <v>6</v>
      </c>
      <c r="BF415" s="7">
        <v>8</v>
      </c>
      <c r="BG415" s="7">
        <v>4</v>
      </c>
      <c r="BH415" s="7">
        <v>6</v>
      </c>
      <c r="BI415" s="7">
        <v>3</v>
      </c>
      <c r="BJ415" s="7">
        <v>7</v>
      </c>
      <c r="BK415" s="7">
        <v>5</v>
      </c>
      <c r="BL415" s="7">
        <v>10</v>
      </c>
      <c r="BM415" s="7">
        <v>13</v>
      </c>
      <c r="BN415" s="7">
        <v>12</v>
      </c>
      <c r="BO415" s="7">
        <v>7</v>
      </c>
      <c r="BP415" s="7">
        <v>11</v>
      </c>
      <c r="BQ415" s="7">
        <v>14</v>
      </c>
      <c r="BR415" s="7">
        <v>9</v>
      </c>
      <c r="BS415" s="7">
        <v>10</v>
      </c>
      <c r="BT415" s="7">
        <v>17</v>
      </c>
      <c r="BU415" s="7">
        <v>16</v>
      </c>
      <c r="BV415" s="7">
        <v>11</v>
      </c>
      <c r="BW415" s="7">
        <v>12</v>
      </c>
      <c r="BX415" s="7">
        <v>11</v>
      </c>
      <c r="BY415" s="7">
        <v>12</v>
      </c>
      <c r="BZ415" s="7">
        <v>9</v>
      </c>
      <c r="CA415" s="7">
        <v>11</v>
      </c>
      <c r="CB415" s="7">
        <v>8</v>
      </c>
      <c r="CC415" s="7">
        <v>9</v>
      </c>
      <c r="CD415" s="7">
        <v>9</v>
      </c>
      <c r="CE415" s="7">
        <v>9</v>
      </c>
      <c r="CF415" s="7">
        <v>11</v>
      </c>
      <c r="CG415" s="7">
        <v>6</v>
      </c>
      <c r="CH415" s="7">
        <v>18</v>
      </c>
      <c r="CI415" s="7">
        <v>9</v>
      </c>
      <c r="CJ415" s="7">
        <v>13</v>
      </c>
      <c r="CK415" s="7">
        <v>9</v>
      </c>
      <c r="CL415" s="7">
        <v>13</v>
      </c>
      <c r="CM415" s="7">
        <v>10</v>
      </c>
      <c r="CN415" s="7">
        <v>14</v>
      </c>
      <c r="CO415" s="7">
        <v>19</v>
      </c>
      <c r="CP415" s="7">
        <v>9</v>
      </c>
      <c r="CQ415" s="7">
        <v>17</v>
      </c>
      <c r="CR415" s="7">
        <v>12</v>
      </c>
      <c r="CS415" s="7">
        <v>12</v>
      </c>
      <c r="CT415" s="7">
        <v>9</v>
      </c>
      <c r="CU415" s="7">
        <v>14</v>
      </c>
      <c r="CV415" s="7">
        <v>11</v>
      </c>
      <c r="CW415" s="7">
        <v>8</v>
      </c>
      <c r="CX415" s="7">
        <v>14</v>
      </c>
      <c r="CY415" s="7">
        <v>15</v>
      </c>
      <c r="CZ415" s="7">
        <v>8</v>
      </c>
      <c r="DA415" s="7">
        <v>14</v>
      </c>
      <c r="DB415" s="7">
        <v>5</v>
      </c>
      <c r="DC415" s="7">
        <v>13</v>
      </c>
      <c r="DD415" s="7">
        <v>7</v>
      </c>
      <c r="DE415" s="7">
        <v>5</v>
      </c>
      <c r="DF415" s="7">
        <v>17</v>
      </c>
      <c r="DG415" s="7">
        <v>11</v>
      </c>
      <c r="DH415" s="7">
        <v>8</v>
      </c>
      <c r="DI415" s="7">
        <v>10</v>
      </c>
      <c r="DJ415" s="7">
        <v>9</v>
      </c>
      <c r="DK415" s="7">
        <v>12</v>
      </c>
      <c r="DL415" s="7">
        <v>7</v>
      </c>
      <c r="DM415" s="7">
        <v>6</v>
      </c>
      <c r="DN415" s="7">
        <v>5</v>
      </c>
      <c r="DO415" s="7">
        <v>7</v>
      </c>
      <c r="DP415" s="7">
        <v>3</v>
      </c>
      <c r="DQ415" s="7">
        <v>6</v>
      </c>
      <c r="DR415" s="7">
        <v>5</v>
      </c>
      <c r="DS415" s="7">
        <v>4</v>
      </c>
      <c r="DT415" s="7">
        <v>4</v>
      </c>
      <c r="DU415" s="7">
        <v>3</v>
      </c>
      <c r="DV415" s="7">
        <v>1</v>
      </c>
      <c r="DW415" s="7">
        <v>3</v>
      </c>
      <c r="DX415" s="7">
        <f t="shared" si="33"/>
        <v>509</v>
      </c>
      <c r="DY415" s="7">
        <f t="shared" si="34"/>
        <v>44</v>
      </c>
      <c r="DZ415" s="7">
        <f t="shared" si="35"/>
        <v>267</v>
      </c>
      <c r="EA415" s="7">
        <f t="shared" si="36"/>
        <v>179</v>
      </c>
    </row>
    <row r="416" spans="1:131" x14ac:dyDescent="0.35">
      <c r="A416" s="7">
        <v>13</v>
      </c>
      <c r="B416" s="10" t="s">
        <v>1020</v>
      </c>
      <c r="C416" s="10" t="s">
        <v>950</v>
      </c>
      <c r="D416" s="10" t="s">
        <v>951</v>
      </c>
      <c r="E416" s="7">
        <f>SUM(Table32534[[#This Row],[0]:[90]])</f>
        <v>800</v>
      </c>
      <c r="F416" s="8">
        <f>SUM(Table32534[[#This Row],[0]:[15]])</f>
        <v>120</v>
      </c>
      <c r="G416" s="7">
        <f>SUM(Table32534[[#This Row],[16]:[64]])</f>
        <v>425</v>
      </c>
      <c r="H416" s="7">
        <f>SUM(Table32534[[#This Row],[65]:[90]])</f>
        <v>255</v>
      </c>
      <c r="I416" s="7">
        <f>SUM(Table32534[[#This Row],[85]:[90]])</f>
        <v>33</v>
      </c>
      <c r="J416" s="8">
        <f>SUM(Table32534[[#This Row],[0]:[17]])</f>
        <v>138</v>
      </c>
      <c r="K416" s="7">
        <f>SUM(Table32534[[#This Row],[18]:[64]])</f>
        <v>407</v>
      </c>
      <c r="L416" s="8">
        <f>SUM(Table32534[[#This Row],[0]:[4]])</f>
        <v>39</v>
      </c>
      <c r="M416" s="7">
        <f>SUM(Table32534[[#This Row],[5]:[15]])</f>
        <v>81</v>
      </c>
      <c r="N416" s="7">
        <f>SUM(Table32534[[#This Row],[16]:[24]])</f>
        <v>48</v>
      </c>
      <c r="O416" s="7">
        <f>SUM(Table32534[[#This Row],[25]:[49]])</f>
        <v>195</v>
      </c>
      <c r="P416" s="7">
        <f>SUM(Table32534[[#This Row],[50]:[64]])</f>
        <v>182</v>
      </c>
      <c r="Q416" s="7">
        <f>SUM(Table32534[[#This Row],[65]:[74]])</f>
        <v>122</v>
      </c>
      <c r="R416" s="7">
        <f>SUM(Table32534[[#This Row],[75]:[84]])</f>
        <v>100</v>
      </c>
      <c r="S416" s="8">
        <f>SUM(Table32534[[#This Row],[5]:[9]])</f>
        <v>30</v>
      </c>
      <c r="T416" s="7">
        <f>SUM(Table32534[[#This Row],[10]:[14]])</f>
        <v>39</v>
      </c>
      <c r="U416" s="7">
        <f>SUM(Table32534[[#This Row],[15]:[19]])</f>
        <v>40</v>
      </c>
      <c r="V416" s="7">
        <f>SUM(Table32534[[#This Row],[20]:[24]])</f>
        <v>20</v>
      </c>
      <c r="W416" s="7">
        <f>SUM(Table32534[[#This Row],[25]:[29]])</f>
        <v>43</v>
      </c>
      <c r="X416" s="7">
        <f>SUM(Table32534[[#This Row],[30]:[34]])</f>
        <v>18</v>
      </c>
      <c r="Y416" s="7">
        <f>SUM(Table32534[[#This Row],[35]:[39]])</f>
        <v>42</v>
      </c>
      <c r="Z416" s="7">
        <f>SUM(Table32534[[#This Row],[40]:[44]])</f>
        <v>42</v>
      </c>
      <c r="AA416" s="7">
        <f>SUM(Table32534[[#This Row],[45]:[49]])</f>
        <v>50</v>
      </c>
      <c r="AB416" s="7">
        <f>SUM(Table32534[[#This Row],[50]:[54]])</f>
        <v>58</v>
      </c>
      <c r="AC416" s="7">
        <f>SUM(Table32534[[#This Row],[55]:[59]])</f>
        <v>64</v>
      </c>
      <c r="AD416" s="7">
        <f>SUM(Table32534[[#This Row],[60]:[64]])</f>
        <v>60</v>
      </c>
      <c r="AE416" s="7">
        <f>SUM(Table32534[[#This Row],[65]:[69]])</f>
        <v>58</v>
      </c>
      <c r="AF416" s="7">
        <f>SUM(Table32534[[#This Row],[70]:[74]])</f>
        <v>64</v>
      </c>
      <c r="AG416" s="7">
        <f>SUM(Table32534[[#This Row],[75]:[79]])</f>
        <v>58</v>
      </c>
      <c r="AH416" s="7">
        <f>SUM(Table32534[[#This Row],[80]:[84]])</f>
        <v>42</v>
      </c>
      <c r="AI416" s="7">
        <f>SUM(Table32534[[#This Row],[85]:[89]])</f>
        <v>17</v>
      </c>
      <c r="AJ416" s="7">
        <f>Table32534[[#This Row],[90]]</f>
        <v>16</v>
      </c>
      <c r="AK416" s="8">
        <v>10</v>
      </c>
      <c r="AL416" s="7">
        <v>5</v>
      </c>
      <c r="AM416" s="7">
        <v>9</v>
      </c>
      <c r="AN416" s="7">
        <v>6</v>
      </c>
      <c r="AO416" s="7">
        <v>9</v>
      </c>
      <c r="AP416" s="7">
        <v>10</v>
      </c>
      <c r="AQ416" s="7">
        <v>8</v>
      </c>
      <c r="AR416" s="7">
        <v>2</v>
      </c>
      <c r="AS416" s="7">
        <v>5</v>
      </c>
      <c r="AT416" s="7">
        <v>5</v>
      </c>
      <c r="AU416" s="7">
        <v>10</v>
      </c>
      <c r="AV416" s="7">
        <v>5</v>
      </c>
      <c r="AW416" s="7">
        <v>4</v>
      </c>
      <c r="AX416" s="7">
        <v>9</v>
      </c>
      <c r="AY416" s="7">
        <v>11</v>
      </c>
      <c r="AZ416" s="7">
        <v>12</v>
      </c>
      <c r="BA416" s="7">
        <v>7</v>
      </c>
      <c r="BB416" s="7">
        <v>11</v>
      </c>
      <c r="BC416" s="7">
        <v>8</v>
      </c>
      <c r="BD416" s="7">
        <v>2</v>
      </c>
      <c r="BE416" s="7">
        <v>6</v>
      </c>
      <c r="BF416" s="7">
        <v>5</v>
      </c>
      <c r="BG416" s="7">
        <v>3</v>
      </c>
      <c r="BH416" s="7">
        <v>3</v>
      </c>
      <c r="BI416" s="7">
        <v>3</v>
      </c>
      <c r="BJ416" s="7">
        <v>6</v>
      </c>
      <c r="BK416" s="7">
        <v>11</v>
      </c>
      <c r="BL416" s="7">
        <v>6</v>
      </c>
      <c r="BM416" s="7">
        <v>8</v>
      </c>
      <c r="BN416" s="7">
        <v>12</v>
      </c>
      <c r="BO416" s="7">
        <v>2</v>
      </c>
      <c r="BP416" s="7">
        <v>3</v>
      </c>
      <c r="BQ416" s="7">
        <v>4</v>
      </c>
      <c r="BR416" s="7">
        <v>1</v>
      </c>
      <c r="BS416" s="7">
        <v>8</v>
      </c>
      <c r="BT416" s="7">
        <v>7</v>
      </c>
      <c r="BU416" s="7">
        <v>11</v>
      </c>
      <c r="BV416" s="7">
        <v>9</v>
      </c>
      <c r="BW416" s="7">
        <v>6</v>
      </c>
      <c r="BX416" s="7">
        <v>9</v>
      </c>
      <c r="BY416" s="7">
        <v>3</v>
      </c>
      <c r="BZ416" s="7">
        <v>11</v>
      </c>
      <c r="CA416" s="7">
        <v>7</v>
      </c>
      <c r="CB416" s="7">
        <v>11</v>
      </c>
      <c r="CC416" s="7">
        <v>10</v>
      </c>
      <c r="CD416" s="7">
        <v>9</v>
      </c>
      <c r="CE416" s="7">
        <v>9</v>
      </c>
      <c r="CF416" s="7">
        <v>8</v>
      </c>
      <c r="CG416" s="7">
        <v>13</v>
      </c>
      <c r="CH416" s="7">
        <v>11</v>
      </c>
      <c r="CI416" s="7">
        <v>12</v>
      </c>
      <c r="CJ416" s="7">
        <v>6</v>
      </c>
      <c r="CK416" s="7">
        <v>13</v>
      </c>
      <c r="CL416" s="7">
        <v>13</v>
      </c>
      <c r="CM416" s="7">
        <v>14</v>
      </c>
      <c r="CN416" s="7">
        <v>11</v>
      </c>
      <c r="CO416" s="7">
        <v>13</v>
      </c>
      <c r="CP416" s="7">
        <v>16</v>
      </c>
      <c r="CQ416" s="7">
        <v>6</v>
      </c>
      <c r="CR416" s="7">
        <v>18</v>
      </c>
      <c r="CS416" s="7">
        <v>18</v>
      </c>
      <c r="CT416" s="7">
        <v>11</v>
      </c>
      <c r="CU416" s="7">
        <v>8</v>
      </c>
      <c r="CV416" s="7">
        <v>8</v>
      </c>
      <c r="CW416" s="7">
        <v>15</v>
      </c>
      <c r="CX416" s="7">
        <v>11</v>
      </c>
      <c r="CY416" s="7">
        <v>13</v>
      </c>
      <c r="CZ416" s="7">
        <v>12</v>
      </c>
      <c r="DA416" s="7">
        <v>6</v>
      </c>
      <c r="DB416" s="7">
        <v>16</v>
      </c>
      <c r="DC416" s="7">
        <v>11</v>
      </c>
      <c r="DD416" s="7">
        <v>10</v>
      </c>
      <c r="DE416" s="7">
        <v>14</v>
      </c>
      <c r="DF416" s="7">
        <v>18</v>
      </c>
      <c r="DG416" s="7">
        <v>11</v>
      </c>
      <c r="DH416" s="7">
        <v>16</v>
      </c>
      <c r="DI416" s="7">
        <v>15</v>
      </c>
      <c r="DJ416" s="7">
        <v>15</v>
      </c>
      <c r="DK416" s="7">
        <v>6</v>
      </c>
      <c r="DL416" s="7">
        <v>6</v>
      </c>
      <c r="DM416" s="7">
        <v>16</v>
      </c>
      <c r="DN416" s="7">
        <v>9</v>
      </c>
      <c r="DO416" s="7">
        <v>4</v>
      </c>
      <c r="DP416" s="7">
        <v>4</v>
      </c>
      <c r="DQ416" s="7">
        <v>9</v>
      </c>
      <c r="DR416" s="7">
        <v>5</v>
      </c>
      <c r="DS416" s="7">
        <v>0</v>
      </c>
      <c r="DT416" s="7">
        <v>4</v>
      </c>
      <c r="DU416" s="7">
        <v>4</v>
      </c>
      <c r="DV416" s="7">
        <v>4</v>
      </c>
      <c r="DW416" s="7">
        <v>16</v>
      </c>
      <c r="DX416" s="7">
        <f t="shared" si="33"/>
        <v>425</v>
      </c>
      <c r="DY416" s="7">
        <f t="shared" si="34"/>
        <v>30</v>
      </c>
      <c r="DZ416" s="7">
        <f t="shared" si="35"/>
        <v>195</v>
      </c>
      <c r="EA416" s="7">
        <f t="shared" si="36"/>
        <v>182</v>
      </c>
    </row>
    <row r="417" spans="1:131" x14ac:dyDescent="0.35">
      <c r="A417" s="7">
        <v>13</v>
      </c>
      <c r="B417" s="10" t="s">
        <v>1020</v>
      </c>
      <c r="C417" s="10" t="s">
        <v>952</v>
      </c>
      <c r="D417" s="10" t="s">
        <v>953</v>
      </c>
      <c r="E417" s="7">
        <f>SUM(Table32534[[#This Row],[0]:[90]])</f>
        <v>845</v>
      </c>
      <c r="F417" s="8">
        <f>SUM(Table32534[[#This Row],[0]:[15]])</f>
        <v>118</v>
      </c>
      <c r="G417" s="7">
        <f>SUM(Table32534[[#This Row],[16]:[64]])</f>
        <v>443</v>
      </c>
      <c r="H417" s="7">
        <f>SUM(Table32534[[#This Row],[65]:[90]])</f>
        <v>284</v>
      </c>
      <c r="I417" s="7">
        <f>SUM(Table32534[[#This Row],[85]:[90]])</f>
        <v>29</v>
      </c>
      <c r="J417" s="8">
        <f>SUM(Table32534[[#This Row],[0]:[17]])</f>
        <v>132</v>
      </c>
      <c r="K417" s="7">
        <f>SUM(Table32534[[#This Row],[18]:[64]])</f>
        <v>429</v>
      </c>
      <c r="L417" s="8">
        <f>SUM(Table32534[[#This Row],[0]:[4]])</f>
        <v>28</v>
      </c>
      <c r="M417" s="7">
        <f>SUM(Table32534[[#This Row],[5]:[15]])</f>
        <v>90</v>
      </c>
      <c r="N417" s="7">
        <f>SUM(Table32534[[#This Row],[16]:[24]])</f>
        <v>65</v>
      </c>
      <c r="O417" s="7">
        <f>SUM(Table32534[[#This Row],[25]:[49]])</f>
        <v>176</v>
      </c>
      <c r="P417" s="7">
        <f>SUM(Table32534[[#This Row],[50]:[64]])</f>
        <v>202</v>
      </c>
      <c r="Q417" s="7">
        <f>SUM(Table32534[[#This Row],[65]:[74]])</f>
        <v>149</v>
      </c>
      <c r="R417" s="7">
        <f>SUM(Table32534[[#This Row],[75]:[84]])</f>
        <v>106</v>
      </c>
      <c r="S417" s="8">
        <f>SUM(Table32534[[#This Row],[5]:[9]])</f>
        <v>38</v>
      </c>
      <c r="T417" s="7">
        <f>SUM(Table32534[[#This Row],[10]:[14]])</f>
        <v>43</v>
      </c>
      <c r="U417" s="7">
        <f>SUM(Table32534[[#This Row],[15]:[19]])</f>
        <v>40</v>
      </c>
      <c r="V417" s="7">
        <f>SUM(Table32534[[#This Row],[20]:[24]])</f>
        <v>34</v>
      </c>
      <c r="W417" s="7">
        <f>SUM(Table32534[[#This Row],[25]:[29]])</f>
        <v>21</v>
      </c>
      <c r="X417" s="7">
        <f>SUM(Table32534[[#This Row],[30]:[34]])</f>
        <v>29</v>
      </c>
      <c r="Y417" s="7">
        <f>SUM(Table32534[[#This Row],[35]:[39]])</f>
        <v>42</v>
      </c>
      <c r="Z417" s="7">
        <f>SUM(Table32534[[#This Row],[40]:[44]])</f>
        <v>39</v>
      </c>
      <c r="AA417" s="7">
        <f>SUM(Table32534[[#This Row],[45]:[49]])</f>
        <v>45</v>
      </c>
      <c r="AB417" s="7">
        <f>SUM(Table32534[[#This Row],[50]:[54]])</f>
        <v>68</v>
      </c>
      <c r="AC417" s="7">
        <f>SUM(Table32534[[#This Row],[55]:[59]])</f>
        <v>72</v>
      </c>
      <c r="AD417" s="7">
        <f>SUM(Table32534[[#This Row],[60]:[64]])</f>
        <v>62</v>
      </c>
      <c r="AE417" s="7">
        <f>SUM(Table32534[[#This Row],[65]:[69]])</f>
        <v>74</v>
      </c>
      <c r="AF417" s="7">
        <f>SUM(Table32534[[#This Row],[70]:[74]])</f>
        <v>75</v>
      </c>
      <c r="AG417" s="7">
        <f>SUM(Table32534[[#This Row],[75]:[79]])</f>
        <v>68</v>
      </c>
      <c r="AH417" s="7">
        <f>SUM(Table32534[[#This Row],[80]:[84]])</f>
        <v>38</v>
      </c>
      <c r="AI417" s="7">
        <f>SUM(Table32534[[#This Row],[85]:[89]])</f>
        <v>23</v>
      </c>
      <c r="AJ417" s="7">
        <f>Table32534[[#This Row],[90]]</f>
        <v>6</v>
      </c>
      <c r="AK417" s="8">
        <v>2</v>
      </c>
      <c r="AL417" s="7">
        <v>5</v>
      </c>
      <c r="AM417" s="7">
        <v>10</v>
      </c>
      <c r="AN417" s="7">
        <v>4</v>
      </c>
      <c r="AO417" s="7">
        <v>7</v>
      </c>
      <c r="AP417" s="7">
        <v>5</v>
      </c>
      <c r="AQ417" s="7">
        <v>9</v>
      </c>
      <c r="AR417" s="7">
        <v>7</v>
      </c>
      <c r="AS417" s="7">
        <v>11</v>
      </c>
      <c r="AT417" s="7">
        <v>6</v>
      </c>
      <c r="AU417" s="7">
        <v>7</v>
      </c>
      <c r="AV417" s="7">
        <v>7</v>
      </c>
      <c r="AW417" s="7">
        <v>12</v>
      </c>
      <c r="AX417" s="7">
        <v>7</v>
      </c>
      <c r="AY417" s="7">
        <v>10</v>
      </c>
      <c r="AZ417" s="7">
        <v>9</v>
      </c>
      <c r="BA417" s="7">
        <v>6</v>
      </c>
      <c r="BB417" s="7">
        <v>8</v>
      </c>
      <c r="BC417" s="7">
        <v>9</v>
      </c>
      <c r="BD417" s="7">
        <v>8</v>
      </c>
      <c r="BE417" s="7">
        <v>15</v>
      </c>
      <c r="BF417" s="7">
        <v>4</v>
      </c>
      <c r="BG417" s="7">
        <v>6</v>
      </c>
      <c r="BH417" s="7">
        <v>5</v>
      </c>
      <c r="BI417" s="7">
        <v>4</v>
      </c>
      <c r="BJ417" s="7">
        <v>7</v>
      </c>
      <c r="BK417" s="7">
        <v>6</v>
      </c>
      <c r="BL417" s="7">
        <v>4</v>
      </c>
      <c r="BM417" s="7">
        <v>1</v>
      </c>
      <c r="BN417" s="7">
        <v>3</v>
      </c>
      <c r="BO417" s="7">
        <v>5</v>
      </c>
      <c r="BP417" s="7">
        <v>4</v>
      </c>
      <c r="BQ417" s="7">
        <v>7</v>
      </c>
      <c r="BR417" s="7">
        <v>6</v>
      </c>
      <c r="BS417" s="7">
        <v>7</v>
      </c>
      <c r="BT417" s="7">
        <v>7</v>
      </c>
      <c r="BU417" s="7">
        <v>8</v>
      </c>
      <c r="BV417" s="7">
        <v>7</v>
      </c>
      <c r="BW417" s="7">
        <v>10</v>
      </c>
      <c r="BX417" s="7">
        <v>10</v>
      </c>
      <c r="BY417" s="7">
        <v>6</v>
      </c>
      <c r="BZ417" s="7">
        <v>11</v>
      </c>
      <c r="CA417" s="7">
        <v>5</v>
      </c>
      <c r="CB417" s="7">
        <v>7</v>
      </c>
      <c r="CC417" s="7">
        <v>10</v>
      </c>
      <c r="CD417" s="7">
        <v>8</v>
      </c>
      <c r="CE417" s="7">
        <v>8</v>
      </c>
      <c r="CF417" s="7">
        <v>10</v>
      </c>
      <c r="CG417" s="7">
        <v>8</v>
      </c>
      <c r="CH417" s="7">
        <v>11</v>
      </c>
      <c r="CI417" s="7">
        <v>11</v>
      </c>
      <c r="CJ417" s="7">
        <v>16</v>
      </c>
      <c r="CK417" s="7">
        <v>12</v>
      </c>
      <c r="CL417" s="7">
        <v>14</v>
      </c>
      <c r="CM417" s="7">
        <v>15</v>
      </c>
      <c r="CN417" s="7">
        <v>6</v>
      </c>
      <c r="CO417" s="7">
        <v>19</v>
      </c>
      <c r="CP417" s="7">
        <v>16</v>
      </c>
      <c r="CQ417" s="7">
        <v>17</v>
      </c>
      <c r="CR417" s="7">
        <v>14</v>
      </c>
      <c r="CS417" s="7">
        <v>11</v>
      </c>
      <c r="CT417" s="7">
        <v>15</v>
      </c>
      <c r="CU417" s="7">
        <v>11</v>
      </c>
      <c r="CV417" s="7">
        <v>12</v>
      </c>
      <c r="CW417" s="7">
        <v>13</v>
      </c>
      <c r="CX417" s="7">
        <v>19</v>
      </c>
      <c r="CY417" s="7">
        <v>16</v>
      </c>
      <c r="CZ417" s="7">
        <v>10</v>
      </c>
      <c r="DA417" s="7">
        <v>8</v>
      </c>
      <c r="DB417" s="7">
        <v>21</v>
      </c>
      <c r="DC417" s="7">
        <v>17</v>
      </c>
      <c r="DD417" s="7">
        <v>16</v>
      </c>
      <c r="DE417" s="7">
        <v>15</v>
      </c>
      <c r="DF417" s="7">
        <v>12</v>
      </c>
      <c r="DG417" s="7">
        <v>15</v>
      </c>
      <c r="DH417" s="7">
        <v>14</v>
      </c>
      <c r="DI417" s="7">
        <v>13</v>
      </c>
      <c r="DJ417" s="7">
        <v>20</v>
      </c>
      <c r="DK417" s="7">
        <v>13</v>
      </c>
      <c r="DL417" s="7">
        <v>8</v>
      </c>
      <c r="DM417" s="7">
        <v>9</v>
      </c>
      <c r="DN417" s="7">
        <v>10</v>
      </c>
      <c r="DO417" s="7">
        <v>6</v>
      </c>
      <c r="DP417" s="7">
        <v>9</v>
      </c>
      <c r="DQ417" s="7">
        <v>4</v>
      </c>
      <c r="DR417" s="7">
        <v>6</v>
      </c>
      <c r="DS417" s="7">
        <v>7</v>
      </c>
      <c r="DT417" s="7">
        <v>4</v>
      </c>
      <c r="DU417" s="7">
        <v>3</v>
      </c>
      <c r="DV417" s="7">
        <v>3</v>
      </c>
      <c r="DW417" s="7">
        <v>6</v>
      </c>
      <c r="DX417" s="7">
        <f t="shared" si="33"/>
        <v>443</v>
      </c>
      <c r="DY417" s="7">
        <f t="shared" si="34"/>
        <v>51</v>
      </c>
      <c r="DZ417" s="7">
        <f t="shared" si="35"/>
        <v>176</v>
      </c>
      <c r="EA417" s="7">
        <f t="shared" si="36"/>
        <v>202</v>
      </c>
    </row>
    <row r="418" spans="1:131" x14ac:dyDescent="0.35">
      <c r="A418" s="7">
        <v>13</v>
      </c>
      <c r="B418" s="10" t="s">
        <v>1020</v>
      </c>
      <c r="C418" s="10" t="s">
        <v>954</v>
      </c>
      <c r="D418" s="10" t="s">
        <v>955</v>
      </c>
      <c r="E418" s="7">
        <f>SUM(Table32534[[#This Row],[0]:[90]])</f>
        <v>820</v>
      </c>
      <c r="F418" s="8">
        <f>SUM(Table32534[[#This Row],[0]:[15]])</f>
        <v>162</v>
      </c>
      <c r="G418" s="7">
        <f>SUM(Table32534[[#This Row],[16]:[64]])</f>
        <v>514</v>
      </c>
      <c r="H418" s="7">
        <f>SUM(Table32534[[#This Row],[65]:[90]])</f>
        <v>144</v>
      </c>
      <c r="I418" s="7">
        <f>SUM(Table32534[[#This Row],[85]:[90]])</f>
        <v>31</v>
      </c>
      <c r="J418" s="8">
        <f>SUM(Table32534[[#This Row],[0]:[17]])</f>
        <v>182</v>
      </c>
      <c r="K418" s="7">
        <f>SUM(Table32534[[#This Row],[18]:[64]])</f>
        <v>494</v>
      </c>
      <c r="L418" s="8">
        <f>SUM(Table32534[[#This Row],[0]:[4]])</f>
        <v>34</v>
      </c>
      <c r="M418" s="7">
        <f>SUM(Table32534[[#This Row],[5]:[15]])</f>
        <v>128</v>
      </c>
      <c r="N418" s="7">
        <f>SUM(Table32534[[#This Row],[16]:[24]])</f>
        <v>83</v>
      </c>
      <c r="O418" s="7">
        <f>SUM(Table32534[[#This Row],[25]:[49]])</f>
        <v>269</v>
      </c>
      <c r="P418" s="7">
        <f>SUM(Table32534[[#This Row],[50]:[64]])</f>
        <v>162</v>
      </c>
      <c r="Q418" s="7">
        <f>SUM(Table32534[[#This Row],[65]:[74]])</f>
        <v>72</v>
      </c>
      <c r="R418" s="7">
        <f>SUM(Table32534[[#This Row],[75]:[84]])</f>
        <v>41</v>
      </c>
      <c r="S418" s="8">
        <f>SUM(Table32534[[#This Row],[5]:[9]])</f>
        <v>44</v>
      </c>
      <c r="T418" s="7">
        <f>SUM(Table32534[[#This Row],[10]:[14]])</f>
        <v>72</v>
      </c>
      <c r="U418" s="7">
        <f>SUM(Table32534[[#This Row],[15]:[19]])</f>
        <v>50</v>
      </c>
      <c r="V418" s="7">
        <f>SUM(Table32534[[#This Row],[20]:[24]])</f>
        <v>45</v>
      </c>
      <c r="W418" s="7">
        <f>SUM(Table32534[[#This Row],[25]:[29]])</f>
        <v>52</v>
      </c>
      <c r="X418" s="7">
        <f>SUM(Table32534[[#This Row],[30]:[34]])</f>
        <v>58</v>
      </c>
      <c r="Y418" s="7">
        <f>SUM(Table32534[[#This Row],[35]:[39]])</f>
        <v>78</v>
      </c>
      <c r="Z418" s="7">
        <f>SUM(Table32534[[#This Row],[40]:[44]])</f>
        <v>42</v>
      </c>
      <c r="AA418" s="7">
        <f>SUM(Table32534[[#This Row],[45]:[49]])</f>
        <v>39</v>
      </c>
      <c r="AB418" s="7">
        <f>SUM(Table32534[[#This Row],[50]:[54]])</f>
        <v>61</v>
      </c>
      <c r="AC418" s="7">
        <f>SUM(Table32534[[#This Row],[55]:[59]])</f>
        <v>62</v>
      </c>
      <c r="AD418" s="7">
        <f>SUM(Table32534[[#This Row],[60]:[64]])</f>
        <v>39</v>
      </c>
      <c r="AE418" s="7">
        <f>SUM(Table32534[[#This Row],[65]:[69]])</f>
        <v>33</v>
      </c>
      <c r="AF418" s="7">
        <f>SUM(Table32534[[#This Row],[70]:[74]])</f>
        <v>39</v>
      </c>
      <c r="AG418" s="7">
        <f>SUM(Table32534[[#This Row],[75]:[79]])</f>
        <v>26</v>
      </c>
      <c r="AH418" s="7">
        <f>SUM(Table32534[[#This Row],[80]:[84]])</f>
        <v>15</v>
      </c>
      <c r="AI418" s="7">
        <f>SUM(Table32534[[#This Row],[85]:[89]])</f>
        <v>26</v>
      </c>
      <c r="AJ418" s="7">
        <f>Table32534[[#This Row],[90]]</f>
        <v>5</v>
      </c>
      <c r="AK418" s="8">
        <v>6</v>
      </c>
      <c r="AL418" s="7">
        <v>9</v>
      </c>
      <c r="AM418" s="7">
        <v>7</v>
      </c>
      <c r="AN418" s="7">
        <v>7</v>
      </c>
      <c r="AO418" s="7">
        <v>5</v>
      </c>
      <c r="AP418" s="7">
        <v>9</v>
      </c>
      <c r="AQ418" s="7">
        <v>7</v>
      </c>
      <c r="AR418" s="7">
        <v>10</v>
      </c>
      <c r="AS418" s="7">
        <v>7</v>
      </c>
      <c r="AT418" s="7">
        <v>11</v>
      </c>
      <c r="AU418" s="7">
        <v>13</v>
      </c>
      <c r="AV418" s="7">
        <v>15</v>
      </c>
      <c r="AW418" s="7">
        <v>17</v>
      </c>
      <c r="AX418" s="7">
        <v>16</v>
      </c>
      <c r="AY418" s="7">
        <v>11</v>
      </c>
      <c r="AZ418" s="7">
        <v>12</v>
      </c>
      <c r="BA418" s="7">
        <v>13</v>
      </c>
      <c r="BB418" s="7">
        <v>7</v>
      </c>
      <c r="BC418" s="7">
        <v>11</v>
      </c>
      <c r="BD418" s="7">
        <v>7</v>
      </c>
      <c r="BE418" s="7">
        <v>11</v>
      </c>
      <c r="BF418" s="7">
        <v>11</v>
      </c>
      <c r="BG418" s="7">
        <v>11</v>
      </c>
      <c r="BH418" s="7">
        <v>4</v>
      </c>
      <c r="BI418" s="7">
        <v>8</v>
      </c>
      <c r="BJ418" s="7">
        <v>12</v>
      </c>
      <c r="BK418" s="7">
        <v>10</v>
      </c>
      <c r="BL418" s="7">
        <v>14</v>
      </c>
      <c r="BM418" s="7">
        <v>6</v>
      </c>
      <c r="BN418" s="7">
        <v>10</v>
      </c>
      <c r="BO418" s="7">
        <v>13</v>
      </c>
      <c r="BP418" s="7">
        <v>14</v>
      </c>
      <c r="BQ418" s="7">
        <v>7</v>
      </c>
      <c r="BR418" s="7">
        <v>11</v>
      </c>
      <c r="BS418" s="7">
        <v>13</v>
      </c>
      <c r="BT418" s="7">
        <v>23</v>
      </c>
      <c r="BU418" s="7">
        <v>9</v>
      </c>
      <c r="BV418" s="7">
        <v>11</v>
      </c>
      <c r="BW418" s="7">
        <v>22</v>
      </c>
      <c r="BX418" s="7">
        <v>13</v>
      </c>
      <c r="BY418" s="7">
        <v>9</v>
      </c>
      <c r="BZ418" s="7">
        <v>10</v>
      </c>
      <c r="CA418" s="7">
        <v>9</v>
      </c>
      <c r="CB418" s="7">
        <v>7</v>
      </c>
      <c r="CC418" s="7">
        <v>7</v>
      </c>
      <c r="CD418" s="7">
        <v>10</v>
      </c>
      <c r="CE418" s="7">
        <v>5</v>
      </c>
      <c r="CF418" s="7">
        <v>7</v>
      </c>
      <c r="CG418" s="7">
        <v>6</v>
      </c>
      <c r="CH418" s="7">
        <v>11</v>
      </c>
      <c r="CI418" s="7">
        <v>7</v>
      </c>
      <c r="CJ418" s="7">
        <v>19</v>
      </c>
      <c r="CK418" s="7">
        <v>8</v>
      </c>
      <c r="CL418" s="7">
        <v>11</v>
      </c>
      <c r="CM418" s="7">
        <v>16</v>
      </c>
      <c r="CN418" s="7">
        <v>12</v>
      </c>
      <c r="CO418" s="7">
        <v>13</v>
      </c>
      <c r="CP418" s="7">
        <v>13</v>
      </c>
      <c r="CQ418" s="7">
        <v>14</v>
      </c>
      <c r="CR418" s="7">
        <v>10</v>
      </c>
      <c r="CS418" s="7">
        <v>7</v>
      </c>
      <c r="CT418" s="7">
        <v>11</v>
      </c>
      <c r="CU418" s="7">
        <v>3</v>
      </c>
      <c r="CV418" s="7">
        <v>11</v>
      </c>
      <c r="CW418" s="7">
        <v>7</v>
      </c>
      <c r="CX418" s="7">
        <v>5</v>
      </c>
      <c r="CY418" s="7">
        <v>5</v>
      </c>
      <c r="CZ418" s="7">
        <v>5</v>
      </c>
      <c r="DA418" s="7">
        <v>7</v>
      </c>
      <c r="DB418" s="7">
        <v>11</v>
      </c>
      <c r="DC418" s="7">
        <v>5</v>
      </c>
      <c r="DD418" s="7">
        <v>11</v>
      </c>
      <c r="DE418" s="7">
        <v>5</v>
      </c>
      <c r="DF418" s="7">
        <v>8</v>
      </c>
      <c r="DG418" s="7">
        <v>10</v>
      </c>
      <c r="DH418" s="7">
        <v>9</v>
      </c>
      <c r="DI418" s="7">
        <v>3</v>
      </c>
      <c r="DJ418" s="7">
        <v>9</v>
      </c>
      <c r="DK418" s="7">
        <v>3</v>
      </c>
      <c r="DL418" s="7">
        <v>2</v>
      </c>
      <c r="DM418" s="7">
        <v>7</v>
      </c>
      <c r="DN418" s="7">
        <v>3</v>
      </c>
      <c r="DO418" s="7">
        <v>1</v>
      </c>
      <c r="DP418" s="7">
        <v>2</v>
      </c>
      <c r="DQ418" s="7">
        <v>2</v>
      </c>
      <c r="DR418" s="7">
        <v>8</v>
      </c>
      <c r="DS418" s="7">
        <v>6</v>
      </c>
      <c r="DT418" s="7">
        <v>3</v>
      </c>
      <c r="DU418" s="7">
        <v>4</v>
      </c>
      <c r="DV418" s="7">
        <v>5</v>
      </c>
      <c r="DW418" s="7">
        <v>5</v>
      </c>
      <c r="DX418" s="7">
        <f t="shared" si="33"/>
        <v>514</v>
      </c>
      <c r="DY418" s="7">
        <f t="shared" si="34"/>
        <v>63</v>
      </c>
      <c r="DZ418" s="7">
        <f t="shared" si="35"/>
        <v>269</v>
      </c>
      <c r="EA418" s="7">
        <f t="shared" si="36"/>
        <v>162</v>
      </c>
    </row>
    <row r="419" spans="1:131" x14ac:dyDescent="0.35">
      <c r="A419" s="7">
        <v>13</v>
      </c>
      <c r="B419" s="10" t="s">
        <v>1020</v>
      </c>
      <c r="C419" s="10" t="s">
        <v>956</v>
      </c>
      <c r="D419" s="10" t="s">
        <v>957</v>
      </c>
      <c r="E419" s="7">
        <f>SUM(Table32534[[#This Row],[0]:[90]])</f>
        <v>743</v>
      </c>
      <c r="F419" s="8">
        <f>SUM(Table32534[[#This Row],[0]:[15]])</f>
        <v>123</v>
      </c>
      <c r="G419" s="7">
        <f>SUM(Table32534[[#This Row],[16]:[64]])</f>
        <v>505</v>
      </c>
      <c r="H419" s="7">
        <f>SUM(Table32534[[#This Row],[65]:[90]])</f>
        <v>115</v>
      </c>
      <c r="I419" s="7">
        <f>SUM(Table32534[[#This Row],[85]:[90]])</f>
        <v>11</v>
      </c>
      <c r="J419" s="8">
        <f>SUM(Table32534[[#This Row],[0]:[17]])</f>
        <v>148</v>
      </c>
      <c r="K419" s="7">
        <f>SUM(Table32534[[#This Row],[18]:[64]])</f>
        <v>480</v>
      </c>
      <c r="L419" s="8">
        <f>SUM(Table32534[[#This Row],[0]:[4]])</f>
        <v>47</v>
      </c>
      <c r="M419" s="7">
        <f>SUM(Table32534[[#This Row],[5]:[15]])</f>
        <v>76</v>
      </c>
      <c r="N419" s="7">
        <f>SUM(Table32534[[#This Row],[16]:[24]])</f>
        <v>114</v>
      </c>
      <c r="O419" s="7">
        <f>SUM(Table32534[[#This Row],[25]:[49]])</f>
        <v>234</v>
      </c>
      <c r="P419" s="7">
        <f>SUM(Table32534[[#This Row],[50]:[64]])</f>
        <v>157</v>
      </c>
      <c r="Q419" s="7">
        <f>SUM(Table32534[[#This Row],[65]:[74]])</f>
        <v>75</v>
      </c>
      <c r="R419" s="7">
        <f>SUM(Table32534[[#This Row],[75]:[84]])</f>
        <v>29</v>
      </c>
      <c r="S419" s="8">
        <f>SUM(Table32534[[#This Row],[5]:[9]])</f>
        <v>27</v>
      </c>
      <c r="T419" s="7">
        <f>SUM(Table32534[[#This Row],[10]:[14]])</f>
        <v>39</v>
      </c>
      <c r="U419" s="7">
        <f>SUM(Table32534[[#This Row],[15]:[19]])</f>
        <v>62</v>
      </c>
      <c r="V419" s="7">
        <f>SUM(Table32534[[#This Row],[20]:[24]])</f>
        <v>62</v>
      </c>
      <c r="W419" s="7">
        <f>SUM(Table32534[[#This Row],[25]:[29]])</f>
        <v>46</v>
      </c>
      <c r="X419" s="7">
        <f>SUM(Table32534[[#This Row],[30]:[34]])</f>
        <v>51</v>
      </c>
      <c r="Y419" s="7">
        <f>SUM(Table32534[[#This Row],[35]:[39]])</f>
        <v>37</v>
      </c>
      <c r="Z419" s="7">
        <f>SUM(Table32534[[#This Row],[40]:[44]])</f>
        <v>49</v>
      </c>
      <c r="AA419" s="7">
        <f>SUM(Table32534[[#This Row],[45]:[49]])</f>
        <v>51</v>
      </c>
      <c r="AB419" s="7">
        <f>SUM(Table32534[[#This Row],[50]:[54]])</f>
        <v>48</v>
      </c>
      <c r="AC419" s="7">
        <f>SUM(Table32534[[#This Row],[55]:[59]])</f>
        <v>54</v>
      </c>
      <c r="AD419" s="7">
        <f>SUM(Table32534[[#This Row],[60]:[64]])</f>
        <v>55</v>
      </c>
      <c r="AE419" s="7">
        <f>SUM(Table32534[[#This Row],[65]:[69]])</f>
        <v>52</v>
      </c>
      <c r="AF419" s="7">
        <f>SUM(Table32534[[#This Row],[70]:[74]])</f>
        <v>23</v>
      </c>
      <c r="AG419" s="7">
        <f>SUM(Table32534[[#This Row],[75]:[79]])</f>
        <v>15</v>
      </c>
      <c r="AH419" s="7">
        <f>SUM(Table32534[[#This Row],[80]:[84]])</f>
        <v>14</v>
      </c>
      <c r="AI419" s="7">
        <f>SUM(Table32534[[#This Row],[85]:[89]])</f>
        <v>5</v>
      </c>
      <c r="AJ419" s="7">
        <f>Table32534[[#This Row],[90]]</f>
        <v>6</v>
      </c>
      <c r="AK419" s="8">
        <v>15</v>
      </c>
      <c r="AL419" s="7">
        <v>7</v>
      </c>
      <c r="AM419" s="7">
        <v>10</v>
      </c>
      <c r="AN419" s="7">
        <v>7</v>
      </c>
      <c r="AO419" s="7">
        <v>8</v>
      </c>
      <c r="AP419" s="7">
        <v>4</v>
      </c>
      <c r="AQ419" s="7">
        <v>7</v>
      </c>
      <c r="AR419" s="7">
        <v>3</v>
      </c>
      <c r="AS419" s="7">
        <v>3</v>
      </c>
      <c r="AT419" s="7">
        <v>10</v>
      </c>
      <c r="AU419" s="7">
        <v>14</v>
      </c>
      <c r="AV419" s="7">
        <v>9</v>
      </c>
      <c r="AW419" s="7">
        <v>4</v>
      </c>
      <c r="AX419" s="7">
        <v>10</v>
      </c>
      <c r="AY419" s="7">
        <v>2</v>
      </c>
      <c r="AZ419" s="7">
        <v>10</v>
      </c>
      <c r="BA419" s="7">
        <v>14</v>
      </c>
      <c r="BB419" s="7">
        <v>11</v>
      </c>
      <c r="BC419" s="7">
        <v>14</v>
      </c>
      <c r="BD419" s="7">
        <v>13</v>
      </c>
      <c r="BE419" s="7">
        <v>17</v>
      </c>
      <c r="BF419" s="7">
        <v>14</v>
      </c>
      <c r="BG419" s="7">
        <v>16</v>
      </c>
      <c r="BH419" s="7">
        <v>10</v>
      </c>
      <c r="BI419" s="7">
        <v>5</v>
      </c>
      <c r="BJ419" s="7">
        <v>15</v>
      </c>
      <c r="BK419" s="7">
        <v>7</v>
      </c>
      <c r="BL419" s="7">
        <v>8</v>
      </c>
      <c r="BM419" s="7">
        <v>9</v>
      </c>
      <c r="BN419" s="7">
        <v>7</v>
      </c>
      <c r="BO419" s="7">
        <v>15</v>
      </c>
      <c r="BP419" s="7">
        <v>10</v>
      </c>
      <c r="BQ419" s="7">
        <v>11</v>
      </c>
      <c r="BR419" s="7">
        <v>10</v>
      </c>
      <c r="BS419" s="7">
        <v>5</v>
      </c>
      <c r="BT419" s="7">
        <v>6</v>
      </c>
      <c r="BU419" s="7">
        <v>6</v>
      </c>
      <c r="BV419" s="7">
        <v>13</v>
      </c>
      <c r="BW419" s="7">
        <v>7</v>
      </c>
      <c r="BX419" s="7">
        <v>5</v>
      </c>
      <c r="BY419" s="7">
        <v>8</v>
      </c>
      <c r="BZ419" s="7">
        <v>9</v>
      </c>
      <c r="CA419" s="7">
        <v>11</v>
      </c>
      <c r="CB419" s="7">
        <v>16</v>
      </c>
      <c r="CC419" s="7">
        <v>5</v>
      </c>
      <c r="CD419" s="7">
        <v>10</v>
      </c>
      <c r="CE419" s="7">
        <v>11</v>
      </c>
      <c r="CF419" s="7">
        <v>9</v>
      </c>
      <c r="CG419" s="7">
        <v>13</v>
      </c>
      <c r="CH419" s="7">
        <v>8</v>
      </c>
      <c r="CI419" s="7">
        <v>15</v>
      </c>
      <c r="CJ419" s="7">
        <v>8</v>
      </c>
      <c r="CK419" s="7">
        <v>8</v>
      </c>
      <c r="CL419" s="7">
        <v>13</v>
      </c>
      <c r="CM419" s="7">
        <v>4</v>
      </c>
      <c r="CN419" s="7">
        <v>14</v>
      </c>
      <c r="CO419" s="7">
        <v>7</v>
      </c>
      <c r="CP419" s="7">
        <v>10</v>
      </c>
      <c r="CQ419" s="7">
        <v>11</v>
      </c>
      <c r="CR419" s="7">
        <v>12</v>
      </c>
      <c r="CS419" s="7">
        <v>12</v>
      </c>
      <c r="CT419" s="7">
        <v>12</v>
      </c>
      <c r="CU419" s="7">
        <v>11</v>
      </c>
      <c r="CV419" s="7">
        <v>8</v>
      </c>
      <c r="CW419" s="7">
        <v>12</v>
      </c>
      <c r="CX419" s="7">
        <v>13</v>
      </c>
      <c r="CY419" s="7">
        <v>12</v>
      </c>
      <c r="CZ419" s="7">
        <v>8</v>
      </c>
      <c r="DA419" s="7">
        <v>11</v>
      </c>
      <c r="DB419" s="7">
        <v>8</v>
      </c>
      <c r="DC419" s="7">
        <v>3</v>
      </c>
      <c r="DD419" s="7">
        <v>4</v>
      </c>
      <c r="DE419" s="7">
        <v>5</v>
      </c>
      <c r="DF419" s="7">
        <v>6</v>
      </c>
      <c r="DG419" s="7">
        <v>5</v>
      </c>
      <c r="DH419" s="7">
        <v>3</v>
      </c>
      <c r="DI419" s="7">
        <v>5</v>
      </c>
      <c r="DJ419" s="7">
        <v>3</v>
      </c>
      <c r="DK419" s="7">
        <v>1</v>
      </c>
      <c r="DL419" s="7">
        <v>3</v>
      </c>
      <c r="DM419" s="7">
        <v>4</v>
      </c>
      <c r="DN419" s="7">
        <v>5</v>
      </c>
      <c r="DO419" s="7">
        <v>3</v>
      </c>
      <c r="DP419" s="7">
        <v>1</v>
      </c>
      <c r="DQ419" s="7">
        <v>1</v>
      </c>
      <c r="DR419" s="7">
        <v>1</v>
      </c>
      <c r="DS419" s="7">
        <v>2</v>
      </c>
      <c r="DT419" s="7">
        <v>1</v>
      </c>
      <c r="DU419" s="7">
        <v>0</v>
      </c>
      <c r="DV419" s="7">
        <v>1</v>
      </c>
      <c r="DW419" s="7">
        <v>6</v>
      </c>
      <c r="DX419" s="7">
        <f t="shared" si="33"/>
        <v>505</v>
      </c>
      <c r="DY419" s="7">
        <f t="shared" si="34"/>
        <v>89</v>
      </c>
      <c r="DZ419" s="7">
        <f t="shared" si="35"/>
        <v>234</v>
      </c>
      <c r="EA419" s="7">
        <f t="shared" si="36"/>
        <v>157</v>
      </c>
    </row>
    <row r="420" spans="1:131" x14ac:dyDescent="0.35">
      <c r="A420" s="7">
        <v>13</v>
      </c>
      <c r="B420" s="10" t="s">
        <v>1020</v>
      </c>
      <c r="C420" s="10" t="s">
        <v>958</v>
      </c>
      <c r="D420" s="10" t="s">
        <v>959</v>
      </c>
      <c r="E420" s="7">
        <f>SUM(Table32534[[#This Row],[0]:[90]])</f>
        <v>913</v>
      </c>
      <c r="F420" s="8">
        <f>SUM(Table32534[[#This Row],[0]:[15]])</f>
        <v>205</v>
      </c>
      <c r="G420" s="7">
        <f>SUM(Table32534[[#This Row],[16]:[64]])</f>
        <v>588</v>
      </c>
      <c r="H420" s="7">
        <f>SUM(Table32534[[#This Row],[65]:[90]])</f>
        <v>120</v>
      </c>
      <c r="I420" s="7">
        <f>SUM(Table32534[[#This Row],[85]:[90]])</f>
        <v>7</v>
      </c>
      <c r="J420" s="8">
        <f>SUM(Table32534[[#This Row],[0]:[17]])</f>
        <v>235</v>
      </c>
      <c r="K420" s="7">
        <f>SUM(Table32534[[#This Row],[18]:[64]])</f>
        <v>558</v>
      </c>
      <c r="L420" s="8">
        <f>SUM(Table32534[[#This Row],[0]:[4]])</f>
        <v>58</v>
      </c>
      <c r="M420" s="7">
        <f>SUM(Table32534[[#This Row],[5]:[15]])</f>
        <v>147</v>
      </c>
      <c r="N420" s="7">
        <f>SUM(Table32534[[#This Row],[16]:[24]])</f>
        <v>107</v>
      </c>
      <c r="O420" s="7">
        <f>SUM(Table32534[[#This Row],[25]:[49]])</f>
        <v>336</v>
      </c>
      <c r="P420" s="7">
        <f>SUM(Table32534[[#This Row],[50]:[64]])</f>
        <v>145</v>
      </c>
      <c r="Q420" s="7">
        <f>SUM(Table32534[[#This Row],[65]:[74]])</f>
        <v>72</v>
      </c>
      <c r="R420" s="7">
        <f>SUM(Table32534[[#This Row],[75]:[84]])</f>
        <v>41</v>
      </c>
      <c r="S420" s="8">
        <f>SUM(Table32534[[#This Row],[5]:[9]])</f>
        <v>51</v>
      </c>
      <c r="T420" s="7">
        <f>SUM(Table32534[[#This Row],[10]:[14]])</f>
        <v>80</v>
      </c>
      <c r="U420" s="7">
        <f>SUM(Table32534[[#This Row],[15]:[19]])</f>
        <v>73</v>
      </c>
      <c r="V420" s="7">
        <f>SUM(Table32534[[#This Row],[20]:[24]])</f>
        <v>50</v>
      </c>
      <c r="W420" s="7">
        <f>SUM(Table32534[[#This Row],[25]:[29]])</f>
        <v>61</v>
      </c>
      <c r="X420" s="7">
        <f>SUM(Table32534[[#This Row],[30]:[34]])</f>
        <v>60</v>
      </c>
      <c r="Y420" s="7">
        <f>SUM(Table32534[[#This Row],[35]:[39]])</f>
        <v>96</v>
      </c>
      <c r="Z420" s="7">
        <f>SUM(Table32534[[#This Row],[40]:[44]])</f>
        <v>49</v>
      </c>
      <c r="AA420" s="7">
        <f>SUM(Table32534[[#This Row],[45]:[49]])</f>
        <v>70</v>
      </c>
      <c r="AB420" s="7">
        <f>SUM(Table32534[[#This Row],[50]:[54]])</f>
        <v>38</v>
      </c>
      <c r="AC420" s="7">
        <f>SUM(Table32534[[#This Row],[55]:[59]])</f>
        <v>51</v>
      </c>
      <c r="AD420" s="7">
        <f>SUM(Table32534[[#This Row],[60]:[64]])</f>
        <v>56</v>
      </c>
      <c r="AE420" s="7">
        <f>SUM(Table32534[[#This Row],[65]:[69]])</f>
        <v>40</v>
      </c>
      <c r="AF420" s="7">
        <f>SUM(Table32534[[#This Row],[70]:[74]])</f>
        <v>32</v>
      </c>
      <c r="AG420" s="7">
        <f>SUM(Table32534[[#This Row],[75]:[79]])</f>
        <v>22</v>
      </c>
      <c r="AH420" s="7">
        <f>SUM(Table32534[[#This Row],[80]:[84]])</f>
        <v>19</v>
      </c>
      <c r="AI420" s="7">
        <f>SUM(Table32534[[#This Row],[85]:[89]])</f>
        <v>4</v>
      </c>
      <c r="AJ420" s="7">
        <f>Table32534[[#This Row],[90]]</f>
        <v>3</v>
      </c>
      <c r="AK420" s="8">
        <v>9</v>
      </c>
      <c r="AL420" s="7">
        <v>9</v>
      </c>
      <c r="AM420" s="7">
        <v>9</v>
      </c>
      <c r="AN420" s="7">
        <v>11</v>
      </c>
      <c r="AO420" s="7">
        <v>20</v>
      </c>
      <c r="AP420" s="7">
        <v>6</v>
      </c>
      <c r="AQ420" s="7">
        <v>11</v>
      </c>
      <c r="AR420" s="7">
        <v>13</v>
      </c>
      <c r="AS420" s="7">
        <v>6</v>
      </c>
      <c r="AT420" s="7">
        <v>15</v>
      </c>
      <c r="AU420" s="7">
        <v>13</v>
      </c>
      <c r="AV420" s="7">
        <v>19</v>
      </c>
      <c r="AW420" s="7">
        <v>15</v>
      </c>
      <c r="AX420" s="7">
        <v>18</v>
      </c>
      <c r="AY420" s="7">
        <v>15</v>
      </c>
      <c r="AZ420" s="7">
        <v>16</v>
      </c>
      <c r="BA420" s="7">
        <v>18</v>
      </c>
      <c r="BB420" s="7">
        <v>12</v>
      </c>
      <c r="BC420" s="7">
        <v>18</v>
      </c>
      <c r="BD420" s="7">
        <v>9</v>
      </c>
      <c r="BE420" s="7">
        <v>8</v>
      </c>
      <c r="BF420" s="7">
        <v>19</v>
      </c>
      <c r="BG420" s="7">
        <v>9</v>
      </c>
      <c r="BH420" s="7">
        <v>7</v>
      </c>
      <c r="BI420" s="7">
        <v>7</v>
      </c>
      <c r="BJ420" s="7">
        <v>13</v>
      </c>
      <c r="BK420" s="7">
        <v>14</v>
      </c>
      <c r="BL420" s="7">
        <v>11</v>
      </c>
      <c r="BM420" s="7">
        <v>11</v>
      </c>
      <c r="BN420" s="7">
        <v>12</v>
      </c>
      <c r="BO420" s="7">
        <v>12</v>
      </c>
      <c r="BP420" s="7">
        <v>16</v>
      </c>
      <c r="BQ420" s="7">
        <v>10</v>
      </c>
      <c r="BR420" s="7">
        <v>11</v>
      </c>
      <c r="BS420" s="7">
        <v>11</v>
      </c>
      <c r="BT420" s="7">
        <v>17</v>
      </c>
      <c r="BU420" s="7">
        <v>22</v>
      </c>
      <c r="BV420" s="7">
        <v>21</v>
      </c>
      <c r="BW420" s="7">
        <v>24</v>
      </c>
      <c r="BX420" s="7">
        <v>12</v>
      </c>
      <c r="BY420" s="7">
        <v>11</v>
      </c>
      <c r="BZ420" s="7">
        <v>9</v>
      </c>
      <c r="CA420" s="7">
        <v>9</v>
      </c>
      <c r="CB420" s="7">
        <v>10</v>
      </c>
      <c r="CC420" s="7">
        <v>10</v>
      </c>
      <c r="CD420" s="7">
        <v>24</v>
      </c>
      <c r="CE420" s="7">
        <v>14</v>
      </c>
      <c r="CF420" s="7">
        <v>10</v>
      </c>
      <c r="CG420" s="7">
        <v>12</v>
      </c>
      <c r="CH420" s="7">
        <v>10</v>
      </c>
      <c r="CI420" s="7">
        <v>8</v>
      </c>
      <c r="CJ420" s="7">
        <v>4</v>
      </c>
      <c r="CK420" s="7">
        <v>9</v>
      </c>
      <c r="CL420" s="7">
        <v>9</v>
      </c>
      <c r="CM420" s="7">
        <v>8</v>
      </c>
      <c r="CN420" s="7">
        <v>11</v>
      </c>
      <c r="CO420" s="7">
        <v>10</v>
      </c>
      <c r="CP420" s="7">
        <v>6</v>
      </c>
      <c r="CQ420" s="7">
        <v>10</v>
      </c>
      <c r="CR420" s="7">
        <v>14</v>
      </c>
      <c r="CS420" s="7">
        <v>14</v>
      </c>
      <c r="CT420" s="7">
        <v>12</v>
      </c>
      <c r="CU420" s="7">
        <v>10</v>
      </c>
      <c r="CV420" s="7">
        <v>10</v>
      </c>
      <c r="CW420" s="7">
        <v>10</v>
      </c>
      <c r="CX420" s="7">
        <v>8</v>
      </c>
      <c r="CY420" s="7">
        <v>11</v>
      </c>
      <c r="CZ420" s="7">
        <v>6</v>
      </c>
      <c r="DA420" s="7">
        <v>8</v>
      </c>
      <c r="DB420" s="7">
        <v>7</v>
      </c>
      <c r="DC420" s="7">
        <v>4</v>
      </c>
      <c r="DD420" s="7">
        <v>11</v>
      </c>
      <c r="DE420" s="7">
        <v>5</v>
      </c>
      <c r="DF420" s="7">
        <v>6</v>
      </c>
      <c r="DG420" s="7">
        <v>6</v>
      </c>
      <c r="DH420" s="7">
        <v>4</v>
      </c>
      <c r="DI420" s="7">
        <v>6</v>
      </c>
      <c r="DJ420" s="7">
        <v>5</v>
      </c>
      <c r="DK420" s="7">
        <v>4</v>
      </c>
      <c r="DL420" s="7">
        <v>3</v>
      </c>
      <c r="DM420" s="7">
        <v>5</v>
      </c>
      <c r="DN420" s="7">
        <v>4</v>
      </c>
      <c r="DO420" s="7">
        <v>4</v>
      </c>
      <c r="DP420" s="7">
        <v>4</v>
      </c>
      <c r="DQ420" s="7">
        <v>2</v>
      </c>
      <c r="DR420" s="7">
        <v>1</v>
      </c>
      <c r="DS420" s="7">
        <v>3</v>
      </c>
      <c r="DT420" s="7">
        <v>0</v>
      </c>
      <c r="DU420" s="7">
        <v>0</v>
      </c>
      <c r="DV420" s="7">
        <v>0</v>
      </c>
      <c r="DW420" s="7">
        <v>3</v>
      </c>
      <c r="DX420" s="7">
        <f t="shared" si="33"/>
        <v>588</v>
      </c>
      <c r="DY420" s="7">
        <f t="shared" si="34"/>
        <v>77</v>
      </c>
      <c r="DZ420" s="7">
        <f t="shared" si="35"/>
        <v>336</v>
      </c>
      <c r="EA420" s="7">
        <f t="shared" si="36"/>
        <v>145</v>
      </c>
    </row>
    <row r="421" spans="1:131" x14ac:dyDescent="0.35">
      <c r="A421" s="7">
        <v>13</v>
      </c>
      <c r="B421" s="10" t="s">
        <v>1020</v>
      </c>
      <c r="C421" s="10" t="s">
        <v>960</v>
      </c>
      <c r="D421" s="10" t="s">
        <v>961</v>
      </c>
      <c r="E421" s="7">
        <f>SUM(Table32534[[#This Row],[0]:[90]])</f>
        <v>818</v>
      </c>
      <c r="F421" s="8">
        <f>SUM(Table32534[[#This Row],[0]:[15]])</f>
        <v>150</v>
      </c>
      <c r="G421" s="7">
        <f>SUM(Table32534[[#This Row],[16]:[64]])</f>
        <v>516</v>
      </c>
      <c r="H421" s="7">
        <f>SUM(Table32534[[#This Row],[65]:[90]])</f>
        <v>152</v>
      </c>
      <c r="I421" s="7">
        <f>SUM(Table32534[[#This Row],[85]:[90]])</f>
        <v>35</v>
      </c>
      <c r="J421" s="8">
        <f>SUM(Table32534[[#This Row],[0]:[17]])</f>
        <v>172</v>
      </c>
      <c r="K421" s="7">
        <f>SUM(Table32534[[#This Row],[18]:[64]])</f>
        <v>494</v>
      </c>
      <c r="L421" s="8">
        <f>SUM(Table32534[[#This Row],[0]:[4]])</f>
        <v>39</v>
      </c>
      <c r="M421" s="7">
        <f>SUM(Table32534[[#This Row],[5]:[15]])</f>
        <v>111</v>
      </c>
      <c r="N421" s="7">
        <f>SUM(Table32534[[#This Row],[16]:[24]])</f>
        <v>86</v>
      </c>
      <c r="O421" s="7">
        <f>SUM(Table32534[[#This Row],[25]:[49]])</f>
        <v>267</v>
      </c>
      <c r="P421" s="7">
        <f>SUM(Table32534[[#This Row],[50]:[64]])</f>
        <v>163</v>
      </c>
      <c r="Q421" s="7">
        <f>SUM(Table32534[[#This Row],[65]:[74]])</f>
        <v>64</v>
      </c>
      <c r="R421" s="7">
        <f>SUM(Table32534[[#This Row],[75]:[84]])</f>
        <v>53</v>
      </c>
      <c r="S421" s="8">
        <f>SUM(Table32534[[#This Row],[5]:[9]])</f>
        <v>52</v>
      </c>
      <c r="T421" s="7">
        <f>SUM(Table32534[[#This Row],[10]:[14]])</f>
        <v>42</v>
      </c>
      <c r="U421" s="7">
        <f>SUM(Table32534[[#This Row],[15]:[19]])</f>
        <v>54</v>
      </c>
      <c r="V421" s="7">
        <f>SUM(Table32534[[#This Row],[20]:[24]])</f>
        <v>49</v>
      </c>
      <c r="W421" s="7">
        <f>SUM(Table32534[[#This Row],[25]:[29]])</f>
        <v>49</v>
      </c>
      <c r="X421" s="7">
        <f>SUM(Table32534[[#This Row],[30]:[34]])</f>
        <v>48</v>
      </c>
      <c r="Y421" s="7">
        <f>SUM(Table32534[[#This Row],[35]:[39]])</f>
        <v>64</v>
      </c>
      <c r="Z421" s="7">
        <f>SUM(Table32534[[#This Row],[40]:[44]])</f>
        <v>49</v>
      </c>
      <c r="AA421" s="7">
        <f>SUM(Table32534[[#This Row],[45]:[49]])</f>
        <v>57</v>
      </c>
      <c r="AB421" s="7">
        <f>SUM(Table32534[[#This Row],[50]:[54]])</f>
        <v>56</v>
      </c>
      <c r="AC421" s="7">
        <f>SUM(Table32534[[#This Row],[55]:[59]])</f>
        <v>51</v>
      </c>
      <c r="AD421" s="7">
        <f>SUM(Table32534[[#This Row],[60]:[64]])</f>
        <v>56</v>
      </c>
      <c r="AE421" s="7">
        <f>SUM(Table32534[[#This Row],[65]:[69]])</f>
        <v>35</v>
      </c>
      <c r="AF421" s="7">
        <f>SUM(Table32534[[#This Row],[70]:[74]])</f>
        <v>29</v>
      </c>
      <c r="AG421" s="7">
        <f>SUM(Table32534[[#This Row],[75]:[79]])</f>
        <v>34</v>
      </c>
      <c r="AH421" s="7">
        <f>SUM(Table32534[[#This Row],[80]:[84]])</f>
        <v>19</v>
      </c>
      <c r="AI421" s="7">
        <f>SUM(Table32534[[#This Row],[85]:[89]])</f>
        <v>18</v>
      </c>
      <c r="AJ421" s="7">
        <f>Table32534[[#This Row],[90]]</f>
        <v>17</v>
      </c>
      <c r="AK421" s="8">
        <v>14</v>
      </c>
      <c r="AL421" s="7">
        <v>7</v>
      </c>
      <c r="AM421" s="7">
        <v>5</v>
      </c>
      <c r="AN421" s="7">
        <v>7</v>
      </c>
      <c r="AO421" s="7">
        <v>6</v>
      </c>
      <c r="AP421" s="7">
        <v>7</v>
      </c>
      <c r="AQ421" s="7">
        <v>8</v>
      </c>
      <c r="AR421" s="7">
        <v>10</v>
      </c>
      <c r="AS421" s="7">
        <v>15</v>
      </c>
      <c r="AT421" s="7">
        <v>12</v>
      </c>
      <c r="AU421" s="7">
        <v>11</v>
      </c>
      <c r="AV421" s="7">
        <v>7</v>
      </c>
      <c r="AW421" s="7">
        <v>4</v>
      </c>
      <c r="AX421" s="7">
        <v>11</v>
      </c>
      <c r="AY421" s="7">
        <v>9</v>
      </c>
      <c r="AZ421" s="7">
        <v>17</v>
      </c>
      <c r="BA421" s="7">
        <v>10</v>
      </c>
      <c r="BB421" s="7">
        <v>12</v>
      </c>
      <c r="BC421" s="7">
        <v>6</v>
      </c>
      <c r="BD421" s="7">
        <v>9</v>
      </c>
      <c r="BE421" s="7">
        <v>10</v>
      </c>
      <c r="BF421" s="7">
        <v>12</v>
      </c>
      <c r="BG421" s="7">
        <v>9</v>
      </c>
      <c r="BH421" s="7">
        <v>6</v>
      </c>
      <c r="BI421" s="7">
        <v>12</v>
      </c>
      <c r="BJ421" s="7">
        <v>10</v>
      </c>
      <c r="BK421" s="7">
        <v>9</v>
      </c>
      <c r="BL421" s="7">
        <v>7</v>
      </c>
      <c r="BM421" s="7">
        <v>5</v>
      </c>
      <c r="BN421" s="7">
        <v>18</v>
      </c>
      <c r="BO421" s="7">
        <v>8</v>
      </c>
      <c r="BP421" s="7">
        <v>12</v>
      </c>
      <c r="BQ421" s="7">
        <v>6</v>
      </c>
      <c r="BR421" s="7">
        <v>10</v>
      </c>
      <c r="BS421" s="7">
        <v>12</v>
      </c>
      <c r="BT421" s="7">
        <v>12</v>
      </c>
      <c r="BU421" s="7">
        <v>15</v>
      </c>
      <c r="BV421" s="7">
        <v>14</v>
      </c>
      <c r="BW421" s="7">
        <v>11</v>
      </c>
      <c r="BX421" s="7">
        <v>12</v>
      </c>
      <c r="BY421" s="7">
        <v>16</v>
      </c>
      <c r="BZ421" s="7">
        <v>5</v>
      </c>
      <c r="CA421" s="7">
        <v>10</v>
      </c>
      <c r="CB421" s="7">
        <v>9</v>
      </c>
      <c r="CC421" s="7">
        <v>9</v>
      </c>
      <c r="CD421" s="7">
        <v>10</v>
      </c>
      <c r="CE421" s="7">
        <v>11</v>
      </c>
      <c r="CF421" s="7">
        <v>14</v>
      </c>
      <c r="CG421" s="7">
        <v>11</v>
      </c>
      <c r="CH421" s="7">
        <v>11</v>
      </c>
      <c r="CI421" s="7">
        <v>9</v>
      </c>
      <c r="CJ421" s="7">
        <v>12</v>
      </c>
      <c r="CK421" s="7">
        <v>11</v>
      </c>
      <c r="CL421" s="7">
        <v>13</v>
      </c>
      <c r="CM421" s="7">
        <v>11</v>
      </c>
      <c r="CN421" s="7">
        <v>7</v>
      </c>
      <c r="CO421" s="7">
        <v>8</v>
      </c>
      <c r="CP421" s="7">
        <v>7</v>
      </c>
      <c r="CQ421" s="7">
        <v>13</v>
      </c>
      <c r="CR421" s="7">
        <v>16</v>
      </c>
      <c r="CS421" s="7">
        <v>8</v>
      </c>
      <c r="CT421" s="7">
        <v>9</v>
      </c>
      <c r="CU421" s="7">
        <v>12</v>
      </c>
      <c r="CV421" s="7">
        <v>13</v>
      </c>
      <c r="CW421" s="7">
        <v>14</v>
      </c>
      <c r="CX421" s="7">
        <v>6</v>
      </c>
      <c r="CY421" s="7">
        <v>11</v>
      </c>
      <c r="CZ421" s="7">
        <v>7</v>
      </c>
      <c r="DA421" s="7">
        <v>7</v>
      </c>
      <c r="DB421" s="7">
        <v>4</v>
      </c>
      <c r="DC421" s="7">
        <v>8</v>
      </c>
      <c r="DD421" s="7">
        <v>2</v>
      </c>
      <c r="DE421" s="7">
        <v>4</v>
      </c>
      <c r="DF421" s="7">
        <v>5</v>
      </c>
      <c r="DG421" s="7">
        <v>10</v>
      </c>
      <c r="DH421" s="7">
        <v>9</v>
      </c>
      <c r="DI421" s="7">
        <v>9</v>
      </c>
      <c r="DJ421" s="7">
        <v>5</v>
      </c>
      <c r="DK421" s="7">
        <v>3</v>
      </c>
      <c r="DL421" s="7">
        <v>8</v>
      </c>
      <c r="DM421" s="7">
        <v>5</v>
      </c>
      <c r="DN421" s="7">
        <v>7</v>
      </c>
      <c r="DO421" s="7">
        <v>1</v>
      </c>
      <c r="DP421" s="7">
        <v>4</v>
      </c>
      <c r="DQ421" s="7">
        <v>2</v>
      </c>
      <c r="DR421" s="7">
        <v>1</v>
      </c>
      <c r="DS421" s="7">
        <v>7</v>
      </c>
      <c r="DT421" s="7">
        <v>4</v>
      </c>
      <c r="DU421" s="7">
        <v>5</v>
      </c>
      <c r="DV421" s="7">
        <v>1</v>
      </c>
      <c r="DW421" s="7">
        <v>17</v>
      </c>
      <c r="DX421" s="7">
        <f t="shared" si="33"/>
        <v>516</v>
      </c>
      <c r="DY421" s="7">
        <f t="shared" si="34"/>
        <v>64</v>
      </c>
      <c r="DZ421" s="7">
        <f t="shared" si="35"/>
        <v>267</v>
      </c>
      <c r="EA421" s="7">
        <f t="shared" si="36"/>
        <v>163</v>
      </c>
    </row>
    <row r="422" spans="1:131" x14ac:dyDescent="0.35">
      <c r="A422" s="7">
        <v>13</v>
      </c>
      <c r="B422" s="10" t="s">
        <v>1020</v>
      </c>
      <c r="C422" s="10" t="s">
        <v>962</v>
      </c>
      <c r="D422" s="10" t="s">
        <v>963</v>
      </c>
      <c r="E422" s="7">
        <f>SUM(Table32534[[#This Row],[0]:[90]])</f>
        <v>1023</v>
      </c>
      <c r="F422" s="8">
        <f>SUM(Table32534[[#This Row],[0]:[15]])</f>
        <v>187</v>
      </c>
      <c r="G422" s="7">
        <f>SUM(Table32534[[#This Row],[16]:[64]])</f>
        <v>644</v>
      </c>
      <c r="H422" s="7">
        <f>SUM(Table32534[[#This Row],[65]:[90]])</f>
        <v>192</v>
      </c>
      <c r="I422" s="7">
        <f>SUM(Table32534[[#This Row],[85]:[90]])</f>
        <v>30</v>
      </c>
      <c r="J422" s="8">
        <f>SUM(Table32534[[#This Row],[0]:[17]])</f>
        <v>216</v>
      </c>
      <c r="K422" s="7">
        <f>SUM(Table32534[[#This Row],[18]:[64]])</f>
        <v>615</v>
      </c>
      <c r="L422" s="8">
        <f>SUM(Table32534[[#This Row],[0]:[4]])</f>
        <v>37</v>
      </c>
      <c r="M422" s="7">
        <f>SUM(Table32534[[#This Row],[5]:[15]])</f>
        <v>150</v>
      </c>
      <c r="N422" s="7">
        <f>SUM(Table32534[[#This Row],[16]:[24]])</f>
        <v>77</v>
      </c>
      <c r="O422" s="7">
        <f>SUM(Table32534[[#This Row],[25]:[49]])</f>
        <v>367</v>
      </c>
      <c r="P422" s="7">
        <f>SUM(Table32534[[#This Row],[50]:[64]])</f>
        <v>200</v>
      </c>
      <c r="Q422" s="7">
        <f>SUM(Table32534[[#This Row],[65]:[74]])</f>
        <v>118</v>
      </c>
      <c r="R422" s="7">
        <f>SUM(Table32534[[#This Row],[75]:[84]])</f>
        <v>44</v>
      </c>
      <c r="S422" s="8">
        <f>SUM(Table32534[[#This Row],[5]:[9]])</f>
        <v>69</v>
      </c>
      <c r="T422" s="7">
        <f>SUM(Table32534[[#This Row],[10]:[14]])</f>
        <v>70</v>
      </c>
      <c r="U422" s="7">
        <f>SUM(Table32534[[#This Row],[15]:[19]])</f>
        <v>64</v>
      </c>
      <c r="V422" s="7">
        <f>SUM(Table32534[[#This Row],[20]:[24]])</f>
        <v>24</v>
      </c>
      <c r="W422" s="7">
        <f>SUM(Table32534[[#This Row],[25]:[29]])</f>
        <v>43</v>
      </c>
      <c r="X422" s="7">
        <f>SUM(Table32534[[#This Row],[30]:[34]])</f>
        <v>57</v>
      </c>
      <c r="Y422" s="7">
        <f>SUM(Table32534[[#This Row],[35]:[39]])</f>
        <v>65</v>
      </c>
      <c r="Z422" s="7">
        <f>SUM(Table32534[[#This Row],[40]:[44]])</f>
        <v>119</v>
      </c>
      <c r="AA422" s="7">
        <f>SUM(Table32534[[#This Row],[45]:[49]])</f>
        <v>83</v>
      </c>
      <c r="AB422" s="7">
        <f>SUM(Table32534[[#This Row],[50]:[54]])</f>
        <v>68</v>
      </c>
      <c r="AC422" s="7">
        <f>SUM(Table32534[[#This Row],[55]:[59]])</f>
        <v>67</v>
      </c>
      <c r="AD422" s="7">
        <f>SUM(Table32534[[#This Row],[60]:[64]])</f>
        <v>65</v>
      </c>
      <c r="AE422" s="7">
        <f>SUM(Table32534[[#This Row],[65]:[69]])</f>
        <v>52</v>
      </c>
      <c r="AF422" s="7">
        <f>SUM(Table32534[[#This Row],[70]:[74]])</f>
        <v>66</v>
      </c>
      <c r="AG422" s="7">
        <f>SUM(Table32534[[#This Row],[75]:[79]])</f>
        <v>24</v>
      </c>
      <c r="AH422" s="7">
        <f>SUM(Table32534[[#This Row],[80]:[84]])</f>
        <v>20</v>
      </c>
      <c r="AI422" s="7">
        <f>SUM(Table32534[[#This Row],[85]:[89]])</f>
        <v>24</v>
      </c>
      <c r="AJ422" s="7">
        <f>Table32534[[#This Row],[90]]</f>
        <v>6</v>
      </c>
      <c r="AK422" s="8">
        <v>8</v>
      </c>
      <c r="AL422" s="7">
        <v>7</v>
      </c>
      <c r="AM422" s="7">
        <v>5</v>
      </c>
      <c r="AN422" s="7">
        <v>10</v>
      </c>
      <c r="AO422" s="7">
        <v>7</v>
      </c>
      <c r="AP422" s="7">
        <v>10</v>
      </c>
      <c r="AQ422" s="7">
        <v>8</v>
      </c>
      <c r="AR422" s="7">
        <v>15</v>
      </c>
      <c r="AS422" s="7">
        <v>21</v>
      </c>
      <c r="AT422" s="7">
        <v>15</v>
      </c>
      <c r="AU422" s="7">
        <v>13</v>
      </c>
      <c r="AV422" s="7">
        <v>15</v>
      </c>
      <c r="AW422" s="7">
        <v>15</v>
      </c>
      <c r="AX422" s="7">
        <v>14</v>
      </c>
      <c r="AY422" s="7">
        <v>13</v>
      </c>
      <c r="AZ422" s="7">
        <v>11</v>
      </c>
      <c r="BA422" s="7">
        <v>15</v>
      </c>
      <c r="BB422" s="7">
        <v>14</v>
      </c>
      <c r="BC422" s="7">
        <v>13</v>
      </c>
      <c r="BD422" s="7">
        <v>11</v>
      </c>
      <c r="BE422" s="7">
        <v>4</v>
      </c>
      <c r="BF422" s="7">
        <v>7</v>
      </c>
      <c r="BG422" s="7">
        <v>6</v>
      </c>
      <c r="BH422" s="7">
        <v>5</v>
      </c>
      <c r="BI422" s="7">
        <v>2</v>
      </c>
      <c r="BJ422" s="7">
        <v>12</v>
      </c>
      <c r="BK422" s="7">
        <v>4</v>
      </c>
      <c r="BL422" s="7">
        <v>8</v>
      </c>
      <c r="BM422" s="7">
        <v>10</v>
      </c>
      <c r="BN422" s="7">
        <v>9</v>
      </c>
      <c r="BO422" s="7">
        <v>13</v>
      </c>
      <c r="BP422" s="7">
        <v>4</v>
      </c>
      <c r="BQ422" s="7">
        <v>12</v>
      </c>
      <c r="BR422" s="7">
        <v>15</v>
      </c>
      <c r="BS422" s="7">
        <v>13</v>
      </c>
      <c r="BT422" s="7">
        <v>13</v>
      </c>
      <c r="BU422" s="7">
        <v>10</v>
      </c>
      <c r="BV422" s="7">
        <v>9</v>
      </c>
      <c r="BW422" s="7">
        <v>13</v>
      </c>
      <c r="BX422" s="7">
        <v>20</v>
      </c>
      <c r="BY422" s="7">
        <v>24</v>
      </c>
      <c r="BZ422" s="7">
        <v>19</v>
      </c>
      <c r="CA422" s="7">
        <v>30</v>
      </c>
      <c r="CB422" s="7">
        <v>23</v>
      </c>
      <c r="CC422" s="7">
        <v>23</v>
      </c>
      <c r="CD422" s="7">
        <v>21</v>
      </c>
      <c r="CE422" s="7">
        <v>16</v>
      </c>
      <c r="CF422" s="7">
        <v>13</v>
      </c>
      <c r="CG422" s="7">
        <v>15</v>
      </c>
      <c r="CH422" s="7">
        <v>18</v>
      </c>
      <c r="CI422" s="7">
        <v>20</v>
      </c>
      <c r="CJ422" s="7">
        <v>17</v>
      </c>
      <c r="CK422" s="7">
        <v>10</v>
      </c>
      <c r="CL422" s="7">
        <v>12</v>
      </c>
      <c r="CM422" s="7">
        <v>9</v>
      </c>
      <c r="CN422" s="7">
        <v>6</v>
      </c>
      <c r="CO422" s="7">
        <v>17</v>
      </c>
      <c r="CP422" s="7">
        <v>14</v>
      </c>
      <c r="CQ422" s="7">
        <v>20</v>
      </c>
      <c r="CR422" s="7">
        <v>10</v>
      </c>
      <c r="CS422" s="7">
        <v>13</v>
      </c>
      <c r="CT422" s="7">
        <v>21</v>
      </c>
      <c r="CU422" s="7">
        <v>10</v>
      </c>
      <c r="CV422" s="7">
        <v>11</v>
      </c>
      <c r="CW422" s="7">
        <v>10</v>
      </c>
      <c r="CX422" s="7">
        <v>7</v>
      </c>
      <c r="CY422" s="7">
        <v>13</v>
      </c>
      <c r="CZ422" s="7">
        <v>7</v>
      </c>
      <c r="DA422" s="7">
        <v>13</v>
      </c>
      <c r="DB422" s="7">
        <v>12</v>
      </c>
      <c r="DC422" s="7">
        <v>19</v>
      </c>
      <c r="DD422" s="7">
        <v>19</v>
      </c>
      <c r="DE422" s="7">
        <v>8</v>
      </c>
      <c r="DF422" s="7">
        <v>11</v>
      </c>
      <c r="DG422" s="7">
        <v>9</v>
      </c>
      <c r="DH422" s="7">
        <v>5</v>
      </c>
      <c r="DI422" s="7">
        <v>2</v>
      </c>
      <c r="DJ422" s="7">
        <v>11</v>
      </c>
      <c r="DK422" s="7">
        <v>3</v>
      </c>
      <c r="DL422" s="7">
        <v>3</v>
      </c>
      <c r="DM422" s="7">
        <v>5</v>
      </c>
      <c r="DN422" s="7">
        <v>5</v>
      </c>
      <c r="DO422" s="7">
        <v>2</v>
      </c>
      <c r="DP422" s="7">
        <v>3</v>
      </c>
      <c r="DQ422" s="7">
        <v>5</v>
      </c>
      <c r="DR422" s="7">
        <v>4</v>
      </c>
      <c r="DS422" s="7">
        <v>5</v>
      </c>
      <c r="DT422" s="7">
        <v>6</v>
      </c>
      <c r="DU422" s="7">
        <v>3</v>
      </c>
      <c r="DV422" s="7">
        <v>6</v>
      </c>
      <c r="DW422" s="7">
        <v>6</v>
      </c>
      <c r="DX422" s="7">
        <f t="shared" si="33"/>
        <v>644</v>
      </c>
      <c r="DY422" s="7">
        <f t="shared" si="34"/>
        <v>48</v>
      </c>
      <c r="DZ422" s="7">
        <f t="shared" si="35"/>
        <v>367</v>
      </c>
      <c r="EA422" s="7">
        <f t="shared" si="36"/>
        <v>200</v>
      </c>
    </row>
    <row r="423" spans="1:131" x14ac:dyDescent="0.35">
      <c r="A423" s="7">
        <v>13</v>
      </c>
      <c r="B423" s="10" t="s">
        <v>1020</v>
      </c>
      <c r="C423" s="10" t="s">
        <v>964</v>
      </c>
      <c r="D423" s="10" t="s">
        <v>965</v>
      </c>
      <c r="E423" s="7">
        <f>SUM(Table32534[[#This Row],[0]:[90]])</f>
        <v>838</v>
      </c>
      <c r="F423" s="8">
        <f>SUM(Table32534[[#This Row],[0]:[15]])</f>
        <v>27</v>
      </c>
      <c r="G423" s="7">
        <f>SUM(Table32534[[#This Row],[16]:[64]])</f>
        <v>708</v>
      </c>
      <c r="H423" s="7">
        <f>SUM(Table32534[[#This Row],[65]:[90]])</f>
        <v>103</v>
      </c>
      <c r="I423" s="7">
        <f>SUM(Table32534[[#This Row],[85]:[90]])</f>
        <v>17</v>
      </c>
      <c r="J423" s="8">
        <f>SUM(Table32534[[#This Row],[0]:[17]])</f>
        <v>33</v>
      </c>
      <c r="K423" s="7">
        <f>SUM(Table32534[[#This Row],[18]:[64]])</f>
        <v>702</v>
      </c>
      <c r="L423" s="8">
        <f>SUM(Table32534[[#This Row],[0]:[4]])</f>
        <v>6</v>
      </c>
      <c r="M423" s="7">
        <f>SUM(Table32534[[#This Row],[5]:[15]])</f>
        <v>21</v>
      </c>
      <c r="N423" s="7">
        <f>SUM(Table32534[[#This Row],[16]:[24]])</f>
        <v>500</v>
      </c>
      <c r="O423" s="7">
        <f>SUM(Table32534[[#This Row],[25]:[49]])</f>
        <v>140</v>
      </c>
      <c r="P423" s="7">
        <f>SUM(Table32534[[#This Row],[50]:[64]])</f>
        <v>68</v>
      </c>
      <c r="Q423" s="7">
        <f>SUM(Table32534[[#This Row],[65]:[74]])</f>
        <v>51</v>
      </c>
      <c r="R423" s="7">
        <f>SUM(Table32534[[#This Row],[75]:[84]])</f>
        <v>35</v>
      </c>
      <c r="S423" s="8">
        <f>SUM(Table32534[[#This Row],[5]:[9]])</f>
        <v>1</v>
      </c>
      <c r="T423" s="7">
        <f>SUM(Table32534[[#This Row],[10]:[14]])</f>
        <v>14</v>
      </c>
      <c r="U423" s="7">
        <f>SUM(Table32534[[#This Row],[15]:[19]])</f>
        <v>149</v>
      </c>
      <c r="V423" s="7">
        <f>SUM(Table32534[[#This Row],[20]:[24]])</f>
        <v>357</v>
      </c>
      <c r="W423" s="7">
        <f>SUM(Table32534[[#This Row],[25]:[29]])</f>
        <v>52</v>
      </c>
      <c r="X423" s="7">
        <f>SUM(Table32534[[#This Row],[30]:[34]])</f>
        <v>18</v>
      </c>
      <c r="Y423" s="7">
        <f>SUM(Table32534[[#This Row],[35]:[39]])</f>
        <v>17</v>
      </c>
      <c r="Z423" s="7">
        <f>SUM(Table32534[[#This Row],[40]:[44]])</f>
        <v>33</v>
      </c>
      <c r="AA423" s="7">
        <f>SUM(Table32534[[#This Row],[45]:[49]])</f>
        <v>20</v>
      </c>
      <c r="AB423" s="7">
        <f>SUM(Table32534[[#This Row],[50]:[54]])</f>
        <v>27</v>
      </c>
      <c r="AC423" s="7">
        <f>SUM(Table32534[[#This Row],[55]:[59]])</f>
        <v>13</v>
      </c>
      <c r="AD423" s="7">
        <f>SUM(Table32534[[#This Row],[60]:[64]])</f>
        <v>28</v>
      </c>
      <c r="AE423" s="7">
        <f>SUM(Table32534[[#This Row],[65]:[69]])</f>
        <v>36</v>
      </c>
      <c r="AF423" s="7">
        <f>SUM(Table32534[[#This Row],[70]:[74]])</f>
        <v>15</v>
      </c>
      <c r="AG423" s="7">
        <f>SUM(Table32534[[#This Row],[75]:[79]])</f>
        <v>21</v>
      </c>
      <c r="AH423" s="7">
        <f>SUM(Table32534[[#This Row],[80]:[84]])</f>
        <v>14</v>
      </c>
      <c r="AI423" s="7">
        <f>SUM(Table32534[[#This Row],[85]:[89]])</f>
        <v>14</v>
      </c>
      <c r="AJ423" s="7">
        <f>Table32534[[#This Row],[90]]</f>
        <v>3</v>
      </c>
      <c r="AK423" s="8">
        <v>1</v>
      </c>
      <c r="AL423" s="7">
        <v>0</v>
      </c>
      <c r="AM423" s="7">
        <v>3</v>
      </c>
      <c r="AN423" s="7">
        <v>1</v>
      </c>
      <c r="AO423" s="7">
        <v>1</v>
      </c>
      <c r="AP423" s="7">
        <v>0</v>
      </c>
      <c r="AQ423" s="7">
        <v>0</v>
      </c>
      <c r="AR423" s="7">
        <v>0</v>
      </c>
      <c r="AS423" s="7">
        <v>0</v>
      </c>
      <c r="AT423" s="7">
        <v>1</v>
      </c>
      <c r="AU423" s="7">
        <v>1</v>
      </c>
      <c r="AV423" s="7">
        <v>4</v>
      </c>
      <c r="AW423" s="7">
        <v>2</v>
      </c>
      <c r="AX423" s="7">
        <v>3</v>
      </c>
      <c r="AY423" s="7">
        <v>4</v>
      </c>
      <c r="AZ423" s="7">
        <v>6</v>
      </c>
      <c r="BA423" s="7">
        <v>3</v>
      </c>
      <c r="BB423" s="7">
        <v>3</v>
      </c>
      <c r="BC423" s="7">
        <v>11</v>
      </c>
      <c r="BD423" s="7">
        <v>126</v>
      </c>
      <c r="BE423" s="7">
        <v>100</v>
      </c>
      <c r="BF423" s="7">
        <v>100</v>
      </c>
      <c r="BG423" s="7">
        <v>58</v>
      </c>
      <c r="BH423" s="7">
        <v>53</v>
      </c>
      <c r="BI423" s="7">
        <v>46</v>
      </c>
      <c r="BJ423" s="7">
        <v>15</v>
      </c>
      <c r="BK423" s="7">
        <v>10</v>
      </c>
      <c r="BL423" s="7">
        <v>14</v>
      </c>
      <c r="BM423" s="7">
        <v>7</v>
      </c>
      <c r="BN423" s="7">
        <v>6</v>
      </c>
      <c r="BO423" s="7">
        <v>6</v>
      </c>
      <c r="BP423" s="7">
        <v>4</v>
      </c>
      <c r="BQ423" s="7">
        <v>3</v>
      </c>
      <c r="BR423" s="7">
        <v>4</v>
      </c>
      <c r="BS423" s="7">
        <v>1</v>
      </c>
      <c r="BT423" s="7">
        <v>4</v>
      </c>
      <c r="BU423" s="7">
        <v>5</v>
      </c>
      <c r="BV423" s="7">
        <v>4</v>
      </c>
      <c r="BW423" s="7">
        <v>2</v>
      </c>
      <c r="BX423" s="7">
        <v>2</v>
      </c>
      <c r="BY423" s="7">
        <v>4</v>
      </c>
      <c r="BZ423" s="7">
        <v>10</v>
      </c>
      <c r="CA423" s="7">
        <v>7</v>
      </c>
      <c r="CB423" s="7">
        <v>6</v>
      </c>
      <c r="CC423" s="7">
        <v>6</v>
      </c>
      <c r="CD423" s="7">
        <v>4</v>
      </c>
      <c r="CE423" s="7">
        <v>3</v>
      </c>
      <c r="CF423" s="7">
        <v>7</v>
      </c>
      <c r="CG423" s="7">
        <v>2</v>
      </c>
      <c r="CH423" s="7">
        <v>4</v>
      </c>
      <c r="CI423" s="7">
        <v>6</v>
      </c>
      <c r="CJ423" s="7">
        <v>7</v>
      </c>
      <c r="CK423" s="7">
        <v>4</v>
      </c>
      <c r="CL423" s="7">
        <v>4</v>
      </c>
      <c r="CM423" s="7">
        <v>6</v>
      </c>
      <c r="CN423" s="7">
        <v>1</v>
      </c>
      <c r="CO423" s="7">
        <v>1</v>
      </c>
      <c r="CP423" s="7">
        <v>4</v>
      </c>
      <c r="CQ423" s="7">
        <v>4</v>
      </c>
      <c r="CR423" s="7">
        <v>3</v>
      </c>
      <c r="CS423" s="7">
        <v>8</v>
      </c>
      <c r="CT423" s="7">
        <v>1</v>
      </c>
      <c r="CU423" s="7">
        <v>6</v>
      </c>
      <c r="CV423" s="7">
        <v>6</v>
      </c>
      <c r="CW423" s="7">
        <v>7</v>
      </c>
      <c r="CX423" s="7">
        <v>10</v>
      </c>
      <c r="CY423" s="7">
        <v>11</v>
      </c>
      <c r="CZ423" s="7">
        <v>9</v>
      </c>
      <c r="DA423" s="7">
        <v>6</v>
      </c>
      <c r="DB423" s="7">
        <v>0</v>
      </c>
      <c r="DC423" s="7">
        <v>5</v>
      </c>
      <c r="DD423" s="7">
        <v>3</v>
      </c>
      <c r="DE423" s="7">
        <v>2</v>
      </c>
      <c r="DF423" s="7">
        <v>2</v>
      </c>
      <c r="DG423" s="7">
        <v>3</v>
      </c>
      <c r="DH423" s="7">
        <v>6</v>
      </c>
      <c r="DI423" s="7">
        <v>7</v>
      </c>
      <c r="DJ423" s="7">
        <v>4</v>
      </c>
      <c r="DK423" s="7">
        <v>1</v>
      </c>
      <c r="DL423" s="7">
        <v>3</v>
      </c>
      <c r="DM423" s="7">
        <v>3</v>
      </c>
      <c r="DN423" s="7">
        <v>2</v>
      </c>
      <c r="DO423" s="7">
        <v>8</v>
      </c>
      <c r="DP423" s="7">
        <v>1</v>
      </c>
      <c r="DQ423" s="7">
        <v>0</v>
      </c>
      <c r="DR423" s="7">
        <v>1</v>
      </c>
      <c r="DS423" s="7">
        <v>3</v>
      </c>
      <c r="DT423" s="7">
        <v>2</v>
      </c>
      <c r="DU423" s="7">
        <v>4</v>
      </c>
      <c r="DV423" s="7">
        <v>4</v>
      </c>
      <c r="DW423" s="7">
        <v>3</v>
      </c>
      <c r="DX423" s="7">
        <f t="shared" si="33"/>
        <v>708</v>
      </c>
      <c r="DY423" s="7">
        <f t="shared" si="34"/>
        <v>494</v>
      </c>
      <c r="DZ423" s="7">
        <f t="shared" si="35"/>
        <v>140</v>
      </c>
      <c r="EA423" s="7">
        <f t="shared" si="36"/>
        <v>68</v>
      </c>
    </row>
    <row r="424" spans="1:131" x14ac:dyDescent="0.35">
      <c r="A424" s="7">
        <v>13</v>
      </c>
      <c r="B424" s="10" t="s">
        <v>1020</v>
      </c>
      <c r="C424" s="10" t="s">
        <v>966</v>
      </c>
      <c r="D424" s="10" t="s">
        <v>967</v>
      </c>
      <c r="E424" s="7">
        <f>SUM(Table32534[[#This Row],[0]:[90]])</f>
        <v>880</v>
      </c>
      <c r="F424" s="8">
        <f>SUM(Table32534[[#This Row],[0]:[15]])</f>
        <v>15</v>
      </c>
      <c r="G424" s="7">
        <f>SUM(Table32534[[#This Row],[16]:[64]])</f>
        <v>824</v>
      </c>
      <c r="H424" s="7">
        <f>SUM(Table32534[[#This Row],[65]:[90]])</f>
        <v>41</v>
      </c>
      <c r="I424" s="7">
        <f>SUM(Table32534[[#This Row],[85]:[90]])</f>
        <v>3</v>
      </c>
      <c r="J424" s="8">
        <f>SUM(Table32534[[#This Row],[0]:[17]])</f>
        <v>21</v>
      </c>
      <c r="K424" s="7">
        <f>SUM(Table32534[[#This Row],[18]:[64]])</f>
        <v>818</v>
      </c>
      <c r="L424" s="8">
        <f>SUM(Table32534[[#This Row],[0]:[4]])</f>
        <v>6</v>
      </c>
      <c r="M424" s="7">
        <f>SUM(Table32534[[#This Row],[5]:[15]])</f>
        <v>9</v>
      </c>
      <c r="N424" s="7">
        <f>SUM(Table32534[[#This Row],[16]:[24]])</f>
        <v>674</v>
      </c>
      <c r="O424" s="7">
        <f>SUM(Table32534[[#This Row],[25]:[49]])</f>
        <v>106</v>
      </c>
      <c r="P424" s="7">
        <f>SUM(Table32534[[#This Row],[50]:[64]])</f>
        <v>44</v>
      </c>
      <c r="Q424" s="7">
        <f>SUM(Table32534[[#This Row],[65]:[74]])</f>
        <v>27</v>
      </c>
      <c r="R424" s="7">
        <f>SUM(Table32534[[#This Row],[75]:[84]])</f>
        <v>11</v>
      </c>
      <c r="S424" s="8">
        <f>SUM(Table32534[[#This Row],[5]:[9]])</f>
        <v>3</v>
      </c>
      <c r="T424" s="7">
        <f>SUM(Table32534[[#This Row],[10]:[14]])</f>
        <v>4</v>
      </c>
      <c r="U424" s="7">
        <f>SUM(Table32534[[#This Row],[15]:[19]])</f>
        <v>158</v>
      </c>
      <c r="V424" s="7">
        <f>SUM(Table32534[[#This Row],[20]:[24]])</f>
        <v>518</v>
      </c>
      <c r="W424" s="7">
        <f>SUM(Table32534[[#This Row],[25]:[29]])</f>
        <v>45</v>
      </c>
      <c r="X424" s="7">
        <f>SUM(Table32534[[#This Row],[30]:[34]])</f>
        <v>28</v>
      </c>
      <c r="Y424" s="7">
        <f>SUM(Table32534[[#This Row],[35]:[39]])</f>
        <v>20</v>
      </c>
      <c r="Z424" s="7">
        <f>SUM(Table32534[[#This Row],[40]:[44]])</f>
        <v>1</v>
      </c>
      <c r="AA424" s="7">
        <f>SUM(Table32534[[#This Row],[45]:[49]])</f>
        <v>12</v>
      </c>
      <c r="AB424" s="7">
        <f>SUM(Table32534[[#This Row],[50]:[54]])</f>
        <v>15</v>
      </c>
      <c r="AC424" s="7">
        <f>SUM(Table32534[[#This Row],[55]:[59]])</f>
        <v>15</v>
      </c>
      <c r="AD424" s="7">
        <f>SUM(Table32534[[#This Row],[60]:[64]])</f>
        <v>14</v>
      </c>
      <c r="AE424" s="7">
        <f>SUM(Table32534[[#This Row],[65]:[69]])</f>
        <v>14</v>
      </c>
      <c r="AF424" s="7">
        <f>SUM(Table32534[[#This Row],[70]:[74]])</f>
        <v>13</v>
      </c>
      <c r="AG424" s="7">
        <f>SUM(Table32534[[#This Row],[75]:[79]])</f>
        <v>6</v>
      </c>
      <c r="AH424" s="7">
        <f>SUM(Table32534[[#This Row],[80]:[84]])</f>
        <v>5</v>
      </c>
      <c r="AI424" s="7">
        <f>SUM(Table32534[[#This Row],[85]:[89]])</f>
        <v>2</v>
      </c>
      <c r="AJ424" s="7">
        <f>Table32534[[#This Row],[90]]</f>
        <v>1</v>
      </c>
      <c r="AK424" s="8">
        <v>2</v>
      </c>
      <c r="AL424" s="7">
        <v>1</v>
      </c>
      <c r="AM424" s="7">
        <v>0</v>
      </c>
      <c r="AN424" s="7">
        <v>2</v>
      </c>
      <c r="AO424" s="7">
        <v>1</v>
      </c>
      <c r="AP424" s="7">
        <v>0</v>
      </c>
      <c r="AQ424" s="7">
        <v>1</v>
      </c>
      <c r="AR424" s="7">
        <v>1</v>
      </c>
      <c r="AS424" s="7">
        <v>0</v>
      </c>
      <c r="AT424" s="7">
        <v>1</v>
      </c>
      <c r="AU424" s="7">
        <v>2</v>
      </c>
      <c r="AV424" s="7">
        <v>0</v>
      </c>
      <c r="AW424" s="7">
        <v>1</v>
      </c>
      <c r="AX424" s="7">
        <v>1</v>
      </c>
      <c r="AY424" s="7">
        <v>0</v>
      </c>
      <c r="AZ424" s="7">
        <v>2</v>
      </c>
      <c r="BA424" s="7">
        <v>1</v>
      </c>
      <c r="BB424" s="7">
        <v>5</v>
      </c>
      <c r="BC424" s="7">
        <v>16</v>
      </c>
      <c r="BD424" s="7">
        <v>134</v>
      </c>
      <c r="BE424" s="7">
        <v>102</v>
      </c>
      <c r="BF424" s="7">
        <v>167</v>
      </c>
      <c r="BG424" s="7">
        <v>133</v>
      </c>
      <c r="BH424" s="7">
        <v>67</v>
      </c>
      <c r="BI424" s="7">
        <v>49</v>
      </c>
      <c r="BJ424" s="7">
        <v>11</v>
      </c>
      <c r="BK424" s="7">
        <v>10</v>
      </c>
      <c r="BL424" s="7">
        <v>12</v>
      </c>
      <c r="BM424" s="7">
        <v>5</v>
      </c>
      <c r="BN424" s="7">
        <v>7</v>
      </c>
      <c r="BO424" s="7">
        <v>6</v>
      </c>
      <c r="BP424" s="7">
        <v>11</v>
      </c>
      <c r="BQ424" s="7">
        <v>5</v>
      </c>
      <c r="BR424" s="7">
        <v>2</v>
      </c>
      <c r="BS424" s="7">
        <v>4</v>
      </c>
      <c r="BT424" s="7">
        <v>3</v>
      </c>
      <c r="BU424" s="7">
        <v>3</v>
      </c>
      <c r="BV424" s="7">
        <v>5</v>
      </c>
      <c r="BW424" s="7">
        <v>7</v>
      </c>
      <c r="BX424" s="7">
        <v>2</v>
      </c>
      <c r="BY424" s="7">
        <v>1</v>
      </c>
      <c r="BZ424" s="7">
        <v>0</v>
      </c>
      <c r="CA424" s="7">
        <v>0</v>
      </c>
      <c r="CB424" s="7">
        <v>0</v>
      </c>
      <c r="CC424" s="7">
        <v>0</v>
      </c>
      <c r="CD424" s="7">
        <v>1</v>
      </c>
      <c r="CE424" s="7">
        <v>3</v>
      </c>
      <c r="CF424" s="7">
        <v>1</v>
      </c>
      <c r="CG424" s="7">
        <v>3</v>
      </c>
      <c r="CH424" s="7">
        <v>4</v>
      </c>
      <c r="CI424" s="7">
        <v>2</v>
      </c>
      <c r="CJ424" s="7">
        <v>1</v>
      </c>
      <c r="CK424" s="7">
        <v>5</v>
      </c>
      <c r="CL424" s="7">
        <v>2</v>
      </c>
      <c r="CM424" s="7">
        <v>5</v>
      </c>
      <c r="CN424" s="7">
        <v>4</v>
      </c>
      <c r="CO424" s="7">
        <v>3</v>
      </c>
      <c r="CP424" s="7">
        <v>2</v>
      </c>
      <c r="CQ424" s="7">
        <v>3</v>
      </c>
      <c r="CR424" s="7">
        <v>3</v>
      </c>
      <c r="CS424" s="7">
        <v>4</v>
      </c>
      <c r="CT424" s="7">
        <v>1</v>
      </c>
      <c r="CU424" s="7">
        <v>3</v>
      </c>
      <c r="CV424" s="7">
        <v>3</v>
      </c>
      <c r="CW424" s="7">
        <v>3</v>
      </c>
      <c r="CX424" s="7">
        <v>6</v>
      </c>
      <c r="CY424" s="7">
        <v>2</v>
      </c>
      <c r="CZ424" s="7">
        <v>1</v>
      </c>
      <c r="DA424" s="7">
        <v>2</v>
      </c>
      <c r="DB424" s="7">
        <v>3</v>
      </c>
      <c r="DC424" s="7">
        <v>2</v>
      </c>
      <c r="DD424" s="7">
        <v>2</v>
      </c>
      <c r="DE424" s="7">
        <v>5</v>
      </c>
      <c r="DF424" s="7">
        <v>3</v>
      </c>
      <c r="DG424" s="7">
        <v>1</v>
      </c>
      <c r="DH424" s="7">
        <v>0</v>
      </c>
      <c r="DI424" s="7">
        <v>2</v>
      </c>
      <c r="DJ424" s="7">
        <v>3</v>
      </c>
      <c r="DK424" s="7">
        <v>0</v>
      </c>
      <c r="DL424" s="7">
        <v>1</v>
      </c>
      <c r="DM424" s="7">
        <v>0</v>
      </c>
      <c r="DN424" s="7">
        <v>0</v>
      </c>
      <c r="DO424" s="7">
        <v>2</v>
      </c>
      <c r="DP424" s="7">
        <v>1</v>
      </c>
      <c r="DQ424" s="7">
        <v>2</v>
      </c>
      <c r="DR424" s="7">
        <v>0</v>
      </c>
      <c r="DS424" s="7">
        <v>0</v>
      </c>
      <c r="DT424" s="7">
        <v>1</v>
      </c>
      <c r="DU424" s="7">
        <v>1</v>
      </c>
      <c r="DV424" s="7">
        <v>0</v>
      </c>
      <c r="DW424" s="7">
        <v>1</v>
      </c>
      <c r="DX424" s="7">
        <f t="shared" si="33"/>
        <v>824</v>
      </c>
      <c r="DY424" s="7">
        <f t="shared" si="34"/>
        <v>668</v>
      </c>
      <c r="DZ424" s="7">
        <f t="shared" si="35"/>
        <v>106</v>
      </c>
      <c r="EA424" s="7">
        <f t="shared" si="36"/>
        <v>44</v>
      </c>
    </row>
    <row r="425" spans="1:131" x14ac:dyDescent="0.35">
      <c r="A425" s="7">
        <v>13</v>
      </c>
      <c r="B425" s="10" t="s">
        <v>1020</v>
      </c>
      <c r="C425" s="10" t="s">
        <v>968</v>
      </c>
      <c r="D425" s="10" t="s">
        <v>969</v>
      </c>
      <c r="E425" s="7">
        <f>SUM(Table32534[[#This Row],[0]:[90]])</f>
        <v>686</v>
      </c>
      <c r="F425" s="8">
        <f>SUM(Table32534[[#This Row],[0]:[15]])</f>
        <v>107</v>
      </c>
      <c r="G425" s="7">
        <f>SUM(Table32534[[#This Row],[16]:[64]])</f>
        <v>481</v>
      </c>
      <c r="H425" s="7">
        <f>SUM(Table32534[[#This Row],[65]:[90]])</f>
        <v>98</v>
      </c>
      <c r="I425" s="7">
        <f>SUM(Table32534[[#This Row],[85]:[90]])</f>
        <v>15</v>
      </c>
      <c r="J425" s="8">
        <f>SUM(Table32534[[#This Row],[0]:[17]])</f>
        <v>127</v>
      </c>
      <c r="K425" s="7">
        <f>SUM(Table32534[[#This Row],[18]:[64]])</f>
        <v>461</v>
      </c>
      <c r="L425" s="8">
        <f>SUM(Table32534[[#This Row],[0]:[4]])</f>
        <v>28</v>
      </c>
      <c r="M425" s="7">
        <f>SUM(Table32534[[#This Row],[5]:[15]])</f>
        <v>79</v>
      </c>
      <c r="N425" s="7">
        <f>SUM(Table32534[[#This Row],[16]:[24]])</f>
        <v>89</v>
      </c>
      <c r="O425" s="7">
        <f>SUM(Table32534[[#This Row],[25]:[49]])</f>
        <v>249</v>
      </c>
      <c r="P425" s="7">
        <f>SUM(Table32534[[#This Row],[50]:[64]])</f>
        <v>143</v>
      </c>
      <c r="Q425" s="7">
        <f>SUM(Table32534[[#This Row],[65]:[74]])</f>
        <v>55</v>
      </c>
      <c r="R425" s="7">
        <f>SUM(Table32534[[#This Row],[75]:[84]])</f>
        <v>28</v>
      </c>
      <c r="S425" s="8">
        <f>SUM(Table32534[[#This Row],[5]:[9]])</f>
        <v>28</v>
      </c>
      <c r="T425" s="7">
        <f>SUM(Table32534[[#This Row],[10]:[14]])</f>
        <v>42</v>
      </c>
      <c r="U425" s="7">
        <f>SUM(Table32534[[#This Row],[15]:[19]])</f>
        <v>38</v>
      </c>
      <c r="V425" s="7">
        <f>SUM(Table32534[[#This Row],[20]:[24]])</f>
        <v>60</v>
      </c>
      <c r="W425" s="7">
        <f>SUM(Table32534[[#This Row],[25]:[29]])</f>
        <v>50</v>
      </c>
      <c r="X425" s="7">
        <f>SUM(Table32534[[#This Row],[30]:[34]])</f>
        <v>66</v>
      </c>
      <c r="Y425" s="7">
        <f>SUM(Table32534[[#This Row],[35]:[39]])</f>
        <v>62</v>
      </c>
      <c r="Z425" s="7">
        <f>SUM(Table32534[[#This Row],[40]:[44]])</f>
        <v>40</v>
      </c>
      <c r="AA425" s="7">
        <f>SUM(Table32534[[#This Row],[45]:[49]])</f>
        <v>31</v>
      </c>
      <c r="AB425" s="7">
        <f>SUM(Table32534[[#This Row],[50]:[54]])</f>
        <v>54</v>
      </c>
      <c r="AC425" s="7">
        <f>SUM(Table32534[[#This Row],[55]:[59]])</f>
        <v>46</v>
      </c>
      <c r="AD425" s="7">
        <f>SUM(Table32534[[#This Row],[60]:[64]])</f>
        <v>43</v>
      </c>
      <c r="AE425" s="7">
        <f>SUM(Table32534[[#This Row],[65]:[69]])</f>
        <v>31</v>
      </c>
      <c r="AF425" s="7">
        <f>SUM(Table32534[[#This Row],[70]:[74]])</f>
        <v>24</v>
      </c>
      <c r="AG425" s="7">
        <f>SUM(Table32534[[#This Row],[75]:[79]])</f>
        <v>21</v>
      </c>
      <c r="AH425" s="7">
        <f>SUM(Table32534[[#This Row],[80]:[84]])</f>
        <v>7</v>
      </c>
      <c r="AI425" s="7">
        <f>SUM(Table32534[[#This Row],[85]:[89]])</f>
        <v>10</v>
      </c>
      <c r="AJ425" s="7">
        <f>Table32534[[#This Row],[90]]</f>
        <v>5</v>
      </c>
      <c r="AK425" s="8">
        <v>8</v>
      </c>
      <c r="AL425" s="7">
        <v>3</v>
      </c>
      <c r="AM425" s="7">
        <v>6</v>
      </c>
      <c r="AN425" s="7">
        <v>5</v>
      </c>
      <c r="AO425" s="7">
        <v>6</v>
      </c>
      <c r="AP425" s="7">
        <v>8</v>
      </c>
      <c r="AQ425" s="7">
        <v>9</v>
      </c>
      <c r="AR425" s="7">
        <v>5</v>
      </c>
      <c r="AS425" s="7">
        <v>2</v>
      </c>
      <c r="AT425" s="7">
        <v>4</v>
      </c>
      <c r="AU425" s="7">
        <v>8</v>
      </c>
      <c r="AV425" s="7">
        <v>7</v>
      </c>
      <c r="AW425" s="7">
        <v>12</v>
      </c>
      <c r="AX425" s="7">
        <v>7</v>
      </c>
      <c r="AY425" s="7">
        <v>8</v>
      </c>
      <c r="AZ425" s="7">
        <v>9</v>
      </c>
      <c r="BA425" s="7">
        <v>9</v>
      </c>
      <c r="BB425" s="7">
        <v>11</v>
      </c>
      <c r="BC425" s="7">
        <v>6</v>
      </c>
      <c r="BD425" s="7">
        <v>3</v>
      </c>
      <c r="BE425" s="7">
        <v>12</v>
      </c>
      <c r="BF425" s="7">
        <v>10</v>
      </c>
      <c r="BG425" s="7">
        <v>12</v>
      </c>
      <c r="BH425" s="7">
        <v>15</v>
      </c>
      <c r="BI425" s="7">
        <v>11</v>
      </c>
      <c r="BJ425" s="7">
        <v>5</v>
      </c>
      <c r="BK425" s="7">
        <v>11</v>
      </c>
      <c r="BL425" s="7">
        <v>8</v>
      </c>
      <c r="BM425" s="7">
        <v>13</v>
      </c>
      <c r="BN425" s="7">
        <v>13</v>
      </c>
      <c r="BO425" s="7">
        <v>14</v>
      </c>
      <c r="BP425" s="7">
        <v>7</v>
      </c>
      <c r="BQ425" s="7">
        <v>16</v>
      </c>
      <c r="BR425" s="7">
        <v>16</v>
      </c>
      <c r="BS425" s="7">
        <v>13</v>
      </c>
      <c r="BT425" s="7">
        <v>13</v>
      </c>
      <c r="BU425" s="7">
        <v>12</v>
      </c>
      <c r="BV425" s="7">
        <v>10</v>
      </c>
      <c r="BW425" s="7">
        <v>11</v>
      </c>
      <c r="BX425" s="7">
        <v>16</v>
      </c>
      <c r="BY425" s="7">
        <v>4</v>
      </c>
      <c r="BZ425" s="7">
        <v>8</v>
      </c>
      <c r="CA425" s="7">
        <v>12</v>
      </c>
      <c r="CB425" s="7">
        <v>9</v>
      </c>
      <c r="CC425" s="7">
        <v>7</v>
      </c>
      <c r="CD425" s="7">
        <v>8</v>
      </c>
      <c r="CE425" s="7">
        <v>7</v>
      </c>
      <c r="CF425" s="7">
        <v>7</v>
      </c>
      <c r="CG425" s="7">
        <v>4</v>
      </c>
      <c r="CH425" s="7">
        <v>5</v>
      </c>
      <c r="CI425" s="7">
        <v>11</v>
      </c>
      <c r="CJ425" s="7">
        <v>8</v>
      </c>
      <c r="CK425" s="7">
        <v>10</v>
      </c>
      <c r="CL425" s="7">
        <v>11</v>
      </c>
      <c r="CM425" s="7">
        <v>14</v>
      </c>
      <c r="CN425" s="7">
        <v>10</v>
      </c>
      <c r="CO425" s="7">
        <v>7</v>
      </c>
      <c r="CP425" s="7">
        <v>8</v>
      </c>
      <c r="CQ425" s="7">
        <v>13</v>
      </c>
      <c r="CR425" s="7">
        <v>8</v>
      </c>
      <c r="CS425" s="7">
        <v>7</v>
      </c>
      <c r="CT425" s="7">
        <v>11</v>
      </c>
      <c r="CU425" s="7">
        <v>11</v>
      </c>
      <c r="CV425" s="7">
        <v>4</v>
      </c>
      <c r="CW425" s="7">
        <v>10</v>
      </c>
      <c r="CX425" s="7">
        <v>5</v>
      </c>
      <c r="CY425" s="7">
        <v>11</v>
      </c>
      <c r="CZ425" s="7">
        <v>7</v>
      </c>
      <c r="DA425" s="7">
        <v>5</v>
      </c>
      <c r="DB425" s="7">
        <v>3</v>
      </c>
      <c r="DC425" s="7">
        <v>5</v>
      </c>
      <c r="DD425" s="7">
        <v>2</v>
      </c>
      <c r="DE425" s="7">
        <v>4</v>
      </c>
      <c r="DF425" s="7">
        <v>6</v>
      </c>
      <c r="DG425" s="7">
        <v>7</v>
      </c>
      <c r="DH425" s="7">
        <v>7</v>
      </c>
      <c r="DI425" s="7">
        <v>3</v>
      </c>
      <c r="DJ425" s="7">
        <v>4</v>
      </c>
      <c r="DK425" s="7">
        <v>4</v>
      </c>
      <c r="DL425" s="7">
        <v>3</v>
      </c>
      <c r="DM425" s="7">
        <v>2</v>
      </c>
      <c r="DN425" s="7">
        <v>2</v>
      </c>
      <c r="DO425" s="7">
        <v>1</v>
      </c>
      <c r="DP425" s="7">
        <v>1</v>
      </c>
      <c r="DQ425" s="7">
        <v>1</v>
      </c>
      <c r="DR425" s="7">
        <v>4</v>
      </c>
      <c r="DS425" s="7">
        <v>3</v>
      </c>
      <c r="DT425" s="7">
        <v>0</v>
      </c>
      <c r="DU425" s="7">
        <v>1</v>
      </c>
      <c r="DV425" s="7">
        <v>2</v>
      </c>
      <c r="DW425" s="7">
        <v>5</v>
      </c>
      <c r="DX425" s="7">
        <f t="shared" si="33"/>
        <v>481</v>
      </c>
      <c r="DY425" s="7">
        <f t="shared" si="34"/>
        <v>69</v>
      </c>
      <c r="DZ425" s="7">
        <f t="shared" si="35"/>
        <v>249</v>
      </c>
      <c r="EA425" s="7">
        <f t="shared" si="36"/>
        <v>143</v>
      </c>
    </row>
    <row r="426" spans="1:131" x14ac:dyDescent="0.35">
      <c r="A426" s="7">
        <v>13</v>
      </c>
      <c r="B426" s="10" t="s">
        <v>1020</v>
      </c>
      <c r="C426" s="10" t="s">
        <v>970</v>
      </c>
      <c r="D426" s="10" t="s">
        <v>971</v>
      </c>
      <c r="E426" s="7">
        <f>SUM(Table32534[[#This Row],[0]:[90]])</f>
        <v>690</v>
      </c>
      <c r="F426" s="8">
        <f>SUM(Table32534[[#This Row],[0]:[15]])</f>
        <v>92</v>
      </c>
      <c r="G426" s="7">
        <f>SUM(Table32534[[#This Row],[16]:[64]])</f>
        <v>439</v>
      </c>
      <c r="H426" s="7">
        <f>SUM(Table32534[[#This Row],[65]:[90]])</f>
        <v>159</v>
      </c>
      <c r="I426" s="7">
        <f>SUM(Table32534[[#This Row],[85]:[90]])</f>
        <v>18</v>
      </c>
      <c r="J426" s="8">
        <f>SUM(Table32534[[#This Row],[0]:[17]])</f>
        <v>99</v>
      </c>
      <c r="K426" s="7">
        <f>SUM(Table32534[[#This Row],[18]:[64]])</f>
        <v>432</v>
      </c>
      <c r="L426" s="8">
        <f>SUM(Table32534[[#This Row],[0]:[4]])</f>
        <v>23</v>
      </c>
      <c r="M426" s="7">
        <f>SUM(Table32534[[#This Row],[5]:[15]])</f>
        <v>69</v>
      </c>
      <c r="N426" s="7">
        <f>SUM(Table32534[[#This Row],[16]:[24]])</f>
        <v>50</v>
      </c>
      <c r="O426" s="7">
        <f>SUM(Table32534[[#This Row],[25]:[49]])</f>
        <v>228</v>
      </c>
      <c r="P426" s="7">
        <f>SUM(Table32534[[#This Row],[50]:[64]])</f>
        <v>161</v>
      </c>
      <c r="Q426" s="7">
        <f>SUM(Table32534[[#This Row],[65]:[74]])</f>
        <v>76</v>
      </c>
      <c r="R426" s="7">
        <f>SUM(Table32534[[#This Row],[75]:[84]])</f>
        <v>65</v>
      </c>
      <c r="S426" s="8">
        <f>SUM(Table32534[[#This Row],[5]:[9]])</f>
        <v>33</v>
      </c>
      <c r="T426" s="7">
        <f>SUM(Table32534[[#This Row],[10]:[14]])</f>
        <v>26</v>
      </c>
      <c r="U426" s="7">
        <f>SUM(Table32534[[#This Row],[15]:[19]])</f>
        <v>32</v>
      </c>
      <c r="V426" s="7">
        <f>SUM(Table32534[[#This Row],[20]:[24]])</f>
        <v>28</v>
      </c>
      <c r="W426" s="7">
        <f>SUM(Table32534[[#This Row],[25]:[29]])</f>
        <v>59</v>
      </c>
      <c r="X426" s="7">
        <f>SUM(Table32534[[#This Row],[30]:[34]])</f>
        <v>34</v>
      </c>
      <c r="Y426" s="7">
        <f>SUM(Table32534[[#This Row],[35]:[39]])</f>
        <v>54</v>
      </c>
      <c r="Z426" s="7">
        <f>SUM(Table32534[[#This Row],[40]:[44]])</f>
        <v>34</v>
      </c>
      <c r="AA426" s="7">
        <f>SUM(Table32534[[#This Row],[45]:[49]])</f>
        <v>47</v>
      </c>
      <c r="AB426" s="7">
        <f>SUM(Table32534[[#This Row],[50]:[54]])</f>
        <v>35</v>
      </c>
      <c r="AC426" s="7">
        <f>SUM(Table32534[[#This Row],[55]:[59]])</f>
        <v>55</v>
      </c>
      <c r="AD426" s="7">
        <f>SUM(Table32534[[#This Row],[60]:[64]])</f>
        <v>71</v>
      </c>
      <c r="AE426" s="7">
        <f>SUM(Table32534[[#This Row],[65]:[69]])</f>
        <v>44</v>
      </c>
      <c r="AF426" s="7">
        <f>SUM(Table32534[[#This Row],[70]:[74]])</f>
        <v>32</v>
      </c>
      <c r="AG426" s="7">
        <f>SUM(Table32534[[#This Row],[75]:[79]])</f>
        <v>38</v>
      </c>
      <c r="AH426" s="7">
        <f>SUM(Table32534[[#This Row],[80]:[84]])</f>
        <v>27</v>
      </c>
      <c r="AI426" s="7">
        <f>SUM(Table32534[[#This Row],[85]:[89]])</f>
        <v>15</v>
      </c>
      <c r="AJ426" s="7">
        <f>Table32534[[#This Row],[90]]</f>
        <v>3</v>
      </c>
      <c r="AK426" s="8">
        <v>3</v>
      </c>
      <c r="AL426" s="7">
        <v>4</v>
      </c>
      <c r="AM426" s="7">
        <v>6</v>
      </c>
      <c r="AN426" s="7">
        <v>7</v>
      </c>
      <c r="AO426" s="7">
        <v>3</v>
      </c>
      <c r="AP426" s="7">
        <v>8</v>
      </c>
      <c r="AQ426" s="7">
        <v>4</v>
      </c>
      <c r="AR426" s="7">
        <v>6</v>
      </c>
      <c r="AS426" s="7">
        <v>4</v>
      </c>
      <c r="AT426" s="7">
        <v>11</v>
      </c>
      <c r="AU426" s="7">
        <v>6</v>
      </c>
      <c r="AV426" s="7">
        <v>4</v>
      </c>
      <c r="AW426" s="7">
        <v>3</v>
      </c>
      <c r="AX426" s="7">
        <v>8</v>
      </c>
      <c r="AY426" s="7">
        <v>5</v>
      </c>
      <c r="AZ426" s="7">
        <v>10</v>
      </c>
      <c r="BA426" s="7">
        <v>2</v>
      </c>
      <c r="BB426" s="7">
        <v>5</v>
      </c>
      <c r="BC426" s="7">
        <v>7</v>
      </c>
      <c r="BD426" s="7">
        <v>8</v>
      </c>
      <c r="BE426" s="7">
        <v>7</v>
      </c>
      <c r="BF426" s="7">
        <v>9</v>
      </c>
      <c r="BG426" s="7">
        <v>2</v>
      </c>
      <c r="BH426" s="7">
        <v>5</v>
      </c>
      <c r="BI426" s="7">
        <v>5</v>
      </c>
      <c r="BJ426" s="7">
        <v>10</v>
      </c>
      <c r="BK426" s="7">
        <v>16</v>
      </c>
      <c r="BL426" s="7">
        <v>12</v>
      </c>
      <c r="BM426" s="7">
        <v>8</v>
      </c>
      <c r="BN426" s="7">
        <v>13</v>
      </c>
      <c r="BO426" s="7">
        <v>6</v>
      </c>
      <c r="BP426" s="7">
        <v>8</v>
      </c>
      <c r="BQ426" s="7">
        <v>10</v>
      </c>
      <c r="BR426" s="7">
        <v>3</v>
      </c>
      <c r="BS426" s="7">
        <v>7</v>
      </c>
      <c r="BT426" s="7">
        <v>10</v>
      </c>
      <c r="BU426" s="7">
        <v>8</v>
      </c>
      <c r="BV426" s="7">
        <v>13</v>
      </c>
      <c r="BW426" s="7">
        <v>12</v>
      </c>
      <c r="BX426" s="7">
        <v>11</v>
      </c>
      <c r="BY426" s="7">
        <v>2</v>
      </c>
      <c r="BZ426" s="7">
        <v>9</v>
      </c>
      <c r="CA426" s="7">
        <v>5</v>
      </c>
      <c r="CB426" s="7">
        <v>7</v>
      </c>
      <c r="CC426" s="7">
        <v>11</v>
      </c>
      <c r="CD426" s="7">
        <v>5</v>
      </c>
      <c r="CE426" s="7">
        <v>10</v>
      </c>
      <c r="CF426" s="7">
        <v>10</v>
      </c>
      <c r="CG426" s="7">
        <v>8</v>
      </c>
      <c r="CH426" s="7">
        <v>14</v>
      </c>
      <c r="CI426" s="7">
        <v>2</v>
      </c>
      <c r="CJ426" s="7">
        <v>4</v>
      </c>
      <c r="CK426" s="7">
        <v>12</v>
      </c>
      <c r="CL426" s="7">
        <v>8</v>
      </c>
      <c r="CM426" s="7">
        <v>9</v>
      </c>
      <c r="CN426" s="7">
        <v>12</v>
      </c>
      <c r="CO426" s="7">
        <v>7</v>
      </c>
      <c r="CP426" s="7">
        <v>13</v>
      </c>
      <c r="CQ426" s="7">
        <v>14</v>
      </c>
      <c r="CR426" s="7">
        <v>9</v>
      </c>
      <c r="CS426" s="7">
        <v>14</v>
      </c>
      <c r="CT426" s="7">
        <v>9</v>
      </c>
      <c r="CU426" s="7">
        <v>21</v>
      </c>
      <c r="CV426" s="7">
        <v>19</v>
      </c>
      <c r="CW426" s="7">
        <v>8</v>
      </c>
      <c r="CX426" s="7">
        <v>19</v>
      </c>
      <c r="CY426" s="7">
        <v>11</v>
      </c>
      <c r="CZ426" s="7">
        <v>3</v>
      </c>
      <c r="DA426" s="7">
        <v>8</v>
      </c>
      <c r="DB426" s="7">
        <v>3</v>
      </c>
      <c r="DC426" s="7">
        <v>10</v>
      </c>
      <c r="DD426" s="7">
        <v>7</v>
      </c>
      <c r="DE426" s="7">
        <v>5</v>
      </c>
      <c r="DF426" s="7">
        <v>6</v>
      </c>
      <c r="DG426" s="7">
        <v>4</v>
      </c>
      <c r="DH426" s="7">
        <v>8</v>
      </c>
      <c r="DI426" s="7">
        <v>11</v>
      </c>
      <c r="DJ426" s="7">
        <v>10</v>
      </c>
      <c r="DK426" s="7">
        <v>1</v>
      </c>
      <c r="DL426" s="7">
        <v>8</v>
      </c>
      <c r="DM426" s="7">
        <v>6</v>
      </c>
      <c r="DN426" s="7">
        <v>7</v>
      </c>
      <c r="DO426" s="7">
        <v>8</v>
      </c>
      <c r="DP426" s="7">
        <v>1</v>
      </c>
      <c r="DQ426" s="7">
        <v>5</v>
      </c>
      <c r="DR426" s="7">
        <v>6</v>
      </c>
      <c r="DS426" s="7">
        <v>3</v>
      </c>
      <c r="DT426" s="7">
        <v>3</v>
      </c>
      <c r="DU426" s="7">
        <v>2</v>
      </c>
      <c r="DV426" s="7">
        <v>1</v>
      </c>
      <c r="DW426" s="7">
        <v>3</v>
      </c>
      <c r="DX426" s="7">
        <f t="shared" si="33"/>
        <v>439</v>
      </c>
      <c r="DY426" s="7">
        <f t="shared" si="34"/>
        <v>43</v>
      </c>
      <c r="DZ426" s="7">
        <f t="shared" si="35"/>
        <v>228</v>
      </c>
      <c r="EA426" s="7">
        <f t="shared" si="36"/>
        <v>161</v>
      </c>
    </row>
    <row r="427" spans="1:131" x14ac:dyDescent="0.35">
      <c r="A427" s="7">
        <v>13</v>
      </c>
      <c r="B427" s="10" t="s">
        <v>1020</v>
      </c>
      <c r="C427" s="10" t="s">
        <v>972</v>
      </c>
      <c r="D427" s="10" t="s">
        <v>973</v>
      </c>
      <c r="E427" s="7">
        <f>SUM(Table32534[[#This Row],[0]:[90]])</f>
        <v>778</v>
      </c>
      <c r="F427" s="8">
        <f>SUM(Table32534[[#This Row],[0]:[15]])</f>
        <v>138</v>
      </c>
      <c r="G427" s="7">
        <f>SUM(Table32534[[#This Row],[16]:[64]])</f>
        <v>526</v>
      </c>
      <c r="H427" s="7">
        <f>SUM(Table32534[[#This Row],[65]:[90]])</f>
        <v>114</v>
      </c>
      <c r="I427" s="7">
        <f>SUM(Table32534[[#This Row],[85]:[90]])</f>
        <v>18</v>
      </c>
      <c r="J427" s="8">
        <f>SUM(Table32534[[#This Row],[0]:[17]])</f>
        <v>157</v>
      </c>
      <c r="K427" s="7">
        <f>SUM(Table32534[[#This Row],[18]:[64]])</f>
        <v>507</v>
      </c>
      <c r="L427" s="8">
        <f>SUM(Table32534[[#This Row],[0]:[4]])</f>
        <v>35</v>
      </c>
      <c r="M427" s="7">
        <f>SUM(Table32534[[#This Row],[5]:[15]])</f>
        <v>103</v>
      </c>
      <c r="N427" s="7">
        <f>SUM(Table32534[[#This Row],[16]:[24]])</f>
        <v>79</v>
      </c>
      <c r="O427" s="7">
        <f>SUM(Table32534[[#This Row],[25]:[49]])</f>
        <v>296</v>
      </c>
      <c r="P427" s="7">
        <f>SUM(Table32534[[#This Row],[50]:[64]])</f>
        <v>151</v>
      </c>
      <c r="Q427" s="7">
        <f>SUM(Table32534[[#This Row],[65]:[74]])</f>
        <v>63</v>
      </c>
      <c r="R427" s="7">
        <f>SUM(Table32534[[#This Row],[75]:[84]])</f>
        <v>33</v>
      </c>
      <c r="S427" s="8">
        <f>SUM(Table32534[[#This Row],[5]:[9]])</f>
        <v>42</v>
      </c>
      <c r="T427" s="7">
        <f>SUM(Table32534[[#This Row],[10]:[14]])</f>
        <v>53</v>
      </c>
      <c r="U427" s="7">
        <f>SUM(Table32534[[#This Row],[15]:[19]])</f>
        <v>43</v>
      </c>
      <c r="V427" s="7">
        <f>SUM(Table32534[[#This Row],[20]:[24]])</f>
        <v>44</v>
      </c>
      <c r="W427" s="7">
        <f>SUM(Table32534[[#This Row],[25]:[29]])</f>
        <v>52</v>
      </c>
      <c r="X427" s="7">
        <f>SUM(Table32534[[#This Row],[30]:[34]])</f>
        <v>50</v>
      </c>
      <c r="Y427" s="7">
        <f>SUM(Table32534[[#This Row],[35]:[39]])</f>
        <v>44</v>
      </c>
      <c r="Z427" s="7">
        <f>SUM(Table32534[[#This Row],[40]:[44]])</f>
        <v>67</v>
      </c>
      <c r="AA427" s="7">
        <f>SUM(Table32534[[#This Row],[45]:[49]])</f>
        <v>83</v>
      </c>
      <c r="AB427" s="7">
        <f>SUM(Table32534[[#This Row],[50]:[54]])</f>
        <v>52</v>
      </c>
      <c r="AC427" s="7">
        <f>SUM(Table32534[[#This Row],[55]:[59]])</f>
        <v>48</v>
      </c>
      <c r="AD427" s="7">
        <f>SUM(Table32534[[#This Row],[60]:[64]])</f>
        <v>51</v>
      </c>
      <c r="AE427" s="7">
        <f>SUM(Table32534[[#This Row],[65]:[69]])</f>
        <v>37</v>
      </c>
      <c r="AF427" s="7">
        <f>SUM(Table32534[[#This Row],[70]:[74]])</f>
        <v>26</v>
      </c>
      <c r="AG427" s="7">
        <f>SUM(Table32534[[#This Row],[75]:[79]])</f>
        <v>23</v>
      </c>
      <c r="AH427" s="7">
        <f>SUM(Table32534[[#This Row],[80]:[84]])</f>
        <v>10</v>
      </c>
      <c r="AI427" s="7">
        <f>SUM(Table32534[[#This Row],[85]:[89]])</f>
        <v>5</v>
      </c>
      <c r="AJ427" s="7">
        <f>Table32534[[#This Row],[90]]</f>
        <v>13</v>
      </c>
      <c r="AK427" s="8">
        <v>8</v>
      </c>
      <c r="AL427" s="7">
        <v>5</v>
      </c>
      <c r="AM427" s="7">
        <v>7</v>
      </c>
      <c r="AN427" s="7">
        <v>3</v>
      </c>
      <c r="AO427" s="7">
        <v>12</v>
      </c>
      <c r="AP427" s="7">
        <v>13</v>
      </c>
      <c r="AQ427" s="7">
        <v>4</v>
      </c>
      <c r="AR427" s="7">
        <v>7</v>
      </c>
      <c r="AS427" s="7">
        <v>10</v>
      </c>
      <c r="AT427" s="7">
        <v>8</v>
      </c>
      <c r="AU427" s="7">
        <v>11</v>
      </c>
      <c r="AV427" s="7">
        <v>12</v>
      </c>
      <c r="AW427" s="7">
        <v>10</v>
      </c>
      <c r="AX427" s="7">
        <v>10</v>
      </c>
      <c r="AY427" s="7">
        <v>10</v>
      </c>
      <c r="AZ427" s="7">
        <v>8</v>
      </c>
      <c r="BA427" s="7">
        <v>9</v>
      </c>
      <c r="BB427" s="7">
        <v>10</v>
      </c>
      <c r="BC427" s="7">
        <v>8</v>
      </c>
      <c r="BD427" s="7">
        <v>8</v>
      </c>
      <c r="BE427" s="7">
        <v>14</v>
      </c>
      <c r="BF427" s="7">
        <v>7</v>
      </c>
      <c r="BG427" s="7">
        <v>13</v>
      </c>
      <c r="BH427" s="7">
        <v>7</v>
      </c>
      <c r="BI427" s="7">
        <v>3</v>
      </c>
      <c r="BJ427" s="7">
        <v>10</v>
      </c>
      <c r="BK427" s="7">
        <v>7</v>
      </c>
      <c r="BL427" s="7">
        <v>13</v>
      </c>
      <c r="BM427" s="7">
        <v>10</v>
      </c>
      <c r="BN427" s="7">
        <v>12</v>
      </c>
      <c r="BO427" s="7">
        <v>5</v>
      </c>
      <c r="BP427" s="7">
        <v>13</v>
      </c>
      <c r="BQ427" s="7">
        <v>11</v>
      </c>
      <c r="BR427" s="7">
        <v>13</v>
      </c>
      <c r="BS427" s="7">
        <v>8</v>
      </c>
      <c r="BT427" s="7">
        <v>12</v>
      </c>
      <c r="BU427" s="7">
        <v>11</v>
      </c>
      <c r="BV427" s="7">
        <v>8</v>
      </c>
      <c r="BW427" s="7">
        <v>3</v>
      </c>
      <c r="BX427" s="7">
        <v>10</v>
      </c>
      <c r="BY427" s="7">
        <v>15</v>
      </c>
      <c r="BZ427" s="7">
        <v>17</v>
      </c>
      <c r="CA427" s="7">
        <v>13</v>
      </c>
      <c r="CB427" s="7">
        <v>12</v>
      </c>
      <c r="CC427" s="7">
        <v>10</v>
      </c>
      <c r="CD427" s="7">
        <v>12</v>
      </c>
      <c r="CE427" s="7">
        <v>13</v>
      </c>
      <c r="CF427" s="7">
        <v>21</v>
      </c>
      <c r="CG427" s="7">
        <v>27</v>
      </c>
      <c r="CH427" s="7">
        <v>10</v>
      </c>
      <c r="CI427" s="7">
        <v>7</v>
      </c>
      <c r="CJ427" s="7">
        <v>14</v>
      </c>
      <c r="CK427" s="7">
        <v>15</v>
      </c>
      <c r="CL427" s="7">
        <v>9</v>
      </c>
      <c r="CM427" s="7">
        <v>7</v>
      </c>
      <c r="CN427" s="7">
        <v>5</v>
      </c>
      <c r="CO427" s="7">
        <v>11</v>
      </c>
      <c r="CP427" s="7">
        <v>9</v>
      </c>
      <c r="CQ427" s="7">
        <v>14</v>
      </c>
      <c r="CR427" s="7">
        <v>9</v>
      </c>
      <c r="CS427" s="7">
        <v>17</v>
      </c>
      <c r="CT427" s="7">
        <v>7</v>
      </c>
      <c r="CU427" s="7">
        <v>9</v>
      </c>
      <c r="CV427" s="7">
        <v>11</v>
      </c>
      <c r="CW427" s="7">
        <v>7</v>
      </c>
      <c r="CX427" s="7">
        <v>12</v>
      </c>
      <c r="CY427" s="7">
        <v>9</v>
      </c>
      <c r="CZ427" s="7">
        <v>4</v>
      </c>
      <c r="DA427" s="7">
        <v>6</v>
      </c>
      <c r="DB427" s="7">
        <v>6</v>
      </c>
      <c r="DC427" s="7">
        <v>6</v>
      </c>
      <c r="DD427" s="7">
        <v>3</v>
      </c>
      <c r="DE427" s="7">
        <v>7</v>
      </c>
      <c r="DF427" s="7">
        <v>6</v>
      </c>
      <c r="DG427" s="7">
        <v>4</v>
      </c>
      <c r="DH427" s="7">
        <v>6</v>
      </c>
      <c r="DI427" s="7">
        <v>6</v>
      </c>
      <c r="DJ427" s="7">
        <v>6</v>
      </c>
      <c r="DK427" s="7">
        <v>3</v>
      </c>
      <c r="DL427" s="7">
        <v>2</v>
      </c>
      <c r="DM427" s="7">
        <v>3</v>
      </c>
      <c r="DN427" s="7">
        <v>2</v>
      </c>
      <c r="DO427" s="7">
        <v>2</v>
      </c>
      <c r="DP427" s="7">
        <v>2</v>
      </c>
      <c r="DQ427" s="7">
        <v>1</v>
      </c>
      <c r="DR427" s="7">
        <v>1</v>
      </c>
      <c r="DS427" s="7">
        <v>0</v>
      </c>
      <c r="DT427" s="7">
        <v>1</v>
      </c>
      <c r="DU427" s="7">
        <v>2</v>
      </c>
      <c r="DV427" s="7">
        <v>1</v>
      </c>
      <c r="DW427" s="7">
        <v>13</v>
      </c>
      <c r="DX427" s="7">
        <f t="shared" si="33"/>
        <v>526</v>
      </c>
      <c r="DY427" s="7">
        <f t="shared" si="34"/>
        <v>60</v>
      </c>
      <c r="DZ427" s="7">
        <f t="shared" si="35"/>
        <v>296</v>
      </c>
      <c r="EA427" s="7">
        <f t="shared" si="36"/>
        <v>151</v>
      </c>
    </row>
    <row r="428" spans="1:131" x14ac:dyDescent="0.35">
      <c r="A428" s="7">
        <v>13</v>
      </c>
      <c r="B428" s="10" t="s">
        <v>1020</v>
      </c>
      <c r="C428" s="10" t="s">
        <v>974</v>
      </c>
      <c r="D428" s="10" t="s">
        <v>975</v>
      </c>
      <c r="E428" s="7">
        <f>SUM(Table32534[[#This Row],[0]:[90]])</f>
        <v>657</v>
      </c>
      <c r="F428" s="8">
        <f>SUM(Table32534[[#This Row],[0]:[15]])</f>
        <v>130</v>
      </c>
      <c r="G428" s="7">
        <f>SUM(Table32534[[#This Row],[16]:[64]])</f>
        <v>451</v>
      </c>
      <c r="H428" s="7">
        <f>SUM(Table32534[[#This Row],[65]:[90]])</f>
        <v>76</v>
      </c>
      <c r="I428" s="7">
        <f>SUM(Table32534[[#This Row],[85]:[90]])</f>
        <v>4</v>
      </c>
      <c r="J428" s="8">
        <f>SUM(Table32534[[#This Row],[0]:[17]])</f>
        <v>153</v>
      </c>
      <c r="K428" s="7">
        <f>SUM(Table32534[[#This Row],[18]:[64]])</f>
        <v>428</v>
      </c>
      <c r="L428" s="8">
        <f>SUM(Table32534[[#This Row],[0]:[4]])</f>
        <v>37</v>
      </c>
      <c r="M428" s="7">
        <f>SUM(Table32534[[#This Row],[5]:[15]])</f>
        <v>93</v>
      </c>
      <c r="N428" s="7">
        <f>SUM(Table32534[[#This Row],[16]:[24]])</f>
        <v>73</v>
      </c>
      <c r="O428" s="7">
        <f>SUM(Table32534[[#This Row],[25]:[49]])</f>
        <v>230</v>
      </c>
      <c r="P428" s="7">
        <f>SUM(Table32534[[#This Row],[50]:[64]])</f>
        <v>148</v>
      </c>
      <c r="Q428" s="7">
        <f>SUM(Table32534[[#This Row],[65]:[74]])</f>
        <v>48</v>
      </c>
      <c r="R428" s="7">
        <f>SUM(Table32534[[#This Row],[75]:[84]])</f>
        <v>24</v>
      </c>
      <c r="S428" s="8">
        <f>SUM(Table32534[[#This Row],[5]:[9]])</f>
        <v>34</v>
      </c>
      <c r="T428" s="7">
        <f>SUM(Table32534[[#This Row],[10]:[14]])</f>
        <v>50</v>
      </c>
      <c r="U428" s="7">
        <f>SUM(Table32534[[#This Row],[15]:[19]])</f>
        <v>44</v>
      </c>
      <c r="V428" s="7">
        <f>SUM(Table32534[[#This Row],[20]:[24]])</f>
        <v>38</v>
      </c>
      <c r="W428" s="7">
        <f>SUM(Table32534[[#This Row],[25]:[29]])</f>
        <v>48</v>
      </c>
      <c r="X428" s="7">
        <f>SUM(Table32534[[#This Row],[30]:[34]])</f>
        <v>53</v>
      </c>
      <c r="Y428" s="7">
        <f>SUM(Table32534[[#This Row],[35]:[39]])</f>
        <v>42</v>
      </c>
      <c r="Z428" s="7">
        <f>SUM(Table32534[[#This Row],[40]:[44]])</f>
        <v>48</v>
      </c>
      <c r="AA428" s="7">
        <f>SUM(Table32534[[#This Row],[45]:[49]])</f>
        <v>39</v>
      </c>
      <c r="AB428" s="7">
        <f>SUM(Table32534[[#This Row],[50]:[54]])</f>
        <v>41</v>
      </c>
      <c r="AC428" s="7">
        <f>SUM(Table32534[[#This Row],[55]:[59]])</f>
        <v>49</v>
      </c>
      <c r="AD428" s="7">
        <f>SUM(Table32534[[#This Row],[60]:[64]])</f>
        <v>58</v>
      </c>
      <c r="AE428" s="7">
        <f>SUM(Table32534[[#This Row],[65]:[69]])</f>
        <v>20</v>
      </c>
      <c r="AF428" s="7">
        <f>SUM(Table32534[[#This Row],[70]:[74]])</f>
        <v>28</v>
      </c>
      <c r="AG428" s="7">
        <f>SUM(Table32534[[#This Row],[75]:[79]])</f>
        <v>21</v>
      </c>
      <c r="AH428" s="7">
        <f>SUM(Table32534[[#This Row],[80]:[84]])</f>
        <v>3</v>
      </c>
      <c r="AI428" s="7">
        <f>SUM(Table32534[[#This Row],[85]:[89]])</f>
        <v>3</v>
      </c>
      <c r="AJ428" s="7">
        <f>Table32534[[#This Row],[90]]</f>
        <v>1</v>
      </c>
      <c r="AK428" s="8">
        <v>4</v>
      </c>
      <c r="AL428" s="7">
        <v>9</v>
      </c>
      <c r="AM428" s="7">
        <v>7</v>
      </c>
      <c r="AN428" s="7">
        <v>10</v>
      </c>
      <c r="AO428" s="7">
        <v>7</v>
      </c>
      <c r="AP428" s="7">
        <v>6</v>
      </c>
      <c r="AQ428" s="7">
        <v>10</v>
      </c>
      <c r="AR428" s="7">
        <v>5</v>
      </c>
      <c r="AS428" s="7">
        <v>9</v>
      </c>
      <c r="AT428" s="7">
        <v>4</v>
      </c>
      <c r="AU428" s="7">
        <v>16</v>
      </c>
      <c r="AV428" s="7">
        <v>6</v>
      </c>
      <c r="AW428" s="7">
        <v>11</v>
      </c>
      <c r="AX428" s="7">
        <v>8</v>
      </c>
      <c r="AY428" s="7">
        <v>9</v>
      </c>
      <c r="AZ428" s="7">
        <v>9</v>
      </c>
      <c r="BA428" s="7">
        <v>11</v>
      </c>
      <c r="BB428" s="7">
        <v>12</v>
      </c>
      <c r="BC428" s="7">
        <v>5</v>
      </c>
      <c r="BD428" s="7">
        <v>7</v>
      </c>
      <c r="BE428" s="7">
        <v>12</v>
      </c>
      <c r="BF428" s="7">
        <v>8</v>
      </c>
      <c r="BG428" s="7">
        <v>3</v>
      </c>
      <c r="BH428" s="7">
        <v>8</v>
      </c>
      <c r="BI428" s="7">
        <v>7</v>
      </c>
      <c r="BJ428" s="7">
        <v>7</v>
      </c>
      <c r="BK428" s="7">
        <v>10</v>
      </c>
      <c r="BL428" s="7">
        <v>12</v>
      </c>
      <c r="BM428" s="7">
        <v>12</v>
      </c>
      <c r="BN428" s="7">
        <v>7</v>
      </c>
      <c r="BO428" s="7">
        <v>10</v>
      </c>
      <c r="BP428" s="7">
        <v>10</v>
      </c>
      <c r="BQ428" s="7">
        <v>11</v>
      </c>
      <c r="BR428" s="7">
        <v>14</v>
      </c>
      <c r="BS428" s="7">
        <v>8</v>
      </c>
      <c r="BT428" s="7">
        <v>13</v>
      </c>
      <c r="BU428" s="7">
        <v>7</v>
      </c>
      <c r="BV428" s="7">
        <v>8</v>
      </c>
      <c r="BW428" s="7">
        <v>10</v>
      </c>
      <c r="BX428" s="7">
        <v>4</v>
      </c>
      <c r="BY428" s="7">
        <v>5</v>
      </c>
      <c r="BZ428" s="7">
        <v>8</v>
      </c>
      <c r="CA428" s="7">
        <v>10</v>
      </c>
      <c r="CB428" s="7">
        <v>10</v>
      </c>
      <c r="CC428" s="7">
        <v>15</v>
      </c>
      <c r="CD428" s="7">
        <v>8</v>
      </c>
      <c r="CE428" s="7">
        <v>9</v>
      </c>
      <c r="CF428" s="7">
        <v>4</v>
      </c>
      <c r="CG428" s="7">
        <v>8</v>
      </c>
      <c r="CH428" s="7">
        <v>10</v>
      </c>
      <c r="CI428" s="7">
        <v>5</v>
      </c>
      <c r="CJ428" s="7">
        <v>8</v>
      </c>
      <c r="CK428" s="7">
        <v>15</v>
      </c>
      <c r="CL428" s="7">
        <v>10</v>
      </c>
      <c r="CM428" s="7">
        <v>3</v>
      </c>
      <c r="CN428" s="7">
        <v>9</v>
      </c>
      <c r="CO428" s="7">
        <v>10</v>
      </c>
      <c r="CP428" s="7">
        <v>9</v>
      </c>
      <c r="CQ428" s="7">
        <v>11</v>
      </c>
      <c r="CR428" s="7">
        <v>10</v>
      </c>
      <c r="CS428" s="7">
        <v>11</v>
      </c>
      <c r="CT428" s="7">
        <v>8</v>
      </c>
      <c r="CU428" s="7">
        <v>15</v>
      </c>
      <c r="CV428" s="7">
        <v>13</v>
      </c>
      <c r="CW428" s="7">
        <v>11</v>
      </c>
      <c r="CX428" s="7">
        <v>5</v>
      </c>
      <c r="CY428" s="7">
        <v>5</v>
      </c>
      <c r="CZ428" s="7">
        <v>5</v>
      </c>
      <c r="DA428" s="7">
        <v>5</v>
      </c>
      <c r="DB428" s="7">
        <v>0</v>
      </c>
      <c r="DC428" s="7">
        <v>4</v>
      </c>
      <c r="DD428" s="7">
        <v>8</v>
      </c>
      <c r="DE428" s="7">
        <v>6</v>
      </c>
      <c r="DF428" s="7">
        <v>4</v>
      </c>
      <c r="DG428" s="7">
        <v>6</v>
      </c>
      <c r="DH428" s="7">
        <v>1</v>
      </c>
      <c r="DI428" s="7">
        <v>6</v>
      </c>
      <c r="DJ428" s="7">
        <v>4</v>
      </c>
      <c r="DK428" s="7">
        <v>7</v>
      </c>
      <c r="DL428" s="7">
        <v>3</v>
      </c>
      <c r="DM428" s="7">
        <v>1</v>
      </c>
      <c r="DN428" s="7">
        <v>0</v>
      </c>
      <c r="DO428" s="7">
        <v>1</v>
      </c>
      <c r="DP428" s="7">
        <v>1</v>
      </c>
      <c r="DQ428" s="7">
        <v>0</v>
      </c>
      <c r="DR428" s="7">
        <v>1</v>
      </c>
      <c r="DS428" s="7">
        <v>1</v>
      </c>
      <c r="DT428" s="7">
        <v>0</v>
      </c>
      <c r="DU428" s="7">
        <v>1</v>
      </c>
      <c r="DV428" s="7">
        <v>0</v>
      </c>
      <c r="DW428" s="7">
        <v>1</v>
      </c>
      <c r="DX428" s="7">
        <f t="shared" si="33"/>
        <v>451</v>
      </c>
      <c r="DY428" s="7">
        <f t="shared" si="34"/>
        <v>50</v>
      </c>
      <c r="DZ428" s="7">
        <f t="shared" si="35"/>
        <v>230</v>
      </c>
      <c r="EA428" s="7">
        <f t="shared" si="36"/>
        <v>148</v>
      </c>
    </row>
    <row r="429" spans="1:131" x14ac:dyDescent="0.35">
      <c r="A429" s="7">
        <v>13</v>
      </c>
      <c r="B429" s="10" t="s">
        <v>1020</v>
      </c>
      <c r="C429" s="10" t="s">
        <v>976</v>
      </c>
      <c r="D429" s="10" t="s">
        <v>977</v>
      </c>
      <c r="E429" s="7">
        <f>SUM(Table32534[[#This Row],[0]:[90]])</f>
        <v>895</v>
      </c>
      <c r="F429" s="8">
        <f>SUM(Table32534[[#This Row],[0]:[15]])</f>
        <v>220</v>
      </c>
      <c r="G429" s="7">
        <f>SUM(Table32534[[#This Row],[16]:[64]])</f>
        <v>581</v>
      </c>
      <c r="H429" s="7">
        <f>SUM(Table32534[[#This Row],[65]:[90]])</f>
        <v>94</v>
      </c>
      <c r="I429" s="7">
        <f>SUM(Table32534[[#This Row],[85]:[90]])</f>
        <v>6</v>
      </c>
      <c r="J429" s="8">
        <f>SUM(Table32534[[#This Row],[0]:[17]])</f>
        <v>243</v>
      </c>
      <c r="K429" s="7">
        <f>SUM(Table32534[[#This Row],[18]:[64]])</f>
        <v>558</v>
      </c>
      <c r="L429" s="8">
        <f>SUM(Table32534[[#This Row],[0]:[4]])</f>
        <v>71</v>
      </c>
      <c r="M429" s="7">
        <f>SUM(Table32534[[#This Row],[5]:[15]])</f>
        <v>149</v>
      </c>
      <c r="N429" s="7">
        <f>SUM(Table32534[[#This Row],[16]:[24]])</f>
        <v>70</v>
      </c>
      <c r="O429" s="7">
        <f>SUM(Table32534[[#This Row],[25]:[49]])</f>
        <v>391</v>
      </c>
      <c r="P429" s="7">
        <f>SUM(Table32534[[#This Row],[50]:[64]])</f>
        <v>120</v>
      </c>
      <c r="Q429" s="7">
        <f>SUM(Table32534[[#This Row],[65]:[74]])</f>
        <v>71</v>
      </c>
      <c r="R429" s="7">
        <f>SUM(Table32534[[#This Row],[75]:[84]])</f>
        <v>17</v>
      </c>
      <c r="S429" s="8">
        <f>SUM(Table32534[[#This Row],[5]:[9]])</f>
        <v>67</v>
      </c>
      <c r="T429" s="7">
        <f>SUM(Table32534[[#This Row],[10]:[14]])</f>
        <v>68</v>
      </c>
      <c r="U429" s="7">
        <f>SUM(Table32534[[#This Row],[15]:[19]])</f>
        <v>54</v>
      </c>
      <c r="V429" s="7">
        <f>SUM(Table32534[[#This Row],[20]:[24]])</f>
        <v>30</v>
      </c>
      <c r="W429" s="7">
        <f>SUM(Table32534[[#This Row],[25]:[29]])</f>
        <v>73</v>
      </c>
      <c r="X429" s="7">
        <f>SUM(Table32534[[#This Row],[30]:[34]])</f>
        <v>103</v>
      </c>
      <c r="Y429" s="7">
        <f>SUM(Table32534[[#This Row],[35]:[39]])</f>
        <v>84</v>
      </c>
      <c r="Z429" s="7">
        <f>SUM(Table32534[[#This Row],[40]:[44]])</f>
        <v>88</v>
      </c>
      <c r="AA429" s="7">
        <f>SUM(Table32534[[#This Row],[45]:[49]])</f>
        <v>43</v>
      </c>
      <c r="AB429" s="7">
        <f>SUM(Table32534[[#This Row],[50]:[54]])</f>
        <v>57</v>
      </c>
      <c r="AC429" s="7">
        <f>SUM(Table32534[[#This Row],[55]:[59]])</f>
        <v>32</v>
      </c>
      <c r="AD429" s="7">
        <f>SUM(Table32534[[#This Row],[60]:[64]])</f>
        <v>31</v>
      </c>
      <c r="AE429" s="7">
        <f>SUM(Table32534[[#This Row],[65]:[69]])</f>
        <v>34</v>
      </c>
      <c r="AF429" s="7">
        <f>SUM(Table32534[[#This Row],[70]:[74]])</f>
        <v>37</v>
      </c>
      <c r="AG429" s="7">
        <f>SUM(Table32534[[#This Row],[75]:[79]])</f>
        <v>15</v>
      </c>
      <c r="AH429" s="7">
        <f>SUM(Table32534[[#This Row],[80]:[84]])</f>
        <v>2</v>
      </c>
      <c r="AI429" s="7">
        <f>SUM(Table32534[[#This Row],[85]:[89]])</f>
        <v>4</v>
      </c>
      <c r="AJ429" s="7">
        <f>Table32534[[#This Row],[90]]</f>
        <v>2</v>
      </c>
      <c r="AK429" s="8">
        <v>19</v>
      </c>
      <c r="AL429" s="7">
        <v>12</v>
      </c>
      <c r="AM429" s="7">
        <v>16</v>
      </c>
      <c r="AN429" s="7">
        <v>11</v>
      </c>
      <c r="AO429" s="7">
        <v>13</v>
      </c>
      <c r="AP429" s="7">
        <v>12</v>
      </c>
      <c r="AQ429" s="7">
        <v>12</v>
      </c>
      <c r="AR429" s="7">
        <v>15</v>
      </c>
      <c r="AS429" s="7">
        <v>16</v>
      </c>
      <c r="AT429" s="7">
        <v>12</v>
      </c>
      <c r="AU429" s="7">
        <v>13</v>
      </c>
      <c r="AV429" s="7">
        <v>14</v>
      </c>
      <c r="AW429" s="7">
        <v>17</v>
      </c>
      <c r="AX429" s="7">
        <v>9</v>
      </c>
      <c r="AY429" s="7">
        <v>15</v>
      </c>
      <c r="AZ429" s="7">
        <v>14</v>
      </c>
      <c r="BA429" s="7">
        <v>11</v>
      </c>
      <c r="BB429" s="7">
        <v>12</v>
      </c>
      <c r="BC429" s="7">
        <v>11</v>
      </c>
      <c r="BD429" s="7">
        <v>6</v>
      </c>
      <c r="BE429" s="7">
        <v>5</v>
      </c>
      <c r="BF429" s="7">
        <v>4</v>
      </c>
      <c r="BG429" s="7">
        <v>12</v>
      </c>
      <c r="BH429" s="7">
        <v>7</v>
      </c>
      <c r="BI429" s="7">
        <v>2</v>
      </c>
      <c r="BJ429" s="7">
        <v>13</v>
      </c>
      <c r="BK429" s="7">
        <v>9</v>
      </c>
      <c r="BL429" s="7">
        <v>16</v>
      </c>
      <c r="BM429" s="7">
        <v>15</v>
      </c>
      <c r="BN429" s="7">
        <v>20</v>
      </c>
      <c r="BO429" s="7">
        <v>14</v>
      </c>
      <c r="BP429" s="7">
        <v>15</v>
      </c>
      <c r="BQ429" s="7">
        <v>24</v>
      </c>
      <c r="BR429" s="7">
        <v>21</v>
      </c>
      <c r="BS429" s="7">
        <v>29</v>
      </c>
      <c r="BT429" s="7">
        <v>11</v>
      </c>
      <c r="BU429" s="7">
        <v>18</v>
      </c>
      <c r="BV429" s="7">
        <v>25</v>
      </c>
      <c r="BW429" s="7">
        <v>15</v>
      </c>
      <c r="BX429" s="7">
        <v>15</v>
      </c>
      <c r="BY429" s="7">
        <v>19</v>
      </c>
      <c r="BZ429" s="7">
        <v>16</v>
      </c>
      <c r="CA429" s="7">
        <v>23</v>
      </c>
      <c r="CB429" s="7">
        <v>19</v>
      </c>
      <c r="CC429" s="7">
        <v>11</v>
      </c>
      <c r="CD429" s="7">
        <v>13</v>
      </c>
      <c r="CE429" s="7">
        <v>7</v>
      </c>
      <c r="CF429" s="7">
        <v>6</v>
      </c>
      <c r="CG429" s="7">
        <v>7</v>
      </c>
      <c r="CH429" s="7">
        <v>10</v>
      </c>
      <c r="CI429" s="7">
        <v>18</v>
      </c>
      <c r="CJ429" s="7">
        <v>15</v>
      </c>
      <c r="CK429" s="7">
        <v>12</v>
      </c>
      <c r="CL429" s="7">
        <v>8</v>
      </c>
      <c r="CM429" s="7">
        <v>4</v>
      </c>
      <c r="CN429" s="7">
        <v>11</v>
      </c>
      <c r="CO429" s="7">
        <v>4</v>
      </c>
      <c r="CP429" s="7">
        <v>3</v>
      </c>
      <c r="CQ429" s="7">
        <v>6</v>
      </c>
      <c r="CR429" s="7">
        <v>8</v>
      </c>
      <c r="CS429" s="7">
        <v>8</v>
      </c>
      <c r="CT429" s="7">
        <v>5</v>
      </c>
      <c r="CU429" s="7">
        <v>7</v>
      </c>
      <c r="CV429" s="7">
        <v>4</v>
      </c>
      <c r="CW429" s="7">
        <v>7</v>
      </c>
      <c r="CX429" s="7">
        <v>9</v>
      </c>
      <c r="CY429" s="7">
        <v>10</v>
      </c>
      <c r="CZ429" s="7">
        <v>6</v>
      </c>
      <c r="DA429" s="7">
        <v>7</v>
      </c>
      <c r="DB429" s="7">
        <v>2</v>
      </c>
      <c r="DC429" s="7">
        <v>9</v>
      </c>
      <c r="DD429" s="7">
        <v>6</v>
      </c>
      <c r="DE429" s="7">
        <v>10</v>
      </c>
      <c r="DF429" s="7">
        <v>6</v>
      </c>
      <c r="DG429" s="7">
        <v>6</v>
      </c>
      <c r="DH429" s="7">
        <v>6</v>
      </c>
      <c r="DI429" s="7">
        <v>3</v>
      </c>
      <c r="DJ429" s="7">
        <v>3</v>
      </c>
      <c r="DK429" s="7">
        <v>0</v>
      </c>
      <c r="DL429" s="7">
        <v>3</v>
      </c>
      <c r="DM429" s="7">
        <v>1</v>
      </c>
      <c r="DN429" s="7">
        <v>0</v>
      </c>
      <c r="DO429" s="7">
        <v>0</v>
      </c>
      <c r="DP429" s="7">
        <v>1</v>
      </c>
      <c r="DQ429" s="7">
        <v>0</v>
      </c>
      <c r="DR429" s="7">
        <v>1</v>
      </c>
      <c r="DS429" s="7">
        <v>1</v>
      </c>
      <c r="DT429" s="7">
        <v>2</v>
      </c>
      <c r="DU429" s="7">
        <v>0</v>
      </c>
      <c r="DV429" s="7">
        <v>0</v>
      </c>
      <c r="DW429" s="7">
        <v>2</v>
      </c>
      <c r="DX429" s="7">
        <f t="shared" si="33"/>
        <v>581</v>
      </c>
      <c r="DY429" s="7">
        <f t="shared" si="34"/>
        <v>47</v>
      </c>
      <c r="DZ429" s="7">
        <f t="shared" si="35"/>
        <v>391</v>
      </c>
      <c r="EA429" s="7">
        <f t="shared" si="36"/>
        <v>120</v>
      </c>
    </row>
    <row r="430" spans="1:131" x14ac:dyDescent="0.35">
      <c r="A430" s="7">
        <v>13</v>
      </c>
      <c r="B430" s="10" t="s">
        <v>1020</v>
      </c>
      <c r="C430" s="10" t="s">
        <v>978</v>
      </c>
      <c r="D430" s="10" t="s">
        <v>979</v>
      </c>
      <c r="E430" s="7">
        <f>SUM(Table32534[[#This Row],[0]:[90]])</f>
        <v>653</v>
      </c>
      <c r="F430" s="8">
        <f>SUM(Table32534[[#This Row],[0]:[15]])</f>
        <v>130</v>
      </c>
      <c r="G430" s="7">
        <f>SUM(Table32534[[#This Row],[16]:[64]])</f>
        <v>434</v>
      </c>
      <c r="H430" s="7">
        <f>SUM(Table32534[[#This Row],[65]:[90]])</f>
        <v>89</v>
      </c>
      <c r="I430" s="7">
        <f>SUM(Table32534[[#This Row],[85]:[90]])</f>
        <v>4</v>
      </c>
      <c r="J430" s="8">
        <f>SUM(Table32534[[#This Row],[0]:[17]])</f>
        <v>151</v>
      </c>
      <c r="K430" s="7">
        <f>SUM(Table32534[[#This Row],[18]:[64]])</f>
        <v>413</v>
      </c>
      <c r="L430" s="8">
        <f>SUM(Table32534[[#This Row],[0]:[4]])</f>
        <v>41</v>
      </c>
      <c r="M430" s="7">
        <f>SUM(Table32534[[#This Row],[5]:[15]])</f>
        <v>89</v>
      </c>
      <c r="N430" s="7">
        <f>SUM(Table32534[[#This Row],[16]:[24]])</f>
        <v>78</v>
      </c>
      <c r="O430" s="7">
        <f>SUM(Table32534[[#This Row],[25]:[49]])</f>
        <v>230</v>
      </c>
      <c r="P430" s="7">
        <f>SUM(Table32534[[#This Row],[50]:[64]])</f>
        <v>126</v>
      </c>
      <c r="Q430" s="7">
        <f>SUM(Table32534[[#This Row],[65]:[74]])</f>
        <v>51</v>
      </c>
      <c r="R430" s="7">
        <f>SUM(Table32534[[#This Row],[75]:[84]])</f>
        <v>34</v>
      </c>
      <c r="S430" s="8">
        <f>SUM(Table32534[[#This Row],[5]:[9]])</f>
        <v>45</v>
      </c>
      <c r="T430" s="7">
        <f>SUM(Table32534[[#This Row],[10]:[14]])</f>
        <v>40</v>
      </c>
      <c r="U430" s="7">
        <f>SUM(Table32534[[#This Row],[15]:[19]])</f>
        <v>36</v>
      </c>
      <c r="V430" s="7">
        <f>SUM(Table32534[[#This Row],[20]:[24]])</f>
        <v>46</v>
      </c>
      <c r="W430" s="7">
        <f>SUM(Table32534[[#This Row],[25]:[29]])</f>
        <v>33</v>
      </c>
      <c r="X430" s="7">
        <f>SUM(Table32534[[#This Row],[30]:[34]])</f>
        <v>55</v>
      </c>
      <c r="Y430" s="7">
        <f>SUM(Table32534[[#This Row],[35]:[39]])</f>
        <v>69</v>
      </c>
      <c r="Z430" s="7">
        <f>SUM(Table32534[[#This Row],[40]:[44]])</f>
        <v>42</v>
      </c>
      <c r="AA430" s="7">
        <f>SUM(Table32534[[#This Row],[45]:[49]])</f>
        <v>31</v>
      </c>
      <c r="AB430" s="7">
        <f>SUM(Table32534[[#This Row],[50]:[54]])</f>
        <v>58</v>
      </c>
      <c r="AC430" s="7">
        <f>SUM(Table32534[[#This Row],[55]:[59]])</f>
        <v>24</v>
      </c>
      <c r="AD430" s="7">
        <f>SUM(Table32534[[#This Row],[60]:[64]])</f>
        <v>44</v>
      </c>
      <c r="AE430" s="7">
        <f>SUM(Table32534[[#This Row],[65]:[69]])</f>
        <v>23</v>
      </c>
      <c r="AF430" s="7">
        <f>SUM(Table32534[[#This Row],[70]:[74]])</f>
        <v>28</v>
      </c>
      <c r="AG430" s="7">
        <f>SUM(Table32534[[#This Row],[75]:[79]])</f>
        <v>28</v>
      </c>
      <c r="AH430" s="7">
        <f>SUM(Table32534[[#This Row],[80]:[84]])</f>
        <v>6</v>
      </c>
      <c r="AI430" s="7">
        <f>SUM(Table32534[[#This Row],[85]:[89]])</f>
        <v>3</v>
      </c>
      <c r="AJ430" s="7">
        <f>Table32534[[#This Row],[90]]</f>
        <v>1</v>
      </c>
      <c r="AK430" s="8">
        <v>8</v>
      </c>
      <c r="AL430" s="7">
        <v>4</v>
      </c>
      <c r="AM430" s="7">
        <v>7</v>
      </c>
      <c r="AN430" s="7">
        <v>9</v>
      </c>
      <c r="AO430" s="7">
        <v>13</v>
      </c>
      <c r="AP430" s="7">
        <v>11</v>
      </c>
      <c r="AQ430" s="7">
        <v>8</v>
      </c>
      <c r="AR430" s="7">
        <v>9</v>
      </c>
      <c r="AS430" s="7">
        <v>6</v>
      </c>
      <c r="AT430" s="7">
        <v>11</v>
      </c>
      <c r="AU430" s="7">
        <v>10</v>
      </c>
      <c r="AV430" s="7">
        <v>7</v>
      </c>
      <c r="AW430" s="7">
        <v>4</v>
      </c>
      <c r="AX430" s="7">
        <v>9</v>
      </c>
      <c r="AY430" s="7">
        <v>10</v>
      </c>
      <c r="AZ430" s="7">
        <v>4</v>
      </c>
      <c r="BA430" s="7">
        <v>11</v>
      </c>
      <c r="BB430" s="7">
        <v>10</v>
      </c>
      <c r="BC430" s="7">
        <v>6</v>
      </c>
      <c r="BD430" s="7">
        <v>5</v>
      </c>
      <c r="BE430" s="7">
        <v>12</v>
      </c>
      <c r="BF430" s="7">
        <v>7</v>
      </c>
      <c r="BG430" s="7">
        <v>11</v>
      </c>
      <c r="BH430" s="7">
        <v>8</v>
      </c>
      <c r="BI430" s="7">
        <v>8</v>
      </c>
      <c r="BJ430" s="7">
        <v>6</v>
      </c>
      <c r="BK430" s="7">
        <v>7</v>
      </c>
      <c r="BL430" s="7">
        <v>6</v>
      </c>
      <c r="BM430" s="7">
        <v>10</v>
      </c>
      <c r="BN430" s="7">
        <v>4</v>
      </c>
      <c r="BO430" s="7">
        <v>8</v>
      </c>
      <c r="BP430" s="7">
        <v>19</v>
      </c>
      <c r="BQ430" s="7">
        <v>10</v>
      </c>
      <c r="BR430" s="7">
        <v>7</v>
      </c>
      <c r="BS430" s="7">
        <v>11</v>
      </c>
      <c r="BT430" s="7">
        <v>13</v>
      </c>
      <c r="BU430" s="7">
        <v>9</v>
      </c>
      <c r="BV430" s="7">
        <v>17</v>
      </c>
      <c r="BW430" s="7">
        <v>14</v>
      </c>
      <c r="BX430" s="7">
        <v>16</v>
      </c>
      <c r="BY430" s="7">
        <v>9</v>
      </c>
      <c r="BZ430" s="7">
        <v>11</v>
      </c>
      <c r="CA430" s="7">
        <v>7</v>
      </c>
      <c r="CB430" s="7">
        <v>7</v>
      </c>
      <c r="CC430" s="7">
        <v>8</v>
      </c>
      <c r="CD430" s="7">
        <v>8</v>
      </c>
      <c r="CE430" s="7">
        <v>2</v>
      </c>
      <c r="CF430" s="7">
        <v>5</v>
      </c>
      <c r="CG430" s="7">
        <v>6</v>
      </c>
      <c r="CH430" s="7">
        <v>10</v>
      </c>
      <c r="CI430" s="7">
        <v>7</v>
      </c>
      <c r="CJ430" s="7">
        <v>17</v>
      </c>
      <c r="CK430" s="7">
        <v>10</v>
      </c>
      <c r="CL430" s="7">
        <v>14</v>
      </c>
      <c r="CM430" s="7">
        <v>10</v>
      </c>
      <c r="CN430" s="7">
        <v>4</v>
      </c>
      <c r="CO430" s="7">
        <v>5</v>
      </c>
      <c r="CP430" s="7">
        <v>5</v>
      </c>
      <c r="CQ430" s="7">
        <v>7</v>
      </c>
      <c r="CR430" s="7">
        <v>3</v>
      </c>
      <c r="CS430" s="7">
        <v>12</v>
      </c>
      <c r="CT430" s="7">
        <v>4</v>
      </c>
      <c r="CU430" s="7">
        <v>7</v>
      </c>
      <c r="CV430" s="7">
        <v>13</v>
      </c>
      <c r="CW430" s="7">
        <v>8</v>
      </c>
      <c r="CX430" s="7">
        <v>0</v>
      </c>
      <c r="CY430" s="7">
        <v>5</v>
      </c>
      <c r="CZ430" s="7">
        <v>6</v>
      </c>
      <c r="DA430" s="7">
        <v>4</v>
      </c>
      <c r="DB430" s="7">
        <v>8</v>
      </c>
      <c r="DC430" s="7">
        <v>6</v>
      </c>
      <c r="DD430" s="7">
        <v>3</v>
      </c>
      <c r="DE430" s="7">
        <v>4</v>
      </c>
      <c r="DF430" s="7">
        <v>7</v>
      </c>
      <c r="DG430" s="7">
        <v>8</v>
      </c>
      <c r="DH430" s="7">
        <v>5</v>
      </c>
      <c r="DI430" s="7">
        <v>9</v>
      </c>
      <c r="DJ430" s="7">
        <v>5</v>
      </c>
      <c r="DK430" s="7">
        <v>4</v>
      </c>
      <c r="DL430" s="7">
        <v>5</v>
      </c>
      <c r="DM430" s="7">
        <v>2</v>
      </c>
      <c r="DN430" s="7">
        <v>0</v>
      </c>
      <c r="DO430" s="7">
        <v>1</v>
      </c>
      <c r="DP430" s="7">
        <v>1</v>
      </c>
      <c r="DQ430" s="7">
        <v>2</v>
      </c>
      <c r="DR430" s="7">
        <v>1</v>
      </c>
      <c r="DS430" s="7">
        <v>0</v>
      </c>
      <c r="DT430" s="7">
        <v>1</v>
      </c>
      <c r="DU430" s="7">
        <v>0</v>
      </c>
      <c r="DV430" s="7">
        <v>1</v>
      </c>
      <c r="DW430" s="7">
        <v>1</v>
      </c>
      <c r="DX430" s="7">
        <f t="shared" si="33"/>
        <v>434</v>
      </c>
      <c r="DY430" s="7">
        <f t="shared" si="34"/>
        <v>57</v>
      </c>
      <c r="DZ430" s="7">
        <f t="shared" si="35"/>
        <v>230</v>
      </c>
      <c r="EA430" s="7">
        <f t="shared" si="36"/>
        <v>126</v>
      </c>
    </row>
    <row r="431" spans="1:131" x14ac:dyDescent="0.35">
      <c r="A431" s="7">
        <v>13</v>
      </c>
      <c r="B431" s="10" t="s">
        <v>1020</v>
      </c>
      <c r="C431" s="10" t="s">
        <v>980</v>
      </c>
      <c r="D431" s="10" t="s">
        <v>981</v>
      </c>
      <c r="E431" s="7">
        <f>SUM(Table32534[[#This Row],[0]:[90]])</f>
        <v>1139</v>
      </c>
      <c r="F431" s="8">
        <f>SUM(Table32534[[#This Row],[0]:[15]])</f>
        <v>189</v>
      </c>
      <c r="G431" s="7">
        <f>SUM(Table32534[[#This Row],[16]:[64]])</f>
        <v>697</v>
      </c>
      <c r="H431" s="7">
        <f>SUM(Table32534[[#This Row],[65]:[90]])</f>
        <v>253</v>
      </c>
      <c r="I431" s="7">
        <f>SUM(Table32534[[#This Row],[85]:[90]])</f>
        <v>41</v>
      </c>
      <c r="J431" s="8">
        <f>SUM(Table32534[[#This Row],[0]:[17]])</f>
        <v>213</v>
      </c>
      <c r="K431" s="7">
        <f>SUM(Table32534[[#This Row],[18]:[64]])</f>
        <v>673</v>
      </c>
      <c r="L431" s="8">
        <f>SUM(Table32534[[#This Row],[0]:[4]])</f>
        <v>49</v>
      </c>
      <c r="M431" s="7">
        <f>SUM(Table32534[[#This Row],[5]:[15]])</f>
        <v>140</v>
      </c>
      <c r="N431" s="7">
        <f>SUM(Table32534[[#This Row],[16]:[24]])</f>
        <v>101</v>
      </c>
      <c r="O431" s="7">
        <f>SUM(Table32534[[#This Row],[25]:[49]])</f>
        <v>353</v>
      </c>
      <c r="P431" s="7">
        <f>SUM(Table32534[[#This Row],[50]:[64]])</f>
        <v>243</v>
      </c>
      <c r="Q431" s="7">
        <f>SUM(Table32534[[#This Row],[65]:[74]])</f>
        <v>130</v>
      </c>
      <c r="R431" s="7">
        <f>SUM(Table32534[[#This Row],[75]:[84]])</f>
        <v>82</v>
      </c>
      <c r="S431" s="8">
        <f>SUM(Table32534[[#This Row],[5]:[9]])</f>
        <v>62</v>
      </c>
      <c r="T431" s="7">
        <f>SUM(Table32534[[#This Row],[10]:[14]])</f>
        <v>66</v>
      </c>
      <c r="U431" s="7">
        <f>SUM(Table32534[[#This Row],[15]:[19]])</f>
        <v>63</v>
      </c>
      <c r="V431" s="7">
        <f>SUM(Table32534[[#This Row],[20]:[24]])</f>
        <v>50</v>
      </c>
      <c r="W431" s="7">
        <f>SUM(Table32534[[#This Row],[25]:[29]])</f>
        <v>51</v>
      </c>
      <c r="X431" s="7">
        <f>SUM(Table32534[[#This Row],[30]:[34]])</f>
        <v>78</v>
      </c>
      <c r="Y431" s="7">
        <f>SUM(Table32534[[#This Row],[35]:[39]])</f>
        <v>75</v>
      </c>
      <c r="Z431" s="7">
        <f>SUM(Table32534[[#This Row],[40]:[44]])</f>
        <v>72</v>
      </c>
      <c r="AA431" s="7">
        <f>SUM(Table32534[[#This Row],[45]:[49]])</f>
        <v>77</v>
      </c>
      <c r="AB431" s="7">
        <f>SUM(Table32534[[#This Row],[50]:[54]])</f>
        <v>69</v>
      </c>
      <c r="AC431" s="7">
        <f>SUM(Table32534[[#This Row],[55]:[59]])</f>
        <v>92</v>
      </c>
      <c r="AD431" s="7">
        <f>SUM(Table32534[[#This Row],[60]:[64]])</f>
        <v>82</v>
      </c>
      <c r="AE431" s="7">
        <f>SUM(Table32534[[#This Row],[65]:[69]])</f>
        <v>73</v>
      </c>
      <c r="AF431" s="7">
        <f>SUM(Table32534[[#This Row],[70]:[74]])</f>
        <v>57</v>
      </c>
      <c r="AG431" s="7">
        <f>SUM(Table32534[[#This Row],[75]:[79]])</f>
        <v>55</v>
      </c>
      <c r="AH431" s="7">
        <f>SUM(Table32534[[#This Row],[80]:[84]])</f>
        <v>27</v>
      </c>
      <c r="AI431" s="7">
        <f>SUM(Table32534[[#This Row],[85]:[89]])</f>
        <v>25</v>
      </c>
      <c r="AJ431" s="7">
        <f>Table32534[[#This Row],[90]]</f>
        <v>16</v>
      </c>
      <c r="AK431" s="8">
        <v>7</v>
      </c>
      <c r="AL431" s="7">
        <v>12</v>
      </c>
      <c r="AM431" s="7">
        <v>11</v>
      </c>
      <c r="AN431" s="7">
        <v>9</v>
      </c>
      <c r="AO431" s="7">
        <v>10</v>
      </c>
      <c r="AP431" s="7">
        <v>11</v>
      </c>
      <c r="AQ431" s="7">
        <v>13</v>
      </c>
      <c r="AR431" s="7">
        <v>14</v>
      </c>
      <c r="AS431" s="7">
        <v>13</v>
      </c>
      <c r="AT431" s="7">
        <v>11</v>
      </c>
      <c r="AU431" s="7">
        <v>17</v>
      </c>
      <c r="AV431" s="7">
        <v>11</v>
      </c>
      <c r="AW431" s="7">
        <v>16</v>
      </c>
      <c r="AX431" s="7">
        <v>15</v>
      </c>
      <c r="AY431" s="7">
        <v>7</v>
      </c>
      <c r="AZ431" s="7">
        <v>12</v>
      </c>
      <c r="BA431" s="7">
        <v>18</v>
      </c>
      <c r="BB431" s="7">
        <v>6</v>
      </c>
      <c r="BC431" s="7">
        <v>15</v>
      </c>
      <c r="BD431" s="7">
        <v>12</v>
      </c>
      <c r="BE431" s="7">
        <v>13</v>
      </c>
      <c r="BF431" s="7">
        <v>11</v>
      </c>
      <c r="BG431" s="7">
        <v>10</v>
      </c>
      <c r="BH431" s="7">
        <v>6</v>
      </c>
      <c r="BI431" s="7">
        <v>10</v>
      </c>
      <c r="BJ431" s="7">
        <v>12</v>
      </c>
      <c r="BK431" s="7">
        <v>12</v>
      </c>
      <c r="BL431" s="7">
        <v>12</v>
      </c>
      <c r="BM431" s="7">
        <v>6</v>
      </c>
      <c r="BN431" s="7">
        <v>9</v>
      </c>
      <c r="BO431" s="7">
        <v>17</v>
      </c>
      <c r="BP431" s="7">
        <v>19</v>
      </c>
      <c r="BQ431" s="7">
        <v>10</v>
      </c>
      <c r="BR431" s="7">
        <v>15</v>
      </c>
      <c r="BS431" s="7">
        <v>17</v>
      </c>
      <c r="BT431" s="7">
        <v>7</v>
      </c>
      <c r="BU431" s="7">
        <v>18</v>
      </c>
      <c r="BV431" s="7">
        <v>14</v>
      </c>
      <c r="BW431" s="7">
        <v>23</v>
      </c>
      <c r="BX431" s="7">
        <v>13</v>
      </c>
      <c r="BY431" s="7">
        <v>17</v>
      </c>
      <c r="BZ431" s="7">
        <v>22</v>
      </c>
      <c r="CA431" s="7">
        <v>8</v>
      </c>
      <c r="CB431" s="7">
        <v>14</v>
      </c>
      <c r="CC431" s="7">
        <v>11</v>
      </c>
      <c r="CD431" s="7">
        <v>22</v>
      </c>
      <c r="CE431" s="7">
        <v>19</v>
      </c>
      <c r="CF431" s="7">
        <v>17</v>
      </c>
      <c r="CG431" s="7">
        <v>10</v>
      </c>
      <c r="CH431" s="7">
        <v>9</v>
      </c>
      <c r="CI431" s="7">
        <v>13</v>
      </c>
      <c r="CJ431" s="7">
        <v>11</v>
      </c>
      <c r="CK431" s="7">
        <v>18</v>
      </c>
      <c r="CL431" s="7">
        <v>10</v>
      </c>
      <c r="CM431" s="7">
        <v>17</v>
      </c>
      <c r="CN431" s="7">
        <v>16</v>
      </c>
      <c r="CO431" s="7">
        <v>25</v>
      </c>
      <c r="CP431" s="7">
        <v>21</v>
      </c>
      <c r="CQ431" s="7">
        <v>11</v>
      </c>
      <c r="CR431" s="7">
        <v>19</v>
      </c>
      <c r="CS431" s="7">
        <v>16</v>
      </c>
      <c r="CT431" s="7">
        <v>16</v>
      </c>
      <c r="CU431" s="7">
        <v>14</v>
      </c>
      <c r="CV431" s="7">
        <v>19</v>
      </c>
      <c r="CW431" s="7">
        <v>17</v>
      </c>
      <c r="CX431" s="7">
        <v>19</v>
      </c>
      <c r="CY431" s="7">
        <v>13</v>
      </c>
      <c r="CZ431" s="7">
        <v>15</v>
      </c>
      <c r="DA431" s="7">
        <v>10</v>
      </c>
      <c r="DB431" s="7">
        <v>16</v>
      </c>
      <c r="DC431" s="7">
        <v>15</v>
      </c>
      <c r="DD431" s="7">
        <v>16</v>
      </c>
      <c r="DE431" s="7">
        <v>8</v>
      </c>
      <c r="DF431" s="7">
        <v>6</v>
      </c>
      <c r="DG431" s="7">
        <v>12</v>
      </c>
      <c r="DH431" s="7">
        <v>16</v>
      </c>
      <c r="DI431" s="7">
        <v>14</v>
      </c>
      <c r="DJ431" s="7">
        <v>8</v>
      </c>
      <c r="DK431" s="7">
        <v>10</v>
      </c>
      <c r="DL431" s="7">
        <v>7</v>
      </c>
      <c r="DM431" s="7">
        <v>10</v>
      </c>
      <c r="DN431" s="7">
        <v>5</v>
      </c>
      <c r="DO431" s="7">
        <v>3</v>
      </c>
      <c r="DP431" s="7">
        <v>4</v>
      </c>
      <c r="DQ431" s="7">
        <v>5</v>
      </c>
      <c r="DR431" s="7">
        <v>6</v>
      </c>
      <c r="DS431" s="7">
        <v>4</v>
      </c>
      <c r="DT431" s="7">
        <v>5</v>
      </c>
      <c r="DU431" s="7">
        <v>3</v>
      </c>
      <c r="DV431" s="7">
        <v>7</v>
      </c>
      <c r="DW431" s="7">
        <v>16</v>
      </c>
      <c r="DX431" s="7">
        <f t="shared" si="33"/>
        <v>697</v>
      </c>
      <c r="DY431" s="7">
        <f t="shared" si="34"/>
        <v>77</v>
      </c>
      <c r="DZ431" s="7">
        <f t="shared" si="35"/>
        <v>353</v>
      </c>
      <c r="EA431" s="7">
        <f t="shared" si="36"/>
        <v>243</v>
      </c>
    </row>
    <row r="432" spans="1:131" x14ac:dyDescent="0.35">
      <c r="A432" s="7">
        <v>13</v>
      </c>
      <c r="B432" s="10" t="s">
        <v>1020</v>
      </c>
      <c r="C432" s="10" t="s">
        <v>982</v>
      </c>
      <c r="D432" s="10" t="s">
        <v>983</v>
      </c>
      <c r="E432" s="7">
        <f>SUM(Table32534[[#This Row],[0]:[90]])</f>
        <v>3372</v>
      </c>
      <c r="F432" s="8">
        <f>SUM(Table32534[[#This Row],[0]:[15]])</f>
        <v>34</v>
      </c>
      <c r="G432" s="7">
        <f>SUM(Table32534[[#This Row],[16]:[64]])</f>
        <v>3215</v>
      </c>
      <c r="H432" s="7">
        <f>SUM(Table32534[[#This Row],[65]:[90]])</f>
        <v>123</v>
      </c>
      <c r="I432" s="7">
        <f>SUM(Table32534[[#This Row],[85]:[90]])</f>
        <v>21</v>
      </c>
      <c r="J432" s="8">
        <f>SUM(Table32534[[#This Row],[0]:[17]])</f>
        <v>43</v>
      </c>
      <c r="K432" s="7">
        <f>SUM(Table32534[[#This Row],[18]:[64]])</f>
        <v>3206</v>
      </c>
      <c r="L432" s="8">
        <f>SUM(Table32534[[#This Row],[0]:[4]])</f>
        <v>0</v>
      </c>
      <c r="M432" s="7">
        <f>SUM(Table32534[[#This Row],[5]:[15]])</f>
        <v>34</v>
      </c>
      <c r="N432" s="7">
        <f>SUM(Table32534[[#This Row],[16]:[24]])</f>
        <v>2931</v>
      </c>
      <c r="O432" s="7">
        <f>SUM(Table32534[[#This Row],[25]:[49]])</f>
        <v>198</v>
      </c>
      <c r="P432" s="7">
        <f>SUM(Table32534[[#This Row],[50]:[64]])</f>
        <v>86</v>
      </c>
      <c r="Q432" s="7">
        <f>SUM(Table32534[[#This Row],[65]:[74]])</f>
        <v>45</v>
      </c>
      <c r="R432" s="7">
        <f>SUM(Table32534[[#This Row],[75]:[84]])</f>
        <v>57</v>
      </c>
      <c r="S432" s="8">
        <f>SUM(Table32534[[#This Row],[5]:[9]])</f>
        <v>18</v>
      </c>
      <c r="T432" s="7">
        <f>SUM(Table32534[[#This Row],[10]:[14]])</f>
        <v>16</v>
      </c>
      <c r="U432" s="7">
        <f>SUM(Table32534[[#This Row],[15]:[19]])</f>
        <v>1379</v>
      </c>
      <c r="V432" s="7">
        <f>SUM(Table32534[[#This Row],[20]:[24]])</f>
        <v>1552</v>
      </c>
      <c r="W432" s="7">
        <f>SUM(Table32534[[#This Row],[25]:[29]])</f>
        <v>72</v>
      </c>
      <c r="X432" s="7">
        <f>SUM(Table32534[[#This Row],[30]:[34]])</f>
        <v>37</v>
      </c>
      <c r="Y432" s="7">
        <f>SUM(Table32534[[#This Row],[35]:[39]])</f>
        <v>31</v>
      </c>
      <c r="Z432" s="7">
        <f>SUM(Table32534[[#This Row],[40]:[44]])</f>
        <v>26</v>
      </c>
      <c r="AA432" s="7">
        <f>SUM(Table32534[[#This Row],[45]:[49]])</f>
        <v>32</v>
      </c>
      <c r="AB432" s="7">
        <f>SUM(Table32534[[#This Row],[50]:[54]])</f>
        <v>35</v>
      </c>
      <c r="AC432" s="7">
        <f>SUM(Table32534[[#This Row],[55]:[59]])</f>
        <v>31</v>
      </c>
      <c r="AD432" s="7">
        <f>SUM(Table32534[[#This Row],[60]:[64]])</f>
        <v>20</v>
      </c>
      <c r="AE432" s="7">
        <f>SUM(Table32534[[#This Row],[65]:[69]])</f>
        <v>19</v>
      </c>
      <c r="AF432" s="7">
        <f>SUM(Table32534[[#This Row],[70]:[74]])</f>
        <v>26</v>
      </c>
      <c r="AG432" s="7">
        <f>SUM(Table32534[[#This Row],[75]:[79]])</f>
        <v>39</v>
      </c>
      <c r="AH432" s="7">
        <f>SUM(Table32534[[#This Row],[80]:[84]])</f>
        <v>18</v>
      </c>
      <c r="AI432" s="7">
        <f>SUM(Table32534[[#This Row],[85]:[89]])</f>
        <v>18</v>
      </c>
      <c r="AJ432" s="7">
        <f>Table32534[[#This Row],[90]]</f>
        <v>3</v>
      </c>
      <c r="AK432" s="8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4</v>
      </c>
      <c r="AQ432" s="7">
        <v>4</v>
      </c>
      <c r="AR432" s="7">
        <v>4</v>
      </c>
      <c r="AS432" s="7">
        <v>4</v>
      </c>
      <c r="AT432" s="7">
        <v>2</v>
      </c>
      <c r="AU432" s="7">
        <v>1</v>
      </c>
      <c r="AV432" s="7">
        <v>0</v>
      </c>
      <c r="AW432" s="7">
        <v>5</v>
      </c>
      <c r="AX432" s="7">
        <v>6</v>
      </c>
      <c r="AY432" s="7">
        <v>4</v>
      </c>
      <c r="AZ432" s="7">
        <v>0</v>
      </c>
      <c r="BA432" s="7">
        <v>3</v>
      </c>
      <c r="BB432" s="7">
        <v>6</v>
      </c>
      <c r="BC432" s="7">
        <v>218</v>
      </c>
      <c r="BD432" s="7">
        <v>1152</v>
      </c>
      <c r="BE432" s="7">
        <v>504</v>
      </c>
      <c r="BF432" s="7">
        <v>477</v>
      </c>
      <c r="BG432" s="7">
        <v>254</v>
      </c>
      <c r="BH432" s="7">
        <v>197</v>
      </c>
      <c r="BI432" s="7">
        <v>120</v>
      </c>
      <c r="BJ432" s="7">
        <v>27</v>
      </c>
      <c r="BK432" s="7">
        <v>16</v>
      </c>
      <c r="BL432" s="7">
        <v>14</v>
      </c>
      <c r="BM432" s="7">
        <v>9</v>
      </c>
      <c r="BN432" s="7">
        <v>6</v>
      </c>
      <c r="BO432" s="7">
        <v>11</v>
      </c>
      <c r="BP432" s="7">
        <v>9</v>
      </c>
      <c r="BQ432" s="7">
        <v>4</v>
      </c>
      <c r="BR432" s="7">
        <v>8</v>
      </c>
      <c r="BS432" s="7">
        <v>5</v>
      </c>
      <c r="BT432" s="7">
        <v>10</v>
      </c>
      <c r="BU432" s="7">
        <v>7</v>
      </c>
      <c r="BV432" s="7">
        <v>3</v>
      </c>
      <c r="BW432" s="7">
        <v>5</v>
      </c>
      <c r="BX432" s="7">
        <v>6</v>
      </c>
      <c r="BY432" s="7">
        <v>7</v>
      </c>
      <c r="BZ432" s="7">
        <v>4</v>
      </c>
      <c r="CA432" s="7">
        <v>4</v>
      </c>
      <c r="CB432" s="7">
        <v>5</v>
      </c>
      <c r="CC432" s="7">
        <v>6</v>
      </c>
      <c r="CD432" s="7">
        <v>7</v>
      </c>
      <c r="CE432" s="7">
        <v>5</v>
      </c>
      <c r="CF432" s="7">
        <v>5</v>
      </c>
      <c r="CG432" s="7">
        <v>6</v>
      </c>
      <c r="CH432" s="7">
        <v>9</v>
      </c>
      <c r="CI432" s="7">
        <v>9</v>
      </c>
      <c r="CJ432" s="7">
        <v>7</v>
      </c>
      <c r="CK432" s="7">
        <v>3</v>
      </c>
      <c r="CL432" s="7">
        <v>6</v>
      </c>
      <c r="CM432" s="7">
        <v>10</v>
      </c>
      <c r="CN432" s="7">
        <v>6</v>
      </c>
      <c r="CO432" s="7">
        <v>10</v>
      </c>
      <c r="CP432" s="7">
        <v>6</v>
      </c>
      <c r="CQ432" s="7">
        <v>4</v>
      </c>
      <c r="CR432" s="7">
        <v>5</v>
      </c>
      <c r="CS432" s="7">
        <v>5</v>
      </c>
      <c r="CT432" s="7">
        <v>7</v>
      </c>
      <c r="CU432" s="7">
        <v>2</v>
      </c>
      <c r="CV432" s="7">
        <v>3</v>
      </c>
      <c r="CW432" s="7">
        <v>3</v>
      </c>
      <c r="CX432" s="7">
        <v>6</v>
      </c>
      <c r="CY432" s="7">
        <v>4</v>
      </c>
      <c r="CZ432" s="7">
        <v>3</v>
      </c>
      <c r="DA432" s="7">
        <v>3</v>
      </c>
      <c r="DB432" s="7">
        <v>3</v>
      </c>
      <c r="DC432" s="7">
        <v>7</v>
      </c>
      <c r="DD432" s="7">
        <v>3</v>
      </c>
      <c r="DE432" s="7">
        <v>5</v>
      </c>
      <c r="DF432" s="7">
        <v>7</v>
      </c>
      <c r="DG432" s="7">
        <v>4</v>
      </c>
      <c r="DH432" s="7">
        <v>9</v>
      </c>
      <c r="DI432" s="7">
        <v>12</v>
      </c>
      <c r="DJ432" s="7">
        <v>7</v>
      </c>
      <c r="DK432" s="7">
        <v>5</v>
      </c>
      <c r="DL432" s="7">
        <v>6</v>
      </c>
      <c r="DM432" s="7">
        <v>2</v>
      </c>
      <c r="DN432" s="7">
        <v>2</v>
      </c>
      <c r="DO432" s="7">
        <v>4</v>
      </c>
      <c r="DP432" s="7">
        <v>1</v>
      </c>
      <c r="DQ432" s="7">
        <v>9</v>
      </c>
      <c r="DR432" s="7">
        <v>4</v>
      </c>
      <c r="DS432" s="7">
        <v>4</v>
      </c>
      <c r="DT432" s="7">
        <v>5</v>
      </c>
      <c r="DU432" s="7">
        <v>3</v>
      </c>
      <c r="DV432" s="7">
        <v>2</v>
      </c>
      <c r="DW432" s="7">
        <v>3</v>
      </c>
      <c r="DX432" s="7">
        <f t="shared" si="33"/>
        <v>3215</v>
      </c>
      <c r="DY432" s="7">
        <f t="shared" si="34"/>
        <v>2922</v>
      </c>
      <c r="DZ432" s="7">
        <f t="shared" si="35"/>
        <v>198</v>
      </c>
      <c r="EA432" s="7">
        <f t="shared" si="36"/>
        <v>86</v>
      </c>
    </row>
    <row r="433" spans="1:131" x14ac:dyDescent="0.35">
      <c r="A433" s="7">
        <v>13</v>
      </c>
      <c r="B433" s="10" t="s">
        <v>1020</v>
      </c>
      <c r="C433" s="10" t="s">
        <v>984</v>
      </c>
      <c r="D433" s="10" t="s">
        <v>985</v>
      </c>
      <c r="E433" s="7">
        <f>SUM(Table32534[[#This Row],[0]:[90]])</f>
        <v>803</v>
      </c>
      <c r="F433" s="8">
        <f>SUM(Table32534[[#This Row],[0]:[15]])</f>
        <v>163</v>
      </c>
      <c r="G433" s="7">
        <f>SUM(Table32534[[#This Row],[16]:[64]])</f>
        <v>544</v>
      </c>
      <c r="H433" s="7">
        <f>SUM(Table32534[[#This Row],[65]:[90]])</f>
        <v>96</v>
      </c>
      <c r="I433" s="7">
        <f>SUM(Table32534[[#This Row],[85]:[90]])</f>
        <v>5</v>
      </c>
      <c r="J433" s="8">
        <f>SUM(Table32534[[#This Row],[0]:[17]])</f>
        <v>185</v>
      </c>
      <c r="K433" s="7">
        <f>SUM(Table32534[[#This Row],[18]:[64]])</f>
        <v>522</v>
      </c>
      <c r="L433" s="8">
        <f>SUM(Table32534[[#This Row],[0]:[4]])</f>
        <v>52</v>
      </c>
      <c r="M433" s="7">
        <f>SUM(Table32534[[#This Row],[5]:[15]])</f>
        <v>111</v>
      </c>
      <c r="N433" s="7">
        <f>SUM(Table32534[[#This Row],[16]:[24]])</f>
        <v>85</v>
      </c>
      <c r="O433" s="7">
        <f>SUM(Table32534[[#This Row],[25]:[49]])</f>
        <v>321</v>
      </c>
      <c r="P433" s="7">
        <f>SUM(Table32534[[#This Row],[50]:[64]])</f>
        <v>138</v>
      </c>
      <c r="Q433" s="7">
        <f>SUM(Table32534[[#This Row],[65]:[74]])</f>
        <v>52</v>
      </c>
      <c r="R433" s="7">
        <f>SUM(Table32534[[#This Row],[75]:[84]])</f>
        <v>39</v>
      </c>
      <c r="S433" s="8">
        <f>SUM(Table32534[[#This Row],[5]:[9]])</f>
        <v>47</v>
      </c>
      <c r="T433" s="7">
        <f>SUM(Table32534[[#This Row],[10]:[14]])</f>
        <v>51</v>
      </c>
      <c r="U433" s="7">
        <f>SUM(Table32534[[#This Row],[15]:[19]])</f>
        <v>56</v>
      </c>
      <c r="V433" s="7">
        <f>SUM(Table32534[[#This Row],[20]:[24]])</f>
        <v>42</v>
      </c>
      <c r="W433" s="7">
        <f>SUM(Table32534[[#This Row],[25]:[29]])</f>
        <v>54</v>
      </c>
      <c r="X433" s="7">
        <f>SUM(Table32534[[#This Row],[30]:[34]])</f>
        <v>72</v>
      </c>
      <c r="Y433" s="7">
        <f>SUM(Table32534[[#This Row],[35]:[39]])</f>
        <v>78</v>
      </c>
      <c r="Z433" s="7">
        <f>SUM(Table32534[[#This Row],[40]:[44]])</f>
        <v>68</v>
      </c>
      <c r="AA433" s="7">
        <f>SUM(Table32534[[#This Row],[45]:[49]])</f>
        <v>49</v>
      </c>
      <c r="AB433" s="7">
        <f>SUM(Table32534[[#This Row],[50]:[54]])</f>
        <v>48</v>
      </c>
      <c r="AC433" s="7">
        <f>SUM(Table32534[[#This Row],[55]:[59]])</f>
        <v>48</v>
      </c>
      <c r="AD433" s="7">
        <f>SUM(Table32534[[#This Row],[60]:[64]])</f>
        <v>42</v>
      </c>
      <c r="AE433" s="7">
        <f>SUM(Table32534[[#This Row],[65]:[69]])</f>
        <v>34</v>
      </c>
      <c r="AF433" s="7">
        <f>SUM(Table32534[[#This Row],[70]:[74]])</f>
        <v>18</v>
      </c>
      <c r="AG433" s="7">
        <f>SUM(Table32534[[#This Row],[75]:[79]])</f>
        <v>38</v>
      </c>
      <c r="AH433" s="7">
        <f>SUM(Table32534[[#This Row],[80]:[84]])</f>
        <v>1</v>
      </c>
      <c r="AI433" s="7">
        <f>SUM(Table32534[[#This Row],[85]:[89]])</f>
        <v>4</v>
      </c>
      <c r="AJ433" s="7">
        <f>Table32534[[#This Row],[90]]</f>
        <v>1</v>
      </c>
      <c r="AK433" s="8">
        <v>13</v>
      </c>
      <c r="AL433" s="7">
        <v>9</v>
      </c>
      <c r="AM433" s="7">
        <v>11</v>
      </c>
      <c r="AN433" s="7">
        <v>8</v>
      </c>
      <c r="AO433" s="7">
        <v>11</v>
      </c>
      <c r="AP433" s="7">
        <v>7</v>
      </c>
      <c r="AQ433" s="7">
        <v>8</v>
      </c>
      <c r="AR433" s="7">
        <v>10</v>
      </c>
      <c r="AS433" s="7">
        <v>12</v>
      </c>
      <c r="AT433" s="7">
        <v>10</v>
      </c>
      <c r="AU433" s="7">
        <v>9</v>
      </c>
      <c r="AV433" s="7">
        <v>12</v>
      </c>
      <c r="AW433" s="7">
        <v>12</v>
      </c>
      <c r="AX433" s="7">
        <v>11</v>
      </c>
      <c r="AY433" s="7">
        <v>7</v>
      </c>
      <c r="AZ433" s="7">
        <v>13</v>
      </c>
      <c r="BA433" s="7">
        <v>9</v>
      </c>
      <c r="BB433" s="7">
        <v>13</v>
      </c>
      <c r="BC433" s="7">
        <v>8</v>
      </c>
      <c r="BD433" s="7">
        <v>13</v>
      </c>
      <c r="BE433" s="7">
        <v>9</v>
      </c>
      <c r="BF433" s="7">
        <v>13</v>
      </c>
      <c r="BG433" s="7">
        <v>5</v>
      </c>
      <c r="BH433" s="7">
        <v>5</v>
      </c>
      <c r="BI433" s="7">
        <v>10</v>
      </c>
      <c r="BJ433" s="7">
        <v>8</v>
      </c>
      <c r="BK433" s="7">
        <v>10</v>
      </c>
      <c r="BL433" s="7">
        <v>11</v>
      </c>
      <c r="BM433" s="7">
        <v>9</v>
      </c>
      <c r="BN433" s="7">
        <v>16</v>
      </c>
      <c r="BO433" s="7">
        <v>12</v>
      </c>
      <c r="BP433" s="7">
        <v>13</v>
      </c>
      <c r="BQ433" s="7">
        <v>14</v>
      </c>
      <c r="BR433" s="7">
        <v>16</v>
      </c>
      <c r="BS433" s="7">
        <v>17</v>
      </c>
      <c r="BT433" s="7">
        <v>12</v>
      </c>
      <c r="BU433" s="7">
        <v>14</v>
      </c>
      <c r="BV433" s="7">
        <v>19</v>
      </c>
      <c r="BW433" s="7">
        <v>22</v>
      </c>
      <c r="BX433" s="7">
        <v>11</v>
      </c>
      <c r="BY433" s="7">
        <v>12</v>
      </c>
      <c r="BZ433" s="7">
        <v>12</v>
      </c>
      <c r="CA433" s="7">
        <v>14</v>
      </c>
      <c r="CB433" s="7">
        <v>16</v>
      </c>
      <c r="CC433" s="7">
        <v>14</v>
      </c>
      <c r="CD433" s="7">
        <v>11</v>
      </c>
      <c r="CE433" s="7">
        <v>6</v>
      </c>
      <c r="CF433" s="7">
        <v>14</v>
      </c>
      <c r="CG433" s="7">
        <v>10</v>
      </c>
      <c r="CH433" s="7">
        <v>8</v>
      </c>
      <c r="CI433" s="7">
        <v>9</v>
      </c>
      <c r="CJ433" s="7">
        <v>13</v>
      </c>
      <c r="CK433" s="7">
        <v>5</v>
      </c>
      <c r="CL433" s="7">
        <v>10</v>
      </c>
      <c r="CM433" s="7">
        <v>11</v>
      </c>
      <c r="CN433" s="7">
        <v>10</v>
      </c>
      <c r="CO433" s="7">
        <v>10</v>
      </c>
      <c r="CP433" s="7">
        <v>12</v>
      </c>
      <c r="CQ433" s="7">
        <v>9</v>
      </c>
      <c r="CR433" s="7">
        <v>7</v>
      </c>
      <c r="CS433" s="7">
        <v>9</v>
      </c>
      <c r="CT433" s="7">
        <v>11</v>
      </c>
      <c r="CU433" s="7">
        <v>7</v>
      </c>
      <c r="CV433" s="7">
        <v>11</v>
      </c>
      <c r="CW433" s="7">
        <v>4</v>
      </c>
      <c r="CX433" s="7">
        <v>8</v>
      </c>
      <c r="CY433" s="7">
        <v>5</v>
      </c>
      <c r="CZ433" s="7">
        <v>7</v>
      </c>
      <c r="DA433" s="7">
        <v>6</v>
      </c>
      <c r="DB433" s="7">
        <v>8</v>
      </c>
      <c r="DC433" s="7">
        <v>4</v>
      </c>
      <c r="DD433" s="7">
        <v>5</v>
      </c>
      <c r="DE433" s="7">
        <v>6</v>
      </c>
      <c r="DF433" s="7">
        <v>2</v>
      </c>
      <c r="DG433" s="7">
        <v>1</v>
      </c>
      <c r="DH433" s="7">
        <v>14</v>
      </c>
      <c r="DI433" s="7">
        <v>7</v>
      </c>
      <c r="DJ433" s="7">
        <v>9</v>
      </c>
      <c r="DK433" s="7">
        <v>5</v>
      </c>
      <c r="DL433" s="7">
        <v>3</v>
      </c>
      <c r="DM433" s="7">
        <v>0</v>
      </c>
      <c r="DN433" s="7">
        <v>0</v>
      </c>
      <c r="DO433" s="7">
        <v>1</v>
      </c>
      <c r="DP433" s="7">
        <v>0</v>
      </c>
      <c r="DQ433" s="7">
        <v>0</v>
      </c>
      <c r="DR433" s="7">
        <v>0</v>
      </c>
      <c r="DS433" s="7">
        <v>0</v>
      </c>
      <c r="DT433" s="7">
        <v>2</v>
      </c>
      <c r="DU433" s="7">
        <v>2</v>
      </c>
      <c r="DV433" s="7">
        <v>0</v>
      </c>
      <c r="DW433" s="7">
        <v>1</v>
      </c>
      <c r="DX433" s="7">
        <f t="shared" si="33"/>
        <v>544</v>
      </c>
      <c r="DY433" s="7">
        <f t="shared" si="34"/>
        <v>63</v>
      </c>
      <c r="DZ433" s="7">
        <f t="shared" si="35"/>
        <v>321</v>
      </c>
      <c r="EA433" s="7">
        <f t="shared" si="36"/>
        <v>138</v>
      </c>
    </row>
    <row r="434" spans="1:131" x14ac:dyDescent="0.35">
      <c r="A434" s="7">
        <v>13</v>
      </c>
      <c r="B434" s="10" t="s">
        <v>1020</v>
      </c>
      <c r="C434" s="10" t="s">
        <v>986</v>
      </c>
      <c r="D434" s="10" t="s">
        <v>987</v>
      </c>
      <c r="E434" s="7">
        <f>SUM(Table32534[[#This Row],[0]:[90]])</f>
        <v>777</v>
      </c>
      <c r="F434" s="8">
        <f>SUM(Table32534[[#This Row],[0]:[15]])</f>
        <v>125</v>
      </c>
      <c r="G434" s="7">
        <f>SUM(Table32534[[#This Row],[16]:[64]])</f>
        <v>522</v>
      </c>
      <c r="H434" s="7">
        <f>SUM(Table32534[[#This Row],[65]:[90]])</f>
        <v>130</v>
      </c>
      <c r="I434" s="7">
        <f>SUM(Table32534[[#This Row],[85]:[90]])</f>
        <v>12</v>
      </c>
      <c r="J434" s="8">
        <f>SUM(Table32534[[#This Row],[0]:[17]])</f>
        <v>143</v>
      </c>
      <c r="K434" s="7">
        <f>SUM(Table32534[[#This Row],[18]:[64]])</f>
        <v>504</v>
      </c>
      <c r="L434" s="8">
        <f>SUM(Table32534[[#This Row],[0]:[4]])</f>
        <v>33</v>
      </c>
      <c r="M434" s="7">
        <f>SUM(Table32534[[#This Row],[5]:[15]])</f>
        <v>92</v>
      </c>
      <c r="N434" s="7">
        <f>SUM(Table32534[[#This Row],[16]:[24]])</f>
        <v>106</v>
      </c>
      <c r="O434" s="7">
        <f>SUM(Table32534[[#This Row],[25]:[49]])</f>
        <v>260</v>
      </c>
      <c r="P434" s="7">
        <f>SUM(Table32534[[#This Row],[50]:[64]])</f>
        <v>156</v>
      </c>
      <c r="Q434" s="7">
        <f>SUM(Table32534[[#This Row],[65]:[74]])</f>
        <v>80</v>
      </c>
      <c r="R434" s="7">
        <f>SUM(Table32534[[#This Row],[75]:[84]])</f>
        <v>38</v>
      </c>
      <c r="S434" s="8">
        <f>SUM(Table32534[[#This Row],[5]:[9]])</f>
        <v>35</v>
      </c>
      <c r="T434" s="7">
        <f>SUM(Table32534[[#This Row],[10]:[14]])</f>
        <v>44</v>
      </c>
      <c r="U434" s="7">
        <f>SUM(Table32534[[#This Row],[15]:[19]])</f>
        <v>57</v>
      </c>
      <c r="V434" s="7">
        <f>SUM(Table32534[[#This Row],[20]:[24]])</f>
        <v>62</v>
      </c>
      <c r="W434" s="7">
        <f>SUM(Table32534[[#This Row],[25]:[29]])</f>
        <v>42</v>
      </c>
      <c r="X434" s="7">
        <f>SUM(Table32534[[#This Row],[30]:[34]])</f>
        <v>55</v>
      </c>
      <c r="Y434" s="7">
        <f>SUM(Table32534[[#This Row],[35]:[39]])</f>
        <v>56</v>
      </c>
      <c r="Z434" s="7">
        <f>SUM(Table32534[[#This Row],[40]:[44]])</f>
        <v>51</v>
      </c>
      <c r="AA434" s="7">
        <f>SUM(Table32534[[#This Row],[45]:[49]])</f>
        <v>56</v>
      </c>
      <c r="AB434" s="7">
        <f>SUM(Table32534[[#This Row],[50]:[54]])</f>
        <v>53</v>
      </c>
      <c r="AC434" s="7">
        <f>SUM(Table32534[[#This Row],[55]:[59]])</f>
        <v>58</v>
      </c>
      <c r="AD434" s="7">
        <f>SUM(Table32534[[#This Row],[60]:[64]])</f>
        <v>45</v>
      </c>
      <c r="AE434" s="7">
        <f>SUM(Table32534[[#This Row],[65]:[69]])</f>
        <v>50</v>
      </c>
      <c r="AF434" s="7">
        <f>SUM(Table32534[[#This Row],[70]:[74]])</f>
        <v>30</v>
      </c>
      <c r="AG434" s="7">
        <f>SUM(Table32534[[#This Row],[75]:[79]])</f>
        <v>21</v>
      </c>
      <c r="AH434" s="7">
        <f>SUM(Table32534[[#This Row],[80]:[84]])</f>
        <v>17</v>
      </c>
      <c r="AI434" s="7">
        <f>SUM(Table32534[[#This Row],[85]:[89]])</f>
        <v>10</v>
      </c>
      <c r="AJ434" s="7">
        <f>Table32534[[#This Row],[90]]</f>
        <v>2</v>
      </c>
      <c r="AK434" s="8">
        <v>8</v>
      </c>
      <c r="AL434" s="7">
        <v>6</v>
      </c>
      <c r="AM434" s="7">
        <v>8</v>
      </c>
      <c r="AN434" s="7">
        <v>8</v>
      </c>
      <c r="AO434" s="7">
        <v>3</v>
      </c>
      <c r="AP434" s="7">
        <v>7</v>
      </c>
      <c r="AQ434" s="7">
        <v>8</v>
      </c>
      <c r="AR434" s="7">
        <v>3</v>
      </c>
      <c r="AS434" s="7">
        <v>7</v>
      </c>
      <c r="AT434" s="7">
        <v>10</v>
      </c>
      <c r="AU434" s="7">
        <v>10</v>
      </c>
      <c r="AV434" s="7">
        <v>11</v>
      </c>
      <c r="AW434" s="7">
        <v>11</v>
      </c>
      <c r="AX434" s="7">
        <v>7</v>
      </c>
      <c r="AY434" s="7">
        <v>5</v>
      </c>
      <c r="AZ434" s="7">
        <v>13</v>
      </c>
      <c r="BA434" s="7">
        <v>5</v>
      </c>
      <c r="BB434" s="7">
        <v>13</v>
      </c>
      <c r="BC434" s="7">
        <v>16</v>
      </c>
      <c r="BD434" s="7">
        <v>10</v>
      </c>
      <c r="BE434" s="7">
        <v>8</v>
      </c>
      <c r="BF434" s="7">
        <v>12</v>
      </c>
      <c r="BG434" s="7">
        <v>17</v>
      </c>
      <c r="BH434" s="7">
        <v>11</v>
      </c>
      <c r="BI434" s="7">
        <v>14</v>
      </c>
      <c r="BJ434" s="7">
        <v>6</v>
      </c>
      <c r="BK434" s="7">
        <v>9</v>
      </c>
      <c r="BL434" s="7">
        <v>6</v>
      </c>
      <c r="BM434" s="7">
        <v>13</v>
      </c>
      <c r="BN434" s="7">
        <v>8</v>
      </c>
      <c r="BO434" s="7">
        <v>13</v>
      </c>
      <c r="BP434" s="7">
        <v>11</v>
      </c>
      <c r="BQ434" s="7">
        <v>8</v>
      </c>
      <c r="BR434" s="7">
        <v>14</v>
      </c>
      <c r="BS434" s="7">
        <v>9</v>
      </c>
      <c r="BT434" s="7">
        <v>12</v>
      </c>
      <c r="BU434" s="7">
        <v>12</v>
      </c>
      <c r="BV434" s="7">
        <v>10</v>
      </c>
      <c r="BW434" s="7">
        <v>9</v>
      </c>
      <c r="BX434" s="7">
        <v>13</v>
      </c>
      <c r="BY434" s="7">
        <v>17</v>
      </c>
      <c r="BZ434" s="7">
        <v>8</v>
      </c>
      <c r="CA434" s="7">
        <v>6</v>
      </c>
      <c r="CB434" s="7">
        <v>7</v>
      </c>
      <c r="CC434" s="7">
        <v>13</v>
      </c>
      <c r="CD434" s="7">
        <v>9</v>
      </c>
      <c r="CE434" s="7">
        <v>12</v>
      </c>
      <c r="CF434" s="7">
        <v>13</v>
      </c>
      <c r="CG434" s="7">
        <v>11</v>
      </c>
      <c r="CH434" s="7">
        <v>11</v>
      </c>
      <c r="CI434" s="7">
        <v>9</v>
      </c>
      <c r="CJ434" s="7">
        <v>9</v>
      </c>
      <c r="CK434" s="7">
        <v>11</v>
      </c>
      <c r="CL434" s="7">
        <v>10</v>
      </c>
      <c r="CM434" s="7">
        <v>14</v>
      </c>
      <c r="CN434" s="7">
        <v>11</v>
      </c>
      <c r="CO434" s="7">
        <v>11</v>
      </c>
      <c r="CP434" s="7">
        <v>16</v>
      </c>
      <c r="CQ434" s="7">
        <v>11</v>
      </c>
      <c r="CR434" s="7">
        <v>9</v>
      </c>
      <c r="CS434" s="7">
        <v>13</v>
      </c>
      <c r="CT434" s="7">
        <v>8</v>
      </c>
      <c r="CU434" s="7">
        <v>8</v>
      </c>
      <c r="CV434" s="7">
        <v>9</v>
      </c>
      <c r="CW434" s="7">
        <v>7</v>
      </c>
      <c r="CX434" s="7">
        <v>10</v>
      </c>
      <c r="CY434" s="7">
        <v>6</v>
      </c>
      <c r="CZ434" s="7">
        <v>11</v>
      </c>
      <c r="DA434" s="7">
        <v>16</v>
      </c>
      <c r="DB434" s="7">
        <v>7</v>
      </c>
      <c r="DC434" s="7">
        <v>9</v>
      </c>
      <c r="DD434" s="7">
        <v>6</v>
      </c>
      <c r="DE434" s="7">
        <v>2</v>
      </c>
      <c r="DF434" s="7">
        <v>9</v>
      </c>
      <c r="DG434" s="7">
        <v>4</v>
      </c>
      <c r="DH434" s="7">
        <v>4</v>
      </c>
      <c r="DI434" s="7">
        <v>4</v>
      </c>
      <c r="DJ434" s="7">
        <v>5</v>
      </c>
      <c r="DK434" s="7">
        <v>3</v>
      </c>
      <c r="DL434" s="7">
        <v>5</v>
      </c>
      <c r="DM434" s="7">
        <v>5</v>
      </c>
      <c r="DN434" s="7">
        <v>5</v>
      </c>
      <c r="DO434" s="7">
        <v>2</v>
      </c>
      <c r="DP434" s="7">
        <v>4</v>
      </c>
      <c r="DQ434" s="7">
        <v>1</v>
      </c>
      <c r="DR434" s="7">
        <v>2</v>
      </c>
      <c r="DS434" s="7">
        <v>5</v>
      </c>
      <c r="DT434" s="7">
        <v>2</v>
      </c>
      <c r="DU434" s="7">
        <v>0</v>
      </c>
      <c r="DV434" s="7">
        <v>1</v>
      </c>
      <c r="DW434" s="7">
        <v>2</v>
      </c>
      <c r="DX434" s="7">
        <f t="shared" si="33"/>
        <v>522</v>
      </c>
      <c r="DY434" s="7">
        <f t="shared" si="34"/>
        <v>88</v>
      </c>
      <c r="DZ434" s="7">
        <f t="shared" si="35"/>
        <v>260</v>
      </c>
      <c r="EA434" s="7">
        <f t="shared" si="36"/>
        <v>156</v>
      </c>
    </row>
    <row r="435" spans="1:131" x14ac:dyDescent="0.35">
      <c r="A435" s="7">
        <v>13</v>
      </c>
      <c r="B435" s="10" t="s">
        <v>1020</v>
      </c>
      <c r="C435" s="10" t="s">
        <v>988</v>
      </c>
      <c r="D435" s="10" t="s">
        <v>989</v>
      </c>
      <c r="E435" s="7">
        <f>SUM(Table32534[[#This Row],[0]:[90]])</f>
        <v>721</v>
      </c>
      <c r="F435" s="8">
        <f>SUM(Table32534[[#This Row],[0]:[15]])</f>
        <v>118</v>
      </c>
      <c r="G435" s="7">
        <f>SUM(Table32534[[#This Row],[16]:[64]])</f>
        <v>499</v>
      </c>
      <c r="H435" s="7">
        <f>SUM(Table32534[[#This Row],[65]:[90]])</f>
        <v>104</v>
      </c>
      <c r="I435" s="7">
        <f>SUM(Table32534[[#This Row],[85]:[90]])</f>
        <v>10</v>
      </c>
      <c r="J435" s="8">
        <f>SUM(Table32534[[#This Row],[0]:[17]])</f>
        <v>137</v>
      </c>
      <c r="K435" s="7">
        <f>SUM(Table32534[[#This Row],[18]:[64]])</f>
        <v>480</v>
      </c>
      <c r="L435" s="8">
        <f>SUM(Table32534[[#This Row],[0]:[4]])</f>
        <v>15</v>
      </c>
      <c r="M435" s="7">
        <f>SUM(Table32534[[#This Row],[5]:[15]])</f>
        <v>103</v>
      </c>
      <c r="N435" s="7">
        <f>SUM(Table32534[[#This Row],[16]:[24]])</f>
        <v>153</v>
      </c>
      <c r="O435" s="7">
        <f>SUM(Table32534[[#This Row],[25]:[49]])</f>
        <v>209</v>
      </c>
      <c r="P435" s="7">
        <f>SUM(Table32534[[#This Row],[50]:[64]])</f>
        <v>137</v>
      </c>
      <c r="Q435" s="7">
        <f>SUM(Table32534[[#This Row],[65]:[74]])</f>
        <v>58</v>
      </c>
      <c r="R435" s="7">
        <f>SUM(Table32534[[#This Row],[75]:[84]])</f>
        <v>36</v>
      </c>
      <c r="S435" s="8">
        <f>SUM(Table32534[[#This Row],[5]:[9]])</f>
        <v>49</v>
      </c>
      <c r="T435" s="7">
        <f>SUM(Table32534[[#This Row],[10]:[14]])</f>
        <v>43</v>
      </c>
      <c r="U435" s="7">
        <f>SUM(Table32534[[#This Row],[15]:[19]])</f>
        <v>45</v>
      </c>
      <c r="V435" s="7">
        <f>SUM(Table32534[[#This Row],[20]:[24]])</f>
        <v>119</v>
      </c>
      <c r="W435" s="7">
        <f>SUM(Table32534[[#This Row],[25]:[29]])</f>
        <v>51</v>
      </c>
      <c r="X435" s="7">
        <f>SUM(Table32534[[#This Row],[30]:[34]])</f>
        <v>38</v>
      </c>
      <c r="Y435" s="7">
        <f>SUM(Table32534[[#This Row],[35]:[39]])</f>
        <v>38</v>
      </c>
      <c r="Z435" s="7">
        <f>SUM(Table32534[[#This Row],[40]:[44]])</f>
        <v>39</v>
      </c>
      <c r="AA435" s="7">
        <f>SUM(Table32534[[#This Row],[45]:[49]])</f>
        <v>43</v>
      </c>
      <c r="AB435" s="7">
        <f>SUM(Table32534[[#This Row],[50]:[54]])</f>
        <v>61</v>
      </c>
      <c r="AC435" s="7">
        <f>SUM(Table32534[[#This Row],[55]:[59]])</f>
        <v>36</v>
      </c>
      <c r="AD435" s="7">
        <f>SUM(Table32534[[#This Row],[60]:[64]])</f>
        <v>40</v>
      </c>
      <c r="AE435" s="7">
        <f>SUM(Table32534[[#This Row],[65]:[69]])</f>
        <v>26</v>
      </c>
      <c r="AF435" s="7">
        <f>SUM(Table32534[[#This Row],[70]:[74]])</f>
        <v>32</v>
      </c>
      <c r="AG435" s="7">
        <f>SUM(Table32534[[#This Row],[75]:[79]])</f>
        <v>16</v>
      </c>
      <c r="AH435" s="7">
        <f>SUM(Table32534[[#This Row],[80]:[84]])</f>
        <v>20</v>
      </c>
      <c r="AI435" s="7">
        <f>SUM(Table32534[[#This Row],[85]:[89]])</f>
        <v>6</v>
      </c>
      <c r="AJ435" s="7">
        <f>Table32534[[#This Row],[90]]</f>
        <v>4</v>
      </c>
      <c r="AK435" s="8">
        <v>2</v>
      </c>
      <c r="AL435" s="7">
        <v>2</v>
      </c>
      <c r="AM435" s="7">
        <v>6</v>
      </c>
      <c r="AN435" s="7">
        <v>1</v>
      </c>
      <c r="AO435" s="7">
        <v>4</v>
      </c>
      <c r="AP435" s="7">
        <v>8</v>
      </c>
      <c r="AQ435" s="7">
        <v>17</v>
      </c>
      <c r="AR435" s="7">
        <v>6</v>
      </c>
      <c r="AS435" s="7">
        <v>9</v>
      </c>
      <c r="AT435" s="7">
        <v>9</v>
      </c>
      <c r="AU435" s="7">
        <v>4</v>
      </c>
      <c r="AV435" s="7">
        <v>11</v>
      </c>
      <c r="AW435" s="7">
        <v>9</v>
      </c>
      <c r="AX435" s="7">
        <v>8</v>
      </c>
      <c r="AY435" s="7">
        <v>11</v>
      </c>
      <c r="AZ435" s="7">
        <v>11</v>
      </c>
      <c r="BA435" s="7">
        <v>9</v>
      </c>
      <c r="BB435" s="7">
        <v>10</v>
      </c>
      <c r="BC435" s="7">
        <v>9</v>
      </c>
      <c r="BD435" s="7">
        <v>6</v>
      </c>
      <c r="BE435" s="7">
        <v>4</v>
      </c>
      <c r="BF435" s="7">
        <v>17</v>
      </c>
      <c r="BG435" s="7">
        <v>19</v>
      </c>
      <c r="BH435" s="7">
        <v>32</v>
      </c>
      <c r="BI435" s="7">
        <v>47</v>
      </c>
      <c r="BJ435" s="7">
        <v>13</v>
      </c>
      <c r="BK435" s="7">
        <v>11</v>
      </c>
      <c r="BL435" s="7">
        <v>15</v>
      </c>
      <c r="BM435" s="7">
        <v>6</v>
      </c>
      <c r="BN435" s="7">
        <v>6</v>
      </c>
      <c r="BO435" s="7">
        <v>8</v>
      </c>
      <c r="BP435" s="7">
        <v>8</v>
      </c>
      <c r="BQ435" s="7">
        <v>9</v>
      </c>
      <c r="BR435" s="7">
        <v>7</v>
      </c>
      <c r="BS435" s="7">
        <v>6</v>
      </c>
      <c r="BT435" s="7">
        <v>9</v>
      </c>
      <c r="BU435" s="7">
        <v>6</v>
      </c>
      <c r="BV435" s="7">
        <v>8</v>
      </c>
      <c r="BW435" s="7">
        <v>7</v>
      </c>
      <c r="BX435" s="7">
        <v>8</v>
      </c>
      <c r="BY435" s="7">
        <v>6</v>
      </c>
      <c r="BZ435" s="7">
        <v>10</v>
      </c>
      <c r="CA435" s="7">
        <v>9</v>
      </c>
      <c r="CB435" s="7">
        <v>6</v>
      </c>
      <c r="CC435" s="7">
        <v>8</v>
      </c>
      <c r="CD435" s="7">
        <v>9</v>
      </c>
      <c r="CE435" s="7">
        <v>10</v>
      </c>
      <c r="CF435" s="7">
        <v>7</v>
      </c>
      <c r="CG435" s="7">
        <v>6</v>
      </c>
      <c r="CH435" s="7">
        <v>11</v>
      </c>
      <c r="CI435" s="7">
        <v>12</v>
      </c>
      <c r="CJ435" s="7">
        <v>9</v>
      </c>
      <c r="CK435" s="7">
        <v>14</v>
      </c>
      <c r="CL435" s="7">
        <v>16</v>
      </c>
      <c r="CM435" s="7">
        <v>10</v>
      </c>
      <c r="CN435" s="7">
        <v>10</v>
      </c>
      <c r="CO435" s="7">
        <v>4</v>
      </c>
      <c r="CP435" s="7">
        <v>10</v>
      </c>
      <c r="CQ435" s="7">
        <v>5</v>
      </c>
      <c r="CR435" s="7">
        <v>7</v>
      </c>
      <c r="CS435" s="7">
        <v>12</v>
      </c>
      <c r="CT435" s="7">
        <v>5</v>
      </c>
      <c r="CU435" s="7">
        <v>6</v>
      </c>
      <c r="CV435" s="7">
        <v>8</v>
      </c>
      <c r="CW435" s="7">
        <v>9</v>
      </c>
      <c r="CX435" s="7">
        <v>7</v>
      </c>
      <c r="CY435" s="7">
        <v>1</v>
      </c>
      <c r="CZ435" s="7">
        <v>6</v>
      </c>
      <c r="DA435" s="7">
        <v>8</v>
      </c>
      <c r="DB435" s="7">
        <v>4</v>
      </c>
      <c r="DC435" s="7">
        <v>7</v>
      </c>
      <c r="DD435" s="7">
        <v>5</v>
      </c>
      <c r="DE435" s="7">
        <v>6</v>
      </c>
      <c r="DF435" s="7">
        <v>5</v>
      </c>
      <c r="DG435" s="7">
        <v>9</v>
      </c>
      <c r="DH435" s="7">
        <v>1</v>
      </c>
      <c r="DI435" s="7">
        <v>6</v>
      </c>
      <c r="DJ435" s="7">
        <v>3</v>
      </c>
      <c r="DK435" s="7">
        <v>2</v>
      </c>
      <c r="DL435" s="7">
        <v>4</v>
      </c>
      <c r="DM435" s="7">
        <v>7</v>
      </c>
      <c r="DN435" s="7">
        <v>3</v>
      </c>
      <c r="DO435" s="7">
        <v>3</v>
      </c>
      <c r="DP435" s="7">
        <v>5</v>
      </c>
      <c r="DQ435" s="7">
        <v>2</v>
      </c>
      <c r="DR435" s="7">
        <v>2</v>
      </c>
      <c r="DS435" s="7">
        <v>0</v>
      </c>
      <c r="DT435" s="7">
        <v>1</v>
      </c>
      <c r="DU435" s="7">
        <v>2</v>
      </c>
      <c r="DV435" s="7">
        <v>1</v>
      </c>
      <c r="DW435" s="7">
        <v>4</v>
      </c>
      <c r="DX435" s="7">
        <f t="shared" si="33"/>
        <v>499</v>
      </c>
      <c r="DY435" s="7">
        <f t="shared" si="34"/>
        <v>134</v>
      </c>
      <c r="DZ435" s="7">
        <f t="shared" si="35"/>
        <v>209</v>
      </c>
      <c r="EA435" s="7">
        <f t="shared" si="36"/>
        <v>137</v>
      </c>
    </row>
    <row r="436" spans="1:131" x14ac:dyDescent="0.35">
      <c r="A436" s="7">
        <v>13</v>
      </c>
      <c r="B436" s="10" t="s">
        <v>1020</v>
      </c>
      <c r="C436" s="10" t="s">
        <v>990</v>
      </c>
      <c r="D436" s="10" t="s">
        <v>991</v>
      </c>
      <c r="E436" s="7">
        <f>SUM(Table32534[[#This Row],[0]:[90]])</f>
        <v>771</v>
      </c>
      <c r="F436" s="8">
        <f>SUM(Table32534[[#This Row],[0]:[15]])</f>
        <v>139</v>
      </c>
      <c r="G436" s="7">
        <f>SUM(Table32534[[#This Row],[16]:[64]])</f>
        <v>499</v>
      </c>
      <c r="H436" s="7">
        <f>SUM(Table32534[[#This Row],[65]:[90]])</f>
        <v>133</v>
      </c>
      <c r="I436" s="7">
        <f>SUM(Table32534[[#This Row],[85]:[90]])</f>
        <v>10</v>
      </c>
      <c r="J436" s="8">
        <f>SUM(Table32534[[#This Row],[0]:[17]])</f>
        <v>159</v>
      </c>
      <c r="K436" s="7">
        <f>SUM(Table32534[[#This Row],[18]:[64]])</f>
        <v>479</v>
      </c>
      <c r="L436" s="8">
        <f>SUM(Table32534[[#This Row],[0]:[4]])</f>
        <v>30</v>
      </c>
      <c r="M436" s="7">
        <f>SUM(Table32534[[#This Row],[5]:[15]])</f>
        <v>109</v>
      </c>
      <c r="N436" s="7">
        <f>SUM(Table32534[[#This Row],[16]:[24]])</f>
        <v>68</v>
      </c>
      <c r="O436" s="7">
        <f>SUM(Table32534[[#This Row],[25]:[49]])</f>
        <v>262</v>
      </c>
      <c r="P436" s="7">
        <f>SUM(Table32534[[#This Row],[50]:[64]])</f>
        <v>169</v>
      </c>
      <c r="Q436" s="7">
        <f>SUM(Table32534[[#This Row],[65]:[74]])</f>
        <v>80</v>
      </c>
      <c r="R436" s="7">
        <f>SUM(Table32534[[#This Row],[75]:[84]])</f>
        <v>43</v>
      </c>
      <c r="S436" s="8">
        <f>SUM(Table32534[[#This Row],[5]:[9]])</f>
        <v>49</v>
      </c>
      <c r="T436" s="7">
        <f>SUM(Table32534[[#This Row],[10]:[14]])</f>
        <v>55</v>
      </c>
      <c r="U436" s="7">
        <f>SUM(Table32534[[#This Row],[15]:[19]])</f>
        <v>39</v>
      </c>
      <c r="V436" s="7">
        <f>SUM(Table32534[[#This Row],[20]:[24]])</f>
        <v>34</v>
      </c>
      <c r="W436" s="7">
        <f>SUM(Table32534[[#This Row],[25]:[29]])</f>
        <v>41</v>
      </c>
      <c r="X436" s="7">
        <f>SUM(Table32534[[#This Row],[30]:[34]])</f>
        <v>45</v>
      </c>
      <c r="Y436" s="7">
        <f>SUM(Table32534[[#This Row],[35]:[39]])</f>
        <v>60</v>
      </c>
      <c r="Z436" s="7">
        <f>SUM(Table32534[[#This Row],[40]:[44]])</f>
        <v>58</v>
      </c>
      <c r="AA436" s="7">
        <f>SUM(Table32534[[#This Row],[45]:[49]])</f>
        <v>58</v>
      </c>
      <c r="AB436" s="7">
        <f>SUM(Table32534[[#This Row],[50]:[54]])</f>
        <v>65</v>
      </c>
      <c r="AC436" s="7">
        <f>SUM(Table32534[[#This Row],[55]:[59]])</f>
        <v>62</v>
      </c>
      <c r="AD436" s="7">
        <f>SUM(Table32534[[#This Row],[60]:[64]])</f>
        <v>42</v>
      </c>
      <c r="AE436" s="7">
        <f>SUM(Table32534[[#This Row],[65]:[69]])</f>
        <v>44</v>
      </c>
      <c r="AF436" s="7">
        <f>SUM(Table32534[[#This Row],[70]:[74]])</f>
        <v>36</v>
      </c>
      <c r="AG436" s="7">
        <f>SUM(Table32534[[#This Row],[75]:[79]])</f>
        <v>27</v>
      </c>
      <c r="AH436" s="7">
        <f>SUM(Table32534[[#This Row],[80]:[84]])</f>
        <v>16</v>
      </c>
      <c r="AI436" s="7">
        <f>SUM(Table32534[[#This Row],[85]:[89]])</f>
        <v>6</v>
      </c>
      <c r="AJ436" s="7">
        <f>Table32534[[#This Row],[90]]</f>
        <v>4</v>
      </c>
      <c r="AK436" s="8">
        <v>3</v>
      </c>
      <c r="AL436" s="7">
        <v>1</v>
      </c>
      <c r="AM436" s="7">
        <v>10</v>
      </c>
      <c r="AN436" s="7">
        <v>7</v>
      </c>
      <c r="AO436" s="7">
        <v>9</v>
      </c>
      <c r="AP436" s="7">
        <v>7</v>
      </c>
      <c r="AQ436" s="7">
        <v>8</v>
      </c>
      <c r="AR436" s="7">
        <v>12</v>
      </c>
      <c r="AS436" s="7">
        <v>12</v>
      </c>
      <c r="AT436" s="7">
        <v>10</v>
      </c>
      <c r="AU436" s="7">
        <v>15</v>
      </c>
      <c r="AV436" s="7">
        <v>13</v>
      </c>
      <c r="AW436" s="7">
        <v>6</v>
      </c>
      <c r="AX436" s="7">
        <v>12</v>
      </c>
      <c r="AY436" s="7">
        <v>9</v>
      </c>
      <c r="AZ436" s="7">
        <v>5</v>
      </c>
      <c r="BA436" s="7">
        <v>10</v>
      </c>
      <c r="BB436" s="7">
        <v>10</v>
      </c>
      <c r="BC436" s="7">
        <v>7</v>
      </c>
      <c r="BD436" s="7">
        <v>7</v>
      </c>
      <c r="BE436" s="7">
        <v>7</v>
      </c>
      <c r="BF436" s="7">
        <v>5</v>
      </c>
      <c r="BG436" s="7">
        <v>11</v>
      </c>
      <c r="BH436" s="7">
        <v>5</v>
      </c>
      <c r="BI436" s="7">
        <v>6</v>
      </c>
      <c r="BJ436" s="7">
        <v>7</v>
      </c>
      <c r="BK436" s="7">
        <v>12</v>
      </c>
      <c r="BL436" s="7">
        <v>9</v>
      </c>
      <c r="BM436" s="7">
        <v>5</v>
      </c>
      <c r="BN436" s="7">
        <v>8</v>
      </c>
      <c r="BO436" s="7">
        <v>8</v>
      </c>
      <c r="BP436" s="7">
        <v>2</v>
      </c>
      <c r="BQ436" s="7">
        <v>16</v>
      </c>
      <c r="BR436" s="7">
        <v>6</v>
      </c>
      <c r="BS436" s="7">
        <v>13</v>
      </c>
      <c r="BT436" s="7">
        <v>13</v>
      </c>
      <c r="BU436" s="7">
        <v>10</v>
      </c>
      <c r="BV436" s="7">
        <v>14</v>
      </c>
      <c r="BW436" s="7">
        <v>12</v>
      </c>
      <c r="BX436" s="7">
        <v>11</v>
      </c>
      <c r="BY436" s="7">
        <v>11</v>
      </c>
      <c r="BZ436" s="7">
        <v>14</v>
      </c>
      <c r="CA436" s="7">
        <v>13</v>
      </c>
      <c r="CB436" s="7">
        <v>9</v>
      </c>
      <c r="CC436" s="7">
        <v>11</v>
      </c>
      <c r="CD436" s="7">
        <v>11</v>
      </c>
      <c r="CE436" s="7">
        <v>12</v>
      </c>
      <c r="CF436" s="7">
        <v>15</v>
      </c>
      <c r="CG436" s="7">
        <v>12</v>
      </c>
      <c r="CH436" s="7">
        <v>8</v>
      </c>
      <c r="CI436" s="7">
        <v>11</v>
      </c>
      <c r="CJ436" s="7">
        <v>11</v>
      </c>
      <c r="CK436" s="7">
        <v>9</v>
      </c>
      <c r="CL436" s="7">
        <v>19</v>
      </c>
      <c r="CM436" s="7">
        <v>15</v>
      </c>
      <c r="CN436" s="7">
        <v>10</v>
      </c>
      <c r="CO436" s="7">
        <v>15</v>
      </c>
      <c r="CP436" s="7">
        <v>15</v>
      </c>
      <c r="CQ436" s="7">
        <v>9</v>
      </c>
      <c r="CR436" s="7">
        <v>13</v>
      </c>
      <c r="CS436" s="7">
        <v>14</v>
      </c>
      <c r="CT436" s="7">
        <v>8</v>
      </c>
      <c r="CU436" s="7">
        <v>6</v>
      </c>
      <c r="CV436" s="7">
        <v>6</v>
      </c>
      <c r="CW436" s="7">
        <v>8</v>
      </c>
      <c r="CX436" s="7">
        <v>10</v>
      </c>
      <c r="CY436" s="7">
        <v>11</v>
      </c>
      <c r="CZ436" s="7">
        <v>10</v>
      </c>
      <c r="DA436" s="7">
        <v>4</v>
      </c>
      <c r="DB436" s="7">
        <v>9</v>
      </c>
      <c r="DC436" s="7">
        <v>9</v>
      </c>
      <c r="DD436" s="7">
        <v>9</v>
      </c>
      <c r="DE436" s="7">
        <v>8</v>
      </c>
      <c r="DF436" s="7">
        <v>5</v>
      </c>
      <c r="DG436" s="7">
        <v>5</v>
      </c>
      <c r="DH436" s="7">
        <v>8</v>
      </c>
      <c r="DI436" s="7">
        <v>5</v>
      </c>
      <c r="DJ436" s="7">
        <v>7</v>
      </c>
      <c r="DK436" s="7">
        <v>4</v>
      </c>
      <c r="DL436" s="7">
        <v>3</v>
      </c>
      <c r="DM436" s="7">
        <v>8</v>
      </c>
      <c r="DN436" s="7">
        <v>3</v>
      </c>
      <c r="DO436" s="7">
        <v>1</v>
      </c>
      <c r="DP436" s="7">
        <v>1</v>
      </c>
      <c r="DQ436" s="7">
        <v>3</v>
      </c>
      <c r="DR436" s="7">
        <v>1</v>
      </c>
      <c r="DS436" s="7">
        <v>3</v>
      </c>
      <c r="DT436" s="7">
        <v>0</v>
      </c>
      <c r="DU436" s="7">
        <v>1</v>
      </c>
      <c r="DV436" s="7">
        <v>1</v>
      </c>
      <c r="DW436" s="7">
        <v>4</v>
      </c>
      <c r="DX436" s="7">
        <f t="shared" si="33"/>
        <v>499</v>
      </c>
      <c r="DY436" s="7">
        <f t="shared" si="34"/>
        <v>48</v>
      </c>
      <c r="DZ436" s="7">
        <f t="shared" si="35"/>
        <v>262</v>
      </c>
      <c r="EA436" s="7">
        <f t="shared" si="36"/>
        <v>169</v>
      </c>
    </row>
    <row r="437" spans="1:131" x14ac:dyDescent="0.35">
      <c r="A437" s="7">
        <v>13</v>
      </c>
      <c r="B437" s="10" t="s">
        <v>1020</v>
      </c>
      <c r="C437" s="10" t="s">
        <v>992</v>
      </c>
      <c r="D437" s="10" t="s">
        <v>993</v>
      </c>
      <c r="E437" s="7">
        <f>SUM(Table32534[[#This Row],[0]:[90]])</f>
        <v>1501</v>
      </c>
      <c r="F437" s="8">
        <f>SUM(Table32534[[#This Row],[0]:[15]])</f>
        <v>186</v>
      </c>
      <c r="G437" s="7">
        <f>SUM(Table32534[[#This Row],[16]:[64]])</f>
        <v>1198</v>
      </c>
      <c r="H437" s="7">
        <f>SUM(Table32534[[#This Row],[65]:[90]])</f>
        <v>117</v>
      </c>
      <c r="I437" s="7">
        <f>SUM(Table32534[[#This Row],[85]:[90]])</f>
        <v>5</v>
      </c>
      <c r="J437" s="8">
        <f>SUM(Table32534[[#This Row],[0]:[17]])</f>
        <v>212</v>
      </c>
      <c r="K437" s="7">
        <f>SUM(Table32534[[#This Row],[18]:[64]])</f>
        <v>1172</v>
      </c>
      <c r="L437" s="8">
        <f>SUM(Table32534[[#This Row],[0]:[4]])</f>
        <v>41</v>
      </c>
      <c r="M437" s="7">
        <f>SUM(Table32534[[#This Row],[5]:[15]])</f>
        <v>145</v>
      </c>
      <c r="N437" s="7">
        <f>SUM(Table32534[[#This Row],[16]:[24]])</f>
        <v>808</v>
      </c>
      <c r="O437" s="7">
        <f>SUM(Table32534[[#This Row],[25]:[49]])</f>
        <v>283</v>
      </c>
      <c r="P437" s="7">
        <f>SUM(Table32534[[#This Row],[50]:[64]])</f>
        <v>107</v>
      </c>
      <c r="Q437" s="7">
        <f>SUM(Table32534[[#This Row],[65]:[74]])</f>
        <v>76</v>
      </c>
      <c r="R437" s="7">
        <f>SUM(Table32534[[#This Row],[75]:[84]])</f>
        <v>36</v>
      </c>
      <c r="S437" s="8">
        <f>SUM(Table32534[[#This Row],[5]:[9]])</f>
        <v>69</v>
      </c>
      <c r="T437" s="7">
        <f>SUM(Table32534[[#This Row],[10]:[14]])</f>
        <v>59</v>
      </c>
      <c r="U437" s="7">
        <f>SUM(Table32534[[#This Row],[15]:[19]])</f>
        <v>294</v>
      </c>
      <c r="V437" s="7">
        <f>SUM(Table32534[[#This Row],[20]:[24]])</f>
        <v>531</v>
      </c>
      <c r="W437" s="7">
        <f>SUM(Table32534[[#This Row],[25]:[29]])</f>
        <v>33</v>
      </c>
      <c r="X437" s="7">
        <f>SUM(Table32534[[#This Row],[30]:[34]])</f>
        <v>21</v>
      </c>
      <c r="Y437" s="7">
        <f>SUM(Table32534[[#This Row],[35]:[39]])</f>
        <v>70</v>
      </c>
      <c r="Z437" s="7">
        <f>SUM(Table32534[[#This Row],[40]:[44]])</f>
        <v>90</v>
      </c>
      <c r="AA437" s="7">
        <f>SUM(Table32534[[#This Row],[45]:[49]])</f>
        <v>69</v>
      </c>
      <c r="AB437" s="7">
        <f>SUM(Table32534[[#This Row],[50]:[54]])</f>
        <v>40</v>
      </c>
      <c r="AC437" s="7">
        <f>SUM(Table32534[[#This Row],[55]:[59]])</f>
        <v>23</v>
      </c>
      <c r="AD437" s="7">
        <f>SUM(Table32534[[#This Row],[60]:[64]])</f>
        <v>44</v>
      </c>
      <c r="AE437" s="7">
        <f>SUM(Table32534[[#This Row],[65]:[69]])</f>
        <v>40</v>
      </c>
      <c r="AF437" s="7">
        <f>SUM(Table32534[[#This Row],[70]:[74]])</f>
        <v>36</v>
      </c>
      <c r="AG437" s="7">
        <f>SUM(Table32534[[#This Row],[75]:[79]])</f>
        <v>27</v>
      </c>
      <c r="AH437" s="7">
        <f>SUM(Table32534[[#This Row],[80]:[84]])</f>
        <v>9</v>
      </c>
      <c r="AI437" s="7">
        <f>SUM(Table32534[[#This Row],[85]:[89]])</f>
        <v>1</v>
      </c>
      <c r="AJ437" s="7">
        <f>Table32534[[#This Row],[90]]</f>
        <v>4</v>
      </c>
      <c r="AK437" s="8">
        <v>1</v>
      </c>
      <c r="AL437" s="7">
        <v>7</v>
      </c>
      <c r="AM437" s="7">
        <v>12</v>
      </c>
      <c r="AN437" s="7">
        <v>8</v>
      </c>
      <c r="AO437" s="7">
        <v>13</v>
      </c>
      <c r="AP437" s="7">
        <v>11</v>
      </c>
      <c r="AQ437" s="7">
        <v>15</v>
      </c>
      <c r="AR437" s="7">
        <v>11</v>
      </c>
      <c r="AS437" s="7">
        <v>14</v>
      </c>
      <c r="AT437" s="7">
        <v>18</v>
      </c>
      <c r="AU437" s="7">
        <v>12</v>
      </c>
      <c r="AV437" s="7">
        <v>10</v>
      </c>
      <c r="AW437" s="7">
        <v>18</v>
      </c>
      <c r="AX437" s="7">
        <v>8</v>
      </c>
      <c r="AY437" s="7">
        <v>11</v>
      </c>
      <c r="AZ437" s="7">
        <v>17</v>
      </c>
      <c r="BA437" s="7">
        <v>13</v>
      </c>
      <c r="BB437" s="7">
        <v>13</v>
      </c>
      <c r="BC437" s="7">
        <v>49</v>
      </c>
      <c r="BD437" s="7">
        <v>202</v>
      </c>
      <c r="BE437" s="7">
        <v>172</v>
      </c>
      <c r="BF437" s="7">
        <v>180</v>
      </c>
      <c r="BG437" s="7">
        <v>97</v>
      </c>
      <c r="BH437" s="7">
        <v>48</v>
      </c>
      <c r="BI437" s="7">
        <v>34</v>
      </c>
      <c r="BJ437" s="7">
        <v>9</v>
      </c>
      <c r="BK437" s="7">
        <v>10</v>
      </c>
      <c r="BL437" s="7">
        <v>6</v>
      </c>
      <c r="BM437" s="7">
        <v>5</v>
      </c>
      <c r="BN437" s="7">
        <v>3</v>
      </c>
      <c r="BO437" s="7">
        <v>7</v>
      </c>
      <c r="BP437" s="7">
        <v>0</v>
      </c>
      <c r="BQ437" s="7">
        <v>5</v>
      </c>
      <c r="BR437" s="7">
        <v>4</v>
      </c>
      <c r="BS437" s="7">
        <v>5</v>
      </c>
      <c r="BT437" s="7">
        <v>18</v>
      </c>
      <c r="BU437" s="7">
        <v>10</v>
      </c>
      <c r="BV437" s="7">
        <v>8</v>
      </c>
      <c r="BW437" s="7">
        <v>10</v>
      </c>
      <c r="BX437" s="7">
        <v>24</v>
      </c>
      <c r="BY437" s="7">
        <v>21</v>
      </c>
      <c r="BZ437" s="7">
        <v>20</v>
      </c>
      <c r="CA437" s="7">
        <v>9</v>
      </c>
      <c r="CB437" s="7">
        <v>17</v>
      </c>
      <c r="CC437" s="7">
        <v>23</v>
      </c>
      <c r="CD437" s="7">
        <v>19</v>
      </c>
      <c r="CE437" s="7">
        <v>15</v>
      </c>
      <c r="CF437" s="7">
        <v>18</v>
      </c>
      <c r="CG437" s="7">
        <v>9</v>
      </c>
      <c r="CH437" s="7">
        <v>8</v>
      </c>
      <c r="CI437" s="7">
        <v>8</v>
      </c>
      <c r="CJ437" s="7">
        <v>10</v>
      </c>
      <c r="CK437" s="7">
        <v>7</v>
      </c>
      <c r="CL437" s="7">
        <v>6</v>
      </c>
      <c r="CM437" s="7">
        <v>9</v>
      </c>
      <c r="CN437" s="7">
        <v>7</v>
      </c>
      <c r="CO437" s="7">
        <v>4</v>
      </c>
      <c r="CP437" s="7">
        <v>5</v>
      </c>
      <c r="CQ437" s="7">
        <v>5</v>
      </c>
      <c r="CR437" s="7">
        <v>2</v>
      </c>
      <c r="CS437" s="7">
        <v>8</v>
      </c>
      <c r="CT437" s="7">
        <v>10</v>
      </c>
      <c r="CU437" s="7">
        <v>13</v>
      </c>
      <c r="CV437" s="7">
        <v>4</v>
      </c>
      <c r="CW437" s="7">
        <v>9</v>
      </c>
      <c r="CX437" s="7">
        <v>10</v>
      </c>
      <c r="CY437" s="7">
        <v>4</v>
      </c>
      <c r="CZ437" s="7">
        <v>12</v>
      </c>
      <c r="DA437" s="7">
        <v>9</v>
      </c>
      <c r="DB437" s="7">
        <v>5</v>
      </c>
      <c r="DC437" s="7">
        <v>10</v>
      </c>
      <c r="DD437" s="7">
        <v>7</v>
      </c>
      <c r="DE437" s="7">
        <v>9</v>
      </c>
      <c r="DF437" s="7">
        <v>3</v>
      </c>
      <c r="DG437" s="7">
        <v>7</v>
      </c>
      <c r="DH437" s="7">
        <v>5</v>
      </c>
      <c r="DI437" s="7">
        <v>10</v>
      </c>
      <c r="DJ437" s="7">
        <v>7</v>
      </c>
      <c r="DK437" s="7">
        <v>3</v>
      </c>
      <c r="DL437" s="7">
        <v>2</v>
      </c>
      <c r="DM437" s="7">
        <v>2</v>
      </c>
      <c r="DN437" s="7">
        <v>4</v>
      </c>
      <c r="DO437" s="7">
        <v>2</v>
      </c>
      <c r="DP437" s="7">
        <v>1</v>
      </c>
      <c r="DQ437" s="7">
        <v>0</v>
      </c>
      <c r="DR437" s="7">
        <v>0</v>
      </c>
      <c r="DS437" s="7">
        <v>0</v>
      </c>
      <c r="DT437" s="7">
        <v>0</v>
      </c>
      <c r="DU437" s="7">
        <v>0</v>
      </c>
      <c r="DV437" s="7">
        <v>1</v>
      </c>
      <c r="DW437" s="7">
        <v>4</v>
      </c>
      <c r="DX437" s="7">
        <f t="shared" si="33"/>
        <v>1198</v>
      </c>
      <c r="DY437" s="7">
        <f t="shared" si="34"/>
        <v>782</v>
      </c>
      <c r="DZ437" s="7">
        <f t="shared" si="35"/>
        <v>283</v>
      </c>
      <c r="EA437" s="7">
        <f t="shared" si="36"/>
        <v>107</v>
      </c>
    </row>
    <row r="438" spans="1:131" x14ac:dyDescent="0.35">
      <c r="A438" s="7">
        <v>13</v>
      </c>
      <c r="B438" s="10" t="s">
        <v>1020</v>
      </c>
      <c r="C438" s="10" t="s">
        <v>994</v>
      </c>
      <c r="D438" s="10" t="s">
        <v>995</v>
      </c>
      <c r="E438" s="7">
        <f>SUM(Table32534[[#This Row],[0]:[90]])</f>
        <v>915</v>
      </c>
      <c r="F438" s="8">
        <f>SUM(Table32534[[#This Row],[0]:[15]])</f>
        <v>197</v>
      </c>
      <c r="G438" s="7">
        <f>SUM(Table32534[[#This Row],[16]:[64]])</f>
        <v>632</v>
      </c>
      <c r="H438" s="7">
        <f>SUM(Table32534[[#This Row],[65]:[90]])</f>
        <v>86</v>
      </c>
      <c r="I438" s="7">
        <f>SUM(Table32534[[#This Row],[85]:[90]])</f>
        <v>4</v>
      </c>
      <c r="J438" s="8">
        <f>SUM(Table32534[[#This Row],[0]:[17]])</f>
        <v>222</v>
      </c>
      <c r="K438" s="7">
        <f>SUM(Table32534[[#This Row],[18]:[64]])</f>
        <v>607</v>
      </c>
      <c r="L438" s="8">
        <f>SUM(Table32534[[#This Row],[0]:[4]])</f>
        <v>56</v>
      </c>
      <c r="M438" s="7">
        <f>SUM(Table32534[[#This Row],[5]:[15]])</f>
        <v>141</v>
      </c>
      <c r="N438" s="7">
        <f>SUM(Table32534[[#This Row],[16]:[24]])</f>
        <v>103</v>
      </c>
      <c r="O438" s="7">
        <f>SUM(Table32534[[#This Row],[25]:[49]])</f>
        <v>394</v>
      </c>
      <c r="P438" s="7">
        <f>SUM(Table32534[[#This Row],[50]:[64]])</f>
        <v>135</v>
      </c>
      <c r="Q438" s="7">
        <f>SUM(Table32534[[#This Row],[65]:[74]])</f>
        <v>65</v>
      </c>
      <c r="R438" s="7">
        <f>SUM(Table32534[[#This Row],[75]:[84]])</f>
        <v>17</v>
      </c>
      <c r="S438" s="8">
        <f>SUM(Table32534[[#This Row],[5]:[9]])</f>
        <v>76</v>
      </c>
      <c r="T438" s="7">
        <f>SUM(Table32534[[#This Row],[10]:[14]])</f>
        <v>47</v>
      </c>
      <c r="U438" s="7">
        <f>SUM(Table32534[[#This Row],[15]:[19]])</f>
        <v>62</v>
      </c>
      <c r="V438" s="7">
        <f>SUM(Table32534[[#This Row],[20]:[24]])</f>
        <v>59</v>
      </c>
      <c r="W438" s="7">
        <f>SUM(Table32534[[#This Row],[25]:[29]])</f>
        <v>63</v>
      </c>
      <c r="X438" s="7">
        <f>SUM(Table32534[[#This Row],[30]:[34]])</f>
        <v>98</v>
      </c>
      <c r="Y438" s="7">
        <f>SUM(Table32534[[#This Row],[35]:[39]])</f>
        <v>89</v>
      </c>
      <c r="Z438" s="7">
        <f>SUM(Table32534[[#This Row],[40]:[44]])</f>
        <v>76</v>
      </c>
      <c r="AA438" s="7">
        <f>SUM(Table32534[[#This Row],[45]:[49]])</f>
        <v>68</v>
      </c>
      <c r="AB438" s="7">
        <f>SUM(Table32534[[#This Row],[50]:[54]])</f>
        <v>50</v>
      </c>
      <c r="AC438" s="7">
        <f>SUM(Table32534[[#This Row],[55]:[59]])</f>
        <v>48</v>
      </c>
      <c r="AD438" s="7">
        <f>SUM(Table32534[[#This Row],[60]:[64]])</f>
        <v>37</v>
      </c>
      <c r="AE438" s="7">
        <f>SUM(Table32534[[#This Row],[65]:[69]])</f>
        <v>45</v>
      </c>
      <c r="AF438" s="7">
        <f>SUM(Table32534[[#This Row],[70]:[74]])</f>
        <v>20</v>
      </c>
      <c r="AG438" s="7">
        <f>SUM(Table32534[[#This Row],[75]:[79]])</f>
        <v>7</v>
      </c>
      <c r="AH438" s="7">
        <f>SUM(Table32534[[#This Row],[80]:[84]])</f>
        <v>10</v>
      </c>
      <c r="AI438" s="7">
        <f>SUM(Table32534[[#This Row],[85]:[89]])</f>
        <v>3</v>
      </c>
      <c r="AJ438" s="7">
        <f>Table32534[[#This Row],[90]]</f>
        <v>1</v>
      </c>
      <c r="AK438" s="8">
        <v>12</v>
      </c>
      <c r="AL438" s="7">
        <v>10</v>
      </c>
      <c r="AM438" s="7">
        <v>10</v>
      </c>
      <c r="AN438" s="7">
        <v>4</v>
      </c>
      <c r="AO438" s="7">
        <v>20</v>
      </c>
      <c r="AP438" s="7">
        <v>16</v>
      </c>
      <c r="AQ438" s="7">
        <v>5</v>
      </c>
      <c r="AR438" s="7">
        <v>20</v>
      </c>
      <c r="AS438" s="7">
        <v>22</v>
      </c>
      <c r="AT438" s="7">
        <v>13</v>
      </c>
      <c r="AU438" s="7">
        <v>6</v>
      </c>
      <c r="AV438" s="7">
        <v>7</v>
      </c>
      <c r="AW438" s="7">
        <v>10</v>
      </c>
      <c r="AX438" s="7">
        <v>11</v>
      </c>
      <c r="AY438" s="7">
        <v>13</v>
      </c>
      <c r="AZ438" s="7">
        <v>18</v>
      </c>
      <c r="BA438" s="7">
        <v>14</v>
      </c>
      <c r="BB438" s="7">
        <v>11</v>
      </c>
      <c r="BC438" s="7">
        <v>10</v>
      </c>
      <c r="BD438" s="7">
        <v>9</v>
      </c>
      <c r="BE438" s="7">
        <v>6</v>
      </c>
      <c r="BF438" s="7">
        <v>15</v>
      </c>
      <c r="BG438" s="7">
        <v>11</v>
      </c>
      <c r="BH438" s="7">
        <v>10</v>
      </c>
      <c r="BI438" s="7">
        <v>17</v>
      </c>
      <c r="BJ438" s="7">
        <v>15</v>
      </c>
      <c r="BK438" s="7">
        <v>7</v>
      </c>
      <c r="BL438" s="7">
        <v>12</v>
      </c>
      <c r="BM438" s="7">
        <v>12</v>
      </c>
      <c r="BN438" s="7">
        <v>17</v>
      </c>
      <c r="BO438" s="7">
        <v>22</v>
      </c>
      <c r="BP438" s="7">
        <v>17</v>
      </c>
      <c r="BQ438" s="7">
        <v>23</v>
      </c>
      <c r="BR438" s="7">
        <v>21</v>
      </c>
      <c r="BS438" s="7">
        <v>15</v>
      </c>
      <c r="BT438" s="7">
        <v>20</v>
      </c>
      <c r="BU438" s="7">
        <v>16</v>
      </c>
      <c r="BV438" s="7">
        <v>18</v>
      </c>
      <c r="BW438" s="7">
        <v>16</v>
      </c>
      <c r="BX438" s="7">
        <v>19</v>
      </c>
      <c r="BY438" s="7">
        <v>16</v>
      </c>
      <c r="BZ438" s="7">
        <v>11</v>
      </c>
      <c r="CA438" s="7">
        <v>17</v>
      </c>
      <c r="CB438" s="7">
        <v>15</v>
      </c>
      <c r="CC438" s="7">
        <v>17</v>
      </c>
      <c r="CD438" s="7">
        <v>13</v>
      </c>
      <c r="CE438" s="7">
        <v>17</v>
      </c>
      <c r="CF438" s="7">
        <v>21</v>
      </c>
      <c r="CG438" s="7">
        <v>12</v>
      </c>
      <c r="CH438" s="7">
        <v>5</v>
      </c>
      <c r="CI438" s="7">
        <v>4</v>
      </c>
      <c r="CJ438" s="7">
        <v>8</v>
      </c>
      <c r="CK438" s="7">
        <v>16</v>
      </c>
      <c r="CL438" s="7">
        <v>14</v>
      </c>
      <c r="CM438" s="7">
        <v>8</v>
      </c>
      <c r="CN438" s="7">
        <v>12</v>
      </c>
      <c r="CO438" s="7">
        <v>16</v>
      </c>
      <c r="CP438" s="7">
        <v>8</v>
      </c>
      <c r="CQ438" s="7">
        <v>8</v>
      </c>
      <c r="CR438" s="7">
        <v>4</v>
      </c>
      <c r="CS438" s="7">
        <v>8</v>
      </c>
      <c r="CT438" s="7">
        <v>11</v>
      </c>
      <c r="CU438" s="7">
        <v>8</v>
      </c>
      <c r="CV438" s="7">
        <v>4</v>
      </c>
      <c r="CW438" s="7">
        <v>6</v>
      </c>
      <c r="CX438" s="7">
        <v>13</v>
      </c>
      <c r="CY438" s="7">
        <v>12</v>
      </c>
      <c r="CZ438" s="7">
        <v>5</v>
      </c>
      <c r="DA438" s="7">
        <v>8</v>
      </c>
      <c r="DB438" s="7">
        <v>7</v>
      </c>
      <c r="DC438" s="7">
        <v>5</v>
      </c>
      <c r="DD438" s="7">
        <v>3</v>
      </c>
      <c r="DE438" s="7">
        <v>3</v>
      </c>
      <c r="DF438" s="7">
        <v>7</v>
      </c>
      <c r="DG438" s="7">
        <v>2</v>
      </c>
      <c r="DH438" s="7">
        <v>0</v>
      </c>
      <c r="DI438" s="7">
        <v>3</v>
      </c>
      <c r="DJ438" s="7">
        <v>0</v>
      </c>
      <c r="DK438" s="7">
        <v>1</v>
      </c>
      <c r="DL438" s="7">
        <v>3</v>
      </c>
      <c r="DM438" s="7">
        <v>0</v>
      </c>
      <c r="DN438" s="7">
        <v>3</v>
      </c>
      <c r="DO438" s="7">
        <v>4</v>
      </c>
      <c r="DP438" s="7">
        <v>0</v>
      </c>
      <c r="DQ438" s="7">
        <v>3</v>
      </c>
      <c r="DR438" s="7">
        <v>1</v>
      </c>
      <c r="DS438" s="7">
        <v>0</v>
      </c>
      <c r="DT438" s="7">
        <v>1</v>
      </c>
      <c r="DU438" s="7">
        <v>1</v>
      </c>
      <c r="DV438" s="7">
        <v>0</v>
      </c>
      <c r="DW438" s="7">
        <v>1</v>
      </c>
      <c r="DX438" s="7">
        <f t="shared" si="33"/>
        <v>632</v>
      </c>
      <c r="DY438" s="7">
        <f t="shared" si="34"/>
        <v>78</v>
      </c>
      <c r="DZ438" s="7">
        <f t="shared" si="35"/>
        <v>394</v>
      </c>
      <c r="EA438" s="7">
        <f t="shared" si="36"/>
        <v>135</v>
      </c>
    </row>
    <row r="439" spans="1:131" x14ac:dyDescent="0.35">
      <c r="A439" s="7">
        <v>13</v>
      </c>
      <c r="B439" s="10" t="s">
        <v>1020</v>
      </c>
      <c r="C439" s="10" t="s">
        <v>996</v>
      </c>
      <c r="D439" s="10" t="s">
        <v>997</v>
      </c>
      <c r="E439" s="7">
        <f>SUM(Table32534[[#This Row],[0]:[90]])</f>
        <v>1200</v>
      </c>
      <c r="F439" s="8">
        <f>SUM(Table32534[[#This Row],[0]:[15]])</f>
        <v>142</v>
      </c>
      <c r="G439" s="7">
        <f>SUM(Table32534[[#This Row],[16]:[64]])</f>
        <v>741</v>
      </c>
      <c r="H439" s="7">
        <f>SUM(Table32534[[#This Row],[65]:[90]])</f>
        <v>317</v>
      </c>
      <c r="I439" s="7">
        <f>SUM(Table32534[[#This Row],[85]:[90]])</f>
        <v>38</v>
      </c>
      <c r="J439" s="8">
        <f>SUM(Table32534[[#This Row],[0]:[17]])</f>
        <v>166</v>
      </c>
      <c r="K439" s="7">
        <f>SUM(Table32534[[#This Row],[18]:[64]])</f>
        <v>717</v>
      </c>
      <c r="L439" s="8">
        <f>SUM(Table32534[[#This Row],[0]:[4]])</f>
        <v>44</v>
      </c>
      <c r="M439" s="7">
        <f>SUM(Table32534[[#This Row],[5]:[15]])</f>
        <v>98</v>
      </c>
      <c r="N439" s="7">
        <f>SUM(Table32534[[#This Row],[16]:[24]])</f>
        <v>113</v>
      </c>
      <c r="O439" s="7">
        <f>SUM(Table32534[[#This Row],[25]:[49]])</f>
        <v>323</v>
      </c>
      <c r="P439" s="7">
        <f>SUM(Table32534[[#This Row],[50]:[64]])</f>
        <v>305</v>
      </c>
      <c r="Q439" s="7">
        <f>SUM(Table32534[[#This Row],[65]:[74]])</f>
        <v>170</v>
      </c>
      <c r="R439" s="7">
        <f>SUM(Table32534[[#This Row],[75]:[84]])</f>
        <v>109</v>
      </c>
      <c r="S439" s="8">
        <f>SUM(Table32534[[#This Row],[5]:[9]])</f>
        <v>40</v>
      </c>
      <c r="T439" s="7">
        <f>SUM(Table32534[[#This Row],[10]:[14]])</f>
        <v>52</v>
      </c>
      <c r="U439" s="7">
        <f>SUM(Table32534[[#This Row],[15]:[19]])</f>
        <v>44</v>
      </c>
      <c r="V439" s="7">
        <f>SUM(Table32534[[#This Row],[20]:[24]])</f>
        <v>75</v>
      </c>
      <c r="W439" s="7">
        <f>SUM(Table32534[[#This Row],[25]:[29]])</f>
        <v>64</v>
      </c>
      <c r="X439" s="7">
        <f>SUM(Table32534[[#This Row],[30]:[34]])</f>
        <v>65</v>
      </c>
      <c r="Y439" s="7">
        <f>SUM(Table32534[[#This Row],[35]:[39]])</f>
        <v>61</v>
      </c>
      <c r="Z439" s="7">
        <f>SUM(Table32534[[#This Row],[40]:[44]])</f>
        <v>78</v>
      </c>
      <c r="AA439" s="7">
        <f>SUM(Table32534[[#This Row],[45]:[49]])</f>
        <v>55</v>
      </c>
      <c r="AB439" s="7">
        <f>SUM(Table32534[[#This Row],[50]:[54]])</f>
        <v>101</v>
      </c>
      <c r="AC439" s="7">
        <f>SUM(Table32534[[#This Row],[55]:[59]])</f>
        <v>103</v>
      </c>
      <c r="AD439" s="7">
        <f>SUM(Table32534[[#This Row],[60]:[64]])</f>
        <v>101</v>
      </c>
      <c r="AE439" s="7">
        <f>SUM(Table32534[[#This Row],[65]:[69]])</f>
        <v>96</v>
      </c>
      <c r="AF439" s="7">
        <f>SUM(Table32534[[#This Row],[70]:[74]])</f>
        <v>74</v>
      </c>
      <c r="AG439" s="7">
        <f>SUM(Table32534[[#This Row],[75]:[79]])</f>
        <v>73</v>
      </c>
      <c r="AH439" s="7">
        <f>SUM(Table32534[[#This Row],[80]:[84]])</f>
        <v>36</v>
      </c>
      <c r="AI439" s="7">
        <f>SUM(Table32534[[#This Row],[85]:[89]])</f>
        <v>24</v>
      </c>
      <c r="AJ439" s="7">
        <f>Table32534[[#This Row],[90]]</f>
        <v>14</v>
      </c>
      <c r="AK439" s="8">
        <v>8</v>
      </c>
      <c r="AL439" s="7">
        <v>7</v>
      </c>
      <c r="AM439" s="7">
        <v>11</v>
      </c>
      <c r="AN439" s="7">
        <v>6</v>
      </c>
      <c r="AO439" s="7">
        <v>12</v>
      </c>
      <c r="AP439" s="7">
        <v>7</v>
      </c>
      <c r="AQ439" s="7">
        <v>9</v>
      </c>
      <c r="AR439" s="7">
        <v>10</v>
      </c>
      <c r="AS439" s="7">
        <v>6</v>
      </c>
      <c r="AT439" s="7">
        <v>8</v>
      </c>
      <c r="AU439" s="7">
        <v>11</v>
      </c>
      <c r="AV439" s="7">
        <v>7</v>
      </c>
      <c r="AW439" s="7">
        <v>10</v>
      </c>
      <c r="AX439" s="7">
        <v>15</v>
      </c>
      <c r="AY439" s="7">
        <v>9</v>
      </c>
      <c r="AZ439" s="7">
        <v>6</v>
      </c>
      <c r="BA439" s="7">
        <v>14</v>
      </c>
      <c r="BB439" s="7">
        <v>10</v>
      </c>
      <c r="BC439" s="7">
        <v>8</v>
      </c>
      <c r="BD439" s="7">
        <v>6</v>
      </c>
      <c r="BE439" s="7">
        <v>18</v>
      </c>
      <c r="BF439" s="7">
        <v>8</v>
      </c>
      <c r="BG439" s="7">
        <v>17</v>
      </c>
      <c r="BH439" s="7">
        <v>11</v>
      </c>
      <c r="BI439" s="7">
        <v>21</v>
      </c>
      <c r="BJ439" s="7">
        <v>14</v>
      </c>
      <c r="BK439" s="7">
        <v>11</v>
      </c>
      <c r="BL439" s="7">
        <v>10</v>
      </c>
      <c r="BM439" s="7">
        <v>15</v>
      </c>
      <c r="BN439" s="7">
        <v>14</v>
      </c>
      <c r="BO439" s="7">
        <v>17</v>
      </c>
      <c r="BP439" s="7">
        <v>14</v>
      </c>
      <c r="BQ439" s="7">
        <v>13</v>
      </c>
      <c r="BR439" s="7">
        <v>10</v>
      </c>
      <c r="BS439" s="7">
        <v>11</v>
      </c>
      <c r="BT439" s="7">
        <v>11</v>
      </c>
      <c r="BU439" s="7">
        <v>12</v>
      </c>
      <c r="BV439" s="7">
        <v>15</v>
      </c>
      <c r="BW439" s="7">
        <v>11</v>
      </c>
      <c r="BX439" s="7">
        <v>12</v>
      </c>
      <c r="BY439" s="7">
        <v>19</v>
      </c>
      <c r="BZ439" s="7">
        <v>18</v>
      </c>
      <c r="CA439" s="7">
        <v>16</v>
      </c>
      <c r="CB439" s="7">
        <v>13</v>
      </c>
      <c r="CC439" s="7">
        <v>12</v>
      </c>
      <c r="CD439" s="7">
        <v>15</v>
      </c>
      <c r="CE439" s="7">
        <v>8</v>
      </c>
      <c r="CF439" s="7">
        <v>14</v>
      </c>
      <c r="CG439" s="7">
        <v>6</v>
      </c>
      <c r="CH439" s="7">
        <v>12</v>
      </c>
      <c r="CI439" s="7">
        <v>15</v>
      </c>
      <c r="CJ439" s="7">
        <v>19</v>
      </c>
      <c r="CK439" s="7">
        <v>22</v>
      </c>
      <c r="CL439" s="7">
        <v>25</v>
      </c>
      <c r="CM439" s="7">
        <v>20</v>
      </c>
      <c r="CN439" s="7">
        <v>20</v>
      </c>
      <c r="CO439" s="7">
        <v>16</v>
      </c>
      <c r="CP439" s="7">
        <v>21</v>
      </c>
      <c r="CQ439" s="7">
        <v>26</v>
      </c>
      <c r="CR439" s="7">
        <v>20</v>
      </c>
      <c r="CS439" s="7">
        <v>17</v>
      </c>
      <c r="CT439" s="7">
        <v>21</v>
      </c>
      <c r="CU439" s="7">
        <v>28</v>
      </c>
      <c r="CV439" s="7">
        <v>23</v>
      </c>
      <c r="CW439" s="7">
        <v>12</v>
      </c>
      <c r="CX439" s="7">
        <v>21</v>
      </c>
      <c r="CY439" s="7">
        <v>20</v>
      </c>
      <c r="CZ439" s="7">
        <v>26</v>
      </c>
      <c r="DA439" s="7">
        <v>11</v>
      </c>
      <c r="DB439" s="7">
        <v>18</v>
      </c>
      <c r="DC439" s="7">
        <v>18</v>
      </c>
      <c r="DD439" s="7">
        <v>14</v>
      </c>
      <c r="DE439" s="7">
        <v>17</v>
      </c>
      <c r="DF439" s="7">
        <v>14</v>
      </c>
      <c r="DG439" s="7">
        <v>11</v>
      </c>
      <c r="DH439" s="7">
        <v>17</v>
      </c>
      <c r="DI439" s="7">
        <v>22</v>
      </c>
      <c r="DJ439" s="7">
        <v>15</v>
      </c>
      <c r="DK439" s="7">
        <v>7</v>
      </c>
      <c r="DL439" s="7">
        <v>12</v>
      </c>
      <c r="DM439" s="7">
        <v>6</v>
      </c>
      <c r="DN439" s="7">
        <v>3</v>
      </c>
      <c r="DO439" s="7">
        <v>11</v>
      </c>
      <c r="DP439" s="7">
        <v>10</v>
      </c>
      <c r="DQ439" s="7">
        <v>6</v>
      </c>
      <c r="DR439" s="7">
        <v>3</v>
      </c>
      <c r="DS439" s="7">
        <v>6</v>
      </c>
      <c r="DT439" s="7">
        <v>4</v>
      </c>
      <c r="DU439" s="7">
        <v>5</v>
      </c>
      <c r="DV439" s="7">
        <v>6</v>
      </c>
      <c r="DW439" s="7">
        <v>14</v>
      </c>
      <c r="DX439" s="7">
        <f t="shared" si="33"/>
        <v>741</v>
      </c>
      <c r="DY439" s="7">
        <f t="shared" si="34"/>
        <v>89</v>
      </c>
      <c r="DZ439" s="7">
        <f t="shared" si="35"/>
        <v>323</v>
      </c>
      <c r="EA439" s="7">
        <f t="shared" si="36"/>
        <v>305</v>
      </c>
    </row>
    <row r="440" spans="1:131" x14ac:dyDescent="0.35">
      <c r="A440" s="7">
        <v>13</v>
      </c>
      <c r="B440" s="10" t="s">
        <v>1020</v>
      </c>
      <c r="C440" s="10" t="s">
        <v>998</v>
      </c>
      <c r="D440" s="10" t="s">
        <v>999</v>
      </c>
      <c r="E440" s="7">
        <f>SUM(Table32534[[#This Row],[0]:[90]])</f>
        <v>1018</v>
      </c>
      <c r="F440" s="8">
        <f>SUM(Table32534[[#This Row],[0]:[15]])</f>
        <v>190</v>
      </c>
      <c r="G440" s="7">
        <f>SUM(Table32534[[#This Row],[16]:[64]])</f>
        <v>672</v>
      </c>
      <c r="H440" s="7">
        <f>SUM(Table32534[[#This Row],[65]:[90]])</f>
        <v>156</v>
      </c>
      <c r="I440" s="7">
        <f>SUM(Table32534[[#This Row],[85]:[90]])</f>
        <v>7</v>
      </c>
      <c r="J440" s="8">
        <f>SUM(Table32534[[#This Row],[0]:[17]])</f>
        <v>223</v>
      </c>
      <c r="K440" s="7">
        <f>SUM(Table32534[[#This Row],[18]:[64]])</f>
        <v>639</v>
      </c>
      <c r="L440" s="8">
        <f>SUM(Table32534[[#This Row],[0]:[4]])</f>
        <v>64</v>
      </c>
      <c r="M440" s="7">
        <f>SUM(Table32534[[#This Row],[5]:[15]])</f>
        <v>126</v>
      </c>
      <c r="N440" s="7">
        <f>SUM(Table32534[[#This Row],[16]:[24]])</f>
        <v>127</v>
      </c>
      <c r="O440" s="7">
        <f>SUM(Table32534[[#This Row],[25]:[49]])</f>
        <v>326</v>
      </c>
      <c r="P440" s="7">
        <f>SUM(Table32534[[#This Row],[50]:[64]])</f>
        <v>219</v>
      </c>
      <c r="Q440" s="7">
        <f>SUM(Table32534[[#This Row],[65]:[74]])</f>
        <v>92</v>
      </c>
      <c r="R440" s="7">
        <f>SUM(Table32534[[#This Row],[75]:[84]])</f>
        <v>57</v>
      </c>
      <c r="S440" s="8">
        <f>SUM(Table32534[[#This Row],[5]:[9]])</f>
        <v>60</v>
      </c>
      <c r="T440" s="7">
        <f>SUM(Table32534[[#This Row],[10]:[14]])</f>
        <v>53</v>
      </c>
      <c r="U440" s="7">
        <f>SUM(Table32534[[#This Row],[15]:[19]])</f>
        <v>75</v>
      </c>
      <c r="V440" s="7">
        <f>SUM(Table32534[[#This Row],[20]:[24]])</f>
        <v>65</v>
      </c>
      <c r="W440" s="7">
        <f>SUM(Table32534[[#This Row],[25]:[29]])</f>
        <v>84</v>
      </c>
      <c r="X440" s="7">
        <f>SUM(Table32534[[#This Row],[30]:[34]])</f>
        <v>73</v>
      </c>
      <c r="Y440" s="7">
        <f>SUM(Table32534[[#This Row],[35]:[39]])</f>
        <v>68</v>
      </c>
      <c r="Z440" s="7">
        <f>SUM(Table32534[[#This Row],[40]:[44]])</f>
        <v>58</v>
      </c>
      <c r="AA440" s="7">
        <f>SUM(Table32534[[#This Row],[45]:[49]])</f>
        <v>43</v>
      </c>
      <c r="AB440" s="7">
        <f>SUM(Table32534[[#This Row],[50]:[54]])</f>
        <v>81</v>
      </c>
      <c r="AC440" s="7">
        <f>SUM(Table32534[[#This Row],[55]:[59]])</f>
        <v>68</v>
      </c>
      <c r="AD440" s="7">
        <f>SUM(Table32534[[#This Row],[60]:[64]])</f>
        <v>70</v>
      </c>
      <c r="AE440" s="7">
        <f>SUM(Table32534[[#This Row],[65]:[69]])</f>
        <v>53</v>
      </c>
      <c r="AF440" s="7">
        <f>SUM(Table32534[[#This Row],[70]:[74]])</f>
        <v>39</v>
      </c>
      <c r="AG440" s="7">
        <f>SUM(Table32534[[#This Row],[75]:[79]])</f>
        <v>38</v>
      </c>
      <c r="AH440" s="7">
        <f>SUM(Table32534[[#This Row],[80]:[84]])</f>
        <v>19</v>
      </c>
      <c r="AI440" s="7">
        <f>SUM(Table32534[[#This Row],[85]:[89]])</f>
        <v>3</v>
      </c>
      <c r="AJ440" s="7">
        <f>Table32534[[#This Row],[90]]</f>
        <v>4</v>
      </c>
      <c r="AK440" s="8">
        <v>17</v>
      </c>
      <c r="AL440" s="7">
        <v>14</v>
      </c>
      <c r="AM440" s="7">
        <v>11</v>
      </c>
      <c r="AN440" s="7">
        <v>11</v>
      </c>
      <c r="AO440" s="7">
        <v>11</v>
      </c>
      <c r="AP440" s="7">
        <v>11</v>
      </c>
      <c r="AQ440" s="7">
        <v>6</v>
      </c>
      <c r="AR440" s="7">
        <v>16</v>
      </c>
      <c r="AS440" s="7">
        <v>19</v>
      </c>
      <c r="AT440" s="7">
        <v>8</v>
      </c>
      <c r="AU440" s="7">
        <v>7</v>
      </c>
      <c r="AV440" s="7">
        <v>14</v>
      </c>
      <c r="AW440" s="7">
        <v>6</v>
      </c>
      <c r="AX440" s="7">
        <v>13</v>
      </c>
      <c r="AY440" s="7">
        <v>13</v>
      </c>
      <c r="AZ440" s="7">
        <v>13</v>
      </c>
      <c r="BA440" s="7">
        <v>17</v>
      </c>
      <c r="BB440" s="7">
        <v>16</v>
      </c>
      <c r="BC440" s="7">
        <v>16</v>
      </c>
      <c r="BD440" s="7">
        <v>13</v>
      </c>
      <c r="BE440" s="7">
        <v>16</v>
      </c>
      <c r="BF440" s="7">
        <v>8</v>
      </c>
      <c r="BG440" s="7">
        <v>20</v>
      </c>
      <c r="BH440" s="7">
        <v>8</v>
      </c>
      <c r="BI440" s="7">
        <v>13</v>
      </c>
      <c r="BJ440" s="7">
        <v>19</v>
      </c>
      <c r="BK440" s="7">
        <v>15</v>
      </c>
      <c r="BL440" s="7">
        <v>16</v>
      </c>
      <c r="BM440" s="7">
        <v>17</v>
      </c>
      <c r="BN440" s="7">
        <v>17</v>
      </c>
      <c r="BO440" s="7">
        <v>19</v>
      </c>
      <c r="BP440" s="7">
        <v>13</v>
      </c>
      <c r="BQ440" s="7">
        <v>21</v>
      </c>
      <c r="BR440" s="7">
        <v>12</v>
      </c>
      <c r="BS440" s="7">
        <v>8</v>
      </c>
      <c r="BT440" s="7">
        <v>14</v>
      </c>
      <c r="BU440" s="7">
        <v>17</v>
      </c>
      <c r="BV440" s="7">
        <v>15</v>
      </c>
      <c r="BW440" s="7">
        <v>14</v>
      </c>
      <c r="BX440" s="7">
        <v>8</v>
      </c>
      <c r="BY440" s="7">
        <v>8</v>
      </c>
      <c r="BZ440" s="7">
        <v>11</v>
      </c>
      <c r="CA440" s="7">
        <v>14</v>
      </c>
      <c r="CB440" s="7">
        <v>13</v>
      </c>
      <c r="CC440" s="7">
        <v>12</v>
      </c>
      <c r="CD440" s="7">
        <v>6</v>
      </c>
      <c r="CE440" s="7">
        <v>12</v>
      </c>
      <c r="CF440" s="7">
        <v>5</v>
      </c>
      <c r="CG440" s="7">
        <v>11</v>
      </c>
      <c r="CH440" s="7">
        <v>9</v>
      </c>
      <c r="CI440" s="7">
        <v>11</v>
      </c>
      <c r="CJ440" s="7">
        <v>15</v>
      </c>
      <c r="CK440" s="7">
        <v>24</v>
      </c>
      <c r="CL440" s="7">
        <v>12</v>
      </c>
      <c r="CM440" s="7">
        <v>19</v>
      </c>
      <c r="CN440" s="7">
        <v>11</v>
      </c>
      <c r="CO440" s="7">
        <v>13</v>
      </c>
      <c r="CP440" s="7">
        <v>18</v>
      </c>
      <c r="CQ440" s="7">
        <v>12</v>
      </c>
      <c r="CR440" s="7">
        <v>14</v>
      </c>
      <c r="CS440" s="7">
        <v>16</v>
      </c>
      <c r="CT440" s="7">
        <v>10</v>
      </c>
      <c r="CU440" s="7">
        <v>24</v>
      </c>
      <c r="CV440" s="7">
        <v>13</v>
      </c>
      <c r="CW440" s="7">
        <v>7</v>
      </c>
      <c r="CX440" s="7">
        <v>13</v>
      </c>
      <c r="CY440" s="7">
        <v>14</v>
      </c>
      <c r="CZ440" s="7">
        <v>9</v>
      </c>
      <c r="DA440" s="7">
        <v>4</v>
      </c>
      <c r="DB440" s="7">
        <v>13</v>
      </c>
      <c r="DC440" s="7">
        <v>8</v>
      </c>
      <c r="DD440" s="7">
        <v>7</v>
      </c>
      <c r="DE440" s="7">
        <v>9</v>
      </c>
      <c r="DF440" s="7">
        <v>6</v>
      </c>
      <c r="DG440" s="7">
        <v>9</v>
      </c>
      <c r="DH440" s="7">
        <v>7</v>
      </c>
      <c r="DI440" s="7">
        <v>10</v>
      </c>
      <c r="DJ440" s="7">
        <v>8</v>
      </c>
      <c r="DK440" s="7">
        <v>8</v>
      </c>
      <c r="DL440" s="7">
        <v>5</v>
      </c>
      <c r="DM440" s="7">
        <v>5</v>
      </c>
      <c r="DN440" s="7">
        <v>5</v>
      </c>
      <c r="DO440" s="7">
        <v>1</v>
      </c>
      <c r="DP440" s="7">
        <v>6</v>
      </c>
      <c r="DQ440" s="7">
        <v>2</v>
      </c>
      <c r="DR440" s="7">
        <v>1</v>
      </c>
      <c r="DS440" s="7">
        <v>0</v>
      </c>
      <c r="DT440" s="7">
        <v>0</v>
      </c>
      <c r="DU440" s="7">
        <v>1</v>
      </c>
      <c r="DV440" s="7">
        <v>1</v>
      </c>
      <c r="DW440" s="7">
        <v>4</v>
      </c>
      <c r="DX440" s="7">
        <f t="shared" si="33"/>
        <v>672</v>
      </c>
      <c r="DY440" s="7">
        <f t="shared" si="34"/>
        <v>94</v>
      </c>
      <c r="DZ440" s="7">
        <f t="shared" si="35"/>
        <v>326</v>
      </c>
      <c r="EA440" s="7">
        <f t="shared" si="36"/>
        <v>219</v>
      </c>
    </row>
    <row r="441" spans="1:131" x14ac:dyDescent="0.35">
      <c r="A441" s="7">
        <v>13</v>
      </c>
      <c r="B441" s="10" t="s">
        <v>1020</v>
      </c>
      <c r="C441" s="10" t="s">
        <v>1000</v>
      </c>
      <c r="D441" s="10" t="s">
        <v>1001</v>
      </c>
      <c r="E441" s="7">
        <f>SUM(Table32534[[#This Row],[0]:[90]])</f>
        <v>848</v>
      </c>
      <c r="F441" s="8">
        <f>SUM(Table32534[[#This Row],[0]:[15]])</f>
        <v>210</v>
      </c>
      <c r="G441" s="7">
        <f>SUM(Table32534[[#This Row],[16]:[64]])</f>
        <v>555</v>
      </c>
      <c r="H441" s="7">
        <f>SUM(Table32534[[#This Row],[65]:[90]])</f>
        <v>83</v>
      </c>
      <c r="I441" s="7">
        <f>SUM(Table32534[[#This Row],[85]:[90]])</f>
        <v>13</v>
      </c>
      <c r="J441" s="8">
        <f>SUM(Table32534[[#This Row],[0]:[17]])</f>
        <v>228</v>
      </c>
      <c r="K441" s="7">
        <f>SUM(Table32534[[#This Row],[18]:[64]])</f>
        <v>537</v>
      </c>
      <c r="L441" s="8">
        <f>SUM(Table32534[[#This Row],[0]:[4]])</f>
        <v>77</v>
      </c>
      <c r="M441" s="7">
        <f>SUM(Table32534[[#This Row],[5]:[15]])</f>
        <v>133</v>
      </c>
      <c r="N441" s="7">
        <f>SUM(Table32534[[#This Row],[16]:[24]])</f>
        <v>58</v>
      </c>
      <c r="O441" s="7">
        <f>SUM(Table32534[[#This Row],[25]:[49]])</f>
        <v>404</v>
      </c>
      <c r="P441" s="7">
        <f>SUM(Table32534[[#This Row],[50]:[64]])</f>
        <v>93</v>
      </c>
      <c r="Q441" s="7">
        <f>SUM(Table32534[[#This Row],[65]:[74]])</f>
        <v>57</v>
      </c>
      <c r="R441" s="7">
        <f>SUM(Table32534[[#This Row],[75]:[84]])</f>
        <v>13</v>
      </c>
      <c r="S441" s="8">
        <f>SUM(Table32534[[#This Row],[5]:[9]])</f>
        <v>71</v>
      </c>
      <c r="T441" s="7">
        <f>SUM(Table32534[[#This Row],[10]:[14]])</f>
        <v>59</v>
      </c>
      <c r="U441" s="7">
        <f>SUM(Table32534[[#This Row],[15]:[19]])</f>
        <v>29</v>
      </c>
      <c r="V441" s="7">
        <f>SUM(Table32534[[#This Row],[20]:[24]])</f>
        <v>32</v>
      </c>
      <c r="W441" s="7">
        <f>SUM(Table32534[[#This Row],[25]:[29]])</f>
        <v>74</v>
      </c>
      <c r="X441" s="7">
        <f>SUM(Table32534[[#This Row],[30]:[34]])</f>
        <v>103</v>
      </c>
      <c r="Y441" s="7">
        <f>SUM(Table32534[[#This Row],[35]:[39]])</f>
        <v>101</v>
      </c>
      <c r="Z441" s="7">
        <f>SUM(Table32534[[#This Row],[40]:[44]])</f>
        <v>89</v>
      </c>
      <c r="AA441" s="7">
        <f>SUM(Table32534[[#This Row],[45]:[49]])</f>
        <v>37</v>
      </c>
      <c r="AB441" s="7">
        <f>SUM(Table32534[[#This Row],[50]:[54]])</f>
        <v>34</v>
      </c>
      <c r="AC441" s="7">
        <f>SUM(Table32534[[#This Row],[55]:[59]])</f>
        <v>33</v>
      </c>
      <c r="AD441" s="7">
        <f>SUM(Table32534[[#This Row],[60]:[64]])</f>
        <v>26</v>
      </c>
      <c r="AE441" s="7">
        <f>SUM(Table32534[[#This Row],[65]:[69]])</f>
        <v>41</v>
      </c>
      <c r="AF441" s="7">
        <f>SUM(Table32534[[#This Row],[70]:[74]])</f>
        <v>16</v>
      </c>
      <c r="AG441" s="7">
        <f>SUM(Table32534[[#This Row],[75]:[79]])</f>
        <v>8</v>
      </c>
      <c r="AH441" s="7">
        <f>SUM(Table32534[[#This Row],[80]:[84]])</f>
        <v>5</v>
      </c>
      <c r="AI441" s="7">
        <f>SUM(Table32534[[#This Row],[85]:[89]])</f>
        <v>7</v>
      </c>
      <c r="AJ441" s="7">
        <f>Table32534[[#This Row],[90]]</f>
        <v>6</v>
      </c>
      <c r="AK441" s="8">
        <v>15</v>
      </c>
      <c r="AL441" s="7">
        <v>14</v>
      </c>
      <c r="AM441" s="7">
        <v>12</v>
      </c>
      <c r="AN441" s="7">
        <v>22</v>
      </c>
      <c r="AO441" s="7">
        <v>14</v>
      </c>
      <c r="AP441" s="7">
        <v>21</v>
      </c>
      <c r="AQ441" s="7">
        <v>13</v>
      </c>
      <c r="AR441" s="7">
        <v>15</v>
      </c>
      <c r="AS441" s="7">
        <v>9</v>
      </c>
      <c r="AT441" s="7">
        <v>13</v>
      </c>
      <c r="AU441" s="7">
        <v>16</v>
      </c>
      <c r="AV441" s="7">
        <v>10</v>
      </c>
      <c r="AW441" s="7">
        <v>13</v>
      </c>
      <c r="AX441" s="7">
        <v>10</v>
      </c>
      <c r="AY441" s="7">
        <v>10</v>
      </c>
      <c r="AZ441" s="7">
        <v>3</v>
      </c>
      <c r="BA441" s="7">
        <v>10</v>
      </c>
      <c r="BB441" s="7">
        <v>8</v>
      </c>
      <c r="BC441" s="7">
        <v>7</v>
      </c>
      <c r="BD441" s="7">
        <v>1</v>
      </c>
      <c r="BE441" s="7">
        <v>7</v>
      </c>
      <c r="BF441" s="7">
        <v>6</v>
      </c>
      <c r="BG441" s="7">
        <v>7</v>
      </c>
      <c r="BH441" s="7">
        <v>5</v>
      </c>
      <c r="BI441" s="7">
        <v>7</v>
      </c>
      <c r="BJ441" s="7">
        <v>9</v>
      </c>
      <c r="BK441" s="7">
        <v>11</v>
      </c>
      <c r="BL441" s="7">
        <v>13</v>
      </c>
      <c r="BM441" s="7">
        <v>18</v>
      </c>
      <c r="BN441" s="7">
        <v>23</v>
      </c>
      <c r="BO441" s="7">
        <v>24</v>
      </c>
      <c r="BP441" s="7">
        <v>18</v>
      </c>
      <c r="BQ441" s="7">
        <v>25</v>
      </c>
      <c r="BR441" s="7">
        <v>22</v>
      </c>
      <c r="BS441" s="7">
        <v>14</v>
      </c>
      <c r="BT441" s="7">
        <v>21</v>
      </c>
      <c r="BU441" s="7">
        <v>28</v>
      </c>
      <c r="BV441" s="7">
        <v>15</v>
      </c>
      <c r="BW441" s="7">
        <v>18</v>
      </c>
      <c r="BX441" s="7">
        <v>19</v>
      </c>
      <c r="BY441" s="7">
        <v>16</v>
      </c>
      <c r="BZ441" s="7">
        <v>32</v>
      </c>
      <c r="CA441" s="7">
        <v>17</v>
      </c>
      <c r="CB441" s="7">
        <v>13</v>
      </c>
      <c r="CC441" s="7">
        <v>11</v>
      </c>
      <c r="CD441" s="7">
        <v>10</v>
      </c>
      <c r="CE441" s="7">
        <v>5</v>
      </c>
      <c r="CF441" s="7">
        <v>6</v>
      </c>
      <c r="CG441" s="7">
        <v>7</v>
      </c>
      <c r="CH441" s="7">
        <v>9</v>
      </c>
      <c r="CI441" s="7">
        <v>4</v>
      </c>
      <c r="CJ441" s="7">
        <v>8</v>
      </c>
      <c r="CK441" s="7">
        <v>7</v>
      </c>
      <c r="CL441" s="7">
        <v>11</v>
      </c>
      <c r="CM441" s="7">
        <v>4</v>
      </c>
      <c r="CN441" s="7">
        <v>9</v>
      </c>
      <c r="CO441" s="7">
        <v>10</v>
      </c>
      <c r="CP441" s="7">
        <v>4</v>
      </c>
      <c r="CQ441" s="7">
        <v>5</v>
      </c>
      <c r="CR441" s="7">
        <v>5</v>
      </c>
      <c r="CS441" s="7">
        <v>5</v>
      </c>
      <c r="CT441" s="7">
        <v>6</v>
      </c>
      <c r="CU441" s="7">
        <v>5</v>
      </c>
      <c r="CV441" s="7">
        <v>8</v>
      </c>
      <c r="CW441" s="7">
        <v>2</v>
      </c>
      <c r="CX441" s="7">
        <v>7</v>
      </c>
      <c r="CY441" s="7">
        <v>11</v>
      </c>
      <c r="CZ441" s="7">
        <v>6</v>
      </c>
      <c r="DA441" s="7">
        <v>9</v>
      </c>
      <c r="DB441" s="7">
        <v>8</v>
      </c>
      <c r="DC441" s="7">
        <v>2</v>
      </c>
      <c r="DD441" s="7">
        <v>3</v>
      </c>
      <c r="DE441" s="7">
        <v>6</v>
      </c>
      <c r="DF441" s="7">
        <v>4</v>
      </c>
      <c r="DG441" s="7">
        <v>1</v>
      </c>
      <c r="DH441" s="7">
        <v>1</v>
      </c>
      <c r="DI441" s="7">
        <v>2</v>
      </c>
      <c r="DJ441" s="7">
        <v>2</v>
      </c>
      <c r="DK441" s="7">
        <v>3</v>
      </c>
      <c r="DL441" s="7">
        <v>0</v>
      </c>
      <c r="DM441" s="7">
        <v>0</v>
      </c>
      <c r="DN441" s="7">
        <v>1</v>
      </c>
      <c r="DO441" s="7">
        <v>2</v>
      </c>
      <c r="DP441" s="7">
        <v>0</v>
      </c>
      <c r="DQ441" s="7">
        <v>2</v>
      </c>
      <c r="DR441" s="7">
        <v>2</v>
      </c>
      <c r="DS441" s="7">
        <v>2</v>
      </c>
      <c r="DT441" s="7">
        <v>1</v>
      </c>
      <c r="DU441" s="7">
        <v>2</v>
      </c>
      <c r="DV441" s="7">
        <v>0</v>
      </c>
      <c r="DW441" s="7">
        <v>6</v>
      </c>
      <c r="DX441" s="7">
        <f t="shared" si="33"/>
        <v>555</v>
      </c>
      <c r="DY441" s="7">
        <f t="shared" si="34"/>
        <v>40</v>
      </c>
      <c r="DZ441" s="7">
        <f t="shared" si="35"/>
        <v>404</v>
      </c>
      <c r="EA441" s="7">
        <f t="shared" si="36"/>
        <v>93</v>
      </c>
    </row>
    <row r="442" spans="1:131" x14ac:dyDescent="0.35">
      <c r="A442" s="7">
        <v>13</v>
      </c>
      <c r="B442" s="10" t="s">
        <v>1020</v>
      </c>
      <c r="C442" s="10" t="s">
        <v>1002</v>
      </c>
      <c r="D442" s="10" t="s">
        <v>1003</v>
      </c>
      <c r="E442" s="7">
        <f>SUM(Table32534[[#This Row],[0]:[90]])</f>
        <v>1030</v>
      </c>
      <c r="F442" s="8">
        <f>SUM(Table32534[[#This Row],[0]:[15]])</f>
        <v>249</v>
      </c>
      <c r="G442" s="7">
        <f>SUM(Table32534[[#This Row],[16]:[64]])</f>
        <v>693</v>
      </c>
      <c r="H442" s="7">
        <f>SUM(Table32534[[#This Row],[65]:[90]])</f>
        <v>88</v>
      </c>
      <c r="I442" s="7">
        <f>SUM(Table32534[[#This Row],[85]:[90]])</f>
        <v>5</v>
      </c>
      <c r="J442" s="8">
        <f>SUM(Table32534[[#This Row],[0]:[17]])</f>
        <v>283</v>
      </c>
      <c r="K442" s="7">
        <f>SUM(Table32534[[#This Row],[18]:[64]])</f>
        <v>659</v>
      </c>
      <c r="L442" s="8">
        <f>SUM(Table32534[[#This Row],[0]:[4]])</f>
        <v>59</v>
      </c>
      <c r="M442" s="7">
        <f>SUM(Table32534[[#This Row],[5]:[15]])</f>
        <v>190</v>
      </c>
      <c r="N442" s="7">
        <f>SUM(Table32534[[#This Row],[16]:[24]])</f>
        <v>119</v>
      </c>
      <c r="O442" s="7">
        <f>SUM(Table32534[[#This Row],[25]:[49]])</f>
        <v>385</v>
      </c>
      <c r="P442" s="7">
        <f>SUM(Table32534[[#This Row],[50]:[64]])</f>
        <v>189</v>
      </c>
      <c r="Q442" s="7">
        <f>SUM(Table32534[[#This Row],[65]:[74]])</f>
        <v>53</v>
      </c>
      <c r="R442" s="7">
        <f>SUM(Table32534[[#This Row],[75]:[84]])</f>
        <v>30</v>
      </c>
      <c r="S442" s="8">
        <f>SUM(Table32534[[#This Row],[5]:[9]])</f>
        <v>87</v>
      </c>
      <c r="T442" s="7">
        <f>SUM(Table32534[[#This Row],[10]:[14]])</f>
        <v>95</v>
      </c>
      <c r="U442" s="7">
        <f>SUM(Table32534[[#This Row],[15]:[19]])</f>
        <v>69</v>
      </c>
      <c r="V442" s="7">
        <f>SUM(Table32534[[#This Row],[20]:[24]])</f>
        <v>58</v>
      </c>
      <c r="W442" s="7">
        <f>SUM(Table32534[[#This Row],[25]:[29]])</f>
        <v>72</v>
      </c>
      <c r="X442" s="7">
        <f>SUM(Table32534[[#This Row],[30]:[34]])</f>
        <v>105</v>
      </c>
      <c r="Y442" s="7">
        <f>SUM(Table32534[[#This Row],[35]:[39]])</f>
        <v>63</v>
      </c>
      <c r="Z442" s="7">
        <f>SUM(Table32534[[#This Row],[40]:[44]])</f>
        <v>79</v>
      </c>
      <c r="AA442" s="7">
        <f>SUM(Table32534[[#This Row],[45]:[49]])</f>
        <v>66</v>
      </c>
      <c r="AB442" s="7">
        <f>SUM(Table32534[[#This Row],[50]:[54]])</f>
        <v>69</v>
      </c>
      <c r="AC442" s="7">
        <f>SUM(Table32534[[#This Row],[55]:[59]])</f>
        <v>58</v>
      </c>
      <c r="AD442" s="7">
        <f>SUM(Table32534[[#This Row],[60]:[64]])</f>
        <v>62</v>
      </c>
      <c r="AE442" s="7">
        <f>SUM(Table32534[[#This Row],[65]:[69]])</f>
        <v>25</v>
      </c>
      <c r="AF442" s="7">
        <f>SUM(Table32534[[#This Row],[70]:[74]])</f>
        <v>28</v>
      </c>
      <c r="AG442" s="7">
        <f>SUM(Table32534[[#This Row],[75]:[79]])</f>
        <v>18</v>
      </c>
      <c r="AH442" s="7">
        <f>SUM(Table32534[[#This Row],[80]:[84]])</f>
        <v>12</v>
      </c>
      <c r="AI442" s="7">
        <f>SUM(Table32534[[#This Row],[85]:[89]])</f>
        <v>2</v>
      </c>
      <c r="AJ442" s="7">
        <f>Table32534[[#This Row],[90]]</f>
        <v>3</v>
      </c>
      <c r="AK442" s="8">
        <v>14</v>
      </c>
      <c r="AL442" s="7">
        <v>12</v>
      </c>
      <c r="AM442" s="7">
        <v>17</v>
      </c>
      <c r="AN442" s="7">
        <v>7</v>
      </c>
      <c r="AO442" s="7">
        <v>9</v>
      </c>
      <c r="AP442" s="7">
        <v>18</v>
      </c>
      <c r="AQ442" s="7">
        <v>14</v>
      </c>
      <c r="AR442" s="7">
        <v>19</v>
      </c>
      <c r="AS442" s="7">
        <v>16</v>
      </c>
      <c r="AT442" s="7">
        <v>20</v>
      </c>
      <c r="AU442" s="7">
        <v>15</v>
      </c>
      <c r="AV442" s="7">
        <v>18</v>
      </c>
      <c r="AW442" s="7">
        <v>21</v>
      </c>
      <c r="AX442" s="7">
        <v>22</v>
      </c>
      <c r="AY442" s="7">
        <v>19</v>
      </c>
      <c r="AZ442" s="7">
        <v>8</v>
      </c>
      <c r="BA442" s="7">
        <v>16</v>
      </c>
      <c r="BB442" s="7">
        <v>18</v>
      </c>
      <c r="BC442" s="7">
        <v>17</v>
      </c>
      <c r="BD442" s="7">
        <v>10</v>
      </c>
      <c r="BE442" s="7">
        <v>8</v>
      </c>
      <c r="BF442" s="7">
        <v>21</v>
      </c>
      <c r="BG442" s="7">
        <v>9</v>
      </c>
      <c r="BH442" s="7">
        <v>11</v>
      </c>
      <c r="BI442" s="7">
        <v>9</v>
      </c>
      <c r="BJ442" s="7">
        <v>16</v>
      </c>
      <c r="BK442" s="7">
        <v>7</v>
      </c>
      <c r="BL442" s="7">
        <v>18</v>
      </c>
      <c r="BM442" s="7">
        <v>16</v>
      </c>
      <c r="BN442" s="7">
        <v>15</v>
      </c>
      <c r="BO442" s="7">
        <v>17</v>
      </c>
      <c r="BP442" s="7">
        <v>18</v>
      </c>
      <c r="BQ442" s="7">
        <v>19</v>
      </c>
      <c r="BR442" s="7">
        <v>24</v>
      </c>
      <c r="BS442" s="7">
        <v>27</v>
      </c>
      <c r="BT442" s="7">
        <v>14</v>
      </c>
      <c r="BU442" s="7">
        <v>9</v>
      </c>
      <c r="BV442" s="7">
        <v>13</v>
      </c>
      <c r="BW442" s="7">
        <v>17</v>
      </c>
      <c r="BX442" s="7">
        <v>10</v>
      </c>
      <c r="BY442" s="7">
        <v>17</v>
      </c>
      <c r="BZ442" s="7">
        <v>15</v>
      </c>
      <c r="CA442" s="7">
        <v>16</v>
      </c>
      <c r="CB442" s="7">
        <v>14</v>
      </c>
      <c r="CC442" s="7">
        <v>17</v>
      </c>
      <c r="CD442" s="7">
        <v>21</v>
      </c>
      <c r="CE442" s="7">
        <v>11</v>
      </c>
      <c r="CF442" s="7">
        <v>17</v>
      </c>
      <c r="CG442" s="7">
        <v>11</v>
      </c>
      <c r="CH442" s="7">
        <v>6</v>
      </c>
      <c r="CI442" s="7">
        <v>14</v>
      </c>
      <c r="CJ442" s="7">
        <v>18</v>
      </c>
      <c r="CK442" s="7">
        <v>10</v>
      </c>
      <c r="CL442" s="7">
        <v>11</v>
      </c>
      <c r="CM442" s="7">
        <v>16</v>
      </c>
      <c r="CN442" s="7">
        <v>17</v>
      </c>
      <c r="CO442" s="7">
        <v>12</v>
      </c>
      <c r="CP442" s="7">
        <v>8</v>
      </c>
      <c r="CQ442" s="7">
        <v>7</v>
      </c>
      <c r="CR442" s="7">
        <v>14</v>
      </c>
      <c r="CS442" s="7">
        <v>3</v>
      </c>
      <c r="CT442" s="7">
        <v>17</v>
      </c>
      <c r="CU442" s="7">
        <v>16</v>
      </c>
      <c r="CV442" s="7">
        <v>15</v>
      </c>
      <c r="CW442" s="7">
        <v>11</v>
      </c>
      <c r="CX442" s="7">
        <v>5</v>
      </c>
      <c r="CY442" s="7">
        <v>5</v>
      </c>
      <c r="CZ442" s="7">
        <v>4</v>
      </c>
      <c r="DA442" s="7">
        <v>7</v>
      </c>
      <c r="DB442" s="7">
        <v>4</v>
      </c>
      <c r="DC442" s="7">
        <v>4</v>
      </c>
      <c r="DD442" s="7">
        <v>3</v>
      </c>
      <c r="DE442" s="7">
        <v>6</v>
      </c>
      <c r="DF442" s="7">
        <v>10</v>
      </c>
      <c r="DG442" s="7">
        <v>5</v>
      </c>
      <c r="DH442" s="7">
        <v>2</v>
      </c>
      <c r="DI442" s="7">
        <v>3</v>
      </c>
      <c r="DJ442" s="7">
        <v>7</v>
      </c>
      <c r="DK442" s="7">
        <v>4</v>
      </c>
      <c r="DL442" s="7">
        <v>2</v>
      </c>
      <c r="DM442" s="7">
        <v>7</v>
      </c>
      <c r="DN442" s="7">
        <v>2</v>
      </c>
      <c r="DO442" s="7">
        <v>1</v>
      </c>
      <c r="DP442" s="7">
        <v>1</v>
      </c>
      <c r="DQ442" s="7">
        <v>1</v>
      </c>
      <c r="DR442" s="7">
        <v>0</v>
      </c>
      <c r="DS442" s="7">
        <v>1</v>
      </c>
      <c r="DT442" s="7">
        <v>0</v>
      </c>
      <c r="DU442" s="7">
        <v>0</v>
      </c>
      <c r="DV442" s="7">
        <v>1</v>
      </c>
      <c r="DW442" s="7">
        <v>3</v>
      </c>
      <c r="DX442" s="7">
        <f t="shared" si="33"/>
        <v>693</v>
      </c>
      <c r="DY442" s="7">
        <f t="shared" si="34"/>
        <v>85</v>
      </c>
      <c r="DZ442" s="7">
        <f t="shared" si="35"/>
        <v>385</v>
      </c>
      <c r="EA442" s="7">
        <f t="shared" si="36"/>
        <v>189</v>
      </c>
    </row>
    <row r="443" spans="1:131" x14ac:dyDescent="0.35">
      <c r="A443" s="7">
        <v>13</v>
      </c>
      <c r="B443" s="10" t="s">
        <v>1020</v>
      </c>
      <c r="C443" s="10" t="s">
        <v>1004</v>
      </c>
      <c r="D443" s="10" t="s">
        <v>1005</v>
      </c>
      <c r="E443" s="7">
        <f>SUM(Table32534[[#This Row],[0]:[90]])</f>
        <v>737</v>
      </c>
      <c r="F443" s="8">
        <f>SUM(Table32534[[#This Row],[0]:[15]])</f>
        <v>153</v>
      </c>
      <c r="G443" s="7">
        <f>SUM(Table32534[[#This Row],[16]:[64]])</f>
        <v>470</v>
      </c>
      <c r="H443" s="7">
        <f>SUM(Table32534[[#This Row],[65]:[90]])</f>
        <v>114</v>
      </c>
      <c r="I443" s="7">
        <f>SUM(Table32534[[#This Row],[85]:[90]])</f>
        <v>16</v>
      </c>
      <c r="J443" s="8">
        <f>SUM(Table32534[[#This Row],[0]:[17]])</f>
        <v>173</v>
      </c>
      <c r="K443" s="7">
        <f>SUM(Table32534[[#This Row],[18]:[64]])</f>
        <v>450</v>
      </c>
      <c r="L443" s="8">
        <f>SUM(Table32534[[#This Row],[0]:[4]])</f>
        <v>46</v>
      </c>
      <c r="M443" s="7">
        <f>SUM(Table32534[[#This Row],[5]:[15]])</f>
        <v>107</v>
      </c>
      <c r="N443" s="7">
        <f>SUM(Table32534[[#This Row],[16]:[24]])</f>
        <v>64</v>
      </c>
      <c r="O443" s="7">
        <f>SUM(Table32534[[#This Row],[25]:[49]])</f>
        <v>277</v>
      </c>
      <c r="P443" s="7">
        <f>SUM(Table32534[[#This Row],[50]:[64]])</f>
        <v>129</v>
      </c>
      <c r="Q443" s="7">
        <f>SUM(Table32534[[#This Row],[65]:[74]])</f>
        <v>57</v>
      </c>
      <c r="R443" s="7">
        <f>SUM(Table32534[[#This Row],[75]:[84]])</f>
        <v>41</v>
      </c>
      <c r="S443" s="8">
        <f>SUM(Table32534[[#This Row],[5]:[9]])</f>
        <v>38</v>
      </c>
      <c r="T443" s="7">
        <f>SUM(Table32534[[#This Row],[10]:[14]])</f>
        <v>58</v>
      </c>
      <c r="U443" s="7">
        <f>SUM(Table32534[[#This Row],[15]:[19]])</f>
        <v>43</v>
      </c>
      <c r="V443" s="7">
        <f>SUM(Table32534[[#This Row],[20]:[24]])</f>
        <v>32</v>
      </c>
      <c r="W443" s="7">
        <f>SUM(Table32534[[#This Row],[25]:[29]])</f>
        <v>49</v>
      </c>
      <c r="X443" s="7">
        <f>SUM(Table32534[[#This Row],[30]:[34]])</f>
        <v>57</v>
      </c>
      <c r="Y443" s="7">
        <f>SUM(Table32534[[#This Row],[35]:[39]])</f>
        <v>67</v>
      </c>
      <c r="Z443" s="7">
        <f>SUM(Table32534[[#This Row],[40]:[44]])</f>
        <v>71</v>
      </c>
      <c r="AA443" s="7">
        <f>SUM(Table32534[[#This Row],[45]:[49]])</f>
        <v>33</v>
      </c>
      <c r="AB443" s="7">
        <f>SUM(Table32534[[#This Row],[50]:[54]])</f>
        <v>45</v>
      </c>
      <c r="AC443" s="7">
        <f>SUM(Table32534[[#This Row],[55]:[59]])</f>
        <v>49</v>
      </c>
      <c r="AD443" s="7">
        <f>SUM(Table32534[[#This Row],[60]:[64]])</f>
        <v>35</v>
      </c>
      <c r="AE443" s="7">
        <f>SUM(Table32534[[#This Row],[65]:[69]])</f>
        <v>21</v>
      </c>
      <c r="AF443" s="7">
        <f>SUM(Table32534[[#This Row],[70]:[74]])</f>
        <v>36</v>
      </c>
      <c r="AG443" s="7">
        <f>SUM(Table32534[[#This Row],[75]:[79]])</f>
        <v>30</v>
      </c>
      <c r="AH443" s="7">
        <f>SUM(Table32534[[#This Row],[80]:[84]])</f>
        <v>11</v>
      </c>
      <c r="AI443" s="7">
        <f>SUM(Table32534[[#This Row],[85]:[89]])</f>
        <v>12</v>
      </c>
      <c r="AJ443" s="7">
        <f>Table32534[[#This Row],[90]]</f>
        <v>4</v>
      </c>
      <c r="AK443" s="8">
        <v>3</v>
      </c>
      <c r="AL443" s="7">
        <v>8</v>
      </c>
      <c r="AM443" s="7">
        <v>9</v>
      </c>
      <c r="AN443" s="7">
        <v>11</v>
      </c>
      <c r="AO443" s="7">
        <v>15</v>
      </c>
      <c r="AP443" s="7">
        <v>2</v>
      </c>
      <c r="AQ443" s="7">
        <v>5</v>
      </c>
      <c r="AR443" s="7">
        <v>7</v>
      </c>
      <c r="AS443" s="7">
        <v>9</v>
      </c>
      <c r="AT443" s="7">
        <v>15</v>
      </c>
      <c r="AU443" s="7">
        <v>9</v>
      </c>
      <c r="AV443" s="7">
        <v>9</v>
      </c>
      <c r="AW443" s="7">
        <v>14</v>
      </c>
      <c r="AX443" s="7">
        <v>11</v>
      </c>
      <c r="AY443" s="7">
        <v>15</v>
      </c>
      <c r="AZ443" s="7">
        <v>11</v>
      </c>
      <c r="BA443" s="7">
        <v>10</v>
      </c>
      <c r="BB443" s="7">
        <v>10</v>
      </c>
      <c r="BC443" s="7">
        <v>6</v>
      </c>
      <c r="BD443" s="7">
        <v>6</v>
      </c>
      <c r="BE443" s="7">
        <v>9</v>
      </c>
      <c r="BF443" s="7">
        <v>5</v>
      </c>
      <c r="BG443" s="7">
        <v>3</v>
      </c>
      <c r="BH443" s="7">
        <v>10</v>
      </c>
      <c r="BI443" s="7">
        <v>5</v>
      </c>
      <c r="BJ443" s="7">
        <v>8</v>
      </c>
      <c r="BK443" s="7">
        <v>8</v>
      </c>
      <c r="BL443" s="7">
        <v>9</v>
      </c>
      <c r="BM443" s="7">
        <v>9</v>
      </c>
      <c r="BN443" s="7">
        <v>15</v>
      </c>
      <c r="BO443" s="7">
        <v>15</v>
      </c>
      <c r="BP443" s="7">
        <v>12</v>
      </c>
      <c r="BQ443" s="7">
        <v>12</v>
      </c>
      <c r="BR443" s="7">
        <v>12</v>
      </c>
      <c r="BS443" s="7">
        <v>6</v>
      </c>
      <c r="BT443" s="7">
        <v>15</v>
      </c>
      <c r="BU443" s="7">
        <v>8</v>
      </c>
      <c r="BV443" s="7">
        <v>12</v>
      </c>
      <c r="BW443" s="7">
        <v>17</v>
      </c>
      <c r="BX443" s="7">
        <v>15</v>
      </c>
      <c r="BY443" s="7">
        <v>10</v>
      </c>
      <c r="BZ443" s="7">
        <v>22</v>
      </c>
      <c r="CA443" s="7">
        <v>12</v>
      </c>
      <c r="CB443" s="7">
        <v>17</v>
      </c>
      <c r="CC443" s="7">
        <v>10</v>
      </c>
      <c r="CD443" s="7">
        <v>7</v>
      </c>
      <c r="CE443" s="7">
        <v>4</v>
      </c>
      <c r="CF443" s="7">
        <v>5</v>
      </c>
      <c r="CG443" s="7">
        <v>7</v>
      </c>
      <c r="CH443" s="7">
        <v>10</v>
      </c>
      <c r="CI443" s="7">
        <v>10</v>
      </c>
      <c r="CJ443" s="7">
        <v>10</v>
      </c>
      <c r="CK443" s="7">
        <v>7</v>
      </c>
      <c r="CL443" s="7">
        <v>7</v>
      </c>
      <c r="CM443" s="7">
        <v>11</v>
      </c>
      <c r="CN443" s="7">
        <v>9</v>
      </c>
      <c r="CO443" s="7">
        <v>8</v>
      </c>
      <c r="CP443" s="7">
        <v>8</v>
      </c>
      <c r="CQ443" s="7">
        <v>11</v>
      </c>
      <c r="CR443" s="7">
        <v>13</v>
      </c>
      <c r="CS443" s="7">
        <v>9</v>
      </c>
      <c r="CT443" s="7">
        <v>8</v>
      </c>
      <c r="CU443" s="7">
        <v>7</v>
      </c>
      <c r="CV443" s="7">
        <v>7</v>
      </c>
      <c r="CW443" s="7">
        <v>4</v>
      </c>
      <c r="CX443" s="7">
        <v>2</v>
      </c>
      <c r="CY443" s="7">
        <v>5</v>
      </c>
      <c r="CZ443" s="7">
        <v>4</v>
      </c>
      <c r="DA443" s="7">
        <v>7</v>
      </c>
      <c r="DB443" s="7">
        <v>3</v>
      </c>
      <c r="DC443" s="7">
        <v>8</v>
      </c>
      <c r="DD443" s="7">
        <v>7</v>
      </c>
      <c r="DE443" s="7">
        <v>11</v>
      </c>
      <c r="DF443" s="7">
        <v>5</v>
      </c>
      <c r="DG443" s="7">
        <v>5</v>
      </c>
      <c r="DH443" s="7">
        <v>10</v>
      </c>
      <c r="DI443" s="7">
        <v>8</v>
      </c>
      <c r="DJ443" s="7">
        <v>7</v>
      </c>
      <c r="DK443" s="7">
        <v>2</v>
      </c>
      <c r="DL443" s="7">
        <v>3</v>
      </c>
      <c r="DM443" s="7">
        <v>4</v>
      </c>
      <c r="DN443" s="7">
        <v>1</v>
      </c>
      <c r="DO443" s="7">
        <v>0</v>
      </c>
      <c r="DP443" s="7">
        <v>3</v>
      </c>
      <c r="DQ443" s="7">
        <v>3</v>
      </c>
      <c r="DR443" s="7">
        <v>2</v>
      </c>
      <c r="DS443" s="7">
        <v>4</v>
      </c>
      <c r="DT443" s="7">
        <v>1</v>
      </c>
      <c r="DU443" s="7">
        <v>3</v>
      </c>
      <c r="DV443" s="7">
        <v>2</v>
      </c>
      <c r="DW443" s="7">
        <v>4</v>
      </c>
      <c r="DX443" s="7">
        <f t="shared" si="33"/>
        <v>470</v>
      </c>
      <c r="DY443" s="7">
        <f t="shared" si="34"/>
        <v>44</v>
      </c>
      <c r="DZ443" s="7">
        <f t="shared" si="35"/>
        <v>277</v>
      </c>
      <c r="EA443" s="7">
        <f t="shared" si="36"/>
        <v>129</v>
      </c>
    </row>
    <row r="444" spans="1:131" x14ac:dyDescent="0.35">
      <c r="A444" s="7">
        <v>13</v>
      </c>
      <c r="B444" s="10" t="s">
        <v>1020</v>
      </c>
      <c r="C444" s="10" t="s">
        <v>1006</v>
      </c>
      <c r="D444" s="10" t="s">
        <v>1007</v>
      </c>
      <c r="E444" s="7">
        <f>SUM(Table32534[[#This Row],[0]:[90]])</f>
        <v>693</v>
      </c>
      <c r="F444" s="8">
        <f>SUM(Table32534[[#This Row],[0]:[15]])</f>
        <v>93</v>
      </c>
      <c r="G444" s="7">
        <f>SUM(Table32534[[#This Row],[16]:[64]])</f>
        <v>445</v>
      </c>
      <c r="H444" s="7">
        <f>SUM(Table32534[[#This Row],[65]:[90]])</f>
        <v>155</v>
      </c>
      <c r="I444" s="7">
        <f>SUM(Table32534[[#This Row],[85]:[90]])</f>
        <v>18</v>
      </c>
      <c r="J444" s="8">
        <f>SUM(Table32534[[#This Row],[0]:[17]])</f>
        <v>104</v>
      </c>
      <c r="K444" s="7">
        <f>SUM(Table32534[[#This Row],[18]:[64]])</f>
        <v>434</v>
      </c>
      <c r="L444" s="8">
        <f>SUM(Table32534[[#This Row],[0]:[4]])</f>
        <v>30</v>
      </c>
      <c r="M444" s="7">
        <f>SUM(Table32534[[#This Row],[5]:[15]])</f>
        <v>63</v>
      </c>
      <c r="N444" s="7">
        <f>SUM(Table32534[[#This Row],[16]:[24]])</f>
        <v>43</v>
      </c>
      <c r="O444" s="7">
        <f>SUM(Table32534[[#This Row],[25]:[49]])</f>
        <v>204</v>
      </c>
      <c r="P444" s="7">
        <f>SUM(Table32534[[#This Row],[50]:[64]])</f>
        <v>198</v>
      </c>
      <c r="Q444" s="7">
        <f>SUM(Table32534[[#This Row],[65]:[74]])</f>
        <v>75</v>
      </c>
      <c r="R444" s="7">
        <f>SUM(Table32534[[#This Row],[75]:[84]])</f>
        <v>62</v>
      </c>
      <c r="S444" s="8">
        <f>SUM(Table32534[[#This Row],[5]:[9]])</f>
        <v>25</v>
      </c>
      <c r="T444" s="7">
        <f>SUM(Table32534[[#This Row],[10]:[14]])</f>
        <v>34</v>
      </c>
      <c r="U444" s="7">
        <f>SUM(Table32534[[#This Row],[15]:[19]])</f>
        <v>23</v>
      </c>
      <c r="V444" s="7">
        <f>SUM(Table32534[[#This Row],[20]:[24]])</f>
        <v>24</v>
      </c>
      <c r="W444" s="7">
        <f>SUM(Table32534[[#This Row],[25]:[29]])</f>
        <v>42</v>
      </c>
      <c r="X444" s="7">
        <f>SUM(Table32534[[#This Row],[30]:[34]])</f>
        <v>48</v>
      </c>
      <c r="Y444" s="7">
        <f>SUM(Table32534[[#This Row],[35]:[39]])</f>
        <v>35</v>
      </c>
      <c r="Z444" s="7">
        <f>SUM(Table32534[[#This Row],[40]:[44]])</f>
        <v>46</v>
      </c>
      <c r="AA444" s="7">
        <f>SUM(Table32534[[#This Row],[45]:[49]])</f>
        <v>33</v>
      </c>
      <c r="AB444" s="7">
        <f>SUM(Table32534[[#This Row],[50]:[54]])</f>
        <v>64</v>
      </c>
      <c r="AC444" s="7">
        <f>SUM(Table32534[[#This Row],[55]:[59]])</f>
        <v>63</v>
      </c>
      <c r="AD444" s="7">
        <f>SUM(Table32534[[#This Row],[60]:[64]])</f>
        <v>71</v>
      </c>
      <c r="AE444" s="7">
        <f>SUM(Table32534[[#This Row],[65]:[69]])</f>
        <v>35</v>
      </c>
      <c r="AF444" s="7">
        <f>SUM(Table32534[[#This Row],[70]:[74]])</f>
        <v>40</v>
      </c>
      <c r="AG444" s="7">
        <f>SUM(Table32534[[#This Row],[75]:[79]])</f>
        <v>40</v>
      </c>
      <c r="AH444" s="7">
        <f>SUM(Table32534[[#This Row],[80]:[84]])</f>
        <v>22</v>
      </c>
      <c r="AI444" s="7">
        <f>SUM(Table32534[[#This Row],[85]:[89]])</f>
        <v>15</v>
      </c>
      <c r="AJ444" s="7">
        <f>Table32534[[#This Row],[90]]</f>
        <v>3</v>
      </c>
      <c r="AK444" s="8">
        <v>8</v>
      </c>
      <c r="AL444" s="7">
        <v>6</v>
      </c>
      <c r="AM444" s="7">
        <v>5</v>
      </c>
      <c r="AN444" s="7">
        <v>4</v>
      </c>
      <c r="AO444" s="7">
        <v>7</v>
      </c>
      <c r="AP444" s="7">
        <v>6</v>
      </c>
      <c r="AQ444" s="7">
        <v>2</v>
      </c>
      <c r="AR444" s="7">
        <v>8</v>
      </c>
      <c r="AS444" s="7">
        <v>4</v>
      </c>
      <c r="AT444" s="7">
        <v>5</v>
      </c>
      <c r="AU444" s="7">
        <v>6</v>
      </c>
      <c r="AV444" s="7">
        <v>7</v>
      </c>
      <c r="AW444" s="7">
        <v>6</v>
      </c>
      <c r="AX444" s="7">
        <v>9</v>
      </c>
      <c r="AY444" s="7">
        <v>6</v>
      </c>
      <c r="AZ444" s="7">
        <v>4</v>
      </c>
      <c r="BA444" s="7">
        <v>6</v>
      </c>
      <c r="BB444" s="7">
        <v>5</v>
      </c>
      <c r="BC444" s="7">
        <v>4</v>
      </c>
      <c r="BD444" s="7">
        <v>4</v>
      </c>
      <c r="BE444" s="7">
        <v>7</v>
      </c>
      <c r="BF444" s="7">
        <v>4</v>
      </c>
      <c r="BG444" s="7">
        <v>6</v>
      </c>
      <c r="BH444" s="7">
        <v>6</v>
      </c>
      <c r="BI444" s="7">
        <v>1</v>
      </c>
      <c r="BJ444" s="7">
        <v>8</v>
      </c>
      <c r="BK444" s="7">
        <v>6</v>
      </c>
      <c r="BL444" s="7">
        <v>10</v>
      </c>
      <c r="BM444" s="7">
        <v>13</v>
      </c>
      <c r="BN444" s="7">
        <v>5</v>
      </c>
      <c r="BO444" s="7">
        <v>4</v>
      </c>
      <c r="BP444" s="7">
        <v>12</v>
      </c>
      <c r="BQ444" s="7">
        <v>17</v>
      </c>
      <c r="BR444" s="7">
        <v>5</v>
      </c>
      <c r="BS444" s="7">
        <v>10</v>
      </c>
      <c r="BT444" s="7">
        <v>7</v>
      </c>
      <c r="BU444" s="7">
        <v>3</v>
      </c>
      <c r="BV444" s="7">
        <v>7</v>
      </c>
      <c r="BW444" s="7">
        <v>10</v>
      </c>
      <c r="BX444" s="7">
        <v>8</v>
      </c>
      <c r="BY444" s="7">
        <v>12</v>
      </c>
      <c r="BZ444" s="7">
        <v>8</v>
      </c>
      <c r="CA444" s="7">
        <v>5</v>
      </c>
      <c r="CB444" s="7">
        <v>6</v>
      </c>
      <c r="CC444" s="7">
        <v>15</v>
      </c>
      <c r="CD444" s="7">
        <v>4</v>
      </c>
      <c r="CE444" s="7">
        <v>10</v>
      </c>
      <c r="CF444" s="7">
        <v>7</v>
      </c>
      <c r="CG444" s="7">
        <v>8</v>
      </c>
      <c r="CH444" s="7">
        <v>4</v>
      </c>
      <c r="CI444" s="7">
        <v>9</v>
      </c>
      <c r="CJ444" s="7">
        <v>7</v>
      </c>
      <c r="CK444" s="7">
        <v>19</v>
      </c>
      <c r="CL444" s="7">
        <v>19</v>
      </c>
      <c r="CM444" s="7">
        <v>10</v>
      </c>
      <c r="CN444" s="7">
        <v>12</v>
      </c>
      <c r="CO444" s="7">
        <v>11</v>
      </c>
      <c r="CP444" s="7">
        <v>13</v>
      </c>
      <c r="CQ444" s="7">
        <v>14</v>
      </c>
      <c r="CR444" s="7">
        <v>13</v>
      </c>
      <c r="CS444" s="7">
        <v>12</v>
      </c>
      <c r="CT444" s="7">
        <v>16</v>
      </c>
      <c r="CU444" s="7">
        <v>17</v>
      </c>
      <c r="CV444" s="7">
        <v>16</v>
      </c>
      <c r="CW444" s="7">
        <v>10</v>
      </c>
      <c r="CX444" s="7">
        <v>9</v>
      </c>
      <c r="CY444" s="7">
        <v>9</v>
      </c>
      <c r="CZ444" s="7">
        <v>8</v>
      </c>
      <c r="DA444" s="7">
        <v>3</v>
      </c>
      <c r="DB444" s="7">
        <v>6</v>
      </c>
      <c r="DC444" s="7">
        <v>11</v>
      </c>
      <c r="DD444" s="7">
        <v>2</v>
      </c>
      <c r="DE444" s="7">
        <v>10</v>
      </c>
      <c r="DF444" s="7">
        <v>10</v>
      </c>
      <c r="DG444" s="7">
        <v>7</v>
      </c>
      <c r="DH444" s="7">
        <v>8</v>
      </c>
      <c r="DI444" s="7">
        <v>12</v>
      </c>
      <c r="DJ444" s="7">
        <v>4</v>
      </c>
      <c r="DK444" s="7">
        <v>9</v>
      </c>
      <c r="DL444" s="7">
        <v>7</v>
      </c>
      <c r="DM444" s="7">
        <v>7</v>
      </c>
      <c r="DN444" s="7">
        <v>3</v>
      </c>
      <c r="DO444" s="7">
        <v>4</v>
      </c>
      <c r="DP444" s="7">
        <v>2</v>
      </c>
      <c r="DQ444" s="7">
        <v>6</v>
      </c>
      <c r="DR444" s="7">
        <v>5</v>
      </c>
      <c r="DS444" s="7">
        <v>5</v>
      </c>
      <c r="DT444" s="7">
        <v>4</v>
      </c>
      <c r="DU444" s="7">
        <v>0</v>
      </c>
      <c r="DV444" s="7">
        <v>1</v>
      </c>
      <c r="DW444" s="7">
        <v>3</v>
      </c>
      <c r="DX444" s="7">
        <f t="shared" si="33"/>
        <v>445</v>
      </c>
      <c r="DY444" s="7">
        <f t="shared" si="34"/>
        <v>32</v>
      </c>
      <c r="DZ444" s="7">
        <f t="shared" si="35"/>
        <v>204</v>
      </c>
      <c r="EA444" s="7">
        <f t="shared" si="36"/>
        <v>198</v>
      </c>
    </row>
    <row r="445" spans="1:131" x14ac:dyDescent="0.35">
      <c r="A445" s="7">
        <v>13</v>
      </c>
      <c r="B445" s="10" t="s">
        <v>1020</v>
      </c>
      <c r="C445" s="10" t="s">
        <v>1008</v>
      </c>
      <c r="D445" s="10" t="s">
        <v>1009</v>
      </c>
      <c r="E445" s="7">
        <f>SUM(Table32534[[#This Row],[0]:[90]])</f>
        <v>554</v>
      </c>
      <c r="F445" s="8">
        <f>SUM(Table32534[[#This Row],[0]:[15]])</f>
        <v>96</v>
      </c>
      <c r="G445" s="7">
        <f>SUM(Table32534[[#This Row],[16]:[64]])</f>
        <v>375</v>
      </c>
      <c r="H445" s="7">
        <f>SUM(Table32534[[#This Row],[65]:[90]])</f>
        <v>83</v>
      </c>
      <c r="I445" s="7">
        <f>SUM(Table32534[[#This Row],[85]:[90]])</f>
        <v>4</v>
      </c>
      <c r="J445" s="8">
        <f>SUM(Table32534[[#This Row],[0]:[17]])</f>
        <v>107</v>
      </c>
      <c r="K445" s="7">
        <f>SUM(Table32534[[#This Row],[18]:[64]])</f>
        <v>364</v>
      </c>
      <c r="L445" s="8">
        <f>SUM(Table32534[[#This Row],[0]:[4]])</f>
        <v>35</v>
      </c>
      <c r="M445" s="7">
        <f>SUM(Table32534[[#This Row],[5]:[15]])</f>
        <v>61</v>
      </c>
      <c r="N445" s="7">
        <f>SUM(Table32534[[#This Row],[16]:[24]])</f>
        <v>73</v>
      </c>
      <c r="O445" s="7">
        <f>SUM(Table32534[[#This Row],[25]:[49]])</f>
        <v>167</v>
      </c>
      <c r="P445" s="7">
        <f>SUM(Table32534[[#This Row],[50]:[64]])</f>
        <v>135</v>
      </c>
      <c r="Q445" s="7">
        <f>SUM(Table32534[[#This Row],[65]:[74]])</f>
        <v>53</v>
      </c>
      <c r="R445" s="7">
        <f>SUM(Table32534[[#This Row],[75]:[84]])</f>
        <v>26</v>
      </c>
      <c r="S445" s="8">
        <f>SUM(Table32534[[#This Row],[5]:[9]])</f>
        <v>20</v>
      </c>
      <c r="T445" s="7">
        <f>SUM(Table32534[[#This Row],[10]:[14]])</f>
        <v>36</v>
      </c>
      <c r="U445" s="7">
        <f>SUM(Table32534[[#This Row],[15]:[19]])</f>
        <v>24</v>
      </c>
      <c r="V445" s="7">
        <f>SUM(Table32534[[#This Row],[20]:[24]])</f>
        <v>54</v>
      </c>
      <c r="W445" s="7">
        <f>SUM(Table32534[[#This Row],[25]:[29]])</f>
        <v>28</v>
      </c>
      <c r="X445" s="7">
        <f>SUM(Table32534[[#This Row],[30]:[34]])</f>
        <v>40</v>
      </c>
      <c r="Y445" s="7">
        <f>SUM(Table32534[[#This Row],[35]:[39]])</f>
        <v>34</v>
      </c>
      <c r="Z445" s="7">
        <f>SUM(Table32534[[#This Row],[40]:[44]])</f>
        <v>37</v>
      </c>
      <c r="AA445" s="7">
        <f>SUM(Table32534[[#This Row],[45]:[49]])</f>
        <v>28</v>
      </c>
      <c r="AB445" s="7">
        <f>SUM(Table32534[[#This Row],[50]:[54]])</f>
        <v>35</v>
      </c>
      <c r="AC445" s="7">
        <f>SUM(Table32534[[#This Row],[55]:[59]])</f>
        <v>52</v>
      </c>
      <c r="AD445" s="7">
        <f>SUM(Table32534[[#This Row],[60]:[64]])</f>
        <v>48</v>
      </c>
      <c r="AE445" s="7">
        <f>SUM(Table32534[[#This Row],[65]:[69]])</f>
        <v>30</v>
      </c>
      <c r="AF445" s="7">
        <f>SUM(Table32534[[#This Row],[70]:[74]])</f>
        <v>23</v>
      </c>
      <c r="AG445" s="7">
        <f>SUM(Table32534[[#This Row],[75]:[79]])</f>
        <v>13</v>
      </c>
      <c r="AH445" s="7">
        <f>SUM(Table32534[[#This Row],[80]:[84]])</f>
        <v>13</v>
      </c>
      <c r="AI445" s="7">
        <f>SUM(Table32534[[#This Row],[85]:[89]])</f>
        <v>2</v>
      </c>
      <c r="AJ445" s="7">
        <f>Table32534[[#This Row],[90]]</f>
        <v>2</v>
      </c>
      <c r="AK445" s="8">
        <v>11</v>
      </c>
      <c r="AL445" s="7">
        <v>5</v>
      </c>
      <c r="AM445" s="7">
        <v>3</v>
      </c>
      <c r="AN445" s="7">
        <v>5</v>
      </c>
      <c r="AO445" s="7">
        <v>11</v>
      </c>
      <c r="AP445" s="7">
        <v>4</v>
      </c>
      <c r="AQ445" s="7">
        <v>2</v>
      </c>
      <c r="AR445" s="7">
        <v>5</v>
      </c>
      <c r="AS445" s="7">
        <v>4</v>
      </c>
      <c r="AT445" s="7">
        <v>5</v>
      </c>
      <c r="AU445" s="7">
        <v>9</v>
      </c>
      <c r="AV445" s="7">
        <v>5</v>
      </c>
      <c r="AW445" s="7">
        <v>5</v>
      </c>
      <c r="AX445" s="7">
        <v>11</v>
      </c>
      <c r="AY445" s="7">
        <v>6</v>
      </c>
      <c r="AZ445" s="7">
        <v>5</v>
      </c>
      <c r="BA445" s="7">
        <v>5</v>
      </c>
      <c r="BB445" s="7">
        <v>6</v>
      </c>
      <c r="BC445" s="7">
        <v>4</v>
      </c>
      <c r="BD445" s="7">
        <v>4</v>
      </c>
      <c r="BE445" s="7">
        <v>18</v>
      </c>
      <c r="BF445" s="7">
        <v>12</v>
      </c>
      <c r="BG445" s="7">
        <v>9</v>
      </c>
      <c r="BH445" s="7">
        <v>8</v>
      </c>
      <c r="BI445" s="7">
        <v>7</v>
      </c>
      <c r="BJ445" s="7">
        <v>5</v>
      </c>
      <c r="BK445" s="7">
        <v>8</v>
      </c>
      <c r="BL445" s="7">
        <v>8</v>
      </c>
      <c r="BM445" s="7">
        <v>4</v>
      </c>
      <c r="BN445" s="7">
        <v>3</v>
      </c>
      <c r="BO445" s="7">
        <v>9</v>
      </c>
      <c r="BP445" s="7">
        <v>9</v>
      </c>
      <c r="BQ445" s="7">
        <v>5</v>
      </c>
      <c r="BR445" s="7">
        <v>11</v>
      </c>
      <c r="BS445" s="7">
        <v>6</v>
      </c>
      <c r="BT445" s="7">
        <v>8</v>
      </c>
      <c r="BU445" s="7">
        <v>7</v>
      </c>
      <c r="BV445" s="7">
        <v>7</v>
      </c>
      <c r="BW445" s="7">
        <v>7</v>
      </c>
      <c r="BX445" s="7">
        <v>5</v>
      </c>
      <c r="BY445" s="7">
        <v>3</v>
      </c>
      <c r="BZ445" s="7">
        <v>8</v>
      </c>
      <c r="CA445" s="7">
        <v>5</v>
      </c>
      <c r="CB445" s="7">
        <v>11</v>
      </c>
      <c r="CC445" s="7">
        <v>10</v>
      </c>
      <c r="CD445" s="7">
        <v>8</v>
      </c>
      <c r="CE445" s="7">
        <v>3</v>
      </c>
      <c r="CF445" s="7">
        <v>7</v>
      </c>
      <c r="CG445" s="7">
        <v>3</v>
      </c>
      <c r="CH445" s="7">
        <v>7</v>
      </c>
      <c r="CI445" s="7">
        <v>3</v>
      </c>
      <c r="CJ445" s="7">
        <v>7</v>
      </c>
      <c r="CK445" s="7">
        <v>10</v>
      </c>
      <c r="CL445" s="7">
        <v>5</v>
      </c>
      <c r="CM445" s="7">
        <v>10</v>
      </c>
      <c r="CN445" s="7">
        <v>12</v>
      </c>
      <c r="CO445" s="7">
        <v>10</v>
      </c>
      <c r="CP445" s="7">
        <v>14</v>
      </c>
      <c r="CQ445" s="7">
        <v>10</v>
      </c>
      <c r="CR445" s="7">
        <v>6</v>
      </c>
      <c r="CS445" s="7">
        <v>10</v>
      </c>
      <c r="CT445" s="7">
        <v>10</v>
      </c>
      <c r="CU445" s="7">
        <v>9</v>
      </c>
      <c r="CV445" s="7">
        <v>12</v>
      </c>
      <c r="CW445" s="7">
        <v>7</v>
      </c>
      <c r="CX445" s="7">
        <v>10</v>
      </c>
      <c r="CY445" s="7">
        <v>5</v>
      </c>
      <c r="CZ445" s="7">
        <v>5</v>
      </c>
      <c r="DA445" s="7">
        <v>5</v>
      </c>
      <c r="DB445" s="7">
        <v>5</v>
      </c>
      <c r="DC445" s="7">
        <v>5</v>
      </c>
      <c r="DD445" s="7">
        <v>5</v>
      </c>
      <c r="DE445" s="7">
        <v>2</v>
      </c>
      <c r="DF445" s="7">
        <v>3</v>
      </c>
      <c r="DG445" s="7">
        <v>8</v>
      </c>
      <c r="DH445" s="7">
        <v>3</v>
      </c>
      <c r="DI445" s="7">
        <v>2</v>
      </c>
      <c r="DJ445" s="7">
        <v>2</v>
      </c>
      <c r="DK445" s="7">
        <v>4</v>
      </c>
      <c r="DL445" s="7">
        <v>2</v>
      </c>
      <c r="DM445" s="7">
        <v>3</v>
      </c>
      <c r="DN445" s="7">
        <v>2</v>
      </c>
      <c r="DO445" s="7">
        <v>3</v>
      </c>
      <c r="DP445" s="7">
        <v>2</v>
      </c>
      <c r="DQ445" s="7">
        <v>3</v>
      </c>
      <c r="DR445" s="7">
        <v>1</v>
      </c>
      <c r="DS445" s="7">
        <v>0</v>
      </c>
      <c r="DT445" s="7">
        <v>0</v>
      </c>
      <c r="DU445" s="7">
        <v>1</v>
      </c>
      <c r="DV445" s="7">
        <v>0</v>
      </c>
      <c r="DW445" s="7">
        <v>2</v>
      </c>
      <c r="DX445" s="7">
        <f t="shared" si="33"/>
        <v>375</v>
      </c>
      <c r="DY445" s="7">
        <f t="shared" si="34"/>
        <v>62</v>
      </c>
      <c r="DZ445" s="7">
        <f t="shared" si="35"/>
        <v>167</v>
      </c>
      <c r="EA445" s="7">
        <f t="shared" si="36"/>
        <v>135</v>
      </c>
    </row>
    <row r="446" spans="1:131" x14ac:dyDescent="0.35">
      <c r="A446" s="7">
        <v>13</v>
      </c>
      <c r="B446" s="10" t="s">
        <v>1020</v>
      </c>
      <c r="C446" s="10" t="s">
        <v>1010</v>
      </c>
      <c r="D446" s="10" t="s">
        <v>1011</v>
      </c>
      <c r="E446" s="7">
        <f>SUM(Table32534[[#This Row],[0]:[90]])</f>
        <v>675</v>
      </c>
      <c r="F446" s="8">
        <f>SUM(Table32534[[#This Row],[0]:[15]])</f>
        <v>112</v>
      </c>
      <c r="G446" s="7">
        <f>SUM(Table32534[[#This Row],[16]:[64]])</f>
        <v>445</v>
      </c>
      <c r="H446" s="7">
        <f>SUM(Table32534[[#This Row],[65]:[90]])</f>
        <v>118</v>
      </c>
      <c r="I446" s="7">
        <f>SUM(Table32534[[#This Row],[85]:[90]])</f>
        <v>15</v>
      </c>
      <c r="J446" s="8">
        <f>SUM(Table32534[[#This Row],[0]:[17]])</f>
        <v>120</v>
      </c>
      <c r="K446" s="7">
        <f>SUM(Table32534[[#This Row],[18]:[64]])</f>
        <v>437</v>
      </c>
      <c r="L446" s="8">
        <f>SUM(Table32534[[#This Row],[0]:[4]])</f>
        <v>33</v>
      </c>
      <c r="M446" s="7">
        <f>SUM(Table32534[[#This Row],[5]:[15]])</f>
        <v>79</v>
      </c>
      <c r="N446" s="7">
        <f>SUM(Table32534[[#This Row],[16]:[24]])</f>
        <v>47</v>
      </c>
      <c r="O446" s="7">
        <f>SUM(Table32534[[#This Row],[25]:[49]])</f>
        <v>258</v>
      </c>
      <c r="P446" s="7">
        <f>SUM(Table32534[[#This Row],[50]:[64]])</f>
        <v>140</v>
      </c>
      <c r="Q446" s="7">
        <f>SUM(Table32534[[#This Row],[65]:[74]])</f>
        <v>54</v>
      </c>
      <c r="R446" s="7">
        <f>SUM(Table32534[[#This Row],[75]:[84]])</f>
        <v>49</v>
      </c>
      <c r="S446" s="8">
        <f>SUM(Table32534[[#This Row],[5]:[9]])</f>
        <v>32</v>
      </c>
      <c r="T446" s="7">
        <f>SUM(Table32534[[#This Row],[10]:[14]])</f>
        <v>43</v>
      </c>
      <c r="U446" s="7">
        <f>SUM(Table32534[[#This Row],[15]:[19]])</f>
        <v>25</v>
      </c>
      <c r="V446" s="7">
        <f>SUM(Table32534[[#This Row],[20]:[24]])</f>
        <v>26</v>
      </c>
      <c r="W446" s="7">
        <f>SUM(Table32534[[#This Row],[25]:[29]])</f>
        <v>57</v>
      </c>
      <c r="X446" s="7">
        <f>SUM(Table32534[[#This Row],[30]:[34]])</f>
        <v>89</v>
      </c>
      <c r="Y446" s="7">
        <f>SUM(Table32534[[#This Row],[35]:[39]])</f>
        <v>40</v>
      </c>
      <c r="Z446" s="7">
        <f>SUM(Table32534[[#This Row],[40]:[44]])</f>
        <v>40</v>
      </c>
      <c r="AA446" s="7">
        <f>SUM(Table32534[[#This Row],[45]:[49]])</f>
        <v>32</v>
      </c>
      <c r="AB446" s="7">
        <f>SUM(Table32534[[#This Row],[50]:[54]])</f>
        <v>39</v>
      </c>
      <c r="AC446" s="7">
        <f>SUM(Table32534[[#This Row],[55]:[59]])</f>
        <v>48</v>
      </c>
      <c r="AD446" s="7">
        <f>SUM(Table32534[[#This Row],[60]:[64]])</f>
        <v>53</v>
      </c>
      <c r="AE446" s="7">
        <f>SUM(Table32534[[#This Row],[65]:[69]])</f>
        <v>26</v>
      </c>
      <c r="AF446" s="7">
        <f>SUM(Table32534[[#This Row],[70]:[74]])</f>
        <v>28</v>
      </c>
      <c r="AG446" s="7">
        <f>SUM(Table32534[[#This Row],[75]:[79]])</f>
        <v>29</v>
      </c>
      <c r="AH446" s="7">
        <f>SUM(Table32534[[#This Row],[80]:[84]])</f>
        <v>20</v>
      </c>
      <c r="AI446" s="7">
        <f>SUM(Table32534[[#This Row],[85]:[89]])</f>
        <v>11</v>
      </c>
      <c r="AJ446" s="7">
        <f>Table32534[[#This Row],[90]]</f>
        <v>4</v>
      </c>
      <c r="AK446" s="8">
        <v>8</v>
      </c>
      <c r="AL446" s="7">
        <v>3</v>
      </c>
      <c r="AM446" s="7">
        <v>2</v>
      </c>
      <c r="AN446" s="7">
        <v>9</v>
      </c>
      <c r="AO446" s="7">
        <v>11</v>
      </c>
      <c r="AP446" s="7">
        <v>8</v>
      </c>
      <c r="AQ446" s="7">
        <v>3</v>
      </c>
      <c r="AR446" s="7">
        <v>6</v>
      </c>
      <c r="AS446" s="7">
        <v>7</v>
      </c>
      <c r="AT446" s="7">
        <v>8</v>
      </c>
      <c r="AU446" s="7">
        <v>7</v>
      </c>
      <c r="AV446" s="7">
        <v>13</v>
      </c>
      <c r="AW446" s="7">
        <v>9</v>
      </c>
      <c r="AX446" s="7">
        <v>4</v>
      </c>
      <c r="AY446" s="7">
        <v>10</v>
      </c>
      <c r="AZ446" s="7">
        <v>4</v>
      </c>
      <c r="BA446" s="7">
        <v>4</v>
      </c>
      <c r="BB446" s="7">
        <v>4</v>
      </c>
      <c r="BC446" s="7">
        <v>5</v>
      </c>
      <c r="BD446" s="7">
        <v>8</v>
      </c>
      <c r="BE446" s="7">
        <v>3</v>
      </c>
      <c r="BF446" s="7">
        <v>12</v>
      </c>
      <c r="BG446" s="7">
        <v>2</v>
      </c>
      <c r="BH446" s="7">
        <v>5</v>
      </c>
      <c r="BI446" s="7">
        <v>4</v>
      </c>
      <c r="BJ446" s="7">
        <v>13</v>
      </c>
      <c r="BK446" s="7">
        <v>12</v>
      </c>
      <c r="BL446" s="7">
        <v>12</v>
      </c>
      <c r="BM446" s="7">
        <v>10</v>
      </c>
      <c r="BN446" s="7">
        <v>10</v>
      </c>
      <c r="BO446" s="7">
        <v>26</v>
      </c>
      <c r="BP446" s="7">
        <v>19</v>
      </c>
      <c r="BQ446" s="7">
        <v>14</v>
      </c>
      <c r="BR446" s="7">
        <v>10</v>
      </c>
      <c r="BS446" s="7">
        <v>20</v>
      </c>
      <c r="BT446" s="7">
        <v>10</v>
      </c>
      <c r="BU446" s="7">
        <v>11</v>
      </c>
      <c r="BV446" s="7">
        <v>6</v>
      </c>
      <c r="BW446" s="7">
        <v>6</v>
      </c>
      <c r="BX446" s="7">
        <v>7</v>
      </c>
      <c r="BY446" s="7">
        <v>6</v>
      </c>
      <c r="BZ446" s="7">
        <v>13</v>
      </c>
      <c r="CA446" s="7">
        <v>6</v>
      </c>
      <c r="CB446" s="7">
        <v>5</v>
      </c>
      <c r="CC446" s="7">
        <v>10</v>
      </c>
      <c r="CD446" s="7">
        <v>10</v>
      </c>
      <c r="CE446" s="7">
        <v>4</v>
      </c>
      <c r="CF446" s="7">
        <v>5</v>
      </c>
      <c r="CG446" s="7">
        <v>7</v>
      </c>
      <c r="CH446" s="7">
        <v>6</v>
      </c>
      <c r="CI446" s="7">
        <v>6</v>
      </c>
      <c r="CJ446" s="7">
        <v>9</v>
      </c>
      <c r="CK446" s="7">
        <v>7</v>
      </c>
      <c r="CL446" s="7">
        <v>7</v>
      </c>
      <c r="CM446" s="7">
        <v>10</v>
      </c>
      <c r="CN446" s="7">
        <v>8</v>
      </c>
      <c r="CO446" s="7">
        <v>16</v>
      </c>
      <c r="CP446" s="7">
        <v>10</v>
      </c>
      <c r="CQ446" s="7">
        <v>7</v>
      </c>
      <c r="CR446" s="7">
        <v>7</v>
      </c>
      <c r="CS446" s="7">
        <v>11</v>
      </c>
      <c r="CT446" s="7">
        <v>15</v>
      </c>
      <c r="CU446" s="7">
        <v>11</v>
      </c>
      <c r="CV446" s="7">
        <v>10</v>
      </c>
      <c r="CW446" s="7">
        <v>6</v>
      </c>
      <c r="CX446" s="7">
        <v>5</v>
      </c>
      <c r="CY446" s="7">
        <v>6</v>
      </c>
      <c r="CZ446" s="7">
        <v>3</v>
      </c>
      <c r="DA446" s="7">
        <v>8</v>
      </c>
      <c r="DB446" s="7">
        <v>4</v>
      </c>
      <c r="DC446" s="7">
        <v>4</v>
      </c>
      <c r="DD446" s="7">
        <v>9</v>
      </c>
      <c r="DE446" s="7">
        <v>4</v>
      </c>
      <c r="DF446" s="7">
        <v>4</v>
      </c>
      <c r="DG446" s="7">
        <v>7</v>
      </c>
      <c r="DH446" s="7">
        <v>6</v>
      </c>
      <c r="DI446" s="7">
        <v>10</v>
      </c>
      <c r="DJ446" s="7">
        <v>4</v>
      </c>
      <c r="DK446" s="7">
        <v>6</v>
      </c>
      <c r="DL446" s="7">
        <v>3</v>
      </c>
      <c r="DM446" s="7">
        <v>4</v>
      </c>
      <c r="DN446" s="7">
        <v>8</v>
      </c>
      <c r="DO446" s="7">
        <v>1</v>
      </c>
      <c r="DP446" s="7">
        <v>3</v>
      </c>
      <c r="DQ446" s="7">
        <v>4</v>
      </c>
      <c r="DR446" s="7">
        <v>5</v>
      </c>
      <c r="DS446" s="7">
        <v>1</v>
      </c>
      <c r="DT446" s="7">
        <v>2</v>
      </c>
      <c r="DU446" s="7">
        <v>0</v>
      </c>
      <c r="DV446" s="7">
        <v>3</v>
      </c>
      <c r="DW446" s="7">
        <v>4</v>
      </c>
      <c r="DX446" s="7">
        <f t="shared" si="33"/>
        <v>445</v>
      </c>
      <c r="DY446" s="7">
        <f t="shared" si="34"/>
        <v>39</v>
      </c>
      <c r="DZ446" s="7">
        <f t="shared" si="35"/>
        <v>258</v>
      </c>
      <c r="EA446" s="7">
        <f t="shared" si="36"/>
        <v>140</v>
      </c>
    </row>
    <row r="447" spans="1:131" x14ac:dyDescent="0.35">
      <c r="A447" s="7">
        <v>13</v>
      </c>
      <c r="B447" s="10" t="s">
        <v>1020</v>
      </c>
      <c r="C447" s="10" t="s">
        <v>1012</v>
      </c>
      <c r="D447" s="10" t="s">
        <v>1013</v>
      </c>
      <c r="E447" s="7">
        <f>SUM(Table32534[[#This Row],[0]:[90]])</f>
        <v>878</v>
      </c>
      <c r="F447" s="8">
        <f>SUM(Table32534[[#This Row],[0]:[15]])</f>
        <v>162</v>
      </c>
      <c r="G447" s="7">
        <f>SUM(Table32534[[#This Row],[16]:[64]])</f>
        <v>578</v>
      </c>
      <c r="H447" s="7">
        <f>SUM(Table32534[[#This Row],[65]:[90]])</f>
        <v>138</v>
      </c>
      <c r="I447" s="7">
        <f>SUM(Table32534[[#This Row],[85]:[90]])</f>
        <v>7</v>
      </c>
      <c r="J447" s="8">
        <f>SUM(Table32534[[#This Row],[0]:[17]])</f>
        <v>179</v>
      </c>
      <c r="K447" s="7">
        <f>SUM(Table32534[[#This Row],[18]:[64]])</f>
        <v>561</v>
      </c>
      <c r="L447" s="8">
        <f>SUM(Table32534[[#This Row],[0]:[4]])</f>
        <v>63</v>
      </c>
      <c r="M447" s="7">
        <f>SUM(Table32534[[#This Row],[5]:[15]])</f>
        <v>99</v>
      </c>
      <c r="N447" s="7">
        <f>SUM(Table32534[[#This Row],[16]:[24]])</f>
        <v>71</v>
      </c>
      <c r="O447" s="7">
        <f>SUM(Table32534[[#This Row],[25]:[49]])</f>
        <v>311</v>
      </c>
      <c r="P447" s="7">
        <f>SUM(Table32534[[#This Row],[50]:[64]])</f>
        <v>196</v>
      </c>
      <c r="Q447" s="7">
        <f>SUM(Table32534[[#This Row],[65]:[74]])</f>
        <v>92</v>
      </c>
      <c r="R447" s="7">
        <f>SUM(Table32534[[#This Row],[75]:[84]])</f>
        <v>39</v>
      </c>
      <c r="S447" s="8">
        <f>SUM(Table32534[[#This Row],[5]:[9]])</f>
        <v>49</v>
      </c>
      <c r="T447" s="7">
        <f>SUM(Table32534[[#This Row],[10]:[14]])</f>
        <v>41</v>
      </c>
      <c r="U447" s="7">
        <f>SUM(Table32534[[#This Row],[15]:[19]])</f>
        <v>35</v>
      </c>
      <c r="V447" s="7">
        <f>SUM(Table32534[[#This Row],[20]:[24]])</f>
        <v>45</v>
      </c>
      <c r="W447" s="7">
        <f>SUM(Table32534[[#This Row],[25]:[29]])</f>
        <v>89</v>
      </c>
      <c r="X447" s="7">
        <f>SUM(Table32534[[#This Row],[30]:[34]])</f>
        <v>63</v>
      </c>
      <c r="Y447" s="7">
        <f>SUM(Table32534[[#This Row],[35]:[39]])</f>
        <v>62</v>
      </c>
      <c r="Z447" s="7">
        <f>SUM(Table32534[[#This Row],[40]:[44]])</f>
        <v>51</v>
      </c>
      <c r="AA447" s="7">
        <f>SUM(Table32534[[#This Row],[45]:[49]])</f>
        <v>46</v>
      </c>
      <c r="AB447" s="7">
        <f>SUM(Table32534[[#This Row],[50]:[54]])</f>
        <v>54</v>
      </c>
      <c r="AC447" s="7">
        <f>SUM(Table32534[[#This Row],[55]:[59]])</f>
        <v>84</v>
      </c>
      <c r="AD447" s="7">
        <f>SUM(Table32534[[#This Row],[60]:[64]])</f>
        <v>58</v>
      </c>
      <c r="AE447" s="7">
        <f>SUM(Table32534[[#This Row],[65]:[69]])</f>
        <v>48</v>
      </c>
      <c r="AF447" s="7">
        <f>SUM(Table32534[[#This Row],[70]:[74]])</f>
        <v>44</v>
      </c>
      <c r="AG447" s="7">
        <f>SUM(Table32534[[#This Row],[75]:[79]])</f>
        <v>22</v>
      </c>
      <c r="AH447" s="7">
        <f>SUM(Table32534[[#This Row],[80]:[84]])</f>
        <v>17</v>
      </c>
      <c r="AI447" s="7">
        <f>SUM(Table32534[[#This Row],[85]:[89]])</f>
        <v>4</v>
      </c>
      <c r="AJ447" s="7">
        <f>Table32534[[#This Row],[90]]</f>
        <v>3</v>
      </c>
      <c r="AK447" s="8">
        <v>13</v>
      </c>
      <c r="AL447" s="7">
        <v>9</v>
      </c>
      <c r="AM447" s="7">
        <v>12</v>
      </c>
      <c r="AN447" s="7">
        <v>13</v>
      </c>
      <c r="AO447" s="7">
        <v>16</v>
      </c>
      <c r="AP447" s="7">
        <v>9</v>
      </c>
      <c r="AQ447" s="7">
        <v>13</v>
      </c>
      <c r="AR447" s="7">
        <v>11</v>
      </c>
      <c r="AS447" s="7">
        <v>8</v>
      </c>
      <c r="AT447" s="7">
        <v>8</v>
      </c>
      <c r="AU447" s="7">
        <v>7</v>
      </c>
      <c r="AV447" s="7">
        <v>8</v>
      </c>
      <c r="AW447" s="7">
        <v>8</v>
      </c>
      <c r="AX447" s="7">
        <v>9</v>
      </c>
      <c r="AY447" s="7">
        <v>9</v>
      </c>
      <c r="AZ447" s="7">
        <v>9</v>
      </c>
      <c r="BA447" s="7">
        <v>6</v>
      </c>
      <c r="BB447" s="7">
        <v>11</v>
      </c>
      <c r="BC447" s="7">
        <v>5</v>
      </c>
      <c r="BD447" s="7">
        <v>4</v>
      </c>
      <c r="BE447" s="7">
        <v>6</v>
      </c>
      <c r="BF447" s="7">
        <v>10</v>
      </c>
      <c r="BG447" s="7">
        <v>13</v>
      </c>
      <c r="BH447" s="7">
        <v>8</v>
      </c>
      <c r="BI447" s="7">
        <v>8</v>
      </c>
      <c r="BJ447" s="7">
        <v>15</v>
      </c>
      <c r="BK447" s="7">
        <v>17</v>
      </c>
      <c r="BL447" s="7">
        <v>22</v>
      </c>
      <c r="BM447" s="7">
        <v>14</v>
      </c>
      <c r="BN447" s="7">
        <v>21</v>
      </c>
      <c r="BO447" s="7">
        <v>8</v>
      </c>
      <c r="BP447" s="7">
        <v>10</v>
      </c>
      <c r="BQ447" s="7">
        <v>14</v>
      </c>
      <c r="BR447" s="7">
        <v>11</v>
      </c>
      <c r="BS447" s="7">
        <v>20</v>
      </c>
      <c r="BT447" s="7">
        <v>12</v>
      </c>
      <c r="BU447" s="7">
        <v>14</v>
      </c>
      <c r="BV447" s="7">
        <v>11</v>
      </c>
      <c r="BW447" s="7">
        <v>13</v>
      </c>
      <c r="BX447" s="7">
        <v>12</v>
      </c>
      <c r="BY447" s="7">
        <v>12</v>
      </c>
      <c r="BZ447" s="7">
        <v>5</v>
      </c>
      <c r="CA447" s="7">
        <v>10</v>
      </c>
      <c r="CB447" s="7">
        <v>11</v>
      </c>
      <c r="CC447" s="7">
        <v>13</v>
      </c>
      <c r="CD447" s="7">
        <v>11</v>
      </c>
      <c r="CE447" s="7">
        <v>5</v>
      </c>
      <c r="CF447" s="7">
        <v>5</v>
      </c>
      <c r="CG447" s="7">
        <v>13</v>
      </c>
      <c r="CH447" s="7">
        <v>12</v>
      </c>
      <c r="CI447" s="7">
        <v>11</v>
      </c>
      <c r="CJ447" s="7">
        <v>11</v>
      </c>
      <c r="CK447" s="7">
        <v>13</v>
      </c>
      <c r="CL447" s="7">
        <v>7</v>
      </c>
      <c r="CM447" s="7">
        <v>12</v>
      </c>
      <c r="CN447" s="7">
        <v>26</v>
      </c>
      <c r="CO447" s="7">
        <v>11</v>
      </c>
      <c r="CP447" s="7">
        <v>19</v>
      </c>
      <c r="CQ447" s="7">
        <v>14</v>
      </c>
      <c r="CR447" s="7">
        <v>14</v>
      </c>
      <c r="CS447" s="7">
        <v>13</v>
      </c>
      <c r="CT447" s="7">
        <v>10</v>
      </c>
      <c r="CU447" s="7">
        <v>15</v>
      </c>
      <c r="CV447" s="7">
        <v>14</v>
      </c>
      <c r="CW447" s="7">
        <v>6</v>
      </c>
      <c r="CX447" s="7">
        <v>14</v>
      </c>
      <c r="CY447" s="7">
        <v>12</v>
      </c>
      <c r="CZ447" s="7">
        <v>4</v>
      </c>
      <c r="DA447" s="7">
        <v>11</v>
      </c>
      <c r="DB447" s="7">
        <v>7</v>
      </c>
      <c r="DC447" s="7">
        <v>10</v>
      </c>
      <c r="DD447" s="7">
        <v>8</v>
      </c>
      <c r="DE447" s="7">
        <v>11</v>
      </c>
      <c r="DF447" s="7">
        <v>4</v>
      </c>
      <c r="DG447" s="7">
        <v>11</v>
      </c>
      <c r="DH447" s="7">
        <v>5</v>
      </c>
      <c r="DI447" s="7">
        <v>5</v>
      </c>
      <c r="DJ447" s="7">
        <v>4</v>
      </c>
      <c r="DK447" s="7">
        <v>5</v>
      </c>
      <c r="DL447" s="7">
        <v>3</v>
      </c>
      <c r="DM447" s="7">
        <v>6</v>
      </c>
      <c r="DN447" s="7">
        <v>3</v>
      </c>
      <c r="DO447" s="7">
        <v>3</v>
      </c>
      <c r="DP447" s="7">
        <v>3</v>
      </c>
      <c r="DQ447" s="7">
        <v>2</v>
      </c>
      <c r="DR447" s="7">
        <v>1</v>
      </c>
      <c r="DS447" s="7">
        <v>0</v>
      </c>
      <c r="DT447" s="7">
        <v>1</v>
      </c>
      <c r="DU447" s="7">
        <v>2</v>
      </c>
      <c r="DV447" s="7">
        <v>0</v>
      </c>
      <c r="DW447" s="7">
        <v>3</v>
      </c>
      <c r="DX447" s="7">
        <f t="shared" si="33"/>
        <v>578</v>
      </c>
      <c r="DY447" s="7">
        <f t="shared" si="34"/>
        <v>54</v>
      </c>
      <c r="DZ447" s="7">
        <f t="shared" si="35"/>
        <v>311</v>
      </c>
      <c r="EA447" s="7">
        <f t="shared" si="36"/>
        <v>196</v>
      </c>
    </row>
    <row r="448" spans="1:131" x14ac:dyDescent="0.35">
      <c r="A448" s="7">
        <v>13</v>
      </c>
      <c r="B448" s="10" t="s">
        <v>1020</v>
      </c>
      <c r="C448" s="10" t="s">
        <v>1014</v>
      </c>
      <c r="D448" s="10" t="s">
        <v>1015</v>
      </c>
      <c r="E448" s="7">
        <f>SUM(Table32534[[#This Row],[0]:[90]])</f>
        <v>992</v>
      </c>
      <c r="F448" s="8">
        <f>SUM(Table32534[[#This Row],[0]:[15]])</f>
        <v>206</v>
      </c>
      <c r="G448" s="7">
        <f>SUM(Table32534[[#This Row],[16]:[64]])</f>
        <v>666</v>
      </c>
      <c r="H448" s="7">
        <f>SUM(Table32534[[#This Row],[65]:[90]])</f>
        <v>120</v>
      </c>
      <c r="I448" s="7">
        <f>SUM(Table32534[[#This Row],[85]:[90]])</f>
        <v>6</v>
      </c>
      <c r="J448" s="8">
        <f>SUM(Table32534[[#This Row],[0]:[17]])</f>
        <v>234</v>
      </c>
      <c r="K448" s="7">
        <f>SUM(Table32534[[#This Row],[18]:[64]])</f>
        <v>638</v>
      </c>
      <c r="L448" s="8">
        <f>SUM(Table32534[[#This Row],[0]:[4]])</f>
        <v>49</v>
      </c>
      <c r="M448" s="7">
        <f>SUM(Table32534[[#This Row],[5]:[15]])</f>
        <v>157</v>
      </c>
      <c r="N448" s="7">
        <f>SUM(Table32534[[#This Row],[16]:[24]])</f>
        <v>136</v>
      </c>
      <c r="O448" s="7">
        <f>SUM(Table32534[[#This Row],[25]:[49]])</f>
        <v>356</v>
      </c>
      <c r="P448" s="7">
        <f>SUM(Table32534[[#This Row],[50]:[64]])</f>
        <v>174</v>
      </c>
      <c r="Q448" s="7">
        <f>SUM(Table32534[[#This Row],[65]:[74]])</f>
        <v>77</v>
      </c>
      <c r="R448" s="7">
        <f>SUM(Table32534[[#This Row],[75]:[84]])</f>
        <v>37</v>
      </c>
      <c r="S448" s="8">
        <f>SUM(Table32534[[#This Row],[5]:[9]])</f>
        <v>71</v>
      </c>
      <c r="T448" s="7">
        <f>SUM(Table32534[[#This Row],[10]:[14]])</f>
        <v>75</v>
      </c>
      <c r="U448" s="7">
        <f>SUM(Table32534[[#This Row],[15]:[19]])</f>
        <v>58</v>
      </c>
      <c r="V448" s="7">
        <f>SUM(Table32534[[#This Row],[20]:[24]])</f>
        <v>89</v>
      </c>
      <c r="W448" s="7">
        <f>SUM(Table32534[[#This Row],[25]:[29]])</f>
        <v>66</v>
      </c>
      <c r="X448" s="7">
        <f>SUM(Table32534[[#This Row],[30]:[34]])</f>
        <v>73</v>
      </c>
      <c r="Y448" s="7">
        <f>SUM(Table32534[[#This Row],[35]:[39]])</f>
        <v>90</v>
      </c>
      <c r="Z448" s="7">
        <f>SUM(Table32534[[#This Row],[40]:[44]])</f>
        <v>62</v>
      </c>
      <c r="AA448" s="7">
        <f>SUM(Table32534[[#This Row],[45]:[49]])</f>
        <v>65</v>
      </c>
      <c r="AB448" s="7">
        <f>SUM(Table32534[[#This Row],[50]:[54]])</f>
        <v>62</v>
      </c>
      <c r="AC448" s="7">
        <f>SUM(Table32534[[#This Row],[55]:[59]])</f>
        <v>52</v>
      </c>
      <c r="AD448" s="7">
        <f>SUM(Table32534[[#This Row],[60]:[64]])</f>
        <v>60</v>
      </c>
      <c r="AE448" s="7">
        <f>SUM(Table32534[[#This Row],[65]:[69]])</f>
        <v>39</v>
      </c>
      <c r="AF448" s="7">
        <f>SUM(Table32534[[#This Row],[70]:[74]])</f>
        <v>38</v>
      </c>
      <c r="AG448" s="7">
        <f>SUM(Table32534[[#This Row],[75]:[79]])</f>
        <v>33</v>
      </c>
      <c r="AH448" s="7">
        <f>SUM(Table32534[[#This Row],[80]:[84]])</f>
        <v>4</v>
      </c>
      <c r="AI448" s="7">
        <f>SUM(Table32534[[#This Row],[85]:[89]])</f>
        <v>0</v>
      </c>
      <c r="AJ448" s="7">
        <f>Table32534[[#This Row],[90]]</f>
        <v>6</v>
      </c>
      <c r="AK448" s="8">
        <v>6</v>
      </c>
      <c r="AL448" s="7">
        <v>10</v>
      </c>
      <c r="AM448" s="7">
        <v>9</v>
      </c>
      <c r="AN448" s="7">
        <v>9</v>
      </c>
      <c r="AO448" s="7">
        <v>15</v>
      </c>
      <c r="AP448" s="7">
        <v>13</v>
      </c>
      <c r="AQ448" s="7">
        <v>14</v>
      </c>
      <c r="AR448" s="7">
        <v>9</v>
      </c>
      <c r="AS448" s="7">
        <v>17</v>
      </c>
      <c r="AT448" s="7">
        <v>18</v>
      </c>
      <c r="AU448" s="7">
        <v>14</v>
      </c>
      <c r="AV448" s="7">
        <v>22</v>
      </c>
      <c r="AW448" s="7">
        <v>13</v>
      </c>
      <c r="AX448" s="7">
        <v>15</v>
      </c>
      <c r="AY448" s="7">
        <v>11</v>
      </c>
      <c r="AZ448" s="7">
        <v>11</v>
      </c>
      <c r="BA448" s="7">
        <v>14</v>
      </c>
      <c r="BB448" s="7">
        <v>14</v>
      </c>
      <c r="BC448" s="7">
        <v>10</v>
      </c>
      <c r="BD448" s="7">
        <v>9</v>
      </c>
      <c r="BE448" s="7">
        <v>28</v>
      </c>
      <c r="BF448" s="7">
        <v>9</v>
      </c>
      <c r="BG448" s="7">
        <v>21</v>
      </c>
      <c r="BH448" s="7">
        <v>14</v>
      </c>
      <c r="BI448" s="7">
        <v>17</v>
      </c>
      <c r="BJ448" s="7">
        <v>8</v>
      </c>
      <c r="BK448" s="7">
        <v>10</v>
      </c>
      <c r="BL448" s="7">
        <v>15</v>
      </c>
      <c r="BM448" s="7">
        <v>17</v>
      </c>
      <c r="BN448" s="7">
        <v>16</v>
      </c>
      <c r="BO448" s="7">
        <v>11</v>
      </c>
      <c r="BP448" s="7">
        <v>16</v>
      </c>
      <c r="BQ448" s="7">
        <v>17</v>
      </c>
      <c r="BR448" s="7">
        <v>10</v>
      </c>
      <c r="BS448" s="7">
        <v>19</v>
      </c>
      <c r="BT448" s="7">
        <v>20</v>
      </c>
      <c r="BU448" s="7">
        <v>22</v>
      </c>
      <c r="BV448" s="7">
        <v>17</v>
      </c>
      <c r="BW448" s="7">
        <v>16</v>
      </c>
      <c r="BX448" s="7">
        <v>15</v>
      </c>
      <c r="BY448" s="7">
        <v>9</v>
      </c>
      <c r="BZ448" s="7">
        <v>10</v>
      </c>
      <c r="CA448" s="7">
        <v>21</v>
      </c>
      <c r="CB448" s="7">
        <v>16</v>
      </c>
      <c r="CC448" s="7">
        <v>6</v>
      </c>
      <c r="CD448" s="7">
        <v>10</v>
      </c>
      <c r="CE448" s="7">
        <v>11</v>
      </c>
      <c r="CF448" s="7">
        <v>13</v>
      </c>
      <c r="CG448" s="7">
        <v>14</v>
      </c>
      <c r="CH448" s="7">
        <v>17</v>
      </c>
      <c r="CI448" s="7">
        <v>17</v>
      </c>
      <c r="CJ448" s="7">
        <v>12</v>
      </c>
      <c r="CK448" s="7">
        <v>13</v>
      </c>
      <c r="CL448" s="7">
        <v>9</v>
      </c>
      <c r="CM448" s="7">
        <v>11</v>
      </c>
      <c r="CN448" s="7">
        <v>8</v>
      </c>
      <c r="CO448" s="7">
        <v>13</v>
      </c>
      <c r="CP448" s="7">
        <v>9</v>
      </c>
      <c r="CQ448" s="7">
        <v>14</v>
      </c>
      <c r="CR448" s="7">
        <v>8</v>
      </c>
      <c r="CS448" s="7">
        <v>20</v>
      </c>
      <c r="CT448" s="7">
        <v>6</v>
      </c>
      <c r="CU448" s="7">
        <v>15</v>
      </c>
      <c r="CV448" s="7">
        <v>13</v>
      </c>
      <c r="CW448" s="7">
        <v>6</v>
      </c>
      <c r="CX448" s="7">
        <v>11</v>
      </c>
      <c r="CY448" s="7">
        <v>9</v>
      </c>
      <c r="CZ448" s="7">
        <v>6</v>
      </c>
      <c r="DA448" s="7">
        <v>7</v>
      </c>
      <c r="DB448" s="7">
        <v>6</v>
      </c>
      <c r="DC448" s="7">
        <v>8</v>
      </c>
      <c r="DD448" s="7">
        <v>10</v>
      </c>
      <c r="DE448" s="7">
        <v>8</v>
      </c>
      <c r="DF448" s="7">
        <v>3</v>
      </c>
      <c r="DG448" s="7">
        <v>9</v>
      </c>
      <c r="DH448" s="7">
        <v>4</v>
      </c>
      <c r="DI448" s="7">
        <v>14</v>
      </c>
      <c r="DJ448" s="7">
        <v>5</v>
      </c>
      <c r="DK448" s="7">
        <v>7</v>
      </c>
      <c r="DL448" s="7">
        <v>3</v>
      </c>
      <c r="DM448" s="7">
        <v>1</v>
      </c>
      <c r="DN448" s="7">
        <v>0</v>
      </c>
      <c r="DO448" s="7">
        <v>1</v>
      </c>
      <c r="DP448" s="7">
        <v>1</v>
      </c>
      <c r="DQ448" s="7">
        <v>1</v>
      </c>
      <c r="DR448" s="7">
        <v>0</v>
      </c>
      <c r="DS448" s="7">
        <v>0</v>
      </c>
      <c r="DT448" s="7">
        <v>0</v>
      </c>
      <c r="DU448" s="7">
        <v>0</v>
      </c>
      <c r="DV448" s="7">
        <v>0</v>
      </c>
      <c r="DW448" s="7">
        <v>6</v>
      </c>
      <c r="DX448" s="7">
        <f t="shared" si="33"/>
        <v>666</v>
      </c>
      <c r="DY448" s="7">
        <f t="shared" si="34"/>
        <v>108</v>
      </c>
      <c r="DZ448" s="7">
        <f t="shared" si="35"/>
        <v>356</v>
      </c>
      <c r="EA448" s="7">
        <f t="shared" si="36"/>
        <v>174</v>
      </c>
    </row>
    <row r="449" spans="1:131" x14ac:dyDescent="0.35">
      <c r="A449" s="7">
        <v>13</v>
      </c>
      <c r="B449" s="10" t="s">
        <v>1020</v>
      </c>
      <c r="C449" s="10" t="s">
        <v>1016</v>
      </c>
      <c r="D449" s="10" t="s">
        <v>1017</v>
      </c>
      <c r="E449" s="7">
        <f>SUM(Table32534[[#This Row],[0]:[90]])</f>
        <v>657</v>
      </c>
      <c r="F449" s="8">
        <f>SUM(Table32534[[#This Row],[0]:[15]])</f>
        <v>128</v>
      </c>
      <c r="G449" s="7">
        <f>SUM(Table32534[[#This Row],[16]:[64]])</f>
        <v>406</v>
      </c>
      <c r="H449" s="7">
        <f>SUM(Table32534[[#This Row],[65]:[90]])</f>
        <v>123</v>
      </c>
      <c r="I449" s="7">
        <f>SUM(Table32534[[#This Row],[85]:[90]])</f>
        <v>10</v>
      </c>
      <c r="J449" s="8">
        <f>SUM(Table32534[[#This Row],[0]:[17]])</f>
        <v>143</v>
      </c>
      <c r="K449" s="7">
        <f>SUM(Table32534[[#This Row],[18]:[64]])</f>
        <v>391</v>
      </c>
      <c r="L449" s="8">
        <f>SUM(Table32534[[#This Row],[0]:[4]])</f>
        <v>37</v>
      </c>
      <c r="M449" s="7">
        <f>SUM(Table32534[[#This Row],[5]:[15]])</f>
        <v>91</v>
      </c>
      <c r="N449" s="7">
        <f>SUM(Table32534[[#This Row],[16]:[24]])</f>
        <v>62</v>
      </c>
      <c r="O449" s="7">
        <f>SUM(Table32534[[#This Row],[25]:[49]])</f>
        <v>236</v>
      </c>
      <c r="P449" s="7">
        <f>SUM(Table32534[[#This Row],[50]:[64]])</f>
        <v>108</v>
      </c>
      <c r="Q449" s="7">
        <f>SUM(Table32534[[#This Row],[65]:[74]])</f>
        <v>63</v>
      </c>
      <c r="R449" s="7">
        <f>SUM(Table32534[[#This Row],[75]:[84]])</f>
        <v>50</v>
      </c>
      <c r="S449" s="8">
        <f>SUM(Table32534[[#This Row],[5]:[9]])</f>
        <v>31</v>
      </c>
      <c r="T449" s="7">
        <f>SUM(Table32534[[#This Row],[10]:[14]])</f>
        <v>50</v>
      </c>
      <c r="U449" s="7">
        <f>SUM(Table32534[[#This Row],[15]:[19]])</f>
        <v>33</v>
      </c>
      <c r="V449" s="7">
        <f>SUM(Table32534[[#This Row],[20]:[24]])</f>
        <v>39</v>
      </c>
      <c r="W449" s="7">
        <f>SUM(Table32534[[#This Row],[25]:[29]])</f>
        <v>45</v>
      </c>
      <c r="X449" s="7">
        <f>SUM(Table32534[[#This Row],[30]:[34]])</f>
        <v>40</v>
      </c>
      <c r="Y449" s="7">
        <f>SUM(Table32534[[#This Row],[35]:[39]])</f>
        <v>63</v>
      </c>
      <c r="Z449" s="7">
        <f>SUM(Table32534[[#This Row],[40]:[44]])</f>
        <v>56</v>
      </c>
      <c r="AA449" s="7">
        <f>SUM(Table32534[[#This Row],[45]:[49]])</f>
        <v>32</v>
      </c>
      <c r="AB449" s="7">
        <f>SUM(Table32534[[#This Row],[50]:[54]])</f>
        <v>39</v>
      </c>
      <c r="AC449" s="7">
        <f>SUM(Table32534[[#This Row],[55]:[59]])</f>
        <v>32</v>
      </c>
      <c r="AD449" s="7">
        <f>SUM(Table32534[[#This Row],[60]:[64]])</f>
        <v>37</v>
      </c>
      <c r="AE449" s="7">
        <f>SUM(Table32534[[#This Row],[65]:[69]])</f>
        <v>33</v>
      </c>
      <c r="AF449" s="7">
        <f>SUM(Table32534[[#This Row],[70]:[74]])</f>
        <v>30</v>
      </c>
      <c r="AG449" s="7">
        <f>SUM(Table32534[[#This Row],[75]:[79]])</f>
        <v>34</v>
      </c>
      <c r="AH449" s="7">
        <f>SUM(Table32534[[#This Row],[80]:[84]])</f>
        <v>16</v>
      </c>
      <c r="AI449" s="7">
        <f>SUM(Table32534[[#This Row],[85]:[89]])</f>
        <v>7</v>
      </c>
      <c r="AJ449" s="7">
        <f>Table32534[[#This Row],[90]]</f>
        <v>3</v>
      </c>
      <c r="AK449" s="8">
        <v>8</v>
      </c>
      <c r="AL449" s="7">
        <v>8</v>
      </c>
      <c r="AM449" s="7">
        <v>8</v>
      </c>
      <c r="AN449" s="7">
        <v>5</v>
      </c>
      <c r="AO449" s="7">
        <v>8</v>
      </c>
      <c r="AP449" s="7">
        <v>6</v>
      </c>
      <c r="AQ449" s="7">
        <v>5</v>
      </c>
      <c r="AR449" s="7">
        <v>6</v>
      </c>
      <c r="AS449" s="7">
        <v>7</v>
      </c>
      <c r="AT449" s="7">
        <v>7</v>
      </c>
      <c r="AU449" s="7">
        <v>9</v>
      </c>
      <c r="AV449" s="7">
        <v>10</v>
      </c>
      <c r="AW449" s="7">
        <v>12</v>
      </c>
      <c r="AX449" s="7">
        <v>12</v>
      </c>
      <c r="AY449" s="7">
        <v>7</v>
      </c>
      <c r="AZ449" s="7">
        <v>10</v>
      </c>
      <c r="BA449" s="7">
        <v>10</v>
      </c>
      <c r="BB449" s="7">
        <v>5</v>
      </c>
      <c r="BC449" s="7">
        <v>3</v>
      </c>
      <c r="BD449" s="7">
        <v>5</v>
      </c>
      <c r="BE449" s="7">
        <v>6</v>
      </c>
      <c r="BF449" s="7">
        <v>8</v>
      </c>
      <c r="BG449" s="7">
        <v>11</v>
      </c>
      <c r="BH449" s="7">
        <v>9</v>
      </c>
      <c r="BI449" s="7">
        <v>5</v>
      </c>
      <c r="BJ449" s="7">
        <v>7</v>
      </c>
      <c r="BK449" s="7">
        <v>10</v>
      </c>
      <c r="BL449" s="7">
        <v>11</v>
      </c>
      <c r="BM449" s="7">
        <v>8</v>
      </c>
      <c r="BN449" s="7">
        <v>9</v>
      </c>
      <c r="BO449" s="7">
        <v>7</v>
      </c>
      <c r="BP449" s="7">
        <v>8</v>
      </c>
      <c r="BQ449" s="7">
        <v>12</v>
      </c>
      <c r="BR449" s="7">
        <v>6</v>
      </c>
      <c r="BS449" s="7">
        <v>7</v>
      </c>
      <c r="BT449" s="7">
        <v>16</v>
      </c>
      <c r="BU449" s="7">
        <v>8</v>
      </c>
      <c r="BV449" s="7">
        <v>11</v>
      </c>
      <c r="BW449" s="7">
        <v>12</v>
      </c>
      <c r="BX449" s="7">
        <v>16</v>
      </c>
      <c r="BY449" s="7">
        <v>13</v>
      </c>
      <c r="BZ449" s="7">
        <v>10</v>
      </c>
      <c r="CA449" s="7">
        <v>7</v>
      </c>
      <c r="CB449" s="7">
        <v>13</v>
      </c>
      <c r="CC449" s="7">
        <v>13</v>
      </c>
      <c r="CD449" s="7">
        <v>5</v>
      </c>
      <c r="CE449" s="7">
        <v>6</v>
      </c>
      <c r="CF449" s="7">
        <v>9</v>
      </c>
      <c r="CG449" s="7">
        <v>4</v>
      </c>
      <c r="CH449" s="7">
        <v>8</v>
      </c>
      <c r="CI449" s="7">
        <v>8</v>
      </c>
      <c r="CJ449" s="7">
        <v>9</v>
      </c>
      <c r="CK449" s="7">
        <v>9</v>
      </c>
      <c r="CL449" s="7">
        <v>8</v>
      </c>
      <c r="CM449" s="7">
        <v>5</v>
      </c>
      <c r="CN449" s="7">
        <v>9</v>
      </c>
      <c r="CO449" s="7">
        <v>9</v>
      </c>
      <c r="CP449" s="7">
        <v>7</v>
      </c>
      <c r="CQ449" s="7">
        <v>4</v>
      </c>
      <c r="CR449" s="7">
        <v>3</v>
      </c>
      <c r="CS449" s="7">
        <v>9</v>
      </c>
      <c r="CT449" s="7">
        <v>9</v>
      </c>
      <c r="CU449" s="7">
        <v>8</v>
      </c>
      <c r="CV449" s="7">
        <v>1</v>
      </c>
      <c r="CW449" s="7">
        <v>10</v>
      </c>
      <c r="CX449" s="7">
        <v>6</v>
      </c>
      <c r="CY449" s="7">
        <v>6</v>
      </c>
      <c r="CZ449" s="7">
        <v>6</v>
      </c>
      <c r="DA449" s="7">
        <v>8</v>
      </c>
      <c r="DB449" s="7">
        <v>7</v>
      </c>
      <c r="DC449" s="7">
        <v>7</v>
      </c>
      <c r="DD449" s="7">
        <v>6</v>
      </c>
      <c r="DE449" s="7">
        <v>4</v>
      </c>
      <c r="DF449" s="7">
        <v>6</v>
      </c>
      <c r="DG449" s="7">
        <v>7</v>
      </c>
      <c r="DH449" s="7">
        <v>8</v>
      </c>
      <c r="DI449" s="7">
        <v>9</v>
      </c>
      <c r="DJ449" s="7">
        <v>6</v>
      </c>
      <c r="DK449" s="7">
        <v>6</v>
      </c>
      <c r="DL449" s="7">
        <v>5</v>
      </c>
      <c r="DM449" s="7">
        <v>4</v>
      </c>
      <c r="DN449" s="7">
        <v>2</v>
      </c>
      <c r="DO449" s="7">
        <v>1</v>
      </c>
      <c r="DP449" s="7">
        <v>6</v>
      </c>
      <c r="DQ449" s="7">
        <v>3</v>
      </c>
      <c r="DR449" s="7">
        <v>1</v>
      </c>
      <c r="DS449" s="7">
        <v>1</v>
      </c>
      <c r="DT449" s="7">
        <v>1</v>
      </c>
      <c r="DU449" s="7">
        <v>2</v>
      </c>
      <c r="DV449" s="7">
        <v>2</v>
      </c>
      <c r="DW449" s="7">
        <v>3</v>
      </c>
      <c r="DX449" s="7">
        <f t="shared" si="33"/>
        <v>406</v>
      </c>
      <c r="DY449" s="7">
        <f t="shared" si="34"/>
        <v>47</v>
      </c>
      <c r="DZ449" s="7">
        <f t="shared" si="35"/>
        <v>236</v>
      </c>
      <c r="EA449" s="7">
        <f t="shared" si="36"/>
        <v>108</v>
      </c>
    </row>
    <row r="450" spans="1:131" x14ac:dyDescent="0.35">
      <c r="A450" s="7">
        <v>13</v>
      </c>
      <c r="B450" s="10" t="s">
        <v>1020</v>
      </c>
      <c r="C450" s="10" t="s">
        <v>1018</v>
      </c>
      <c r="D450" s="10" t="s">
        <v>1019</v>
      </c>
      <c r="E450" s="7">
        <f>SUM(Table32534[[#This Row],[0]:[90]])</f>
        <v>1144</v>
      </c>
      <c r="F450" s="8">
        <f>SUM(Table32534[[#This Row],[0]:[15]])</f>
        <v>153</v>
      </c>
      <c r="G450" s="7">
        <f>SUM(Table32534[[#This Row],[16]:[64]])</f>
        <v>614</v>
      </c>
      <c r="H450" s="7">
        <f>SUM(Table32534[[#This Row],[65]:[90]])</f>
        <v>377</v>
      </c>
      <c r="I450" s="7">
        <f>SUM(Table32534[[#This Row],[85]:[90]])</f>
        <v>39</v>
      </c>
      <c r="J450" s="8">
        <f>SUM(Table32534[[#This Row],[0]:[17]])</f>
        <v>169</v>
      </c>
      <c r="K450" s="7">
        <f>SUM(Table32534[[#This Row],[18]:[64]])</f>
        <v>598</v>
      </c>
      <c r="L450" s="8">
        <f>SUM(Table32534[[#This Row],[0]:[4]])</f>
        <v>44</v>
      </c>
      <c r="M450" s="7">
        <f>SUM(Table32534[[#This Row],[5]:[15]])</f>
        <v>109</v>
      </c>
      <c r="N450" s="7">
        <f>SUM(Table32534[[#This Row],[16]:[24]])</f>
        <v>70</v>
      </c>
      <c r="O450" s="7">
        <f>SUM(Table32534[[#This Row],[25]:[49]])</f>
        <v>242</v>
      </c>
      <c r="P450" s="7">
        <f>SUM(Table32534[[#This Row],[50]:[64]])</f>
        <v>302</v>
      </c>
      <c r="Q450" s="7">
        <f>SUM(Table32534[[#This Row],[65]:[74]])</f>
        <v>209</v>
      </c>
      <c r="R450" s="7">
        <f>SUM(Table32534[[#This Row],[75]:[84]])</f>
        <v>129</v>
      </c>
      <c r="S450" s="8">
        <f>SUM(Table32534[[#This Row],[5]:[9]])</f>
        <v>38</v>
      </c>
      <c r="T450" s="7">
        <f>SUM(Table32534[[#This Row],[10]:[14]])</f>
        <v>64</v>
      </c>
      <c r="U450" s="7">
        <f>SUM(Table32534[[#This Row],[15]:[19]])</f>
        <v>36</v>
      </c>
      <c r="V450" s="7">
        <f>SUM(Table32534[[#This Row],[20]:[24]])</f>
        <v>41</v>
      </c>
      <c r="W450" s="7">
        <f>SUM(Table32534[[#This Row],[25]:[29]])</f>
        <v>33</v>
      </c>
      <c r="X450" s="7">
        <f>SUM(Table32534[[#This Row],[30]:[34]])</f>
        <v>50</v>
      </c>
      <c r="Y450" s="7">
        <f>SUM(Table32534[[#This Row],[35]:[39]])</f>
        <v>46</v>
      </c>
      <c r="Z450" s="7">
        <f>SUM(Table32534[[#This Row],[40]:[44]])</f>
        <v>53</v>
      </c>
      <c r="AA450" s="7">
        <f>SUM(Table32534[[#This Row],[45]:[49]])</f>
        <v>60</v>
      </c>
      <c r="AB450" s="7">
        <f>SUM(Table32534[[#This Row],[50]:[54]])</f>
        <v>70</v>
      </c>
      <c r="AC450" s="7">
        <f>SUM(Table32534[[#This Row],[55]:[59]])</f>
        <v>115</v>
      </c>
      <c r="AD450" s="7">
        <f>SUM(Table32534[[#This Row],[60]:[64]])</f>
        <v>117</v>
      </c>
      <c r="AE450" s="7">
        <f>SUM(Table32534[[#This Row],[65]:[69]])</f>
        <v>95</v>
      </c>
      <c r="AF450" s="7">
        <f>SUM(Table32534[[#This Row],[70]:[74]])</f>
        <v>114</v>
      </c>
      <c r="AG450" s="7">
        <f>SUM(Table32534[[#This Row],[75]:[79]])</f>
        <v>83</v>
      </c>
      <c r="AH450" s="7">
        <f>SUM(Table32534[[#This Row],[80]:[84]])</f>
        <v>46</v>
      </c>
      <c r="AI450" s="7">
        <f>SUM(Table32534[[#This Row],[85]:[89]])</f>
        <v>30</v>
      </c>
      <c r="AJ450" s="7">
        <f>Table32534[[#This Row],[90]]</f>
        <v>9</v>
      </c>
      <c r="AK450" s="8">
        <v>9</v>
      </c>
      <c r="AL450" s="7">
        <v>7</v>
      </c>
      <c r="AM450" s="7">
        <v>10</v>
      </c>
      <c r="AN450" s="7">
        <v>7</v>
      </c>
      <c r="AO450" s="7">
        <v>11</v>
      </c>
      <c r="AP450" s="7">
        <v>3</v>
      </c>
      <c r="AQ450" s="7">
        <v>8</v>
      </c>
      <c r="AR450" s="7">
        <v>6</v>
      </c>
      <c r="AS450" s="7">
        <v>9</v>
      </c>
      <c r="AT450" s="7">
        <v>12</v>
      </c>
      <c r="AU450" s="7">
        <v>12</v>
      </c>
      <c r="AV450" s="7">
        <v>13</v>
      </c>
      <c r="AW450" s="7">
        <v>10</v>
      </c>
      <c r="AX450" s="7">
        <v>17</v>
      </c>
      <c r="AY450" s="7">
        <v>12</v>
      </c>
      <c r="AZ450" s="7">
        <v>7</v>
      </c>
      <c r="BA450" s="7">
        <v>7</v>
      </c>
      <c r="BB450" s="7">
        <v>9</v>
      </c>
      <c r="BC450" s="7">
        <v>8</v>
      </c>
      <c r="BD450" s="7">
        <v>5</v>
      </c>
      <c r="BE450" s="7">
        <v>13</v>
      </c>
      <c r="BF450" s="7">
        <v>14</v>
      </c>
      <c r="BG450" s="7">
        <v>4</v>
      </c>
      <c r="BH450" s="7">
        <v>7</v>
      </c>
      <c r="BI450" s="7">
        <v>3</v>
      </c>
      <c r="BJ450" s="7">
        <v>6</v>
      </c>
      <c r="BK450" s="7">
        <v>5</v>
      </c>
      <c r="BL450" s="7">
        <v>6</v>
      </c>
      <c r="BM450" s="7">
        <v>8</v>
      </c>
      <c r="BN450" s="7">
        <v>8</v>
      </c>
      <c r="BO450" s="7">
        <v>7</v>
      </c>
      <c r="BP450" s="7">
        <v>13</v>
      </c>
      <c r="BQ450" s="7">
        <v>4</v>
      </c>
      <c r="BR450" s="7">
        <v>11</v>
      </c>
      <c r="BS450" s="7">
        <v>15</v>
      </c>
      <c r="BT450" s="7">
        <v>9</v>
      </c>
      <c r="BU450" s="7">
        <v>10</v>
      </c>
      <c r="BV450" s="7">
        <v>13</v>
      </c>
      <c r="BW450" s="7">
        <v>8</v>
      </c>
      <c r="BX450" s="7">
        <v>6</v>
      </c>
      <c r="BY450" s="7">
        <v>16</v>
      </c>
      <c r="BZ450" s="7">
        <v>10</v>
      </c>
      <c r="CA450" s="7">
        <v>8</v>
      </c>
      <c r="CB450" s="7">
        <v>8</v>
      </c>
      <c r="CC450" s="7">
        <v>11</v>
      </c>
      <c r="CD450" s="7">
        <v>13</v>
      </c>
      <c r="CE450" s="7">
        <v>13</v>
      </c>
      <c r="CF450" s="7">
        <v>12</v>
      </c>
      <c r="CG450" s="7">
        <v>6</v>
      </c>
      <c r="CH450" s="7">
        <v>16</v>
      </c>
      <c r="CI450" s="7">
        <v>13</v>
      </c>
      <c r="CJ450" s="7">
        <v>15</v>
      </c>
      <c r="CK450" s="7">
        <v>14</v>
      </c>
      <c r="CL450" s="7">
        <v>17</v>
      </c>
      <c r="CM450" s="7">
        <v>11</v>
      </c>
      <c r="CN450" s="7">
        <v>29</v>
      </c>
      <c r="CO450" s="7">
        <v>20</v>
      </c>
      <c r="CP450" s="7">
        <v>19</v>
      </c>
      <c r="CQ450" s="7">
        <v>25</v>
      </c>
      <c r="CR450" s="7">
        <v>22</v>
      </c>
      <c r="CS450" s="7">
        <v>28</v>
      </c>
      <c r="CT450" s="7">
        <v>27</v>
      </c>
      <c r="CU450" s="7">
        <v>17</v>
      </c>
      <c r="CV450" s="7">
        <v>23</v>
      </c>
      <c r="CW450" s="7">
        <v>22</v>
      </c>
      <c r="CX450" s="7">
        <v>22</v>
      </c>
      <c r="CY450" s="7">
        <v>18</v>
      </c>
      <c r="CZ450" s="7">
        <v>22</v>
      </c>
      <c r="DA450" s="7">
        <v>11</v>
      </c>
      <c r="DB450" s="7">
        <v>22</v>
      </c>
      <c r="DC450" s="7">
        <v>21</v>
      </c>
      <c r="DD450" s="7">
        <v>26</v>
      </c>
      <c r="DE450" s="7">
        <v>19</v>
      </c>
      <c r="DF450" s="7">
        <v>27</v>
      </c>
      <c r="DG450" s="7">
        <v>21</v>
      </c>
      <c r="DH450" s="7">
        <v>15</v>
      </c>
      <c r="DI450" s="7">
        <v>17</v>
      </c>
      <c r="DJ450" s="7">
        <v>20</v>
      </c>
      <c r="DK450" s="7">
        <v>14</v>
      </c>
      <c r="DL450" s="7">
        <v>17</v>
      </c>
      <c r="DM450" s="7">
        <v>19</v>
      </c>
      <c r="DN450" s="7">
        <v>6</v>
      </c>
      <c r="DO450" s="7">
        <v>7</v>
      </c>
      <c r="DP450" s="7">
        <v>9</v>
      </c>
      <c r="DQ450" s="7">
        <v>5</v>
      </c>
      <c r="DR450" s="7">
        <v>8</v>
      </c>
      <c r="DS450" s="7">
        <v>8</v>
      </c>
      <c r="DT450" s="7">
        <v>7</v>
      </c>
      <c r="DU450" s="7">
        <v>5</v>
      </c>
      <c r="DV450" s="7">
        <v>2</v>
      </c>
      <c r="DW450" s="7">
        <v>9</v>
      </c>
      <c r="DX450" s="7">
        <f t="shared" si="33"/>
        <v>614</v>
      </c>
      <c r="DY450" s="7">
        <f t="shared" si="34"/>
        <v>54</v>
      </c>
      <c r="DZ450" s="7">
        <f t="shared" si="35"/>
        <v>242</v>
      </c>
      <c r="EA450" s="7">
        <f t="shared" si="36"/>
        <v>302</v>
      </c>
    </row>
    <row r="451" spans="1:131" x14ac:dyDescent="0.35">
      <c r="A451" s="7">
        <v>14</v>
      </c>
      <c r="B451" s="10" t="s">
        <v>1146</v>
      </c>
      <c r="C451" s="10" t="s">
        <v>1021</v>
      </c>
      <c r="D451" s="7" t="s">
        <v>1022</v>
      </c>
      <c r="E451" s="7">
        <f>SUM(Table32534[[#This Row],[0]:[90]])</f>
        <v>2878</v>
      </c>
      <c r="F451" s="8">
        <f>SUM(Table32534[[#This Row],[0]:[15]])</f>
        <v>366</v>
      </c>
      <c r="G451" s="7">
        <f>SUM(Table32534[[#This Row],[16]:[64]])</f>
        <v>1703</v>
      </c>
      <c r="H451" s="7">
        <f>SUM(Table32534[[#This Row],[65]:[90]])</f>
        <v>809</v>
      </c>
      <c r="I451" s="7">
        <f>SUM(Table32534[[#This Row],[85]:[90]])</f>
        <v>101</v>
      </c>
      <c r="J451" s="8">
        <f>SUM(Table32534[[#This Row],[0]:[17]])</f>
        <v>421</v>
      </c>
      <c r="K451" s="7">
        <f>SUM(Table32534[[#This Row],[18]:[64]])</f>
        <v>1648</v>
      </c>
      <c r="L451" s="8">
        <f>SUM(Table32534[[#This Row],[0]:[4]])</f>
        <v>113</v>
      </c>
      <c r="M451" s="7">
        <f>SUM(Table32534[[#This Row],[5]:[15]])</f>
        <v>253</v>
      </c>
      <c r="N451" s="7">
        <f>SUM(Table32534[[#This Row],[16]:[24]])</f>
        <v>252</v>
      </c>
      <c r="O451" s="7">
        <f>SUM(Table32534[[#This Row],[25]:[49]])</f>
        <v>758</v>
      </c>
      <c r="P451" s="7">
        <f>SUM(Table32534[[#This Row],[50]:[64]])</f>
        <v>693</v>
      </c>
      <c r="Q451" s="7">
        <f>SUM(Table32534[[#This Row],[65]:[74]])</f>
        <v>400</v>
      </c>
      <c r="R451" s="7">
        <f>SUM(Table32534[[#This Row],[75]:[84]])</f>
        <v>308</v>
      </c>
      <c r="S451" s="8">
        <f>SUM(Table32534[[#This Row],[5]:[9]])</f>
        <v>105</v>
      </c>
      <c r="T451" s="7">
        <f>SUM(Table32534[[#This Row],[10]:[14]])</f>
        <v>124</v>
      </c>
      <c r="U451" s="7">
        <f>SUM(Table32534[[#This Row],[15]:[19]])</f>
        <v>131</v>
      </c>
      <c r="V451" s="7">
        <f>SUM(Table32534[[#This Row],[20]:[24]])</f>
        <v>145</v>
      </c>
      <c r="W451" s="7">
        <f>SUM(Table32534[[#This Row],[25]:[29]])</f>
        <v>126</v>
      </c>
      <c r="X451" s="7">
        <f>SUM(Table32534[[#This Row],[30]:[34]])</f>
        <v>148</v>
      </c>
      <c r="Y451" s="7">
        <f>SUM(Table32534[[#This Row],[35]:[39]])</f>
        <v>143</v>
      </c>
      <c r="Z451" s="7">
        <f>SUM(Table32534[[#This Row],[40]:[44]])</f>
        <v>194</v>
      </c>
      <c r="AA451" s="7">
        <f>SUM(Table32534[[#This Row],[45]:[49]])</f>
        <v>147</v>
      </c>
      <c r="AB451" s="7">
        <f>SUM(Table32534[[#This Row],[50]:[54]])</f>
        <v>221</v>
      </c>
      <c r="AC451" s="7">
        <f>SUM(Table32534[[#This Row],[55]:[59]])</f>
        <v>234</v>
      </c>
      <c r="AD451" s="7">
        <f>SUM(Table32534[[#This Row],[60]:[64]])</f>
        <v>238</v>
      </c>
      <c r="AE451" s="7">
        <f>SUM(Table32534[[#This Row],[65]:[69]])</f>
        <v>216</v>
      </c>
      <c r="AF451" s="7">
        <f>SUM(Table32534[[#This Row],[70]:[74]])</f>
        <v>184</v>
      </c>
      <c r="AG451" s="7">
        <f>SUM(Table32534[[#This Row],[75]:[79]])</f>
        <v>178</v>
      </c>
      <c r="AH451" s="7">
        <f>SUM(Table32534[[#This Row],[80]:[84]])</f>
        <v>130</v>
      </c>
      <c r="AI451" s="7">
        <f>SUM(Table32534[[#This Row],[85]:[89]])</f>
        <v>55</v>
      </c>
      <c r="AJ451" s="7">
        <f>Table32534[[#This Row],[90]]</f>
        <v>46</v>
      </c>
      <c r="AK451" s="8">
        <v>29</v>
      </c>
      <c r="AL451" s="7">
        <v>24</v>
      </c>
      <c r="AM451" s="7">
        <v>19</v>
      </c>
      <c r="AN451" s="7">
        <v>18</v>
      </c>
      <c r="AO451" s="7">
        <v>23</v>
      </c>
      <c r="AP451" s="7">
        <v>23</v>
      </c>
      <c r="AQ451" s="7">
        <v>15</v>
      </c>
      <c r="AR451" s="7">
        <v>32</v>
      </c>
      <c r="AS451" s="7">
        <v>20</v>
      </c>
      <c r="AT451" s="7">
        <v>15</v>
      </c>
      <c r="AU451" s="7">
        <v>12</v>
      </c>
      <c r="AV451" s="7">
        <v>30</v>
      </c>
      <c r="AW451" s="7">
        <v>25</v>
      </c>
      <c r="AX451" s="7">
        <v>23</v>
      </c>
      <c r="AY451" s="7">
        <v>34</v>
      </c>
      <c r="AZ451" s="7">
        <v>24</v>
      </c>
      <c r="BA451" s="7">
        <v>31</v>
      </c>
      <c r="BB451" s="7">
        <v>24</v>
      </c>
      <c r="BC451" s="7">
        <v>24</v>
      </c>
      <c r="BD451" s="7">
        <v>28</v>
      </c>
      <c r="BE451" s="7">
        <v>29</v>
      </c>
      <c r="BF451" s="7">
        <v>41</v>
      </c>
      <c r="BG451" s="7">
        <v>38</v>
      </c>
      <c r="BH451" s="7">
        <v>21</v>
      </c>
      <c r="BI451" s="7">
        <v>16</v>
      </c>
      <c r="BJ451" s="7">
        <v>21</v>
      </c>
      <c r="BK451" s="7">
        <v>26</v>
      </c>
      <c r="BL451" s="7">
        <v>31</v>
      </c>
      <c r="BM451" s="7">
        <v>24</v>
      </c>
      <c r="BN451" s="7">
        <v>24</v>
      </c>
      <c r="BO451" s="7">
        <v>33</v>
      </c>
      <c r="BP451" s="7">
        <v>23</v>
      </c>
      <c r="BQ451" s="7">
        <v>37</v>
      </c>
      <c r="BR451" s="7">
        <v>27</v>
      </c>
      <c r="BS451" s="7">
        <v>28</v>
      </c>
      <c r="BT451" s="7">
        <v>31</v>
      </c>
      <c r="BU451" s="7">
        <v>31</v>
      </c>
      <c r="BV451" s="7">
        <v>28</v>
      </c>
      <c r="BW451" s="7">
        <v>32</v>
      </c>
      <c r="BX451" s="7">
        <v>21</v>
      </c>
      <c r="BY451" s="7">
        <v>40</v>
      </c>
      <c r="BZ451" s="7">
        <v>33</v>
      </c>
      <c r="CA451" s="7">
        <v>26</v>
      </c>
      <c r="CB451" s="7">
        <v>40</v>
      </c>
      <c r="CC451" s="7">
        <v>55</v>
      </c>
      <c r="CD451" s="7">
        <v>35</v>
      </c>
      <c r="CE451" s="7">
        <v>25</v>
      </c>
      <c r="CF451" s="7">
        <v>25</v>
      </c>
      <c r="CG451" s="7">
        <v>28</v>
      </c>
      <c r="CH451" s="7">
        <v>34</v>
      </c>
      <c r="CI451" s="7">
        <v>42</v>
      </c>
      <c r="CJ451" s="7">
        <v>31</v>
      </c>
      <c r="CK451" s="7">
        <v>48</v>
      </c>
      <c r="CL451" s="7">
        <v>50</v>
      </c>
      <c r="CM451" s="7">
        <v>50</v>
      </c>
      <c r="CN451" s="7">
        <v>45</v>
      </c>
      <c r="CO451" s="7">
        <v>45</v>
      </c>
      <c r="CP451" s="7">
        <v>44</v>
      </c>
      <c r="CQ451" s="7">
        <v>45</v>
      </c>
      <c r="CR451" s="7">
        <v>55</v>
      </c>
      <c r="CS451" s="7">
        <v>52</v>
      </c>
      <c r="CT451" s="7">
        <v>60</v>
      </c>
      <c r="CU451" s="7">
        <v>39</v>
      </c>
      <c r="CV451" s="7">
        <v>42</v>
      </c>
      <c r="CW451" s="7">
        <v>45</v>
      </c>
      <c r="CX451" s="7">
        <v>37</v>
      </c>
      <c r="CY451" s="7">
        <v>55</v>
      </c>
      <c r="CZ451" s="7">
        <v>33</v>
      </c>
      <c r="DA451" s="7">
        <v>39</v>
      </c>
      <c r="DB451" s="7">
        <v>52</v>
      </c>
      <c r="DC451" s="7">
        <v>32</v>
      </c>
      <c r="DD451" s="7">
        <v>36</v>
      </c>
      <c r="DE451" s="7">
        <v>38</v>
      </c>
      <c r="DF451" s="7">
        <v>43</v>
      </c>
      <c r="DG451" s="7">
        <v>35</v>
      </c>
      <c r="DH451" s="7">
        <v>43</v>
      </c>
      <c r="DI451" s="7">
        <v>40</v>
      </c>
      <c r="DJ451" s="7">
        <v>29</v>
      </c>
      <c r="DK451" s="7">
        <v>29</v>
      </c>
      <c r="DL451" s="7">
        <v>37</v>
      </c>
      <c r="DM451" s="7">
        <v>38</v>
      </c>
      <c r="DN451" s="7">
        <v>24</v>
      </c>
      <c r="DO451" s="7">
        <v>23</v>
      </c>
      <c r="DP451" s="7">
        <v>19</v>
      </c>
      <c r="DQ451" s="7">
        <v>26</v>
      </c>
      <c r="DR451" s="7">
        <v>7</v>
      </c>
      <c r="DS451" s="7">
        <v>12</v>
      </c>
      <c r="DT451" s="7">
        <v>19</v>
      </c>
      <c r="DU451" s="7">
        <v>10</v>
      </c>
      <c r="DV451" s="7">
        <v>7</v>
      </c>
      <c r="DW451" s="7">
        <v>46</v>
      </c>
      <c r="DX451" s="7">
        <f t="shared" si="33"/>
        <v>1703</v>
      </c>
      <c r="DY451" s="7">
        <f t="shared" si="34"/>
        <v>197</v>
      </c>
      <c r="DZ451" s="7">
        <f t="shared" si="35"/>
        <v>758</v>
      </c>
      <c r="EA451" s="7">
        <f t="shared" si="36"/>
        <v>693</v>
      </c>
    </row>
    <row r="452" spans="1:131" x14ac:dyDescent="0.35">
      <c r="A452" s="7">
        <v>14</v>
      </c>
      <c r="B452" s="10" t="s">
        <v>1146</v>
      </c>
      <c r="C452" s="10" t="s">
        <v>1023</v>
      </c>
      <c r="D452" s="7" t="s">
        <v>1024</v>
      </c>
      <c r="E452" s="7">
        <f>SUM(Table32534[[#This Row],[0]:[90]])</f>
        <v>3898</v>
      </c>
      <c r="F452" s="8">
        <f>SUM(Table32534[[#This Row],[0]:[15]])</f>
        <v>630</v>
      </c>
      <c r="G452" s="7">
        <f>SUM(Table32534[[#This Row],[16]:[64]])</f>
        <v>2521</v>
      </c>
      <c r="H452" s="7">
        <f>SUM(Table32534[[#This Row],[65]:[90]])</f>
        <v>747</v>
      </c>
      <c r="I452" s="7">
        <f>SUM(Table32534[[#This Row],[85]:[90]])</f>
        <v>114</v>
      </c>
      <c r="J452" s="8">
        <f>SUM(Table32534[[#This Row],[0]:[17]])</f>
        <v>709</v>
      </c>
      <c r="K452" s="7">
        <f>SUM(Table32534[[#This Row],[18]:[64]])</f>
        <v>2442</v>
      </c>
      <c r="L452" s="8">
        <f>SUM(Table32534[[#This Row],[0]:[4]])</f>
        <v>166</v>
      </c>
      <c r="M452" s="7">
        <f>SUM(Table32534[[#This Row],[5]:[15]])</f>
        <v>464</v>
      </c>
      <c r="N452" s="7">
        <f>SUM(Table32534[[#This Row],[16]:[24]])</f>
        <v>359</v>
      </c>
      <c r="O452" s="7">
        <f>SUM(Table32534[[#This Row],[25]:[49]])</f>
        <v>1304</v>
      </c>
      <c r="P452" s="7">
        <f>SUM(Table32534[[#This Row],[50]:[64]])</f>
        <v>858</v>
      </c>
      <c r="Q452" s="7">
        <f>SUM(Table32534[[#This Row],[65]:[74]])</f>
        <v>375</v>
      </c>
      <c r="R452" s="7">
        <f>SUM(Table32534[[#This Row],[75]:[84]])</f>
        <v>258</v>
      </c>
      <c r="S452" s="8">
        <f>SUM(Table32534[[#This Row],[5]:[9]])</f>
        <v>219</v>
      </c>
      <c r="T452" s="7">
        <f>SUM(Table32534[[#This Row],[10]:[14]])</f>
        <v>210</v>
      </c>
      <c r="U452" s="7">
        <f>SUM(Table32534[[#This Row],[15]:[19]])</f>
        <v>186</v>
      </c>
      <c r="V452" s="7">
        <f>SUM(Table32534[[#This Row],[20]:[24]])</f>
        <v>208</v>
      </c>
      <c r="W452" s="7">
        <f>SUM(Table32534[[#This Row],[25]:[29]])</f>
        <v>250</v>
      </c>
      <c r="X452" s="7">
        <f>SUM(Table32534[[#This Row],[30]:[34]])</f>
        <v>332</v>
      </c>
      <c r="Y452" s="7">
        <f>SUM(Table32534[[#This Row],[35]:[39]])</f>
        <v>282</v>
      </c>
      <c r="Z452" s="7">
        <f>SUM(Table32534[[#This Row],[40]:[44]])</f>
        <v>237</v>
      </c>
      <c r="AA452" s="7">
        <f>SUM(Table32534[[#This Row],[45]:[49]])</f>
        <v>203</v>
      </c>
      <c r="AB452" s="7">
        <f>SUM(Table32534[[#This Row],[50]:[54]])</f>
        <v>271</v>
      </c>
      <c r="AC452" s="7">
        <f>SUM(Table32534[[#This Row],[55]:[59]])</f>
        <v>302</v>
      </c>
      <c r="AD452" s="7">
        <f>SUM(Table32534[[#This Row],[60]:[64]])</f>
        <v>285</v>
      </c>
      <c r="AE452" s="7">
        <f>SUM(Table32534[[#This Row],[65]:[69]])</f>
        <v>205</v>
      </c>
      <c r="AF452" s="7">
        <f>SUM(Table32534[[#This Row],[70]:[74]])</f>
        <v>170</v>
      </c>
      <c r="AG452" s="7">
        <f>SUM(Table32534[[#This Row],[75]:[79]])</f>
        <v>174</v>
      </c>
      <c r="AH452" s="7">
        <f>SUM(Table32534[[#This Row],[80]:[84]])</f>
        <v>84</v>
      </c>
      <c r="AI452" s="7">
        <f>SUM(Table32534[[#This Row],[85]:[89]])</f>
        <v>71</v>
      </c>
      <c r="AJ452" s="7">
        <f>Table32534[[#This Row],[90]]</f>
        <v>43</v>
      </c>
      <c r="AK452" s="8">
        <v>27</v>
      </c>
      <c r="AL452" s="7">
        <v>33</v>
      </c>
      <c r="AM452" s="7">
        <v>35</v>
      </c>
      <c r="AN452" s="7">
        <v>33</v>
      </c>
      <c r="AO452" s="7">
        <v>38</v>
      </c>
      <c r="AP452" s="7">
        <v>57</v>
      </c>
      <c r="AQ452" s="7">
        <v>24</v>
      </c>
      <c r="AR452" s="7">
        <v>35</v>
      </c>
      <c r="AS452" s="7">
        <v>41</v>
      </c>
      <c r="AT452" s="7">
        <v>62</v>
      </c>
      <c r="AU452" s="7">
        <v>43</v>
      </c>
      <c r="AV452" s="7">
        <v>45</v>
      </c>
      <c r="AW452" s="7">
        <v>43</v>
      </c>
      <c r="AX452" s="7">
        <v>39</v>
      </c>
      <c r="AY452" s="7">
        <v>40</v>
      </c>
      <c r="AZ452" s="7">
        <v>35</v>
      </c>
      <c r="BA452" s="7">
        <v>45</v>
      </c>
      <c r="BB452" s="7">
        <v>34</v>
      </c>
      <c r="BC452" s="7">
        <v>31</v>
      </c>
      <c r="BD452" s="7">
        <v>41</v>
      </c>
      <c r="BE452" s="7">
        <v>48</v>
      </c>
      <c r="BF452" s="7">
        <v>47</v>
      </c>
      <c r="BG452" s="7">
        <v>44</v>
      </c>
      <c r="BH452" s="7">
        <v>30</v>
      </c>
      <c r="BI452" s="7">
        <v>39</v>
      </c>
      <c r="BJ452" s="7">
        <v>53</v>
      </c>
      <c r="BK452" s="7">
        <v>57</v>
      </c>
      <c r="BL452" s="7">
        <v>47</v>
      </c>
      <c r="BM452" s="7">
        <v>44</v>
      </c>
      <c r="BN452" s="7">
        <v>49</v>
      </c>
      <c r="BO452" s="7">
        <v>65</v>
      </c>
      <c r="BP452" s="7">
        <v>60</v>
      </c>
      <c r="BQ452" s="7">
        <v>81</v>
      </c>
      <c r="BR452" s="7">
        <v>64</v>
      </c>
      <c r="BS452" s="7">
        <v>62</v>
      </c>
      <c r="BT452" s="7">
        <v>68</v>
      </c>
      <c r="BU452" s="7">
        <v>59</v>
      </c>
      <c r="BV452" s="7">
        <v>55</v>
      </c>
      <c r="BW452" s="7">
        <v>50</v>
      </c>
      <c r="BX452" s="7">
        <v>50</v>
      </c>
      <c r="BY452" s="7">
        <v>43</v>
      </c>
      <c r="BZ452" s="7">
        <v>45</v>
      </c>
      <c r="CA452" s="7">
        <v>49</v>
      </c>
      <c r="CB452" s="7">
        <v>43</v>
      </c>
      <c r="CC452" s="7">
        <v>57</v>
      </c>
      <c r="CD452" s="7">
        <v>37</v>
      </c>
      <c r="CE452" s="7">
        <v>36</v>
      </c>
      <c r="CF452" s="7">
        <v>39</v>
      </c>
      <c r="CG452" s="7">
        <v>39</v>
      </c>
      <c r="CH452" s="7">
        <v>52</v>
      </c>
      <c r="CI452" s="7">
        <v>46</v>
      </c>
      <c r="CJ452" s="7">
        <v>47</v>
      </c>
      <c r="CK452" s="7">
        <v>53</v>
      </c>
      <c r="CL452" s="7">
        <v>73</v>
      </c>
      <c r="CM452" s="7">
        <v>52</v>
      </c>
      <c r="CN452" s="7">
        <v>53</v>
      </c>
      <c r="CO452" s="7">
        <v>68</v>
      </c>
      <c r="CP452" s="7">
        <v>69</v>
      </c>
      <c r="CQ452" s="7">
        <v>49</v>
      </c>
      <c r="CR452" s="7">
        <v>63</v>
      </c>
      <c r="CS452" s="7">
        <v>73</v>
      </c>
      <c r="CT452" s="7">
        <v>65</v>
      </c>
      <c r="CU452" s="7">
        <v>43</v>
      </c>
      <c r="CV452" s="7">
        <v>57</v>
      </c>
      <c r="CW452" s="7">
        <v>47</v>
      </c>
      <c r="CX452" s="7">
        <v>51</v>
      </c>
      <c r="CY452" s="7">
        <v>46</v>
      </c>
      <c r="CZ452" s="7">
        <v>33</v>
      </c>
      <c r="DA452" s="7">
        <v>35</v>
      </c>
      <c r="DB452" s="7">
        <v>40</v>
      </c>
      <c r="DC452" s="7">
        <v>34</v>
      </c>
      <c r="DD452" s="7">
        <v>31</v>
      </c>
      <c r="DE452" s="7">
        <v>34</v>
      </c>
      <c r="DF452" s="7">
        <v>39</v>
      </c>
      <c r="DG452" s="7">
        <v>32</v>
      </c>
      <c r="DH452" s="7">
        <v>37</v>
      </c>
      <c r="DI452" s="7">
        <v>35</v>
      </c>
      <c r="DJ452" s="7">
        <v>34</v>
      </c>
      <c r="DK452" s="7">
        <v>29</v>
      </c>
      <c r="DL452" s="7">
        <v>39</v>
      </c>
      <c r="DM452" s="7">
        <v>17</v>
      </c>
      <c r="DN452" s="7">
        <v>23</v>
      </c>
      <c r="DO452" s="7">
        <v>13</v>
      </c>
      <c r="DP452" s="7">
        <v>16</v>
      </c>
      <c r="DQ452" s="7">
        <v>15</v>
      </c>
      <c r="DR452" s="7">
        <v>16</v>
      </c>
      <c r="DS452" s="7">
        <v>21</v>
      </c>
      <c r="DT452" s="7">
        <v>13</v>
      </c>
      <c r="DU452" s="7">
        <v>13</v>
      </c>
      <c r="DV452" s="7">
        <v>8</v>
      </c>
      <c r="DW452" s="7">
        <v>43</v>
      </c>
      <c r="DX452" s="7">
        <f t="shared" si="33"/>
        <v>2521</v>
      </c>
      <c r="DY452" s="7">
        <f t="shared" si="34"/>
        <v>280</v>
      </c>
      <c r="DZ452" s="7">
        <f t="shared" si="35"/>
        <v>1304</v>
      </c>
      <c r="EA452" s="7">
        <f t="shared" si="36"/>
        <v>858</v>
      </c>
    </row>
    <row r="453" spans="1:131" x14ac:dyDescent="0.35">
      <c r="A453" s="7">
        <v>14</v>
      </c>
      <c r="B453" s="10" t="s">
        <v>1146</v>
      </c>
      <c r="C453" s="10" t="s">
        <v>1025</v>
      </c>
      <c r="D453" s="7" t="s">
        <v>238</v>
      </c>
      <c r="E453" s="7">
        <f>SUM(Table32534[[#This Row],[0]:[90]])</f>
        <v>4251</v>
      </c>
      <c r="F453" s="8">
        <f>SUM(Table32534[[#This Row],[0]:[15]])</f>
        <v>616</v>
      </c>
      <c r="G453" s="7">
        <f>SUM(Table32534[[#This Row],[16]:[64]])</f>
        <v>2434</v>
      </c>
      <c r="H453" s="7">
        <f>SUM(Table32534[[#This Row],[65]:[90]])</f>
        <v>1201</v>
      </c>
      <c r="I453" s="7">
        <f>SUM(Table32534[[#This Row],[85]:[90]])</f>
        <v>212</v>
      </c>
      <c r="J453" s="8">
        <f>SUM(Table32534[[#This Row],[0]:[17]])</f>
        <v>694</v>
      </c>
      <c r="K453" s="7">
        <f>SUM(Table32534[[#This Row],[18]:[64]])</f>
        <v>2356</v>
      </c>
      <c r="L453" s="8">
        <f>SUM(Table32534[[#This Row],[0]:[4]])</f>
        <v>164</v>
      </c>
      <c r="M453" s="7">
        <f>SUM(Table32534[[#This Row],[5]:[15]])</f>
        <v>452</v>
      </c>
      <c r="N453" s="7">
        <f>SUM(Table32534[[#This Row],[16]:[24]])</f>
        <v>320</v>
      </c>
      <c r="O453" s="7">
        <f>SUM(Table32534[[#This Row],[25]:[49]])</f>
        <v>1179</v>
      </c>
      <c r="P453" s="7">
        <f>SUM(Table32534[[#This Row],[50]:[64]])</f>
        <v>935</v>
      </c>
      <c r="Q453" s="7">
        <f>SUM(Table32534[[#This Row],[65]:[74]])</f>
        <v>497</v>
      </c>
      <c r="R453" s="7">
        <f>SUM(Table32534[[#This Row],[75]:[84]])</f>
        <v>492</v>
      </c>
      <c r="S453" s="8">
        <f>SUM(Table32534[[#This Row],[5]:[9]])</f>
        <v>205</v>
      </c>
      <c r="T453" s="7">
        <f>SUM(Table32534[[#This Row],[10]:[14]])</f>
        <v>205</v>
      </c>
      <c r="U453" s="7">
        <f>SUM(Table32534[[#This Row],[15]:[19]])</f>
        <v>197</v>
      </c>
      <c r="V453" s="7">
        <f>SUM(Table32534[[#This Row],[20]:[24]])</f>
        <v>165</v>
      </c>
      <c r="W453" s="7">
        <f>SUM(Table32534[[#This Row],[25]:[29]])</f>
        <v>235</v>
      </c>
      <c r="X453" s="7">
        <f>SUM(Table32534[[#This Row],[30]:[34]])</f>
        <v>222</v>
      </c>
      <c r="Y453" s="7">
        <f>SUM(Table32534[[#This Row],[35]:[39]])</f>
        <v>241</v>
      </c>
      <c r="Z453" s="7">
        <f>SUM(Table32534[[#This Row],[40]:[44]])</f>
        <v>254</v>
      </c>
      <c r="AA453" s="7">
        <f>SUM(Table32534[[#This Row],[45]:[49]])</f>
        <v>227</v>
      </c>
      <c r="AB453" s="7">
        <f>SUM(Table32534[[#This Row],[50]:[54]])</f>
        <v>270</v>
      </c>
      <c r="AC453" s="7">
        <f>SUM(Table32534[[#This Row],[55]:[59]])</f>
        <v>344</v>
      </c>
      <c r="AD453" s="7">
        <f>SUM(Table32534[[#This Row],[60]:[64]])</f>
        <v>321</v>
      </c>
      <c r="AE453" s="7">
        <f>SUM(Table32534[[#This Row],[65]:[69]])</f>
        <v>260</v>
      </c>
      <c r="AF453" s="7">
        <f>SUM(Table32534[[#This Row],[70]:[74]])</f>
        <v>237</v>
      </c>
      <c r="AG453" s="7">
        <f>SUM(Table32534[[#This Row],[75]:[79]])</f>
        <v>288</v>
      </c>
      <c r="AH453" s="7">
        <f>SUM(Table32534[[#This Row],[80]:[84]])</f>
        <v>204</v>
      </c>
      <c r="AI453" s="7">
        <f>SUM(Table32534[[#This Row],[85]:[89]])</f>
        <v>140</v>
      </c>
      <c r="AJ453" s="7">
        <f>Table32534[[#This Row],[90]]</f>
        <v>72</v>
      </c>
      <c r="AK453" s="8">
        <v>25</v>
      </c>
      <c r="AL453" s="7">
        <v>31</v>
      </c>
      <c r="AM453" s="7">
        <v>44</v>
      </c>
      <c r="AN453" s="7">
        <v>27</v>
      </c>
      <c r="AO453" s="7">
        <v>37</v>
      </c>
      <c r="AP453" s="7">
        <v>44</v>
      </c>
      <c r="AQ453" s="7">
        <v>42</v>
      </c>
      <c r="AR453" s="7">
        <v>37</v>
      </c>
      <c r="AS453" s="7">
        <v>40</v>
      </c>
      <c r="AT453" s="7">
        <v>42</v>
      </c>
      <c r="AU453" s="7">
        <v>41</v>
      </c>
      <c r="AV453" s="7">
        <v>54</v>
      </c>
      <c r="AW453" s="7">
        <v>38</v>
      </c>
      <c r="AX453" s="7">
        <v>31</v>
      </c>
      <c r="AY453" s="7">
        <v>41</v>
      </c>
      <c r="AZ453" s="7">
        <v>42</v>
      </c>
      <c r="BA453" s="7">
        <v>36</v>
      </c>
      <c r="BB453" s="7">
        <v>42</v>
      </c>
      <c r="BC453" s="7">
        <v>46</v>
      </c>
      <c r="BD453" s="7">
        <v>31</v>
      </c>
      <c r="BE453" s="7">
        <v>28</v>
      </c>
      <c r="BF453" s="7">
        <v>35</v>
      </c>
      <c r="BG453" s="7">
        <v>36</v>
      </c>
      <c r="BH453" s="7">
        <v>31</v>
      </c>
      <c r="BI453" s="7">
        <v>35</v>
      </c>
      <c r="BJ453" s="7">
        <v>46</v>
      </c>
      <c r="BK453" s="7">
        <v>50</v>
      </c>
      <c r="BL453" s="7">
        <v>52</v>
      </c>
      <c r="BM453" s="7">
        <v>36</v>
      </c>
      <c r="BN453" s="7">
        <v>51</v>
      </c>
      <c r="BO453" s="7">
        <v>47</v>
      </c>
      <c r="BP453" s="7">
        <v>33</v>
      </c>
      <c r="BQ453" s="7">
        <v>41</v>
      </c>
      <c r="BR453" s="7">
        <v>53</v>
      </c>
      <c r="BS453" s="7">
        <v>48</v>
      </c>
      <c r="BT453" s="7">
        <v>55</v>
      </c>
      <c r="BU453" s="7">
        <v>44</v>
      </c>
      <c r="BV453" s="7">
        <v>45</v>
      </c>
      <c r="BW453" s="7">
        <v>53</v>
      </c>
      <c r="BX453" s="7">
        <v>44</v>
      </c>
      <c r="BY453" s="7">
        <v>43</v>
      </c>
      <c r="BZ453" s="7">
        <v>46</v>
      </c>
      <c r="CA453" s="7">
        <v>58</v>
      </c>
      <c r="CB453" s="7">
        <v>56</v>
      </c>
      <c r="CC453" s="7">
        <v>51</v>
      </c>
      <c r="CD453" s="7">
        <v>55</v>
      </c>
      <c r="CE453" s="7">
        <v>49</v>
      </c>
      <c r="CF453" s="7">
        <v>40</v>
      </c>
      <c r="CG453" s="7">
        <v>32</v>
      </c>
      <c r="CH453" s="7">
        <v>51</v>
      </c>
      <c r="CI453" s="7">
        <v>48</v>
      </c>
      <c r="CJ453" s="7">
        <v>54</v>
      </c>
      <c r="CK453" s="7">
        <v>53</v>
      </c>
      <c r="CL453" s="7">
        <v>63</v>
      </c>
      <c r="CM453" s="7">
        <v>52</v>
      </c>
      <c r="CN453" s="7">
        <v>63</v>
      </c>
      <c r="CO453" s="7">
        <v>76</v>
      </c>
      <c r="CP453" s="7">
        <v>60</v>
      </c>
      <c r="CQ453" s="7">
        <v>80</v>
      </c>
      <c r="CR453" s="7">
        <v>65</v>
      </c>
      <c r="CS453" s="7">
        <v>65</v>
      </c>
      <c r="CT453" s="7">
        <v>65</v>
      </c>
      <c r="CU453" s="7">
        <v>67</v>
      </c>
      <c r="CV453" s="7">
        <v>60</v>
      </c>
      <c r="CW453" s="7">
        <v>64</v>
      </c>
      <c r="CX453" s="7">
        <v>64</v>
      </c>
      <c r="CY453" s="7">
        <v>40</v>
      </c>
      <c r="CZ453" s="7">
        <v>61</v>
      </c>
      <c r="DA453" s="7">
        <v>52</v>
      </c>
      <c r="DB453" s="7">
        <v>43</v>
      </c>
      <c r="DC453" s="7">
        <v>35</v>
      </c>
      <c r="DD453" s="7">
        <v>60</v>
      </c>
      <c r="DE453" s="7">
        <v>53</v>
      </c>
      <c r="DF453" s="7">
        <v>34</v>
      </c>
      <c r="DG453" s="7">
        <v>55</v>
      </c>
      <c r="DH453" s="7">
        <v>63</v>
      </c>
      <c r="DI453" s="7">
        <v>45</v>
      </c>
      <c r="DJ453" s="7">
        <v>60</v>
      </c>
      <c r="DK453" s="7">
        <v>59</v>
      </c>
      <c r="DL453" s="7">
        <v>61</v>
      </c>
      <c r="DM453" s="7">
        <v>63</v>
      </c>
      <c r="DN453" s="7">
        <v>46</v>
      </c>
      <c r="DO453" s="7">
        <v>32</v>
      </c>
      <c r="DP453" s="7">
        <v>29</v>
      </c>
      <c r="DQ453" s="7">
        <v>34</v>
      </c>
      <c r="DR453" s="7">
        <v>33</v>
      </c>
      <c r="DS453" s="7">
        <v>32</v>
      </c>
      <c r="DT453" s="7">
        <v>32</v>
      </c>
      <c r="DU453" s="7">
        <v>21</v>
      </c>
      <c r="DV453" s="7">
        <v>22</v>
      </c>
      <c r="DW453" s="7">
        <v>72</v>
      </c>
      <c r="DX453" s="7">
        <f t="shared" si="33"/>
        <v>2434</v>
      </c>
      <c r="DY453" s="7">
        <f t="shared" si="34"/>
        <v>242</v>
      </c>
      <c r="DZ453" s="7">
        <f t="shared" si="35"/>
        <v>1179</v>
      </c>
      <c r="EA453" s="7">
        <f t="shared" si="36"/>
        <v>935</v>
      </c>
    </row>
    <row r="454" spans="1:131" x14ac:dyDescent="0.35">
      <c r="A454" s="7">
        <v>14</v>
      </c>
      <c r="B454" s="10" t="s">
        <v>1146</v>
      </c>
      <c r="C454" s="10" t="s">
        <v>1026</v>
      </c>
      <c r="D454" s="7" t="s">
        <v>1027</v>
      </c>
      <c r="E454" s="7">
        <f>SUM(Table32534[[#This Row],[0]:[90]])</f>
        <v>5369</v>
      </c>
      <c r="F454" s="8">
        <f>SUM(Table32534[[#This Row],[0]:[15]])</f>
        <v>985</v>
      </c>
      <c r="G454" s="7">
        <f>SUM(Table32534[[#This Row],[16]:[64]])</f>
        <v>3335</v>
      </c>
      <c r="H454" s="7">
        <f>SUM(Table32534[[#This Row],[65]:[90]])</f>
        <v>1049</v>
      </c>
      <c r="I454" s="7">
        <f>SUM(Table32534[[#This Row],[85]:[90]])</f>
        <v>175</v>
      </c>
      <c r="J454" s="8">
        <f>SUM(Table32534[[#This Row],[0]:[17]])</f>
        <v>1117</v>
      </c>
      <c r="K454" s="7">
        <f>SUM(Table32534[[#This Row],[18]:[64]])</f>
        <v>3203</v>
      </c>
      <c r="L454" s="8">
        <f>SUM(Table32534[[#This Row],[0]:[4]])</f>
        <v>263</v>
      </c>
      <c r="M454" s="7">
        <f>SUM(Table32534[[#This Row],[5]:[15]])</f>
        <v>722</v>
      </c>
      <c r="N454" s="7">
        <f>SUM(Table32534[[#This Row],[16]:[24]])</f>
        <v>533</v>
      </c>
      <c r="O454" s="7">
        <f>SUM(Table32534[[#This Row],[25]:[49]])</f>
        <v>1749</v>
      </c>
      <c r="P454" s="7">
        <f>SUM(Table32534[[#This Row],[50]:[64]])</f>
        <v>1053</v>
      </c>
      <c r="Q454" s="7">
        <f>SUM(Table32534[[#This Row],[65]:[74]])</f>
        <v>504</v>
      </c>
      <c r="R454" s="7">
        <f>SUM(Table32534[[#This Row],[75]:[84]])</f>
        <v>370</v>
      </c>
      <c r="S454" s="8">
        <f>SUM(Table32534[[#This Row],[5]:[9]])</f>
        <v>364</v>
      </c>
      <c r="T454" s="7">
        <f>SUM(Table32534[[#This Row],[10]:[14]])</f>
        <v>299</v>
      </c>
      <c r="U454" s="7">
        <f>SUM(Table32534[[#This Row],[15]:[19]])</f>
        <v>299</v>
      </c>
      <c r="V454" s="7">
        <f>SUM(Table32534[[#This Row],[20]:[24]])</f>
        <v>293</v>
      </c>
      <c r="W454" s="7">
        <f>SUM(Table32534[[#This Row],[25]:[29]])</f>
        <v>381</v>
      </c>
      <c r="X454" s="7">
        <f>SUM(Table32534[[#This Row],[30]:[34]])</f>
        <v>378</v>
      </c>
      <c r="Y454" s="7">
        <f>SUM(Table32534[[#This Row],[35]:[39]])</f>
        <v>409</v>
      </c>
      <c r="Z454" s="7">
        <f>SUM(Table32534[[#This Row],[40]:[44]])</f>
        <v>313</v>
      </c>
      <c r="AA454" s="7">
        <f>SUM(Table32534[[#This Row],[45]:[49]])</f>
        <v>268</v>
      </c>
      <c r="AB454" s="7">
        <f>SUM(Table32534[[#This Row],[50]:[54]])</f>
        <v>356</v>
      </c>
      <c r="AC454" s="7">
        <f>SUM(Table32534[[#This Row],[55]:[59]])</f>
        <v>394</v>
      </c>
      <c r="AD454" s="7">
        <f>SUM(Table32534[[#This Row],[60]:[64]])</f>
        <v>303</v>
      </c>
      <c r="AE454" s="7">
        <f>SUM(Table32534[[#This Row],[65]:[69]])</f>
        <v>250</v>
      </c>
      <c r="AF454" s="7">
        <f>SUM(Table32534[[#This Row],[70]:[74]])</f>
        <v>254</v>
      </c>
      <c r="AG454" s="7">
        <f>SUM(Table32534[[#This Row],[75]:[79]])</f>
        <v>230</v>
      </c>
      <c r="AH454" s="7">
        <f>SUM(Table32534[[#This Row],[80]:[84]])</f>
        <v>140</v>
      </c>
      <c r="AI454" s="7">
        <f>SUM(Table32534[[#This Row],[85]:[89]])</f>
        <v>111</v>
      </c>
      <c r="AJ454" s="7">
        <f>Table32534[[#This Row],[90]]</f>
        <v>64</v>
      </c>
      <c r="AK454" s="8">
        <v>54</v>
      </c>
      <c r="AL454" s="7">
        <v>46</v>
      </c>
      <c r="AM454" s="7">
        <v>52</v>
      </c>
      <c r="AN454" s="7">
        <v>54</v>
      </c>
      <c r="AO454" s="7">
        <v>57</v>
      </c>
      <c r="AP454" s="7">
        <v>77</v>
      </c>
      <c r="AQ454" s="7">
        <v>63</v>
      </c>
      <c r="AR454" s="7">
        <v>76</v>
      </c>
      <c r="AS454" s="7">
        <v>87</v>
      </c>
      <c r="AT454" s="7">
        <v>61</v>
      </c>
      <c r="AU454" s="7">
        <v>56</v>
      </c>
      <c r="AV454" s="7">
        <v>60</v>
      </c>
      <c r="AW454" s="7">
        <v>52</v>
      </c>
      <c r="AX454" s="7">
        <v>72</v>
      </c>
      <c r="AY454" s="7">
        <v>59</v>
      </c>
      <c r="AZ454" s="7">
        <v>59</v>
      </c>
      <c r="BA454" s="7">
        <v>69</v>
      </c>
      <c r="BB454" s="7">
        <v>63</v>
      </c>
      <c r="BC454" s="7">
        <v>56</v>
      </c>
      <c r="BD454" s="7">
        <v>52</v>
      </c>
      <c r="BE454" s="7">
        <v>77</v>
      </c>
      <c r="BF454" s="7">
        <v>57</v>
      </c>
      <c r="BG454" s="7">
        <v>57</v>
      </c>
      <c r="BH454" s="7">
        <v>51</v>
      </c>
      <c r="BI454" s="7">
        <v>51</v>
      </c>
      <c r="BJ454" s="7">
        <v>67</v>
      </c>
      <c r="BK454" s="7">
        <v>73</v>
      </c>
      <c r="BL454" s="7">
        <v>68</v>
      </c>
      <c r="BM454" s="7">
        <v>88</v>
      </c>
      <c r="BN454" s="7">
        <v>85</v>
      </c>
      <c r="BO454" s="7">
        <v>91</v>
      </c>
      <c r="BP454" s="7">
        <v>68</v>
      </c>
      <c r="BQ454" s="7">
        <v>87</v>
      </c>
      <c r="BR454" s="7">
        <v>63</v>
      </c>
      <c r="BS454" s="7">
        <v>69</v>
      </c>
      <c r="BT454" s="7">
        <v>66</v>
      </c>
      <c r="BU454" s="7">
        <v>79</v>
      </c>
      <c r="BV454" s="7">
        <v>94</v>
      </c>
      <c r="BW454" s="7">
        <v>90</v>
      </c>
      <c r="BX454" s="7">
        <v>80</v>
      </c>
      <c r="BY454" s="7">
        <v>67</v>
      </c>
      <c r="BZ454" s="7">
        <v>77</v>
      </c>
      <c r="CA454" s="7">
        <v>57</v>
      </c>
      <c r="CB454" s="7">
        <v>54</v>
      </c>
      <c r="CC454" s="7">
        <v>58</v>
      </c>
      <c r="CD454" s="7">
        <v>62</v>
      </c>
      <c r="CE454" s="7">
        <v>50</v>
      </c>
      <c r="CF454" s="7">
        <v>55</v>
      </c>
      <c r="CG454" s="7">
        <v>49</v>
      </c>
      <c r="CH454" s="7">
        <v>52</v>
      </c>
      <c r="CI454" s="7">
        <v>60</v>
      </c>
      <c r="CJ454" s="7">
        <v>64</v>
      </c>
      <c r="CK454" s="7">
        <v>74</v>
      </c>
      <c r="CL454" s="7">
        <v>75</v>
      </c>
      <c r="CM454" s="7">
        <v>83</v>
      </c>
      <c r="CN454" s="7">
        <v>66</v>
      </c>
      <c r="CO454" s="7">
        <v>79</v>
      </c>
      <c r="CP454" s="7">
        <v>92</v>
      </c>
      <c r="CQ454" s="7">
        <v>85</v>
      </c>
      <c r="CR454" s="7">
        <v>72</v>
      </c>
      <c r="CS454" s="7">
        <v>61</v>
      </c>
      <c r="CT454" s="7">
        <v>77</v>
      </c>
      <c r="CU454" s="7">
        <v>60</v>
      </c>
      <c r="CV454" s="7">
        <v>51</v>
      </c>
      <c r="CW454" s="7">
        <v>54</v>
      </c>
      <c r="CX454" s="7">
        <v>57</v>
      </c>
      <c r="CY454" s="7">
        <v>52</v>
      </c>
      <c r="CZ454" s="7">
        <v>56</v>
      </c>
      <c r="DA454" s="7">
        <v>45</v>
      </c>
      <c r="DB454" s="7">
        <v>40</v>
      </c>
      <c r="DC454" s="7">
        <v>51</v>
      </c>
      <c r="DD454" s="7">
        <v>52</v>
      </c>
      <c r="DE454" s="7">
        <v>61</v>
      </c>
      <c r="DF454" s="7">
        <v>45</v>
      </c>
      <c r="DG454" s="7">
        <v>45</v>
      </c>
      <c r="DH454" s="7">
        <v>38</v>
      </c>
      <c r="DI454" s="7">
        <v>50</v>
      </c>
      <c r="DJ454" s="7">
        <v>60</v>
      </c>
      <c r="DK454" s="7">
        <v>40</v>
      </c>
      <c r="DL454" s="7">
        <v>42</v>
      </c>
      <c r="DM454" s="7">
        <v>29</v>
      </c>
      <c r="DN454" s="7">
        <v>38</v>
      </c>
      <c r="DO454" s="7">
        <v>18</v>
      </c>
      <c r="DP454" s="7">
        <v>25</v>
      </c>
      <c r="DQ454" s="7">
        <v>30</v>
      </c>
      <c r="DR454" s="7">
        <v>21</v>
      </c>
      <c r="DS454" s="7">
        <v>29</v>
      </c>
      <c r="DT454" s="7">
        <v>22</v>
      </c>
      <c r="DU454" s="7">
        <v>25</v>
      </c>
      <c r="DV454" s="7">
        <v>14</v>
      </c>
      <c r="DW454" s="7">
        <v>64</v>
      </c>
      <c r="DX454" s="7">
        <f t="shared" si="33"/>
        <v>3335</v>
      </c>
      <c r="DY454" s="7">
        <f t="shared" si="34"/>
        <v>401</v>
      </c>
      <c r="DZ454" s="7">
        <f t="shared" si="35"/>
        <v>1749</v>
      </c>
      <c r="EA454" s="7">
        <f t="shared" si="36"/>
        <v>1053</v>
      </c>
    </row>
    <row r="455" spans="1:131" x14ac:dyDescent="0.35">
      <c r="A455" s="7">
        <v>14</v>
      </c>
      <c r="B455" s="10" t="s">
        <v>1146</v>
      </c>
      <c r="C455" s="10" t="s">
        <v>1028</v>
      </c>
      <c r="D455" s="7" t="s">
        <v>240</v>
      </c>
      <c r="E455" s="7">
        <f>SUM(Table32534[[#This Row],[0]:[90]])</f>
        <v>4159</v>
      </c>
      <c r="F455" s="8">
        <f>SUM(Table32534[[#This Row],[0]:[15]])</f>
        <v>518</v>
      </c>
      <c r="G455" s="7">
        <f>SUM(Table32534[[#This Row],[16]:[64]])</f>
        <v>2432</v>
      </c>
      <c r="H455" s="7">
        <f>SUM(Table32534[[#This Row],[65]:[90]])</f>
        <v>1209</v>
      </c>
      <c r="I455" s="7">
        <f>SUM(Table32534[[#This Row],[85]:[90]])</f>
        <v>163</v>
      </c>
      <c r="J455" s="8">
        <f>SUM(Table32534[[#This Row],[0]:[17]])</f>
        <v>607</v>
      </c>
      <c r="K455" s="7">
        <f>SUM(Table32534[[#This Row],[18]:[64]])</f>
        <v>2343</v>
      </c>
      <c r="L455" s="8">
        <f>SUM(Table32534[[#This Row],[0]:[4]])</f>
        <v>123</v>
      </c>
      <c r="M455" s="7">
        <f>SUM(Table32534[[#This Row],[5]:[15]])</f>
        <v>395</v>
      </c>
      <c r="N455" s="7">
        <f>SUM(Table32534[[#This Row],[16]:[24]])</f>
        <v>382</v>
      </c>
      <c r="O455" s="7">
        <f>SUM(Table32534[[#This Row],[25]:[49]])</f>
        <v>969</v>
      </c>
      <c r="P455" s="7">
        <f>SUM(Table32534[[#This Row],[50]:[64]])</f>
        <v>1081</v>
      </c>
      <c r="Q455" s="7">
        <f>SUM(Table32534[[#This Row],[65]:[74]])</f>
        <v>575</v>
      </c>
      <c r="R455" s="7">
        <f>SUM(Table32534[[#This Row],[75]:[84]])</f>
        <v>471</v>
      </c>
      <c r="S455" s="8">
        <f>SUM(Table32534[[#This Row],[5]:[9]])</f>
        <v>171</v>
      </c>
      <c r="T455" s="7">
        <f>SUM(Table32534[[#This Row],[10]:[14]])</f>
        <v>191</v>
      </c>
      <c r="U455" s="7">
        <f>SUM(Table32534[[#This Row],[15]:[19]])</f>
        <v>210</v>
      </c>
      <c r="V455" s="7">
        <f>SUM(Table32534[[#This Row],[20]:[24]])</f>
        <v>205</v>
      </c>
      <c r="W455" s="7">
        <f>SUM(Table32534[[#This Row],[25]:[29]])</f>
        <v>188</v>
      </c>
      <c r="X455" s="7">
        <f>SUM(Table32534[[#This Row],[30]:[34]])</f>
        <v>167</v>
      </c>
      <c r="Y455" s="7">
        <f>SUM(Table32534[[#This Row],[35]:[39]])</f>
        <v>184</v>
      </c>
      <c r="Z455" s="7">
        <f>SUM(Table32534[[#This Row],[40]:[44]])</f>
        <v>197</v>
      </c>
      <c r="AA455" s="7">
        <f>SUM(Table32534[[#This Row],[45]:[49]])</f>
        <v>233</v>
      </c>
      <c r="AB455" s="7">
        <f>SUM(Table32534[[#This Row],[50]:[54]])</f>
        <v>330</v>
      </c>
      <c r="AC455" s="7">
        <f>SUM(Table32534[[#This Row],[55]:[59]])</f>
        <v>360</v>
      </c>
      <c r="AD455" s="7">
        <f>SUM(Table32534[[#This Row],[60]:[64]])</f>
        <v>391</v>
      </c>
      <c r="AE455" s="7">
        <f>SUM(Table32534[[#This Row],[65]:[69]])</f>
        <v>333</v>
      </c>
      <c r="AF455" s="7">
        <f>SUM(Table32534[[#This Row],[70]:[74]])</f>
        <v>242</v>
      </c>
      <c r="AG455" s="7">
        <f>SUM(Table32534[[#This Row],[75]:[79]])</f>
        <v>293</v>
      </c>
      <c r="AH455" s="7">
        <f>SUM(Table32534[[#This Row],[80]:[84]])</f>
        <v>178</v>
      </c>
      <c r="AI455" s="7">
        <f>SUM(Table32534[[#This Row],[85]:[89]])</f>
        <v>101</v>
      </c>
      <c r="AJ455" s="7">
        <f>Table32534[[#This Row],[90]]</f>
        <v>62</v>
      </c>
      <c r="AK455" s="8">
        <v>25</v>
      </c>
      <c r="AL455" s="7">
        <v>20</v>
      </c>
      <c r="AM455" s="7">
        <v>23</v>
      </c>
      <c r="AN455" s="7">
        <v>36</v>
      </c>
      <c r="AO455" s="7">
        <v>19</v>
      </c>
      <c r="AP455" s="7">
        <v>27</v>
      </c>
      <c r="AQ455" s="7">
        <v>45</v>
      </c>
      <c r="AR455" s="7">
        <v>28</v>
      </c>
      <c r="AS455" s="7">
        <v>29</v>
      </c>
      <c r="AT455" s="7">
        <v>42</v>
      </c>
      <c r="AU455" s="7">
        <v>42</v>
      </c>
      <c r="AV455" s="7">
        <v>27</v>
      </c>
      <c r="AW455" s="7">
        <v>42</v>
      </c>
      <c r="AX455" s="7">
        <v>40</v>
      </c>
      <c r="AY455" s="7">
        <v>40</v>
      </c>
      <c r="AZ455" s="7">
        <v>33</v>
      </c>
      <c r="BA455" s="7">
        <v>49</v>
      </c>
      <c r="BB455" s="7">
        <v>40</v>
      </c>
      <c r="BC455" s="7">
        <v>57</v>
      </c>
      <c r="BD455" s="7">
        <v>31</v>
      </c>
      <c r="BE455" s="7">
        <v>46</v>
      </c>
      <c r="BF455" s="7">
        <v>50</v>
      </c>
      <c r="BG455" s="7">
        <v>45</v>
      </c>
      <c r="BH455" s="7">
        <v>31</v>
      </c>
      <c r="BI455" s="7">
        <v>33</v>
      </c>
      <c r="BJ455" s="7">
        <v>39</v>
      </c>
      <c r="BK455" s="7">
        <v>40</v>
      </c>
      <c r="BL455" s="7">
        <v>39</v>
      </c>
      <c r="BM455" s="7">
        <v>36</v>
      </c>
      <c r="BN455" s="7">
        <v>34</v>
      </c>
      <c r="BO455" s="7">
        <v>29</v>
      </c>
      <c r="BP455" s="7">
        <v>22</v>
      </c>
      <c r="BQ455" s="7">
        <v>35</v>
      </c>
      <c r="BR455" s="7">
        <v>38</v>
      </c>
      <c r="BS455" s="7">
        <v>43</v>
      </c>
      <c r="BT455" s="7">
        <v>32</v>
      </c>
      <c r="BU455" s="7">
        <v>45</v>
      </c>
      <c r="BV455" s="7">
        <v>37</v>
      </c>
      <c r="BW455" s="7">
        <v>37</v>
      </c>
      <c r="BX455" s="7">
        <v>33</v>
      </c>
      <c r="BY455" s="7">
        <v>43</v>
      </c>
      <c r="BZ455" s="7">
        <v>38</v>
      </c>
      <c r="CA455" s="7">
        <v>41</v>
      </c>
      <c r="CB455" s="7">
        <v>37</v>
      </c>
      <c r="CC455" s="7">
        <v>38</v>
      </c>
      <c r="CD455" s="7">
        <v>48</v>
      </c>
      <c r="CE455" s="7">
        <v>32</v>
      </c>
      <c r="CF455" s="7">
        <v>57</v>
      </c>
      <c r="CG455" s="7">
        <v>45</v>
      </c>
      <c r="CH455" s="7">
        <v>51</v>
      </c>
      <c r="CI455" s="7">
        <v>46</v>
      </c>
      <c r="CJ455" s="7">
        <v>59</v>
      </c>
      <c r="CK455" s="7">
        <v>70</v>
      </c>
      <c r="CL455" s="7">
        <v>70</v>
      </c>
      <c r="CM455" s="7">
        <v>85</v>
      </c>
      <c r="CN455" s="7">
        <v>96</v>
      </c>
      <c r="CO455" s="7">
        <v>65</v>
      </c>
      <c r="CP455" s="7">
        <v>48</v>
      </c>
      <c r="CQ455" s="7">
        <v>75</v>
      </c>
      <c r="CR455" s="7">
        <v>76</v>
      </c>
      <c r="CS455" s="7">
        <v>90</v>
      </c>
      <c r="CT455" s="7">
        <v>75</v>
      </c>
      <c r="CU455" s="7">
        <v>67</v>
      </c>
      <c r="CV455" s="7">
        <v>73</v>
      </c>
      <c r="CW455" s="7">
        <v>86</v>
      </c>
      <c r="CX455" s="7">
        <v>61</v>
      </c>
      <c r="CY455" s="7">
        <v>76</v>
      </c>
      <c r="CZ455" s="7">
        <v>76</v>
      </c>
      <c r="DA455" s="7">
        <v>62</v>
      </c>
      <c r="DB455" s="7">
        <v>58</v>
      </c>
      <c r="DC455" s="7">
        <v>59</v>
      </c>
      <c r="DD455" s="7">
        <v>47</v>
      </c>
      <c r="DE455" s="7">
        <v>47</v>
      </c>
      <c r="DF455" s="7">
        <v>39</v>
      </c>
      <c r="DG455" s="7">
        <v>50</v>
      </c>
      <c r="DH455" s="7">
        <v>65</v>
      </c>
      <c r="DI455" s="7">
        <v>59</v>
      </c>
      <c r="DJ455" s="7">
        <v>68</v>
      </c>
      <c r="DK455" s="7">
        <v>52</v>
      </c>
      <c r="DL455" s="7">
        <v>49</v>
      </c>
      <c r="DM455" s="7">
        <v>45</v>
      </c>
      <c r="DN455" s="7">
        <v>37</v>
      </c>
      <c r="DO455" s="7">
        <v>28</v>
      </c>
      <c r="DP455" s="7">
        <v>27</v>
      </c>
      <c r="DQ455" s="7">
        <v>41</v>
      </c>
      <c r="DR455" s="7">
        <v>15</v>
      </c>
      <c r="DS455" s="7">
        <v>25</v>
      </c>
      <c r="DT455" s="7">
        <v>17</v>
      </c>
      <c r="DU455" s="7">
        <v>24</v>
      </c>
      <c r="DV455" s="7">
        <v>20</v>
      </c>
      <c r="DW455" s="7">
        <v>62</v>
      </c>
      <c r="DX455" s="7">
        <f t="shared" si="33"/>
        <v>2432</v>
      </c>
      <c r="DY455" s="7">
        <f t="shared" si="34"/>
        <v>293</v>
      </c>
      <c r="DZ455" s="7">
        <f t="shared" si="35"/>
        <v>969</v>
      </c>
      <c r="EA455" s="7">
        <f t="shared" si="36"/>
        <v>1081</v>
      </c>
    </row>
    <row r="456" spans="1:131" x14ac:dyDescent="0.35">
      <c r="A456" s="7">
        <v>14</v>
      </c>
      <c r="B456" s="10" t="s">
        <v>1146</v>
      </c>
      <c r="C456" s="10" t="s">
        <v>1029</v>
      </c>
      <c r="D456" s="7" t="s">
        <v>1030</v>
      </c>
      <c r="E456" s="7">
        <f>SUM(Table32534[[#This Row],[0]:[90]])</f>
        <v>3823</v>
      </c>
      <c r="F456" s="8">
        <f>SUM(Table32534[[#This Row],[0]:[15]])</f>
        <v>569</v>
      </c>
      <c r="G456" s="7">
        <f>SUM(Table32534[[#This Row],[16]:[64]])</f>
        <v>2253</v>
      </c>
      <c r="H456" s="7">
        <f>SUM(Table32534[[#This Row],[65]:[90]])</f>
        <v>1001</v>
      </c>
      <c r="I456" s="7">
        <f>SUM(Table32534[[#This Row],[85]:[90]])</f>
        <v>134</v>
      </c>
      <c r="J456" s="8">
        <f>SUM(Table32534[[#This Row],[0]:[17]])</f>
        <v>667</v>
      </c>
      <c r="K456" s="7">
        <f>SUM(Table32534[[#This Row],[18]:[64]])</f>
        <v>2155</v>
      </c>
      <c r="L456" s="8">
        <f>SUM(Table32534[[#This Row],[0]:[4]])</f>
        <v>121</v>
      </c>
      <c r="M456" s="7">
        <f>SUM(Table32534[[#This Row],[5]:[15]])</f>
        <v>448</v>
      </c>
      <c r="N456" s="7">
        <f>SUM(Table32534[[#This Row],[16]:[24]])</f>
        <v>362</v>
      </c>
      <c r="O456" s="7">
        <f>SUM(Table32534[[#This Row],[25]:[49]])</f>
        <v>998</v>
      </c>
      <c r="P456" s="7">
        <f>SUM(Table32534[[#This Row],[50]:[64]])</f>
        <v>893</v>
      </c>
      <c r="Q456" s="7">
        <f>SUM(Table32534[[#This Row],[65]:[74]])</f>
        <v>511</v>
      </c>
      <c r="R456" s="7">
        <f>SUM(Table32534[[#This Row],[75]:[84]])</f>
        <v>356</v>
      </c>
      <c r="S456" s="8">
        <f>SUM(Table32534[[#This Row],[5]:[9]])</f>
        <v>183</v>
      </c>
      <c r="T456" s="7">
        <f>SUM(Table32534[[#This Row],[10]:[14]])</f>
        <v>214</v>
      </c>
      <c r="U456" s="7">
        <f>SUM(Table32534[[#This Row],[15]:[19]])</f>
        <v>231</v>
      </c>
      <c r="V456" s="7">
        <f>SUM(Table32534[[#This Row],[20]:[24]])</f>
        <v>182</v>
      </c>
      <c r="W456" s="7">
        <f>SUM(Table32534[[#This Row],[25]:[29]])</f>
        <v>185</v>
      </c>
      <c r="X456" s="7">
        <f>SUM(Table32534[[#This Row],[30]:[34]])</f>
        <v>174</v>
      </c>
      <c r="Y456" s="7">
        <f>SUM(Table32534[[#This Row],[35]:[39]])</f>
        <v>224</v>
      </c>
      <c r="Z456" s="7">
        <f>SUM(Table32534[[#This Row],[40]:[44]])</f>
        <v>198</v>
      </c>
      <c r="AA456" s="7">
        <f>SUM(Table32534[[#This Row],[45]:[49]])</f>
        <v>217</v>
      </c>
      <c r="AB456" s="7">
        <f>SUM(Table32534[[#This Row],[50]:[54]])</f>
        <v>288</v>
      </c>
      <c r="AC456" s="7">
        <f>SUM(Table32534[[#This Row],[55]:[59]])</f>
        <v>324</v>
      </c>
      <c r="AD456" s="7">
        <f>SUM(Table32534[[#This Row],[60]:[64]])</f>
        <v>281</v>
      </c>
      <c r="AE456" s="7">
        <f>SUM(Table32534[[#This Row],[65]:[69]])</f>
        <v>266</v>
      </c>
      <c r="AF456" s="7">
        <f>SUM(Table32534[[#This Row],[70]:[74]])</f>
        <v>245</v>
      </c>
      <c r="AG456" s="7">
        <f>SUM(Table32534[[#This Row],[75]:[79]])</f>
        <v>237</v>
      </c>
      <c r="AH456" s="7">
        <f>SUM(Table32534[[#This Row],[80]:[84]])</f>
        <v>119</v>
      </c>
      <c r="AI456" s="7">
        <f>SUM(Table32534[[#This Row],[85]:[89]])</f>
        <v>106</v>
      </c>
      <c r="AJ456" s="7">
        <f>Table32534[[#This Row],[90]]</f>
        <v>28</v>
      </c>
      <c r="AK456" s="8">
        <v>36</v>
      </c>
      <c r="AL456" s="7">
        <v>23</v>
      </c>
      <c r="AM456" s="7">
        <v>18</v>
      </c>
      <c r="AN456" s="7">
        <v>23</v>
      </c>
      <c r="AO456" s="7">
        <v>21</v>
      </c>
      <c r="AP456" s="7">
        <v>37</v>
      </c>
      <c r="AQ456" s="7">
        <v>29</v>
      </c>
      <c r="AR456" s="7">
        <v>34</v>
      </c>
      <c r="AS456" s="7">
        <v>35</v>
      </c>
      <c r="AT456" s="7">
        <v>48</v>
      </c>
      <c r="AU456" s="7">
        <v>45</v>
      </c>
      <c r="AV456" s="7">
        <v>42</v>
      </c>
      <c r="AW456" s="7">
        <v>34</v>
      </c>
      <c r="AX456" s="7">
        <v>44</v>
      </c>
      <c r="AY456" s="7">
        <v>49</v>
      </c>
      <c r="AZ456" s="7">
        <v>51</v>
      </c>
      <c r="BA456" s="7">
        <v>47</v>
      </c>
      <c r="BB456" s="7">
        <v>51</v>
      </c>
      <c r="BC456" s="7">
        <v>50</v>
      </c>
      <c r="BD456" s="7">
        <v>32</v>
      </c>
      <c r="BE456" s="7">
        <v>40</v>
      </c>
      <c r="BF456" s="7">
        <v>53</v>
      </c>
      <c r="BG456" s="7">
        <v>27</v>
      </c>
      <c r="BH456" s="7">
        <v>35</v>
      </c>
      <c r="BI456" s="7">
        <v>27</v>
      </c>
      <c r="BJ456" s="7">
        <v>34</v>
      </c>
      <c r="BK456" s="7">
        <v>39</v>
      </c>
      <c r="BL456" s="7">
        <v>37</v>
      </c>
      <c r="BM456" s="7">
        <v>36</v>
      </c>
      <c r="BN456" s="7">
        <v>39</v>
      </c>
      <c r="BO456" s="7">
        <v>42</v>
      </c>
      <c r="BP456" s="7">
        <v>30</v>
      </c>
      <c r="BQ456" s="7">
        <v>37</v>
      </c>
      <c r="BR456" s="7">
        <v>28</v>
      </c>
      <c r="BS456" s="7">
        <v>37</v>
      </c>
      <c r="BT456" s="7">
        <v>47</v>
      </c>
      <c r="BU456" s="7">
        <v>42</v>
      </c>
      <c r="BV456" s="7">
        <v>41</v>
      </c>
      <c r="BW456" s="7">
        <v>46</v>
      </c>
      <c r="BX456" s="7">
        <v>48</v>
      </c>
      <c r="BY456" s="7">
        <v>41</v>
      </c>
      <c r="BZ456" s="7">
        <v>33</v>
      </c>
      <c r="CA456" s="7">
        <v>39</v>
      </c>
      <c r="CB456" s="7">
        <v>42</v>
      </c>
      <c r="CC456" s="7">
        <v>43</v>
      </c>
      <c r="CD456" s="7">
        <v>40</v>
      </c>
      <c r="CE456" s="7">
        <v>39</v>
      </c>
      <c r="CF456" s="7">
        <v>43</v>
      </c>
      <c r="CG456" s="7">
        <v>36</v>
      </c>
      <c r="CH456" s="7">
        <v>59</v>
      </c>
      <c r="CI456" s="7">
        <v>54</v>
      </c>
      <c r="CJ456" s="7">
        <v>48</v>
      </c>
      <c r="CK456" s="7">
        <v>63</v>
      </c>
      <c r="CL456" s="7">
        <v>65</v>
      </c>
      <c r="CM456" s="7">
        <v>58</v>
      </c>
      <c r="CN456" s="7">
        <v>59</v>
      </c>
      <c r="CO456" s="7">
        <v>63</v>
      </c>
      <c r="CP456" s="7">
        <v>83</v>
      </c>
      <c r="CQ456" s="7">
        <v>63</v>
      </c>
      <c r="CR456" s="7">
        <v>56</v>
      </c>
      <c r="CS456" s="7">
        <v>68</v>
      </c>
      <c r="CT456" s="7">
        <v>51</v>
      </c>
      <c r="CU456" s="7">
        <v>53</v>
      </c>
      <c r="CV456" s="7">
        <v>51</v>
      </c>
      <c r="CW456" s="7">
        <v>58</v>
      </c>
      <c r="CX456" s="7">
        <v>67</v>
      </c>
      <c r="CY456" s="7">
        <v>54</v>
      </c>
      <c r="CZ456" s="7">
        <v>45</v>
      </c>
      <c r="DA456" s="7">
        <v>56</v>
      </c>
      <c r="DB456" s="7">
        <v>44</v>
      </c>
      <c r="DC456" s="7">
        <v>53</v>
      </c>
      <c r="DD456" s="7">
        <v>51</v>
      </c>
      <c r="DE456" s="7">
        <v>50</v>
      </c>
      <c r="DF456" s="7">
        <v>49</v>
      </c>
      <c r="DG456" s="7">
        <v>42</v>
      </c>
      <c r="DH456" s="7">
        <v>44</v>
      </c>
      <c r="DI456" s="7">
        <v>54</v>
      </c>
      <c r="DJ456" s="7">
        <v>58</v>
      </c>
      <c r="DK456" s="7">
        <v>49</v>
      </c>
      <c r="DL456" s="7">
        <v>32</v>
      </c>
      <c r="DM456" s="7">
        <v>33</v>
      </c>
      <c r="DN456" s="7">
        <v>20</v>
      </c>
      <c r="DO456" s="7">
        <v>27</v>
      </c>
      <c r="DP456" s="7">
        <v>19</v>
      </c>
      <c r="DQ456" s="7">
        <v>20</v>
      </c>
      <c r="DR456" s="7">
        <v>18</v>
      </c>
      <c r="DS456" s="7">
        <v>29</v>
      </c>
      <c r="DT456" s="7">
        <v>22</v>
      </c>
      <c r="DU456" s="7">
        <v>23</v>
      </c>
      <c r="DV456" s="7">
        <v>14</v>
      </c>
      <c r="DW456" s="7">
        <v>28</v>
      </c>
      <c r="DX456" s="7">
        <f t="shared" si="33"/>
        <v>2253</v>
      </c>
      <c r="DY456" s="7">
        <f t="shared" si="34"/>
        <v>264</v>
      </c>
      <c r="DZ456" s="7">
        <f t="shared" si="35"/>
        <v>998</v>
      </c>
      <c r="EA456" s="7">
        <f t="shared" si="36"/>
        <v>893</v>
      </c>
    </row>
    <row r="457" spans="1:131" x14ac:dyDescent="0.35">
      <c r="A457" s="7">
        <v>14</v>
      </c>
      <c r="B457" s="10" t="s">
        <v>1146</v>
      </c>
      <c r="C457" s="10" t="s">
        <v>1031</v>
      </c>
      <c r="D457" s="7" t="s">
        <v>1032</v>
      </c>
      <c r="E457" s="7">
        <f>SUM(Table32534[[#This Row],[0]:[90]])</f>
        <v>4561</v>
      </c>
      <c r="F457" s="8">
        <f>SUM(Table32534[[#This Row],[0]:[15]])</f>
        <v>789</v>
      </c>
      <c r="G457" s="7">
        <f>SUM(Table32534[[#This Row],[16]:[64]])</f>
        <v>2914</v>
      </c>
      <c r="H457" s="7">
        <f>SUM(Table32534[[#This Row],[65]:[90]])</f>
        <v>858</v>
      </c>
      <c r="I457" s="7">
        <f>SUM(Table32534[[#This Row],[85]:[90]])</f>
        <v>98</v>
      </c>
      <c r="J457" s="8">
        <f>SUM(Table32534[[#This Row],[0]:[17]])</f>
        <v>871</v>
      </c>
      <c r="K457" s="7">
        <f>SUM(Table32534[[#This Row],[18]:[64]])</f>
        <v>2832</v>
      </c>
      <c r="L457" s="8">
        <f>SUM(Table32534[[#This Row],[0]:[4]])</f>
        <v>221</v>
      </c>
      <c r="M457" s="7">
        <f>SUM(Table32534[[#This Row],[5]:[15]])</f>
        <v>568</v>
      </c>
      <c r="N457" s="7">
        <f>SUM(Table32534[[#This Row],[16]:[24]])</f>
        <v>445</v>
      </c>
      <c r="O457" s="7">
        <f>SUM(Table32534[[#This Row],[25]:[49]])</f>
        <v>1485</v>
      </c>
      <c r="P457" s="7">
        <f>SUM(Table32534[[#This Row],[50]:[64]])</f>
        <v>984</v>
      </c>
      <c r="Q457" s="7">
        <f>SUM(Table32534[[#This Row],[65]:[74]])</f>
        <v>458</v>
      </c>
      <c r="R457" s="7">
        <f>SUM(Table32534[[#This Row],[75]:[84]])</f>
        <v>302</v>
      </c>
      <c r="S457" s="8">
        <f>SUM(Table32534[[#This Row],[5]:[9]])</f>
        <v>294</v>
      </c>
      <c r="T457" s="7">
        <f>SUM(Table32534[[#This Row],[10]:[14]])</f>
        <v>225</v>
      </c>
      <c r="U457" s="7">
        <f>SUM(Table32534[[#This Row],[15]:[19]])</f>
        <v>235</v>
      </c>
      <c r="V457" s="7">
        <f>SUM(Table32534[[#This Row],[20]:[24]])</f>
        <v>259</v>
      </c>
      <c r="W457" s="7">
        <f>SUM(Table32534[[#This Row],[25]:[29]])</f>
        <v>310</v>
      </c>
      <c r="X457" s="7">
        <f>SUM(Table32534[[#This Row],[30]:[34]])</f>
        <v>308</v>
      </c>
      <c r="Y457" s="7">
        <f>SUM(Table32534[[#This Row],[35]:[39]])</f>
        <v>301</v>
      </c>
      <c r="Z457" s="7">
        <f>SUM(Table32534[[#This Row],[40]:[44]])</f>
        <v>290</v>
      </c>
      <c r="AA457" s="7">
        <f>SUM(Table32534[[#This Row],[45]:[49]])</f>
        <v>276</v>
      </c>
      <c r="AB457" s="7">
        <f>SUM(Table32534[[#This Row],[50]:[54]])</f>
        <v>298</v>
      </c>
      <c r="AC457" s="7">
        <f>SUM(Table32534[[#This Row],[55]:[59]])</f>
        <v>347</v>
      </c>
      <c r="AD457" s="7">
        <f>SUM(Table32534[[#This Row],[60]:[64]])</f>
        <v>339</v>
      </c>
      <c r="AE457" s="7">
        <f>SUM(Table32534[[#This Row],[65]:[69]])</f>
        <v>245</v>
      </c>
      <c r="AF457" s="7">
        <f>SUM(Table32534[[#This Row],[70]:[74]])</f>
        <v>213</v>
      </c>
      <c r="AG457" s="7">
        <f>SUM(Table32534[[#This Row],[75]:[79]])</f>
        <v>191</v>
      </c>
      <c r="AH457" s="7">
        <f>SUM(Table32534[[#This Row],[80]:[84]])</f>
        <v>111</v>
      </c>
      <c r="AI457" s="7">
        <f>SUM(Table32534[[#This Row],[85]:[89]])</f>
        <v>75</v>
      </c>
      <c r="AJ457" s="7">
        <f>Table32534[[#This Row],[90]]</f>
        <v>23</v>
      </c>
      <c r="AK457" s="8">
        <v>46</v>
      </c>
      <c r="AL457" s="7">
        <v>46</v>
      </c>
      <c r="AM457" s="7">
        <v>40</v>
      </c>
      <c r="AN457" s="7">
        <v>36</v>
      </c>
      <c r="AO457" s="7">
        <v>53</v>
      </c>
      <c r="AP457" s="7">
        <v>50</v>
      </c>
      <c r="AQ457" s="7">
        <v>59</v>
      </c>
      <c r="AR457" s="7">
        <v>51</v>
      </c>
      <c r="AS457" s="7">
        <v>68</v>
      </c>
      <c r="AT457" s="7">
        <v>66</v>
      </c>
      <c r="AU457" s="7">
        <v>39</v>
      </c>
      <c r="AV457" s="7">
        <v>38</v>
      </c>
      <c r="AW457" s="7">
        <v>46</v>
      </c>
      <c r="AX457" s="7">
        <v>56</v>
      </c>
      <c r="AY457" s="7">
        <v>46</v>
      </c>
      <c r="AZ457" s="7">
        <v>49</v>
      </c>
      <c r="BA457" s="7">
        <v>46</v>
      </c>
      <c r="BB457" s="7">
        <v>36</v>
      </c>
      <c r="BC457" s="7">
        <v>56</v>
      </c>
      <c r="BD457" s="7">
        <v>48</v>
      </c>
      <c r="BE457" s="7">
        <v>54</v>
      </c>
      <c r="BF457" s="7">
        <v>68</v>
      </c>
      <c r="BG457" s="7">
        <v>48</v>
      </c>
      <c r="BH457" s="7">
        <v>43</v>
      </c>
      <c r="BI457" s="7">
        <v>46</v>
      </c>
      <c r="BJ457" s="7">
        <v>56</v>
      </c>
      <c r="BK457" s="7">
        <v>54</v>
      </c>
      <c r="BL457" s="7">
        <v>61</v>
      </c>
      <c r="BM457" s="7">
        <v>79</v>
      </c>
      <c r="BN457" s="7">
        <v>60</v>
      </c>
      <c r="BO457" s="7">
        <v>50</v>
      </c>
      <c r="BP457" s="7">
        <v>53</v>
      </c>
      <c r="BQ457" s="7">
        <v>59</v>
      </c>
      <c r="BR457" s="7">
        <v>79</v>
      </c>
      <c r="BS457" s="7">
        <v>67</v>
      </c>
      <c r="BT457" s="7">
        <v>52</v>
      </c>
      <c r="BU457" s="7">
        <v>65</v>
      </c>
      <c r="BV457" s="7">
        <v>67</v>
      </c>
      <c r="BW457" s="7">
        <v>58</v>
      </c>
      <c r="BX457" s="7">
        <v>59</v>
      </c>
      <c r="BY457" s="7">
        <v>77</v>
      </c>
      <c r="BZ457" s="7">
        <v>49</v>
      </c>
      <c r="CA457" s="7">
        <v>61</v>
      </c>
      <c r="CB457" s="7">
        <v>52</v>
      </c>
      <c r="CC457" s="7">
        <v>51</v>
      </c>
      <c r="CD457" s="7">
        <v>62</v>
      </c>
      <c r="CE457" s="7">
        <v>51</v>
      </c>
      <c r="CF457" s="7">
        <v>49</v>
      </c>
      <c r="CG457" s="7">
        <v>59</v>
      </c>
      <c r="CH457" s="7">
        <v>55</v>
      </c>
      <c r="CI457" s="7">
        <v>44</v>
      </c>
      <c r="CJ457" s="7">
        <v>54</v>
      </c>
      <c r="CK457" s="7">
        <v>57</v>
      </c>
      <c r="CL457" s="7">
        <v>72</v>
      </c>
      <c r="CM457" s="7">
        <v>71</v>
      </c>
      <c r="CN457" s="7">
        <v>67</v>
      </c>
      <c r="CO457" s="7">
        <v>65</v>
      </c>
      <c r="CP457" s="7">
        <v>67</v>
      </c>
      <c r="CQ457" s="7">
        <v>72</v>
      </c>
      <c r="CR457" s="7">
        <v>76</v>
      </c>
      <c r="CS457" s="7">
        <v>70</v>
      </c>
      <c r="CT457" s="7">
        <v>72</v>
      </c>
      <c r="CU457" s="7">
        <v>59</v>
      </c>
      <c r="CV457" s="7">
        <v>66</v>
      </c>
      <c r="CW457" s="7">
        <v>72</v>
      </c>
      <c r="CX457" s="7">
        <v>51</v>
      </c>
      <c r="CY457" s="7">
        <v>41</v>
      </c>
      <c r="CZ457" s="7">
        <v>48</v>
      </c>
      <c r="DA457" s="7">
        <v>55</v>
      </c>
      <c r="DB457" s="7">
        <v>50</v>
      </c>
      <c r="DC457" s="7">
        <v>42</v>
      </c>
      <c r="DD457" s="7">
        <v>49</v>
      </c>
      <c r="DE457" s="7">
        <v>44</v>
      </c>
      <c r="DF457" s="7">
        <v>44</v>
      </c>
      <c r="DG457" s="7">
        <v>34</v>
      </c>
      <c r="DH457" s="7">
        <v>37</v>
      </c>
      <c r="DI457" s="7">
        <v>47</v>
      </c>
      <c r="DJ457" s="7">
        <v>46</v>
      </c>
      <c r="DK457" s="7">
        <v>32</v>
      </c>
      <c r="DL457" s="7">
        <v>29</v>
      </c>
      <c r="DM457" s="7">
        <v>28</v>
      </c>
      <c r="DN457" s="7">
        <v>30</v>
      </c>
      <c r="DO457" s="7">
        <v>21</v>
      </c>
      <c r="DP457" s="7">
        <v>19</v>
      </c>
      <c r="DQ457" s="7">
        <v>13</v>
      </c>
      <c r="DR457" s="7">
        <v>21</v>
      </c>
      <c r="DS457" s="7">
        <v>15</v>
      </c>
      <c r="DT457" s="7">
        <v>13</v>
      </c>
      <c r="DU457" s="7">
        <v>13</v>
      </c>
      <c r="DV457" s="7">
        <v>13</v>
      </c>
      <c r="DW457" s="7">
        <v>23</v>
      </c>
      <c r="DX457" s="7">
        <f t="shared" si="33"/>
        <v>2914</v>
      </c>
      <c r="DY457" s="7">
        <f t="shared" si="34"/>
        <v>363</v>
      </c>
      <c r="DZ457" s="7">
        <f t="shared" si="35"/>
        <v>1485</v>
      </c>
      <c r="EA457" s="7">
        <f t="shared" si="36"/>
        <v>984</v>
      </c>
    </row>
    <row r="458" spans="1:131" x14ac:dyDescent="0.35">
      <c r="A458" s="7">
        <v>14</v>
      </c>
      <c r="B458" s="10" t="s">
        <v>1146</v>
      </c>
      <c r="C458" s="10" t="s">
        <v>1033</v>
      </c>
      <c r="D458" s="7" t="s">
        <v>1034</v>
      </c>
      <c r="E458" s="7">
        <f>SUM(Table32534[[#This Row],[0]:[90]])</f>
        <v>4205</v>
      </c>
      <c r="F458" s="8">
        <f>SUM(Table32534[[#This Row],[0]:[15]])</f>
        <v>617</v>
      </c>
      <c r="G458" s="7">
        <f>SUM(Table32534[[#This Row],[16]:[64]])</f>
        <v>2568</v>
      </c>
      <c r="H458" s="7">
        <f>SUM(Table32534[[#This Row],[65]:[90]])</f>
        <v>1020</v>
      </c>
      <c r="I458" s="7">
        <f>SUM(Table32534[[#This Row],[85]:[90]])</f>
        <v>154</v>
      </c>
      <c r="J458" s="8">
        <f>SUM(Table32534[[#This Row],[0]:[17]])</f>
        <v>711</v>
      </c>
      <c r="K458" s="7">
        <f>SUM(Table32534[[#This Row],[18]:[64]])</f>
        <v>2474</v>
      </c>
      <c r="L458" s="8">
        <f>SUM(Table32534[[#This Row],[0]:[4]])</f>
        <v>177</v>
      </c>
      <c r="M458" s="7">
        <f>SUM(Table32534[[#This Row],[5]:[15]])</f>
        <v>440</v>
      </c>
      <c r="N458" s="7">
        <f>SUM(Table32534[[#This Row],[16]:[24]])</f>
        <v>338</v>
      </c>
      <c r="O458" s="7">
        <f>SUM(Table32534[[#This Row],[25]:[49]])</f>
        <v>1305</v>
      </c>
      <c r="P458" s="7">
        <f>SUM(Table32534[[#This Row],[50]:[64]])</f>
        <v>925</v>
      </c>
      <c r="Q458" s="7">
        <f>SUM(Table32534[[#This Row],[65]:[74]])</f>
        <v>496</v>
      </c>
      <c r="R458" s="7">
        <f>SUM(Table32534[[#This Row],[75]:[84]])</f>
        <v>370</v>
      </c>
      <c r="S458" s="8">
        <f>SUM(Table32534[[#This Row],[5]:[9]])</f>
        <v>189</v>
      </c>
      <c r="T458" s="7">
        <f>SUM(Table32534[[#This Row],[10]:[14]])</f>
        <v>206</v>
      </c>
      <c r="U458" s="7">
        <f>SUM(Table32534[[#This Row],[15]:[19]])</f>
        <v>208</v>
      </c>
      <c r="V458" s="7">
        <f>SUM(Table32534[[#This Row],[20]:[24]])</f>
        <v>175</v>
      </c>
      <c r="W458" s="7">
        <f>SUM(Table32534[[#This Row],[25]:[29]])</f>
        <v>220</v>
      </c>
      <c r="X458" s="7">
        <f>SUM(Table32534[[#This Row],[30]:[34]])</f>
        <v>270</v>
      </c>
      <c r="Y458" s="7">
        <f>SUM(Table32534[[#This Row],[35]:[39]])</f>
        <v>295</v>
      </c>
      <c r="Z458" s="7">
        <f>SUM(Table32534[[#This Row],[40]:[44]])</f>
        <v>283</v>
      </c>
      <c r="AA458" s="7">
        <f>SUM(Table32534[[#This Row],[45]:[49]])</f>
        <v>237</v>
      </c>
      <c r="AB458" s="7">
        <f>SUM(Table32534[[#This Row],[50]:[54]])</f>
        <v>263</v>
      </c>
      <c r="AC458" s="7">
        <f>SUM(Table32534[[#This Row],[55]:[59]])</f>
        <v>348</v>
      </c>
      <c r="AD458" s="7">
        <f>SUM(Table32534[[#This Row],[60]:[64]])</f>
        <v>314</v>
      </c>
      <c r="AE458" s="7">
        <f>SUM(Table32534[[#This Row],[65]:[69]])</f>
        <v>283</v>
      </c>
      <c r="AF458" s="7">
        <f>SUM(Table32534[[#This Row],[70]:[74]])</f>
        <v>213</v>
      </c>
      <c r="AG458" s="7">
        <f>SUM(Table32534[[#This Row],[75]:[79]])</f>
        <v>217</v>
      </c>
      <c r="AH458" s="7">
        <f>SUM(Table32534[[#This Row],[80]:[84]])</f>
        <v>153</v>
      </c>
      <c r="AI458" s="7">
        <f>SUM(Table32534[[#This Row],[85]:[89]])</f>
        <v>91</v>
      </c>
      <c r="AJ458" s="7">
        <f>Table32534[[#This Row],[90]]</f>
        <v>63</v>
      </c>
      <c r="AK458" s="8">
        <v>43</v>
      </c>
      <c r="AL458" s="7">
        <v>32</v>
      </c>
      <c r="AM458" s="7">
        <v>35</v>
      </c>
      <c r="AN458" s="7">
        <v>32</v>
      </c>
      <c r="AO458" s="7">
        <v>35</v>
      </c>
      <c r="AP458" s="7">
        <v>26</v>
      </c>
      <c r="AQ458" s="7">
        <v>39</v>
      </c>
      <c r="AR458" s="7">
        <v>39</v>
      </c>
      <c r="AS458" s="7">
        <v>39</v>
      </c>
      <c r="AT458" s="7">
        <v>46</v>
      </c>
      <c r="AU458" s="7">
        <v>45</v>
      </c>
      <c r="AV458" s="7">
        <v>41</v>
      </c>
      <c r="AW458" s="7">
        <v>41</v>
      </c>
      <c r="AX458" s="7">
        <v>38</v>
      </c>
      <c r="AY458" s="7">
        <v>41</v>
      </c>
      <c r="AZ458" s="7">
        <v>45</v>
      </c>
      <c r="BA458" s="7">
        <v>49</v>
      </c>
      <c r="BB458" s="7">
        <v>45</v>
      </c>
      <c r="BC458" s="7">
        <v>42</v>
      </c>
      <c r="BD458" s="7">
        <v>27</v>
      </c>
      <c r="BE458" s="7">
        <v>44</v>
      </c>
      <c r="BF458" s="7">
        <v>43</v>
      </c>
      <c r="BG458" s="7">
        <v>28</v>
      </c>
      <c r="BH458" s="7">
        <v>30</v>
      </c>
      <c r="BI458" s="7">
        <v>30</v>
      </c>
      <c r="BJ458" s="7">
        <v>37</v>
      </c>
      <c r="BK458" s="7">
        <v>35</v>
      </c>
      <c r="BL458" s="7">
        <v>47</v>
      </c>
      <c r="BM458" s="7">
        <v>47</v>
      </c>
      <c r="BN458" s="7">
        <v>54</v>
      </c>
      <c r="BO458" s="7">
        <v>50</v>
      </c>
      <c r="BP458" s="7">
        <v>46</v>
      </c>
      <c r="BQ458" s="7">
        <v>68</v>
      </c>
      <c r="BR458" s="7">
        <v>55</v>
      </c>
      <c r="BS458" s="7">
        <v>51</v>
      </c>
      <c r="BT458" s="7">
        <v>71</v>
      </c>
      <c r="BU458" s="7">
        <v>60</v>
      </c>
      <c r="BV458" s="7">
        <v>47</v>
      </c>
      <c r="BW458" s="7">
        <v>64</v>
      </c>
      <c r="BX458" s="7">
        <v>53</v>
      </c>
      <c r="BY458" s="7">
        <v>53</v>
      </c>
      <c r="BZ458" s="7">
        <v>54</v>
      </c>
      <c r="CA458" s="7">
        <v>48</v>
      </c>
      <c r="CB458" s="7">
        <v>59</v>
      </c>
      <c r="CC458" s="7">
        <v>69</v>
      </c>
      <c r="CD458" s="7">
        <v>51</v>
      </c>
      <c r="CE458" s="7">
        <v>48</v>
      </c>
      <c r="CF458" s="7">
        <v>38</v>
      </c>
      <c r="CG458" s="7">
        <v>41</v>
      </c>
      <c r="CH458" s="7">
        <v>59</v>
      </c>
      <c r="CI458" s="7">
        <v>61</v>
      </c>
      <c r="CJ458" s="7">
        <v>57</v>
      </c>
      <c r="CK458" s="7">
        <v>48</v>
      </c>
      <c r="CL458" s="7">
        <v>42</v>
      </c>
      <c r="CM458" s="7">
        <v>55</v>
      </c>
      <c r="CN458" s="7">
        <v>62</v>
      </c>
      <c r="CO458" s="7">
        <v>71</v>
      </c>
      <c r="CP458" s="7">
        <v>61</v>
      </c>
      <c r="CQ458" s="7">
        <v>76</v>
      </c>
      <c r="CR458" s="7">
        <v>78</v>
      </c>
      <c r="CS458" s="7">
        <v>59</v>
      </c>
      <c r="CT458" s="7">
        <v>70</v>
      </c>
      <c r="CU458" s="7">
        <v>58</v>
      </c>
      <c r="CV458" s="7">
        <v>69</v>
      </c>
      <c r="CW458" s="7">
        <v>58</v>
      </c>
      <c r="CX458" s="7">
        <v>68</v>
      </c>
      <c r="CY458" s="7">
        <v>63</v>
      </c>
      <c r="CZ458" s="7">
        <v>51</v>
      </c>
      <c r="DA458" s="7">
        <v>47</v>
      </c>
      <c r="DB458" s="7">
        <v>54</v>
      </c>
      <c r="DC458" s="7">
        <v>41</v>
      </c>
      <c r="DD458" s="7">
        <v>46</v>
      </c>
      <c r="DE458" s="7">
        <v>39</v>
      </c>
      <c r="DF458" s="7">
        <v>36</v>
      </c>
      <c r="DG458" s="7">
        <v>51</v>
      </c>
      <c r="DH458" s="7">
        <v>40</v>
      </c>
      <c r="DI458" s="7">
        <v>58</v>
      </c>
      <c r="DJ458" s="7">
        <v>48</v>
      </c>
      <c r="DK458" s="7">
        <v>41</v>
      </c>
      <c r="DL458" s="7">
        <v>30</v>
      </c>
      <c r="DM458" s="7">
        <v>36</v>
      </c>
      <c r="DN458" s="7">
        <v>37</v>
      </c>
      <c r="DO458" s="7">
        <v>26</v>
      </c>
      <c r="DP458" s="7">
        <v>28</v>
      </c>
      <c r="DQ458" s="7">
        <v>26</v>
      </c>
      <c r="DR458" s="7">
        <v>21</v>
      </c>
      <c r="DS458" s="7">
        <v>20</v>
      </c>
      <c r="DT458" s="7">
        <v>20</v>
      </c>
      <c r="DU458" s="7">
        <v>12</v>
      </c>
      <c r="DV458" s="7">
        <v>18</v>
      </c>
      <c r="DW458" s="7">
        <v>63</v>
      </c>
      <c r="DX458" s="7">
        <f t="shared" si="33"/>
        <v>2568</v>
      </c>
      <c r="DY458" s="7">
        <f t="shared" si="34"/>
        <v>244</v>
      </c>
      <c r="DZ458" s="7">
        <f t="shared" si="35"/>
        <v>1305</v>
      </c>
      <c r="EA458" s="7">
        <f t="shared" si="36"/>
        <v>925</v>
      </c>
    </row>
    <row r="459" spans="1:131" x14ac:dyDescent="0.35">
      <c r="A459" s="7">
        <v>14</v>
      </c>
      <c r="B459" s="10" t="s">
        <v>1146</v>
      </c>
      <c r="C459" s="10" t="s">
        <v>1035</v>
      </c>
      <c r="D459" s="7" t="s">
        <v>1036</v>
      </c>
      <c r="E459" s="7">
        <f>SUM(Table32534[[#This Row],[0]:[90]])</f>
        <v>5236</v>
      </c>
      <c r="F459" s="8">
        <f>SUM(Table32534[[#This Row],[0]:[15]])</f>
        <v>747</v>
      </c>
      <c r="G459" s="7">
        <f>SUM(Table32534[[#This Row],[16]:[64]])</f>
        <v>3157</v>
      </c>
      <c r="H459" s="7">
        <f>SUM(Table32534[[#This Row],[65]:[90]])</f>
        <v>1332</v>
      </c>
      <c r="I459" s="7">
        <f>SUM(Table32534[[#This Row],[85]:[90]])</f>
        <v>193</v>
      </c>
      <c r="J459" s="8">
        <f>SUM(Table32534[[#This Row],[0]:[17]])</f>
        <v>853</v>
      </c>
      <c r="K459" s="7">
        <f>SUM(Table32534[[#This Row],[18]:[64]])</f>
        <v>3051</v>
      </c>
      <c r="L459" s="8">
        <f>SUM(Table32534[[#This Row],[0]:[4]])</f>
        <v>174</v>
      </c>
      <c r="M459" s="7">
        <f>SUM(Table32534[[#This Row],[5]:[15]])</f>
        <v>573</v>
      </c>
      <c r="N459" s="7">
        <f>SUM(Table32534[[#This Row],[16]:[24]])</f>
        <v>397</v>
      </c>
      <c r="O459" s="7">
        <f>SUM(Table32534[[#This Row],[25]:[49]])</f>
        <v>1516</v>
      </c>
      <c r="P459" s="7">
        <f>SUM(Table32534[[#This Row],[50]:[64]])</f>
        <v>1244</v>
      </c>
      <c r="Q459" s="7">
        <f>SUM(Table32534[[#This Row],[65]:[74]])</f>
        <v>703</v>
      </c>
      <c r="R459" s="7">
        <f>SUM(Table32534[[#This Row],[75]:[84]])</f>
        <v>436</v>
      </c>
      <c r="S459" s="8">
        <f>SUM(Table32534[[#This Row],[5]:[9]])</f>
        <v>270</v>
      </c>
      <c r="T459" s="7">
        <f>SUM(Table32534[[#This Row],[10]:[14]])</f>
        <v>245</v>
      </c>
      <c r="U459" s="7">
        <f>SUM(Table32534[[#This Row],[15]:[19]])</f>
        <v>259</v>
      </c>
      <c r="V459" s="7">
        <f>SUM(Table32534[[#This Row],[20]:[24]])</f>
        <v>196</v>
      </c>
      <c r="W459" s="7">
        <f>SUM(Table32534[[#This Row],[25]:[29]])</f>
        <v>250</v>
      </c>
      <c r="X459" s="7">
        <f>SUM(Table32534[[#This Row],[30]:[34]])</f>
        <v>301</v>
      </c>
      <c r="Y459" s="7">
        <f>SUM(Table32534[[#This Row],[35]:[39]])</f>
        <v>312</v>
      </c>
      <c r="Z459" s="7">
        <f>SUM(Table32534[[#This Row],[40]:[44]])</f>
        <v>357</v>
      </c>
      <c r="AA459" s="7">
        <f>SUM(Table32534[[#This Row],[45]:[49]])</f>
        <v>296</v>
      </c>
      <c r="AB459" s="7">
        <f>SUM(Table32534[[#This Row],[50]:[54]])</f>
        <v>373</v>
      </c>
      <c r="AC459" s="7">
        <f>SUM(Table32534[[#This Row],[55]:[59]])</f>
        <v>437</v>
      </c>
      <c r="AD459" s="7">
        <f>SUM(Table32534[[#This Row],[60]:[64]])</f>
        <v>434</v>
      </c>
      <c r="AE459" s="7">
        <f>SUM(Table32534[[#This Row],[65]:[69]])</f>
        <v>392</v>
      </c>
      <c r="AF459" s="7">
        <f>SUM(Table32534[[#This Row],[70]:[74]])</f>
        <v>311</v>
      </c>
      <c r="AG459" s="7">
        <f>SUM(Table32534[[#This Row],[75]:[79]])</f>
        <v>266</v>
      </c>
      <c r="AH459" s="7">
        <f>SUM(Table32534[[#This Row],[80]:[84]])</f>
        <v>170</v>
      </c>
      <c r="AI459" s="7">
        <f>SUM(Table32534[[#This Row],[85]:[89]])</f>
        <v>123</v>
      </c>
      <c r="AJ459" s="7">
        <f>Table32534[[#This Row],[90]]</f>
        <v>70</v>
      </c>
      <c r="AK459" s="8">
        <v>38</v>
      </c>
      <c r="AL459" s="7">
        <v>27</v>
      </c>
      <c r="AM459" s="7">
        <v>36</v>
      </c>
      <c r="AN459" s="7">
        <v>40</v>
      </c>
      <c r="AO459" s="7">
        <v>33</v>
      </c>
      <c r="AP459" s="7">
        <v>43</v>
      </c>
      <c r="AQ459" s="7">
        <v>63</v>
      </c>
      <c r="AR459" s="7">
        <v>62</v>
      </c>
      <c r="AS459" s="7">
        <v>56</v>
      </c>
      <c r="AT459" s="7">
        <v>46</v>
      </c>
      <c r="AU459" s="7">
        <v>56</v>
      </c>
      <c r="AV459" s="7">
        <v>41</v>
      </c>
      <c r="AW459" s="7">
        <v>43</v>
      </c>
      <c r="AX459" s="7">
        <v>64</v>
      </c>
      <c r="AY459" s="7">
        <v>41</v>
      </c>
      <c r="AZ459" s="7">
        <v>58</v>
      </c>
      <c r="BA459" s="7">
        <v>51</v>
      </c>
      <c r="BB459" s="7">
        <v>55</v>
      </c>
      <c r="BC459" s="7">
        <v>46</v>
      </c>
      <c r="BD459" s="7">
        <v>49</v>
      </c>
      <c r="BE459" s="7">
        <v>48</v>
      </c>
      <c r="BF459" s="7">
        <v>39</v>
      </c>
      <c r="BG459" s="7">
        <v>43</v>
      </c>
      <c r="BH459" s="7">
        <v>34</v>
      </c>
      <c r="BI459" s="7">
        <v>32</v>
      </c>
      <c r="BJ459" s="7">
        <v>42</v>
      </c>
      <c r="BK459" s="7">
        <v>44</v>
      </c>
      <c r="BL459" s="7">
        <v>62</v>
      </c>
      <c r="BM459" s="7">
        <v>48</v>
      </c>
      <c r="BN459" s="7">
        <v>54</v>
      </c>
      <c r="BO459" s="7">
        <v>49</v>
      </c>
      <c r="BP459" s="7">
        <v>60</v>
      </c>
      <c r="BQ459" s="7">
        <v>50</v>
      </c>
      <c r="BR459" s="7">
        <v>71</v>
      </c>
      <c r="BS459" s="7">
        <v>71</v>
      </c>
      <c r="BT459" s="7">
        <v>73</v>
      </c>
      <c r="BU459" s="7">
        <v>46</v>
      </c>
      <c r="BV459" s="7">
        <v>53</v>
      </c>
      <c r="BW459" s="7">
        <v>67</v>
      </c>
      <c r="BX459" s="7">
        <v>73</v>
      </c>
      <c r="BY459" s="7">
        <v>73</v>
      </c>
      <c r="BZ459" s="7">
        <v>68</v>
      </c>
      <c r="CA459" s="7">
        <v>73</v>
      </c>
      <c r="CB459" s="7">
        <v>75</v>
      </c>
      <c r="CC459" s="7">
        <v>68</v>
      </c>
      <c r="CD459" s="7">
        <v>60</v>
      </c>
      <c r="CE459" s="7">
        <v>60</v>
      </c>
      <c r="CF459" s="7">
        <v>44</v>
      </c>
      <c r="CG459" s="7">
        <v>64</v>
      </c>
      <c r="CH459" s="7">
        <v>68</v>
      </c>
      <c r="CI459" s="7">
        <v>74</v>
      </c>
      <c r="CJ459" s="7">
        <v>72</v>
      </c>
      <c r="CK459" s="7">
        <v>83</v>
      </c>
      <c r="CL459" s="7">
        <v>72</v>
      </c>
      <c r="CM459" s="7">
        <v>72</v>
      </c>
      <c r="CN459" s="7">
        <v>99</v>
      </c>
      <c r="CO459" s="7">
        <v>79</v>
      </c>
      <c r="CP459" s="7">
        <v>79</v>
      </c>
      <c r="CQ459" s="7">
        <v>85</v>
      </c>
      <c r="CR459" s="7">
        <v>95</v>
      </c>
      <c r="CS459" s="7">
        <v>104</v>
      </c>
      <c r="CT459" s="7">
        <v>91</v>
      </c>
      <c r="CU459" s="7">
        <v>78</v>
      </c>
      <c r="CV459" s="7">
        <v>85</v>
      </c>
      <c r="CW459" s="7">
        <v>76</v>
      </c>
      <c r="CX459" s="7">
        <v>81</v>
      </c>
      <c r="CY459" s="7">
        <v>77</v>
      </c>
      <c r="CZ459" s="7">
        <v>84</v>
      </c>
      <c r="DA459" s="7">
        <v>74</v>
      </c>
      <c r="DB459" s="7">
        <v>76</v>
      </c>
      <c r="DC459" s="7">
        <v>70</v>
      </c>
      <c r="DD459" s="7">
        <v>48</v>
      </c>
      <c r="DE459" s="7">
        <v>72</v>
      </c>
      <c r="DF459" s="7">
        <v>59</v>
      </c>
      <c r="DG459" s="7">
        <v>62</v>
      </c>
      <c r="DH459" s="7">
        <v>74</v>
      </c>
      <c r="DI459" s="7">
        <v>52</v>
      </c>
      <c r="DJ459" s="7">
        <v>54</v>
      </c>
      <c r="DK459" s="7">
        <v>48</v>
      </c>
      <c r="DL459" s="7">
        <v>38</v>
      </c>
      <c r="DM459" s="7">
        <v>45</v>
      </c>
      <c r="DN459" s="7">
        <v>36</v>
      </c>
      <c r="DO459" s="7">
        <v>30</v>
      </c>
      <c r="DP459" s="7">
        <v>27</v>
      </c>
      <c r="DQ459" s="7">
        <v>32</v>
      </c>
      <c r="DR459" s="7">
        <v>40</v>
      </c>
      <c r="DS459" s="7">
        <v>25</v>
      </c>
      <c r="DT459" s="7">
        <v>17</v>
      </c>
      <c r="DU459" s="7">
        <v>19</v>
      </c>
      <c r="DV459" s="7">
        <v>22</v>
      </c>
      <c r="DW459" s="7">
        <v>70</v>
      </c>
      <c r="DX459" s="7">
        <f t="shared" si="33"/>
        <v>3157</v>
      </c>
      <c r="DY459" s="7">
        <f t="shared" si="34"/>
        <v>291</v>
      </c>
      <c r="DZ459" s="7">
        <f t="shared" si="35"/>
        <v>1516</v>
      </c>
      <c r="EA459" s="7">
        <f t="shared" si="36"/>
        <v>1244</v>
      </c>
    </row>
    <row r="460" spans="1:131" x14ac:dyDescent="0.35">
      <c r="A460" s="7">
        <v>14</v>
      </c>
      <c r="B460" s="10" t="s">
        <v>1146</v>
      </c>
      <c r="C460" s="10" t="s">
        <v>1037</v>
      </c>
      <c r="D460" s="7" t="s">
        <v>1038</v>
      </c>
      <c r="E460" s="7">
        <f>SUM(Table32534[[#This Row],[0]:[90]])</f>
        <v>4176</v>
      </c>
      <c r="F460" s="8">
        <f>SUM(Table32534[[#This Row],[0]:[15]])</f>
        <v>606</v>
      </c>
      <c r="G460" s="7">
        <f>SUM(Table32534[[#This Row],[16]:[64]])</f>
        <v>2482</v>
      </c>
      <c r="H460" s="7">
        <f>SUM(Table32534[[#This Row],[65]:[90]])</f>
        <v>1088</v>
      </c>
      <c r="I460" s="7">
        <f>SUM(Table32534[[#This Row],[85]:[90]])</f>
        <v>170</v>
      </c>
      <c r="J460" s="8">
        <f>SUM(Table32534[[#This Row],[0]:[17]])</f>
        <v>716</v>
      </c>
      <c r="K460" s="7">
        <f>SUM(Table32534[[#This Row],[18]:[64]])</f>
        <v>2372</v>
      </c>
      <c r="L460" s="8">
        <f>SUM(Table32534[[#This Row],[0]:[4]])</f>
        <v>147</v>
      </c>
      <c r="M460" s="7">
        <f>SUM(Table32534[[#This Row],[5]:[15]])</f>
        <v>459</v>
      </c>
      <c r="N460" s="7">
        <f>SUM(Table32534[[#This Row],[16]:[24]])</f>
        <v>368</v>
      </c>
      <c r="O460" s="7">
        <f>SUM(Table32534[[#This Row],[25]:[49]])</f>
        <v>1215</v>
      </c>
      <c r="P460" s="7">
        <f>SUM(Table32534[[#This Row],[50]:[64]])</f>
        <v>899</v>
      </c>
      <c r="Q460" s="7">
        <f>SUM(Table32534[[#This Row],[65]:[74]])</f>
        <v>552</v>
      </c>
      <c r="R460" s="7">
        <f>SUM(Table32534[[#This Row],[75]:[84]])</f>
        <v>366</v>
      </c>
      <c r="S460" s="8">
        <f>SUM(Table32534[[#This Row],[5]:[9]])</f>
        <v>196</v>
      </c>
      <c r="T460" s="7">
        <f>SUM(Table32534[[#This Row],[10]:[14]])</f>
        <v>222</v>
      </c>
      <c r="U460" s="7">
        <f>SUM(Table32534[[#This Row],[15]:[19]])</f>
        <v>239</v>
      </c>
      <c r="V460" s="7">
        <f>SUM(Table32534[[#This Row],[20]:[24]])</f>
        <v>170</v>
      </c>
      <c r="W460" s="7">
        <f>SUM(Table32534[[#This Row],[25]:[29]])</f>
        <v>208</v>
      </c>
      <c r="X460" s="7">
        <f>SUM(Table32534[[#This Row],[30]:[34]])</f>
        <v>248</v>
      </c>
      <c r="Y460" s="7">
        <f>SUM(Table32534[[#This Row],[35]:[39]])</f>
        <v>256</v>
      </c>
      <c r="Z460" s="7">
        <f>SUM(Table32534[[#This Row],[40]:[44]])</f>
        <v>261</v>
      </c>
      <c r="AA460" s="7">
        <f>SUM(Table32534[[#This Row],[45]:[49]])</f>
        <v>242</v>
      </c>
      <c r="AB460" s="7">
        <f>SUM(Table32534[[#This Row],[50]:[54]])</f>
        <v>290</v>
      </c>
      <c r="AC460" s="7">
        <f>SUM(Table32534[[#This Row],[55]:[59]])</f>
        <v>312</v>
      </c>
      <c r="AD460" s="7">
        <f>SUM(Table32534[[#This Row],[60]:[64]])</f>
        <v>297</v>
      </c>
      <c r="AE460" s="7">
        <f>SUM(Table32534[[#This Row],[65]:[69]])</f>
        <v>272</v>
      </c>
      <c r="AF460" s="7">
        <f>SUM(Table32534[[#This Row],[70]:[74]])</f>
        <v>280</v>
      </c>
      <c r="AG460" s="7">
        <f>SUM(Table32534[[#This Row],[75]:[79]])</f>
        <v>235</v>
      </c>
      <c r="AH460" s="7">
        <f>SUM(Table32534[[#This Row],[80]:[84]])</f>
        <v>131</v>
      </c>
      <c r="AI460" s="7">
        <f>SUM(Table32534[[#This Row],[85]:[89]])</f>
        <v>111</v>
      </c>
      <c r="AJ460" s="7">
        <f>Table32534[[#This Row],[90]]</f>
        <v>59</v>
      </c>
      <c r="AK460" s="8">
        <v>35</v>
      </c>
      <c r="AL460" s="7">
        <v>27</v>
      </c>
      <c r="AM460" s="7">
        <v>25</v>
      </c>
      <c r="AN460" s="7">
        <v>25</v>
      </c>
      <c r="AO460" s="7">
        <v>35</v>
      </c>
      <c r="AP460" s="7">
        <v>42</v>
      </c>
      <c r="AQ460" s="7">
        <v>39</v>
      </c>
      <c r="AR460" s="7">
        <v>39</v>
      </c>
      <c r="AS460" s="7">
        <v>30</v>
      </c>
      <c r="AT460" s="7">
        <v>46</v>
      </c>
      <c r="AU460" s="7">
        <v>36</v>
      </c>
      <c r="AV460" s="7">
        <v>58</v>
      </c>
      <c r="AW460" s="7">
        <v>41</v>
      </c>
      <c r="AX460" s="7">
        <v>48</v>
      </c>
      <c r="AY460" s="7">
        <v>39</v>
      </c>
      <c r="AZ460" s="7">
        <v>41</v>
      </c>
      <c r="BA460" s="7">
        <v>65</v>
      </c>
      <c r="BB460" s="7">
        <v>45</v>
      </c>
      <c r="BC460" s="7">
        <v>48</v>
      </c>
      <c r="BD460" s="7">
        <v>40</v>
      </c>
      <c r="BE460" s="7">
        <v>38</v>
      </c>
      <c r="BF460" s="7">
        <v>40</v>
      </c>
      <c r="BG460" s="7">
        <v>28</v>
      </c>
      <c r="BH460" s="7">
        <v>35</v>
      </c>
      <c r="BI460" s="7">
        <v>29</v>
      </c>
      <c r="BJ460" s="7">
        <v>32</v>
      </c>
      <c r="BK460" s="7">
        <v>45</v>
      </c>
      <c r="BL460" s="7">
        <v>46</v>
      </c>
      <c r="BM460" s="7">
        <v>39</v>
      </c>
      <c r="BN460" s="7">
        <v>46</v>
      </c>
      <c r="BO460" s="7">
        <v>50</v>
      </c>
      <c r="BP460" s="7">
        <v>58</v>
      </c>
      <c r="BQ460" s="7">
        <v>43</v>
      </c>
      <c r="BR460" s="7">
        <v>48</v>
      </c>
      <c r="BS460" s="7">
        <v>49</v>
      </c>
      <c r="BT460" s="7">
        <v>51</v>
      </c>
      <c r="BU460" s="7">
        <v>51</v>
      </c>
      <c r="BV460" s="7">
        <v>51</v>
      </c>
      <c r="BW460" s="7">
        <v>49</v>
      </c>
      <c r="BX460" s="7">
        <v>54</v>
      </c>
      <c r="BY460" s="7">
        <v>66</v>
      </c>
      <c r="BZ460" s="7">
        <v>52</v>
      </c>
      <c r="CA460" s="7">
        <v>48</v>
      </c>
      <c r="CB460" s="7">
        <v>53</v>
      </c>
      <c r="CC460" s="7">
        <v>42</v>
      </c>
      <c r="CD460" s="7">
        <v>46</v>
      </c>
      <c r="CE460" s="7">
        <v>54</v>
      </c>
      <c r="CF460" s="7">
        <v>44</v>
      </c>
      <c r="CG460" s="7">
        <v>52</v>
      </c>
      <c r="CH460" s="7">
        <v>46</v>
      </c>
      <c r="CI460" s="7">
        <v>40</v>
      </c>
      <c r="CJ460" s="7">
        <v>53</v>
      </c>
      <c r="CK460" s="7">
        <v>74</v>
      </c>
      <c r="CL460" s="7">
        <v>61</v>
      </c>
      <c r="CM460" s="7">
        <v>62</v>
      </c>
      <c r="CN460" s="7">
        <v>65</v>
      </c>
      <c r="CO460" s="7">
        <v>52</v>
      </c>
      <c r="CP460" s="7">
        <v>66</v>
      </c>
      <c r="CQ460" s="7">
        <v>68</v>
      </c>
      <c r="CR460" s="7">
        <v>61</v>
      </c>
      <c r="CS460" s="7">
        <v>69</v>
      </c>
      <c r="CT460" s="7">
        <v>46</v>
      </c>
      <c r="CU460" s="7">
        <v>61</v>
      </c>
      <c r="CV460" s="7">
        <v>58</v>
      </c>
      <c r="CW460" s="7">
        <v>63</v>
      </c>
      <c r="CX460" s="7">
        <v>57</v>
      </c>
      <c r="CY460" s="7">
        <v>58</v>
      </c>
      <c r="CZ460" s="7">
        <v>45</v>
      </c>
      <c r="DA460" s="7">
        <v>66</v>
      </c>
      <c r="DB460" s="7">
        <v>46</v>
      </c>
      <c r="DC460" s="7">
        <v>63</v>
      </c>
      <c r="DD460" s="7">
        <v>50</v>
      </c>
      <c r="DE460" s="7">
        <v>71</v>
      </c>
      <c r="DF460" s="7">
        <v>49</v>
      </c>
      <c r="DG460" s="7">
        <v>47</v>
      </c>
      <c r="DH460" s="7">
        <v>41</v>
      </c>
      <c r="DI460" s="7">
        <v>54</v>
      </c>
      <c r="DJ460" s="7">
        <v>57</v>
      </c>
      <c r="DK460" s="7">
        <v>46</v>
      </c>
      <c r="DL460" s="7">
        <v>37</v>
      </c>
      <c r="DM460" s="7">
        <v>36</v>
      </c>
      <c r="DN460" s="7">
        <v>38</v>
      </c>
      <c r="DO460" s="7">
        <v>18</v>
      </c>
      <c r="DP460" s="7">
        <v>20</v>
      </c>
      <c r="DQ460" s="7">
        <v>19</v>
      </c>
      <c r="DR460" s="7">
        <v>22</v>
      </c>
      <c r="DS460" s="7">
        <v>31</v>
      </c>
      <c r="DT460" s="7">
        <v>22</v>
      </c>
      <c r="DU460" s="7">
        <v>20</v>
      </c>
      <c r="DV460" s="7">
        <v>16</v>
      </c>
      <c r="DW460" s="7">
        <v>59</v>
      </c>
      <c r="DX460" s="7">
        <f t="shared" si="33"/>
        <v>2482</v>
      </c>
      <c r="DY460" s="7">
        <f t="shared" si="34"/>
        <v>258</v>
      </c>
      <c r="DZ460" s="7">
        <f t="shared" si="35"/>
        <v>1215</v>
      </c>
      <c r="EA460" s="7">
        <f t="shared" si="36"/>
        <v>899</v>
      </c>
    </row>
    <row r="461" spans="1:131" x14ac:dyDescent="0.35">
      <c r="A461" s="7">
        <v>14</v>
      </c>
      <c r="B461" s="10" t="s">
        <v>1146</v>
      </c>
      <c r="C461" s="10" t="s">
        <v>1039</v>
      </c>
      <c r="D461" s="7" t="s">
        <v>1040</v>
      </c>
      <c r="E461" s="7">
        <f>SUM(Table32534[[#This Row],[0]:[90]])</f>
        <v>3998</v>
      </c>
      <c r="F461" s="8">
        <f>SUM(Table32534[[#This Row],[0]:[15]])</f>
        <v>660</v>
      </c>
      <c r="G461" s="7">
        <f>SUM(Table32534[[#This Row],[16]:[64]])</f>
        <v>2356</v>
      </c>
      <c r="H461" s="7">
        <f>SUM(Table32534[[#This Row],[65]:[90]])</f>
        <v>982</v>
      </c>
      <c r="I461" s="7">
        <f>SUM(Table32534[[#This Row],[85]:[90]])</f>
        <v>107</v>
      </c>
      <c r="J461" s="8">
        <f>SUM(Table32534[[#This Row],[0]:[17]])</f>
        <v>743</v>
      </c>
      <c r="K461" s="7">
        <f>SUM(Table32534[[#This Row],[18]:[64]])</f>
        <v>2273</v>
      </c>
      <c r="L461" s="8">
        <f>SUM(Table32534[[#This Row],[0]:[4]])</f>
        <v>190</v>
      </c>
      <c r="M461" s="7">
        <f>SUM(Table32534[[#This Row],[5]:[15]])</f>
        <v>470</v>
      </c>
      <c r="N461" s="7">
        <f>SUM(Table32534[[#This Row],[16]:[24]])</f>
        <v>351</v>
      </c>
      <c r="O461" s="7">
        <f>SUM(Table32534[[#This Row],[25]:[49]])</f>
        <v>1160</v>
      </c>
      <c r="P461" s="7">
        <f>SUM(Table32534[[#This Row],[50]:[64]])</f>
        <v>845</v>
      </c>
      <c r="Q461" s="7">
        <f>SUM(Table32534[[#This Row],[65]:[74]])</f>
        <v>491</v>
      </c>
      <c r="R461" s="7">
        <f>SUM(Table32534[[#This Row],[75]:[84]])</f>
        <v>384</v>
      </c>
      <c r="S461" s="8">
        <f>SUM(Table32534[[#This Row],[5]:[9]])</f>
        <v>178</v>
      </c>
      <c r="T461" s="7">
        <f>SUM(Table32534[[#This Row],[10]:[14]])</f>
        <v>248</v>
      </c>
      <c r="U461" s="7">
        <f>SUM(Table32534[[#This Row],[15]:[19]])</f>
        <v>199</v>
      </c>
      <c r="V461" s="7">
        <f>SUM(Table32534[[#This Row],[20]:[24]])</f>
        <v>196</v>
      </c>
      <c r="W461" s="7">
        <f>SUM(Table32534[[#This Row],[25]:[29]])</f>
        <v>224</v>
      </c>
      <c r="X461" s="7">
        <f>SUM(Table32534[[#This Row],[30]:[34]])</f>
        <v>242</v>
      </c>
      <c r="Y461" s="7">
        <f>SUM(Table32534[[#This Row],[35]:[39]])</f>
        <v>267</v>
      </c>
      <c r="Z461" s="7">
        <f>SUM(Table32534[[#This Row],[40]:[44]])</f>
        <v>224</v>
      </c>
      <c r="AA461" s="7">
        <f>SUM(Table32534[[#This Row],[45]:[49]])</f>
        <v>203</v>
      </c>
      <c r="AB461" s="7">
        <f>SUM(Table32534[[#This Row],[50]:[54]])</f>
        <v>267</v>
      </c>
      <c r="AC461" s="7">
        <f>SUM(Table32534[[#This Row],[55]:[59]])</f>
        <v>306</v>
      </c>
      <c r="AD461" s="7">
        <f>SUM(Table32534[[#This Row],[60]:[64]])</f>
        <v>272</v>
      </c>
      <c r="AE461" s="7">
        <f>SUM(Table32534[[#This Row],[65]:[69]])</f>
        <v>280</v>
      </c>
      <c r="AF461" s="7">
        <f>SUM(Table32534[[#This Row],[70]:[74]])</f>
        <v>211</v>
      </c>
      <c r="AG461" s="7">
        <f>SUM(Table32534[[#This Row],[75]:[79]])</f>
        <v>243</v>
      </c>
      <c r="AH461" s="7">
        <f>SUM(Table32534[[#This Row],[80]:[84]])</f>
        <v>141</v>
      </c>
      <c r="AI461" s="7">
        <f>SUM(Table32534[[#This Row],[85]:[89]])</f>
        <v>62</v>
      </c>
      <c r="AJ461" s="7">
        <f>Table32534[[#This Row],[90]]</f>
        <v>45</v>
      </c>
      <c r="AK461" s="8">
        <v>33</v>
      </c>
      <c r="AL461" s="7">
        <v>40</v>
      </c>
      <c r="AM461" s="7">
        <v>43</v>
      </c>
      <c r="AN461" s="7">
        <v>31</v>
      </c>
      <c r="AO461" s="7">
        <v>43</v>
      </c>
      <c r="AP461" s="7">
        <v>27</v>
      </c>
      <c r="AQ461" s="7">
        <v>33</v>
      </c>
      <c r="AR461" s="7">
        <v>39</v>
      </c>
      <c r="AS461" s="7">
        <v>40</v>
      </c>
      <c r="AT461" s="7">
        <v>39</v>
      </c>
      <c r="AU461" s="7">
        <v>39</v>
      </c>
      <c r="AV461" s="7">
        <v>59</v>
      </c>
      <c r="AW461" s="7">
        <v>52</v>
      </c>
      <c r="AX461" s="7">
        <v>45</v>
      </c>
      <c r="AY461" s="7">
        <v>53</v>
      </c>
      <c r="AZ461" s="7">
        <v>44</v>
      </c>
      <c r="BA461" s="7">
        <v>47</v>
      </c>
      <c r="BB461" s="7">
        <v>36</v>
      </c>
      <c r="BC461" s="7">
        <v>32</v>
      </c>
      <c r="BD461" s="7">
        <v>40</v>
      </c>
      <c r="BE461" s="7">
        <v>49</v>
      </c>
      <c r="BF461" s="7">
        <v>62</v>
      </c>
      <c r="BG461" s="7">
        <v>32</v>
      </c>
      <c r="BH461" s="7">
        <v>28</v>
      </c>
      <c r="BI461" s="7">
        <v>25</v>
      </c>
      <c r="BJ461" s="7">
        <v>37</v>
      </c>
      <c r="BK461" s="7">
        <v>52</v>
      </c>
      <c r="BL461" s="7">
        <v>40</v>
      </c>
      <c r="BM461" s="7">
        <v>43</v>
      </c>
      <c r="BN461" s="7">
        <v>52</v>
      </c>
      <c r="BO461" s="7">
        <v>49</v>
      </c>
      <c r="BP461" s="7">
        <v>53</v>
      </c>
      <c r="BQ461" s="7">
        <v>52</v>
      </c>
      <c r="BR461" s="7">
        <v>46</v>
      </c>
      <c r="BS461" s="7">
        <v>42</v>
      </c>
      <c r="BT461" s="7">
        <v>58</v>
      </c>
      <c r="BU461" s="7">
        <v>52</v>
      </c>
      <c r="BV461" s="7">
        <v>59</v>
      </c>
      <c r="BW461" s="7">
        <v>49</v>
      </c>
      <c r="BX461" s="7">
        <v>49</v>
      </c>
      <c r="BY461" s="7">
        <v>47</v>
      </c>
      <c r="BZ461" s="7">
        <v>45</v>
      </c>
      <c r="CA461" s="7">
        <v>43</v>
      </c>
      <c r="CB461" s="7">
        <v>54</v>
      </c>
      <c r="CC461" s="7">
        <v>35</v>
      </c>
      <c r="CD461" s="7">
        <v>53</v>
      </c>
      <c r="CE461" s="7">
        <v>29</v>
      </c>
      <c r="CF461" s="7">
        <v>38</v>
      </c>
      <c r="CG461" s="7">
        <v>39</v>
      </c>
      <c r="CH461" s="7">
        <v>44</v>
      </c>
      <c r="CI461" s="7">
        <v>45</v>
      </c>
      <c r="CJ461" s="7">
        <v>56</v>
      </c>
      <c r="CK461" s="7">
        <v>50</v>
      </c>
      <c r="CL461" s="7">
        <v>54</v>
      </c>
      <c r="CM461" s="7">
        <v>62</v>
      </c>
      <c r="CN461" s="7">
        <v>63</v>
      </c>
      <c r="CO461" s="7">
        <v>50</v>
      </c>
      <c r="CP461" s="7">
        <v>62</v>
      </c>
      <c r="CQ461" s="7">
        <v>57</v>
      </c>
      <c r="CR461" s="7">
        <v>74</v>
      </c>
      <c r="CS461" s="7">
        <v>66</v>
      </c>
      <c r="CT461" s="7">
        <v>46</v>
      </c>
      <c r="CU461" s="7">
        <v>60</v>
      </c>
      <c r="CV461" s="7">
        <v>52</v>
      </c>
      <c r="CW461" s="7">
        <v>48</v>
      </c>
      <c r="CX461" s="7">
        <v>67</v>
      </c>
      <c r="CY461" s="7">
        <v>49</v>
      </c>
      <c r="CZ461" s="7">
        <v>63</v>
      </c>
      <c r="DA461" s="7">
        <v>56</v>
      </c>
      <c r="DB461" s="7">
        <v>45</v>
      </c>
      <c r="DC461" s="7">
        <v>41</v>
      </c>
      <c r="DD461" s="7">
        <v>47</v>
      </c>
      <c r="DE461" s="7">
        <v>37</v>
      </c>
      <c r="DF461" s="7">
        <v>44</v>
      </c>
      <c r="DG461" s="7">
        <v>42</v>
      </c>
      <c r="DH461" s="7">
        <v>56</v>
      </c>
      <c r="DI461" s="7">
        <v>56</v>
      </c>
      <c r="DJ461" s="7">
        <v>59</v>
      </c>
      <c r="DK461" s="7">
        <v>36</v>
      </c>
      <c r="DL461" s="7">
        <v>36</v>
      </c>
      <c r="DM461" s="7">
        <v>38</v>
      </c>
      <c r="DN461" s="7">
        <v>33</v>
      </c>
      <c r="DO461" s="7">
        <v>25</v>
      </c>
      <c r="DP461" s="7">
        <v>25</v>
      </c>
      <c r="DQ461" s="7">
        <v>20</v>
      </c>
      <c r="DR461" s="7">
        <v>19</v>
      </c>
      <c r="DS461" s="7">
        <v>12</v>
      </c>
      <c r="DT461" s="7">
        <v>11</v>
      </c>
      <c r="DU461" s="7">
        <v>11</v>
      </c>
      <c r="DV461" s="7">
        <v>9</v>
      </c>
      <c r="DW461" s="7">
        <v>45</v>
      </c>
      <c r="DX461" s="7">
        <f t="shared" si="33"/>
        <v>2356</v>
      </c>
      <c r="DY461" s="7">
        <f t="shared" si="34"/>
        <v>268</v>
      </c>
      <c r="DZ461" s="7">
        <f t="shared" si="35"/>
        <v>1160</v>
      </c>
      <c r="EA461" s="7">
        <f t="shared" si="36"/>
        <v>845</v>
      </c>
    </row>
    <row r="462" spans="1:131" x14ac:dyDescent="0.35">
      <c r="A462" s="7">
        <v>14</v>
      </c>
      <c r="B462" s="10" t="s">
        <v>1146</v>
      </c>
      <c r="C462" s="10" t="s">
        <v>1041</v>
      </c>
      <c r="D462" s="7" t="s">
        <v>1042</v>
      </c>
      <c r="E462" s="7">
        <f>SUM(Table32534[[#This Row],[0]:[90]])</f>
        <v>5111</v>
      </c>
      <c r="F462" s="8">
        <f>SUM(Table32534[[#This Row],[0]:[15]])</f>
        <v>904</v>
      </c>
      <c r="G462" s="7">
        <f>SUM(Table32534[[#This Row],[16]:[64]])</f>
        <v>3249</v>
      </c>
      <c r="H462" s="7">
        <f>SUM(Table32534[[#This Row],[65]:[90]])</f>
        <v>958</v>
      </c>
      <c r="I462" s="7">
        <f>SUM(Table32534[[#This Row],[85]:[90]])</f>
        <v>118</v>
      </c>
      <c r="J462" s="8">
        <f>SUM(Table32534[[#This Row],[0]:[17]])</f>
        <v>1032</v>
      </c>
      <c r="K462" s="7">
        <f>SUM(Table32534[[#This Row],[18]:[64]])</f>
        <v>3121</v>
      </c>
      <c r="L462" s="8">
        <f>SUM(Table32534[[#This Row],[0]:[4]])</f>
        <v>244</v>
      </c>
      <c r="M462" s="7">
        <f>SUM(Table32534[[#This Row],[5]:[15]])</f>
        <v>660</v>
      </c>
      <c r="N462" s="7">
        <f>SUM(Table32534[[#This Row],[16]:[24]])</f>
        <v>568</v>
      </c>
      <c r="O462" s="7">
        <f>SUM(Table32534[[#This Row],[25]:[49]])</f>
        <v>1731</v>
      </c>
      <c r="P462" s="7">
        <f>SUM(Table32534[[#This Row],[50]:[64]])</f>
        <v>950</v>
      </c>
      <c r="Q462" s="7">
        <f>SUM(Table32534[[#This Row],[65]:[74]])</f>
        <v>516</v>
      </c>
      <c r="R462" s="7">
        <f>SUM(Table32534[[#This Row],[75]:[84]])</f>
        <v>324</v>
      </c>
      <c r="S462" s="8">
        <f>SUM(Table32534[[#This Row],[5]:[9]])</f>
        <v>279</v>
      </c>
      <c r="T462" s="7">
        <f>SUM(Table32534[[#This Row],[10]:[14]])</f>
        <v>312</v>
      </c>
      <c r="U462" s="7">
        <f>SUM(Table32534[[#This Row],[15]:[19]])</f>
        <v>318</v>
      </c>
      <c r="V462" s="7">
        <f>SUM(Table32534[[#This Row],[20]:[24]])</f>
        <v>319</v>
      </c>
      <c r="W462" s="7">
        <f>SUM(Table32534[[#This Row],[25]:[29]])</f>
        <v>340</v>
      </c>
      <c r="X462" s="7">
        <f>SUM(Table32534[[#This Row],[30]:[34]])</f>
        <v>411</v>
      </c>
      <c r="Y462" s="7">
        <f>SUM(Table32534[[#This Row],[35]:[39]])</f>
        <v>371</v>
      </c>
      <c r="Z462" s="7">
        <f>SUM(Table32534[[#This Row],[40]:[44]])</f>
        <v>322</v>
      </c>
      <c r="AA462" s="7">
        <f>SUM(Table32534[[#This Row],[45]:[49]])</f>
        <v>287</v>
      </c>
      <c r="AB462" s="7">
        <f>SUM(Table32534[[#This Row],[50]:[54]])</f>
        <v>329</v>
      </c>
      <c r="AC462" s="7">
        <f>SUM(Table32534[[#This Row],[55]:[59]])</f>
        <v>331</v>
      </c>
      <c r="AD462" s="7">
        <f>SUM(Table32534[[#This Row],[60]:[64]])</f>
        <v>290</v>
      </c>
      <c r="AE462" s="7">
        <f>SUM(Table32534[[#This Row],[65]:[69]])</f>
        <v>293</v>
      </c>
      <c r="AF462" s="7">
        <f>SUM(Table32534[[#This Row],[70]:[74]])</f>
        <v>223</v>
      </c>
      <c r="AG462" s="7">
        <f>SUM(Table32534[[#This Row],[75]:[79]])</f>
        <v>225</v>
      </c>
      <c r="AH462" s="7">
        <f>SUM(Table32534[[#This Row],[80]:[84]])</f>
        <v>99</v>
      </c>
      <c r="AI462" s="7">
        <f>SUM(Table32534[[#This Row],[85]:[89]])</f>
        <v>78</v>
      </c>
      <c r="AJ462" s="7">
        <f>Table32534[[#This Row],[90]]</f>
        <v>40</v>
      </c>
      <c r="AK462" s="8">
        <v>57</v>
      </c>
      <c r="AL462" s="7">
        <v>38</v>
      </c>
      <c r="AM462" s="7">
        <v>58</v>
      </c>
      <c r="AN462" s="7">
        <v>50</v>
      </c>
      <c r="AO462" s="7">
        <v>41</v>
      </c>
      <c r="AP462" s="7">
        <v>55</v>
      </c>
      <c r="AQ462" s="7">
        <v>51</v>
      </c>
      <c r="AR462" s="7">
        <v>47</v>
      </c>
      <c r="AS462" s="7">
        <v>72</v>
      </c>
      <c r="AT462" s="7">
        <v>54</v>
      </c>
      <c r="AU462" s="7">
        <v>50</v>
      </c>
      <c r="AV462" s="7">
        <v>60</v>
      </c>
      <c r="AW462" s="7">
        <v>73</v>
      </c>
      <c r="AX462" s="7">
        <v>64</v>
      </c>
      <c r="AY462" s="7">
        <v>65</v>
      </c>
      <c r="AZ462" s="7">
        <v>69</v>
      </c>
      <c r="BA462" s="7">
        <v>58</v>
      </c>
      <c r="BB462" s="7">
        <v>70</v>
      </c>
      <c r="BC462" s="7">
        <v>54</v>
      </c>
      <c r="BD462" s="7">
        <v>67</v>
      </c>
      <c r="BE462" s="7">
        <v>64</v>
      </c>
      <c r="BF462" s="7">
        <v>80</v>
      </c>
      <c r="BG462" s="7">
        <v>58</v>
      </c>
      <c r="BH462" s="7">
        <v>56</v>
      </c>
      <c r="BI462" s="7">
        <v>61</v>
      </c>
      <c r="BJ462" s="7">
        <v>57</v>
      </c>
      <c r="BK462" s="7">
        <v>66</v>
      </c>
      <c r="BL462" s="7">
        <v>72</v>
      </c>
      <c r="BM462" s="7">
        <v>64</v>
      </c>
      <c r="BN462" s="7">
        <v>81</v>
      </c>
      <c r="BO462" s="7">
        <v>73</v>
      </c>
      <c r="BP462" s="7">
        <v>84</v>
      </c>
      <c r="BQ462" s="7">
        <v>80</v>
      </c>
      <c r="BR462" s="7">
        <v>90</v>
      </c>
      <c r="BS462" s="7">
        <v>84</v>
      </c>
      <c r="BT462" s="7">
        <v>63</v>
      </c>
      <c r="BU462" s="7">
        <v>74</v>
      </c>
      <c r="BV462" s="7">
        <v>81</v>
      </c>
      <c r="BW462" s="7">
        <v>78</v>
      </c>
      <c r="BX462" s="7">
        <v>75</v>
      </c>
      <c r="BY462" s="7">
        <v>60</v>
      </c>
      <c r="BZ462" s="7">
        <v>63</v>
      </c>
      <c r="CA462" s="7">
        <v>62</v>
      </c>
      <c r="CB462" s="7">
        <v>67</v>
      </c>
      <c r="CC462" s="7">
        <v>70</v>
      </c>
      <c r="CD462" s="7">
        <v>51</v>
      </c>
      <c r="CE462" s="7">
        <v>53</v>
      </c>
      <c r="CF462" s="7">
        <v>54</v>
      </c>
      <c r="CG462" s="7">
        <v>58</v>
      </c>
      <c r="CH462" s="7">
        <v>71</v>
      </c>
      <c r="CI462" s="7">
        <v>51</v>
      </c>
      <c r="CJ462" s="7">
        <v>66</v>
      </c>
      <c r="CK462" s="7">
        <v>57</v>
      </c>
      <c r="CL462" s="7">
        <v>86</v>
      </c>
      <c r="CM462" s="7">
        <v>69</v>
      </c>
      <c r="CN462" s="7">
        <v>74</v>
      </c>
      <c r="CO462" s="7">
        <v>61</v>
      </c>
      <c r="CP462" s="7">
        <v>76</v>
      </c>
      <c r="CQ462" s="7">
        <v>59</v>
      </c>
      <c r="CR462" s="7">
        <v>61</v>
      </c>
      <c r="CS462" s="7">
        <v>69</v>
      </c>
      <c r="CT462" s="7">
        <v>65</v>
      </c>
      <c r="CU462" s="7">
        <v>51</v>
      </c>
      <c r="CV462" s="7">
        <v>59</v>
      </c>
      <c r="CW462" s="7">
        <v>46</v>
      </c>
      <c r="CX462" s="7">
        <v>66</v>
      </c>
      <c r="CY462" s="7">
        <v>56</v>
      </c>
      <c r="CZ462" s="7">
        <v>66</v>
      </c>
      <c r="DA462" s="7">
        <v>64</v>
      </c>
      <c r="DB462" s="7">
        <v>41</v>
      </c>
      <c r="DC462" s="7">
        <v>49</v>
      </c>
      <c r="DD462" s="7">
        <v>49</v>
      </c>
      <c r="DE462" s="7">
        <v>48</v>
      </c>
      <c r="DF462" s="7">
        <v>41</v>
      </c>
      <c r="DG462" s="7">
        <v>36</v>
      </c>
      <c r="DH462" s="7">
        <v>51</v>
      </c>
      <c r="DI462" s="7">
        <v>50</v>
      </c>
      <c r="DJ462" s="7">
        <v>56</v>
      </c>
      <c r="DK462" s="7">
        <v>34</v>
      </c>
      <c r="DL462" s="7">
        <v>34</v>
      </c>
      <c r="DM462" s="7">
        <v>21</v>
      </c>
      <c r="DN462" s="7">
        <v>22</v>
      </c>
      <c r="DO462" s="7">
        <v>16</v>
      </c>
      <c r="DP462" s="7">
        <v>19</v>
      </c>
      <c r="DQ462" s="7">
        <v>21</v>
      </c>
      <c r="DR462" s="7">
        <v>14</v>
      </c>
      <c r="DS462" s="7">
        <v>16</v>
      </c>
      <c r="DT462" s="7">
        <v>19</v>
      </c>
      <c r="DU462" s="7">
        <v>18</v>
      </c>
      <c r="DV462" s="7">
        <v>11</v>
      </c>
      <c r="DW462" s="7">
        <v>40</v>
      </c>
      <c r="DX462" s="7">
        <f t="shared" si="33"/>
        <v>3249</v>
      </c>
      <c r="DY462" s="7">
        <f t="shared" si="34"/>
        <v>440</v>
      </c>
      <c r="DZ462" s="7">
        <f t="shared" si="35"/>
        <v>1731</v>
      </c>
      <c r="EA462" s="7">
        <f t="shared" si="36"/>
        <v>950</v>
      </c>
    </row>
    <row r="463" spans="1:131" x14ac:dyDescent="0.35">
      <c r="A463" s="7">
        <v>14</v>
      </c>
      <c r="B463" s="10" t="s">
        <v>1146</v>
      </c>
      <c r="C463" s="10" t="s">
        <v>1043</v>
      </c>
      <c r="D463" s="7" t="s">
        <v>1044</v>
      </c>
      <c r="E463" s="7">
        <f>SUM(Table32534[[#This Row],[0]:[90]])</f>
        <v>3896</v>
      </c>
      <c r="F463" s="8">
        <f>SUM(Table32534[[#This Row],[0]:[15]])</f>
        <v>641</v>
      </c>
      <c r="G463" s="7">
        <f>SUM(Table32534[[#This Row],[16]:[64]])</f>
        <v>2505</v>
      </c>
      <c r="H463" s="7">
        <f>SUM(Table32534[[#This Row],[65]:[90]])</f>
        <v>750</v>
      </c>
      <c r="I463" s="7">
        <f>SUM(Table32534[[#This Row],[85]:[90]])</f>
        <v>78</v>
      </c>
      <c r="J463" s="8">
        <f>SUM(Table32534[[#This Row],[0]:[17]])</f>
        <v>734</v>
      </c>
      <c r="K463" s="7">
        <f>SUM(Table32534[[#This Row],[18]:[64]])</f>
        <v>2412</v>
      </c>
      <c r="L463" s="8">
        <f>SUM(Table32534[[#This Row],[0]:[4]])</f>
        <v>194</v>
      </c>
      <c r="M463" s="7">
        <f>SUM(Table32534[[#This Row],[5]:[15]])</f>
        <v>447</v>
      </c>
      <c r="N463" s="7">
        <f>SUM(Table32534[[#This Row],[16]:[24]])</f>
        <v>412</v>
      </c>
      <c r="O463" s="7">
        <f>SUM(Table32534[[#This Row],[25]:[49]])</f>
        <v>1282</v>
      </c>
      <c r="P463" s="7">
        <f>SUM(Table32534[[#This Row],[50]:[64]])</f>
        <v>811</v>
      </c>
      <c r="Q463" s="7">
        <f>SUM(Table32534[[#This Row],[65]:[74]])</f>
        <v>392</v>
      </c>
      <c r="R463" s="7">
        <f>SUM(Table32534[[#This Row],[75]:[84]])</f>
        <v>280</v>
      </c>
      <c r="S463" s="8">
        <f>SUM(Table32534[[#This Row],[5]:[9]])</f>
        <v>191</v>
      </c>
      <c r="T463" s="7">
        <f>SUM(Table32534[[#This Row],[10]:[14]])</f>
        <v>211</v>
      </c>
      <c r="U463" s="7">
        <f>SUM(Table32534[[#This Row],[15]:[19]])</f>
        <v>230</v>
      </c>
      <c r="V463" s="7">
        <f>SUM(Table32534[[#This Row],[20]:[24]])</f>
        <v>227</v>
      </c>
      <c r="W463" s="7">
        <f>SUM(Table32534[[#This Row],[25]:[29]])</f>
        <v>253</v>
      </c>
      <c r="X463" s="7">
        <f>SUM(Table32534[[#This Row],[30]:[34]])</f>
        <v>276</v>
      </c>
      <c r="Y463" s="7">
        <f>SUM(Table32534[[#This Row],[35]:[39]])</f>
        <v>315</v>
      </c>
      <c r="Z463" s="7">
        <f>SUM(Table32534[[#This Row],[40]:[44]])</f>
        <v>249</v>
      </c>
      <c r="AA463" s="7">
        <f>SUM(Table32534[[#This Row],[45]:[49]])</f>
        <v>189</v>
      </c>
      <c r="AB463" s="7">
        <f>SUM(Table32534[[#This Row],[50]:[54]])</f>
        <v>261</v>
      </c>
      <c r="AC463" s="7">
        <f>SUM(Table32534[[#This Row],[55]:[59]])</f>
        <v>302</v>
      </c>
      <c r="AD463" s="7">
        <f>SUM(Table32534[[#This Row],[60]:[64]])</f>
        <v>248</v>
      </c>
      <c r="AE463" s="7">
        <f>SUM(Table32534[[#This Row],[65]:[69]])</f>
        <v>211</v>
      </c>
      <c r="AF463" s="7">
        <f>SUM(Table32534[[#This Row],[70]:[74]])</f>
        <v>181</v>
      </c>
      <c r="AG463" s="7">
        <f>SUM(Table32534[[#This Row],[75]:[79]])</f>
        <v>182</v>
      </c>
      <c r="AH463" s="7">
        <f>SUM(Table32534[[#This Row],[80]:[84]])</f>
        <v>98</v>
      </c>
      <c r="AI463" s="7">
        <f>SUM(Table32534[[#This Row],[85]:[89]])</f>
        <v>50</v>
      </c>
      <c r="AJ463" s="7">
        <f>Table32534[[#This Row],[90]]</f>
        <v>28</v>
      </c>
      <c r="AK463" s="8">
        <v>33</v>
      </c>
      <c r="AL463" s="7">
        <v>38</v>
      </c>
      <c r="AM463" s="7">
        <v>35</v>
      </c>
      <c r="AN463" s="7">
        <v>36</v>
      </c>
      <c r="AO463" s="7">
        <v>52</v>
      </c>
      <c r="AP463" s="7">
        <v>34</v>
      </c>
      <c r="AQ463" s="7">
        <v>33</v>
      </c>
      <c r="AR463" s="7">
        <v>49</v>
      </c>
      <c r="AS463" s="7">
        <v>29</v>
      </c>
      <c r="AT463" s="7">
        <v>46</v>
      </c>
      <c r="AU463" s="7">
        <v>45</v>
      </c>
      <c r="AV463" s="7">
        <v>42</v>
      </c>
      <c r="AW463" s="7">
        <v>38</v>
      </c>
      <c r="AX463" s="7">
        <v>35</v>
      </c>
      <c r="AY463" s="7">
        <v>51</v>
      </c>
      <c r="AZ463" s="7">
        <v>45</v>
      </c>
      <c r="BA463" s="7">
        <v>47</v>
      </c>
      <c r="BB463" s="7">
        <v>46</v>
      </c>
      <c r="BC463" s="7">
        <v>51</v>
      </c>
      <c r="BD463" s="7">
        <v>41</v>
      </c>
      <c r="BE463" s="7">
        <v>48</v>
      </c>
      <c r="BF463" s="7">
        <v>58</v>
      </c>
      <c r="BG463" s="7">
        <v>40</v>
      </c>
      <c r="BH463" s="7">
        <v>38</v>
      </c>
      <c r="BI463" s="7">
        <v>43</v>
      </c>
      <c r="BJ463" s="7">
        <v>55</v>
      </c>
      <c r="BK463" s="7">
        <v>47</v>
      </c>
      <c r="BL463" s="7">
        <v>55</v>
      </c>
      <c r="BM463" s="7">
        <v>46</v>
      </c>
      <c r="BN463" s="7">
        <v>50</v>
      </c>
      <c r="BO463" s="7">
        <v>57</v>
      </c>
      <c r="BP463" s="7">
        <v>51</v>
      </c>
      <c r="BQ463" s="7">
        <v>60</v>
      </c>
      <c r="BR463" s="7">
        <v>61</v>
      </c>
      <c r="BS463" s="7">
        <v>47</v>
      </c>
      <c r="BT463" s="7">
        <v>57</v>
      </c>
      <c r="BU463" s="7">
        <v>59</v>
      </c>
      <c r="BV463" s="7">
        <v>71</v>
      </c>
      <c r="BW463" s="7">
        <v>68</v>
      </c>
      <c r="BX463" s="7">
        <v>60</v>
      </c>
      <c r="BY463" s="7">
        <v>44</v>
      </c>
      <c r="BZ463" s="7">
        <v>49</v>
      </c>
      <c r="CA463" s="7">
        <v>60</v>
      </c>
      <c r="CB463" s="7">
        <v>41</v>
      </c>
      <c r="CC463" s="7">
        <v>55</v>
      </c>
      <c r="CD463" s="7">
        <v>36</v>
      </c>
      <c r="CE463" s="7">
        <v>38</v>
      </c>
      <c r="CF463" s="7">
        <v>34</v>
      </c>
      <c r="CG463" s="7">
        <v>30</v>
      </c>
      <c r="CH463" s="7">
        <v>51</v>
      </c>
      <c r="CI463" s="7">
        <v>44</v>
      </c>
      <c r="CJ463" s="7">
        <v>54</v>
      </c>
      <c r="CK463" s="7">
        <v>47</v>
      </c>
      <c r="CL463" s="7">
        <v>54</v>
      </c>
      <c r="CM463" s="7">
        <v>62</v>
      </c>
      <c r="CN463" s="7">
        <v>61</v>
      </c>
      <c r="CO463" s="7">
        <v>60</v>
      </c>
      <c r="CP463" s="7">
        <v>62</v>
      </c>
      <c r="CQ463" s="7">
        <v>62</v>
      </c>
      <c r="CR463" s="7">
        <v>57</v>
      </c>
      <c r="CS463" s="7">
        <v>60</v>
      </c>
      <c r="CT463" s="7">
        <v>56</v>
      </c>
      <c r="CU463" s="7">
        <v>46</v>
      </c>
      <c r="CV463" s="7">
        <v>47</v>
      </c>
      <c r="CW463" s="7">
        <v>39</v>
      </c>
      <c r="CX463" s="7">
        <v>47</v>
      </c>
      <c r="CY463" s="7">
        <v>48</v>
      </c>
      <c r="CZ463" s="7">
        <v>37</v>
      </c>
      <c r="DA463" s="7">
        <v>48</v>
      </c>
      <c r="DB463" s="7">
        <v>31</v>
      </c>
      <c r="DC463" s="7">
        <v>43</v>
      </c>
      <c r="DD463" s="7">
        <v>36</v>
      </c>
      <c r="DE463" s="7">
        <v>31</v>
      </c>
      <c r="DF463" s="7">
        <v>29</v>
      </c>
      <c r="DG463" s="7">
        <v>42</v>
      </c>
      <c r="DH463" s="7">
        <v>37</v>
      </c>
      <c r="DI463" s="7">
        <v>48</v>
      </c>
      <c r="DJ463" s="7">
        <v>37</v>
      </c>
      <c r="DK463" s="7">
        <v>29</v>
      </c>
      <c r="DL463" s="7">
        <v>31</v>
      </c>
      <c r="DM463" s="7">
        <v>30</v>
      </c>
      <c r="DN463" s="7">
        <v>20</v>
      </c>
      <c r="DO463" s="7">
        <v>21</v>
      </c>
      <c r="DP463" s="7">
        <v>15</v>
      </c>
      <c r="DQ463" s="7">
        <v>12</v>
      </c>
      <c r="DR463" s="7">
        <v>12</v>
      </c>
      <c r="DS463" s="7">
        <v>16</v>
      </c>
      <c r="DT463" s="7">
        <v>5</v>
      </c>
      <c r="DU463" s="7">
        <v>8</v>
      </c>
      <c r="DV463" s="7">
        <v>9</v>
      </c>
      <c r="DW463" s="7">
        <v>28</v>
      </c>
      <c r="DX463" s="7">
        <f t="shared" si="33"/>
        <v>2505</v>
      </c>
      <c r="DY463" s="7">
        <f t="shared" si="34"/>
        <v>319</v>
      </c>
      <c r="DZ463" s="7">
        <f t="shared" si="35"/>
        <v>1282</v>
      </c>
      <c r="EA463" s="7">
        <f t="shared" si="36"/>
        <v>811</v>
      </c>
    </row>
    <row r="464" spans="1:131" x14ac:dyDescent="0.35">
      <c r="A464" s="7">
        <v>14</v>
      </c>
      <c r="B464" s="10" t="s">
        <v>1146</v>
      </c>
      <c r="C464" s="10" t="s">
        <v>1045</v>
      </c>
      <c r="D464" s="7" t="s">
        <v>1046</v>
      </c>
      <c r="E464" s="7">
        <f>SUM(Table32534[[#This Row],[0]:[90]])</f>
        <v>5582</v>
      </c>
      <c r="F464" s="8">
        <f>SUM(Table32534[[#This Row],[0]:[15]])</f>
        <v>794</v>
      </c>
      <c r="G464" s="7">
        <f>SUM(Table32534[[#This Row],[16]:[64]])</f>
        <v>3497</v>
      </c>
      <c r="H464" s="7">
        <f>SUM(Table32534[[#This Row],[65]:[90]])</f>
        <v>1291</v>
      </c>
      <c r="I464" s="7">
        <f>SUM(Table32534[[#This Row],[85]:[90]])</f>
        <v>187</v>
      </c>
      <c r="J464" s="8">
        <f>SUM(Table32534[[#This Row],[0]:[17]])</f>
        <v>896</v>
      </c>
      <c r="K464" s="7">
        <f>SUM(Table32534[[#This Row],[18]:[64]])</f>
        <v>3395</v>
      </c>
      <c r="L464" s="8">
        <f>SUM(Table32534[[#This Row],[0]:[4]])</f>
        <v>226</v>
      </c>
      <c r="M464" s="7">
        <f>SUM(Table32534[[#This Row],[5]:[15]])</f>
        <v>568</v>
      </c>
      <c r="N464" s="7">
        <f>SUM(Table32534[[#This Row],[16]:[24]])</f>
        <v>515</v>
      </c>
      <c r="O464" s="7">
        <f>SUM(Table32534[[#This Row],[25]:[49]])</f>
        <v>1679</v>
      </c>
      <c r="P464" s="7">
        <f>SUM(Table32534[[#This Row],[50]:[64]])</f>
        <v>1303</v>
      </c>
      <c r="Q464" s="7">
        <f>SUM(Table32534[[#This Row],[65]:[74]])</f>
        <v>653</v>
      </c>
      <c r="R464" s="7">
        <f>SUM(Table32534[[#This Row],[75]:[84]])</f>
        <v>451</v>
      </c>
      <c r="S464" s="8">
        <f>SUM(Table32534[[#This Row],[5]:[9]])</f>
        <v>230</v>
      </c>
      <c r="T464" s="7">
        <f>SUM(Table32534[[#This Row],[10]:[14]])</f>
        <v>271</v>
      </c>
      <c r="U464" s="7">
        <f>SUM(Table32534[[#This Row],[15]:[19]])</f>
        <v>274</v>
      </c>
      <c r="V464" s="7">
        <f>SUM(Table32534[[#This Row],[20]:[24]])</f>
        <v>308</v>
      </c>
      <c r="W464" s="7">
        <f>SUM(Table32534[[#This Row],[25]:[29]])</f>
        <v>316</v>
      </c>
      <c r="X464" s="7">
        <f>SUM(Table32534[[#This Row],[30]:[34]])</f>
        <v>372</v>
      </c>
      <c r="Y464" s="7">
        <f>SUM(Table32534[[#This Row],[35]:[39]])</f>
        <v>325</v>
      </c>
      <c r="Z464" s="7">
        <f>SUM(Table32534[[#This Row],[40]:[44]])</f>
        <v>331</v>
      </c>
      <c r="AA464" s="7">
        <f>SUM(Table32534[[#This Row],[45]:[49]])</f>
        <v>335</v>
      </c>
      <c r="AB464" s="7">
        <f>SUM(Table32534[[#This Row],[50]:[54]])</f>
        <v>426</v>
      </c>
      <c r="AC464" s="7">
        <f>SUM(Table32534[[#This Row],[55]:[59]])</f>
        <v>449</v>
      </c>
      <c r="AD464" s="7">
        <f>SUM(Table32534[[#This Row],[60]:[64]])</f>
        <v>428</v>
      </c>
      <c r="AE464" s="7">
        <f>SUM(Table32534[[#This Row],[65]:[69]])</f>
        <v>362</v>
      </c>
      <c r="AF464" s="7">
        <f>SUM(Table32534[[#This Row],[70]:[74]])</f>
        <v>291</v>
      </c>
      <c r="AG464" s="7">
        <f>SUM(Table32534[[#This Row],[75]:[79]])</f>
        <v>246</v>
      </c>
      <c r="AH464" s="7">
        <f>SUM(Table32534[[#This Row],[80]:[84]])</f>
        <v>205</v>
      </c>
      <c r="AI464" s="7">
        <f>SUM(Table32534[[#This Row],[85]:[89]])</f>
        <v>127</v>
      </c>
      <c r="AJ464" s="7">
        <f>Table32534[[#This Row],[90]]</f>
        <v>60</v>
      </c>
      <c r="AK464" s="8">
        <v>46</v>
      </c>
      <c r="AL464" s="7">
        <v>41</v>
      </c>
      <c r="AM464" s="7">
        <v>47</v>
      </c>
      <c r="AN464" s="7">
        <v>44</v>
      </c>
      <c r="AO464" s="7">
        <v>48</v>
      </c>
      <c r="AP464" s="7">
        <v>38</v>
      </c>
      <c r="AQ464" s="7">
        <v>54</v>
      </c>
      <c r="AR464" s="7">
        <v>35</v>
      </c>
      <c r="AS464" s="7">
        <v>54</v>
      </c>
      <c r="AT464" s="7">
        <v>49</v>
      </c>
      <c r="AU464" s="7">
        <v>59</v>
      </c>
      <c r="AV464" s="7">
        <v>49</v>
      </c>
      <c r="AW464" s="7">
        <v>51</v>
      </c>
      <c r="AX464" s="7">
        <v>54</v>
      </c>
      <c r="AY464" s="7">
        <v>58</v>
      </c>
      <c r="AZ464" s="7">
        <v>67</v>
      </c>
      <c r="BA464" s="7">
        <v>59</v>
      </c>
      <c r="BB464" s="7">
        <v>43</v>
      </c>
      <c r="BC464" s="7">
        <v>61</v>
      </c>
      <c r="BD464" s="7">
        <v>44</v>
      </c>
      <c r="BE464" s="7">
        <v>60</v>
      </c>
      <c r="BF464" s="7">
        <v>83</v>
      </c>
      <c r="BG464" s="7">
        <v>51</v>
      </c>
      <c r="BH464" s="7">
        <v>54</v>
      </c>
      <c r="BI464" s="7">
        <v>60</v>
      </c>
      <c r="BJ464" s="7">
        <v>66</v>
      </c>
      <c r="BK464" s="7">
        <v>53</v>
      </c>
      <c r="BL464" s="7">
        <v>71</v>
      </c>
      <c r="BM464" s="7">
        <v>72</v>
      </c>
      <c r="BN464" s="7">
        <v>54</v>
      </c>
      <c r="BO464" s="7">
        <v>65</v>
      </c>
      <c r="BP464" s="7">
        <v>77</v>
      </c>
      <c r="BQ464" s="7">
        <v>77</v>
      </c>
      <c r="BR464" s="7">
        <v>73</v>
      </c>
      <c r="BS464" s="7">
        <v>80</v>
      </c>
      <c r="BT464" s="7">
        <v>65</v>
      </c>
      <c r="BU464" s="7">
        <v>67</v>
      </c>
      <c r="BV464" s="7">
        <v>66</v>
      </c>
      <c r="BW464" s="7">
        <v>68</v>
      </c>
      <c r="BX464" s="7">
        <v>59</v>
      </c>
      <c r="BY464" s="7">
        <v>49</v>
      </c>
      <c r="BZ464" s="7">
        <v>63</v>
      </c>
      <c r="CA464" s="7">
        <v>61</v>
      </c>
      <c r="CB464" s="7">
        <v>92</v>
      </c>
      <c r="CC464" s="7">
        <v>66</v>
      </c>
      <c r="CD464" s="7">
        <v>73</v>
      </c>
      <c r="CE464" s="7">
        <v>65</v>
      </c>
      <c r="CF464" s="7">
        <v>53</v>
      </c>
      <c r="CG464" s="7">
        <v>74</v>
      </c>
      <c r="CH464" s="7">
        <v>70</v>
      </c>
      <c r="CI464" s="7">
        <v>73</v>
      </c>
      <c r="CJ464" s="7">
        <v>75</v>
      </c>
      <c r="CK464" s="7">
        <v>91</v>
      </c>
      <c r="CL464" s="7">
        <v>103</v>
      </c>
      <c r="CM464" s="7">
        <v>84</v>
      </c>
      <c r="CN464" s="7">
        <v>106</v>
      </c>
      <c r="CO464" s="7">
        <v>87</v>
      </c>
      <c r="CP464" s="7">
        <v>83</v>
      </c>
      <c r="CQ464" s="7">
        <v>88</v>
      </c>
      <c r="CR464" s="7">
        <v>85</v>
      </c>
      <c r="CS464" s="7">
        <v>89</v>
      </c>
      <c r="CT464" s="7">
        <v>89</v>
      </c>
      <c r="CU464" s="7">
        <v>91</v>
      </c>
      <c r="CV464" s="7">
        <v>73</v>
      </c>
      <c r="CW464" s="7">
        <v>86</v>
      </c>
      <c r="CX464" s="7">
        <v>82</v>
      </c>
      <c r="CY464" s="7">
        <v>74</v>
      </c>
      <c r="CZ464" s="7">
        <v>78</v>
      </c>
      <c r="DA464" s="7">
        <v>69</v>
      </c>
      <c r="DB464" s="7">
        <v>59</v>
      </c>
      <c r="DC464" s="7">
        <v>54</v>
      </c>
      <c r="DD464" s="7">
        <v>64</v>
      </c>
      <c r="DE464" s="7">
        <v>53</v>
      </c>
      <c r="DF464" s="7">
        <v>58</v>
      </c>
      <c r="DG464" s="7">
        <v>62</v>
      </c>
      <c r="DH464" s="7">
        <v>64</v>
      </c>
      <c r="DI464" s="7">
        <v>54</v>
      </c>
      <c r="DJ464" s="7">
        <v>48</v>
      </c>
      <c r="DK464" s="7">
        <v>37</v>
      </c>
      <c r="DL464" s="7">
        <v>43</v>
      </c>
      <c r="DM464" s="7">
        <v>42</v>
      </c>
      <c r="DN464" s="7">
        <v>48</v>
      </c>
      <c r="DO464" s="7">
        <v>41</v>
      </c>
      <c r="DP464" s="7">
        <v>41</v>
      </c>
      <c r="DQ464" s="7">
        <v>33</v>
      </c>
      <c r="DR464" s="7">
        <v>27</v>
      </c>
      <c r="DS464" s="7">
        <v>37</v>
      </c>
      <c r="DT464" s="7">
        <v>27</v>
      </c>
      <c r="DU464" s="7">
        <v>17</v>
      </c>
      <c r="DV464" s="7">
        <v>19</v>
      </c>
      <c r="DW464" s="7">
        <v>60</v>
      </c>
      <c r="DX464" s="7">
        <f t="shared" si="33"/>
        <v>3497</v>
      </c>
      <c r="DY464" s="7">
        <f t="shared" si="34"/>
        <v>413</v>
      </c>
      <c r="DZ464" s="7">
        <f t="shared" si="35"/>
        <v>1679</v>
      </c>
      <c r="EA464" s="7">
        <f t="shared" si="36"/>
        <v>1303</v>
      </c>
    </row>
    <row r="465" spans="1:131" x14ac:dyDescent="0.35">
      <c r="A465" s="7">
        <v>14</v>
      </c>
      <c r="B465" s="10" t="s">
        <v>1146</v>
      </c>
      <c r="C465" s="10" t="s">
        <v>1047</v>
      </c>
      <c r="D465" s="7" t="s">
        <v>1048</v>
      </c>
      <c r="E465" s="7">
        <f>SUM(Table32534[[#This Row],[0]:[90]])</f>
        <v>4789</v>
      </c>
      <c r="F465" s="8">
        <f>SUM(Table32534[[#This Row],[0]:[15]])</f>
        <v>806</v>
      </c>
      <c r="G465" s="7">
        <f>SUM(Table32534[[#This Row],[16]:[64]])</f>
        <v>2941</v>
      </c>
      <c r="H465" s="7">
        <f>SUM(Table32534[[#This Row],[65]:[90]])</f>
        <v>1042</v>
      </c>
      <c r="I465" s="7">
        <f>SUM(Table32534[[#This Row],[85]:[90]])</f>
        <v>217</v>
      </c>
      <c r="J465" s="8">
        <f>SUM(Table32534[[#This Row],[0]:[17]])</f>
        <v>929</v>
      </c>
      <c r="K465" s="7">
        <f>SUM(Table32534[[#This Row],[18]:[64]])</f>
        <v>2818</v>
      </c>
      <c r="L465" s="8">
        <f>SUM(Table32534[[#This Row],[0]:[4]])</f>
        <v>179</v>
      </c>
      <c r="M465" s="7">
        <f>SUM(Table32534[[#This Row],[5]:[15]])</f>
        <v>627</v>
      </c>
      <c r="N465" s="7">
        <f>SUM(Table32534[[#This Row],[16]:[24]])</f>
        <v>454</v>
      </c>
      <c r="O465" s="7">
        <f>SUM(Table32534[[#This Row],[25]:[49]])</f>
        <v>1558</v>
      </c>
      <c r="P465" s="7">
        <f>SUM(Table32534[[#This Row],[50]:[64]])</f>
        <v>929</v>
      </c>
      <c r="Q465" s="7">
        <f>SUM(Table32534[[#This Row],[65]:[74]])</f>
        <v>475</v>
      </c>
      <c r="R465" s="7">
        <f>SUM(Table32534[[#This Row],[75]:[84]])</f>
        <v>350</v>
      </c>
      <c r="S465" s="8">
        <f>SUM(Table32534[[#This Row],[5]:[9]])</f>
        <v>289</v>
      </c>
      <c r="T465" s="7">
        <f>SUM(Table32534[[#This Row],[10]:[14]])</f>
        <v>284</v>
      </c>
      <c r="U465" s="7">
        <f>SUM(Table32534[[#This Row],[15]:[19]])</f>
        <v>299</v>
      </c>
      <c r="V465" s="7">
        <f>SUM(Table32534[[#This Row],[20]:[24]])</f>
        <v>209</v>
      </c>
      <c r="W465" s="7">
        <f>SUM(Table32534[[#This Row],[25]:[29]])</f>
        <v>251</v>
      </c>
      <c r="X465" s="7">
        <f>SUM(Table32534[[#This Row],[30]:[34]])</f>
        <v>318</v>
      </c>
      <c r="Y465" s="7">
        <f>SUM(Table32534[[#This Row],[35]:[39]])</f>
        <v>358</v>
      </c>
      <c r="Z465" s="7">
        <f>SUM(Table32534[[#This Row],[40]:[44]])</f>
        <v>331</v>
      </c>
      <c r="AA465" s="7">
        <f>SUM(Table32534[[#This Row],[45]:[49]])</f>
        <v>300</v>
      </c>
      <c r="AB465" s="7">
        <f>SUM(Table32534[[#This Row],[50]:[54]])</f>
        <v>298</v>
      </c>
      <c r="AC465" s="7">
        <f>SUM(Table32534[[#This Row],[55]:[59]])</f>
        <v>345</v>
      </c>
      <c r="AD465" s="7">
        <f>SUM(Table32534[[#This Row],[60]:[64]])</f>
        <v>286</v>
      </c>
      <c r="AE465" s="7">
        <f>SUM(Table32534[[#This Row],[65]:[69]])</f>
        <v>270</v>
      </c>
      <c r="AF465" s="7">
        <f>SUM(Table32534[[#This Row],[70]:[74]])</f>
        <v>205</v>
      </c>
      <c r="AG465" s="7">
        <f>SUM(Table32534[[#This Row],[75]:[79]])</f>
        <v>224</v>
      </c>
      <c r="AH465" s="7">
        <f>SUM(Table32534[[#This Row],[80]:[84]])</f>
        <v>126</v>
      </c>
      <c r="AI465" s="7">
        <f>SUM(Table32534[[#This Row],[85]:[89]])</f>
        <v>127</v>
      </c>
      <c r="AJ465" s="7">
        <f>Table32534[[#This Row],[90]]</f>
        <v>90</v>
      </c>
      <c r="AK465" s="8">
        <v>35</v>
      </c>
      <c r="AL465" s="7">
        <v>33</v>
      </c>
      <c r="AM465" s="7">
        <v>36</v>
      </c>
      <c r="AN465" s="7">
        <v>31</v>
      </c>
      <c r="AO465" s="7">
        <v>44</v>
      </c>
      <c r="AP465" s="7">
        <v>33</v>
      </c>
      <c r="AQ465" s="7">
        <v>62</v>
      </c>
      <c r="AR465" s="7">
        <v>51</v>
      </c>
      <c r="AS465" s="7">
        <v>63</v>
      </c>
      <c r="AT465" s="7">
        <v>80</v>
      </c>
      <c r="AU465" s="7">
        <v>54</v>
      </c>
      <c r="AV465" s="7">
        <v>56</v>
      </c>
      <c r="AW465" s="7">
        <v>47</v>
      </c>
      <c r="AX465" s="7">
        <v>68</v>
      </c>
      <c r="AY465" s="7">
        <v>59</v>
      </c>
      <c r="AZ465" s="7">
        <v>54</v>
      </c>
      <c r="BA465" s="7">
        <v>62</v>
      </c>
      <c r="BB465" s="7">
        <v>61</v>
      </c>
      <c r="BC465" s="7">
        <v>67</v>
      </c>
      <c r="BD465" s="7">
        <v>55</v>
      </c>
      <c r="BE465" s="7">
        <v>47</v>
      </c>
      <c r="BF465" s="7">
        <v>48</v>
      </c>
      <c r="BG465" s="7">
        <v>41</v>
      </c>
      <c r="BH465" s="7">
        <v>41</v>
      </c>
      <c r="BI465" s="7">
        <v>32</v>
      </c>
      <c r="BJ465" s="7">
        <v>57</v>
      </c>
      <c r="BK465" s="7">
        <v>45</v>
      </c>
      <c r="BL465" s="7">
        <v>47</v>
      </c>
      <c r="BM465" s="7">
        <v>53</v>
      </c>
      <c r="BN465" s="7">
        <v>49</v>
      </c>
      <c r="BO465" s="7">
        <v>50</v>
      </c>
      <c r="BP465" s="7">
        <v>56</v>
      </c>
      <c r="BQ465" s="7">
        <v>73</v>
      </c>
      <c r="BR465" s="7">
        <v>72</v>
      </c>
      <c r="BS465" s="7">
        <v>67</v>
      </c>
      <c r="BT465" s="7">
        <v>74</v>
      </c>
      <c r="BU465" s="7">
        <v>74</v>
      </c>
      <c r="BV465" s="7">
        <v>68</v>
      </c>
      <c r="BW465" s="7">
        <v>68</v>
      </c>
      <c r="BX465" s="7">
        <v>74</v>
      </c>
      <c r="BY465" s="7">
        <v>61</v>
      </c>
      <c r="BZ465" s="7">
        <v>54</v>
      </c>
      <c r="CA465" s="7">
        <v>84</v>
      </c>
      <c r="CB465" s="7">
        <v>59</v>
      </c>
      <c r="CC465" s="7">
        <v>73</v>
      </c>
      <c r="CD465" s="7">
        <v>65</v>
      </c>
      <c r="CE465" s="7">
        <v>62</v>
      </c>
      <c r="CF465" s="7">
        <v>55</v>
      </c>
      <c r="CG465" s="7">
        <v>59</v>
      </c>
      <c r="CH465" s="7">
        <v>59</v>
      </c>
      <c r="CI465" s="7">
        <v>60</v>
      </c>
      <c r="CJ465" s="7">
        <v>62</v>
      </c>
      <c r="CK465" s="7">
        <v>49</v>
      </c>
      <c r="CL465" s="7">
        <v>70</v>
      </c>
      <c r="CM465" s="7">
        <v>57</v>
      </c>
      <c r="CN465" s="7">
        <v>64</v>
      </c>
      <c r="CO465" s="7">
        <v>63</v>
      </c>
      <c r="CP465" s="7">
        <v>76</v>
      </c>
      <c r="CQ465" s="7">
        <v>68</v>
      </c>
      <c r="CR465" s="7">
        <v>74</v>
      </c>
      <c r="CS465" s="7">
        <v>48</v>
      </c>
      <c r="CT465" s="7">
        <v>60</v>
      </c>
      <c r="CU465" s="7">
        <v>65</v>
      </c>
      <c r="CV465" s="7">
        <v>55</v>
      </c>
      <c r="CW465" s="7">
        <v>58</v>
      </c>
      <c r="CX465" s="7">
        <v>55</v>
      </c>
      <c r="CY465" s="7">
        <v>59</v>
      </c>
      <c r="CZ465" s="7">
        <v>53</v>
      </c>
      <c r="DA465" s="7">
        <v>59</v>
      </c>
      <c r="DB465" s="7">
        <v>44</v>
      </c>
      <c r="DC465" s="7">
        <v>38</v>
      </c>
      <c r="DD465" s="7">
        <v>43</v>
      </c>
      <c r="DE465" s="7">
        <v>45</v>
      </c>
      <c r="DF465" s="7">
        <v>42</v>
      </c>
      <c r="DG465" s="7">
        <v>37</v>
      </c>
      <c r="DH465" s="7">
        <v>55</v>
      </c>
      <c r="DI465" s="7">
        <v>42</v>
      </c>
      <c r="DJ465" s="7">
        <v>55</v>
      </c>
      <c r="DK465" s="7">
        <v>35</v>
      </c>
      <c r="DL465" s="7">
        <v>37</v>
      </c>
      <c r="DM465" s="7">
        <v>34</v>
      </c>
      <c r="DN465" s="7">
        <v>31</v>
      </c>
      <c r="DO465" s="7">
        <v>17</v>
      </c>
      <c r="DP465" s="7">
        <v>21</v>
      </c>
      <c r="DQ465" s="7">
        <v>23</v>
      </c>
      <c r="DR465" s="7">
        <v>26</v>
      </c>
      <c r="DS465" s="7">
        <v>20</v>
      </c>
      <c r="DT465" s="7">
        <v>22</v>
      </c>
      <c r="DU465" s="7">
        <v>39</v>
      </c>
      <c r="DV465" s="7">
        <v>20</v>
      </c>
      <c r="DW465" s="7">
        <v>90</v>
      </c>
      <c r="DX465" s="7">
        <f t="shared" si="33"/>
        <v>2941</v>
      </c>
      <c r="DY465" s="7">
        <f t="shared" si="34"/>
        <v>331</v>
      </c>
      <c r="DZ465" s="7">
        <f t="shared" si="35"/>
        <v>1558</v>
      </c>
      <c r="EA465" s="7">
        <f t="shared" si="36"/>
        <v>929</v>
      </c>
    </row>
    <row r="466" spans="1:131" x14ac:dyDescent="0.35">
      <c r="A466" s="7">
        <v>14</v>
      </c>
      <c r="B466" s="10" t="s">
        <v>1146</v>
      </c>
      <c r="C466" s="10" t="s">
        <v>1049</v>
      </c>
      <c r="D466" s="7" t="s">
        <v>1050</v>
      </c>
      <c r="E466" s="7">
        <f>SUM(Table32534[[#This Row],[0]:[90]])</f>
        <v>5396</v>
      </c>
      <c r="F466" s="8">
        <f>SUM(Table32534[[#This Row],[0]:[15]])</f>
        <v>1013</v>
      </c>
      <c r="G466" s="7">
        <f>SUM(Table32534[[#This Row],[16]:[64]])</f>
        <v>3410</v>
      </c>
      <c r="H466" s="7">
        <f>SUM(Table32534[[#This Row],[65]:[90]])</f>
        <v>973</v>
      </c>
      <c r="I466" s="7">
        <f>SUM(Table32534[[#This Row],[85]:[90]])</f>
        <v>91</v>
      </c>
      <c r="J466" s="8">
        <f>SUM(Table32534[[#This Row],[0]:[17]])</f>
        <v>1165</v>
      </c>
      <c r="K466" s="7">
        <f>SUM(Table32534[[#This Row],[18]:[64]])</f>
        <v>3258</v>
      </c>
      <c r="L466" s="8">
        <f>SUM(Table32534[[#This Row],[0]:[4]])</f>
        <v>302</v>
      </c>
      <c r="M466" s="7">
        <f>SUM(Table32534[[#This Row],[5]:[15]])</f>
        <v>711</v>
      </c>
      <c r="N466" s="7">
        <f>SUM(Table32534[[#This Row],[16]:[24]])</f>
        <v>552</v>
      </c>
      <c r="O466" s="7">
        <f>SUM(Table32534[[#This Row],[25]:[49]])</f>
        <v>1790</v>
      </c>
      <c r="P466" s="7">
        <f>SUM(Table32534[[#This Row],[50]:[64]])</f>
        <v>1068</v>
      </c>
      <c r="Q466" s="7">
        <f>SUM(Table32534[[#This Row],[65]:[74]])</f>
        <v>543</v>
      </c>
      <c r="R466" s="7">
        <f>SUM(Table32534[[#This Row],[75]:[84]])</f>
        <v>339</v>
      </c>
      <c r="S466" s="8">
        <f>SUM(Table32534[[#This Row],[5]:[9]])</f>
        <v>318</v>
      </c>
      <c r="T466" s="7">
        <f>SUM(Table32534[[#This Row],[10]:[14]])</f>
        <v>334</v>
      </c>
      <c r="U466" s="7">
        <f>SUM(Table32534[[#This Row],[15]:[19]])</f>
        <v>316</v>
      </c>
      <c r="V466" s="7">
        <f>SUM(Table32534[[#This Row],[20]:[24]])</f>
        <v>295</v>
      </c>
      <c r="W466" s="7">
        <f>SUM(Table32534[[#This Row],[25]:[29]])</f>
        <v>336</v>
      </c>
      <c r="X466" s="7">
        <f>SUM(Table32534[[#This Row],[30]:[34]])</f>
        <v>432</v>
      </c>
      <c r="Y466" s="7">
        <f>SUM(Table32534[[#This Row],[35]:[39]])</f>
        <v>373</v>
      </c>
      <c r="Z466" s="7">
        <f>SUM(Table32534[[#This Row],[40]:[44]])</f>
        <v>346</v>
      </c>
      <c r="AA466" s="7">
        <f>SUM(Table32534[[#This Row],[45]:[49]])</f>
        <v>303</v>
      </c>
      <c r="AB466" s="7">
        <f>SUM(Table32534[[#This Row],[50]:[54]])</f>
        <v>367</v>
      </c>
      <c r="AC466" s="7">
        <f>SUM(Table32534[[#This Row],[55]:[59]])</f>
        <v>349</v>
      </c>
      <c r="AD466" s="7">
        <f>SUM(Table32534[[#This Row],[60]:[64]])</f>
        <v>352</v>
      </c>
      <c r="AE466" s="7">
        <f>SUM(Table32534[[#This Row],[65]:[69]])</f>
        <v>273</v>
      </c>
      <c r="AF466" s="7">
        <f>SUM(Table32534[[#This Row],[70]:[74]])</f>
        <v>270</v>
      </c>
      <c r="AG466" s="7">
        <f>SUM(Table32534[[#This Row],[75]:[79]])</f>
        <v>222</v>
      </c>
      <c r="AH466" s="7">
        <f>SUM(Table32534[[#This Row],[80]:[84]])</f>
        <v>117</v>
      </c>
      <c r="AI466" s="7">
        <f>SUM(Table32534[[#This Row],[85]:[89]])</f>
        <v>72</v>
      </c>
      <c r="AJ466" s="7">
        <f>Table32534[[#This Row],[90]]</f>
        <v>19</v>
      </c>
      <c r="AK466" s="8">
        <v>61</v>
      </c>
      <c r="AL466" s="7">
        <v>55</v>
      </c>
      <c r="AM466" s="7">
        <v>68</v>
      </c>
      <c r="AN466" s="7">
        <v>65</v>
      </c>
      <c r="AO466" s="7">
        <v>53</v>
      </c>
      <c r="AP466" s="7">
        <v>59</v>
      </c>
      <c r="AQ466" s="7">
        <v>66</v>
      </c>
      <c r="AR466" s="7">
        <v>58</v>
      </c>
      <c r="AS466" s="7">
        <v>73</v>
      </c>
      <c r="AT466" s="7">
        <v>62</v>
      </c>
      <c r="AU466" s="7">
        <v>72</v>
      </c>
      <c r="AV466" s="7">
        <v>57</v>
      </c>
      <c r="AW466" s="7">
        <v>74</v>
      </c>
      <c r="AX466" s="7">
        <v>65</v>
      </c>
      <c r="AY466" s="7">
        <v>66</v>
      </c>
      <c r="AZ466" s="7">
        <v>59</v>
      </c>
      <c r="BA466" s="7">
        <v>79</v>
      </c>
      <c r="BB466" s="7">
        <v>73</v>
      </c>
      <c r="BC466" s="7">
        <v>59</v>
      </c>
      <c r="BD466" s="7">
        <v>46</v>
      </c>
      <c r="BE466" s="7">
        <v>68</v>
      </c>
      <c r="BF466" s="7">
        <v>68</v>
      </c>
      <c r="BG466" s="7">
        <v>51</v>
      </c>
      <c r="BH466" s="7">
        <v>51</v>
      </c>
      <c r="BI466" s="7">
        <v>57</v>
      </c>
      <c r="BJ466" s="7">
        <v>59</v>
      </c>
      <c r="BK466" s="7">
        <v>67</v>
      </c>
      <c r="BL466" s="7">
        <v>80</v>
      </c>
      <c r="BM466" s="7">
        <v>73</v>
      </c>
      <c r="BN466" s="7">
        <v>57</v>
      </c>
      <c r="BO466" s="7">
        <v>64</v>
      </c>
      <c r="BP466" s="7">
        <v>87</v>
      </c>
      <c r="BQ466" s="7">
        <v>88</v>
      </c>
      <c r="BR466" s="7">
        <v>85</v>
      </c>
      <c r="BS466" s="7">
        <v>108</v>
      </c>
      <c r="BT466" s="7">
        <v>76</v>
      </c>
      <c r="BU466" s="7">
        <v>75</v>
      </c>
      <c r="BV466" s="7">
        <v>78</v>
      </c>
      <c r="BW466" s="7">
        <v>74</v>
      </c>
      <c r="BX466" s="7">
        <v>70</v>
      </c>
      <c r="BY466" s="7">
        <v>58</v>
      </c>
      <c r="BZ466" s="7">
        <v>73</v>
      </c>
      <c r="CA466" s="7">
        <v>77</v>
      </c>
      <c r="CB466" s="7">
        <v>69</v>
      </c>
      <c r="CC466" s="7">
        <v>69</v>
      </c>
      <c r="CD466" s="7">
        <v>65</v>
      </c>
      <c r="CE466" s="7">
        <v>48</v>
      </c>
      <c r="CF466" s="7">
        <v>58</v>
      </c>
      <c r="CG466" s="7">
        <v>67</v>
      </c>
      <c r="CH466" s="7">
        <v>65</v>
      </c>
      <c r="CI466" s="7">
        <v>62</v>
      </c>
      <c r="CJ466" s="7">
        <v>82</v>
      </c>
      <c r="CK466" s="7">
        <v>81</v>
      </c>
      <c r="CL466" s="7">
        <v>84</v>
      </c>
      <c r="CM466" s="7">
        <v>58</v>
      </c>
      <c r="CN466" s="7">
        <v>64</v>
      </c>
      <c r="CO466" s="7">
        <v>75</v>
      </c>
      <c r="CP466" s="7">
        <v>67</v>
      </c>
      <c r="CQ466" s="7">
        <v>77</v>
      </c>
      <c r="CR466" s="7">
        <v>66</v>
      </c>
      <c r="CS466" s="7">
        <v>60</v>
      </c>
      <c r="CT466" s="7">
        <v>57</v>
      </c>
      <c r="CU466" s="7">
        <v>80</v>
      </c>
      <c r="CV466" s="7">
        <v>88</v>
      </c>
      <c r="CW466" s="7">
        <v>67</v>
      </c>
      <c r="CX466" s="7">
        <v>65</v>
      </c>
      <c r="CY466" s="7">
        <v>59</v>
      </c>
      <c r="CZ466" s="7">
        <v>64</v>
      </c>
      <c r="DA466" s="7">
        <v>43</v>
      </c>
      <c r="DB466" s="7">
        <v>42</v>
      </c>
      <c r="DC466" s="7">
        <v>64</v>
      </c>
      <c r="DD466" s="7">
        <v>43</v>
      </c>
      <c r="DE466" s="7">
        <v>54</v>
      </c>
      <c r="DF466" s="7">
        <v>56</v>
      </c>
      <c r="DG466" s="7">
        <v>53</v>
      </c>
      <c r="DH466" s="7">
        <v>43</v>
      </c>
      <c r="DI466" s="7">
        <v>46</v>
      </c>
      <c r="DJ466" s="7">
        <v>48</v>
      </c>
      <c r="DK466" s="7">
        <v>48</v>
      </c>
      <c r="DL466" s="7">
        <v>37</v>
      </c>
      <c r="DM466" s="7">
        <v>30</v>
      </c>
      <c r="DN466" s="7">
        <v>22</v>
      </c>
      <c r="DO466" s="7">
        <v>21</v>
      </c>
      <c r="DP466" s="7">
        <v>22</v>
      </c>
      <c r="DQ466" s="7">
        <v>22</v>
      </c>
      <c r="DR466" s="7">
        <v>21</v>
      </c>
      <c r="DS466" s="7">
        <v>13</v>
      </c>
      <c r="DT466" s="7">
        <v>16</v>
      </c>
      <c r="DU466" s="7">
        <v>15</v>
      </c>
      <c r="DV466" s="7">
        <v>7</v>
      </c>
      <c r="DW466" s="7">
        <v>19</v>
      </c>
      <c r="DX466" s="7">
        <f t="shared" si="33"/>
        <v>3410</v>
      </c>
      <c r="DY466" s="7">
        <f t="shared" si="34"/>
        <v>400</v>
      </c>
      <c r="DZ466" s="7">
        <f t="shared" si="35"/>
        <v>1790</v>
      </c>
      <c r="EA466" s="7">
        <f t="shared" si="36"/>
        <v>1068</v>
      </c>
    </row>
    <row r="467" spans="1:131" x14ac:dyDescent="0.35">
      <c r="A467" s="7">
        <v>14</v>
      </c>
      <c r="B467" s="10" t="s">
        <v>1146</v>
      </c>
      <c r="C467" s="10" t="s">
        <v>1051</v>
      </c>
      <c r="D467" s="7" t="s">
        <v>1052</v>
      </c>
      <c r="E467" s="7">
        <f>SUM(Table32534[[#This Row],[0]:[90]])</f>
        <v>3107</v>
      </c>
      <c r="F467" s="8">
        <f>SUM(Table32534[[#This Row],[0]:[15]])</f>
        <v>467</v>
      </c>
      <c r="G467" s="7">
        <f>SUM(Table32534[[#This Row],[16]:[64]])</f>
        <v>1683</v>
      </c>
      <c r="H467" s="7">
        <f>SUM(Table32534[[#This Row],[65]:[90]])</f>
        <v>957</v>
      </c>
      <c r="I467" s="7">
        <f>SUM(Table32534[[#This Row],[85]:[90]])</f>
        <v>156</v>
      </c>
      <c r="J467" s="8">
        <f>SUM(Table32534[[#This Row],[0]:[17]])</f>
        <v>521</v>
      </c>
      <c r="K467" s="7">
        <f>SUM(Table32534[[#This Row],[18]:[64]])</f>
        <v>1629</v>
      </c>
      <c r="L467" s="8">
        <f>SUM(Table32534[[#This Row],[0]:[4]])</f>
        <v>100</v>
      </c>
      <c r="M467" s="7">
        <f>SUM(Table32534[[#This Row],[5]:[15]])</f>
        <v>367</v>
      </c>
      <c r="N467" s="7">
        <f>SUM(Table32534[[#This Row],[16]:[24]])</f>
        <v>207</v>
      </c>
      <c r="O467" s="7">
        <f>SUM(Table32534[[#This Row],[25]:[49]])</f>
        <v>766</v>
      </c>
      <c r="P467" s="7">
        <f>SUM(Table32534[[#This Row],[50]:[64]])</f>
        <v>710</v>
      </c>
      <c r="Q467" s="7">
        <f>SUM(Table32534[[#This Row],[65]:[74]])</f>
        <v>416</v>
      </c>
      <c r="R467" s="7">
        <f>SUM(Table32534[[#This Row],[75]:[84]])</f>
        <v>385</v>
      </c>
      <c r="S467" s="8">
        <f>SUM(Table32534[[#This Row],[5]:[9]])</f>
        <v>147</v>
      </c>
      <c r="T467" s="7">
        <f>SUM(Table32534[[#This Row],[10]:[14]])</f>
        <v>192</v>
      </c>
      <c r="U467" s="7">
        <f>SUM(Table32534[[#This Row],[15]:[19]])</f>
        <v>130</v>
      </c>
      <c r="V467" s="7">
        <f>SUM(Table32534[[#This Row],[20]:[24]])</f>
        <v>105</v>
      </c>
      <c r="W467" s="7">
        <f>SUM(Table32534[[#This Row],[25]:[29]])</f>
        <v>95</v>
      </c>
      <c r="X467" s="7">
        <f>SUM(Table32534[[#This Row],[30]:[34]])</f>
        <v>132</v>
      </c>
      <c r="Y467" s="7">
        <f>SUM(Table32534[[#This Row],[35]:[39]])</f>
        <v>190</v>
      </c>
      <c r="Z467" s="7">
        <f>SUM(Table32534[[#This Row],[40]:[44]])</f>
        <v>157</v>
      </c>
      <c r="AA467" s="7">
        <f>SUM(Table32534[[#This Row],[45]:[49]])</f>
        <v>192</v>
      </c>
      <c r="AB467" s="7">
        <f>SUM(Table32534[[#This Row],[50]:[54]])</f>
        <v>211</v>
      </c>
      <c r="AC467" s="7">
        <f>SUM(Table32534[[#This Row],[55]:[59]])</f>
        <v>241</v>
      </c>
      <c r="AD467" s="7">
        <f>SUM(Table32534[[#This Row],[60]:[64]])</f>
        <v>258</v>
      </c>
      <c r="AE467" s="7">
        <f>SUM(Table32534[[#This Row],[65]:[69]])</f>
        <v>226</v>
      </c>
      <c r="AF467" s="7">
        <f>SUM(Table32534[[#This Row],[70]:[74]])</f>
        <v>190</v>
      </c>
      <c r="AG467" s="7">
        <f>SUM(Table32534[[#This Row],[75]:[79]])</f>
        <v>246</v>
      </c>
      <c r="AH467" s="7">
        <f>SUM(Table32534[[#This Row],[80]:[84]])</f>
        <v>139</v>
      </c>
      <c r="AI467" s="7">
        <f>SUM(Table32534[[#This Row],[85]:[89]])</f>
        <v>101</v>
      </c>
      <c r="AJ467" s="7">
        <f>Table32534[[#This Row],[90]]</f>
        <v>55</v>
      </c>
      <c r="AK467" s="8">
        <v>22</v>
      </c>
      <c r="AL467" s="7">
        <v>23</v>
      </c>
      <c r="AM467" s="7">
        <v>17</v>
      </c>
      <c r="AN467" s="7">
        <v>18</v>
      </c>
      <c r="AO467" s="7">
        <v>20</v>
      </c>
      <c r="AP467" s="7">
        <v>26</v>
      </c>
      <c r="AQ467" s="7">
        <v>29</v>
      </c>
      <c r="AR467" s="7">
        <v>25</v>
      </c>
      <c r="AS467" s="7">
        <v>28</v>
      </c>
      <c r="AT467" s="7">
        <v>39</v>
      </c>
      <c r="AU467" s="7">
        <v>36</v>
      </c>
      <c r="AV467" s="7">
        <v>45</v>
      </c>
      <c r="AW467" s="7">
        <v>37</v>
      </c>
      <c r="AX467" s="7">
        <v>34</v>
      </c>
      <c r="AY467" s="7">
        <v>40</v>
      </c>
      <c r="AZ467" s="7">
        <v>28</v>
      </c>
      <c r="BA467" s="7">
        <v>31</v>
      </c>
      <c r="BB467" s="7">
        <v>23</v>
      </c>
      <c r="BC467" s="7">
        <v>25</v>
      </c>
      <c r="BD467" s="7">
        <v>23</v>
      </c>
      <c r="BE467" s="7">
        <v>25</v>
      </c>
      <c r="BF467" s="7">
        <v>26</v>
      </c>
      <c r="BG467" s="7">
        <v>20</v>
      </c>
      <c r="BH467" s="7">
        <v>15</v>
      </c>
      <c r="BI467" s="7">
        <v>19</v>
      </c>
      <c r="BJ467" s="7">
        <v>18</v>
      </c>
      <c r="BK467" s="7">
        <v>21</v>
      </c>
      <c r="BL467" s="7">
        <v>17</v>
      </c>
      <c r="BM467" s="7">
        <v>17</v>
      </c>
      <c r="BN467" s="7">
        <v>22</v>
      </c>
      <c r="BO467" s="7">
        <v>27</v>
      </c>
      <c r="BP467" s="7">
        <v>29</v>
      </c>
      <c r="BQ467" s="7">
        <v>23</v>
      </c>
      <c r="BR467" s="7">
        <v>33</v>
      </c>
      <c r="BS467" s="7">
        <v>20</v>
      </c>
      <c r="BT467" s="7">
        <v>36</v>
      </c>
      <c r="BU467" s="7">
        <v>40</v>
      </c>
      <c r="BV467" s="7">
        <v>45</v>
      </c>
      <c r="BW467" s="7">
        <v>37</v>
      </c>
      <c r="BX467" s="7">
        <v>32</v>
      </c>
      <c r="BY467" s="7">
        <v>30</v>
      </c>
      <c r="BZ467" s="7">
        <v>27</v>
      </c>
      <c r="CA467" s="7">
        <v>41</v>
      </c>
      <c r="CB467" s="7">
        <v>37</v>
      </c>
      <c r="CC467" s="7">
        <v>22</v>
      </c>
      <c r="CD467" s="7">
        <v>37</v>
      </c>
      <c r="CE467" s="7">
        <v>39</v>
      </c>
      <c r="CF467" s="7">
        <v>38</v>
      </c>
      <c r="CG467" s="7">
        <v>40</v>
      </c>
      <c r="CH467" s="7">
        <v>38</v>
      </c>
      <c r="CI467" s="7">
        <v>32</v>
      </c>
      <c r="CJ467" s="7">
        <v>39</v>
      </c>
      <c r="CK467" s="7">
        <v>46</v>
      </c>
      <c r="CL467" s="7">
        <v>53</v>
      </c>
      <c r="CM467" s="7">
        <v>41</v>
      </c>
      <c r="CN467" s="7">
        <v>47</v>
      </c>
      <c r="CO467" s="7">
        <v>43</v>
      </c>
      <c r="CP467" s="7">
        <v>55</v>
      </c>
      <c r="CQ467" s="7">
        <v>53</v>
      </c>
      <c r="CR467" s="7">
        <v>43</v>
      </c>
      <c r="CS467" s="7">
        <v>43</v>
      </c>
      <c r="CT467" s="7">
        <v>60</v>
      </c>
      <c r="CU467" s="7">
        <v>55</v>
      </c>
      <c r="CV467" s="7">
        <v>44</v>
      </c>
      <c r="CW467" s="7">
        <v>56</v>
      </c>
      <c r="CX467" s="7">
        <v>49</v>
      </c>
      <c r="CY467" s="7">
        <v>37</v>
      </c>
      <c r="CZ467" s="7">
        <v>46</v>
      </c>
      <c r="DA467" s="7">
        <v>45</v>
      </c>
      <c r="DB467" s="7">
        <v>49</v>
      </c>
      <c r="DC467" s="7">
        <v>39</v>
      </c>
      <c r="DD467" s="7">
        <v>26</v>
      </c>
      <c r="DE467" s="7">
        <v>46</v>
      </c>
      <c r="DF467" s="7">
        <v>44</v>
      </c>
      <c r="DG467" s="7">
        <v>35</v>
      </c>
      <c r="DH467" s="7">
        <v>58</v>
      </c>
      <c r="DI467" s="7">
        <v>60</v>
      </c>
      <c r="DJ467" s="7">
        <v>56</v>
      </c>
      <c r="DK467" s="7">
        <v>33</v>
      </c>
      <c r="DL467" s="7">
        <v>39</v>
      </c>
      <c r="DM467" s="7">
        <v>38</v>
      </c>
      <c r="DN467" s="7">
        <v>29</v>
      </c>
      <c r="DO467" s="7">
        <v>28</v>
      </c>
      <c r="DP467" s="7">
        <v>24</v>
      </c>
      <c r="DQ467" s="7">
        <v>20</v>
      </c>
      <c r="DR467" s="7">
        <v>26</v>
      </c>
      <c r="DS467" s="7">
        <v>23</v>
      </c>
      <c r="DT467" s="7">
        <v>17</v>
      </c>
      <c r="DU467" s="7">
        <v>19</v>
      </c>
      <c r="DV467" s="7">
        <v>16</v>
      </c>
      <c r="DW467" s="7">
        <v>55</v>
      </c>
      <c r="DX467" s="7">
        <f t="shared" si="33"/>
        <v>1683</v>
      </c>
      <c r="DY467" s="7">
        <f t="shared" si="34"/>
        <v>153</v>
      </c>
      <c r="DZ467" s="7">
        <f t="shared" si="35"/>
        <v>766</v>
      </c>
      <c r="EA467" s="7">
        <f t="shared" si="36"/>
        <v>710</v>
      </c>
    </row>
    <row r="468" spans="1:131" x14ac:dyDescent="0.35">
      <c r="A468" s="7">
        <v>14</v>
      </c>
      <c r="B468" s="10" t="s">
        <v>1146</v>
      </c>
      <c r="C468" s="10" t="s">
        <v>1053</v>
      </c>
      <c r="D468" s="7" t="s">
        <v>1054</v>
      </c>
      <c r="E468" s="7">
        <f>SUM(Table32534[[#This Row],[0]:[90]])</f>
        <v>3434</v>
      </c>
      <c r="F468" s="8">
        <f>SUM(Table32534[[#This Row],[0]:[15]])</f>
        <v>485</v>
      </c>
      <c r="G468" s="7">
        <f>SUM(Table32534[[#This Row],[16]:[64]])</f>
        <v>2135</v>
      </c>
      <c r="H468" s="7">
        <f>SUM(Table32534[[#This Row],[65]:[90]])</f>
        <v>814</v>
      </c>
      <c r="I468" s="7">
        <f>SUM(Table32534[[#This Row],[85]:[90]])</f>
        <v>115</v>
      </c>
      <c r="J468" s="8">
        <f>SUM(Table32534[[#This Row],[0]:[17]])</f>
        <v>546</v>
      </c>
      <c r="K468" s="7">
        <f>SUM(Table32534[[#This Row],[18]:[64]])</f>
        <v>2074</v>
      </c>
      <c r="L468" s="8">
        <f>SUM(Table32534[[#This Row],[0]:[4]])</f>
        <v>118</v>
      </c>
      <c r="M468" s="7">
        <f>SUM(Table32534[[#This Row],[5]:[15]])</f>
        <v>367</v>
      </c>
      <c r="N468" s="7">
        <f>SUM(Table32534[[#This Row],[16]:[24]])</f>
        <v>290</v>
      </c>
      <c r="O468" s="7">
        <f>SUM(Table32534[[#This Row],[25]:[49]])</f>
        <v>1019</v>
      </c>
      <c r="P468" s="7">
        <f>SUM(Table32534[[#This Row],[50]:[64]])</f>
        <v>826</v>
      </c>
      <c r="Q468" s="7">
        <f>SUM(Table32534[[#This Row],[65]:[74]])</f>
        <v>436</v>
      </c>
      <c r="R468" s="7">
        <f>SUM(Table32534[[#This Row],[75]:[84]])</f>
        <v>263</v>
      </c>
      <c r="S468" s="8">
        <f>SUM(Table32534[[#This Row],[5]:[9]])</f>
        <v>179</v>
      </c>
      <c r="T468" s="7">
        <f>SUM(Table32534[[#This Row],[10]:[14]])</f>
        <v>155</v>
      </c>
      <c r="U468" s="7">
        <f>SUM(Table32534[[#This Row],[15]:[19]])</f>
        <v>164</v>
      </c>
      <c r="V468" s="7">
        <f>SUM(Table32534[[#This Row],[20]:[24]])</f>
        <v>159</v>
      </c>
      <c r="W468" s="7">
        <f>SUM(Table32534[[#This Row],[25]:[29]])</f>
        <v>206</v>
      </c>
      <c r="X468" s="7">
        <f>SUM(Table32534[[#This Row],[30]:[34]])</f>
        <v>221</v>
      </c>
      <c r="Y468" s="7">
        <f>SUM(Table32534[[#This Row],[35]:[39]])</f>
        <v>217</v>
      </c>
      <c r="Z468" s="7">
        <f>SUM(Table32534[[#This Row],[40]:[44]])</f>
        <v>163</v>
      </c>
      <c r="AA468" s="7">
        <f>SUM(Table32534[[#This Row],[45]:[49]])</f>
        <v>212</v>
      </c>
      <c r="AB468" s="7">
        <f>SUM(Table32534[[#This Row],[50]:[54]])</f>
        <v>238</v>
      </c>
      <c r="AC468" s="7">
        <f>SUM(Table32534[[#This Row],[55]:[59]])</f>
        <v>301</v>
      </c>
      <c r="AD468" s="7">
        <f>SUM(Table32534[[#This Row],[60]:[64]])</f>
        <v>287</v>
      </c>
      <c r="AE468" s="7">
        <f>SUM(Table32534[[#This Row],[65]:[69]])</f>
        <v>227</v>
      </c>
      <c r="AF468" s="7">
        <f>SUM(Table32534[[#This Row],[70]:[74]])</f>
        <v>209</v>
      </c>
      <c r="AG468" s="7">
        <f>SUM(Table32534[[#This Row],[75]:[79]])</f>
        <v>163</v>
      </c>
      <c r="AH468" s="7">
        <f>SUM(Table32534[[#This Row],[80]:[84]])</f>
        <v>100</v>
      </c>
      <c r="AI468" s="7">
        <f>SUM(Table32534[[#This Row],[85]:[89]])</f>
        <v>80</v>
      </c>
      <c r="AJ468" s="7">
        <f>Table32534[[#This Row],[90]]</f>
        <v>35</v>
      </c>
      <c r="AK468" s="8">
        <v>33</v>
      </c>
      <c r="AL468" s="7">
        <v>22</v>
      </c>
      <c r="AM468" s="7">
        <v>18</v>
      </c>
      <c r="AN468" s="7">
        <v>17</v>
      </c>
      <c r="AO468" s="7">
        <v>28</v>
      </c>
      <c r="AP468" s="7">
        <v>23</v>
      </c>
      <c r="AQ468" s="7">
        <v>32</v>
      </c>
      <c r="AR468" s="7">
        <v>43</v>
      </c>
      <c r="AS468" s="7">
        <v>43</v>
      </c>
      <c r="AT468" s="7">
        <v>38</v>
      </c>
      <c r="AU468" s="7">
        <v>29</v>
      </c>
      <c r="AV468" s="7">
        <v>30</v>
      </c>
      <c r="AW468" s="7">
        <v>31</v>
      </c>
      <c r="AX468" s="7">
        <v>31</v>
      </c>
      <c r="AY468" s="7">
        <v>34</v>
      </c>
      <c r="AZ468" s="7">
        <v>33</v>
      </c>
      <c r="BA468" s="7">
        <v>23</v>
      </c>
      <c r="BB468" s="7">
        <v>38</v>
      </c>
      <c r="BC468" s="7">
        <v>46</v>
      </c>
      <c r="BD468" s="7">
        <v>24</v>
      </c>
      <c r="BE468" s="7">
        <v>38</v>
      </c>
      <c r="BF468" s="7">
        <v>32</v>
      </c>
      <c r="BG468" s="7">
        <v>28</v>
      </c>
      <c r="BH468" s="7">
        <v>31</v>
      </c>
      <c r="BI468" s="7">
        <v>30</v>
      </c>
      <c r="BJ468" s="7">
        <v>44</v>
      </c>
      <c r="BK468" s="7">
        <v>37</v>
      </c>
      <c r="BL468" s="7">
        <v>42</v>
      </c>
      <c r="BM468" s="7">
        <v>37</v>
      </c>
      <c r="BN468" s="7">
        <v>46</v>
      </c>
      <c r="BO468" s="7">
        <v>46</v>
      </c>
      <c r="BP468" s="7">
        <v>39</v>
      </c>
      <c r="BQ468" s="7">
        <v>48</v>
      </c>
      <c r="BR468" s="7">
        <v>42</v>
      </c>
      <c r="BS468" s="7">
        <v>46</v>
      </c>
      <c r="BT468" s="7">
        <v>54</v>
      </c>
      <c r="BU468" s="7">
        <v>47</v>
      </c>
      <c r="BV468" s="7">
        <v>35</v>
      </c>
      <c r="BW468" s="7">
        <v>31</v>
      </c>
      <c r="BX468" s="7">
        <v>50</v>
      </c>
      <c r="BY468" s="7">
        <v>27</v>
      </c>
      <c r="BZ468" s="7">
        <v>37</v>
      </c>
      <c r="CA468" s="7">
        <v>38</v>
      </c>
      <c r="CB468" s="7">
        <v>31</v>
      </c>
      <c r="CC468" s="7">
        <v>30</v>
      </c>
      <c r="CD468" s="7">
        <v>48</v>
      </c>
      <c r="CE468" s="7">
        <v>38</v>
      </c>
      <c r="CF468" s="7">
        <v>39</v>
      </c>
      <c r="CG468" s="7">
        <v>44</v>
      </c>
      <c r="CH468" s="7">
        <v>43</v>
      </c>
      <c r="CI468" s="7">
        <v>42</v>
      </c>
      <c r="CJ468" s="7">
        <v>47</v>
      </c>
      <c r="CK468" s="7">
        <v>51</v>
      </c>
      <c r="CL468" s="7">
        <v>48</v>
      </c>
      <c r="CM468" s="7">
        <v>50</v>
      </c>
      <c r="CN468" s="7">
        <v>64</v>
      </c>
      <c r="CO468" s="7">
        <v>43</v>
      </c>
      <c r="CP468" s="7">
        <v>64</v>
      </c>
      <c r="CQ468" s="7">
        <v>66</v>
      </c>
      <c r="CR468" s="7">
        <v>64</v>
      </c>
      <c r="CS468" s="7">
        <v>59</v>
      </c>
      <c r="CT468" s="7">
        <v>51</v>
      </c>
      <c r="CU468" s="7">
        <v>66</v>
      </c>
      <c r="CV468" s="7">
        <v>58</v>
      </c>
      <c r="CW468" s="7">
        <v>53</v>
      </c>
      <c r="CX468" s="7">
        <v>47</v>
      </c>
      <c r="CY468" s="7">
        <v>48</v>
      </c>
      <c r="CZ468" s="7">
        <v>43</v>
      </c>
      <c r="DA468" s="7">
        <v>47</v>
      </c>
      <c r="DB468" s="7">
        <v>42</v>
      </c>
      <c r="DC468" s="7">
        <v>38</v>
      </c>
      <c r="DD468" s="7">
        <v>42</v>
      </c>
      <c r="DE468" s="7">
        <v>35</v>
      </c>
      <c r="DF468" s="7">
        <v>51</v>
      </c>
      <c r="DG468" s="7">
        <v>43</v>
      </c>
      <c r="DH468" s="7">
        <v>35</v>
      </c>
      <c r="DI468" s="7">
        <v>36</v>
      </c>
      <c r="DJ468" s="7">
        <v>38</v>
      </c>
      <c r="DK468" s="7">
        <v>27</v>
      </c>
      <c r="DL468" s="7">
        <v>27</v>
      </c>
      <c r="DM468" s="7">
        <v>27</v>
      </c>
      <c r="DN468" s="7">
        <v>21</v>
      </c>
      <c r="DO468" s="7">
        <v>18</v>
      </c>
      <c r="DP468" s="7">
        <v>18</v>
      </c>
      <c r="DQ468" s="7">
        <v>16</v>
      </c>
      <c r="DR468" s="7">
        <v>23</v>
      </c>
      <c r="DS468" s="7">
        <v>14</v>
      </c>
      <c r="DT468" s="7">
        <v>18</v>
      </c>
      <c r="DU468" s="7">
        <v>12</v>
      </c>
      <c r="DV468" s="7">
        <v>13</v>
      </c>
      <c r="DW468" s="7">
        <v>35</v>
      </c>
      <c r="DX468" s="7">
        <f t="shared" si="33"/>
        <v>2135</v>
      </c>
      <c r="DY468" s="7">
        <f t="shared" si="34"/>
        <v>229</v>
      </c>
      <c r="DZ468" s="7">
        <f t="shared" si="35"/>
        <v>1019</v>
      </c>
      <c r="EA468" s="7">
        <f t="shared" si="36"/>
        <v>826</v>
      </c>
    </row>
    <row r="469" spans="1:131" x14ac:dyDescent="0.35">
      <c r="A469" s="7">
        <v>14</v>
      </c>
      <c r="B469" s="10" t="s">
        <v>1146</v>
      </c>
      <c r="C469" s="10" t="s">
        <v>1055</v>
      </c>
      <c r="D469" s="7" t="s">
        <v>1056</v>
      </c>
      <c r="E469" s="7">
        <f>SUM(Table32534[[#This Row],[0]:[90]])</f>
        <v>3835</v>
      </c>
      <c r="F469" s="8">
        <f>SUM(Table32534[[#This Row],[0]:[15]])</f>
        <v>539</v>
      </c>
      <c r="G469" s="7">
        <f>SUM(Table32534[[#This Row],[16]:[64]])</f>
        <v>2138</v>
      </c>
      <c r="H469" s="7">
        <f>SUM(Table32534[[#This Row],[65]:[90]])</f>
        <v>1158</v>
      </c>
      <c r="I469" s="7">
        <f>SUM(Table32534[[#This Row],[85]:[90]])</f>
        <v>160</v>
      </c>
      <c r="J469" s="8">
        <f>SUM(Table32534[[#This Row],[0]:[17]])</f>
        <v>619</v>
      </c>
      <c r="K469" s="7">
        <f>SUM(Table32534[[#This Row],[18]:[64]])</f>
        <v>2058</v>
      </c>
      <c r="L469" s="8">
        <f>SUM(Table32534[[#This Row],[0]:[4]])</f>
        <v>108</v>
      </c>
      <c r="M469" s="7">
        <f>SUM(Table32534[[#This Row],[5]:[15]])</f>
        <v>431</v>
      </c>
      <c r="N469" s="7">
        <f>SUM(Table32534[[#This Row],[16]:[24]])</f>
        <v>224</v>
      </c>
      <c r="O469" s="7">
        <f>SUM(Table32534[[#This Row],[25]:[49]])</f>
        <v>1164</v>
      </c>
      <c r="P469" s="7">
        <f>SUM(Table32534[[#This Row],[50]:[64]])</f>
        <v>750</v>
      </c>
      <c r="Q469" s="7">
        <f>SUM(Table32534[[#This Row],[65]:[74]])</f>
        <v>563</v>
      </c>
      <c r="R469" s="7">
        <f>SUM(Table32534[[#This Row],[75]:[84]])</f>
        <v>435</v>
      </c>
      <c r="S469" s="8">
        <f>SUM(Table32534[[#This Row],[5]:[9]])</f>
        <v>188</v>
      </c>
      <c r="T469" s="7">
        <f>SUM(Table32534[[#This Row],[10]:[14]])</f>
        <v>210</v>
      </c>
      <c r="U469" s="7">
        <f>SUM(Table32534[[#This Row],[15]:[19]])</f>
        <v>166</v>
      </c>
      <c r="V469" s="7">
        <f>SUM(Table32534[[#This Row],[20]:[24]])</f>
        <v>91</v>
      </c>
      <c r="W469" s="7">
        <f>SUM(Table32534[[#This Row],[25]:[29]])</f>
        <v>145</v>
      </c>
      <c r="X469" s="7">
        <f>SUM(Table32534[[#This Row],[30]:[34]])</f>
        <v>202</v>
      </c>
      <c r="Y469" s="7">
        <f>SUM(Table32534[[#This Row],[35]:[39]])</f>
        <v>236</v>
      </c>
      <c r="Z469" s="7">
        <f>SUM(Table32534[[#This Row],[40]:[44]])</f>
        <v>300</v>
      </c>
      <c r="AA469" s="7">
        <f>SUM(Table32534[[#This Row],[45]:[49]])</f>
        <v>281</v>
      </c>
      <c r="AB469" s="7">
        <f>SUM(Table32534[[#This Row],[50]:[54]])</f>
        <v>237</v>
      </c>
      <c r="AC469" s="7">
        <f>SUM(Table32534[[#This Row],[55]:[59]])</f>
        <v>247</v>
      </c>
      <c r="AD469" s="7">
        <f>SUM(Table32534[[#This Row],[60]:[64]])</f>
        <v>266</v>
      </c>
      <c r="AE469" s="7">
        <f>SUM(Table32534[[#This Row],[65]:[69]])</f>
        <v>288</v>
      </c>
      <c r="AF469" s="7">
        <f>SUM(Table32534[[#This Row],[70]:[74]])</f>
        <v>275</v>
      </c>
      <c r="AG469" s="7">
        <f>SUM(Table32534[[#This Row],[75]:[79]])</f>
        <v>305</v>
      </c>
      <c r="AH469" s="7">
        <f>SUM(Table32534[[#This Row],[80]:[84]])</f>
        <v>130</v>
      </c>
      <c r="AI469" s="7">
        <f>SUM(Table32534[[#This Row],[85]:[89]])</f>
        <v>116</v>
      </c>
      <c r="AJ469" s="7">
        <f>Table32534[[#This Row],[90]]</f>
        <v>44</v>
      </c>
      <c r="AK469" s="8">
        <v>20</v>
      </c>
      <c r="AL469" s="7">
        <v>13</v>
      </c>
      <c r="AM469" s="7">
        <v>33</v>
      </c>
      <c r="AN469" s="7">
        <v>14</v>
      </c>
      <c r="AO469" s="7">
        <v>28</v>
      </c>
      <c r="AP469" s="7">
        <v>28</v>
      </c>
      <c r="AQ469" s="7">
        <v>39</v>
      </c>
      <c r="AR469" s="7">
        <v>35</v>
      </c>
      <c r="AS469" s="7">
        <v>44</v>
      </c>
      <c r="AT469" s="7">
        <v>42</v>
      </c>
      <c r="AU469" s="7">
        <v>41</v>
      </c>
      <c r="AV469" s="7">
        <v>35</v>
      </c>
      <c r="AW469" s="7">
        <v>46</v>
      </c>
      <c r="AX469" s="7">
        <v>31</v>
      </c>
      <c r="AY469" s="7">
        <v>57</v>
      </c>
      <c r="AZ469" s="7">
        <v>33</v>
      </c>
      <c r="BA469" s="7">
        <v>39</v>
      </c>
      <c r="BB469" s="7">
        <v>41</v>
      </c>
      <c r="BC469" s="7">
        <v>25</v>
      </c>
      <c r="BD469" s="7">
        <v>28</v>
      </c>
      <c r="BE469" s="7">
        <v>16</v>
      </c>
      <c r="BF469" s="7">
        <v>23</v>
      </c>
      <c r="BG469" s="7">
        <v>23</v>
      </c>
      <c r="BH469" s="7">
        <v>17</v>
      </c>
      <c r="BI469" s="7">
        <v>12</v>
      </c>
      <c r="BJ469" s="7">
        <v>32</v>
      </c>
      <c r="BK469" s="7">
        <v>31</v>
      </c>
      <c r="BL469" s="7">
        <v>25</v>
      </c>
      <c r="BM469" s="7">
        <v>22</v>
      </c>
      <c r="BN469" s="7">
        <v>35</v>
      </c>
      <c r="BO469" s="7">
        <v>27</v>
      </c>
      <c r="BP469" s="7">
        <v>42</v>
      </c>
      <c r="BQ469" s="7">
        <v>40</v>
      </c>
      <c r="BR469" s="7">
        <v>50</v>
      </c>
      <c r="BS469" s="7">
        <v>43</v>
      </c>
      <c r="BT469" s="7">
        <v>36</v>
      </c>
      <c r="BU469" s="7">
        <v>52</v>
      </c>
      <c r="BV469" s="7">
        <v>55</v>
      </c>
      <c r="BW469" s="7">
        <v>42</v>
      </c>
      <c r="BX469" s="7">
        <v>51</v>
      </c>
      <c r="BY469" s="7">
        <v>66</v>
      </c>
      <c r="BZ469" s="7">
        <v>67</v>
      </c>
      <c r="CA469" s="7">
        <v>55</v>
      </c>
      <c r="CB469" s="7">
        <v>55</v>
      </c>
      <c r="CC469" s="7">
        <v>57</v>
      </c>
      <c r="CD469" s="7">
        <v>68</v>
      </c>
      <c r="CE469" s="7">
        <v>43</v>
      </c>
      <c r="CF469" s="7">
        <v>63</v>
      </c>
      <c r="CG469" s="7">
        <v>54</v>
      </c>
      <c r="CH469" s="7">
        <v>53</v>
      </c>
      <c r="CI469" s="7">
        <v>52</v>
      </c>
      <c r="CJ469" s="7">
        <v>37</v>
      </c>
      <c r="CK469" s="7">
        <v>47</v>
      </c>
      <c r="CL469" s="7">
        <v>50</v>
      </c>
      <c r="CM469" s="7">
        <v>51</v>
      </c>
      <c r="CN469" s="7">
        <v>51</v>
      </c>
      <c r="CO469" s="7">
        <v>55</v>
      </c>
      <c r="CP469" s="7">
        <v>45</v>
      </c>
      <c r="CQ469" s="7">
        <v>49</v>
      </c>
      <c r="CR469" s="7">
        <v>47</v>
      </c>
      <c r="CS469" s="7">
        <v>43</v>
      </c>
      <c r="CT469" s="7">
        <v>56</v>
      </c>
      <c r="CU469" s="7">
        <v>59</v>
      </c>
      <c r="CV469" s="7">
        <v>47</v>
      </c>
      <c r="CW469" s="7">
        <v>61</v>
      </c>
      <c r="CX469" s="7">
        <v>53</v>
      </c>
      <c r="CY469" s="7">
        <v>63</v>
      </c>
      <c r="CZ469" s="7">
        <v>48</v>
      </c>
      <c r="DA469" s="7">
        <v>62</v>
      </c>
      <c r="DB469" s="7">
        <v>62</v>
      </c>
      <c r="DC469" s="7">
        <v>41</v>
      </c>
      <c r="DD469" s="7">
        <v>63</v>
      </c>
      <c r="DE469" s="7">
        <v>62</v>
      </c>
      <c r="DF469" s="7">
        <v>47</v>
      </c>
      <c r="DG469" s="7">
        <v>62</v>
      </c>
      <c r="DH469" s="7">
        <v>62</v>
      </c>
      <c r="DI469" s="7">
        <v>68</v>
      </c>
      <c r="DJ469" s="7">
        <v>73</v>
      </c>
      <c r="DK469" s="7">
        <v>54</v>
      </c>
      <c r="DL469" s="7">
        <v>48</v>
      </c>
      <c r="DM469" s="7">
        <v>48</v>
      </c>
      <c r="DN469" s="7">
        <v>29</v>
      </c>
      <c r="DO469" s="7">
        <v>24</v>
      </c>
      <c r="DP469" s="7">
        <v>14</v>
      </c>
      <c r="DQ469" s="7">
        <v>15</v>
      </c>
      <c r="DR469" s="7">
        <v>42</v>
      </c>
      <c r="DS469" s="7">
        <v>21</v>
      </c>
      <c r="DT469" s="7">
        <v>22</v>
      </c>
      <c r="DU469" s="7">
        <v>24</v>
      </c>
      <c r="DV469" s="7">
        <v>7</v>
      </c>
      <c r="DW469" s="7">
        <v>44</v>
      </c>
      <c r="DX469" s="7">
        <f t="shared" si="33"/>
        <v>2138</v>
      </c>
      <c r="DY469" s="7">
        <f t="shared" si="34"/>
        <v>144</v>
      </c>
      <c r="DZ469" s="7">
        <f t="shared" si="35"/>
        <v>1164</v>
      </c>
      <c r="EA469" s="7">
        <f t="shared" si="36"/>
        <v>750</v>
      </c>
    </row>
    <row r="470" spans="1:131" x14ac:dyDescent="0.35">
      <c r="A470" s="7">
        <v>14</v>
      </c>
      <c r="B470" s="10" t="s">
        <v>1146</v>
      </c>
      <c r="C470" s="10" t="s">
        <v>1057</v>
      </c>
      <c r="D470" s="7" t="s">
        <v>1058</v>
      </c>
      <c r="E470" s="7">
        <f>SUM(Table32534[[#This Row],[0]:[90]])</f>
        <v>3205</v>
      </c>
      <c r="F470" s="8">
        <f>SUM(Table32534[[#This Row],[0]:[15]])</f>
        <v>514</v>
      </c>
      <c r="G470" s="7">
        <f>SUM(Table32534[[#This Row],[16]:[64]])</f>
        <v>1914</v>
      </c>
      <c r="H470" s="7">
        <f>SUM(Table32534[[#This Row],[65]:[90]])</f>
        <v>777</v>
      </c>
      <c r="I470" s="7">
        <f>SUM(Table32534[[#This Row],[85]:[90]])</f>
        <v>145</v>
      </c>
      <c r="J470" s="8">
        <f>SUM(Table32534[[#This Row],[0]:[17]])</f>
        <v>584</v>
      </c>
      <c r="K470" s="7">
        <f>SUM(Table32534[[#This Row],[18]:[64]])</f>
        <v>1844</v>
      </c>
      <c r="L470" s="8">
        <f>SUM(Table32534[[#This Row],[0]:[4]])</f>
        <v>112</v>
      </c>
      <c r="M470" s="7">
        <f>SUM(Table32534[[#This Row],[5]:[15]])</f>
        <v>402</v>
      </c>
      <c r="N470" s="7">
        <f>SUM(Table32534[[#This Row],[16]:[24]])</f>
        <v>273</v>
      </c>
      <c r="O470" s="7">
        <f>SUM(Table32534[[#This Row],[25]:[49]])</f>
        <v>1001</v>
      </c>
      <c r="P470" s="7">
        <f>SUM(Table32534[[#This Row],[50]:[64]])</f>
        <v>640</v>
      </c>
      <c r="Q470" s="7">
        <f>SUM(Table32534[[#This Row],[65]:[74]])</f>
        <v>354</v>
      </c>
      <c r="R470" s="7">
        <f>SUM(Table32534[[#This Row],[75]:[84]])</f>
        <v>278</v>
      </c>
      <c r="S470" s="8">
        <f>SUM(Table32534[[#This Row],[5]:[9]])</f>
        <v>163</v>
      </c>
      <c r="T470" s="7">
        <f>SUM(Table32534[[#This Row],[10]:[14]])</f>
        <v>198</v>
      </c>
      <c r="U470" s="7">
        <f>SUM(Table32534[[#This Row],[15]:[19]])</f>
        <v>177</v>
      </c>
      <c r="V470" s="7">
        <f>SUM(Table32534[[#This Row],[20]:[24]])</f>
        <v>137</v>
      </c>
      <c r="W470" s="7">
        <f>SUM(Table32534[[#This Row],[25]:[29]])</f>
        <v>137</v>
      </c>
      <c r="X470" s="7">
        <f>SUM(Table32534[[#This Row],[30]:[34]])</f>
        <v>210</v>
      </c>
      <c r="Y470" s="7">
        <f>SUM(Table32534[[#This Row],[35]:[39]])</f>
        <v>239</v>
      </c>
      <c r="Z470" s="7">
        <f>SUM(Table32534[[#This Row],[40]:[44]])</f>
        <v>213</v>
      </c>
      <c r="AA470" s="7">
        <f>SUM(Table32534[[#This Row],[45]:[49]])</f>
        <v>202</v>
      </c>
      <c r="AB470" s="7">
        <f>SUM(Table32534[[#This Row],[50]:[54]])</f>
        <v>224</v>
      </c>
      <c r="AC470" s="7">
        <f>SUM(Table32534[[#This Row],[55]:[59]])</f>
        <v>183</v>
      </c>
      <c r="AD470" s="7">
        <f>SUM(Table32534[[#This Row],[60]:[64]])</f>
        <v>233</v>
      </c>
      <c r="AE470" s="7">
        <f>SUM(Table32534[[#This Row],[65]:[69]])</f>
        <v>190</v>
      </c>
      <c r="AF470" s="7">
        <f>SUM(Table32534[[#This Row],[70]:[74]])</f>
        <v>164</v>
      </c>
      <c r="AG470" s="7">
        <f>SUM(Table32534[[#This Row],[75]:[79]])</f>
        <v>175</v>
      </c>
      <c r="AH470" s="7">
        <f>SUM(Table32534[[#This Row],[80]:[84]])</f>
        <v>103</v>
      </c>
      <c r="AI470" s="7">
        <f>SUM(Table32534[[#This Row],[85]:[89]])</f>
        <v>95</v>
      </c>
      <c r="AJ470" s="7">
        <f>Table32534[[#This Row],[90]]</f>
        <v>50</v>
      </c>
      <c r="AK470" s="8">
        <v>19</v>
      </c>
      <c r="AL470" s="7">
        <v>22</v>
      </c>
      <c r="AM470" s="7">
        <v>25</v>
      </c>
      <c r="AN470" s="7">
        <v>19</v>
      </c>
      <c r="AO470" s="7">
        <v>27</v>
      </c>
      <c r="AP470" s="7">
        <v>27</v>
      </c>
      <c r="AQ470" s="7">
        <v>33</v>
      </c>
      <c r="AR470" s="7">
        <v>33</v>
      </c>
      <c r="AS470" s="7">
        <v>34</v>
      </c>
      <c r="AT470" s="7">
        <v>36</v>
      </c>
      <c r="AU470" s="7">
        <v>38</v>
      </c>
      <c r="AV470" s="7">
        <v>45</v>
      </c>
      <c r="AW470" s="7">
        <v>28</v>
      </c>
      <c r="AX470" s="7">
        <v>47</v>
      </c>
      <c r="AY470" s="7">
        <v>40</v>
      </c>
      <c r="AZ470" s="7">
        <v>41</v>
      </c>
      <c r="BA470" s="7">
        <v>39</v>
      </c>
      <c r="BB470" s="7">
        <v>31</v>
      </c>
      <c r="BC470" s="7">
        <v>38</v>
      </c>
      <c r="BD470" s="7">
        <v>28</v>
      </c>
      <c r="BE470" s="7">
        <v>30</v>
      </c>
      <c r="BF470" s="7">
        <v>26</v>
      </c>
      <c r="BG470" s="7">
        <v>32</v>
      </c>
      <c r="BH470" s="7">
        <v>20</v>
      </c>
      <c r="BI470" s="7">
        <v>29</v>
      </c>
      <c r="BJ470" s="7">
        <v>21</v>
      </c>
      <c r="BK470" s="7">
        <v>30</v>
      </c>
      <c r="BL470" s="7">
        <v>31</v>
      </c>
      <c r="BM470" s="7">
        <v>29</v>
      </c>
      <c r="BN470" s="7">
        <v>26</v>
      </c>
      <c r="BO470" s="7">
        <v>34</v>
      </c>
      <c r="BP470" s="7">
        <v>38</v>
      </c>
      <c r="BQ470" s="7">
        <v>47</v>
      </c>
      <c r="BR470" s="7">
        <v>41</v>
      </c>
      <c r="BS470" s="7">
        <v>50</v>
      </c>
      <c r="BT470" s="7">
        <v>54</v>
      </c>
      <c r="BU470" s="7">
        <v>55</v>
      </c>
      <c r="BV470" s="7">
        <v>42</v>
      </c>
      <c r="BW470" s="7">
        <v>44</v>
      </c>
      <c r="BX470" s="7">
        <v>44</v>
      </c>
      <c r="BY470" s="7">
        <v>52</v>
      </c>
      <c r="BZ470" s="7">
        <v>40</v>
      </c>
      <c r="CA470" s="7">
        <v>48</v>
      </c>
      <c r="CB470" s="7">
        <v>36</v>
      </c>
      <c r="CC470" s="7">
        <v>37</v>
      </c>
      <c r="CD470" s="7">
        <v>53</v>
      </c>
      <c r="CE470" s="7">
        <v>46</v>
      </c>
      <c r="CF470" s="7">
        <v>35</v>
      </c>
      <c r="CG470" s="7">
        <v>32</v>
      </c>
      <c r="CH470" s="7">
        <v>36</v>
      </c>
      <c r="CI470" s="7">
        <v>39</v>
      </c>
      <c r="CJ470" s="7">
        <v>35</v>
      </c>
      <c r="CK470" s="7">
        <v>50</v>
      </c>
      <c r="CL470" s="7">
        <v>46</v>
      </c>
      <c r="CM470" s="7">
        <v>54</v>
      </c>
      <c r="CN470" s="7">
        <v>34</v>
      </c>
      <c r="CO470" s="7">
        <v>31</v>
      </c>
      <c r="CP470" s="7">
        <v>34</v>
      </c>
      <c r="CQ470" s="7">
        <v>43</v>
      </c>
      <c r="CR470" s="7">
        <v>41</v>
      </c>
      <c r="CS470" s="7">
        <v>52</v>
      </c>
      <c r="CT470" s="7">
        <v>44</v>
      </c>
      <c r="CU470" s="7">
        <v>40</v>
      </c>
      <c r="CV470" s="7">
        <v>45</v>
      </c>
      <c r="CW470" s="7">
        <v>52</v>
      </c>
      <c r="CX470" s="7">
        <v>34</v>
      </c>
      <c r="CY470" s="7">
        <v>41</v>
      </c>
      <c r="CZ470" s="7">
        <v>30</v>
      </c>
      <c r="DA470" s="7">
        <v>51</v>
      </c>
      <c r="DB470" s="7">
        <v>34</v>
      </c>
      <c r="DC470" s="7">
        <v>39</v>
      </c>
      <c r="DD470" s="7">
        <v>36</v>
      </c>
      <c r="DE470" s="7">
        <v>24</v>
      </c>
      <c r="DF470" s="7">
        <v>31</v>
      </c>
      <c r="DG470" s="7">
        <v>34</v>
      </c>
      <c r="DH470" s="7">
        <v>40</v>
      </c>
      <c r="DI470" s="7">
        <v>38</v>
      </c>
      <c r="DJ470" s="7">
        <v>38</v>
      </c>
      <c r="DK470" s="7">
        <v>31</v>
      </c>
      <c r="DL470" s="7">
        <v>28</v>
      </c>
      <c r="DM470" s="7">
        <v>28</v>
      </c>
      <c r="DN470" s="7">
        <v>21</v>
      </c>
      <c r="DO470" s="7">
        <v>19</v>
      </c>
      <c r="DP470" s="7">
        <v>16</v>
      </c>
      <c r="DQ470" s="7">
        <v>19</v>
      </c>
      <c r="DR470" s="7">
        <v>16</v>
      </c>
      <c r="DS470" s="7">
        <v>24</v>
      </c>
      <c r="DT470" s="7">
        <v>16</v>
      </c>
      <c r="DU470" s="7">
        <v>18</v>
      </c>
      <c r="DV470" s="7">
        <v>21</v>
      </c>
      <c r="DW470" s="7">
        <v>50</v>
      </c>
      <c r="DX470" s="7">
        <f t="shared" si="33"/>
        <v>1914</v>
      </c>
      <c r="DY470" s="7">
        <f t="shared" si="34"/>
        <v>203</v>
      </c>
      <c r="DZ470" s="7">
        <f t="shared" si="35"/>
        <v>1001</v>
      </c>
      <c r="EA470" s="7">
        <f t="shared" si="36"/>
        <v>640</v>
      </c>
    </row>
    <row r="471" spans="1:131" x14ac:dyDescent="0.35">
      <c r="A471" s="7">
        <v>14</v>
      </c>
      <c r="B471" s="10" t="s">
        <v>1146</v>
      </c>
      <c r="C471" s="10" t="s">
        <v>1059</v>
      </c>
      <c r="D471" s="7" t="s">
        <v>1060</v>
      </c>
      <c r="E471" s="7">
        <f>SUM(Table32534[[#This Row],[0]:[90]])</f>
        <v>4083</v>
      </c>
      <c r="F471" s="8">
        <f>SUM(Table32534[[#This Row],[0]:[15]])</f>
        <v>683</v>
      </c>
      <c r="G471" s="7">
        <f>SUM(Table32534[[#This Row],[16]:[64]])</f>
        <v>2491</v>
      </c>
      <c r="H471" s="7">
        <f>SUM(Table32534[[#This Row],[65]:[90]])</f>
        <v>909</v>
      </c>
      <c r="I471" s="7">
        <f>SUM(Table32534[[#This Row],[85]:[90]])</f>
        <v>95</v>
      </c>
      <c r="J471" s="8">
        <f>SUM(Table32534[[#This Row],[0]:[17]])</f>
        <v>770</v>
      </c>
      <c r="K471" s="7">
        <f>SUM(Table32534[[#This Row],[18]:[64]])</f>
        <v>2404</v>
      </c>
      <c r="L471" s="8">
        <f>SUM(Table32534[[#This Row],[0]:[4]])</f>
        <v>194</v>
      </c>
      <c r="M471" s="7">
        <f>SUM(Table32534[[#This Row],[5]:[15]])</f>
        <v>489</v>
      </c>
      <c r="N471" s="7">
        <f>SUM(Table32534[[#This Row],[16]:[24]])</f>
        <v>359</v>
      </c>
      <c r="O471" s="7">
        <f>SUM(Table32534[[#This Row],[25]:[49]])</f>
        <v>1251</v>
      </c>
      <c r="P471" s="7">
        <f>SUM(Table32534[[#This Row],[50]:[64]])</f>
        <v>881</v>
      </c>
      <c r="Q471" s="7">
        <f>SUM(Table32534[[#This Row],[65]:[74]])</f>
        <v>479</v>
      </c>
      <c r="R471" s="7">
        <f>SUM(Table32534[[#This Row],[75]:[84]])</f>
        <v>335</v>
      </c>
      <c r="S471" s="8">
        <f>SUM(Table32534[[#This Row],[5]:[9]])</f>
        <v>217</v>
      </c>
      <c r="T471" s="7">
        <f>SUM(Table32534[[#This Row],[10]:[14]])</f>
        <v>228</v>
      </c>
      <c r="U471" s="7">
        <f>SUM(Table32534[[#This Row],[15]:[19]])</f>
        <v>214</v>
      </c>
      <c r="V471" s="7">
        <f>SUM(Table32534[[#This Row],[20]:[24]])</f>
        <v>189</v>
      </c>
      <c r="W471" s="7">
        <f>SUM(Table32534[[#This Row],[25]:[29]])</f>
        <v>204</v>
      </c>
      <c r="X471" s="7">
        <f>SUM(Table32534[[#This Row],[30]:[34]])</f>
        <v>267</v>
      </c>
      <c r="Y471" s="7">
        <f>SUM(Table32534[[#This Row],[35]:[39]])</f>
        <v>268</v>
      </c>
      <c r="Z471" s="7">
        <f>SUM(Table32534[[#This Row],[40]:[44]])</f>
        <v>265</v>
      </c>
      <c r="AA471" s="7">
        <f>SUM(Table32534[[#This Row],[45]:[49]])</f>
        <v>247</v>
      </c>
      <c r="AB471" s="7">
        <f>SUM(Table32534[[#This Row],[50]:[54]])</f>
        <v>297</v>
      </c>
      <c r="AC471" s="7">
        <f>SUM(Table32534[[#This Row],[55]:[59]])</f>
        <v>313</v>
      </c>
      <c r="AD471" s="7">
        <f>SUM(Table32534[[#This Row],[60]:[64]])</f>
        <v>271</v>
      </c>
      <c r="AE471" s="7">
        <f>SUM(Table32534[[#This Row],[65]:[69]])</f>
        <v>245</v>
      </c>
      <c r="AF471" s="7">
        <f>SUM(Table32534[[#This Row],[70]:[74]])</f>
        <v>234</v>
      </c>
      <c r="AG471" s="7">
        <f>SUM(Table32534[[#This Row],[75]:[79]])</f>
        <v>212</v>
      </c>
      <c r="AH471" s="7">
        <f>SUM(Table32534[[#This Row],[80]:[84]])</f>
        <v>123</v>
      </c>
      <c r="AI471" s="7">
        <f>SUM(Table32534[[#This Row],[85]:[89]])</f>
        <v>73</v>
      </c>
      <c r="AJ471" s="7">
        <f>Table32534[[#This Row],[90]]</f>
        <v>22</v>
      </c>
      <c r="AK471" s="8">
        <v>32</v>
      </c>
      <c r="AL471" s="7">
        <v>45</v>
      </c>
      <c r="AM471" s="7">
        <v>41</v>
      </c>
      <c r="AN471" s="7">
        <v>41</v>
      </c>
      <c r="AO471" s="7">
        <v>35</v>
      </c>
      <c r="AP471" s="7">
        <v>38</v>
      </c>
      <c r="AQ471" s="7">
        <v>42</v>
      </c>
      <c r="AR471" s="7">
        <v>46</v>
      </c>
      <c r="AS471" s="7">
        <v>43</v>
      </c>
      <c r="AT471" s="7">
        <v>48</v>
      </c>
      <c r="AU471" s="7">
        <v>46</v>
      </c>
      <c r="AV471" s="7">
        <v>38</v>
      </c>
      <c r="AW471" s="7">
        <v>52</v>
      </c>
      <c r="AX471" s="7">
        <v>40</v>
      </c>
      <c r="AY471" s="7">
        <v>52</v>
      </c>
      <c r="AZ471" s="7">
        <v>44</v>
      </c>
      <c r="BA471" s="7">
        <v>43</v>
      </c>
      <c r="BB471" s="7">
        <v>44</v>
      </c>
      <c r="BC471" s="7">
        <v>45</v>
      </c>
      <c r="BD471" s="7">
        <v>38</v>
      </c>
      <c r="BE471" s="7">
        <v>47</v>
      </c>
      <c r="BF471" s="7">
        <v>50</v>
      </c>
      <c r="BG471" s="7">
        <v>33</v>
      </c>
      <c r="BH471" s="7">
        <v>25</v>
      </c>
      <c r="BI471" s="7">
        <v>34</v>
      </c>
      <c r="BJ471" s="7">
        <v>37</v>
      </c>
      <c r="BK471" s="7">
        <v>39</v>
      </c>
      <c r="BL471" s="7">
        <v>40</v>
      </c>
      <c r="BM471" s="7">
        <v>33</v>
      </c>
      <c r="BN471" s="7">
        <v>55</v>
      </c>
      <c r="BO471" s="7">
        <v>56</v>
      </c>
      <c r="BP471" s="7">
        <v>54</v>
      </c>
      <c r="BQ471" s="7">
        <v>49</v>
      </c>
      <c r="BR471" s="7">
        <v>54</v>
      </c>
      <c r="BS471" s="7">
        <v>54</v>
      </c>
      <c r="BT471" s="7">
        <v>64</v>
      </c>
      <c r="BU471" s="7">
        <v>50</v>
      </c>
      <c r="BV471" s="7">
        <v>61</v>
      </c>
      <c r="BW471" s="7">
        <v>45</v>
      </c>
      <c r="BX471" s="7">
        <v>48</v>
      </c>
      <c r="BY471" s="7">
        <v>43</v>
      </c>
      <c r="BZ471" s="7">
        <v>58</v>
      </c>
      <c r="CA471" s="7">
        <v>63</v>
      </c>
      <c r="CB471" s="7">
        <v>47</v>
      </c>
      <c r="CC471" s="7">
        <v>54</v>
      </c>
      <c r="CD471" s="7">
        <v>60</v>
      </c>
      <c r="CE471" s="7">
        <v>46</v>
      </c>
      <c r="CF471" s="7">
        <v>38</v>
      </c>
      <c r="CG471" s="7">
        <v>54</v>
      </c>
      <c r="CH471" s="7">
        <v>49</v>
      </c>
      <c r="CI471" s="7">
        <v>47</v>
      </c>
      <c r="CJ471" s="7">
        <v>54</v>
      </c>
      <c r="CK471" s="7">
        <v>73</v>
      </c>
      <c r="CL471" s="7">
        <v>60</v>
      </c>
      <c r="CM471" s="7">
        <v>63</v>
      </c>
      <c r="CN471" s="7">
        <v>72</v>
      </c>
      <c r="CO471" s="7">
        <v>60</v>
      </c>
      <c r="CP471" s="7">
        <v>57</v>
      </c>
      <c r="CQ471" s="7">
        <v>61</v>
      </c>
      <c r="CR471" s="7">
        <v>63</v>
      </c>
      <c r="CS471" s="7">
        <v>53</v>
      </c>
      <c r="CT471" s="7">
        <v>59</v>
      </c>
      <c r="CU471" s="7">
        <v>60</v>
      </c>
      <c r="CV471" s="7">
        <v>54</v>
      </c>
      <c r="CW471" s="7">
        <v>45</v>
      </c>
      <c r="CX471" s="7">
        <v>51</v>
      </c>
      <c r="CY471" s="7">
        <v>35</v>
      </c>
      <c r="CZ471" s="7">
        <v>57</v>
      </c>
      <c r="DA471" s="7">
        <v>47</v>
      </c>
      <c r="DB471" s="7">
        <v>55</v>
      </c>
      <c r="DC471" s="7">
        <v>47</v>
      </c>
      <c r="DD471" s="7">
        <v>47</v>
      </c>
      <c r="DE471" s="7">
        <v>43</v>
      </c>
      <c r="DF471" s="7">
        <v>53</v>
      </c>
      <c r="DG471" s="7">
        <v>44</v>
      </c>
      <c r="DH471" s="7">
        <v>34</v>
      </c>
      <c r="DI471" s="7">
        <v>50</v>
      </c>
      <c r="DJ471" s="7">
        <v>49</v>
      </c>
      <c r="DK471" s="7">
        <v>44</v>
      </c>
      <c r="DL471" s="7">
        <v>35</v>
      </c>
      <c r="DM471" s="7">
        <v>29</v>
      </c>
      <c r="DN471" s="7">
        <v>27</v>
      </c>
      <c r="DO471" s="7">
        <v>26</v>
      </c>
      <c r="DP471" s="7">
        <v>21</v>
      </c>
      <c r="DQ471" s="7">
        <v>20</v>
      </c>
      <c r="DR471" s="7">
        <v>21</v>
      </c>
      <c r="DS471" s="7">
        <v>13</v>
      </c>
      <c r="DT471" s="7">
        <v>16</v>
      </c>
      <c r="DU471" s="7">
        <v>14</v>
      </c>
      <c r="DV471" s="7">
        <v>9</v>
      </c>
      <c r="DW471" s="7">
        <v>22</v>
      </c>
      <c r="DX471" s="7">
        <f t="shared" si="33"/>
        <v>2491</v>
      </c>
      <c r="DY471" s="7">
        <f t="shared" si="34"/>
        <v>272</v>
      </c>
      <c r="DZ471" s="7">
        <f t="shared" si="35"/>
        <v>1251</v>
      </c>
      <c r="EA471" s="7">
        <f t="shared" si="36"/>
        <v>881</v>
      </c>
    </row>
    <row r="472" spans="1:131" x14ac:dyDescent="0.35">
      <c r="A472" s="7">
        <v>14</v>
      </c>
      <c r="B472" s="10" t="s">
        <v>1146</v>
      </c>
      <c r="C472" s="10" t="s">
        <v>1061</v>
      </c>
      <c r="D472" s="7" t="s">
        <v>1062</v>
      </c>
      <c r="E472" s="7">
        <f>SUM(Table32534[[#This Row],[0]:[90]])</f>
        <v>4880</v>
      </c>
      <c r="F472" s="8">
        <f>SUM(Table32534[[#This Row],[0]:[15]])</f>
        <v>747</v>
      </c>
      <c r="G472" s="7">
        <f>SUM(Table32534[[#This Row],[16]:[64]])</f>
        <v>3024</v>
      </c>
      <c r="H472" s="7">
        <f>SUM(Table32534[[#This Row],[65]:[90]])</f>
        <v>1109</v>
      </c>
      <c r="I472" s="7">
        <f>SUM(Table32534[[#This Row],[85]:[90]])</f>
        <v>122</v>
      </c>
      <c r="J472" s="8">
        <f>SUM(Table32534[[#This Row],[0]:[17]])</f>
        <v>837</v>
      </c>
      <c r="K472" s="7">
        <f>SUM(Table32534[[#This Row],[18]:[64]])</f>
        <v>2934</v>
      </c>
      <c r="L472" s="8">
        <f>SUM(Table32534[[#This Row],[0]:[4]])</f>
        <v>208</v>
      </c>
      <c r="M472" s="7">
        <f>SUM(Table32534[[#This Row],[5]:[15]])</f>
        <v>539</v>
      </c>
      <c r="N472" s="7">
        <f>SUM(Table32534[[#This Row],[16]:[24]])</f>
        <v>388</v>
      </c>
      <c r="O472" s="7">
        <f>SUM(Table32534[[#This Row],[25]:[49]])</f>
        <v>1525</v>
      </c>
      <c r="P472" s="7">
        <f>SUM(Table32534[[#This Row],[50]:[64]])</f>
        <v>1111</v>
      </c>
      <c r="Q472" s="7">
        <f>SUM(Table32534[[#This Row],[65]:[74]])</f>
        <v>578</v>
      </c>
      <c r="R472" s="7">
        <f>SUM(Table32534[[#This Row],[75]:[84]])</f>
        <v>409</v>
      </c>
      <c r="S472" s="8">
        <f>SUM(Table32534[[#This Row],[5]:[9]])</f>
        <v>225</v>
      </c>
      <c r="T472" s="7">
        <f>SUM(Table32534[[#This Row],[10]:[14]])</f>
        <v>267</v>
      </c>
      <c r="U472" s="7">
        <f>SUM(Table32534[[#This Row],[15]:[19]])</f>
        <v>217</v>
      </c>
      <c r="V472" s="7">
        <f>SUM(Table32534[[#This Row],[20]:[24]])</f>
        <v>218</v>
      </c>
      <c r="W472" s="7">
        <f>SUM(Table32534[[#This Row],[25]:[29]])</f>
        <v>312</v>
      </c>
      <c r="X472" s="7">
        <f>SUM(Table32534[[#This Row],[30]:[34]])</f>
        <v>314</v>
      </c>
      <c r="Y472" s="7">
        <f>SUM(Table32534[[#This Row],[35]:[39]])</f>
        <v>272</v>
      </c>
      <c r="Z472" s="7">
        <f>SUM(Table32534[[#This Row],[40]:[44]])</f>
        <v>356</v>
      </c>
      <c r="AA472" s="7">
        <f>SUM(Table32534[[#This Row],[45]:[49]])</f>
        <v>271</v>
      </c>
      <c r="AB472" s="7">
        <f>SUM(Table32534[[#This Row],[50]:[54]])</f>
        <v>329</v>
      </c>
      <c r="AC472" s="7">
        <f>SUM(Table32534[[#This Row],[55]:[59]])</f>
        <v>404</v>
      </c>
      <c r="AD472" s="7">
        <f>SUM(Table32534[[#This Row],[60]:[64]])</f>
        <v>378</v>
      </c>
      <c r="AE472" s="7">
        <f>SUM(Table32534[[#This Row],[65]:[69]])</f>
        <v>293</v>
      </c>
      <c r="AF472" s="7">
        <f>SUM(Table32534[[#This Row],[70]:[74]])</f>
        <v>285</v>
      </c>
      <c r="AG472" s="7">
        <f>SUM(Table32534[[#This Row],[75]:[79]])</f>
        <v>260</v>
      </c>
      <c r="AH472" s="7">
        <f>SUM(Table32534[[#This Row],[80]:[84]])</f>
        <v>149</v>
      </c>
      <c r="AI472" s="7">
        <f>SUM(Table32534[[#This Row],[85]:[89]])</f>
        <v>79</v>
      </c>
      <c r="AJ472" s="7">
        <f>Table32534[[#This Row],[90]]</f>
        <v>43</v>
      </c>
      <c r="AK472" s="8">
        <v>51</v>
      </c>
      <c r="AL472" s="7">
        <v>44</v>
      </c>
      <c r="AM472" s="7">
        <v>35</v>
      </c>
      <c r="AN472" s="7">
        <v>42</v>
      </c>
      <c r="AO472" s="7">
        <v>36</v>
      </c>
      <c r="AP472" s="7">
        <v>34</v>
      </c>
      <c r="AQ472" s="7">
        <v>42</v>
      </c>
      <c r="AR472" s="7">
        <v>57</v>
      </c>
      <c r="AS472" s="7">
        <v>47</v>
      </c>
      <c r="AT472" s="7">
        <v>45</v>
      </c>
      <c r="AU472" s="7">
        <v>64</v>
      </c>
      <c r="AV472" s="7">
        <v>54</v>
      </c>
      <c r="AW472" s="7">
        <v>54</v>
      </c>
      <c r="AX472" s="7">
        <v>47</v>
      </c>
      <c r="AY472" s="7">
        <v>48</v>
      </c>
      <c r="AZ472" s="7">
        <v>47</v>
      </c>
      <c r="BA472" s="7">
        <v>39</v>
      </c>
      <c r="BB472" s="7">
        <v>51</v>
      </c>
      <c r="BC472" s="7">
        <v>35</v>
      </c>
      <c r="BD472" s="7">
        <v>45</v>
      </c>
      <c r="BE472" s="7">
        <v>45</v>
      </c>
      <c r="BF472" s="7">
        <v>50</v>
      </c>
      <c r="BG472" s="7">
        <v>41</v>
      </c>
      <c r="BH472" s="7">
        <v>41</v>
      </c>
      <c r="BI472" s="7">
        <v>41</v>
      </c>
      <c r="BJ472" s="7">
        <v>59</v>
      </c>
      <c r="BK472" s="7">
        <v>57</v>
      </c>
      <c r="BL472" s="7">
        <v>83</v>
      </c>
      <c r="BM472" s="7">
        <v>61</v>
      </c>
      <c r="BN472" s="7">
        <v>52</v>
      </c>
      <c r="BO472" s="7">
        <v>65</v>
      </c>
      <c r="BP472" s="7">
        <v>64</v>
      </c>
      <c r="BQ472" s="7">
        <v>54</v>
      </c>
      <c r="BR472" s="7">
        <v>60</v>
      </c>
      <c r="BS472" s="7">
        <v>71</v>
      </c>
      <c r="BT472" s="7">
        <v>49</v>
      </c>
      <c r="BU472" s="7">
        <v>56</v>
      </c>
      <c r="BV472" s="7">
        <v>61</v>
      </c>
      <c r="BW472" s="7">
        <v>56</v>
      </c>
      <c r="BX472" s="7">
        <v>50</v>
      </c>
      <c r="BY472" s="7">
        <v>70</v>
      </c>
      <c r="BZ472" s="7">
        <v>70</v>
      </c>
      <c r="CA472" s="7">
        <v>66</v>
      </c>
      <c r="CB472" s="7">
        <v>63</v>
      </c>
      <c r="CC472" s="7">
        <v>87</v>
      </c>
      <c r="CD472" s="7">
        <v>49</v>
      </c>
      <c r="CE472" s="7">
        <v>54</v>
      </c>
      <c r="CF472" s="7">
        <v>59</v>
      </c>
      <c r="CG472" s="7">
        <v>48</v>
      </c>
      <c r="CH472" s="7">
        <v>61</v>
      </c>
      <c r="CI472" s="7">
        <v>63</v>
      </c>
      <c r="CJ472" s="7">
        <v>66</v>
      </c>
      <c r="CK472" s="7">
        <v>58</v>
      </c>
      <c r="CL472" s="7">
        <v>66</v>
      </c>
      <c r="CM472" s="7">
        <v>76</v>
      </c>
      <c r="CN472" s="7">
        <v>78</v>
      </c>
      <c r="CO472" s="7">
        <v>98</v>
      </c>
      <c r="CP472" s="7">
        <v>69</v>
      </c>
      <c r="CQ472" s="7">
        <v>74</v>
      </c>
      <c r="CR472" s="7">
        <v>85</v>
      </c>
      <c r="CS472" s="7">
        <v>86</v>
      </c>
      <c r="CT472" s="7">
        <v>78</v>
      </c>
      <c r="CU472" s="7">
        <v>62</v>
      </c>
      <c r="CV472" s="7">
        <v>71</v>
      </c>
      <c r="CW472" s="7">
        <v>81</v>
      </c>
      <c r="CX472" s="7">
        <v>55</v>
      </c>
      <c r="CY472" s="7">
        <v>69</v>
      </c>
      <c r="CZ472" s="7">
        <v>59</v>
      </c>
      <c r="DA472" s="7">
        <v>54</v>
      </c>
      <c r="DB472" s="7">
        <v>56</v>
      </c>
      <c r="DC472" s="7">
        <v>59</v>
      </c>
      <c r="DD472" s="7">
        <v>58</v>
      </c>
      <c r="DE472" s="7">
        <v>53</v>
      </c>
      <c r="DF472" s="7">
        <v>61</v>
      </c>
      <c r="DG472" s="7">
        <v>54</v>
      </c>
      <c r="DH472" s="7">
        <v>57</v>
      </c>
      <c r="DI472" s="7">
        <v>62</v>
      </c>
      <c r="DJ472" s="7">
        <v>55</v>
      </c>
      <c r="DK472" s="7">
        <v>44</v>
      </c>
      <c r="DL472" s="7">
        <v>42</v>
      </c>
      <c r="DM472" s="7">
        <v>41</v>
      </c>
      <c r="DN472" s="7">
        <v>35</v>
      </c>
      <c r="DO472" s="7">
        <v>22</v>
      </c>
      <c r="DP472" s="7">
        <v>24</v>
      </c>
      <c r="DQ472" s="7">
        <v>27</v>
      </c>
      <c r="DR472" s="7">
        <v>15</v>
      </c>
      <c r="DS472" s="7">
        <v>27</v>
      </c>
      <c r="DT472" s="7">
        <v>15</v>
      </c>
      <c r="DU472" s="7">
        <v>16</v>
      </c>
      <c r="DV472" s="7">
        <v>6</v>
      </c>
      <c r="DW472" s="7">
        <v>43</v>
      </c>
      <c r="DX472" s="7">
        <f t="shared" si="33"/>
        <v>3024</v>
      </c>
      <c r="DY472" s="7">
        <f t="shared" si="34"/>
        <v>298</v>
      </c>
      <c r="DZ472" s="7">
        <f t="shared" si="35"/>
        <v>1525</v>
      </c>
      <c r="EA472" s="7">
        <f t="shared" si="36"/>
        <v>1111</v>
      </c>
    </row>
    <row r="473" spans="1:131" x14ac:dyDescent="0.35">
      <c r="A473" s="7">
        <v>14</v>
      </c>
      <c r="B473" s="10" t="s">
        <v>1146</v>
      </c>
      <c r="C473" s="10" t="s">
        <v>1063</v>
      </c>
      <c r="D473" s="7" t="s">
        <v>1064</v>
      </c>
      <c r="E473" s="7">
        <f>SUM(Table32534[[#This Row],[0]:[90]])</f>
        <v>3976</v>
      </c>
      <c r="F473" s="8">
        <f>SUM(Table32534[[#This Row],[0]:[15]])</f>
        <v>486</v>
      </c>
      <c r="G473" s="7">
        <f>SUM(Table32534[[#This Row],[16]:[64]])</f>
        <v>2172</v>
      </c>
      <c r="H473" s="7">
        <f>SUM(Table32534[[#This Row],[65]:[90]])</f>
        <v>1318</v>
      </c>
      <c r="I473" s="7">
        <f>SUM(Table32534[[#This Row],[85]:[90]])</f>
        <v>183</v>
      </c>
      <c r="J473" s="8">
        <f>SUM(Table32534[[#This Row],[0]:[17]])</f>
        <v>553</v>
      </c>
      <c r="K473" s="7">
        <f>SUM(Table32534[[#This Row],[18]:[64]])</f>
        <v>2105</v>
      </c>
      <c r="L473" s="8">
        <f>SUM(Table32534[[#This Row],[0]:[4]])</f>
        <v>113</v>
      </c>
      <c r="M473" s="7">
        <f>SUM(Table32534[[#This Row],[5]:[15]])</f>
        <v>373</v>
      </c>
      <c r="N473" s="7">
        <f>SUM(Table32534[[#This Row],[16]:[24]])</f>
        <v>303</v>
      </c>
      <c r="O473" s="7">
        <f>SUM(Table32534[[#This Row],[25]:[49]])</f>
        <v>1109</v>
      </c>
      <c r="P473" s="7">
        <f>SUM(Table32534[[#This Row],[50]:[64]])</f>
        <v>760</v>
      </c>
      <c r="Q473" s="7">
        <f>SUM(Table32534[[#This Row],[65]:[74]])</f>
        <v>541</v>
      </c>
      <c r="R473" s="7">
        <f>SUM(Table32534[[#This Row],[75]:[84]])</f>
        <v>594</v>
      </c>
      <c r="S473" s="8">
        <f>SUM(Table32534[[#This Row],[5]:[9]])</f>
        <v>159</v>
      </c>
      <c r="T473" s="7">
        <f>SUM(Table32534[[#This Row],[10]:[14]])</f>
        <v>182</v>
      </c>
      <c r="U473" s="7">
        <f>SUM(Table32534[[#This Row],[15]:[19]])</f>
        <v>158</v>
      </c>
      <c r="V473" s="7">
        <f>SUM(Table32534[[#This Row],[20]:[24]])</f>
        <v>177</v>
      </c>
      <c r="W473" s="7">
        <f>SUM(Table32534[[#This Row],[25]:[29]])</f>
        <v>208</v>
      </c>
      <c r="X473" s="7">
        <f>SUM(Table32534[[#This Row],[30]:[34]])</f>
        <v>205</v>
      </c>
      <c r="Y473" s="7">
        <f>SUM(Table32534[[#This Row],[35]:[39]])</f>
        <v>232</v>
      </c>
      <c r="Z473" s="7">
        <f>SUM(Table32534[[#This Row],[40]:[44]])</f>
        <v>258</v>
      </c>
      <c r="AA473" s="7">
        <f>SUM(Table32534[[#This Row],[45]:[49]])</f>
        <v>206</v>
      </c>
      <c r="AB473" s="7">
        <f>SUM(Table32534[[#This Row],[50]:[54]])</f>
        <v>257</v>
      </c>
      <c r="AC473" s="7">
        <f>SUM(Table32534[[#This Row],[55]:[59]])</f>
        <v>254</v>
      </c>
      <c r="AD473" s="7">
        <f>SUM(Table32534[[#This Row],[60]:[64]])</f>
        <v>249</v>
      </c>
      <c r="AE473" s="7">
        <f>SUM(Table32534[[#This Row],[65]:[69]])</f>
        <v>264</v>
      </c>
      <c r="AF473" s="7">
        <f>SUM(Table32534[[#This Row],[70]:[74]])</f>
        <v>277</v>
      </c>
      <c r="AG473" s="7">
        <f>SUM(Table32534[[#This Row],[75]:[79]])</f>
        <v>359</v>
      </c>
      <c r="AH473" s="7">
        <f>SUM(Table32534[[#This Row],[80]:[84]])</f>
        <v>235</v>
      </c>
      <c r="AI473" s="7">
        <f>SUM(Table32534[[#This Row],[85]:[89]])</f>
        <v>131</v>
      </c>
      <c r="AJ473" s="7">
        <f>Table32534[[#This Row],[90]]</f>
        <v>52</v>
      </c>
      <c r="AK473" s="8">
        <v>19</v>
      </c>
      <c r="AL473" s="7">
        <v>21</v>
      </c>
      <c r="AM473" s="7">
        <v>27</v>
      </c>
      <c r="AN473" s="7">
        <v>27</v>
      </c>
      <c r="AO473" s="7">
        <v>19</v>
      </c>
      <c r="AP473" s="7">
        <v>28</v>
      </c>
      <c r="AQ473" s="7">
        <v>32</v>
      </c>
      <c r="AR473" s="7">
        <v>34</v>
      </c>
      <c r="AS473" s="7">
        <v>33</v>
      </c>
      <c r="AT473" s="7">
        <v>32</v>
      </c>
      <c r="AU473" s="7">
        <v>32</v>
      </c>
      <c r="AV473" s="7">
        <v>48</v>
      </c>
      <c r="AW473" s="7">
        <v>29</v>
      </c>
      <c r="AX473" s="7">
        <v>35</v>
      </c>
      <c r="AY473" s="7">
        <v>38</v>
      </c>
      <c r="AZ473" s="7">
        <v>32</v>
      </c>
      <c r="BA473" s="7">
        <v>33</v>
      </c>
      <c r="BB473" s="7">
        <v>34</v>
      </c>
      <c r="BC473" s="7">
        <v>37</v>
      </c>
      <c r="BD473" s="7">
        <v>22</v>
      </c>
      <c r="BE473" s="7">
        <v>48</v>
      </c>
      <c r="BF473" s="7">
        <v>39</v>
      </c>
      <c r="BG473" s="7">
        <v>31</v>
      </c>
      <c r="BH473" s="7">
        <v>31</v>
      </c>
      <c r="BI473" s="7">
        <v>28</v>
      </c>
      <c r="BJ473" s="7">
        <v>36</v>
      </c>
      <c r="BK473" s="7">
        <v>39</v>
      </c>
      <c r="BL473" s="7">
        <v>47</v>
      </c>
      <c r="BM473" s="7">
        <v>37</v>
      </c>
      <c r="BN473" s="7">
        <v>49</v>
      </c>
      <c r="BO473" s="7">
        <v>42</v>
      </c>
      <c r="BP473" s="7">
        <v>41</v>
      </c>
      <c r="BQ473" s="7">
        <v>41</v>
      </c>
      <c r="BR473" s="7">
        <v>41</v>
      </c>
      <c r="BS473" s="7">
        <v>40</v>
      </c>
      <c r="BT473" s="7">
        <v>45</v>
      </c>
      <c r="BU473" s="7">
        <v>43</v>
      </c>
      <c r="BV473" s="7">
        <v>50</v>
      </c>
      <c r="BW473" s="7">
        <v>49</v>
      </c>
      <c r="BX473" s="7">
        <v>45</v>
      </c>
      <c r="BY473" s="7">
        <v>51</v>
      </c>
      <c r="BZ473" s="7">
        <v>45</v>
      </c>
      <c r="CA473" s="7">
        <v>58</v>
      </c>
      <c r="CB473" s="7">
        <v>52</v>
      </c>
      <c r="CC473" s="7">
        <v>52</v>
      </c>
      <c r="CD473" s="7">
        <v>43</v>
      </c>
      <c r="CE473" s="7">
        <v>48</v>
      </c>
      <c r="CF473" s="7">
        <v>47</v>
      </c>
      <c r="CG473" s="7">
        <v>36</v>
      </c>
      <c r="CH473" s="7">
        <v>32</v>
      </c>
      <c r="CI473" s="7">
        <v>39</v>
      </c>
      <c r="CJ473" s="7">
        <v>49</v>
      </c>
      <c r="CK473" s="7">
        <v>70</v>
      </c>
      <c r="CL473" s="7">
        <v>45</v>
      </c>
      <c r="CM473" s="7">
        <v>54</v>
      </c>
      <c r="CN473" s="7">
        <v>40</v>
      </c>
      <c r="CO473" s="7">
        <v>51</v>
      </c>
      <c r="CP473" s="7">
        <v>50</v>
      </c>
      <c r="CQ473" s="7">
        <v>65</v>
      </c>
      <c r="CR473" s="7">
        <v>48</v>
      </c>
      <c r="CS473" s="7">
        <v>46</v>
      </c>
      <c r="CT473" s="7">
        <v>38</v>
      </c>
      <c r="CU473" s="7">
        <v>63</v>
      </c>
      <c r="CV473" s="7">
        <v>45</v>
      </c>
      <c r="CW473" s="7">
        <v>57</v>
      </c>
      <c r="CX473" s="7">
        <v>33</v>
      </c>
      <c r="CY473" s="7">
        <v>62</v>
      </c>
      <c r="CZ473" s="7">
        <v>56</v>
      </c>
      <c r="DA473" s="7">
        <v>66</v>
      </c>
      <c r="DB473" s="7">
        <v>47</v>
      </c>
      <c r="DC473" s="7">
        <v>46</v>
      </c>
      <c r="DD473" s="7">
        <v>64</v>
      </c>
      <c r="DE473" s="7">
        <v>46</v>
      </c>
      <c r="DF473" s="7">
        <v>51</v>
      </c>
      <c r="DG473" s="7">
        <v>70</v>
      </c>
      <c r="DH473" s="7">
        <v>70</v>
      </c>
      <c r="DI473" s="7">
        <v>69</v>
      </c>
      <c r="DJ473" s="7">
        <v>97</v>
      </c>
      <c r="DK473" s="7">
        <v>61</v>
      </c>
      <c r="DL473" s="7">
        <v>62</v>
      </c>
      <c r="DM473" s="7">
        <v>51</v>
      </c>
      <c r="DN473" s="7">
        <v>62</v>
      </c>
      <c r="DO473" s="7">
        <v>29</v>
      </c>
      <c r="DP473" s="7">
        <v>52</v>
      </c>
      <c r="DQ473" s="7">
        <v>41</v>
      </c>
      <c r="DR473" s="7">
        <v>22</v>
      </c>
      <c r="DS473" s="7">
        <v>34</v>
      </c>
      <c r="DT473" s="7">
        <v>39</v>
      </c>
      <c r="DU473" s="7">
        <v>20</v>
      </c>
      <c r="DV473" s="7">
        <v>16</v>
      </c>
      <c r="DW473" s="7">
        <v>52</v>
      </c>
      <c r="DX473" s="7">
        <f t="shared" si="33"/>
        <v>2172</v>
      </c>
      <c r="DY473" s="7">
        <f t="shared" si="34"/>
        <v>236</v>
      </c>
      <c r="DZ473" s="7">
        <f t="shared" si="35"/>
        <v>1109</v>
      </c>
      <c r="EA473" s="7">
        <f t="shared" si="36"/>
        <v>760</v>
      </c>
    </row>
    <row r="474" spans="1:131" x14ac:dyDescent="0.35">
      <c r="A474" s="7">
        <v>14</v>
      </c>
      <c r="B474" s="10" t="s">
        <v>1146</v>
      </c>
      <c r="C474" s="10" t="s">
        <v>1065</v>
      </c>
      <c r="D474" s="7" t="s">
        <v>1066</v>
      </c>
      <c r="E474" s="7">
        <f>SUM(Table32534[[#This Row],[0]:[90]])</f>
        <v>3346</v>
      </c>
      <c r="F474" s="8">
        <f>SUM(Table32534[[#This Row],[0]:[15]])</f>
        <v>494</v>
      </c>
      <c r="G474" s="7">
        <f>SUM(Table32534[[#This Row],[16]:[64]])</f>
        <v>2312</v>
      </c>
      <c r="H474" s="7">
        <f>SUM(Table32534[[#This Row],[65]:[90]])</f>
        <v>540</v>
      </c>
      <c r="I474" s="7">
        <f>SUM(Table32534[[#This Row],[85]:[90]])</f>
        <v>76</v>
      </c>
      <c r="J474" s="8">
        <f>SUM(Table32534[[#This Row],[0]:[17]])</f>
        <v>560</v>
      </c>
      <c r="K474" s="7">
        <f>SUM(Table32534[[#This Row],[18]:[64]])</f>
        <v>2246</v>
      </c>
      <c r="L474" s="8">
        <f>SUM(Table32534[[#This Row],[0]:[4]])</f>
        <v>116</v>
      </c>
      <c r="M474" s="7">
        <f>SUM(Table32534[[#This Row],[5]:[15]])</f>
        <v>378</v>
      </c>
      <c r="N474" s="7">
        <f>SUM(Table32534[[#This Row],[16]:[24]])</f>
        <v>892</v>
      </c>
      <c r="O474" s="7">
        <f>SUM(Table32534[[#This Row],[25]:[49]])</f>
        <v>932</v>
      </c>
      <c r="P474" s="7">
        <f>SUM(Table32534[[#This Row],[50]:[64]])</f>
        <v>488</v>
      </c>
      <c r="Q474" s="7">
        <f>SUM(Table32534[[#This Row],[65]:[74]])</f>
        <v>268</v>
      </c>
      <c r="R474" s="7">
        <f>SUM(Table32534[[#This Row],[75]:[84]])</f>
        <v>196</v>
      </c>
      <c r="S474" s="8">
        <f>SUM(Table32534[[#This Row],[5]:[9]])</f>
        <v>139</v>
      </c>
      <c r="T474" s="7">
        <f>SUM(Table32534[[#This Row],[10]:[14]])</f>
        <v>198</v>
      </c>
      <c r="U474" s="7">
        <f>SUM(Table32534[[#This Row],[15]:[19]])</f>
        <v>213</v>
      </c>
      <c r="V474" s="7">
        <f>SUM(Table32534[[#This Row],[20]:[24]])</f>
        <v>720</v>
      </c>
      <c r="W474" s="7">
        <f>SUM(Table32534[[#This Row],[25]:[29]])</f>
        <v>205</v>
      </c>
      <c r="X474" s="7">
        <f>SUM(Table32534[[#This Row],[30]:[34]])</f>
        <v>213</v>
      </c>
      <c r="Y474" s="7">
        <f>SUM(Table32534[[#This Row],[35]:[39]])</f>
        <v>224</v>
      </c>
      <c r="Z474" s="7">
        <f>SUM(Table32534[[#This Row],[40]:[44]])</f>
        <v>148</v>
      </c>
      <c r="AA474" s="7">
        <f>SUM(Table32534[[#This Row],[45]:[49]])</f>
        <v>142</v>
      </c>
      <c r="AB474" s="7">
        <f>SUM(Table32534[[#This Row],[50]:[54]])</f>
        <v>165</v>
      </c>
      <c r="AC474" s="7">
        <f>SUM(Table32534[[#This Row],[55]:[59]])</f>
        <v>150</v>
      </c>
      <c r="AD474" s="7">
        <f>SUM(Table32534[[#This Row],[60]:[64]])</f>
        <v>173</v>
      </c>
      <c r="AE474" s="7">
        <f>SUM(Table32534[[#This Row],[65]:[69]])</f>
        <v>149</v>
      </c>
      <c r="AF474" s="7">
        <f>SUM(Table32534[[#This Row],[70]:[74]])</f>
        <v>119</v>
      </c>
      <c r="AG474" s="7">
        <f>SUM(Table32534[[#This Row],[75]:[79]])</f>
        <v>103</v>
      </c>
      <c r="AH474" s="7">
        <f>SUM(Table32534[[#This Row],[80]:[84]])</f>
        <v>93</v>
      </c>
      <c r="AI474" s="7">
        <f>SUM(Table32534[[#This Row],[85]:[89]])</f>
        <v>57</v>
      </c>
      <c r="AJ474" s="7">
        <f>Table32534[[#This Row],[90]]</f>
        <v>19</v>
      </c>
      <c r="AK474" s="8">
        <v>26</v>
      </c>
      <c r="AL474" s="7">
        <v>16</v>
      </c>
      <c r="AM474" s="7">
        <v>24</v>
      </c>
      <c r="AN474" s="7">
        <v>29</v>
      </c>
      <c r="AO474" s="7">
        <v>21</v>
      </c>
      <c r="AP474" s="7">
        <v>24</v>
      </c>
      <c r="AQ474" s="7">
        <v>25</v>
      </c>
      <c r="AR474" s="7">
        <v>34</v>
      </c>
      <c r="AS474" s="7">
        <v>29</v>
      </c>
      <c r="AT474" s="7">
        <v>27</v>
      </c>
      <c r="AU474" s="7">
        <v>43</v>
      </c>
      <c r="AV474" s="7">
        <v>44</v>
      </c>
      <c r="AW474" s="7">
        <v>31</v>
      </c>
      <c r="AX474" s="7">
        <v>40</v>
      </c>
      <c r="AY474" s="7">
        <v>40</v>
      </c>
      <c r="AZ474" s="7">
        <v>41</v>
      </c>
      <c r="BA474" s="7">
        <v>40</v>
      </c>
      <c r="BB474" s="7">
        <v>26</v>
      </c>
      <c r="BC474" s="7">
        <v>36</v>
      </c>
      <c r="BD474" s="7">
        <v>70</v>
      </c>
      <c r="BE474" s="7">
        <v>149</v>
      </c>
      <c r="BF474" s="7">
        <v>207</v>
      </c>
      <c r="BG474" s="7">
        <v>147</v>
      </c>
      <c r="BH474" s="7">
        <v>116</v>
      </c>
      <c r="BI474" s="7">
        <v>101</v>
      </c>
      <c r="BJ474" s="7">
        <v>41</v>
      </c>
      <c r="BK474" s="7">
        <v>46</v>
      </c>
      <c r="BL474" s="7">
        <v>44</v>
      </c>
      <c r="BM474" s="7">
        <v>38</v>
      </c>
      <c r="BN474" s="7">
        <v>36</v>
      </c>
      <c r="BO474" s="7">
        <v>47</v>
      </c>
      <c r="BP474" s="7">
        <v>47</v>
      </c>
      <c r="BQ474" s="7">
        <v>36</v>
      </c>
      <c r="BR474" s="7">
        <v>49</v>
      </c>
      <c r="BS474" s="7">
        <v>34</v>
      </c>
      <c r="BT474" s="7">
        <v>54</v>
      </c>
      <c r="BU474" s="7">
        <v>47</v>
      </c>
      <c r="BV474" s="7">
        <v>47</v>
      </c>
      <c r="BW474" s="7">
        <v>32</v>
      </c>
      <c r="BX474" s="7">
        <v>44</v>
      </c>
      <c r="BY474" s="7">
        <v>29</v>
      </c>
      <c r="BZ474" s="7">
        <v>27</v>
      </c>
      <c r="CA474" s="7">
        <v>27</v>
      </c>
      <c r="CB474" s="7">
        <v>31</v>
      </c>
      <c r="CC474" s="7">
        <v>34</v>
      </c>
      <c r="CD474" s="7">
        <v>37</v>
      </c>
      <c r="CE474" s="7">
        <v>29</v>
      </c>
      <c r="CF474" s="7">
        <v>22</v>
      </c>
      <c r="CG474" s="7">
        <v>28</v>
      </c>
      <c r="CH474" s="7">
        <v>26</v>
      </c>
      <c r="CI474" s="7">
        <v>25</v>
      </c>
      <c r="CJ474" s="7">
        <v>42</v>
      </c>
      <c r="CK474" s="7">
        <v>32</v>
      </c>
      <c r="CL474" s="7">
        <v>40</v>
      </c>
      <c r="CM474" s="7">
        <v>26</v>
      </c>
      <c r="CN474" s="7">
        <v>32</v>
      </c>
      <c r="CO474" s="7">
        <v>29</v>
      </c>
      <c r="CP474" s="7">
        <v>31</v>
      </c>
      <c r="CQ474" s="7">
        <v>28</v>
      </c>
      <c r="CR474" s="7">
        <v>30</v>
      </c>
      <c r="CS474" s="7">
        <v>40</v>
      </c>
      <c r="CT474" s="7">
        <v>17</v>
      </c>
      <c r="CU474" s="7">
        <v>47</v>
      </c>
      <c r="CV474" s="7">
        <v>42</v>
      </c>
      <c r="CW474" s="7">
        <v>27</v>
      </c>
      <c r="CX474" s="7">
        <v>28</v>
      </c>
      <c r="CY474" s="7">
        <v>28</v>
      </c>
      <c r="CZ474" s="7">
        <v>41</v>
      </c>
      <c r="DA474" s="7">
        <v>29</v>
      </c>
      <c r="DB474" s="7">
        <v>23</v>
      </c>
      <c r="DC474" s="7">
        <v>23</v>
      </c>
      <c r="DD474" s="7">
        <v>26</v>
      </c>
      <c r="DE474" s="7">
        <v>26</v>
      </c>
      <c r="DF474" s="7">
        <v>19</v>
      </c>
      <c r="DG474" s="7">
        <v>25</v>
      </c>
      <c r="DH474" s="7">
        <v>22</v>
      </c>
      <c r="DI474" s="7">
        <v>25</v>
      </c>
      <c r="DJ474" s="7">
        <v>27</v>
      </c>
      <c r="DK474" s="7">
        <v>14</v>
      </c>
      <c r="DL474" s="7">
        <v>15</v>
      </c>
      <c r="DM474" s="7">
        <v>28</v>
      </c>
      <c r="DN474" s="7">
        <v>21</v>
      </c>
      <c r="DO474" s="7">
        <v>13</v>
      </c>
      <c r="DP474" s="7">
        <v>16</v>
      </c>
      <c r="DQ474" s="7">
        <v>15</v>
      </c>
      <c r="DR474" s="7">
        <v>15</v>
      </c>
      <c r="DS474" s="7">
        <v>6</v>
      </c>
      <c r="DT474" s="7">
        <v>11</v>
      </c>
      <c r="DU474" s="7">
        <v>16</v>
      </c>
      <c r="DV474" s="7">
        <v>9</v>
      </c>
      <c r="DW474" s="7">
        <v>19</v>
      </c>
      <c r="DX474" s="7">
        <f t="shared" si="33"/>
        <v>2312</v>
      </c>
      <c r="DY474" s="7">
        <f t="shared" si="34"/>
        <v>826</v>
      </c>
      <c r="DZ474" s="7">
        <f t="shared" si="35"/>
        <v>932</v>
      </c>
      <c r="EA474" s="7">
        <f t="shared" si="36"/>
        <v>488</v>
      </c>
    </row>
    <row r="475" spans="1:131" x14ac:dyDescent="0.35">
      <c r="A475" s="7">
        <v>14</v>
      </c>
      <c r="B475" s="10" t="s">
        <v>1146</v>
      </c>
      <c r="C475" s="10" t="s">
        <v>1067</v>
      </c>
      <c r="D475" s="7" t="s">
        <v>191</v>
      </c>
      <c r="E475" s="7">
        <f>SUM(Table32534[[#This Row],[0]:[90]])</f>
        <v>6473</v>
      </c>
      <c r="F475" s="8">
        <f>SUM(Table32534[[#This Row],[0]:[15]])</f>
        <v>108</v>
      </c>
      <c r="G475" s="7">
        <f>SUM(Table32534[[#This Row],[16]:[64]])</f>
        <v>5991</v>
      </c>
      <c r="H475" s="7">
        <f>SUM(Table32534[[#This Row],[65]:[90]])</f>
        <v>374</v>
      </c>
      <c r="I475" s="7">
        <f>SUM(Table32534[[#This Row],[85]:[90]])</f>
        <v>63</v>
      </c>
      <c r="J475" s="8">
        <f>SUM(Table32534[[#This Row],[0]:[17]])</f>
        <v>134</v>
      </c>
      <c r="K475" s="7">
        <f>SUM(Table32534[[#This Row],[18]:[64]])</f>
        <v>5965</v>
      </c>
      <c r="L475" s="8">
        <f>SUM(Table32534[[#This Row],[0]:[4]])</f>
        <v>24</v>
      </c>
      <c r="M475" s="7">
        <f>SUM(Table32534[[#This Row],[5]:[15]])</f>
        <v>84</v>
      </c>
      <c r="N475" s="7">
        <f>SUM(Table32534[[#This Row],[16]:[24]])</f>
        <v>5187</v>
      </c>
      <c r="O475" s="7">
        <f>SUM(Table32534[[#This Row],[25]:[49]])</f>
        <v>549</v>
      </c>
      <c r="P475" s="7">
        <f>SUM(Table32534[[#This Row],[50]:[64]])</f>
        <v>255</v>
      </c>
      <c r="Q475" s="7">
        <f>SUM(Table32534[[#This Row],[65]:[74]])</f>
        <v>170</v>
      </c>
      <c r="R475" s="7">
        <f>SUM(Table32534[[#This Row],[75]:[84]])</f>
        <v>141</v>
      </c>
      <c r="S475" s="8">
        <f>SUM(Table32534[[#This Row],[5]:[9]])</f>
        <v>26</v>
      </c>
      <c r="T475" s="7">
        <f>SUM(Table32534[[#This Row],[10]:[14]])</f>
        <v>50</v>
      </c>
      <c r="U475" s="7">
        <f>SUM(Table32534[[#This Row],[15]:[19]])</f>
        <v>1757</v>
      </c>
      <c r="V475" s="7">
        <f>SUM(Table32534[[#This Row],[20]:[24]])</f>
        <v>3438</v>
      </c>
      <c r="W475" s="7">
        <f>SUM(Table32534[[#This Row],[25]:[29]])</f>
        <v>203</v>
      </c>
      <c r="X475" s="7">
        <f>SUM(Table32534[[#This Row],[30]:[34]])</f>
        <v>108</v>
      </c>
      <c r="Y475" s="7">
        <f>SUM(Table32534[[#This Row],[35]:[39]])</f>
        <v>87</v>
      </c>
      <c r="Z475" s="7">
        <f>SUM(Table32534[[#This Row],[40]:[44]])</f>
        <v>69</v>
      </c>
      <c r="AA475" s="7">
        <f>SUM(Table32534[[#This Row],[45]:[49]])</f>
        <v>82</v>
      </c>
      <c r="AB475" s="7">
        <f>SUM(Table32534[[#This Row],[50]:[54]])</f>
        <v>98</v>
      </c>
      <c r="AC475" s="7">
        <f>SUM(Table32534[[#This Row],[55]:[59]])</f>
        <v>80</v>
      </c>
      <c r="AD475" s="7">
        <f>SUM(Table32534[[#This Row],[60]:[64]])</f>
        <v>77</v>
      </c>
      <c r="AE475" s="7">
        <f>SUM(Table32534[[#This Row],[65]:[69]])</f>
        <v>84</v>
      </c>
      <c r="AF475" s="7">
        <f>SUM(Table32534[[#This Row],[70]:[74]])</f>
        <v>86</v>
      </c>
      <c r="AG475" s="7">
        <f>SUM(Table32534[[#This Row],[75]:[79]])</f>
        <v>82</v>
      </c>
      <c r="AH475" s="7">
        <f>SUM(Table32534[[#This Row],[80]:[84]])</f>
        <v>59</v>
      </c>
      <c r="AI475" s="7">
        <f>SUM(Table32534[[#This Row],[85]:[89]])</f>
        <v>41</v>
      </c>
      <c r="AJ475" s="7">
        <f>Table32534[[#This Row],[90]]</f>
        <v>22</v>
      </c>
      <c r="AK475" s="8">
        <v>5</v>
      </c>
      <c r="AL475" s="7">
        <v>7</v>
      </c>
      <c r="AM475" s="7">
        <v>3</v>
      </c>
      <c r="AN475" s="7">
        <v>3</v>
      </c>
      <c r="AO475" s="7">
        <v>6</v>
      </c>
      <c r="AP475" s="7">
        <v>4</v>
      </c>
      <c r="AQ475" s="7">
        <v>6</v>
      </c>
      <c r="AR475" s="7">
        <v>7</v>
      </c>
      <c r="AS475" s="7">
        <v>5</v>
      </c>
      <c r="AT475" s="7">
        <v>4</v>
      </c>
      <c r="AU475" s="7">
        <v>8</v>
      </c>
      <c r="AV475" s="7">
        <v>6</v>
      </c>
      <c r="AW475" s="7">
        <v>12</v>
      </c>
      <c r="AX475" s="7">
        <v>13</v>
      </c>
      <c r="AY475" s="7">
        <v>11</v>
      </c>
      <c r="AZ475" s="7">
        <v>8</v>
      </c>
      <c r="BA475" s="7">
        <v>10</v>
      </c>
      <c r="BB475" s="7">
        <v>16</v>
      </c>
      <c r="BC475" s="7">
        <v>247</v>
      </c>
      <c r="BD475" s="7">
        <v>1476</v>
      </c>
      <c r="BE475" s="7">
        <v>967</v>
      </c>
      <c r="BF475" s="7">
        <v>1111</v>
      </c>
      <c r="BG475" s="7">
        <v>665</v>
      </c>
      <c r="BH475" s="7">
        <v>417</v>
      </c>
      <c r="BI475" s="7">
        <v>278</v>
      </c>
      <c r="BJ475" s="7">
        <v>62</v>
      </c>
      <c r="BK475" s="7">
        <v>44</v>
      </c>
      <c r="BL475" s="7">
        <v>47</v>
      </c>
      <c r="BM475" s="7">
        <v>25</v>
      </c>
      <c r="BN475" s="7">
        <v>25</v>
      </c>
      <c r="BO475" s="7">
        <v>35</v>
      </c>
      <c r="BP475" s="7">
        <v>26</v>
      </c>
      <c r="BQ475" s="7">
        <v>16</v>
      </c>
      <c r="BR475" s="7">
        <v>18</v>
      </c>
      <c r="BS475" s="7">
        <v>13</v>
      </c>
      <c r="BT475" s="7">
        <v>17</v>
      </c>
      <c r="BU475" s="7">
        <v>18</v>
      </c>
      <c r="BV475" s="7">
        <v>16</v>
      </c>
      <c r="BW475" s="7">
        <v>21</v>
      </c>
      <c r="BX475" s="7">
        <v>15</v>
      </c>
      <c r="BY475" s="7">
        <v>13</v>
      </c>
      <c r="BZ475" s="7">
        <v>15</v>
      </c>
      <c r="CA475" s="7">
        <v>14</v>
      </c>
      <c r="CB475" s="7">
        <v>13</v>
      </c>
      <c r="CC475" s="7">
        <v>14</v>
      </c>
      <c r="CD475" s="7">
        <v>15</v>
      </c>
      <c r="CE475" s="7">
        <v>14</v>
      </c>
      <c r="CF475" s="7">
        <v>16</v>
      </c>
      <c r="CG475" s="7">
        <v>16</v>
      </c>
      <c r="CH475" s="7">
        <v>21</v>
      </c>
      <c r="CI475" s="7">
        <v>20</v>
      </c>
      <c r="CJ475" s="7">
        <v>15</v>
      </c>
      <c r="CK475" s="7">
        <v>20</v>
      </c>
      <c r="CL475" s="7">
        <v>17</v>
      </c>
      <c r="CM475" s="7">
        <v>26</v>
      </c>
      <c r="CN475" s="7">
        <v>13</v>
      </c>
      <c r="CO475" s="7">
        <v>17</v>
      </c>
      <c r="CP475" s="7">
        <v>17</v>
      </c>
      <c r="CQ475" s="7">
        <v>15</v>
      </c>
      <c r="CR475" s="7">
        <v>18</v>
      </c>
      <c r="CS475" s="7">
        <v>19</v>
      </c>
      <c r="CT475" s="7">
        <v>11</v>
      </c>
      <c r="CU475" s="7">
        <v>15</v>
      </c>
      <c r="CV475" s="7">
        <v>12</v>
      </c>
      <c r="CW475" s="7">
        <v>20</v>
      </c>
      <c r="CX475" s="7">
        <v>26</v>
      </c>
      <c r="CY475" s="7">
        <v>20</v>
      </c>
      <c r="CZ475" s="7">
        <v>16</v>
      </c>
      <c r="DA475" s="7">
        <v>13</v>
      </c>
      <c r="DB475" s="7">
        <v>9</v>
      </c>
      <c r="DC475" s="7">
        <v>22</v>
      </c>
      <c r="DD475" s="7">
        <v>11</v>
      </c>
      <c r="DE475" s="7">
        <v>15</v>
      </c>
      <c r="DF475" s="7">
        <v>20</v>
      </c>
      <c r="DG475" s="7">
        <v>18</v>
      </c>
      <c r="DH475" s="7">
        <v>20</v>
      </c>
      <c r="DI475" s="7">
        <v>23</v>
      </c>
      <c r="DJ475" s="7">
        <v>18</v>
      </c>
      <c r="DK475" s="7">
        <v>9</v>
      </c>
      <c r="DL475" s="7">
        <v>12</v>
      </c>
      <c r="DM475" s="7">
        <v>10</v>
      </c>
      <c r="DN475" s="7">
        <v>7</v>
      </c>
      <c r="DO475" s="7">
        <v>18</v>
      </c>
      <c r="DP475" s="7">
        <v>6</v>
      </c>
      <c r="DQ475" s="7">
        <v>18</v>
      </c>
      <c r="DR475" s="7">
        <v>8</v>
      </c>
      <c r="DS475" s="7">
        <v>8</v>
      </c>
      <c r="DT475" s="7">
        <v>10</v>
      </c>
      <c r="DU475" s="7">
        <v>9</v>
      </c>
      <c r="DV475" s="7">
        <v>6</v>
      </c>
      <c r="DW475" s="7">
        <v>22</v>
      </c>
      <c r="DX475" s="7">
        <f t="shared" si="33"/>
        <v>5991</v>
      </c>
      <c r="DY475" s="7">
        <f t="shared" si="34"/>
        <v>5161</v>
      </c>
      <c r="DZ475" s="7">
        <f t="shared" si="35"/>
        <v>549</v>
      </c>
      <c r="EA475" s="7">
        <f t="shared" si="36"/>
        <v>255</v>
      </c>
    </row>
    <row r="476" spans="1:131" x14ac:dyDescent="0.35">
      <c r="A476" s="7">
        <v>14</v>
      </c>
      <c r="B476" s="10" t="s">
        <v>1146</v>
      </c>
      <c r="C476" s="10" t="s">
        <v>1068</v>
      </c>
      <c r="D476" s="7" t="s">
        <v>1069</v>
      </c>
      <c r="E476" s="7">
        <f>SUM(Table32534[[#This Row],[0]:[90]])</f>
        <v>7094</v>
      </c>
      <c r="F476" s="8">
        <f>SUM(Table32534[[#This Row],[0]:[15]])</f>
        <v>1050</v>
      </c>
      <c r="G476" s="7">
        <f>SUM(Table32534[[#This Row],[16]:[64]])</f>
        <v>5067</v>
      </c>
      <c r="H476" s="7">
        <f>SUM(Table32534[[#This Row],[65]:[90]])</f>
        <v>977</v>
      </c>
      <c r="I476" s="7">
        <f>SUM(Table32534[[#This Row],[85]:[90]])</f>
        <v>136</v>
      </c>
      <c r="J476" s="8">
        <f>SUM(Table32534[[#This Row],[0]:[17]])</f>
        <v>1253</v>
      </c>
      <c r="K476" s="7">
        <f>SUM(Table32534[[#This Row],[18]:[64]])</f>
        <v>4864</v>
      </c>
      <c r="L476" s="8">
        <f>SUM(Table32534[[#This Row],[0]:[4]])</f>
        <v>215</v>
      </c>
      <c r="M476" s="7">
        <f>SUM(Table32534[[#This Row],[5]:[15]])</f>
        <v>835</v>
      </c>
      <c r="N476" s="7">
        <f>SUM(Table32534[[#This Row],[16]:[24]])</f>
        <v>2164</v>
      </c>
      <c r="O476" s="7">
        <f>SUM(Table32534[[#This Row],[25]:[49]])</f>
        <v>1899</v>
      </c>
      <c r="P476" s="7">
        <f>SUM(Table32534[[#This Row],[50]:[64]])</f>
        <v>1004</v>
      </c>
      <c r="Q476" s="7">
        <f>SUM(Table32534[[#This Row],[65]:[74]])</f>
        <v>544</v>
      </c>
      <c r="R476" s="7">
        <f>SUM(Table32534[[#This Row],[75]:[84]])</f>
        <v>297</v>
      </c>
      <c r="S476" s="8">
        <f>SUM(Table32534[[#This Row],[5]:[9]])</f>
        <v>386</v>
      </c>
      <c r="T476" s="7">
        <f>SUM(Table32534[[#This Row],[10]:[14]])</f>
        <v>372</v>
      </c>
      <c r="U476" s="7">
        <f>SUM(Table32534[[#This Row],[15]:[19]])</f>
        <v>681</v>
      </c>
      <c r="V476" s="7">
        <f>SUM(Table32534[[#This Row],[20]:[24]])</f>
        <v>1560</v>
      </c>
      <c r="W476" s="7">
        <f>SUM(Table32534[[#This Row],[25]:[29]])</f>
        <v>314</v>
      </c>
      <c r="X476" s="7">
        <f>SUM(Table32534[[#This Row],[30]:[34]])</f>
        <v>318</v>
      </c>
      <c r="Y476" s="7">
        <f>SUM(Table32534[[#This Row],[35]:[39]])</f>
        <v>401</v>
      </c>
      <c r="Z476" s="7">
        <f>SUM(Table32534[[#This Row],[40]:[44]])</f>
        <v>446</v>
      </c>
      <c r="AA476" s="7">
        <f>SUM(Table32534[[#This Row],[45]:[49]])</f>
        <v>420</v>
      </c>
      <c r="AB476" s="7">
        <f>SUM(Table32534[[#This Row],[50]:[54]])</f>
        <v>362</v>
      </c>
      <c r="AC476" s="7">
        <f>SUM(Table32534[[#This Row],[55]:[59]])</f>
        <v>324</v>
      </c>
      <c r="AD476" s="7">
        <f>SUM(Table32534[[#This Row],[60]:[64]])</f>
        <v>318</v>
      </c>
      <c r="AE476" s="7">
        <f>SUM(Table32534[[#This Row],[65]:[69]])</f>
        <v>291</v>
      </c>
      <c r="AF476" s="7">
        <f>SUM(Table32534[[#This Row],[70]:[74]])</f>
        <v>253</v>
      </c>
      <c r="AG476" s="7">
        <f>SUM(Table32534[[#This Row],[75]:[79]])</f>
        <v>164</v>
      </c>
      <c r="AH476" s="7">
        <f>SUM(Table32534[[#This Row],[80]:[84]])</f>
        <v>133</v>
      </c>
      <c r="AI476" s="7">
        <f>SUM(Table32534[[#This Row],[85]:[89]])</f>
        <v>77</v>
      </c>
      <c r="AJ476" s="7">
        <f>Table32534[[#This Row],[90]]</f>
        <v>59</v>
      </c>
      <c r="AK476" s="8">
        <v>29</v>
      </c>
      <c r="AL476" s="7">
        <v>32</v>
      </c>
      <c r="AM476" s="7">
        <v>51</v>
      </c>
      <c r="AN476" s="7">
        <v>39</v>
      </c>
      <c r="AO476" s="7">
        <v>64</v>
      </c>
      <c r="AP476" s="7">
        <v>65</v>
      </c>
      <c r="AQ476" s="7">
        <v>72</v>
      </c>
      <c r="AR476" s="7">
        <v>85</v>
      </c>
      <c r="AS476" s="7">
        <v>80</v>
      </c>
      <c r="AT476" s="7">
        <v>84</v>
      </c>
      <c r="AU476" s="7">
        <v>67</v>
      </c>
      <c r="AV476" s="7">
        <v>75</v>
      </c>
      <c r="AW476" s="7">
        <v>73</v>
      </c>
      <c r="AX476" s="7">
        <v>61</v>
      </c>
      <c r="AY476" s="7">
        <v>96</v>
      </c>
      <c r="AZ476" s="7">
        <v>77</v>
      </c>
      <c r="BA476" s="7">
        <v>96</v>
      </c>
      <c r="BB476" s="7">
        <v>107</v>
      </c>
      <c r="BC476" s="7">
        <v>114</v>
      </c>
      <c r="BD476" s="7">
        <v>287</v>
      </c>
      <c r="BE476" s="7">
        <v>359</v>
      </c>
      <c r="BF476" s="7">
        <v>456</v>
      </c>
      <c r="BG476" s="7">
        <v>304</v>
      </c>
      <c r="BH476" s="7">
        <v>214</v>
      </c>
      <c r="BI476" s="7">
        <v>227</v>
      </c>
      <c r="BJ476" s="7">
        <v>73</v>
      </c>
      <c r="BK476" s="7">
        <v>66</v>
      </c>
      <c r="BL476" s="7">
        <v>68</v>
      </c>
      <c r="BM476" s="7">
        <v>51</v>
      </c>
      <c r="BN476" s="7">
        <v>56</v>
      </c>
      <c r="BO476" s="7">
        <v>70</v>
      </c>
      <c r="BP476" s="7">
        <v>52</v>
      </c>
      <c r="BQ476" s="7">
        <v>76</v>
      </c>
      <c r="BR476" s="7">
        <v>62</v>
      </c>
      <c r="BS476" s="7">
        <v>58</v>
      </c>
      <c r="BT476" s="7">
        <v>87</v>
      </c>
      <c r="BU476" s="7">
        <v>71</v>
      </c>
      <c r="BV476" s="7">
        <v>79</v>
      </c>
      <c r="BW476" s="7">
        <v>71</v>
      </c>
      <c r="BX476" s="7">
        <v>93</v>
      </c>
      <c r="BY476" s="7">
        <v>90</v>
      </c>
      <c r="BZ476" s="7">
        <v>82</v>
      </c>
      <c r="CA476" s="7">
        <v>88</v>
      </c>
      <c r="CB476" s="7">
        <v>94</v>
      </c>
      <c r="CC476" s="7">
        <v>92</v>
      </c>
      <c r="CD476" s="7">
        <v>90</v>
      </c>
      <c r="CE476" s="7">
        <v>90</v>
      </c>
      <c r="CF476" s="7">
        <v>90</v>
      </c>
      <c r="CG476" s="7">
        <v>75</v>
      </c>
      <c r="CH476" s="7">
        <v>75</v>
      </c>
      <c r="CI476" s="7">
        <v>62</v>
      </c>
      <c r="CJ476" s="7">
        <v>79</v>
      </c>
      <c r="CK476" s="7">
        <v>65</v>
      </c>
      <c r="CL476" s="7">
        <v>83</v>
      </c>
      <c r="CM476" s="7">
        <v>73</v>
      </c>
      <c r="CN476" s="7">
        <v>68</v>
      </c>
      <c r="CO476" s="7">
        <v>72</v>
      </c>
      <c r="CP476" s="7">
        <v>70</v>
      </c>
      <c r="CQ476" s="7">
        <v>52</v>
      </c>
      <c r="CR476" s="7">
        <v>62</v>
      </c>
      <c r="CS476" s="7">
        <v>82</v>
      </c>
      <c r="CT476" s="7">
        <v>68</v>
      </c>
      <c r="CU476" s="7">
        <v>63</v>
      </c>
      <c r="CV476" s="7">
        <v>48</v>
      </c>
      <c r="CW476" s="7">
        <v>57</v>
      </c>
      <c r="CX476" s="7">
        <v>67</v>
      </c>
      <c r="CY476" s="7">
        <v>60</v>
      </c>
      <c r="CZ476" s="7">
        <v>62</v>
      </c>
      <c r="DA476" s="7">
        <v>50</v>
      </c>
      <c r="DB476" s="7">
        <v>52</v>
      </c>
      <c r="DC476" s="7">
        <v>61</v>
      </c>
      <c r="DD476" s="7">
        <v>50</v>
      </c>
      <c r="DE476" s="7">
        <v>48</v>
      </c>
      <c r="DF476" s="7">
        <v>46</v>
      </c>
      <c r="DG476" s="7">
        <v>48</v>
      </c>
      <c r="DH476" s="7">
        <v>32</v>
      </c>
      <c r="DI476" s="7">
        <v>48</v>
      </c>
      <c r="DJ476" s="7">
        <v>31</v>
      </c>
      <c r="DK476" s="7">
        <v>27</v>
      </c>
      <c r="DL476" s="7">
        <v>26</v>
      </c>
      <c r="DM476" s="7">
        <v>38</v>
      </c>
      <c r="DN476" s="7">
        <v>34</v>
      </c>
      <c r="DO476" s="7">
        <v>21</v>
      </c>
      <c r="DP476" s="7">
        <v>19</v>
      </c>
      <c r="DQ476" s="7">
        <v>21</v>
      </c>
      <c r="DR476" s="7">
        <v>19</v>
      </c>
      <c r="DS476" s="7">
        <v>20</v>
      </c>
      <c r="DT476" s="7">
        <v>18</v>
      </c>
      <c r="DU476" s="7">
        <v>11</v>
      </c>
      <c r="DV476" s="7">
        <v>9</v>
      </c>
      <c r="DW476" s="7">
        <v>59</v>
      </c>
      <c r="DX476" s="7">
        <f t="shared" ref="DX476:DX515" si="37">G476</f>
        <v>5067</v>
      </c>
      <c r="DY476" s="7">
        <f t="shared" ref="DY476:DY515" si="38">SUM(BC476:BI476)</f>
        <v>1961</v>
      </c>
      <c r="DZ476" s="7">
        <f t="shared" ref="DZ476:DZ515" si="39">SUM(BJ476:CH476)</f>
        <v>1899</v>
      </c>
      <c r="EA476" s="7">
        <f t="shared" ref="EA476:EA515" si="40">SUM(CI476:CW476)</f>
        <v>1004</v>
      </c>
    </row>
    <row r="477" spans="1:131" x14ac:dyDescent="0.35">
      <c r="A477" s="7">
        <v>14</v>
      </c>
      <c r="B477" s="10" t="s">
        <v>1146</v>
      </c>
      <c r="C477" s="10" t="s">
        <v>1070</v>
      </c>
      <c r="D477" s="7" t="s">
        <v>1071</v>
      </c>
      <c r="E477" s="7">
        <f>SUM(Table32534[[#This Row],[0]:[90]])</f>
        <v>3526</v>
      </c>
      <c r="F477" s="8">
        <f>SUM(Table32534[[#This Row],[0]:[15]])</f>
        <v>613</v>
      </c>
      <c r="G477" s="7">
        <f>SUM(Table32534[[#This Row],[16]:[64]])</f>
        <v>2193</v>
      </c>
      <c r="H477" s="7">
        <f>SUM(Table32534[[#This Row],[65]:[90]])</f>
        <v>720</v>
      </c>
      <c r="I477" s="7">
        <f>SUM(Table32534[[#This Row],[85]:[90]])</f>
        <v>84</v>
      </c>
      <c r="J477" s="8">
        <f>SUM(Table32534[[#This Row],[0]:[17]])</f>
        <v>685</v>
      </c>
      <c r="K477" s="7">
        <f>SUM(Table32534[[#This Row],[18]:[64]])</f>
        <v>2121</v>
      </c>
      <c r="L477" s="8">
        <f>SUM(Table32534[[#This Row],[0]:[4]])</f>
        <v>164</v>
      </c>
      <c r="M477" s="7">
        <f>SUM(Table32534[[#This Row],[5]:[15]])</f>
        <v>449</v>
      </c>
      <c r="N477" s="7">
        <f>SUM(Table32534[[#This Row],[16]:[24]])</f>
        <v>345</v>
      </c>
      <c r="O477" s="7">
        <f>SUM(Table32534[[#This Row],[25]:[49]])</f>
        <v>1145</v>
      </c>
      <c r="P477" s="7">
        <f>SUM(Table32534[[#This Row],[50]:[64]])</f>
        <v>703</v>
      </c>
      <c r="Q477" s="7">
        <f>SUM(Table32534[[#This Row],[65]:[74]])</f>
        <v>391</v>
      </c>
      <c r="R477" s="7">
        <f>SUM(Table32534[[#This Row],[75]:[84]])</f>
        <v>245</v>
      </c>
      <c r="S477" s="8">
        <f>SUM(Table32534[[#This Row],[5]:[9]])</f>
        <v>196</v>
      </c>
      <c r="T477" s="7">
        <f>SUM(Table32534[[#This Row],[10]:[14]])</f>
        <v>210</v>
      </c>
      <c r="U477" s="7">
        <f>SUM(Table32534[[#This Row],[15]:[19]])</f>
        <v>197</v>
      </c>
      <c r="V477" s="7">
        <f>SUM(Table32534[[#This Row],[20]:[24]])</f>
        <v>191</v>
      </c>
      <c r="W477" s="7">
        <f>SUM(Table32534[[#This Row],[25]:[29]])</f>
        <v>185</v>
      </c>
      <c r="X477" s="7">
        <f>SUM(Table32534[[#This Row],[30]:[34]])</f>
        <v>252</v>
      </c>
      <c r="Y477" s="7">
        <f>SUM(Table32534[[#This Row],[35]:[39]])</f>
        <v>256</v>
      </c>
      <c r="Z477" s="7">
        <f>SUM(Table32534[[#This Row],[40]:[44]])</f>
        <v>264</v>
      </c>
      <c r="AA477" s="7">
        <f>SUM(Table32534[[#This Row],[45]:[49]])</f>
        <v>188</v>
      </c>
      <c r="AB477" s="7">
        <f>SUM(Table32534[[#This Row],[50]:[54]])</f>
        <v>216</v>
      </c>
      <c r="AC477" s="7">
        <f>SUM(Table32534[[#This Row],[55]:[59]])</f>
        <v>268</v>
      </c>
      <c r="AD477" s="7">
        <f>SUM(Table32534[[#This Row],[60]:[64]])</f>
        <v>219</v>
      </c>
      <c r="AE477" s="7">
        <f>SUM(Table32534[[#This Row],[65]:[69]])</f>
        <v>244</v>
      </c>
      <c r="AF477" s="7">
        <f>SUM(Table32534[[#This Row],[70]:[74]])</f>
        <v>147</v>
      </c>
      <c r="AG477" s="7">
        <f>SUM(Table32534[[#This Row],[75]:[79]])</f>
        <v>150</v>
      </c>
      <c r="AH477" s="7">
        <f>SUM(Table32534[[#This Row],[80]:[84]])</f>
        <v>95</v>
      </c>
      <c r="AI477" s="7">
        <f>SUM(Table32534[[#This Row],[85]:[89]])</f>
        <v>67</v>
      </c>
      <c r="AJ477" s="7">
        <f>Table32534[[#This Row],[90]]</f>
        <v>17</v>
      </c>
      <c r="AK477" s="8">
        <v>46</v>
      </c>
      <c r="AL477" s="7">
        <v>26</v>
      </c>
      <c r="AM477" s="7">
        <v>32</v>
      </c>
      <c r="AN477" s="7">
        <v>34</v>
      </c>
      <c r="AO477" s="7">
        <v>26</v>
      </c>
      <c r="AP477" s="7">
        <v>37</v>
      </c>
      <c r="AQ477" s="7">
        <v>40</v>
      </c>
      <c r="AR477" s="7">
        <v>31</v>
      </c>
      <c r="AS477" s="7">
        <v>39</v>
      </c>
      <c r="AT477" s="7">
        <v>49</v>
      </c>
      <c r="AU477" s="7">
        <v>46</v>
      </c>
      <c r="AV477" s="7">
        <v>42</v>
      </c>
      <c r="AW477" s="7">
        <v>48</v>
      </c>
      <c r="AX477" s="7">
        <v>39</v>
      </c>
      <c r="AY477" s="7">
        <v>35</v>
      </c>
      <c r="AZ477" s="7">
        <v>43</v>
      </c>
      <c r="BA477" s="7">
        <v>30</v>
      </c>
      <c r="BB477" s="7">
        <v>42</v>
      </c>
      <c r="BC477" s="7">
        <v>40</v>
      </c>
      <c r="BD477" s="7">
        <v>42</v>
      </c>
      <c r="BE477" s="7">
        <v>36</v>
      </c>
      <c r="BF477" s="7">
        <v>45</v>
      </c>
      <c r="BG477" s="7">
        <v>47</v>
      </c>
      <c r="BH477" s="7">
        <v>31</v>
      </c>
      <c r="BI477" s="7">
        <v>32</v>
      </c>
      <c r="BJ477" s="7">
        <v>33</v>
      </c>
      <c r="BK477" s="7">
        <v>41</v>
      </c>
      <c r="BL477" s="7">
        <v>35</v>
      </c>
      <c r="BM477" s="7">
        <v>37</v>
      </c>
      <c r="BN477" s="7">
        <v>39</v>
      </c>
      <c r="BO477" s="7">
        <v>38</v>
      </c>
      <c r="BP477" s="7">
        <v>52</v>
      </c>
      <c r="BQ477" s="7">
        <v>44</v>
      </c>
      <c r="BR477" s="7">
        <v>65</v>
      </c>
      <c r="BS477" s="7">
        <v>53</v>
      </c>
      <c r="BT477" s="7">
        <v>47</v>
      </c>
      <c r="BU477" s="7">
        <v>55</v>
      </c>
      <c r="BV477" s="7">
        <v>54</v>
      </c>
      <c r="BW477" s="7">
        <v>48</v>
      </c>
      <c r="BX477" s="7">
        <v>52</v>
      </c>
      <c r="BY477" s="7">
        <v>51</v>
      </c>
      <c r="BZ477" s="7">
        <v>43</v>
      </c>
      <c r="CA477" s="7">
        <v>60</v>
      </c>
      <c r="CB477" s="7">
        <v>43</v>
      </c>
      <c r="CC477" s="7">
        <v>67</v>
      </c>
      <c r="CD477" s="7">
        <v>33</v>
      </c>
      <c r="CE477" s="7">
        <v>36</v>
      </c>
      <c r="CF477" s="7">
        <v>42</v>
      </c>
      <c r="CG477" s="7">
        <v>39</v>
      </c>
      <c r="CH477" s="7">
        <v>38</v>
      </c>
      <c r="CI477" s="7">
        <v>33</v>
      </c>
      <c r="CJ477" s="7">
        <v>47</v>
      </c>
      <c r="CK477" s="7">
        <v>40</v>
      </c>
      <c r="CL477" s="7">
        <v>44</v>
      </c>
      <c r="CM477" s="7">
        <v>52</v>
      </c>
      <c r="CN477" s="7">
        <v>61</v>
      </c>
      <c r="CO477" s="7">
        <v>49</v>
      </c>
      <c r="CP477" s="7">
        <v>59</v>
      </c>
      <c r="CQ477" s="7">
        <v>47</v>
      </c>
      <c r="CR477" s="7">
        <v>52</v>
      </c>
      <c r="CS477" s="7">
        <v>48</v>
      </c>
      <c r="CT477" s="7">
        <v>41</v>
      </c>
      <c r="CU477" s="7">
        <v>54</v>
      </c>
      <c r="CV477" s="7">
        <v>49</v>
      </c>
      <c r="CW477" s="7">
        <v>27</v>
      </c>
      <c r="CX477" s="7">
        <v>46</v>
      </c>
      <c r="CY477" s="7">
        <v>38</v>
      </c>
      <c r="CZ477" s="7">
        <v>58</v>
      </c>
      <c r="DA477" s="7">
        <v>50</v>
      </c>
      <c r="DB477" s="7">
        <v>52</v>
      </c>
      <c r="DC477" s="7">
        <v>41</v>
      </c>
      <c r="DD477" s="7">
        <v>23</v>
      </c>
      <c r="DE477" s="7">
        <v>30</v>
      </c>
      <c r="DF477" s="7">
        <v>31</v>
      </c>
      <c r="DG477" s="7">
        <v>22</v>
      </c>
      <c r="DH477" s="7">
        <v>42</v>
      </c>
      <c r="DI477" s="7">
        <v>24</v>
      </c>
      <c r="DJ477" s="7">
        <v>37</v>
      </c>
      <c r="DK477" s="7">
        <v>19</v>
      </c>
      <c r="DL477" s="7">
        <v>28</v>
      </c>
      <c r="DM477" s="7">
        <v>21</v>
      </c>
      <c r="DN477" s="7">
        <v>29</v>
      </c>
      <c r="DO477" s="7">
        <v>14</v>
      </c>
      <c r="DP477" s="7">
        <v>20</v>
      </c>
      <c r="DQ477" s="7">
        <v>11</v>
      </c>
      <c r="DR477" s="7">
        <v>13</v>
      </c>
      <c r="DS477" s="7">
        <v>22</v>
      </c>
      <c r="DT477" s="7">
        <v>14</v>
      </c>
      <c r="DU477" s="7">
        <v>10</v>
      </c>
      <c r="DV477" s="7">
        <v>8</v>
      </c>
      <c r="DW477" s="7">
        <v>17</v>
      </c>
      <c r="DX477" s="7">
        <f t="shared" si="37"/>
        <v>2193</v>
      </c>
      <c r="DY477" s="7">
        <f t="shared" si="38"/>
        <v>273</v>
      </c>
      <c r="DZ477" s="7">
        <f t="shared" si="39"/>
        <v>1145</v>
      </c>
      <c r="EA477" s="7">
        <f t="shared" si="40"/>
        <v>703</v>
      </c>
    </row>
    <row r="478" spans="1:131" x14ac:dyDescent="0.35">
      <c r="A478" s="7">
        <v>14</v>
      </c>
      <c r="B478" s="10" t="s">
        <v>1146</v>
      </c>
      <c r="C478" s="10" t="s">
        <v>1072</v>
      </c>
      <c r="D478" s="7" t="s">
        <v>234</v>
      </c>
      <c r="E478" s="7">
        <f>SUM(Table32534[[#This Row],[0]:[90]])</f>
        <v>3746</v>
      </c>
      <c r="F478" s="8">
        <f>SUM(Table32534[[#This Row],[0]:[15]])</f>
        <v>547</v>
      </c>
      <c r="G478" s="7">
        <f>SUM(Table32534[[#This Row],[16]:[64]])</f>
        <v>2226</v>
      </c>
      <c r="H478" s="7">
        <f>SUM(Table32534[[#This Row],[65]:[90]])</f>
        <v>973</v>
      </c>
      <c r="I478" s="7">
        <f>SUM(Table32534[[#This Row],[85]:[90]])</f>
        <v>146</v>
      </c>
      <c r="J478" s="8">
        <f>SUM(Table32534[[#This Row],[0]:[17]])</f>
        <v>606</v>
      </c>
      <c r="K478" s="7">
        <f>SUM(Table32534[[#This Row],[18]:[64]])</f>
        <v>2167</v>
      </c>
      <c r="L478" s="8">
        <f>SUM(Table32534[[#This Row],[0]:[4]])</f>
        <v>156</v>
      </c>
      <c r="M478" s="7">
        <f>SUM(Table32534[[#This Row],[5]:[15]])</f>
        <v>391</v>
      </c>
      <c r="N478" s="7">
        <f>SUM(Table32534[[#This Row],[16]:[24]])</f>
        <v>386</v>
      </c>
      <c r="O478" s="7">
        <f>SUM(Table32534[[#This Row],[25]:[49]])</f>
        <v>1043</v>
      </c>
      <c r="P478" s="7">
        <f>SUM(Table32534[[#This Row],[50]:[64]])</f>
        <v>797</v>
      </c>
      <c r="Q478" s="7">
        <f>SUM(Table32534[[#This Row],[65]:[74]])</f>
        <v>466</v>
      </c>
      <c r="R478" s="7">
        <f>SUM(Table32534[[#This Row],[75]:[84]])</f>
        <v>361</v>
      </c>
      <c r="S478" s="8">
        <f>SUM(Table32534[[#This Row],[5]:[9]])</f>
        <v>178</v>
      </c>
      <c r="T478" s="7">
        <f>SUM(Table32534[[#This Row],[10]:[14]])</f>
        <v>181</v>
      </c>
      <c r="U478" s="7">
        <f>SUM(Table32534[[#This Row],[15]:[19]])</f>
        <v>177</v>
      </c>
      <c r="V478" s="7">
        <f>SUM(Table32534[[#This Row],[20]:[24]])</f>
        <v>241</v>
      </c>
      <c r="W478" s="7">
        <f>SUM(Table32534[[#This Row],[25]:[29]])</f>
        <v>192</v>
      </c>
      <c r="X478" s="7">
        <f>SUM(Table32534[[#This Row],[30]:[34]])</f>
        <v>183</v>
      </c>
      <c r="Y478" s="7">
        <f>SUM(Table32534[[#This Row],[35]:[39]])</f>
        <v>237</v>
      </c>
      <c r="Z478" s="7">
        <f>SUM(Table32534[[#This Row],[40]:[44]])</f>
        <v>212</v>
      </c>
      <c r="AA478" s="7">
        <f>SUM(Table32534[[#This Row],[45]:[49]])</f>
        <v>219</v>
      </c>
      <c r="AB478" s="7">
        <f>SUM(Table32534[[#This Row],[50]:[54]])</f>
        <v>252</v>
      </c>
      <c r="AC478" s="7">
        <f>SUM(Table32534[[#This Row],[55]:[59]])</f>
        <v>255</v>
      </c>
      <c r="AD478" s="7">
        <f>SUM(Table32534[[#This Row],[60]:[64]])</f>
        <v>290</v>
      </c>
      <c r="AE478" s="7">
        <f>SUM(Table32534[[#This Row],[65]:[69]])</f>
        <v>232</v>
      </c>
      <c r="AF478" s="7">
        <f>SUM(Table32534[[#This Row],[70]:[74]])</f>
        <v>234</v>
      </c>
      <c r="AG478" s="7">
        <f>SUM(Table32534[[#This Row],[75]:[79]])</f>
        <v>203</v>
      </c>
      <c r="AH478" s="7">
        <f>SUM(Table32534[[#This Row],[80]:[84]])</f>
        <v>158</v>
      </c>
      <c r="AI478" s="7">
        <f>SUM(Table32534[[#This Row],[85]:[89]])</f>
        <v>103</v>
      </c>
      <c r="AJ478" s="7">
        <f>Table32534[[#This Row],[90]]</f>
        <v>43</v>
      </c>
      <c r="AK478" s="8">
        <v>38</v>
      </c>
      <c r="AL478" s="7">
        <v>28</v>
      </c>
      <c r="AM478" s="7">
        <v>26</v>
      </c>
      <c r="AN478" s="7">
        <v>30</v>
      </c>
      <c r="AO478" s="7">
        <v>34</v>
      </c>
      <c r="AP478" s="7">
        <v>28</v>
      </c>
      <c r="AQ478" s="7">
        <v>29</v>
      </c>
      <c r="AR478" s="7">
        <v>47</v>
      </c>
      <c r="AS478" s="7">
        <v>36</v>
      </c>
      <c r="AT478" s="7">
        <v>38</v>
      </c>
      <c r="AU478" s="7">
        <v>40</v>
      </c>
      <c r="AV478" s="7">
        <v>33</v>
      </c>
      <c r="AW478" s="7">
        <v>30</v>
      </c>
      <c r="AX478" s="7">
        <v>39</v>
      </c>
      <c r="AY478" s="7">
        <v>39</v>
      </c>
      <c r="AZ478" s="7">
        <v>32</v>
      </c>
      <c r="BA478" s="7">
        <v>27</v>
      </c>
      <c r="BB478" s="7">
        <v>32</v>
      </c>
      <c r="BC478" s="7">
        <v>42</v>
      </c>
      <c r="BD478" s="7">
        <v>44</v>
      </c>
      <c r="BE478" s="7">
        <v>59</v>
      </c>
      <c r="BF478" s="7">
        <v>63</v>
      </c>
      <c r="BG478" s="7">
        <v>42</v>
      </c>
      <c r="BH478" s="7">
        <v>39</v>
      </c>
      <c r="BI478" s="7">
        <v>38</v>
      </c>
      <c r="BJ478" s="7">
        <v>45</v>
      </c>
      <c r="BK478" s="7">
        <v>35</v>
      </c>
      <c r="BL478" s="7">
        <v>41</v>
      </c>
      <c r="BM478" s="7">
        <v>34</v>
      </c>
      <c r="BN478" s="7">
        <v>37</v>
      </c>
      <c r="BO478" s="7">
        <v>40</v>
      </c>
      <c r="BP478" s="7">
        <v>30</v>
      </c>
      <c r="BQ478" s="7">
        <v>33</v>
      </c>
      <c r="BR478" s="7">
        <v>34</v>
      </c>
      <c r="BS478" s="7">
        <v>46</v>
      </c>
      <c r="BT478" s="7">
        <v>52</v>
      </c>
      <c r="BU478" s="7">
        <v>50</v>
      </c>
      <c r="BV478" s="7">
        <v>37</v>
      </c>
      <c r="BW478" s="7">
        <v>55</v>
      </c>
      <c r="BX478" s="7">
        <v>43</v>
      </c>
      <c r="BY478" s="7">
        <v>41</v>
      </c>
      <c r="BZ478" s="7">
        <v>42</v>
      </c>
      <c r="CA478" s="7">
        <v>38</v>
      </c>
      <c r="CB478" s="7">
        <v>49</v>
      </c>
      <c r="CC478" s="7">
        <v>42</v>
      </c>
      <c r="CD478" s="7">
        <v>65</v>
      </c>
      <c r="CE478" s="7">
        <v>41</v>
      </c>
      <c r="CF478" s="7">
        <v>39</v>
      </c>
      <c r="CG478" s="7">
        <v>48</v>
      </c>
      <c r="CH478" s="7">
        <v>26</v>
      </c>
      <c r="CI478" s="7">
        <v>42</v>
      </c>
      <c r="CJ478" s="7">
        <v>52</v>
      </c>
      <c r="CK478" s="7">
        <v>54</v>
      </c>
      <c r="CL478" s="7">
        <v>58</v>
      </c>
      <c r="CM478" s="7">
        <v>46</v>
      </c>
      <c r="CN478" s="7">
        <v>46</v>
      </c>
      <c r="CO478" s="7">
        <v>49</v>
      </c>
      <c r="CP478" s="7">
        <v>51</v>
      </c>
      <c r="CQ478" s="7">
        <v>51</v>
      </c>
      <c r="CR478" s="7">
        <v>58</v>
      </c>
      <c r="CS478" s="7">
        <v>62</v>
      </c>
      <c r="CT478" s="7">
        <v>45</v>
      </c>
      <c r="CU478" s="7">
        <v>61</v>
      </c>
      <c r="CV478" s="7">
        <v>64</v>
      </c>
      <c r="CW478" s="7">
        <v>58</v>
      </c>
      <c r="CX478" s="7">
        <v>55</v>
      </c>
      <c r="CY478" s="7">
        <v>45</v>
      </c>
      <c r="CZ478" s="7">
        <v>40</v>
      </c>
      <c r="DA478" s="7">
        <v>46</v>
      </c>
      <c r="DB478" s="7">
        <v>46</v>
      </c>
      <c r="DC478" s="7">
        <v>44</v>
      </c>
      <c r="DD478" s="7">
        <v>60</v>
      </c>
      <c r="DE478" s="7">
        <v>43</v>
      </c>
      <c r="DF478" s="7">
        <v>48</v>
      </c>
      <c r="DG478" s="7">
        <v>39</v>
      </c>
      <c r="DH478" s="7">
        <v>39</v>
      </c>
      <c r="DI478" s="7">
        <v>51</v>
      </c>
      <c r="DJ478" s="7">
        <v>54</v>
      </c>
      <c r="DK478" s="7">
        <v>29</v>
      </c>
      <c r="DL478" s="7">
        <v>30</v>
      </c>
      <c r="DM478" s="7">
        <v>31</v>
      </c>
      <c r="DN478" s="7">
        <v>34</v>
      </c>
      <c r="DO478" s="7">
        <v>31</v>
      </c>
      <c r="DP478" s="7">
        <v>31</v>
      </c>
      <c r="DQ478" s="7">
        <v>31</v>
      </c>
      <c r="DR478" s="7">
        <v>21</v>
      </c>
      <c r="DS478" s="7">
        <v>25</v>
      </c>
      <c r="DT478" s="7">
        <v>30</v>
      </c>
      <c r="DU478" s="7">
        <v>12</v>
      </c>
      <c r="DV478" s="7">
        <v>15</v>
      </c>
      <c r="DW478" s="7">
        <v>43</v>
      </c>
      <c r="DX478" s="7">
        <f t="shared" si="37"/>
        <v>2226</v>
      </c>
      <c r="DY478" s="7">
        <f t="shared" si="38"/>
        <v>327</v>
      </c>
      <c r="DZ478" s="7">
        <f t="shared" si="39"/>
        <v>1043</v>
      </c>
      <c r="EA478" s="7">
        <f t="shared" si="40"/>
        <v>797</v>
      </c>
    </row>
    <row r="479" spans="1:131" x14ac:dyDescent="0.35">
      <c r="A479" s="7">
        <v>14</v>
      </c>
      <c r="B479" s="10" t="s">
        <v>1146</v>
      </c>
      <c r="C479" s="10" t="s">
        <v>1073</v>
      </c>
      <c r="D479" s="7" t="s">
        <v>1074</v>
      </c>
      <c r="E479" s="7">
        <f>SUM(Table32534[[#This Row],[0]:[90]])</f>
        <v>3591</v>
      </c>
      <c r="F479" s="8">
        <f>SUM(Table32534[[#This Row],[0]:[15]])</f>
        <v>597</v>
      </c>
      <c r="G479" s="7">
        <f>SUM(Table32534[[#This Row],[16]:[64]])</f>
        <v>2150</v>
      </c>
      <c r="H479" s="7">
        <f>SUM(Table32534[[#This Row],[65]:[90]])</f>
        <v>844</v>
      </c>
      <c r="I479" s="7">
        <f>SUM(Table32534[[#This Row],[85]:[90]])</f>
        <v>143</v>
      </c>
      <c r="J479" s="8">
        <f>SUM(Table32534[[#This Row],[0]:[17]])</f>
        <v>673</v>
      </c>
      <c r="K479" s="7">
        <f>SUM(Table32534[[#This Row],[18]:[64]])</f>
        <v>2074</v>
      </c>
      <c r="L479" s="8">
        <f>SUM(Table32534[[#This Row],[0]:[4]])</f>
        <v>182</v>
      </c>
      <c r="M479" s="7">
        <f>SUM(Table32534[[#This Row],[5]:[15]])</f>
        <v>415</v>
      </c>
      <c r="N479" s="7">
        <f>SUM(Table32534[[#This Row],[16]:[24]])</f>
        <v>290</v>
      </c>
      <c r="O479" s="7">
        <f>SUM(Table32534[[#This Row],[25]:[49]])</f>
        <v>1123</v>
      </c>
      <c r="P479" s="7">
        <f>SUM(Table32534[[#This Row],[50]:[64]])</f>
        <v>737</v>
      </c>
      <c r="Q479" s="7">
        <f>SUM(Table32534[[#This Row],[65]:[74]])</f>
        <v>419</v>
      </c>
      <c r="R479" s="7">
        <f>SUM(Table32534[[#This Row],[75]:[84]])</f>
        <v>282</v>
      </c>
      <c r="S479" s="8">
        <f>SUM(Table32534[[#This Row],[5]:[9]])</f>
        <v>184</v>
      </c>
      <c r="T479" s="7">
        <f>SUM(Table32534[[#This Row],[10]:[14]])</f>
        <v>200</v>
      </c>
      <c r="U479" s="7">
        <f>SUM(Table32534[[#This Row],[15]:[19]])</f>
        <v>161</v>
      </c>
      <c r="V479" s="7">
        <f>SUM(Table32534[[#This Row],[20]:[24]])</f>
        <v>160</v>
      </c>
      <c r="W479" s="7">
        <f>SUM(Table32534[[#This Row],[25]:[29]])</f>
        <v>216</v>
      </c>
      <c r="X479" s="7">
        <f>SUM(Table32534[[#This Row],[30]:[34]])</f>
        <v>250</v>
      </c>
      <c r="Y479" s="7">
        <f>SUM(Table32534[[#This Row],[35]:[39]])</f>
        <v>267</v>
      </c>
      <c r="Z479" s="7">
        <f>SUM(Table32534[[#This Row],[40]:[44]])</f>
        <v>204</v>
      </c>
      <c r="AA479" s="7">
        <f>SUM(Table32534[[#This Row],[45]:[49]])</f>
        <v>186</v>
      </c>
      <c r="AB479" s="7">
        <f>SUM(Table32534[[#This Row],[50]:[54]])</f>
        <v>198</v>
      </c>
      <c r="AC479" s="7">
        <f>SUM(Table32534[[#This Row],[55]:[59]])</f>
        <v>239</v>
      </c>
      <c r="AD479" s="7">
        <f>SUM(Table32534[[#This Row],[60]:[64]])</f>
        <v>300</v>
      </c>
      <c r="AE479" s="7">
        <f>SUM(Table32534[[#This Row],[65]:[69]])</f>
        <v>220</v>
      </c>
      <c r="AF479" s="7">
        <f>SUM(Table32534[[#This Row],[70]:[74]])</f>
        <v>199</v>
      </c>
      <c r="AG479" s="7">
        <f>SUM(Table32534[[#This Row],[75]:[79]])</f>
        <v>172</v>
      </c>
      <c r="AH479" s="7">
        <f>SUM(Table32534[[#This Row],[80]:[84]])</f>
        <v>110</v>
      </c>
      <c r="AI479" s="7">
        <f>SUM(Table32534[[#This Row],[85]:[89]])</f>
        <v>81</v>
      </c>
      <c r="AJ479" s="7">
        <f>Table32534[[#This Row],[90]]</f>
        <v>62</v>
      </c>
      <c r="AK479" s="8">
        <v>29</v>
      </c>
      <c r="AL479" s="7">
        <v>41</v>
      </c>
      <c r="AM479" s="7">
        <v>36</v>
      </c>
      <c r="AN479" s="7">
        <v>37</v>
      </c>
      <c r="AO479" s="7">
        <v>39</v>
      </c>
      <c r="AP479" s="7">
        <v>36</v>
      </c>
      <c r="AQ479" s="7">
        <v>32</v>
      </c>
      <c r="AR479" s="7">
        <v>47</v>
      </c>
      <c r="AS479" s="7">
        <v>37</v>
      </c>
      <c r="AT479" s="7">
        <v>32</v>
      </c>
      <c r="AU479" s="7">
        <v>37</v>
      </c>
      <c r="AV479" s="7">
        <v>33</v>
      </c>
      <c r="AW479" s="7">
        <v>39</v>
      </c>
      <c r="AX479" s="7">
        <v>46</v>
      </c>
      <c r="AY479" s="7">
        <v>45</v>
      </c>
      <c r="AZ479" s="7">
        <v>31</v>
      </c>
      <c r="BA479" s="7">
        <v>39</v>
      </c>
      <c r="BB479" s="7">
        <v>37</v>
      </c>
      <c r="BC479" s="7">
        <v>25</v>
      </c>
      <c r="BD479" s="7">
        <v>29</v>
      </c>
      <c r="BE479" s="7">
        <v>29</v>
      </c>
      <c r="BF479" s="7">
        <v>47</v>
      </c>
      <c r="BG479" s="7">
        <v>31</v>
      </c>
      <c r="BH479" s="7">
        <v>27</v>
      </c>
      <c r="BI479" s="7">
        <v>26</v>
      </c>
      <c r="BJ479" s="7">
        <v>36</v>
      </c>
      <c r="BK479" s="7">
        <v>33</v>
      </c>
      <c r="BL479" s="7">
        <v>53</v>
      </c>
      <c r="BM479" s="7">
        <v>41</v>
      </c>
      <c r="BN479" s="7">
        <v>53</v>
      </c>
      <c r="BO479" s="7">
        <v>46</v>
      </c>
      <c r="BP479" s="7">
        <v>45</v>
      </c>
      <c r="BQ479" s="7">
        <v>54</v>
      </c>
      <c r="BR479" s="7">
        <v>47</v>
      </c>
      <c r="BS479" s="7">
        <v>58</v>
      </c>
      <c r="BT479" s="7">
        <v>51</v>
      </c>
      <c r="BU479" s="7">
        <v>65</v>
      </c>
      <c r="BV479" s="7">
        <v>58</v>
      </c>
      <c r="BW479" s="7">
        <v>41</v>
      </c>
      <c r="BX479" s="7">
        <v>52</v>
      </c>
      <c r="BY479" s="7">
        <v>41</v>
      </c>
      <c r="BZ479" s="7">
        <v>39</v>
      </c>
      <c r="CA479" s="7">
        <v>37</v>
      </c>
      <c r="CB479" s="7">
        <v>48</v>
      </c>
      <c r="CC479" s="7">
        <v>39</v>
      </c>
      <c r="CD479" s="7">
        <v>40</v>
      </c>
      <c r="CE479" s="7">
        <v>39</v>
      </c>
      <c r="CF479" s="7">
        <v>45</v>
      </c>
      <c r="CG479" s="7">
        <v>32</v>
      </c>
      <c r="CH479" s="7">
        <v>30</v>
      </c>
      <c r="CI479" s="7">
        <v>42</v>
      </c>
      <c r="CJ479" s="7">
        <v>36</v>
      </c>
      <c r="CK479" s="7">
        <v>28</v>
      </c>
      <c r="CL479" s="7">
        <v>46</v>
      </c>
      <c r="CM479" s="7">
        <v>46</v>
      </c>
      <c r="CN479" s="7">
        <v>50</v>
      </c>
      <c r="CO479" s="7">
        <v>49</v>
      </c>
      <c r="CP479" s="7">
        <v>45</v>
      </c>
      <c r="CQ479" s="7">
        <v>59</v>
      </c>
      <c r="CR479" s="7">
        <v>36</v>
      </c>
      <c r="CS479" s="7">
        <v>57</v>
      </c>
      <c r="CT479" s="7">
        <v>65</v>
      </c>
      <c r="CU479" s="7">
        <v>57</v>
      </c>
      <c r="CV479" s="7">
        <v>59</v>
      </c>
      <c r="CW479" s="7">
        <v>62</v>
      </c>
      <c r="CX479" s="7">
        <v>42</v>
      </c>
      <c r="CY479" s="7">
        <v>47</v>
      </c>
      <c r="CZ479" s="7">
        <v>37</v>
      </c>
      <c r="DA479" s="7">
        <v>45</v>
      </c>
      <c r="DB479" s="7">
        <v>49</v>
      </c>
      <c r="DC479" s="7">
        <v>36</v>
      </c>
      <c r="DD479" s="7">
        <v>41</v>
      </c>
      <c r="DE479" s="7">
        <v>48</v>
      </c>
      <c r="DF479" s="7">
        <v>41</v>
      </c>
      <c r="DG479" s="7">
        <v>33</v>
      </c>
      <c r="DH479" s="7">
        <v>41</v>
      </c>
      <c r="DI479" s="7">
        <v>35</v>
      </c>
      <c r="DJ479" s="7">
        <v>40</v>
      </c>
      <c r="DK479" s="7">
        <v>26</v>
      </c>
      <c r="DL479" s="7">
        <v>30</v>
      </c>
      <c r="DM479" s="7">
        <v>30</v>
      </c>
      <c r="DN479" s="7">
        <v>23</v>
      </c>
      <c r="DO479" s="7">
        <v>18</v>
      </c>
      <c r="DP479" s="7">
        <v>19</v>
      </c>
      <c r="DQ479" s="7">
        <v>20</v>
      </c>
      <c r="DR479" s="7">
        <v>23</v>
      </c>
      <c r="DS479" s="7">
        <v>15</v>
      </c>
      <c r="DT479" s="7">
        <v>21</v>
      </c>
      <c r="DU479" s="7">
        <v>12</v>
      </c>
      <c r="DV479" s="7">
        <v>10</v>
      </c>
      <c r="DW479" s="7">
        <v>62</v>
      </c>
      <c r="DX479" s="7">
        <f t="shared" si="37"/>
        <v>2150</v>
      </c>
      <c r="DY479" s="7">
        <f t="shared" si="38"/>
        <v>214</v>
      </c>
      <c r="DZ479" s="7">
        <f t="shared" si="39"/>
        <v>1123</v>
      </c>
      <c r="EA479" s="7">
        <f t="shared" si="40"/>
        <v>737</v>
      </c>
    </row>
    <row r="480" spans="1:131" x14ac:dyDescent="0.35">
      <c r="A480" s="7">
        <v>14</v>
      </c>
      <c r="B480" s="10" t="s">
        <v>1146</v>
      </c>
      <c r="C480" s="10" t="s">
        <v>1075</v>
      </c>
      <c r="D480" s="7" t="s">
        <v>1076</v>
      </c>
      <c r="E480" s="7">
        <f>SUM(Table32534[[#This Row],[0]:[90]])</f>
        <v>4355</v>
      </c>
      <c r="F480" s="8">
        <f>SUM(Table32534[[#This Row],[0]:[15]])</f>
        <v>697</v>
      </c>
      <c r="G480" s="7">
        <f>SUM(Table32534[[#This Row],[16]:[64]])</f>
        <v>2795</v>
      </c>
      <c r="H480" s="7">
        <f>SUM(Table32534[[#This Row],[65]:[90]])</f>
        <v>863</v>
      </c>
      <c r="I480" s="7">
        <f>SUM(Table32534[[#This Row],[85]:[90]])</f>
        <v>97</v>
      </c>
      <c r="J480" s="8">
        <f>SUM(Table32534[[#This Row],[0]:[17]])</f>
        <v>797</v>
      </c>
      <c r="K480" s="7">
        <f>SUM(Table32534[[#This Row],[18]:[64]])</f>
        <v>2695</v>
      </c>
      <c r="L480" s="8">
        <f>SUM(Table32534[[#This Row],[0]:[4]])</f>
        <v>213</v>
      </c>
      <c r="M480" s="7">
        <f>SUM(Table32534[[#This Row],[5]:[15]])</f>
        <v>484</v>
      </c>
      <c r="N480" s="7">
        <f>SUM(Table32534[[#This Row],[16]:[24]])</f>
        <v>412</v>
      </c>
      <c r="O480" s="7">
        <f>SUM(Table32534[[#This Row],[25]:[49]])</f>
        <v>1427</v>
      </c>
      <c r="P480" s="7">
        <f>SUM(Table32534[[#This Row],[50]:[64]])</f>
        <v>956</v>
      </c>
      <c r="Q480" s="7">
        <f>SUM(Table32534[[#This Row],[65]:[74]])</f>
        <v>445</v>
      </c>
      <c r="R480" s="7">
        <f>SUM(Table32534[[#This Row],[75]:[84]])</f>
        <v>321</v>
      </c>
      <c r="S480" s="8">
        <f>SUM(Table32534[[#This Row],[5]:[9]])</f>
        <v>207</v>
      </c>
      <c r="T480" s="7">
        <f>SUM(Table32534[[#This Row],[10]:[14]])</f>
        <v>224</v>
      </c>
      <c r="U480" s="7">
        <f>SUM(Table32534[[#This Row],[15]:[19]])</f>
        <v>234</v>
      </c>
      <c r="V480" s="7">
        <f>SUM(Table32534[[#This Row],[20]:[24]])</f>
        <v>231</v>
      </c>
      <c r="W480" s="7">
        <f>SUM(Table32534[[#This Row],[25]:[29]])</f>
        <v>311</v>
      </c>
      <c r="X480" s="7">
        <f>SUM(Table32534[[#This Row],[30]:[34]])</f>
        <v>351</v>
      </c>
      <c r="Y480" s="7">
        <f>SUM(Table32534[[#This Row],[35]:[39]])</f>
        <v>255</v>
      </c>
      <c r="Z480" s="7">
        <f>SUM(Table32534[[#This Row],[40]:[44]])</f>
        <v>258</v>
      </c>
      <c r="AA480" s="7">
        <f>SUM(Table32534[[#This Row],[45]:[49]])</f>
        <v>252</v>
      </c>
      <c r="AB480" s="7">
        <f>SUM(Table32534[[#This Row],[50]:[54]])</f>
        <v>315</v>
      </c>
      <c r="AC480" s="7">
        <f>SUM(Table32534[[#This Row],[55]:[59]])</f>
        <v>343</v>
      </c>
      <c r="AD480" s="7">
        <f>SUM(Table32534[[#This Row],[60]:[64]])</f>
        <v>298</v>
      </c>
      <c r="AE480" s="7">
        <f>SUM(Table32534[[#This Row],[65]:[69]])</f>
        <v>205</v>
      </c>
      <c r="AF480" s="7">
        <f>SUM(Table32534[[#This Row],[70]:[74]])</f>
        <v>240</v>
      </c>
      <c r="AG480" s="7">
        <f>SUM(Table32534[[#This Row],[75]:[79]])</f>
        <v>196</v>
      </c>
      <c r="AH480" s="7">
        <f>SUM(Table32534[[#This Row],[80]:[84]])</f>
        <v>125</v>
      </c>
      <c r="AI480" s="7">
        <f>SUM(Table32534[[#This Row],[85]:[89]])</f>
        <v>74</v>
      </c>
      <c r="AJ480" s="7">
        <f>Table32534[[#This Row],[90]]</f>
        <v>23</v>
      </c>
      <c r="AK480" s="8">
        <v>37</v>
      </c>
      <c r="AL480" s="7">
        <v>41</v>
      </c>
      <c r="AM480" s="7">
        <v>45</v>
      </c>
      <c r="AN480" s="7">
        <v>46</v>
      </c>
      <c r="AO480" s="7">
        <v>44</v>
      </c>
      <c r="AP480" s="7">
        <v>38</v>
      </c>
      <c r="AQ480" s="7">
        <v>39</v>
      </c>
      <c r="AR480" s="7">
        <v>38</v>
      </c>
      <c r="AS480" s="7">
        <v>49</v>
      </c>
      <c r="AT480" s="7">
        <v>43</v>
      </c>
      <c r="AU480" s="7">
        <v>45</v>
      </c>
      <c r="AV480" s="7">
        <v>49</v>
      </c>
      <c r="AW480" s="7">
        <v>48</v>
      </c>
      <c r="AX480" s="7">
        <v>45</v>
      </c>
      <c r="AY480" s="7">
        <v>37</v>
      </c>
      <c r="AZ480" s="7">
        <v>53</v>
      </c>
      <c r="BA480" s="7">
        <v>48</v>
      </c>
      <c r="BB480" s="7">
        <v>52</v>
      </c>
      <c r="BC480" s="7">
        <v>47</v>
      </c>
      <c r="BD480" s="7">
        <v>34</v>
      </c>
      <c r="BE480" s="7">
        <v>49</v>
      </c>
      <c r="BF480" s="7">
        <v>61</v>
      </c>
      <c r="BG480" s="7">
        <v>37</v>
      </c>
      <c r="BH480" s="7">
        <v>34</v>
      </c>
      <c r="BI480" s="7">
        <v>50</v>
      </c>
      <c r="BJ480" s="7">
        <v>50</v>
      </c>
      <c r="BK480" s="7">
        <v>65</v>
      </c>
      <c r="BL480" s="7">
        <v>55</v>
      </c>
      <c r="BM480" s="7">
        <v>66</v>
      </c>
      <c r="BN480" s="7">
        <v>75</v>
      </c>
      <c r="BO480" s="7">
        <v>73</v>
      </c>
      <c r="BP480" s="7">
        <v>67</v>
      </c>
      <c r="BQ480" s="7">
        <v>59</v>
      </c>
      <c r="BR480" s="7">
        <v>81</v>
      </c>
      <c r="BS480" s="7">
        <v>71</v>
      </c>
      <c r="BT480" s="7">
        <v>52</v>
      </c>
      <c r="BU480" s="7">
        <v>58</v>
      </c>
      <c r="BV480" s="7">
        <v>55</v>
      </c>
      <c r="BW480" s="7">
        <v>44</v>
      </c>
      <c r="BX480" s="7">
        <v>46</v>
      </c>
      <c r="BY480" s="7">
        <v>50</v>
      </c>
      <c r="BZ480" s="7">
        <v>51</v>
      </c>
      <c r="CA480" s="7">
        <v>54</v>
      </c>
      <c r="CB480" s="7">
        <v>51</v>
      </c>
      <c r="CC480" s="7">
        <v>52</v>
      </c>
      <c r="CD480" s="7">
        <v>56</v>
      </c>
      <c r="CE480" s="7">
        <v>42</v>
      </c>
      <c r="CF480" s="7">
        <v>44</v>
      </c>
      <c r="CG480" s="7">
        <v>53</v>
      </c>
      <c r="CH480" s="7">
        <v>57</v>
      </c>
      <c r="CI480" s="7">
        <v>55</v>
      </c>
      <c r="CJ480" s="7">
        <v>57</v>
      </c>
      <c r="CK480" s="7">
        <v>66</v>
      </c>
      <c r="CL480" s="7">
        <v>70</v>
      </c>
      <c r="CM480" s="7">
        <v>67</v>
      </c>
      <c r="CN480" s="7">
        <v>72</v>
      </c>
      <c r="CO480" s="7">
        <v>77</v>
      </c>
      <c r="CP480" s="7">
        <v>68</v>
      </c>
      <c r="CQ480" s="7">
        <v>61</v>
      </c>
      <c r="CR480" s="7">
        <v>65</v>
      </c>
      <c r="CS480" s="7">
        <v>74</v>
      </c>
      <c r="CT480" s="7">
        <v>67</v>
      </c>
      <c r="CU480" s="7">
        <v>58</v>
      </c>
      <c r="CV480" s="7">
        <v>56</v>
      </c>
      <c r="CW480" s="7">
        <v>43</v>
      </c>
      <c r="CX480" s="7">
        <v>38</v>
      </c>
      <c r="CY480" s="7">
        <v>56</v>
      </c>
      <c r="CZ480" s="7">
        <v>40</v>
      </c>
      <c r="DA480" s="7">
        <v>35</v>
      </c>
      <c r="DB480" s="7">
        <v>36</v>
      </c>
      <c r="DC480" s="7">
        <v>53</v>
      </c>
      <c r="DD480" s="7">
        <v>44</v>
      </c>
      <c r="DE480" s="7">
        <v>43</v>
      </c>
      <c r="DF480" s="7">
        <v>51</v>
      </c>
      <c r="DG480" s="7">
        <v>49</v>
      </c>
      <c r="DH480" s="7">
        <v>25</v>
      </c>
      <c r="DI480" s="7">
        <v>39</v>
      </c>
      <c r="DJ480" s="7">
        <v>53</v>
      </c>
      <c r="DK480" s="7">
        <v>34</v>
      </c>
      <c r="DL480" s="7">
        <v>45</v>
      </c>
      <c r="DM480" s="7">
        <v>25</v>
      </c>
      <c r="DN480" s="7">
        <v>29</v>
      </c>
      <c r="DO480" s="7">
        <v>29</v>
      </c>
      <c r="DP480" s="7">
        <v>15</v>
      </c>
      <c r="DQ480" s="7">
        <v>27</v>
      </c>
      <c r="DR480" s="7">
        <v>17</v>
      </c>
      <c r="DS480" s="7">
        <v>10</v>
      </c>
      <c r="DT480" s="7">
        <v>20</v>
      </c>
      <c r="DU480" s="7">
        <v>17</v>
      </c>
      <c r="DV480" s="7">
        <v>10</v>
      </c>
      <c r="DW480" s="7">
        <v>23</v>
      </c>
      <c r="DX480" s="7">
        <f t="shared" si="37"/>
        <v>2795</v>
      </c>
      <c r="DY480" s="7">
        <f t="shared" si="38"/>
        <v>312</v>
      </c>
      <c r="DZ480" s="7">
        <f t="shared" si="39"/>
        <v>1427</v>
      </c>
      <c r="EA480" s="7">
        <f t="shared" si="40"/>
        <v>956</v>
      </c>
    </row>
    <row r="481" spans="1:131" x14ac:dyDescent="0.35">
      <c r="A481" s="7">
        <v>14</v>
      </c>
      <c r="B481" s="10" t="s">
        <v>1146</v>
      </c>
      <c r="C481" s="10" t="s">
        <v>1077</v>
      </c>
      <c r="D481" s="7" t="s">
        <v>1078</v>
      </c>
      <c r="E481" s="7">
        <f>SUM(Table32534[[#This Row],[0]:[90]])</f>
        <v>4499</v>
      </c>
      <c r="F481" s="8">
        <f>SUM(Table32534[[#This Row],[0]:[15]])</f>
        <v>685</v>
      </c>
      <c r="G481" s="7">
        <f>SUM(Table32534[[#This Row],[16]:[64]])</f>
        <v>2720</v>
      </c>
      <c r="H481" s="7">
        <f>SUM(Table32534[[#This Row],[65]:[90]])</f>
        <v>1094</v>
      </c>
      <c r="I481" s="7">
        <f>SUM(Table32534[[#This Row],[85]:[90]])</f>
        <v>140</v>
      </c>
      <c r="J481" s="8">
        <f>SUM(Table32534[[#This Row],[0]:[17]])</f>
        <v>777</v>
      </c>
      <c r="K481" s="7">
        <f>SUM(Table32534[[#This Row],[18]:[64]])</f>
        <v>2628</v>
      </c>
      <c r="L481" s="8">
        <f>SUM(Table32534[[#This Row],[0]:[4]])</f>
        <v>161</v>
      </c>
      <c r="M481" s="7">
        <f>SUM(Table32534[[#This Row],[5]:[15]])</f>
        <v>524</v>
      </c>
      <c r="N481" s="7">
        <f>SUM(Table32534[[#This Row],[16]:[24]])</f>
        <v>369</v>
      </c>
      <c r="O481" s="7">
        <f>SUM(Table32534[[#This Row],[25]:[49]])</f>
        <v>1337</v>
      </c>
      <c r="P481" s="7">
        <f>SUM(Table32534[[#This Row],[50]:[64]])</f>
        <v>1014</v>
      </c>
      <c r="Q481" s="7">
        <f>SUM(Table32534[[#This Row],[65]:[74]])</f>
        <v>609</v>
      </c>
      <c r="R481" s="7">
        <f>SUM(Table32534[[#This Row],[75]:[84]])</f>
        <v>345</v>
      </c>
      <c r="S481" s="8">
        <f>SUM(Table32534[[#This Row],[5]:[9]])</f>
        <v>231</v>
      </c>
      <c r="T481" s="7">
        <f>SUM(Table32534[[#This Row],[10]:[14]])</f>
        <v>245</v>
      </c>
      <c r="U481" s="7">
        <f>SUM(Table32534[[#This Row],[15]:[19]])</f>
        <v>249</v>
      </c>
      <c r="V481" s="7">
        <f>SUM(Table32534[[#This Row],[20]:[24]])</f>
        <v>168</v>
      </c>
      <c r="W481" s="7">
        <f>SUM(Table32534[[#This Row],[25]:[29]])</f>
        <v>206</v>
      </c>
      <c r="X481" s="7">
        <f>SUM(Table32534[[#This Row],[30]:[34]])</f>
        <v>261</v>
      </c>
      <c r="Y481" s="7">
        <f>SUM(Table32534[[#This Row],[35]:[39]])</f>
        <v>271</v>
      </c>
      <c r="Z481" s="7">
        <f>SUM(Table32534[[#This Row],[40]:[44]])</f>
        <v>306</v>
      </c>
      <c r="AA481" s="7">
        <f>SUM(Table32534[[#This Row],[45]:[49]])</f>
        <v>293</v>
      </c>
      <c r="AB481" s="7">
        <f>SUM(Table32534[[#This Row],[50]:[54]])</f>
        <v>298</v>
      </c>
      <c r="AC481" s="7">
        <f>SUM(Table32534[[#This Row],[55]:[59]])</f>
        <v>351</v>
      </c>
      <c r="AD481" s="7">
        <f>SUM(Table32534[[#This Row],[60]:[64]])</f>
        <v>365</v>
      </c>
      <c r="AE481" s="7">
        <f>SUM(Table32534[[#This Row],[65]:[69]])</f>
        <v>332</v>
      </c>
      <c r="AF481" s="7">
        <f>SUM(Table32534[[#This Row],[70]:[74]])</f>
        <v>277</v>
      </c>
      <c r="AG481" s="7">
        <f>SUM(Table32534[[#This Row],[75]:[79]])</f>
        <v>193</v>
      </c>
      <c r="AH481" s="7">
        <f>SUM(Table32534[[#This Row],[80]:[84]])</f>
        <v>152</v>
      </c>
      <c r="AI481" s="7">
        <f>SUM(Table32534[[#This Row],[85]:[89]])</f>
        <v>93</v>
      </c>
      <c r="AJ481" s="7">
        <f>Table32534[[#This Row],[90]]</f>
        <v>47</v>
      </c>
      <c r="AK481" s="8">
        <v>31</v>
      </c>
      <c r="AL481" s="7">
        <v>35</v>
      </c>
      <c r="AM481" s="7">
        <v>27</v>
      </c>
      <c r="AN481" s="7">
        <v>31</v>
      </c>
      <c r="AO481" s="7">
        <v>37</v>
      </c>
      <c r="AP481" s="7">
        <v>38</v>
      </c>
      <c r="AQ481" s="7">
        <v>35</v>
      </c>
      <c r="AR481" s="7">
        <v>43</v>
      </c>
      <c r="AS481" s="7">
        <v>61</v>
      </c>
      <c r="AT481" s="7">
        <v>54</v>
      </c>
      <c r="AU481" s="7">
        <v>47</v>
      </c>
      <c r="AV481" s="7">
        <v>54</v>
      </c>
      <c r="AW481" s="7">
        <v>50</v>
      </c>
      <c r="AX481" s="7">
        <v>51</v>
      </c>
      <c r="AY481" s="7">
        <v>43</v>
      </c>
      <c r="AZ481" s="7">
        <v>48</v>
      </c>
      <c r="BA481" s="7">
        <v>55</v>
      </c>
      <c r="BB481" s="7">
        <v>37</v>
      </c>
      <c r="BC481" s="7">
        <v>53</v>
      </c>
      <c r="BD481" s="7">
        <v>56</v>
      </c>
      <c r="BE481" s="7">
        <v>36</v>
      </c>
      <c r="BF481" s="7">
        <v>36</v>
      </c>
      <c r="BG481" s="7">
        <v>32</v>
      </c>
      <c r="BH481" s="7">
        <v>32</v>
      </c>
      <c r="BI481" s="7">
        <v>32</v>
      </c>
      <c r="BJ481" s="7">
        <v>44</v>
      </c>
      <c r="BK481" s="7">
        <v>36</v>
      </c>
      <c r="BL481" s="7">
        <v>40</v>
      </c>
      <c r="BM481" s="7">
        <v>42</v>
      </c>
      <c r="BN481" s="7">
        <v>44</v>
      </c>
      <c r="BO481" s="7">
        <v>58</v>
      </c>
      <c r="BP481" s="7">
        <v>50</v>
      </c>
      <c r="BQ481" s="7">
        <v>46</v>
      </c>
      <c r="BR481" s="7">
        <v>50</v>
      </c>
      <c r="BS481" s="7">
        <v>57</v>
      </c>
      <c r="BT481" s="7">
        <v>43</v>
      </c>
      <c r="BU481" s="7">
        <v>49</v>
      </c>
      <c r="BV481" s="7">
        <v>59</v>
      </c>
      <c r="BW481" s="7">
        <v>56</v>
      </c>
      <c r="BX481" s="7">
        <v>64</v>
      </c>
      <c r="BY481" s="7">
        <v>57</v>
      </c>
      <c r="BZ481" s="7">
        <v>69</v>
      </c>
      <c r="CA481" s="7">
        <v>63</v>
      </c>
      <c r="CB481" s="7">
        <v>60</v>
      </c>
      <c r="CC481" s="7">
        <v>57</v>
      </c>
      <c r="CD481" s="7">
        <v>75</v>
      </c>
      <c r="CE481" s="7">
        <v>61</v>
      </c>
      <c r="CF481" s="7">
        <v>64</v>
      </c>
      <c r="CG481" s="7">
        <v>48</v>
      </c>
      <c r="CH481" s="7">
        <v>45</v>
      </c>
      <c r="CI481" s="7">
        <v>64</v>
      </c>
      <c r="CJ481" s="7">
        <v>57</v>
      </c>
      <c r="CK481" s="7">
        <v>54</v>
      </c>
      <c r="CL481" s="7">
        <v>64</v>
      </c>
      <c r="CM481" s="7">
        <v>59</v>
      </c>
      <c r="CN481" s="7">
        <v>60</v>
      </c>
      <c r="CO481" s="7">
        <v>82</v>
      </c>
      <c r="CP481" s="7">
        <v>68</v>
      </c>
      <c r="CQ481" s="7">
        <v>75</v>
      </c>
      <c r="CR481" s="7">
        <v>66</v>
      </c>
      <c r="CS481" s="7">
        <v>77</v>
      </c>
      <c r="CT481" s="7">
        <v>85</v>
      </c>
      <c r="CU481" s="7">
        <v>65</v>
      </c>
      <c r="CV481" s="7">
        <v>78</v>
      </c>
      <c r="CW481" s="7">
        <v>60</v>
      </c>
      <c r="CX481" s="7">
        <v>71</v>
      </c>
      <c r="CY481" s="7">
        <v>72</v>
      </c>
      <c r="CZ481" s="7">
        <v>68</v>
      </c>
      <c r="DA481" s="7">
        <v>58</v>
      </c>
      <c r="DB481" s="7">
        <v>63</v>
      </c>
      <c r="DC481" s="7">
        <v>76</v>
      </c>
      <c r="DD481" s="7">
        <v>62</v>
      </c>
      <c r="DE481" s="7">
        <v>40</v>
      </c>
      <c r="DF481" s="7">
        <v>52</v>
      </c>
      <c r="DG481" s="7">
        <v>47</v>
      </c>
      <c r="DH481" s="7">
        <v>48</v>
      </c>
      <c r="DI481" s="7">
        <v>42</v>
      </c>
      <c r="DJ481" s="7">
        <v>41</v>
      </c>
      <c r="DK481" s="7">
        <v>30</v>
      </c>
      <c r="DL481" s="7">
        <v>32</v>
      </c>
      <c r="DM481" s="7">
        <v>40</v>
      </c>
      <c r="DN481" s="7">
        <v>32</v>
      </c>
      <c r="DO481" s="7">
        <v>29</v>
      </c>
      <c r="DP481" s="7">
        <v>23</v>
      </c>
      <c r="DQ481" s="7">
        <v>28</v>
      </c>
      <c r="DR481" s="7">
        <v>21</v>
      </c>
      <c r="DS481" s="7">
        <v>21</v>
      </c>
      <c r="DT481" s="7">
        <v>17</v>
      </c>
      <c r="DU481" s="7">
        <v>14</v>
      </c>
      <c r="DV481" s="7">
        <v>20</v>
      </c>
      <c r="DW481" s="7">
        <v>47</v>
      </c>
      <c r="DX481" s="7">
        <f t="shared" si="37"/>
        <v>2720</v>
      </c>
      <c r="DY481" s="7">
        <f t="shared" si="38"/>
        <v>277</v>
      </c>
      <c r="DZ481" s="7">
        <f t="shared" si="39"/>
        <v>1337</v>
      </c>
      <c r="EA481" s="7">
        <f t="shared" si="40"/>
        <v>1014</v>
      </c>
    </row>
    <row r="482" spans="1:131" x14ac:dyDescent="0.35">
      <c r="A482" s="7">
        <v>14</v>
      </c>
      <c r="B482" s="10" t="s">
        <v>1146</v>
      </c>
      <c r="C482" s="10" t="s">
        <v>1079</v>
      </c>
      <c r="D482" s="7" t="s">
        <v>1080</v>
      </c>
      <c r="E482" s="7">
        <f>SUM(Table32534[[#This Row],[0]:[90]])</f>
        <v>4201</v>
      </c>
      <c r="F482" s="8">
        <f>SUM(Table32534[[#This Row],[0]:[15]])</f>
        <v>676</v>
      </c>
      <c r="G482" s="7">
        <f>SUM(Table32534[[#This Row],[16]:[64]])</f>
        <v>2548</v>
      </c>
      <c r="H482" s="7">
        <f>SUM(Table32534[[#This Row],[65]:[90]])</f>
        <v>977</v>
      </c>
      <c r="I482" s="7">
        <f>SUM(Table32534[[#This Row],[85]:[90]])</f>
        <v>142</v>
      </c>
      <c r="J482" s="8">
        <f>SUM(Table32534[[#This Row],[0]:[17]])</f>
        <v>762</v>
      </c>
      <c r="K482" s="7">
        <f>SUM(Table32534[[#This Row],[18]:[64]])</f>
        <v>2462</v>
      </c>
      <c r="L482" s="8">
        <f>SUM(Table32534[[#This Row],[0]:[4]])</f>
        <v>181</v>
      </c>
      <c r="M482" s="7">
        <f>SUM(Table32534[[#This Row],[5]:[15]])</f>
        <v>495</v>
      </c>
      <c r="N482" s="7">
        <f>SUM(Table32534[[#This Row],[16]:[24]])</f>
        <v>399</v>
      </c>
      <c r="O482" s="7">
        <f>SUM(Table32534[[#This Row],[25]:[49]])</f>
        <v>1234</v>
      </c>
      <c r="P482" s="7">
        <f>SUM(Table32534[[#This Row],[50]:[64]])</f>
        <v>915</v>
      </c>
      <c r="Q482" s="7">
        <f>SUM(Table32534[[#This Row],[65]:[74]])</f>
        <v>494</v>
      </c>
      <c r="R482" s="7">
        <f>SUM(Table32534[[#This Row],[75]:[84]])</f>
        <v>341</v>
      </c>
      <c r="S482" s="8">
        <f>SUM(Table32534[[#This Row],[5]:[9]])</f>
        <v>214</v>
      </c>
      <c r="T482" s="7">
        <f>SUM(Table32534[[#This Row],[10]:[14]])</f>
        <v>232</v>
      </c>
      <c r="U482" s="7">
        <f>SUM(Table32534[[#This Row],[15]:[19]])</f>
        <v>216</v>
      </c>
      <c r="V482" s="7">
        <f>SUM(Table32534[[#This Row],[20]:[24]])</f>
        <v>232</v>
      </c>
      <c r="W482" s="7">
        <f>SUM(Table32534[[#This Row],[25]:[29]])</f>
        <v>217</v>
      </c>
      <c r="X482" s="7">
        <f>SUM(Table32534[[#This Row],[30]:[34]])</f>
        <v>283</v>
      </c>
      <c r="Y482" s="7">
        <f>SUM(Table32534[[#This Row],[35]:[39]])</f>
        <v>252</v>
      </c>
      <c r="Z482" s="7">
        <f>SUM(Table32534[[#This Row],[40]:[44]])</f>
        <v>287</v>
      </c>
      <c r="AA482" s="7">
        <f>SUM(Table32534[[#This Row],[45]:[49]])</f>
        <v>195</v>
      </c>
      <c r="AB482" s="7">
        <f>SUM(Table32534[[#This Row],[50]:[54]])</f>
        <v>275</v>
      </c>
      <c r="AC482" s="7">
        <f>SUM(Table32534[[#This Row],[55]:[59]])</f>
        <v>333</v>
      </c>
      <c r="AD482" s="7">
        <f>SUM(Table32534[[#This Row],[60]:[64]])</f>
        <v>307</v>
      </c>
      <c r="AE482" s="7">
        <f>SUM(Table32534[[#This Row],[65]:[69]])</f>
        <v>294</v>
      </c>
      <c r="AF482" s="7">
        <f>SUM(Table32534[[#This Row],[70]:[74]])</f>
        <v>200</v>
      </c>
      <c r="AG482" s="7">
        <f>SUM(Table32534[[#This Row],[75]:[79]])</f>
        <v>188</v>
      </c>
      <c r="AH482" s="7">
        <f>SUM(Table32534[[#This Row],[80]:[84]])</f>
        <v>153</v>
      </c>
      <c r="AI482" s="7">
        <f>SUM(Table32534[[#This Row],[85]:[89]])</f>
        <v>84</v>
      </c>
      <c r="AJ482" s="7">
        <f>Table32534[[#This Row],[90]]</f>
        <v>58</v>
      </c>
      <c r="AK482" s="8">
        <v>38</v>
      </c>
      <c r="AL482" s="7">
        <v>33</v>
      </c>
      <c r="AM482" s="7">
        <v>39</v>
      </c>
      <c r="AN482" s="7">
        <v>39</v>
      </c>
      <c r="AO482" s="7">
        <v>32</v>
      </c>
      <c r="AP482" s="7">
        <v>38</v>
      </c>
      <c r="AQ482" s="7">
        <v>56</v>
      </c>
      <c r="AR482" s="7">
        <v>41</v>
      </c>
      <c r="AS482" s="7">
        <v>41</v>
      </c>
      <c r="AT482" s="7">
        <v>38</v>
      </c>
      <c r="AU482" s="7">
        <v>38</v>
      </c>
      <c r="AV482" s="7">
        <v>49</v>
      </c>
      <c r="AW482" s="7">
        <v>48</v>
      </c>
      <c r="AX482" s="7">
        <v>54</v>
      </c>
      <c r="AY482" s="7">
        <v>43</v>
      </c>
      <c r="AZ482" s="7">
        <v>49</v>
      </c>
      <c r="BA482" s="7">
        <v>43</v>
      </c>
      <c r="BB482" s="7">
        <v>43</v>
      </c>
      <c r="BC482" s="7">
        <v>41</v>
      </c>
      <c r="BD482" s="7">
        <v>40</v>
      </c>
      <c r="BE482" s="7">
        <v>56</v>
      </c>
      <c r="BF482" s="7">
        <v>47</v>
      </c>
      <c r="BG482" s="7">
        <v>42</v>
      </c>
      <c r="BH482" s="7">
        <v>41</v>
      </c>
      <c r="BI482" s="7">
        <v>46</v>
      </c>
      <c r="BJ482" s="7">
        <v>47</v>
      </c>
      <c r="BK482" s="7">
        <v>45</v>
      </c>
      <c r="BL482" s="7">
        <v>43</v>
      </c>
      <c r="BM482" s="7">
        <v>35</v>
      </c>
      <c r="BN482" s="7">
        <v>47</v>
      </c>
      <c r="BO482" s="7">
        <v>53</v>
      </c>
      <c r="BP482" s="7">
        <v>57</v>
      </c>
      <c r="BQ482" s="7">
        <v>53</v>
      </c>
      <c r="BR482" s="7">
        <v>57</v>
      </c>
      <c r="BS482" s="7">
        <v>63</v>
      </c>
      <c r="BT482" s="7">
        <v>40</v>
      </c>
      <c r="BU482" s="7">
        <v>59</v>
      </c>
      <c r="BV482" s="7">
        <v>55</v>
      </c>
      <c r="BW482" s="7">
        <v>57</v>
      </c>
      <c r="BX482" s="7">
        <v>41</v>
      </c>
      <c r="BY482" s="7">
        <v>60</v>
      </c>
      <c r="BZ482" s="7">
        <v>66</v>
      </c>
      <c r="CA482" s="7">
        <v>54</v>
      </c>
      <c r="CB482" s="7">
        <v>56</v>
      </c>
      <c r="CC482" s="7">
        <v>51</v>
      </c>
      <c r="CD482" s="7">
        <v>40</v>
      </c>
      <c r="CE482" s="7">
        <v>40</v>
      </c>
      <c r="CF482" s="7">
        <v>38</v>
      </c>
      <c r="CG482" s="7">
        <v>43</v>
      </c>
      <c r="CH482" s="7">
        <v>34</v>
      </c>
      <c r="CI482" s="7">
        <v>42</v>
      </c>
      <c r="CJ482" s="7">
        <v>49</v>
      </c>
      <c r="CK482" s="7">
        <v>76</v>
      </c>
      <c r="CL482" s="7">
        <v>58</v>
      </c>
      <c r="CM482" s="7">
        <v>50</v>
      </c>
      <c r="CN482" s="7">
        <v>54</v>
      </c>
      <c r="CO482" s="7">
        <v>82</v>
      </c>
      <c r="CP482" s="7">
        <v>58</v>
      </c>
      <c r="CQ482" s="7">
        <v>65</v>
      </c>
      <c r="CR482" s="7">
        <v>74</v>
      </c>
      <c r="CS482" s="7">
        <v>71</v>
      </c>
      <c r="CT482" s="7">
        <v>56</v>
      </c>
      <c r="CU482" s="7">
        <v>57</v>
      </c>
      <c r="CV482" s="7">
        <v>65</v>
      </c>
      <c r="CW482" s="7">
        <v>58</v>
      </c>
      <c r="CX482" s="7">
        <v>84</v>
      </c>
      <c r="CY482" s="7">
        <v>65</v>
      </c>
      <c r="CZ482" s="7">
        <v>57</v>
      </c>
      <c r="DA482" s="7">
        <v>47</v>
      </c>
      <c r="DB482" s="7">
        <v>41</v>
      </c>
      <c r="DC482" s="7">
        <v>46</v>
      </c>
      <c r="DD482" s="7">
        <v>46</v>
      </c>
      <c r="DE482" s="7">
        <v>35</v>
      </c>
      <c r="DF482" s="7">
        <v>27</v>
      </c>
      <c r="DG482" s="7">
        <v>46</v>
      </c>
      <c r="DH482" s="7">
        <v>44</v>
      </c>
      <c r="DI482" s="7">
        <v>31</v>
      </c>
      <c r="DJ482" s="7">
        <v>38</v>
      </c>
      <c r="DK482" s="7">
        <v>31</v>
      </c>
      <c r="DL482" s="7">
        <v>44</v>
      </c>
      <c r="DM482" s="7">
        <v>44</v>
      </c>
      <c r="DN482" s="7">
        <v>26</v>
      </c>
      <c r="DO482" s="7">
        <v>31</v>
      </c>
      <c r="DP482" s="7">
        <v>27</v>
      </c>
      <c r="DQ482" s="7">
        <v>25</v>
      </c>
      <c r="DR482" s="7">
        <v>14</v>
      </c>
      <c r="DS482" s="7">
        <v>16</v>
      </c>
      <c r="DT482" s="7">
        <v>15</v>
      </c>
      <c r="DU482" s="7">
        <v>18</v>
      </c>
      <c r="DV482" s="7">
        <v>21</v>
      </c>
      <c r="DW482" s="7">
        <v>58</v>
      </c>
      <c r="DX482" s="7">
        <f t="shared" si="37"/>
        <v>2548</v>
      </c>
      <c r="DY482" s="7">
        <f t="shared" si="38"/>
        <v>313</v>
      </c>
      <c r="DZ482" s="7">
        <f t="shared" si="39"/>
        <v>1234</v>
      </c>
      <c r="EA482" s="7">
        <f t="shared" si="40"/>
        <v>915</v>
      </c>
    </row>
    <row r="483" spans="1:131" x14ac:dyDescent="0.35">
      <c r="A483" s="7">
        <v>14</v>
      </c>
      <c r="B483" s="10" t="s">
        <v>1146</v>
      </c>
      <c r="C483" s="10" t="s">
        <v>1081</v>
      </c>
      <c r="D483" s="7" t="s">
        <v>1082</v>
      </c>
      <c r="E483" s="7">
        <f>SUM(Table32534[[#This Row],[0]:[90]])</f>
        <v>4654</v>
      </c>
      <c r="F483" s="8">
        <f>SUM(Table32534[[#This Row],[0]:[15]])</f>
        <v>870</v>
      </c>
      <c r="G483" s="7">
        <f>SUM(Table32534[[#This Row],[16]:[64]])</f>
        <v>2826</v>
      </c>
      <c r="H483" s="7">
        <f>SUM(Table32534[[#This Row],[65]:[90]])</f>
        <v>958</v>
      </c>
      <c r="I483" s="7">
        <f>SUM(Table32534[[#This Row],[85]:[90]])</f>
        <v>125</v>
      </c>
      <c r="J483" s="8">
        <f>SUM(Table32534[[#This Row],[0]:[17]])</f>
        <v>971</v>
      </c>
      <c r="K483" s="7">
        <f>SUM(Table32534[[#This Row],[18]:[64]])</f>
        <v>2725</v>
      </c>
      <c r="L483" s="8">
        <f>SUM(Table32534[[#This Row],[0]:[4]])</f>
        <v>221</v>
      </c>
      <c r="M483" s="7">
        <f>SUM(Table32534[[#This Row],[5]:[15]])</f>
        <v>649</v>
      </c>
      <c r="N483" s="7">
        <f>SUM(Table32534[[#This Row],[16]:[24]])</f>
        <v>461</v>
      </c>
      <c r="O483" s="7">
        <f>SUM(Table32534[[#This Row],[25]:[49]])</f>
        <v>1511</v>
      </c>
      <c r="P483" s="7">
        <f>SUM(Table32534[[#This Row],[50]:[64]])</f>
        <v>854</v>
      </c>
      <c r="Q483" s="7">
        <f>SUM(Table32534[[#This Row],[65]:[74]])</f>
        <v>505</v>
      </c>
      <c r="R483" s="7">
        <f>SUM(Table32534[[#This Row],[75]:[84]])</f>
        <v>328</v>
      </c>
      <c r="S483" s="8">
        <f>SUM(Table32534[[#This Row],[5]:[9]])</f>
        <v>301</v>
      </c>
      <c r="T483" s="7">
        <f>SUM(Table32534[[#This Row],[10]:[14]])</f>
        <v>286</v>
      </c>
      <c r="U483" s="7">
        <f>SUM(Table32534[[#This Row],[15]:[19]])</f>
        <v>268</v>
      </c>
      <c r="V483" s="7">
        <f>SUM(Table32534[[#This Row],[20]:[24]])</f>
        <v>255</v>
      </c>
      <c r="W483" s="7">
        <f>SUM(Table32534[[#This Row],[25]:[29]])</f>
        <v>355</v>
      </c>
      <c r="X483" s="7">
        <f>SUM(Table32534[[#This Row],[30]:[34]])</f>
        <v>324</v>
      </c>
      <c r="Y483" s="7">
        <f>SUM(Table32534[[#This Row],[35]:[39]])</f>
        <v>289</v>
      </c>
      <c r="Z483" s="7">
        <f>SUM(Table32534[[#This Row],[40]:[44]])</f>
        <v>290</v>
      </c>
      <c r="AA483" s="7">
        <f>SUM(Table32534[[#This Row],[45]:[49]])</f>
        <v>253</v>
      </c>
      <c r="AB483" s="7">
        <f>SUM(Table32534[[#This Row],[50]:[54]])</f>
        <v>284</v>
      </c>
      <c r="AC483" s="7">
        <f>SUM(Table32534[[#This Row],[55]:[59]])</f>
        <v>303</v>
      </c>
      <c r="AD483" s="7">
        <f>SUM(Table32534[[#This Row],[60]:[64]])</f>
        <v>267</v>
      </c>
      <c r="AE483" s="7">
        <f>SUM(Table32534[[#This Row],[65]:[69]])</f>
        <v>283</v>
      </c>
      <c r="AF483" s="7">
        <f>SUM(Table32534[[#This Row],[70]:[74]])</f>
        <v>222</v>
      </c>
      <c r="AG483" s="7">
        <f>SUM(Table32534[[#This Row],[75]:[79]])</f>
        <v>202</v>
      </c>
      <c r="AH483" s="7">
        <f>SUM(Table32534[[#This Row],[80]:[84]])</f>
        <v>126</v>
      </c>
      <c r="AI483" s="7">
        <f>SUM(Table32534[[#This Row],[85]:[89]])</f>
        <v>86</v>
      </c>
      <c r="AJ483" s="7">
        <f>Table32534[[#This Row],[90]]</f>
        <v>39</v>
      </c>
      <c r="AK483" s="8">
        <v>50</v>
      </c>
      <c r="AL483" s="7">
        <v>28</v>
      </c>
      <c r="AM483" s="7">
        <v>42</v>
      </c>
      <c r="AN483" s="7">
        <v>45</v>
      </c>
      <c r="AO483" s="7">
        <v>56</v>
      </c>
      <c r="AP483" s="7">
        <v>53</v>
      </c>
      <c r="AQ483" s="7">
        <v>69</v>
      </c>
      <c r="AR483" s="7">
        <v>50</v>
      </c>
      <c r="AS483" s="7">
        <v>76</v>
      </c>
      <c r="AT483" s="7">
        <v>53</v>
      </c>
      <c r="AU483" s="7">
        <v>62</v>
      </c>
      <c r="AV483" s="7">
        <v>51</v>
      </c>
      <c r="AW483" s="7">
        <v>51</v>
      </c>
      <c r="AX483" s="7">
        <v>63</v>
      </c>
      <c r="AY483" s="7">
        <v>59</v>
      </c>
      <c r="AZ483" s="7">
        <v>62</v>
      </c>
      <c r="BA483" s="7">
        <v>51</v>
      </c>
      <c r="BB483" s="7">
        <v>50</v>
      </c>
      <c r="BC483" s="7">
        <v>54</v>
      </c>
      <c r="BD483" s="7">
        <v>51</v>
      </c>
      <c r="BE483" s="7">
        <v>69</v>
      </c>
      <c r="BF483" s="7">
        <v>53</v>
      </c>
      <c r="BG483" s="7">
        <v>49</v>
      </c>
      <c r="BH483" s="7">
        <v>41</v>
      </c>
      <c r="BI483" s="7">
        <v>43</v>
      </c>
      <c r="BJ483" s="7">
        <v>64</v>
      </c>
      <c r="BK483" s="7">
        <v>64</v>
      </c>
      <c r="BL483" s="7">
        <v>78</v>
      </c>
      <c r="BM483" s="7">
        <v>73</v>
      </c>
      <c r="BN483" s="7">
        <v>76</v>
      </c>
      <c r="BO483" s="7">
        <v>54</v>
      </c>
      <c r="BP483" s="7">
        <v>69</v>
      </c>
      <c r="BQ483" s="7">
        <v>60</v>
      </c>
      <c r="BR483" s="7">
        <v>66</v>
      </c>
      <c r="BS483" s="7">
        <v>75</v>
      </c>
      <c r="BT483" s="7">
        <v>61</v>
      </c>
      <c r="BU483" s="7">
        <v>66</v>
      </c>
      <c r="BV483" s="7">
        <v>62</v>
      </c>
      <c r="BW483" s="7">
        <v>45</v>
      </c>
      <c r="BX483" s="7">
        <v>55</v>
      </c>
      <c r="BY483" s="7">
        <v>61</v>
      </c>
      <c r="BZ483" s="7">
        <v>62</v>
      </c>
      <c r="CA483" s="7">
        <v>55</v>
      </c>
      <c r="CB483" s="7">
        <v>60</v>
      </c>
      <c r="CC483" s="7">
        <v>52</v>
      </c>
      <c r="CD483" s="7">
        <v>69</v>
      </c>
      <c r="CE483" s="7">
        <v>46</v>
      </c>
      <c r="CF483" s="7">
        <v>42</v>
      </c>
      <c r="CG483" s="7">
        <v>54</v>
      </c>
      <c r="CH483" s="7">
        <v>42</v>
      </c>
      <c r="CI483" s="7">
        <v>54</v>
      </c>
      <c r="CJ483" s="7">
        <v>44</v>
      </c>
      <c r="CK483" s="7">
        <v>61</v>
      </c>
      <c r="CL483" s="7">
        <v>72</v>
      </c>
      <c r="CM483" s="7">
        <v>53</v>
      </c>
      <c r="CN483" s="7">
        <v>60</v>
      </c>
      <c r="CO483" s="7">
        <v>58</v>
      </c>
      <c r="CP483" s="7">
        <v>64</v>
      </c>
      <c r="CQ483" s="7">
        <v>66</v>
      </c>
      <c r="CR483" s="7">
        <v>55</v>
      </c>
      <c r="CS483" s="7">
        <v>63</v>
      </c>
      <c r="CT483" s="7">
        <v>58</v>
      </c>
      <c r="CU483" s="7">
        <v>56</v>
      </c>
      <c r="CV483" s="7">
        <v>38</v>
      </c>
      <c r="CW483" s="7">
        <v>52</v>
      </c>
      <c r="CX483" s="7">
        <v>60</v>
      </c>
      <c r="CY483" s="7">
        <v>60</v>
      </c>
      <c r="CZ483" s="7">
        <v>44</v>
      </c>
      <c r="DA483" s="7">
        <v>58</v>
      </c>
      <c r="DB483" s="7">
        <v>61</v>
      </c>
      <c r="DC483" s="7">
        <v>54</v>
      </c>
      <c r="DD483" s="7">
        <v>49</v>
      </c>
      <c r="DE483" s="7">
        <v>44</v>
      </c>
      <c r="DF483" s="7">
        <v>41</v>
      </c>
      <c r="DG483" s="7">
        <v>34</v>
      </c>
      <c r="DH483" s="7">
        <v>45</v>
      </c>
      <c r="DI483" s="7">
        <v>39</v>
      </c>
      <c r="DJ483" s="7">
        <v>50</v>
      </c>
      <c r="DK483" s="7">
        <v>36</v>
      </c>
      <c r="DL483" s="7">
        <v>32</v>
      </c>
      <c r="DM483" s="7">
        <v>33</v>
      </c>
      <c r="DN483" s="7">
        <v>31</v>
      </c>
      <c r="DO483" s="7">
        <v>19</v>
      </c>
      <c r="DP483" s="7">
        <v>28</v>
      </c>
      <c r="DQ483" s="7">
        <v>15</v>
      </c>
      <c r="DR483" s="7">
        <v>18</v>
      </c>
      <c r="DS483" s="7">
        <v>16</v>
      </c>
      <c r="DT483" s="7">
        <v>27</v>
      </c>
      <c r="DU483" s="7">
        <v>9</v>
      </c>
      <c r="DV483" s="7">
        <v>16</v>
      </c>
      <c r="DW483" s="7">
        <v>39</v>
      </c>
      <c r="DX483" s="7">
        <f t="shared" si="37"/>
        <v>2826</v>
      </c>
      <c r="DY483" s="7">
        <f t="shared" si="38"/>
        <v>360</v>
      </c>
      <c r="DZ483" s="7">
        <f t="shared" si="39"/>
        <v>1511</v>
      </c>
      <c r="EA483" s="7">
        <f t="shared" si="40"/>
        <v>854</v>
      </c>
    </row>
    <row r="484" spans="1:131" x14ac:dyDescent="0.35">
      <c r="A484" s="7">
        <v>14</v>
      </c>
      <c r="B484" s="10" t="s">
        <v>1146</v>
      </c>
      <c r="C484" s="10" t="s">
        <v>1083</v>
      </c>
      <c r="D484" s="7" t="s">
        <v>1084</v>
      </c>
      <c r="E484" s="7">
        <f>SUM(Table32534[[#This Row],[0]:[90]])</f>
        <v>3858</v>
      </c>
      <c r="F484" s="8">
        <f>SUM(Table32534[[#This Row],[0]:[15]])</f>
        <v>577</v>
      </c>
      <c r="G484" s="7">
        <f>SUM(Table32534[[#This Row],[16]:[64]])</f>
        <v>2484</v>
      </c>
      <c r="H484" s="7">
        <f>SUM(Table32534[[#This Row],[65]:[90]])</f>
        <v>797</v>
      </c>
      <c r="I484" s="7">
        <f>SUM(Table32534[[#This Row],[85]:[90]])</f>
        <v>126</v>
      </c>
      <c r="J484" s="8">
        <f>SUM(Table32534[[#This Row],[0]:[17]])</f>
        <v>662</v>
      </c>
      <c r="K484" s="7">
        <f>SUM(Table32534[[#This Row],[18]:[64]])</f>
        <v>2399</v>
      </c>
      <c r="L484" s="8">
        <f>SUM(Table32534[[#This Row],[0]:[4]])</f>
        <v>160</v>
      </c>
      <c r="M484" s="7">
        <f>SUM(Table32534[[#This Row],[5]:[15]])</f>
        <v>417</v>
      </c>
      <c r="N484" s="7">
        <f>SUM(Table32534[[#This Row],[16]:[24]])</f>
        <v>389</v>
      </c>
      <c r="O484" s="7">
        <f>SUM(Table32534[[#This Row],[25]:[49]])</f>
        <v>1251</v>
      </c>
      <c r="P484" s="7">
        <f>SUM(Table32534[[#This Row],[50]:[64]])</f>
        <v>844</v>
      </c>
      <c r="Q484" s="7">
        <f>SUM(Table32534[[#This Row],[65]:[74]])</f>
        <v>395</v>
      </c>
      <c r="R484" s="7">
        <f>SUM(Table32534[[#This Row],[75]:[84]])</f>
        <v>276</v>
      </c>
      <c r="S484" s="8">
        <f>SUM(Table32534[[#This Row],[5]:[9]])</f>
        <v>173</v>
      </c>
      <c r="T484" s="7">
        <f>SUM(Table32534[[#This Row],[10]:[14]])</f>
        <v>196</v>
      </c>
      <c r="U484" s="7">
        <f>SUM(Table32534[[#This Row],[15]:[19]])</f>
        <v>212</v>
      </c>
      <c r="V484" s="7">
        <f>SUM(Table32534[[#This Row],[20]:[24]])</f>
        <v>225</v>
      </c>
      <c r="W484" s="7">
        <f>SUM(Table32534[[#This Row],[25]:[29]])</f>
        <v>244</v>
      </c>
      <c r="X484" s="7">
        <f>SUM(Table32534[[#This Row],[30]:[34]])</f>
        <v>234</v>
      </c>
      <c r="Y484" s="7">
        <f>SUM(Table32534[[#This Row],[35]:[39]])</f>
        <v>275</v>
      </c>
      <c r="Z484" s="7">
        <f>SUM(Table32534[[#This Row],[40]:[44]])</f>
        <v>236</v>
      </c>
      <c r="AA484" s="7">
        <f>SUM(Table32534[[#This Row],[45]:[49]])</f>
        <v>262</v>
      </c>
      <c r="AB484" s="7">
        <f>SUM(Table32534[[#This Row],[50]:[54]])</f>
        <v>261</v>
      </c>
      <c r="AC484" s="7">
        <f>SUM(Table32534[[#This Row],[55]:[59]])</f>
        <v>285</v>
      </c>
      <c r="AD484" s="7">
        <f>SUM(Table32534[[#This Row],[60]:[64]])</f>
        <v>298</v>
      </c>
      <c r="AE484" s="7">
        <f>SUM(Table32534[[#This Row],[65]:[69]])</f>
        <v>221</v>
      </c>
      <c r="AF484" s="7">
        <f>SUM(Table32534[[#This Row],[70]:[74]])</f>
        <v>174</v>
      </c>
      <c r="AG484" s="7">
        <f>SUM(Table32534[[#This Row],[75]:[79]])</f>
        <v>177</v>
      </c>
      <c r="AH484" s="7">
        <f>SUM(Table32534[[#This Row],[80]:[84]])</f>
        <v>99</v>
      </c>
      <c r="AI484" s="7">
        <f>SUM(Table32534[[#This Row],[85]:[89]])</f>
        <v>76</v>
      </c>
      <c r="AJ484" s="7">
        <f>Table32534[[#This Row],[90]]</f>
        <v>50</v>
      </c>
      <c r="AK484" s="8">
        <v>41</v>
      </c>
      <c r="AL484" s="7">
        <v>24</v>
      </c>
      <c r="AM484" s="7">
        <v>30</v>
      </c>
      <c r="AN484" s="7">
        <v>29</v>
      </c>
      <c r="AO484" s="7">
        <v>36</v>
      </c>
      <c r="AP484" s="7">
        <v>39</v>
      </c>
      <c r="AQ484" s="7">
        <v>29</v>
      </c>
      <c r="AR484" s="7">
        <v>33</v>
      </c>
      <c r="AS484" s="7">
        <v>32</v>
      </c>
      <c r="AT484" s="7">
        <v>40</v>
      </c>
      <c r="AU484" s="7">
        <v>42</v>
      </c>
      <c r="AV484" s="7">
        <v>33</v>
      </c>
      <c r="AW484" s="7">
        <v>36</v>
      </c>
      <c r="AX484" s="7">
        <v>47</v>
      </c>
      <c r="AY484" s="7">
        <v>38</v>
      </c>
      <c r="AZ484" s="7">
        <v>48</v>
      </c>
      <c r="BA484" s="7">
        <v>40</v>
      </c>
      <c r="BB484" s="7">
        <v>45</v>
      </c>
      <c r="BC484" s="7">
        <v>42</v>
      </c>
      <c r="BD484" s="7">
        <v>37</v>
      </c>
      <c r="BE484" s="7">
        <v>52</v>
      </c>
      <c r="BF484" s="7">
        <v>53</v>
      </c>
      <c r="BG484" s="7">
        <v>43</v>
      </c>
      <c r="BH484" s="7">
        <v>38</v>
      </c>
      <c r="BI484" s="7">
        <v>39</v>
      </c>
      <c r="BJ484" s="7">
        <v>46</v>
      </c>
      <c r="BK484" s="7">
        <v>52</v>
      </c>
      <c r="BL484" s="7">
        <v>43</v>
      </c>
      <c r="BM484" s="7">
        <v>40</v>
      </c>
      <c r="BN484" s="7">
        <v>63</v>
      </c>
      <c r="BO484" s="7">
        <v>41</v>
      </c>
      <c r="BP484" s="7">
        <v>49</v>
      </c>
      <c r="BQ484" s="7">
        <v>47</v>
      </c>
      <c r="BR484" s="7">
        <v>52</v>
      </c>
      <c r="BS484" s="7">
        <v>45</v>
      </c>
      <c r="BT484" s="7">
        <v>58</v>
      </c>
      <c r="BU484" s="7">
        <v>59</v>
      </c>
      <c r="BV484" s="7">
        <v>55</v>
      </c>
      <c r="BW484" s="7">
        <v>49</v>
      </c>
      <c r="BX484" s="7">
        <v>54</v>
      </c>
      <c r="BY484" s="7">
        <v>49</v>
      </c>
      <c r="BZ484" s="7">
        <v>48</v>
      </c>
      <c r="CA484" s="7">
        <v>48</v>
      </c>
      <c r="CB484" s="7">
        <v>44</v>
      </c>
      <c r="CC484" s="7">
        <v>47</v>
      </c>
      <c r="CD484" s="7">
        <v>41</v>
      </c>
      <c r="CE484" s="7">
        <v>49</v>
      </c>
      <c r="CF484" s="7">
        <v>59</v>
      </c>
      <c r="CG484" s="7">
        <v>60</v>
      </c>
      <c r="CH484" s="7">
        <v>53</v>
      </c>
      <c r="CI484" s="7">
        <v>40</v>
      </c>
      <c r="CJ484" s="7">
        <v>49</v>
      </c>
      <c r="CK484" s="7">
        <v>64</v>
      </c>
      <c r="CL484" s="7">
        <v>54</v>
      </c>
      <c r="CM484" s="7">
        <v>54</v>
      </c>
      <c r="CN484" s="7">
        <v>50</v>
      </c>
      <c r="CO484" s="7">
        <v>54</v>
      </c>
      <c r="CP484" s="7">
        <v>54</v>
      </c>
      <c r="CQ484" s="7">
        <v>77</v>
      </c>
      <c r="CR484" s="7">
        <v>50</v>
      </c>
      <c r="CS484" s="7">
        <v>67</v>
      </c>
      <c r="CT484" s="7">
        <v>56</v>
      </c>
      <c r="CU484" s="7">
        <v>67</v>
      </c>
      <c r="CV484" s="7">
        <v>62</v>
      </c>
      <c r="CW484" s="7">
        <v>46</v>
      </c>
      <c r="CX484" s="7">
        <v>54</v>
      </c>
      <c r="CY484" s="7">
        <v>67</v>
      </c>
      <c r="CZ484" s="7">
        <v>31</v>
      </c>
      <c r="DA484" s="7">
        <v>44</v>
      </c>
      <c r="DB484" s="7">
        <v>25</v>
      </c>
      <c r="DC484" s="7">
        <v>43</v>
      </c>
      <c r="DD484" s="7">
        <v>35</v>
      </c>
      <c r="DE484" s="7">
        <v>28</v>
      </c>
      <c r="DF484" s="7">
        <v>34</v>
      </c>
      <c r="DG484" s="7">
        <v>34</v>
      </c>
      <c r="DH484" s="7">
        <v>36</v>
      </c>
      <c r="DI484" s="7">
        <v>47</v>
      </c>
      <c r="DJ484" s="7">
        <v>40</v>
      </c>
      <c r="DK484" s="7">
        <v>17</v>
      </c>
      <c r="DL484" s="7">
        <v>37</v>
      </c>
      <c r="DM484" s="7">
        <v>21</v>
      </c>
      <c r="DN484" s="7">
        <v>25</v>
      </c>
      <c r="DO484" s="7">
        <v>22</v>
      </c>
      <c r="DP484" s="7">
        <v>14</v>
      </c>
      <c r="DQ484" s="7">
        <v>17</v>
      </c>
      <c r="DR484" s="7">
        <v>18</v>
      </c>
      <c r="DS484" s="7">
        <v>17</v>
      </c>
      <c r="DT484" s="7">
        <v>11</v>
      </c>
      <c r="DU484" s="7">
        <v>20</v>
      </c>
      <c r="DV484" s="7">
        <v>10</v>
      </c>
      <c r="DW484" s="7">
        <v>50</v>
      </c>
      <c r="DX484" s="7">
        <f t="shared" si="37"/>
        <v>2484</v>
      </c>
      <c r="DY484" s="7">
        <f t="shared" si="38"/>
        <v>304</v>
      </c>
      <c r="DZ484" s="7">
        <f t="shared" si="39"/>
        <v>1251</v>
      </c>
      <c r="EA484" s="7">
        <f t="shared" si="40"/>
        <v>844</v>
      </c>
    </row>
    <row r="485" spans="1:131" x14ac:dyDescent="0.35">
      <c r="A485" s="7">
        <v>14</v>
      </c>
      <c r="B485" s="10" t="s">
        <v>1146</v>
      </c>
      <c r="C485" s="10" t="s">
        <v>1085</v>
      </c>
      <c r="D485" s="7" t="s">
        <v>672</v>
      </c>
      <c r="E485" s="7">
        <f>SUM(Table32534[[#This Row],[0]:[90]])</f>
        <v>3166</v>
      </c>
      <c r="F485" s="8">
        <f>SUM(Table32534[[#This Row],[0]:[15]])</f>
        <v>563</v>
      </c>
      <c r="G485" s="7">
        <f>SUM(Table32534[[#This Row],[16]:[64]])</f>
        <v>1983</v>
      </c>
      <c r="H485" s="7">
        <f>SUM(Table32534[[#This Row],[65]:[90]])</f>
        <v>620</v>
      </c>
      <c r="I485" s="7">
        <f>SUM(Table32534[[#This Row],[85]:[90]])</f>
        <v>73</v>
      </c>
      <c r="J485" s="8">
        <f>SUM(Table32534[[#This Row],[0]:[17]])</f>
        <v>644</v>
      </c>
      <c r="K485" s="7">
        <f>SUM(Table32534[[#This Row],[18]:[64]])</f>
        <v>1902</v>
      </c>
      <c r="L485" s="8">
        <f>SUM(Table32534[[#This Row],[0]:[4]])</f>
        <v>167</v>
      </c>
      <c r="M485" s="7">
        <f>SUM(Table32534[[#This Row],[5]:[15]])</f>
        <v>396</v>
      </c>
      <c r="N485" s="7">
        <f>SUM(Table32534[[#This Row],[16]:[24]])</f>
        <v>327</v>
      </c>
      <c r="O485" s="7">
        <f>SUM(Table32534[[#This Row],[25]:[49]])</f>
        <v>976</v>
      </c>
      <c r="P485" s="7">
        <f>SUM(Table32534[[#This Row],[50]:[64]])</f>
        <v>680</v>
      </c>
      <c r="Q485" s="7">
        <f>SUM(Table32534[[#This Row],[65]:[74]])</f>
        <v>337</v>
      </c>
      <c r="R485" s="7">
        <f>SUM(Table32534[[#This Row],[75]:[84]])</f>
        <v>210</v>
      </c>
      <c r="S485" s="8">
        <f>SUM(Table32534[[#This Row],[5]:[9]])</f>
        <v>183</v>
      </c>
      <c r="T485" s="7">
        <f>SUM(Table32534[[#This Row],[10]:[14]])</f>
        <v>186</v>
      </c>
      <c r="U485" s="7">
        <f>SUM(Table32534[[#This Row],[15]:[19]])</f>
        <v>172</v>
      </c>
      <c r="V485" s="7">
        <f>SUM(Table32534[[#This Row],[20]:[24]])</f>
        <v>182</v>
      </c>
      <c r="W485" s="7">
        <f>SUM(Table32534[[#This Row],[25]:[29]])</f>
        <v>171</v>
      </c>
      <c r="X485" s="7">
        <f>SUM(Table32534[[#This Row],[30]:[34]])</f>
        <v>190</v>
      </c>
      <c r="Y485" s="7">
        <f>SUM(Table32534[[#This Row],[35]:[39]])</f>
        <v>210</v>
      </c>
      <c r="Z485" s="7">
        <f>SUM(Table32534[[#This Row],[40]:[44]])</f>
        <v>215</v>
      </c>
      <c r="AA485" s="7">
        <f>SUM(Table32534[[#This Row],[45]:[49]])</f>
        <v>190</v>
      </c>
      <c r="AB485" s="7">
        <f>SUM(Table32534[[#This Row],[50]:[54]])</f>
        <v>229</v>
      </c>
      <c r="AC485" s="7">
        <f>SUM(Table32534[[#This Row],[55]:[59]])</f>
        <v>211</v>
      </c>
      <c r="AD485" s="7">
        <f>SUM(Table32534[[#This Row],[60]:[64]])</f>
        <v>240</v>
      </c>
      <c r="AE485" s="7">
        <f>SUM(Table32534[[#This Row],[65]:[69]])</f>
        <v>171</v>
      </c>
      <c r="AF485" s="7">
        <f>SUM(Table32534[[#This Row],[70]:[74]])</f>
        <v>166</v>
      </c>
      <c r="AG485" s="7">
        <f>SUM(Table32534[[#This Row],[75]:[79]])</f>
        <v>143</v>
      </c>
      <c r="AH485" s="7">
        <f>SUM(Table32534[[#This Row],[80]:[84]])</f>
        <v>67</v>
      </c>
      <c r="AI485" s="7">
        <f>SUM(Table32534[[#This Row],[85]:[89]])</f>
        <v>54</v>
      </c>
      <c r="AJ485" s="7">
        <f>Table32534[[#This Row],[90]]</f>
        <v>19</v>
      </c>
      <c r="AK485" s="8">
        <v>26</v>
      </c>
      <c r="AL485" s="7">
        <v>31</v>
      </c>
      <c r="AM485" s="7">
        <v>42</v>
      </c>
      <c r="AN485" s="7">
        <v>32</v>
      </c>
      <c r="AO485" s="7">
        <v>36</v>
      </c>
      <c r="AP485" s="7">
        <v>36</v>
      </c>
      <c r="AQ485" s="7">
        <v>34</v>
      </c>
      <c r="AR485" s="7">
        <v>41</v>
      </c>
      <c r="AS485" s="7">
        <v>40</v>
      </c>
      <c r="AT485" s="7">
        <v>32</v>
      </c>
      <c r="AU485" s="7">
        <v>36</v>
      </c>
      <c r="AV485" s="7">
        <v>37</v>
      </c>
      <c r="AW485" s="7">
        <v>35</v>
      </c>
      <c r="AX485" s="7">
        <v>45</v>
      </c>
      <c r="AY485" s="7">
        <v>33</v>
      </c>
      <c r="AZ485" s="7">
        <v>27</v>
      </c>
      <c r="BA485" s="7">
        <v>46</v>
      </c>
      <c r="BB485" s="7">
        <v>35</v>
      </c>
      <c r="BC485" s="7">
        <v>34</v>
      </c>
      <c r="BD485" s="7">
        <v>30</v>
      </c>
      <c r="BE485" s="7">
        <v>38</v>
      </c>
      <c r="BF485" s="7">
        <v>48</v>
      </c>
      <c r="BG485" s="7">
        <v>32</v>
      </c>
      <c r="BH485" s="7">
        <v>28</v>
      </c>
      <c r="BI485" s="7">
        <v>36</v>
      </c>
      <c r="BJ485" s="7">
        <v>31</v>
      </c>
      <c r="BK485" s="7">
        <v>34</v>
      </c>
      <c r="BL485" s="7">
        <v>34</v>
      </c>
      <c r="BM485" s="7">
        <v>36</v>
      </c>
      <c r="BN485" s="7">
        <v>36</v>
      </c>
      <c r="BO485" s="7">
        <v>35</v>
      </c>
      <c r="BP485" s="7">
        <v>42</v>
      </c>
      <c r="BQ485" s="7">
        <v>38</v>
      </c>
      <c r="BR485" s="7">
        <v>43</v>
      </c>
      <c r="BS485" s="7">
        <v>32</v>
      </c>
      <c r="BT485" s="7">
        <v>51</v>
      </c>
      <c r="BU485" s="7">
        <v>42</v>
      </c>
      <c r="BV485" s="7">
        <v>37</v>
      </c>
      <c r="BW485" s="7">
        <v>33</v>
      </c>
      <c r="BX485" s="7">
        <v>47</v>
      </c>
      <c r="BY485" s="7">
        <v>47</v>
      </c>
      <c r="BZ485" s="7">
        <v>47</v>
      </c>
      <c r="CA485" s="7">
        <v>34</v>
      </c>
      <c r="CB485" s="7">
        <v>36</v>
      </c>
      <c r="CC485" s="7">
        <v>51</v>
      </c>
      <c r="CD485" s="7">
        <v>45</v>
      </c>
      <c r="CE485" s="7">
        <v>39</v>
      </c>
      <c r="CF485" s="7">
        <v>37</v>
      </c>
      <c r="CG485" s="7">
        <v>33</v>
      </c>
      <c r="CH485" s="7">
        <v>36</v>
      </c>
      <c r="CI485" s="7">
        <v>40</v>
      </c>
      <c r="CJ485" s="7">
        <v>42</v>
      </c>
      <c r="CK485" s="7">
        <v>49</v>
      </c>
      <c r="CL485" s="7">
        <v>54</v>
      </c>
      <c r="CM485" s="7">
        <v>44</v>
      </c>
      <c r="CN485" s="7">
        <v>40</v>
      </c>
      <c r="CO485" s="7">
        <v>44</v>
      </c>
      <c r="CP485" s="7">
        <v>39</v>
      </c>
      <c r="CQ485" s="7">
        <v>45</v>
      </c>
      <c r="CR485" s="7">
        <v>43</v>
      </c>
      <c r="CS485" s="7">
        <v>43</v>
      </c>
      <c r="CT485" s="7">
        <v>44</v>
      </c>
      <c r="CU485" s="7">
        <v>58</v>
      </c>
      <c r="CV485" s="7">
        <v>48</v>
      </c>
      <c r="CW485" s="7">
        <v>47</v>
      </c>
      <c r="CX485" s="7">
        <v>24</v>
      </c>
      <c r="CY485" s="7">
        <v>42</v>
      </c>
      <c r="CZ485" s="7">
        <v>28</v>
      </c>
      <c r="DA485" s="7">
        <v>34</v>
      </c>
      <c r="DB485" s="7">
        <v>43</v>
      </c>
      <c r="DC485" s="7">
        <v>33</v>
      </c>
      <c r="DD485" s="7">
        <v>38</v>
      </c>
      <c r="DE485" s="7">
        <v>26</v>
      </c>
      <c r="DF485" s="7">
        <v>29</v>
      </c>
      <c r="DG485" s="7">
        <v>40</v>
      </c>
      <c r="DH485" s="7">
        <v>28</v>
      </c>
      <c r="DI485" s="7">
        <v>27</v>
      </c>
      <c r="DJ485" s="7">
        <v>39</v>
      </c>
      <c r="DK485" s="7">
        <v>21</v>
      </c>
      <c r="DL485" s="7">
        <v>28</v>
      </c>
      <c r="DM485" s="7">
        <v>17</v>
      </c>
      <c r="DN485" s="7">
        <v>17</v>
      </c>
      <c r="DO485" s="7">
        <v>8</v>
      </c>
      <c r="DP485" s="7">
        <v>16</v>
      </c>
      <c r="DQ485" s="7">
        <v>9</v>
      </c>
      <c r="DR485" s="7">
        <v>16</v>
      </c>
      <c r="DS485" s="7">
        <v>17</v>
      </c>
      <c r="DT485" s="7">
        <v>11</v>
      </c>
      <c r="DU485" s="7">
        <v>4</v>
      </c>
      <c r="DV485" s="7">
        <v>6</v>
      </c>
      <c r="DW485" s="7">
        <v>19</v>
      </c>
      <c r="DX485" s="7">
        <f t="shared" si="37"/>
        <v>1983</v>
      </c>
      <c r="DY485" s="7">
        <f t="shared" si="38"/>
        <v>246</v>
      </c>
      <c r="DZ485" s="7">
        <f t="shared" si="39"/>
        <v>976</v>
      </c>
      <c r="EA485" s="7">
        <f t="shared" si="40"/>
        <v>680</v>
      </c>
    </row>
    <row r="486" spans="1:131" x14ac:dyDescent="0.35">
      <c r="A486" s="7">
        <v>14</v>
      </c>
      <c r="B486" s="10" t="s">
        <v>1146</v>
      </c>
      <c r="C486" s="10" t="s">
        <v>1086</v>
      </c>
      <c r="D486" s="7" t="s">
        <v>1087</v>
      </c>
      <c r="E486" s="7">
        <f>SUM(Table32534[[#This Row],[0]:[90]])</f>
        <v>4879</v>
      </c>
      <c r="F486" s="8">
        <f>SUM(Table32534[[#This Row],[0]:[15]])</f>
        <v>926</v>
      </c>
      <c r="G486" s="7">
        <f>SUM(Table32534[[#This Row],[16]:[64]])</f>
        <v>3015</v>
      </c>
      <c r="H486" s="7">
        <f>SUM(Table32534[[#This Row],[65]:[90]])</f>
        <v>938</v>
      </c>
      <c r="I486" s="7">
        <f>SUM(Table32534[[#This Row],[85]:[90]])</f>
        <v>205</v>
      </c>
      <c r="J486" s="8">
        <f>SUM(Table32534[[#This Row],[0]:[17]])</f>
        <v>1035</v>
      </c>
      <c r="K486" s="7">
        <f>SUM(Table32534[[#This Row],[18]:[64]])</f>
        <v>2906</v>
      </c>
      <c r="L486" s="8">
        <f>SUM(Table32534[[#This Row],[0]:[4]])</f>
        <v>291</v>
      </c>
      <c r="M486" s="7">
        <f>SUM(Table32534[[#This Row],[5]:[15]])</f>
        <v>635</v>
      </c>
      <c r="N486" s="7">
        <f>SUM(Table32534[[#This Row],[16]:[24]])</f>
        <v>504</v>
      </c>
      <c r="O486" s="7">
        <f>SUM(Table32534[[#This Row],[25]:[49]])</f>
        <v>1552</v>
      </c>
      <c r="P486" s="7">
        <f>SUM(Table32534[[#This Row],[50]:[64]])</f>
        <v>959</v>
      </c>
      <c r="Q486" s="7">
        <f>SUM(Table32534[[#This Row],[65]:[74]])</f>
        <v>465</v>
      </c>
      <c r="R486" s="7">
        <f>SUM(Table32534[[#This Row],[75]:[84]])</f>
        <v>268</v>
      </c>
      <c r="S486" s="8">
        <f>SUM(Table32534[[#This Row],[5]:[9]])</f>
        <v>305</v>
      </c>
      <c r="T486" s="7">
        <f>SUM(Table32534[[#This Row],[10]:[14]])</f>
        <v>282</v>
      </c>
      <c r="U486" s="7">
        <f>SUM(Table32534[[#This Row],[15]:[19]])</f>
        <v>263</v>
      </c>
      <c r="V486" s="7">
        <f>SUM(Table32534[[#This Row],[20]:[24]])</f>
        <v>289</v>
      </c>
      <c r="W486" s="7">
        <f>SUM(Table32534[[#This Row],[25]:[29]])</f>
        <v>352</v>
      </c>
      <c r="X486" s="7">
        <f>SUM(Table32534[[#This Row],[30]:[34]])</f>
        <v>305</v>
      </c>
      <c r="Y486" s="7">
        <f>SUM(Table32534[[#This Row],[35]:[39]])</f>
        <v>360</v>
      </c>
      <c r="Z486" s="7">
        <f>SUM(Table32534[[#This Row],[40]:[44]])</f>
        <v>284</v>
      </c>
      <c r="AA486" s="7">
        <f>SUM(Table32534[[#This Row],[45]:[49]])</f>
        <v>251</v>
      </c>
      <c r="AB486" s="7">
        <f>SUM(Table32534[[#This Row],[50]:[54]])</f>
        <v>277</v>
      </c>
      <c r="AC486" s="7">
        <f>SUM(Table32534[[#This Row],[55]:[59]])</f>
        <v>352</v>
      </c>
      <c r="AD486" s="7">
        <f>SUM(Table32534[[#This Row],[60]:[64]])</f>
        <v>330</v>
      </c>
      <c r="AE486" s="7">
        <f>SUM(Table32534[[#This Row],[65]:[69]])</f>
        <v>237</v>
      </c>
      <c r="AF486" s="7">
        <f>SUM(Table32534[[#This Row],[70]:[74]])</f>
        <v>228</v>
      </c>
      <c r="AG486" s="7">
        <f>SUM(Table32534[[#This Row],[75]:[79]])</f>
        <v>157</v>
      </c>
      <c r="AH486" s="7">
        <f>SUM(Table32534[[#This Row],[80]:[84]])</f>
        <v>111</v>
      </c>
      <c r="AI486" s="7">
        <f>SUM(Table32534[[#This Row],[85]:[89]])</f>
        <v>147</v>
      </c>
      <c r="AJ486" s="7">
        <f>Table32534[[#This Row],[90]]</f>
        <v>58</v>
      </c>
      <c r="AK486" s="8">
        <v>66</v>
      </c>
      <c r="AL486" s="7">
        <v>58</v>
      </c>
      <c r="AM486" s="7">
        <v>67</v>
      </c>
      <c r="AN486" s="7">
        <v>48</v>
      </c>
      <c r="AO486" s="7">
        <v>52</v>
      </c>
      <c r="AP486" s="7">
        <v>50</v>
      </c>
      <c r="AQ486" s="7">
        <v>60</v>
      </c>
      <c r="AR486" s="7">
        <v>61</v>
      </c>
      <c r="AS486" s="7">
        <v>60</v>
      </c>
      <c r="AT486" s="7">
        <v>74</v>
      </c>
      <c r="AU486" s="7">
        <v>49</v>
      </c>
      <c r="AV486" s="7">
        <v>52</v>
      </c>
      <c r="AW486" s="7">
        <v>61</v>
      </c>
      <c r="AX486" s="7">
        <v>66</v>
      </c>
      <c r="AY486" s="7">
        <v>54</v>
      </c>
      <c r="AZ486" s="7">
        <v>48</v>
      </c>
      <c r="BA486" s="7">
        <v>56</v>
      </c>
      <c r="BB486" s="7">
        <v>53</v>
      </c>
      <c r="BC486" s="7">
        <v>52</v>
      </c>
      <c r="BD486" s="7">
        <v>54</v>
      </c>
      <c r="BE486" s="7">
        <v>73</v>
      </c>
      <c r="BF486" s="7">
        <v>63</v>
      </c>
      <c r="BG486" s="7">
        <v>66</v>
      </c>
      <c r="BH486" s="7">
        <v>42</v>
      </c>
      <c r="BI486" s="7">
        <v>45</v>
      </c>
      <c r="BJ486" s="7">
        <v>58</v>
      </c>
      <c r="BK486" s="7">
        <v>74</v>
      </c>
      <c r="BL486" s="7">
        <v>80</v>
      </c>
      <c r="BM486" s="7">
        <v>68</v>
      </c>
      <c r="BN486" s="7">
        <v>72</v>
      </c>
      <c r="BO486" s="7">
        <v>55</v>
      </c>
      <c r="BP486" s="7">
        <v>78</v>
      </c>
      <c r="BQ486" s="7">
        <v>51</v>
      </c>
      <c r="BR486" s="7">
        <v>73</v>
      </c>
      <c r="BS486" s="7">
        <v>48</v>
      </c>
      <c r="BT486" s="7">
        <v>84</v>
      </c>
      <c r="BU486" s="7">
        <v>63</v>
      </c>
      <c r="BV486" s="7">
        <v>74</v>
      </c>
      <c r="BW486" s="7">
        <v>77</v>
      </c>
      <c r="BX486" s="7">
        <v>62</v>
      </c>
      <c r="BY486" s="7">
        <v>44</v>
      </c>
      <c r="BZ486" s="7">
        <v>59</v>
      </c>
      <c r="CA486" s="7">
        <v>59</v>
      </c>
      <c r="CB486" s="7">
        <v>64</v>
      </c>
      <c r="CC486" s="7">
        <v>58</v>
      </c>
      <c r="CD486" s="7">
        <v>57</v>
      </c>
      <c r="CE486" s="7">
        <v>53</v>
      </c>
      <c r="CF486" s="7">
        <v>54</v>
      </c>
      <c r="CG486" s="7">
        <v>36</v>
      </c>
      <c r="CH486" s="7">
        <v>51</v>
      </c>
      <c r="CI486" s="7">
        <v>56</v>
      </c>
      <c r="CJ486" s="7">
        <v>43</v>
      </c>
      <c r="CK486" s="7">
        <v>56</v>
      </c>
      <c r="CL486" s="7">
        <v>72</v>
      </c>
      <c r="CM486" s="7">
        <v>50</v>
      </c>
      <c r="CN486" s="7">
        <v>72</v>
      </c>
      <c r="CO486" s="7">
        <v>74</v>
      </c>
      <c r="CP486" s="7">
        <v>74</v>
      </c>
      <c r="CQ486" s="7">
        <v>59</v>
      </c>
      <c r="CR486" s="7">
        <v>73</v>
      </c>
      <c r="CS486" s="7">
        <v>63</v>
      </c>
      <c r="CT486" s="7">
        <v>65</v>
      </c>
      <c r="CU486" s="7">
        <v>65</v>
      </c>
      <c r="CV486" s="7">
        <v>65</v>
      </c>
      <c r="CW486" s="7">
        <v>72</v>
      </c>
      <c r="CX486" s="7">
        <v>53</v>
      </c>
      <c r="CY486" s="7">
        <v>51</v>
      </c>
      <c r="CZ486" s="7">
        <v>48</v>
      </c>
      <c r="DA486" s="7">
        <v>47</v>
      </c>
      <c r="DB486" s="7">
        <v>38</v>
      </c>
      <c r="DC486" s="7">
        <v>49</v>
      </c>
      <c r="DD486" s="7">
        <v>38</v>
      </c>
      <c r="DE486" s="7">
        <v>46</v>
      </c>
      <c r="DF486" s="7">
        <v>57</v>
      </c>
      <c r="DG486" s="7">
        <v>38</v>
      </c>
      <c r="DH486" s="7">
        <v>33</v>
      </c>
      <c r="DI486" s="7">
        <v>29</v>
      </c>
      <c r="DJ486" s="7">
        <v>32</v>
      </c>
      <c r="DK486" s="7">
        <v>36</v>
      </c>
      <c r="DL486" s="7">
        <v>27</v>
      </c>
      <c r="DM486" s="7">
        <v>29</v>
      </c>
      <c r="DN486" s="7">
        <v>34</v>
      </c>
      <c r="DO486" s="7">
        <v>17</v>
      </c>
      <c r="DP486" s="7">
        <v>16</v>
      </c>
      <c r="DQ486" s="7">
        <v>15</v>
      </c>
      <c r="DR486" s="7">
        <v>36</v>
      </c>
      <c r="DS486" s="7">
        <v>41</v>
      </c>
      <c r="DT486" s="7">
        <v>24</v>
      </c>
      <c r="DU486" s="7">
        <v>25</v>
      </c>
      <c r="DV486" s="7">
        <v>21</v>
      </c>
      <c r="DW486" s="7">
        <v>58</v>
      </c>
      <c r="DX486" s="7">
        <f t="shared" si="37"/>
        <v>3015</v>
      </c>
      <c r="DY486" s="7">
        <f t="shared" si="38"/>
        <v>395</v>
      </c>
      <c r="DZ486" s="7">
        <f t="shared" si="39"/>
        <v>1552</v>
      </c>
      <c r="EA486" s="7">
        <f t="shared" si="40"/>
        <v>959</v>
      </c>
    </row>
    <row r="487" spans="1:131" x14ac:dyDescent="0.35">
      <c r="A487" s="7">
        <v>14</v>
      </c>
      <c r="B487" s="10" t="s">
        <v>1146</v>
      </c>
      <c r="C487" s="10" t="s">
        <v>1088</v>
      </c>
      <c r="D487" s="7" t="s">
        <v>1089</v>
      </c>
      <c r="E487" s="7">
        <f>SUM(Table32534[[#This Row],[0]:[90]])</f>
        <v>3548</v>
      </c>
      <c r="F487" s="8">
        <f>SUM(Table32534[[#This Row],[0]:[15]])</f>
        <v>607</v>
      </c>
      <c r="G487" s="7">
        <f>SUM(Table32534[[#This Row],[16]:[64]])</f>
        <v>2293</v>
      </c>
      <c r="H487" s="7">
        <f>SUM(Table32534[[#This Row],[65]:[90]])</f>
        <v>648</v>
      </c>
      <c r="I487" s="7">
        <f>SUM(Table32534[[#This Row],[85]:[90]])</f>
        <v>80</v>
      </c>
      <c r="J487" s="8">
        <f>SUM(Table32534[[#This Row],[0]:[17]])</f>
        <v>705</v>
      </c>
      <c r="K487" s="7">
        <f>SUM(Table32534[[#This Row],[18]:[64]])</f>
        <v>2195</v>
      </c>
      <c r="L487" s="8">
        <f>SUM(Table32534[[#This Row],[0]:[4]])</f>
        <v>179</v>
      </c>
      <c r="M487" s="7">
        <f>SUM(Table32534[[#This Row],[5]:[15]])</f>
        <v>428</v>
      </c>
      <c r="N487" s="7">
        <f>SUM(Table32534[[#This Row],[16]:[24]])</f>
        <v>405</v>
      </c>
      <c r="O487" s="7">
        <f>SUM(Table32534[[#This Row],[25]:[49]])</f>
        <v>1156</v>
      </c>
      <c r="P487" s="7">
        <f>SUM(Table32534[[#This Row],[50]:[64]])</f>
        <v>732</v>
      </c>
      <c r="Q487" s="7">
        <f>SUM(Table32534[[#This Row],[65]:[74]])</f>
        <v>336</v>
      </c>
      <c r="R487" s="7">
        <f>SUM(Table32534[[#This Row],[75]:[84]])</f>
        <v>232</v>
      </c>
      <c r="S487" s="8">
        <f>SUM(Table32534[[#This Row],[5]:[9]])</f>
        <v>197</v>
      </c>
      <c r="T487" s="7">
        <f>SUM(Table32534[[#This Row],[10]:[14]])</f>
        <v>183</v>
      </c>
      <c r="U487" s="7">
        <f>SUM(Table32534[[#This Row],[15]:[19]])</f>
        <v>253</v>
      </c>
      <c r="V487" s="7">
        <f>SUM(Table32534[[#This Row],[20]:[24]])</f>
        <v>200</v>
      </c>
      <c r="W487" s="7">
        <f>SUM(Table32534[[#This Row],[25]:[29]])</f>
        <v>243</v>
      </c>
      <c r="X487" s="7">
        <f>SUM(Table32534[[#This Row],[30]:[34]])</f>
        <v>250</v>
      </c>
      <c r="Y487" s="7">
        <f>SUM(Table32534[[#This Row],[35]:[39]])</f>
        <v>245</v>
      </c>
      <c r="Z487" s="7">
        <f>SUM(Table32534[[#This Row],[40]:[44]])</f>
        <v>213</v>
      </c>
      <c r="AA487" s="7">
        <f>SUM(Table32534[[#This Row],[45]:[49]])</f>
        <v>205</v>
      </c>
      <c r="AB487" s="7">
        <f>SUM(Table32534[[#This Row],[50]:[54]])</f>
        <v>196</v>
      </c>
      <c r="AC487" s="7">
        <f>SUM(Table32534[[#This Row],[55]:[59]])</f>
        <v>264</v>
      </c>
      <c r="AD487" s="7">
        <f>SUM(Table32534[[#This Row],[60]:[64]])</f>
        <v>272</v>
      </c>
      <c r="AE487" s="7">
        <f>SUM(Table32534[[#This Row],[65]:[69]])</f>
        <v>182</v>
      </c>
      <c r="AF487" s="7">
        <f>SUM(Table32534[[#This Row],[70]:[74]])</f>
        <v>154</v>
      </c>
      <c r="AG487" s="7">
        <f>SUM(Table32534[[#This Row],[75]:[79]])</f>
        <v>138</v>
      </c>
      <c r="AH487" s="7">
        <f>SUM(Table32534[[#This Row],[80]:[84]])</f>
        <v>94</v>
      </c>
      <c r="AI487" s="7">
        <f>SUM(Table32534[[#This Row],[85]:[89]])</f>
        <v>61</v>
      </c>
      <c r="AJ487" s="7">
        <f>Table32534[[#This Row],[90]]</f>
        <v>19</v>
      </c>
      <c r="AK487" s="8">
        <v>34</v>
      </c>
      <c r="AL487" s="7">
        <v>35</v>
      </c>
      <c r="AM487" s="7">
        <v>34</v>
      </c>
      <c r="AN487" s="7">
        <v>35</v>
      </c>
      <c r="AO487" s="7">
        <v>41</v>
      </c>
      <c r="AP487" s="7">
        <v>28</v>
      </c>
      <c r="AQ487" s="7">
        <v>33</v>
      </c>
      <c r="AR487" s="7">
        <v>44</v>
      </c>
      <c r="AS487" s="7">
        <v>44</v>
      </c>
      <c r="AT487" s="7">
        <v>48</v>
      </c>
      <c r="AU487" s="7">
        <v>25</v>
      </c>
      <c r="AV487" s="7">
        <v>34</v>
      </c>
      <c r="AW487" s="7">
        <v>39</v>
      </c>
      <c r="AX487" s="7">
        <v>31</v>
      </c>
      <c r="AY487" s="7">
        <v>54</v>
      </c>
      <c r="AZ487" s="7">
        <v>48</v>
      </c>
      <c r="BA487" s="7">
        <v>53</v>
      </c>
      <c r="BB487" s="7">
        <v>45</v>
      </c>
      <c r="BC487" s="7">
        <v>51</v>
      </c>
      <c r="BD487" s="7">
        <v>56</v>
      </c>
      <c r="BE487" s="7">
        <v>49</v>
      </c>
      <c r="BF487" s="7">
        <v>53</v>
      </c>
      <c r="BG487" s="7">
        <v>34</v>
      </c>
      <c r="BH487" s="7">
        <v>36</v>
      </c>
      <c r="BI487" s="7">
        <v>28</v>
      </c>
      <c r="BJ487" s="7">
        <v>42</v>
      </c>
      <c r="BK487" s="7">
        <v>56</v>
      </c>
      <c r="BL487" s="7">
        <v>45</v>
      </c>
      <c r="BM487" s="7">
        <v>52</v>
      </c>
      <c r="BN487" s="7">
        <v>48</v>
      </c>
      <c r="BO487" s="7">
        <v>41</v>
      </c>
      <c r="BP487" s="7">
        <v>41</v>
      </c>
      <c r="BQ487" s="7">
        <v>59</v>
      </c>
      <c r="BR487" s="7">
        <v>55</v>
      </c>
      <c r="BS487" s="7">
        <v>54</v>
      </c>
      <c r="BT487" s="7">
        <v>49</v>
      </c>
      <c r="BU487" s="7">
        <v>51</v>
      </c>
      <c r="BV487" s="7">
        <v>54</v>
      </c>
      <c r="BW487" s="7">
        <v>47</v>
      </c>
      <c r="BX487" s="7">
        <v>44</v>
      </c>
      <c r="BY487" s="7">
        <v>32</v>
      </c>
      <c r="BZ487" s="7">
        <v>42</v>
      </c>
      <c r="CA487" s="7">
        <v>43</v>
      </c>
      <c r="CB487" s="7">
        <v>49</v>
      </c>
      <c r="CC487" s="7">
        <v>47</v>
      </c>
      <c r="CD487" s="7">
        <v>45</v>
      </c>
      <c r="CE487" s="7">
        <v>37</v>
      </c>
      <c r="CF487" s="7">
        <v>50</v>
      </c>
      <c r="CG487" s="7">
        <v>34</v>
      </c>
      <c r="CH487" s="7">
        <v>39</v>
      </c>
      <c r="CI487" s="7">
        <v>43</v>
      </c>
      <c r="CJ487" s="7">
        <v>36</v>
      </c>
      <c r="CK487" s="7">
        <v>34</v>
      </c>
      <c r="CL487" s="7">
        <v>41</v>
      </c>
      <c r="CM487" s="7">
        <v>42</v>
      </c>
      <c r="CN487" s="7">
        <v>61</v>
      </c>
      <c r="CO487" s="7">
        <v>50</v>
      </c>
      <c r="CP487" s="7">
        <v>47</v>
      </c>
      <c r="CQ487" s="7">
        <v>48</v>
      </c>
      <c r="CR487" s="7">
        <v>58</v>
      </c>
      <c r="CS487" s="7">
        <v>68</v>
      </c>
      <c r="CT487" s="7">
        <v>57</v>
      </c>
      <c r="CU487" s="7">
        <v>42</v>
      </c>
      <c r="CV487" s="7">
        <v>54</v>
      </c>
      <c r="CW487" s="7">
        <v>51</v>
      </c>
      <c r="CX487" s="7">
        <v>45</v>
      </c>
      <c r="CY487" s="7">
        <v>33</v>
      </c>
      <c r="CZ487" s="7">
        <v>35</v>
      </c>
      <c r="DA487" s="7">
        <v>36</v>
      </c>
      <c r="DB487" s="7">
        <v>33</v>
      </c>
      <c r="DC487" s="7">
        <v>43</v>
      </c>
      <c r="DD487" s="7">
        <v>22</v>
      </c>
      <c r="DE487" s="7">
        <v>31</v>
      </c>
      <c r="DF487" s="7">
        <v>31</v>
      </c>
      <c r="DG487" s="7">
        <v>27</v>
      </c>
      <c r="DH487" s="7">
        <v>28</v>
      </c>
      <c r="DI487" s="7">
        <v>26</v>
      </c>
      <c r="DJ487" s="7">
        <v>30</v>
      </c>
      <c r="DK487" s="7">
        <v>32</v>
      </c>
      <c r="DL487" s="7">
        <v>22</v>
      </c>
      <c r="DM487" s="7">
        <v>26</v>
      </c>
      <c r="DN487" s="7">
        <v>21</v>
      </c>
      <c r="DO487" s="7">
        <v>13</v>
      </c>
      <c r="DP487" s="7">
        <v>16</v>
      </c>
      <c r="DQ487" s="7">
        <v>18</v>
      </c>
      <c r="DR487" s="7">
        <v>17</v>
      </c>
      <c r="DS487" s="7">
        <v>8</v>
      </c>
      <c r="DT487" s="7">
        <v>13</v>
      </c>
      <c r="DU487" s="7">
        <v>12</v>
      </c>
      <c r="DV487" s="7">
        <v>11</v>
      </c>
      <c r="DW487" s="7">
        <v>19</v>
      </c>
      <c r="DX487" s="7">
        <f t="shared" si="37"/>
        <v>2293</v>
      </c>
      <c r="DY487" s="7">
        <f t="shared" si="38"/>
        <v>307</v>
      </c>
      <c r="DZ487" s="7">
        <f t="shared" si="39"/>
        <v>1156</v>
      </c>
      <c r="EA487" s="7">
        <f t="shared" si="40"/>
        <v>732</v>
      </c>
    </row>
    <row r="488" spans="1:131" x14ac:dyDescent="0.35">
      <c r="A488" s="7">
        <v>14</v>
      </c>
      <c r="B488" s="10" t="s">
        <v>1146</v>
      </c>
      <c r="C488" s="10" t="s">
        <v>1090</v>
      </c>
      <c r="D488" s="7" t="s">
        <v>1091</v>
      </c>
      <c r="E488" s="7">
        <f>SUM(Table32534[[#This Row],[0]:[90]])</f>
        <v>3101</v>
      </c>
      <c r="F488" s="8">
        <f>SUM(Table32534[[#This Row],[0]:[15]])</f>
        <v>521</v>
      </c>
      <c r="G488" s="7">
        <f>SUM(Table32534[[#This Row],[16]:[64]])</f>
        <v>1894</v>
      </c>
      <c r="H488" s="7">
        <f>SUM(Table32534[[#This Row],[65]:[90]])</f>
        <v>686</v>
      </c>
      <c r="I488" s="7">
        <f>SUM(Table32534[[#This Row],[85]:[90]])</f>
        <v>114</v>
      </c>
      <c r="J488" s="8">
        <f>SUM(Table32534[[#This Row],[0]:[17]])</f>
        <v>587</v>
      </c>
      <c r="K488" s="7">
        <f>SUM(Table32534[[#This Row],[18]:[64]])</f>
        <v>1828</v>
      </c>
      <c r="L488" s="8">
        <f>SUM(Table32534[[#This Row],[0]:[4]])</f>
        <v>173</v>
      </c>
      <c r="M488" s="7">
        <f>SUM(Table32534[[#This Row],[5]:[15]])</f>
        <v>348</v>
      </c>
      <c r="N488" s="7">
        <f>SUM(Table32534[[#This Row],[16]:[24]])</f>
        <v>280</v>
      </c>
      <c r="O488" s="7">
        <f>SUM(Table32534[[#This Row],[25]:[49]])</f>
        <v>954</v>
      </c>
      <c r="P488" s="7">
        <f>SUM(Table32534[[#This Row],[50]:[64]])</f>
        <v>660</v>
      </c>
      <c r="Q488" s="7">
        <f>SUM(Table32534[[#This Row],[65]:[74]])</f>
        <v>333</v>
      </c>
      <c r="R488" s="7">
        <f>SUM(Table32534[[#This Row],[75]:[84]])</f>
        <v>239</v>
      </c>
      <c r="S488" s="8">
        <f>SUM(Table32534[[#This Row],[5]:[9]])</f>
        <v>171</v>
      </c>
      <c r="T488" s="7">
        <f>SUM(Table32534[[#This Row],[10]:[14]])</f>
        <v>150</v>
      </c>
      <c r="U488" s="7">
        <f>SUM(Table32534[[#This Row],[15]:[19]])</f>
        <v>135</v>
      </c>
      <c r="V488" s="7">
        <f>SUM(Table32534[[#This Row],[20]:[24]])</f>
        <v>172</v>
      </c>
      <c r="W488" s="7">
        <f>SUM(Table32534[[#This Row],[25]:[29]])</f>
        <v>186</v>
      </c>
      <c r="X488" s="7">
        <f>SUM(Table32534[[#This Row],[30]:[34]])</f>
        <v>203</v>
      </c>
      <c r="Y488" s="7">
        <f>SUM(Table32534[[#This Row],[35]:[39]])</f>
        <v>212</v>
      </c>
      <c r="Z488" s="7">
        <f>SUM(Table32534[[#This Row],[40]:[44]])</f>
        <v>180</v>
      </c>
      <c r="AA488" s="7">
        <f>SUM(Table32534[[#This Row],[45]:[49]])</f>
        <v>173</v>
      </c>
      <c r="AB488" s="7">
        <f>SUM(Table32534[[#This Row],[50]:[54]])</f>
        <v>213</v>
      </c>
      <c r="AC488" s="7">
        <f>SUM(Table32534[[#This Row],[55]:[59]])</f>
        <v>217</v>
      </c>
      <c r="AD488" s="7">
        <f>SUM(Table32534[[#This Row],[60]:[64]])</f>
        <v>230</v>
      </c>
      <c r="AE488" s="7">
        <f>SUM(Table32534[[#This Row],[65]:[69]])</f>
        <v>174</v>
      </c>
      <c r="AF488" s="7">
        <f>SUM(Table32534[[#This Row],[70]:[74]])</f>
        <v>159</v>
      </c>
      <c r="AG488" s="7">
        <f>SUM(Table32534[[#This Row],[75]:[79]])</f>
        <v>132</v>
      </c>
      <c r="AH488" s="7">
        <f>SUM(Table32534[[#This Row],[80]:[84]])</f>
        <v>107</v>
      </c>
      <c r="AI488" s="7">
        <f>SUM(Table32534[[#This Row],[85]:[89]])</f>
        <v>72</v>
      </c>
      <c r="AJ488" s="7">
        <f>Table32534[[#This Row],[90]]</f>
        <v>42</v>
      </c>
      <c r="AK488" s="8">
        <v>32</v>
      </c>
      <c r="AL488" s="7">
        <v>44</v>
      </c>
      <c r="AM488" s="7">
        <v>32</v>
      </c>
      <c r="AN488" s="7">
        <v>27</v>
      </c>
      <c r="AO488" s="7">
        <v>38</v>
      </c>
      <c r="AP488" s="7">
        <v>33</v>
      </c>
      <c r="AQ488" s="7">
        <v>32</v>
      </c>
      <c r="AR488" s="7">
        <v>33</v>
      </c>
      <c r="AS488" s="7">
        <v>38</v>
      </c>
      <c r="AT488" s="7">
        <v>35</v>
      </c>
      <c r="AU488" s="7">
        <v>30</v>
      </c>
      <c r="AV488" s="7">
        <v>31</v>
      </c>
      <c r="AW488" s="7">
        <v>32</v>
      </c>
      <c r="AX488" s="7">
        <v>30</v>
      </c>
      <c r="AY488" s="7">
        <v>27</v>
      </c>
      <c r="AZ488" s="7">
        <v>27</v>
      </c>
      <c r="BA488" s="7">
        <v>31</v>
      </c>
      <c r="BB488" s="7">
        <v>35</v>
      </c>
      <c r="BC488" s="7">
        <v>20</v>
      </c>
      <c r="BD488" s="7">
        <v>22</v>
      </c>
      <c r="BE488" s="7">
        <v>45</v>
      </c>
      <c r="BF488" s="7">
        <v>45</v>
      </c>
      <c r="BG488" s="7">
        <v>28</v>
      </c>
      <c r="BH488" s="7">
        <v>32</v>
      </c>
      <c r="BI488" s="7">
        <v>22</v>
      </c>
      <c r="BJ488" s="7">
        <v>35</v>
      </c>
      <c r="BK488" s="7">
        <v>33</v>
      </c>
      <c r="BL488" s="7">
        <v>42</v>
      </c>
      <c r="BM488" s="7">
        <v>38</v>
      </c>
      <c r="BN488" s="7">
        <v>38</v>
      </c>
      <c r="BO488" s="7">
        <v>40</v>
      </c>
      <c r="BP488" s="7">
        <v>29</v>
      </c>
      <c r="BQ488" s="7">
        <v>43</v>
      </c>
      <c r="BR488" s="7">
        <v>44</v>
      </c>
      <c r="BS488" s="7">
        <v>47</v>
      </c>
      <c r="BT488" s="7">
        <v>31</v>
      </c>
      <c r="BU488" s="7">
        <v>52</v>
      </c>
      <c r="BV488" s="7">
        <v>38</v>
      </c>
      <c r="BW488" s="7">
        <v>56</v>
      </c>
      <c r="BX488" s="7">
        <v>35</v>
      </c>
      <c r="BY488" s="7">
        <v>36</v>
      </c>
      <c r="BZ488" s="7">
        <v>38</v>
      </c>
      <c r="CA488" s="7">
        <v>30</v>
      </c>
      <c r="CB488" s="7">
        <v>36</v>
      </c>
      <c r="CC488" s="7">
        <v>40</v>
      </c>
      <c r="CD488" s="7">
        <v>44</v>
      </c>
      <c r="CE488" s="7">
        <v>37</v>
      </c>
      <c r="CF488" s="7">
        <v>25</v>
      </c>
      <c r="CG488" s="7">
        <v>32</v>
      </c>
      <c r="CH488" s="7">
        <v>35</v>
      </c>
      <c r="CI488" s="7">
        <v>33</v>
      </c>
      <c r="CJ488" s="7">
        <v>50</v>
      </c>
      <c r="CK488" s="7">
        <v>41</v>
      </c>
      <c r="CL488" s="7">
        <v>50</v>
      </c>
      <c r="CM488" s="7">
        <v>39</v>
      </c>
      <c r="CN488" s="7">
        <v>40</v>
      </c>
      <c r="CO488" s="7">
        <v>43</v>
      </c>
      <c r="CP488" s="7">
        <v>50</v>
      </c>
      <c r="CQ488" s="7">
        <v>50</v>
      </c>
      <c r="CR488" s="7">
        <v>34</v>
      </c>
      <c r="CS488" s="7">
        <v>46</v>
      </c>
      <c r="CT488" s="7">
        <v>51</v>
      </c>
      <c r="CU488" s="7">
        <v>46</v>
      </c>
      <c r="CV488" s="7">
        <v>41</v>
      </c>
      <c r="CW488" s="7">
        <v>46</v>
      </c>
      <c r="CX488" s="7">
        <v>34</v>
      </c>
      <c r="CY488" s="7">
        <v>41</v>
      </c>
      <c r="CZ488" s="7">
        <v>31</v>
      </c>
      <c r="DA488" s="7">
        <v>38</v>
      </c>
      <c r="DB488" s="7">
        <v>30</v>
      </c>
      <c r="DC488" s="7">
        <v>32</v>
      </c>
      <c r="DD488" s="7">
        <v>34</v>
      </c>
      <c r="DE488" s="7">
        <v>25</v>
      </c>
      <c r="DF488" s="7">
        <v>34</v>
      </c>
      <c r="DG488" s="7">
        <v>34</v>
      </c>
      <c r="DH488" s="7">
        <v>31</v>
      </c>
      <c r="DI488" s="7">
        <v>27</v>
      </c>
      <c r="DJ488" s="7">
        <v>27</v>
      </c>
      <c r="DK488" s="7">
        <v>24</v>
      </c>
      <c r="DL488" s="7">
        <v>23</v>
      </c>
      <c r="DM488" s="7">
        <v>28</v>
      </c>
      <c r="DN488" s="7">
        <v>26</v>
      </c>
      <c r="DO488" s="7">
        <v>15</v>
      </c>
      <c r="DP488" s="7">
        <v>24</v>
      </c>
      <c r="DQ488" s="7">
        <v>14</v>
      </c>
      <c r="DR488" s="7">
        <v>17</v>
      </c>
      <c r="DS488" s="7">
        <v>17</v>
      </c>
      <c r="DT488" s="7">
        <v>11</v>
      </c>
      <c r="DU488" s="7">
        <v>15</v>
      </c>
      <c r="DV488" s="7">
        <v>12</v>
      </c>
      <c r="DW488" s="7">
        <v>42</v>
      </c>
      <c r="DX488" s="7">
        <f t="shared" si="37"/>
        <v>1894</v>
      </c>
      <c r="DY488" s="7">
        <f t="shared" si="38"/>
        <v>214</v>
      </c>
      <c r="DZ488" s="7">
        <f t="shared" si="39"/>
        <v>954</v>
      </c>
      <c r="EA488" s="7">
        <f t="shared" si="40"/>
        <v>660</v>
      </c>
    </row>
    <row r="489" spans="1:131" x14ac:dyDescent="0.35">
      <c r="A489" s="7">
        <v>14</v>
      </c>
      <c r="B489" s="10" t="s">
        <v>1146</v>
      </c>
      <c r="C489" s="10" t="s">
        <v>1092</v>
      </c>
      <c r="D489" s="7" t="s">
        <v>1093</v>
      </c>
      <c r="E489" s="7">
        <f>SUM(Table32534[[#This Row],[0]:[90]])</f>
        <v>3865</v>
      </c>
      <c r="F489" s="8">
        <f>SUM(Table32534[[#This Row],[0]:[15]])</f>
        <v>729</v>
      </c>
      <c r="G489" s="7">
        <f>SUM(Table32534[[#This Row],[16]:[64]])</f>
        <v>2392</v>
      </c>
      <c r="H489" s="7">
        <f>SUM(Table32534[[#This Row],[65]:[90]])</f>
        <v>744</v>
      </c>
      <c r="I489" s="7">
        <f>SUM(Table32534[[#This Row],[85]:[90]])</f>
        <v>102</v>
      </c>
      <c r="J489" s="8">
        <f>SUM(Table32534[[#This Row],[0]:[17]])</f>
        <v>823</v>
      </c>
      <c r="K489" s="7">
        <f>SUM(Table32534[[#This Row],[18]:[64]])</f>
        <v>2298</v>
      </c>
      <c r="L489" s="8">
        <f>SUM(Table32534[[#This Row],[0]:[4]])</f>
        <v>196</v>
      </c>
      <c r="M489" s="7">
        <f>SUM(Table32534[[#This Row],[5]:[15]])</f>
        <v>533</v>
      </c>
      <c r="N489" s="7">
        <f>SUM(Table32534[[#This Row],[16]:[24]])</f>
        <v>441</v>
      </c>
      <c r="O489" s="7">
        <f>SUM(Table32534[[#This Row],[25]:[49]])</f>
        <v>1189</v>
      </c>
      <c r="P489" s="7">
        <f>SUM(Table32534[[#This Row],[50]:[64]])</f>
        <v>762</v>
      </c>
      <c r="Q489" s="7">
        <f>SUM(Table32534[[#This Row],[65]:[74]])</f>
        <v>357</v>
      </c>
      <c r="R489" s="7">
        <f>SUM(Table32534[[#This Row],[75]:[84]])</f>
        <v>285</v>
      </c>
      <c r="S489" s="8">
        <f>SUM(Table32534[[#This Row],[5]:[9]])</f>
        <v>230</v>
      </c>
      <c r="T489" s="7">
        <f>SUM(Table32534[[#This Row],[10]:[14]])</f>
        <v>261</v>
      </c>
      <c r="U489" s="7">
        <f>SUM(Table32534[[#This Row],[15]:[19]])</f>
        <v>224</v>
      </c>
      <c r="V489" s="7">
        <f>SUM(Table32534[[#This Row],[20]:[24]])</f>
        <v>259</v>
      </c>
      <c r="W489" s="7">
        <f>SUM(Table32534[[#This Row],[25]:[29]])</f>
        <v>246</v>
      </c>
      <c r="X489" s="7">
        <f>SUM(Table32534[[#This Row],[30]:[34]])</f>
        <v>232</v>
      </c>
      <c r="Y489" s="7">
        <f>SUM(Table32534[[#This Row],[35]:[39]])</f>
        <v>261</v>
      </c>
      <c r="Z489" s="7">
        <f>SUM(Table32534[[#This Row],[40]:[44]])</f>
        <v>267</v>
      </c>
      <c r="AA489" s="7">
        <f>SUM(Table32534[[#This Row],[45]:[49]])</f>
        <v>183</v>
      </c>
      <c r="AB489" s="7">
        <f>SUM(Table32534[[#This Row],[50]:[54]])</f>
        <v>246</v>
      </c>
      <c r="AC489" s="7">
        <f>SUM(Table32534[[#This Row],[55]:[59]])</f>
        <v>280</v>
      </c>
      <c r="AD489" s="7">
        <f>SUM(Table32534[[#This Row],[60]:[64]])</f>
        <v>236</v>
      </c>
      <c r="AE489" s="7">
        <f>SUM(Table32534[[#This Row],[65]:[69]])</f>
        <v>214</v>
      </c>
      <c r="AF489" s="7">
        <f>SUM(Table32534[[#This Row],[70]:[74]])</f>
        <v>143</v>
      </c>
      <c r="AG489" s="7">
        <f>SUM(Table32534[[#This Row],[75]:[79]])</f>
        <v>178</v>
      </c>
      <c r="AH489" s="7">
        <f>SUM(Table32534[[#This Row],[80]:[84]])</f>
        <v>107</v>
      </c>
      <c r="AI489" s="7">
        <f>SUM(Table32534[[#This Row],[85]:[89]])</f>
        <v>74</v>
      </c>
      <c r="AJ489" s="7">
        <f>Table32534[[#This Row],[90]]</f>
        <v>28</v>
      </c>
      <c r="AK489" s="8">
        <v>26</v>
      </c>
      <c r="AL489" s="7">
        <v>48</v>
      </c>
      <c r="AM489" s="7">
        <v>39</v>
      </c>
      <c r="AN489" s="7">
        <v>43</v>
      </c>
      <c r="AO489" s="7">
        <v>40</v>
      </c>
      <c r="AP489" s="7">
        <v>47</v>
      </c>
      <c r="AQ489" s="7">
        <v>47</v>
      </c>
      <c r="AR489" s="7">
        <v>48</v>
      </c>
      <c r="AS489" s="7">
        <v>44</v>
      </c>
      <c r="AT489" s="7">
        <v>44</v>
      </c>
      <c r="AU489" s="7">
        <v>54</v>
      </c>
      <c r="AV489" s="7">
        <v>57</v>
      </c>
      <c r="AW489" s="7">
        <v>53</v>
      </c>
      <c r="AX489" s="7">
        <v>42</v>
      </c>
      <c r="AY489" s="7">
        <v>55</v>
      </c>
      <c r="AZ489" s="7">
        <v>42</v>
      </c>
      <c r="BA489" s="7">
        <v>42</v>
      </c>
      <c r="BB489" s="7">
        <v>52</v>
      </c>
      <c r="BC489" s="7">
        <v>43</v>
      </c>
      <c r="BD489" s="7">
        <v>45</v>
      </c>
      <c r="BE489" s="7">
        <v>60</v>
      </c>
      <c r="BF489" s="7">
        <v>64</v>
      </c>
      <c r="BG489" s="7">
        <v>44</v>
      </c>
      <c r="BH489" s="7">
        <v>42</v>
      </c>
      <c r="BI489" s="7">
        <v>49</v>
      </c>
      <c r="BJ489" s="7">
        <v>34</v>
      </c>
      <c r="BK489" s="7">
        <v>52</v>
      </c>
      <c r="BL489" s="7">
        <v>57</v>
      </c>
      <c r="BM489" s="7">
        <v>50</v>
      </c>
      <c r="BN489" s="7">
        <v>53</v>
      </c>
      <c r="BO489" s="7">
        <v>45</v>
      </c>
      <c r="BP489" s="7">
        <v>45</v>
      </c>
      <c r="BQ489" s="7">
        <v>38</v>
      </c>
      <c r="BR489" s="7">
        <v>45</v>
      </c>
      <c r="BS489" s="7">
        <v>59</v>
      </c>
      <c r="BT489" s="7">
        <v>46</v>
      </c>
      <c r="BU489" s="7">
        <v>53</v>
      </c>
      <c r="BV489" s="7">
        <v>56</v>
      </c>
      <c r="BW489" s="7">
        <v>48</v>
      </c>
      <c r="BX489" s="7">
        <v>58</v>
      </c>
      <c r="BY489" s="7">
        <v>61</v>
      </c>
      <c r="BZ489" s="7">
        <v>52</v>
      </c>
      <c r="CA489" s="7">
        <v>47</v>
      </c>
      <c r="CB489" s="7">
        <v>49</v>
      </c>
      <c r="CC489" s="7">
        <v>58</v>
      </c>
      <c r="CD489" s="7">
        <v>47</v>
      </c>
      <c r="CE489" s="7">
        <v>40</v>
      </c>
      <c r="CF489" s="7">
        <v>27</v>
      </c>
      <c r="CG489" s="7">
        <v>33</v>
      </c>
      <c r="CH489" s="7">
        <v>36</v>
      </c>
      <c r="CI489" s="7">
        <v>45</v>
      </c>
      <c r="CJ489" s="7">
        <v>45</v>
      </c>
      <c r="CK489" s="7">
        <v>44</v>
      </c>
      <c r="CL489" s="7">
        <v>59</v>
      </c>
      <c r="CM489" s="7">
        <v>53</v>
      </c>
      <c r="CN489" s="7">
        <v>60</v>
      </c>
      <c r="CO489" s="7">
        <v>48</v>
      </c>
      <c r="CP489" s="7">
        <v>66</v>
      </c>
      <c r="CQ489" s="7">
        <v>57</v>
      </c>
      <c r="CR489" s="7">
        <v>49</v>
      </c>
      <c r="CS489" s="7">
        <v>43</v>
      </c>
      <c r="CT489" s="7">
        <v>57</v>
      </c>
      <c r="CU489" s="7">
        <v>56</v>
      </c>
      <c r="CV489" s="7">
        <v>40</v>
      </c>
      <c r="CW489" s="7">
        <v>40</v>
      </c>
      <c r="CX489" s="7">
        <v>61</v>
      </c>
      <c r="CY489" s="7">
        <v>35</v>
      </c>
      <c r="CZ489" s="7">
        <v>43</v>
      </c>
      <c r="DA489" s="7">
        <v>36</v>
      </c>
      <c r="DB489" s="7">
        <v>39</v>
      </c>
      <c r="DC489" s="7">
        <v>36</v>
      </c>
      <c r="DD489" s="7">
        <v>23</v>
      </c>
      <c r="DE489" s="7">
        <v>24</v>
      </c>
      <c r="DF489" s="7">
        <v>25</v>
      </c>
      <c r="DG489" s="7">
        <v>35</v>
      </c>
      <c r="DH489" s="7">
        <v>38</v>
      </c>
      <c r="DI489" s="7">
        <v>38</v>
      </c>
      <c r="DJ489" s="7">
        <v>27</v>
      </c>
      <c r="DK489" s="7">
        <v>46</v>
      </c>
      <c r="DL489" s="7">
        <v>29</v>
      </c>
      <c r="DM489" s="7">
        <v>22</v>
      </c>
      <c r="DN489" s="7">
        <v>18</v>
      </c>
      <c r="DO489" s="7">
        <v>25</v>
      </c>
      <c r="DP489" s="7">
        <v>21</v>
      </c>
      <c r="DQ489" s="7">
        <v>21</v>
      </c>
      <c r="DR489" s="7">
        <v>19</v>
      </c>
      <c r="DS489" s="7">
        <v>12</v>
      </c>
      <c r="DT489" s="7">
        <v>17</v>
      </c>
      <c r="DU489" s="7">
        <v>16</v>
      </c>
      <c r="DV489" s="7">
        <v>10</v>
      </c>
      <c r="DW489" s="7">
        <v>28</v>
      </c>
      <c r="DX489" s="7">
        <f t="shared" si="37"/>
        <v>2392</v>
      </c>
      <c r="DY489" s="7">
        <f t="shared" si="38"/>
        <v>347</v>
      </c>
      <c r="DZ489" s="7">
        <f t="shared" si="39"/>
        <v>1189</v>
      </c>
      <c r="EA489" s="7">
        <f t="shared" si="40"/>
        <v>762</v>
      </c>
    </row>
    <row r="490" spans="1:131" x14ac:dyDescent="0.35">
      <c r="A490" s="7">
        <v>14</v>
      </c>
      <c r="B490" s="10" t="s">
        <v>1146</v>
      </c>
      <c r="C490" s="10" t="s">
        <v>1094</v>
      </c>
      <c r="D490" s="7" t="s">
        <v>1095</v>
      </c>
      <c r="E490" s="7">
        <f>SUM(Table32534[[#This Row],[0]:[90]])</f>
        <v>3387</v>
      </c>
      <c r="F490" s="8">
        <f>SUM(Table32534[[#This Row],[0]:[15]])</f>
        <v>497</v>
      </c>
      <c r="G490" s="7">
        <f>SUM(Table32534[[#This Row],[16]:[64]])</f>
        <v>1994</v>
      </c>
      <c r="H490" s="7">
        <f>SUM(Table32534[[#This Row],[65]:[90]])</f>
        <v>896</v>
      </c>
      <c r="I490" s="7">
        <f>SUM(Table32534[[#This Row],[85]:[90]])</f>
        <v>85</v>
      </c>
      <c r="J490" s="8">
        <f>SUM(Table32534[[#This Row],[0]:[17]])</f>
        <v>559</v>
      </c>
      <c r="K490" s="7">
        <f>SUM(Table32534[[#This Row],[18]:[64]])</f>
        <v>1932</v>
      </c>
      <c r="L490" s="8">
        <f>SUM(Table32534[[#This Row],[0]:[4]])</f>
        <v>136</v>
      </c>
      <c r="M490" s="7">
        <f>SUM(Table32534[[#This Row],[5]:[15]])</f>
        <v>361</v>
      </c>
      <c r="N490" s="7">
        <f>SUM(Table32534[[#This Row],[16]:[24]])</f>
        <v>301</v>
      </c>
      <c r="O490" s="7">
        <f>SUM(Table32534[[#This Row],[25]:[49]])</f>
        <v>917</v>
      </c>
      <c r="P490" s="7">
        <f>SUM(Table32534[[#This Row],[50]:[64]])</f>
        <v>776</v>
      </c>
      <c r="Q490" s="7">
        <f>SUM(Table32534[[#This Row],[65]:[74]])</f>
        <v>516</v>
      </c>
      <c r="R490" s="7">
        <f>SUM(Table32534[[#This Row],[75]:[84]])</f>
        <v>295</v>
      </c>
      <c r="S490" s="8">
        <f>SUM(Table32534[[#This Row],[5]:[9]])</f>
        <v>129</v>
      </c>
      <c r="T490" s="7">
        <f>SUM(Table32534[[#This Row],[10]:[14]])</f>
        <v>207</v>
      </c>
      <c r="U490" s="7">
        <f>SUM(Table32534[[#This Row],[15]:[19]])</f>
        <v>152</v>
      </c>
      <c r="V490" s="7">
        <f>SUM(Table32534[[#This Row],[20]:[24]])</f>
        <v>174</v>
      </c>
      <c r="W490" s="7">
        <f>SUM(Table32534[[#This Row],[25]:[29]])</f>
        <v>166</v>
      </c>
      <c r="X490" s="7">
        <f>SUM(Table32534[[#This Row],[30]:[34]])</f>
        <v>203</v>
      </c>
      <c r="Y490" s="7">
        <f>SUM(Table32534[[#This Row],[35]:[39]])</f>
        <v>175</v>
      </c>
      <c r="Z490" s="7">
        <f>SUM(Table32534[[#This Row],[40]:[44]])</f>
        <v>186</v>
      </c>
      <c r="AA490" s="7">
        <f>SUM(Table32534[[#This Row],[45]:[49]])</f>
        <v>187</v>
      </c>
      <c r="AB490" s="7">
        <f>SUM(Table32534[[#This Row],[50]:[54]])</f>
        <v>227</v>
      </c>
      <c r="AC490" s="7">
        <f>SUM(Table32534[[#This Row],[55]:[59]])</f>
        <v>274</v>
      </c>
      <c r="AD490" s="7">
        <f>SUM(Table32534[[#This Row],[60]:[64]])</f>
        <v>275</v>
      </c>
      <c r="AE490" s="7">
        <f>SUM(Table32534[[#This Row],[65]:[69]])</f>
        <v>279</v>
      </c>
      <c r="AF490" s="7">
        <f>SUM(Table32534[[#This Row],[70]:[74]])</f>
        <v>237</v>
      </c>
      <c r="AG490" s="7">
        <f>SUM(Table32534[[#This Row],[75]:[79]])</f>
        <v>174</v>
      </c>
      <c r="AH490" s="7">
        <f>SUM(Table32534[[#This Row],[80]:[84]])</f>
        <v>121</v>
      </c>
      <c r="AI490" s="7">
        <f>SUM(Table32534[[#This Row],[85]:[89]])</f>
        <v>52</v>
      </c>
      <c r="AJ490" s="7">
        <f>Table32534[[#This Row],[90]]</f>
        <v>33</v>
      </c>
      <c r="AK490" s="8">
        <v>26</v>
      </c>
      <c r="AL490" s="7">
        <v>24</v>
      </c>
      <c r="AM490" s="7">
        <v>21</v>
      </c>
      <c r="AN490" s="7">
        <v>31</v>
      </c>
      <c r="AO490" s="7">
        <v>34</v>
      </c>
      <c r="AP490" s="7">
        <v>25</v>
      </c>
      <c r="AQ490" s="7">
        <v>24</v>
      </c>
      <c r="AR490" s="7">
        <v>27</v>
      </c>
      <c r="AS490" s="7">
        <v>28</v>
      </c>
      <c r="AT490" s="7">
        <v>25</v>
      </c>
      <c r="AU490" s="7">
        <v>50</v>
      </c>
      <c r="AV490" s="7">
        <v>37</v>
      </c>
      <c r="AW490" s="7">
        <v>37</v>
      </c>
      <c r="AX490" s="7">
        <v>36</v>
      </c>
      <c r="AY490" s="7">
        <v>47</v>
      </c>
      <c r="AZ490" s="7">
        <v>25</v>
      </c>
      <c r="BA490" s="7">
        <v>28</v>
      </c>
      <c r="BB490" s="7">
        <v>34</v>
      </c>
      <c r="BC490" s="7">
        <v>31</v>
      </c>
      <c r="BD490" s="7">
        <v>34</v>
      </c>
      <c r="BE490" s="7">
        <v>49</v>
      </c>
      <c r="BF490" s="7">
        <v>43</v>
      </c>
      <c r="BG490" s="7">
        <v>30</v>
      </c>
      <c r="BH490" s="7">
        <v>28</v>
      </c>
      <c r="BI490" s="7">
        <v>24</v>
      </c>
      <c r="BJ490" s="7">
        <v>29</v>
      </c>
      <c r="BK490" s="7">
        <v>36</v>
      </c>
      <c r="BL490" s="7">
        <v>36</v>
      </c>
      <c r="BM490" s="7">
        <v>36</v>
      </c>
      <c r="BN490" s="7">
        <v>29</v>
      </c>
      <c r="BO490" s="7">
        <v>32</v>
      </c>
      <c r="BP490" s="7">
        <v>57</v>
      </c>
      <c r="BQ490" s="7">
        <v>34</v>
      </c>
      <c r="BR490" s="7">
        <v>44</v>
      </c>
      <c r="BS490" s="7">
        <v>36</v>
      </c>
      <c r="BT490" s="7">
        <v>41</v>
      </c>
      <c r="BU490" s="7">
        <v>38</v>
      </c>
      <c r="BV490" s="7">
        <v>24</v>
      </c>
      <c r="BW490" s="7">
        <v>35</v>
      </c>
      <c r="BX490" s="7">
        <v>37</v>
      </c>
      <c r="BY490" s="7">
        <v>37</v>
      </c>
      <c r="BZ490" s="7">
        <v>27</v>
      </c>
      <c r="CA490" s="7">
        <v>44</v>
      </c>
      <c r="CB490" s="7">
        <v>35</v>
      </c>
      <c r="CC490" s="7">
        <v>43</v>
      </c>
      <c r="CD490" s="7">
        <v>28</v>
      </c>
      <c r="CE490" s="7">
        <v>28</v>
      </c>
      <c r="CF490" s="7">
        <v>50</v>
      </c>
      <c r="CG490" s="7">
        <v>44</v>
      </c>
      <c r="CH490" s="7">
        <v>37</v>
      </c>
      <c r="CI490" s="7">
        <v>33</v>
      </c>
      <c r="CJ490" s="7">
        <v>41</v>
      </c>
      <c r="CK490" s="7">
        <v>55</v>
      </c>
      <c r="CL490" s="7">
        <v>46</v>
      </c>
      <c r="CM490" s="7">
        <v>52</v>
      </c>
      <c r="CN490" s="7">
        <v>58</v>
      </c>
      <c r="CO490" s="7">
        <v>56</v>
      </c>
      <c r="CP490" s="7">
        <v>50</v>
      </c>
      <c r="CQ490" s="7">
        <v>63</v>
      </c>
      <c r="CR490" s="7">
        <v>47</v>
      </c>
      <c r="CS490" s="7">
        <v>60</v>
      </c>
      <c r="CT490" s="7">
        <v>59</v>
      </c>
      <c r="CU490" s="7">
        <v>51</v>
      </c>
      <c r="CV490" s="7">
        <v>55</v>
      </c>
      <c r="CW490" s="7">
        <v>50</v>
      </c>
      <c r="CX490" s="7">
        <v>62</v>
      </c>
      <c r="CY490" s="7">
        <v>48</v>
      </c>
      <c r="CZ490" s="7">
        <v>52</v>
      </c>
      <c r="DA490" s="7">
        <v>58</v>
      </c>
      <c r="DB490" s="7">
        <v>59</v>
      </c>
      <c r="DC490" s="7">
        <v>57</v>
      </c>
      <c r="DD490" s="7">
        <v>43</v>
      </c>
      <c r="DE490" s="7">
        <v>56</v>
      </c>
      <c r="DF490" s="7">
        <v>48</v>
      </c>
      <c r="DG490" s="7">
        <v>33</v>
      </c>
      <c r="DH490" s="7">
        <v>33</v>
      </c>
      <c r="DI490" s="7">
        <v>48</v>
      </c>
      <c r="DJ490" s="7">
        <v>27</v>
      </c>
      <c r="DK490" s="7">
        <v>34</v>
      </c>
      <c r="DL490" s="7">
        <v>32</v>
      </c>
      <c r="DM490" s="7">
        <v>29</v>
      </c>
      <c r="DN490" s="7">
        <v>16</v>
      </c>
      <c r="DO490" s="7">
        <v>34</v>
      </c>
      <c r="DP490" s="7">
        <v>16</v>
      </c>
      <c r="DQ490" s="7">
        <v>26</v>
      </c>
      <c r="DR490" s="7">
        <v>13</v>
      </c>
      <c r="DS490" s="7">
        <v>10</v>
      </c>
      <c r="DT490" s="7">
        <v>9</v>
      </c>
      <c r="DU490" s="7">
        <v>14</v>
      </c>
      <c r="DV490" s="7">
        <v>6</v>
      </c>
      <c r="DW490" s="7">
        <v>33</v>
      </c>
      <c r="DX490" s="7">
        <f t="shared" si="37"/>
        <v>1994</v>
      </c>
      <c r="DY490" s="7">
        <f t="shared" si="38"/>
        <v>239</v>
      </c>
      <c r="DZ490" s="7">
        <f t="shared" si="39"/>
        <v>917</v>
      </c>
      <c r="EA490" s="7">
        <f t="shared" si="40"/>
        <v>776</v>
      </c>
    </row>
    <row r="491" spans="1:131" x14ac:dyDescent="0.35">
      <c r="A491" s="7">
        <v>14</v>
      </c>
      <c r="B491" s="10" t="s">
        <v>1146</v>
      </c>
      <c r="C491" s="10" t="s">
        <v>1096</v>
      </c>
      <c r="D491" s="7" t="s">
        <v>1097</v>
      </c>
      <c r="E491" s="7">
        <f>SUM(Table32534[[#This Row],[0]:[90]])</f>
        <v>3128</v>
      </c>
      <c r="F491" s="8">
        <f>SUM(Table32534[[#This Row],[0]:[15]])</f>
        <v>407</v>
      </c>
      <c r="G491" s="7">
        <f>SUM(Table32534[[#This Row],[16]:[64]])</f>
        <v>1845</v>
      </c>
      <c r="H491" s="7">
        <f>SUM(Table32534[[#This Row],[65]:[90]])</f>
        <v>876</v>
      </c>
      <c r="I491" s="7">
        <f>SUM(Table32534[[#This Row],[85]:[90]])</f>
        <v>138</v>
      </c>
      <c r="J491" s="8">
        <f>SUM(Table32534[[#This Row],[0]:[17]])</f>
        <v>460</v>
      </c>
      <c r="K491" s="7">
        <f>SUM(Table32534[[#This Row],[18]:[64]])</f>
        <v>1792</v>
      </c>
      <c r="L491" s="8">
        <f>SUM(Table32534[[#This Row],[0]:[4]])</f>
        <v>106</v>
      </c>
      <c r="M491" s="7">
        <f>SUM(Table32534[[#This Row],[5]:[15]])</f>
        <v>301</v>
      </c>
      <c r="N491" s="7">
        <f>SUM(Table32534[[#This Row],[16]:[24]])</f>
        <v>286</v>
      </c>
      <c r="O491" s="7">
        <f>SUM(Table32534[[#This Row],[25]:[49]])</f>
        <v>848</v>
      </c>
      <c r="P491" s="7">
        <f>SUM(Table32534[[#This Row],[50]:[64]])</f>
        <v>711</v>
      </c>
      <c r="Q491" s="7">
        <f>SUM(Table32534[[#This Row],[65]:[74]])</f>
        <v>421</v>
      </c>
      <c r="R491" s="7">
        <f>SUM(Table32534[[#This Row],[75]:[84]])</f>
        <v>317</v>
      </c>
      <c r="S491" s="8">
        <f>SUM(Table32534[[#This Row],[5]:[9]])</f>
        <v>128</v>
      </c>
      <c r="T491" s="7">
        <f>SUM(Table32534[[#This Row],[10]:[14]])</f>
        <v>146</v>
      </c>
      <c r="U491" s="7">
        <f>SUM(Table32534[[#This Row],[15]:[19]])</f>
        <v>139</v>
      </c>
      <c r="V491" s="7">
        <f>SUM(Table32534[[#This Row],[20]:[24]])</f>
        <v>174</v>
      </c>
      <c r="W491" s="7">
        <f>SUM(Table32534[[#This Row],[25]:[29]])</f>
        <v>172</v>
      </c>
      <c r="X491" s="7">
        <f>SUM(Table32534[[#This Row],[30]:[34]])</f>
        <v>184</v>
      </c>
      <c r="Y491" s="7">
        <f>SUM(Table32534[[#This Row],[35]:[39]])</f>
        <v>191</v>
      </c>
      <c r="Z491" s="7">
        <f>SUM(Table32534[[#This Row],[40]:[44]])</f>
        <v>174</v>
      </c>
      <c r="AA491" s="7">
        <f>SUM(Table32534[[#This Row],[45]:[49]])</f>
        <v>127</v>
      </c>
      <c r="AB491" s="7">
        <f>SUM(Table32534[[#This Row],[50]:[54]])</f>
        <v>201</v>
      </c>
      <c r="AC491" s="7">
        <f>SUM(Table32534[[#This Row],[55]:[59]])</f>
        <v>256</v>
      </c>
      <c r="AD491" s="7">
        <f>SUM(Table32534[[#This Row],[60]:[64]])</f>
        <v>254</v>
      </c>
      <c r="AE491" s="7">
        <f>SUM(Table32534[[#This Row],[65]:[69]])</f>
        <v>239</v>
      </c>
      <c r="AF491" s="7">
        <f>SUM(Table32534[[#This Row],[70]:[74]])</f>
        <v>182</v>
      </c>
      <c r="AG491" s="7">
        <f>SUM(Table32534[[#This Row],[75]:[79]])</f>
        <v>206</v>
      </c>
      <c r="AH491" s="7">
        <f>SUM(Table32534[[#This Row],[80]:[84]])</f>
        <v>111</v>
      </c>
      <c r="AI491" s="7">
        <f>SUM(Table32534[[#This Row],[85]:[89]])</f>
        <v>88</v>
      </c>
      <c r="AJ491" s="7">
        <f>Table32534[[#This Row],[90]]</f>
        <v>50</v>
      </c>
      <c r="AK491" s="8">
        <v>26</v>
      </c>
      <c r="AL491" s="7">
        <v>18</v>
      </c>
      <c r="AM491" s="7">
        <v>23</v>
      </c>
      <c r="AN491" s="7">
        <v>15</v>
      </c>
      <c r="AO491" s="7">
        <v>24</v>
      </c>
      <c r="AP491" s="7">
        <v>26</v>
      </c>
      <c r="AQ491" s="7">
        <v>27</v>
      </c>
      <c r="AR491" s="7">
        <v>30</v>
      </c>
      <c r="AS491" s="7">
        <v>24</v>
      </c>
      <c r="AT491" s="7">
        <v>21</v>
      </c>
      <c r="AU491" s="7">
        <v>26</v>
      </c>
      <c r="AV491" s="7">
        <v>33</v>
      </c>
      <c r="AW491" s="7">
        <v>26</v>
      </c>
      <c r="AX491" s="7">
        <v>38</v>
      </c>
      <c r="AY491" s="7">
        <v>23</v>
      </c>
      <c r="AZ491" s="7">
        <v>27</v>
      </c>
      <c r="BA491" s="7">
        <v>27</v>
      </c>
      <c r="BB491" s="7">
        <v>26</v>
      </c>
      <c r="BC491" s="7">
        <v>25</v>
      </c>
      <c r="BD491" s="7">
        <v>34</v>
      </c>
      <c r="BE491" s="7">
        <v>40</v>
      </c>
      <c r="BF491" s="7">
        <v>31</v>
      </c>
      <c r="BG491" s="7">
        <v>36</v>
      </c>
      <c r="BH491" s="7">
        <v>27</v>
      </c>
      <c r="BI491" s="7">
        <v>40</v>
      </c>
      <c r="BJ491" s="7">
        <v>41</v>
      </c>
      <c r="BK491" s="7">
        <v>36</v>
      </c>
      <c r="BL491" s="7">
        <v>32</v>
      </c>
      <c r="BM491" s="7">
        <v>29</v>
      </c>
      <c r="BN491" s="7">
        <v>34</v>
      </c>
      <c r="BO491" s="7">
        <v>46</v>
      </c>
      <c r="BP491" s="7">
        <v>33</v>
      </c>
      <c r="BQ491" s="7">
        <v>34</v>
      </c>
      <c r="BR491" s="7">
        <v>32</v>
      </c>
      <c r="BS491" s="7">
        <v>39</v>
      </c>
      <c r="BT491" s="7">
        <v>40</v>
      </c>
      <c r="BU491" s="7">
        <v>35</v>
      </c>
      <c r="BV491" s="7">
        <v>40</v>
      </c>
      <c r="BW491" s="7">
        <v>42</v>
      </c>
      <c r="BX491" s="7">
        <v>34</v>
      </c>
      <c r="BY491" s="7">
        <v>42</v>
      </c>
      <c r="BZ491" s="7">
        <v>42</v>
      </c>
      <c r="CA491" s="7">
        <v>36</v>
      </c>
      <c r="CB491" s="7">
        <v>24</v>
      </c>
      <c r="CC491" s="7">
        <v>30</v>
      </c>
      <c r="CD491" s="7">
        <v>31</v>
      </c>
      <c r="CE491" s="7">
        <v>22</v>
      </c>
      <c r="CF491" s="7">
        <v>23</v>
      </c>
      <c r="CG491" s="7">
        <v>22</v>
      </c>
      <c r="CH491" s="7">
        <v>29</v>
      </c>
      <c r="CI491" s="7">
        <v>40</v>
      </c>
      <c r="CJ491" s="7">
        <v>35</v>
      </c>
      <c r="CK491" s="7">
        <v>43</v>
      </c>
      <c r="CL491" s="7">
        <v>45</v>
      </c>
      <c r="CM491" s="7">
        <v>38</v>
      </c>
      <c r="CN491" s="7">
        <v>51</v>
      </c>
      <c r="CO491" s="7">
        <v>44</v>
      </c>
      <c r="CP491" s="7">
        <v>59</v>
      </c>
      <c r="CQ491" s="7">
        <v>50</v>
      </c>
      <c r="CR491" s="7">
        <v>52</v>
      </c>
      <c r="CS491" s="7">
        <v>44</v>
      </c>
      <c r="CT491" s="7">
        <v>55</v>
      </c>
      <c r="CU491" s="7">
        <v>52</v>
      </c>
      <c r="CV491" s="7">
        <v>57</v>
      </c>
      <c r="CW491" s="7">
        <v>46</v>
      </c>
      <c r="CX491" s="7">
        <v>52</v>
      </c>
      <c r="CY491" s="7">
        <v>49</v>
      </c>
      <c r="CZ491" s="7">
        <v>53</v>
      </c>
      <c r="DA491" s="7">
        <v>44</v>
      </c>
      <c r="DB491" s="7">
        <v>41</v>
      </c>
      <c r="DC491" s="7">
        <v>39</v>
      </c>
      <c r="DD491" s="7">
        <v>43</v>
      </c>
      <c r="DE491" s="7">
        <v>31</v>
      </c>
      <c r="DF491" s="7">
        <v>41</v>
      </c>
      <c r="DG491" s="7">
        <v>28</v>
      </c>
      <c r="DH491" s="7">
        <v>47</v>
      </c>
      <c r="DI491" s="7">
        <v>52</v>
      </c>
      <c r="DJ491" s="7">
        <v>38</v>
      </c>
      <c r="DK491" s="7">
        <v>29</v>
      </c>
      <c r="DL491" s="7">
        <v>40</v>
      </c>
      <c r="DM491" s="7">
        <v>18</v>
      </c>
      <c r="DN491" s="7">
        <v>16</v>
      </c>
      <c r="DO491" s="7">
        <v>24</v>
      </c>
      <c r="DP491" s="7">
        <v>35</v>
      </c>
      <c r="DQ491" s="7">
        <v>18</v>
      </c>
      <c r="DR491" s="7">
        <v>19</v>
      </c>
      <c r="DS491" s="7">
        <v>18</v>
      </c>
      <c r="DT491" s="7">
        <v>20</v>
      </c>
      <c r="DU491" s="7">
        <v>15</v>
      </c>
      <c r="DV491" s="7">
        <v>16</v>
      </c>
      <c r="DW491" s="7">
        <v>50</v>
      </c>
      <c r="DX491" s="7">
        <f t="shared" si="37"/>
        <v>1845</v>
      </c>
      <c r="DY491" s="7">
        <f t="shared" si="38"/>
        <v>233</v>
      </c>
      <c r="DZ491" s="7">
        <f t="shared" si="39"/>
        <v>848</v>
      </c>
      <c r="EA491" s="7">
        <f t="shared" si="40"/>
        <v>711</v>
      </c>
    </row>
    <row r="492" spans="1:131" x14ac:dyDescent="0.35">
      <c r="A492" s="7">
        <v>14</v>
      </c>
      <c r="B492" s="10" t="s">
        <v>1146</v>
      </c>
      <c r="C492" s="10" t="s">
        <v>1098</v>
      </c>
      <c r="D492" s="7" t="s">
        <v>1099</v>
      </c>
      <c r="E492" s="7">
        <f>SUM(Table32534[[#This Row],[0]:[90]])</f>
        <v>3738</v>
      </c>
      <c r="F492" s="8">
        <f>SUM(Table32534[[#This Row],[0]:[15]])</f>
        <v>601</v>
      </c>
      <c r="G492" s="7">
        <f>SUM(Table32534[[#This Row],[16]:[64]])</f>
        <v>2326</v>
      </c>
      <c r="H492" s="7">
        <f>SUM(Table32534[[#This Row],[65]:[90]])</f>
        <v>811</v>
      </c>
      <c r="I492" s="7">
        <f>SUM(Table32534[[#This Row],[85]:[90]])</f>
        <v>121</v>
      </c>
      <c r="J492" s="8">
        <f>SUM(Table32534[[#This Row],[0]:[17]])</f>
        <v>691</v>
      </c>
      <c r="K492" s="7">
        <f>SUM(Table32534[[#This Row],[18]:[64]])</f>
        <v>2236</v>
      </c>
      <c r="L492" s="8">
        <f>SUM(Table32534[[#This Row],[0]:[4]])</f>
        <v>177</v>
      </c>
      <c r="M492" s="7">
        <f>SUM(Table32534[[#This Row],[5]:[15]])</f>
        <v>424</v>
      </c>
      <c r="N492" s="7">
        <f>SUM(Table32534[[#This Row],[16]:[24]])</f>
        <v>373</v>
      </c>
      <c r="O492" s="7">
        <f>SUM(Table32534[[#This Row],[25]:[49]])</f>
        <v>1167</v>
      </c>
      <c r="P492" s="7">
        <f>SUM(Table32534[[#This Row],[50]:[64]])</f>
        <v>786</v>
      </c>
      <c r="Q492" s="7">
        <f>SUM(Table32534[[#This Row],[65]:[74]])</f>
        <v>393</v>
      </c>
      <c r="R492" s="7">
        <f>SUM(Table32534[[#This Row],[75]:[84]])</f>
        <v>297</v>
      </c>
      <c r="S492" s="8">
        <f>SUM(Table32534[[#This Row],[5]:[9]])</f>
        <v>160</v>
      </c>
      <c r="T492" s="7">
        <f>SUM(Table32534[[#This Row],[10]:[14]])</f>
        <v>222</v>
      </c>
      <c r="U492" s="7">
        <f>SUM(Table32534[[#This Row],[15]:[19]])</f>
        <v>197</v>
      </c>
      <c r="V492" s="7">
        <f>SUM(Table32534[[#This Row],[20]:[24]])</f>
        <v>218</v>
      </c>
      <c r="W492" s="7">
        <f>SUM(Table32534[[#This Row],[25]:[29]])</f>
        <v>236</v>
      </c>
      <c r="X492" s="7">
        <f>SUM(Table32534[[#This Row],[30]:[34]])</f>
        <v>283</v>
      </c>
      <c r="Y492" s="7">
        <f>SUM(Table32534[[#This Row],[35]:[39]])</f>
        <v>239</v>
      </c>
      <c r="Z492" s="7">
        <f>SUM(Table32534[[#This Row],[40]:[44]])</f>
        <v>201</v>
      </c>
      <c r="AA492" s="7">
        <f>SUM(Table32534[[#This Row],[45]:[49]])</f>
        <v>208</v>
      </c>
      <c r="AB492" s="7">
        <f>SUM(Table32534[[#This Row],[50]:[54]])</f>
        <v>260</v>
      </c>
      <c r="AC492" s="7">
        <f>SUM(Table32534[[#This Row],[55]:[59]])</f>
        <v>284</v>
      </c>
      <c r="AD492" s="7">
        <f>SUM(Table32534[[#This Row],[60]:[64]])</f>
        <v>242</v>
      </c>
      <c r="AE492" s="7">
        <f>SUM(Table32534[[#This Row],[65]:[69]])</f>
        <v>224</v>
      </c>
      <c r="AF492" s="7">
        <f>SUM(Table32534[[#This Row],[70]:[74]])</f>
        <v>169</v>
      </c>
      <c r="AG492" s="7">
        <f>SUM(Table32534[[#This Row],[75]:[79]])</f>
        <v>181</v>
      </c>
      <c r="AH492" s="7">
        <f>SUM(Table32534[[#This Row],[80]:[84]])</f>
        <v>116</v>
      </c>
      <c r="AI492" s="7">
        <f>SUM(Table32534[[#This Row],[85]:[89]])</f>
        <v>79</v>
      </c>
      <c r="AJ492" s="7">
        <f>Table32534[[#This Row],[90]]</f>
        <v>42</v>
      </c>
      <c r="AK492" s="8">
        <v>28</v>
      </c>
      <c r="AL492" s="7">
        <v>30</v>
      </c>
      <c r="AM492" s="7">
        <v>47</v>
      </c>
      <c r="AN492" s="7">
        <v>32</v>
      </c>
      <c r="AO492" s="7">
        <v>40</v>
      </c>
      <c r="AP492" s="7">
        <v>36</v>
      </c>
      <c r="AQ492" s="7">
        <v>29</v>
      </c>
      <c r="AR492" s="7">
        <v>33</v>
      </c>
      <c r="AS492" s="7">
        <v>32</v>
      </c>
      <c r="AT492" s="7">
        <v>30</v>
      </c>
      <c r="AU492" s="7">
        <v>40</v>
      </c>
      <c r="AV492" s="7">
        <v>53</v>
      </c>
      <c r="AW492" s="7">
        <v>39</v>
      </c>
      <c r="AX492" s="7">
        <v>39</v>
      </c>
      <c r="AY492" s="7">
        <v>51</v>
      </c>
      <c r="AZ492" s="7">
        <v>42</v>
      </c>
      <c r="BA492" s="7">
        <v>49</v>
      </c>
      <c r="BB492" s="7">
        <v>41</v>
      </c>
      <c r="BC492" s="7">
        <v>33</v>
      </c>
      <c r="BD492" s="7">
        <v>32</v>
      </c>
      <c r="BE492" s="7">
        <v>48</v>
      </c>
      <c r="BF492" s="7">
        <v>37</v>
      </c>
      <c r="BG492" s="7">
        <v>56</v>
      </c>
      <c r="BH492" s="7">
        <v>35</v>
      </c>
      <c r="BI492" s="7">
        <v>42</v>
      </c>
      <c r="BJ492" s="7">
        <v>30</v>
      </c>
      <c r="BK492" s="7">
        <v>49</v>
      </c>
      <c r="BL492" s="7">
        <v>60</v>
      </c>
      <c r="BM492" s="7">
        <v>46</v>
      </c>
      <c r="BN492" s="7">
        <v>51</v>
      </c>
      <c r="BO492" s="7">
        <v>61</v>
      </c>
      <c r="BP492" s="7">
        <v>55</v>
      </c>
      <c r="BQ492" s="7">
        <v>63</v>
      </c>
      <c r="BR492" s="7">
        <v>52</v>
      </c>
      <c r="BS492" s="7">
        <v>52</v>
      </c>
      <c r="BT492" s="7">
        <v>40</v>
      </c>
      <c r="BU492" s="7">
        <v>46</v>
      </c>
      <c r="BV492" s="7">
        <v>59</v>
      </c>
      <c r="BW492" s="7">
        <v>46</v>
      </c>
      <c r="BX492" s="7">
        <v>48</v>
      </c>
      <c r="BY492" s="7">
        <v>39</v>
      </c>
      <c r="BZ492" s="7">
        <v>37</v>
      </c>
      <c r="CA492" s="7">
        <v>45</v>
      </c>
      <c r="CB492" s="7">
        <v>39</v>
      </c>
      <c r="CC492" s="7">
        <v>41</v>
      </c>
      <c r="CD492" s="7">
        <v>43</v>
      </c>
      <c r="CE492" s="7">
        <v>40</v>
      </c>
      <c r="CF492" s="7">
        <v>37</v>
      </c>
      <c r="CG492" s="7">
        <v>38</v>
      </c>
      <c r="CH492" s="7">
        <v>50</v>
      </c>
      <c r="CI492" s="7">
        <v>49</v>
      </c>
      <c r="CJ492" s="7">
        <v>42</v>
      </c>
      <c r="CK492" s="7">
        <v>62</v>
      </c>
      <c r="CL492" s="7">
        <v>61</v>
      </c>
      <c r="CM492" s="7">
        <v>46</v>
      </c>
      <c r="CN492" s="7">
        <v>56</v>
      </c>
      <c r="CO492" s="7">
        <v>56</v>
      </c>
      <c r="CP492" s="7">
        <v>61</v>
      </c>
      <c r="CQ492" s="7">
        <v>48</v>
      </c>
      <c r="CR492" s="7">
        <v>63</v>
      </c>
      <c r="CS492" s="7">
        <v>52</v>
      </c>
      <c r="CT492" s="7">
        <v>46</v>
      </c>
      <c r="CU492" s="7">
        <v>51</v>
      </c>
      <c r="CV492" s="7">
        <v>57</v>
      </c>
      <c r="CW492" s="7">
        <v>36</v>
      </c>
      <c r="CX492" s="7">
        <v>61</v>
      </c>
      <c r="CY492" s="7">
        <v>41</v>
      </c>
      <c r="CZ492" s="7">
        <v>43</v>
      </c>
      <c r="DA492" s="7">
        <v>37</v>
      </c>
      <c r="DB492" s="7">
        <v>42</v>
      </c>
      <c r="DC492" s="7">
        <v>34</v>
      </c>
      <c r="DD492" s="7">
        <v>32</v>
      </c>
      <c r="DE492" s="7">
        <v>34</v>
      </c>
      <c r="DF492" s="7">
        <v>27</v>
      </c>
      <c r="DG492" s="7">
        <v>42</v>
      </c>
      <c r="DH492" s="7">
        <v>34</v>
      </c>
      <c r="DI492" s="7">
        <v>39</v>
      </c>
      <c r="DJ492" s="7">
        <v>35</v>
      </c>
      <c r="DK492" s="7">
        <v>38</v>
      </c>
      <c r="DL492" s="7">
        <v>35</v>
      </c>
      <c r="DM492" s="7">
        <v>34</v>
      </c>
      <c r="DN492" s="7">
        <v>24</v>
      </c>
      <c r="DO492" s="7">
        <v>22</v>
      </c>
      <c r="DP492" s="7">
        <v>22</v>
      </c>
      <c r="DQ492" s="7">
        <v>14</v>
      </c>
      <c r="DR492" s="7">
        <v>19</v>
      </c>
      <c r="DS492" s="7">
        <v>17</v>
      </c>
      <c r="DT492" s="7">
        <v>8</v>
      </c>
      <c r="DU492" s="7">
        <v>19</v>
      </c>
      <c r="DV492" s="7">
        <v>16</v>
      </c>
      <c r="DW492" s="7">
        <v>42</v>
      </c>
      <c r="DX492" s="7">
        <f t="shared" si="37"/>
        <v>2326</v>
      </c>
      <c r="DY492" s="7">
        <f t="shared" si="38"/>
        <v>283</v>
      </c>
      <c r="DZ492" s="7">
        <f t="shared" si="39"/>
        <v>1167</v>
      </c>
      <c r="EA492" s="7">
        <f t="shared" si="40"/>
        <v>786</v>
      </c>
    </row>
    <row r="493" spans="1:131" x14ac:dyDescent="0.35">
      <c r="A493" s="7">
        <v>14</v>
      </c>
      <c r="B493" s="10" t="s">
        <v>1146</v>
      </c>
      <c r="C493" s="10" t="s">
        <v>1100</v>
      </c>
      <c r="D493" s="7" t="s">
        <v>1101</v>
      </c>
      <c r="E493" s="7">
        <f>SUM(Table32534[[#This Row],[0]:[90]])</f>
        <v>4018</v>
      </c>
      <c r="F493" s="8">
        <f>SUM(Table32534[[#This Row],[0]:[15]])</f>
        <v>684</v>
      </c>
      <c r="G493" s="7">
        <f>SUM(Table32534[[#This Row],[16]:[64]])</f>
        <v>2513</v>
      </c>
      <c r="H493" s="7">
        <f>SUM(Table32534[[#This Row],[65]:[90]])</f>
        <v>821</v>
      </c>
      <c r="I493" s="7">
        <f>SUM(Table32534[[#This Row],[85]:[90]])</f>
        <v>126</v>
      </c>
      <c r="J493" s="8">
        <f>SUM(Table32534[[#This Row],[0]:[17]])</f>
        <v>756</v>
      </c>
      <c r="K493" s="7">
        <f>SUM(Table32534[[#This Row],[18]:[64]])</f>
        <v>2441</v>
      </c>
      <c r="L493" s="8">
        <f>SUM(Table32534[[#This Row],[0]:[4]])</f>
        <v>202</v>
      </c>
      <c r="M493" s="7">
        <f>SUM(Table32534[[#This Row],[5]:[15]])</f>
        <v>482</v>
      </c>
      <c r="N493" s="7">
        <f>SUM(Table32534[[#This Row],[16]:[24]])</f>
        <v>374</v>
      </c>
      <c r="O493" s="7">
        <f>SUM(Table32534[[#This Row],[25]:[49]])</f>
        <v>1224</v>
      </c>
      <c r="P493" s="7">
        <f>SUM(Table32534[[#This Row],[50]:[64]])</f>
        <v>915</v>
      </c>
      <c r="Q493" s="7">
        <f>SUM(Table32534[[#This Row],[65]:[74]])</f>
        <v>446</v>
      </c>
      <c r="R493" s="7">
        <f>SUM(Table32534[[#This Row],[75]:[84]])</f>
        <v>249</v>
      </c>
      <c r="S493" s="8">
        <f>SUM(Table32534[[#This Row],[5]:[9]])</f>
        <v>216</v>
      </c>
      <c r="T493" s="7">
        <f>SUM(Table32534[[#This Row],[10]:[14]])</f>
        <v>216</v>
      </c>
      <c r="U493" s="7">
        <f>SUM(Table32534[[#This Row],[15]:[19]])</f>
        <v>200</v>
      </c>
      <c r="V493" s="7">
        <f>SUM(Table32534[[#This Row],[20]:[24]])</f>
        <v>224</v>
      </c>
      <c r="W493" s="7">
        <f>SUM(Table32534[[#This Row],[25]:[29]])</f>
        <v>229</v>
      </c>
      <c r="X493" s="7">
        <f>SUM(Table32534[[#This Row],[30]:[34]])</f>
        <v>249</v>
      </c>
      <c r="Y493" s="7">
        <f>SUM(Table32534[[#This Row],[35]:[39]])</f>
        <v>295</v>
      </c>
      <c r="Z493" s="7">
        <f>SUM(Table32534[[#This Row],[40]:[44]])</f>
        <v>240</v>
      </c>
      <c r="AA493" s="7">
        <f>SUM(Table32534[[#This Row],[45]:[49]])</f>
        <v>211</v>
      </c>
      <c r="AB493" s="7">
        <f>SUM(Table32534[[#This Row],[50]:[54]])</f>
        <v>293</v>
      </c>
      <c r="AC493" s="7">
        <f>SUM(Table32534[[#This Row],[55]:[59]])</f>
        <v>320</v>
      </c>
      <c r="AD493" s="7">
        <f>SUM(Table32534[[#This Row],[60]:[64]])</f>
        <v>302</v>
      </c>
      <c r="AE493" s="7">
        <f>SUM(Table32534[[#This Row],[65]:[69]])</f>
        <v>226</v>
      </c>
      <c r="AF493" s="7">
        <f>SUM(Table32534[[#This Row],[70]:[74]])</f>
        <v>220</v>
      </c>
      <c r="AG493" s="7">
        <f>SUM(Table32534[[#This Row],[75]:[79]])</f>
        <v>137</v>
      </c>
      <c r="AH493" s="7">
        <f>SUM(Table32534[[#This Row],[80]:[84]])</f>
        <v>112</v>
      </c>
      <c r="AI493" s="7">
        <f>SUM(Table32534[[#This Row],[85]:[89]])</f>
        <v>73</v>
      </c>
      <c r="AJ493" s="7">
        <f>Table32534[[#This Row],[90]]</f>
        <v>53</v>
      </c>
      <c r="AK493" s="8">
        <v>38</v>
      </c>
      <c r="AL493" s="7">
        <v>45</v>
      </c>
      <c r="AM493" s="7">
        <v>36</v>
      </c>
      <c r="AN493" s="7">
        <v>49</v>
      </c>
      <c r="AO493" s="7">
        <v>34</v>
      </c>
      <c r="AP493" s="7">
        <v>42</v>
      </c>
      <c r="AQ493" s="7">
        <v>46</v>
      </c>
      <c r="AR493" s="7">
        <v>37</v>
      </c>
      <c r="AS493" s="7">
        <v>52</v>
      </c>
      <c r="AT493" s="7">
        <v>39</v>
      </c>
      <c r="AU493" s="7">
        <v>40</v>
      </c>
      <c r="AV493" s="7">
        <v>39</v>
      </c>
      <c r="AW493" s="7">
        <v>46</v>
      </c>
      <c r="AX493" s="7">
        <v>43</v>
      </c>
      <c r="AY493" s="7">
        <v>48</v>
      </c>
      <c r="AZ493" s="7">
        <v>50</v>
      </c>
      <c r="BA493" s="7">
        <v>44</v>
      </c>
      <c r="BB493" s="7">
        <v>28</v>
      </c>
      <c r="BC493" s="7">
        <v>42</v>
      </c>
      <c r="BD493" s="7">
        <v>36</v>
      </c>
      <c r="BE493" s="7">
        <v>46</v>
      </c>
      <c r="BF493" s="7">
        <v>57</v>
      </c>
      <c r="BG493" s="7">
        <v>46</v>
      </c>
      <c r="BH493" s="7">
        <v>39</v>
      </c>
      <c r="BI493" s="7">
        <v>36</v>
      </c>
      <c r="BJ493" s="7">
        <v>46</v>
      </c>
      <c r="BK493" s="7">
        <v>48</v>
      </c>
      <c r="BL493" s="7">
        <v>44</v>
      </c>
      <c r="BM493" s="7">
        <v>49</v>
      </c>
      <c r="BN493" s="7">
        <v>42</v>
      </c>
      <c r="BO493" s="7">
        <v>52</v>
      </c>
      <c r="BP493" s="7">
        <v>43</v>
      </c>
      <c r="BQ493" s="7">
        <v>53</v>
      </c>
      <c r="BR493" s="7">
        <v>52</v>
      </c>
      <c r="BS493" s="7">
        <v>49</v>
      </c>
      <c r="BT493" s="7">
        <v>63</v>
      </c>
      <c r="BU493" s="7">
        <v>59</v>
      </c>
      <c r="BV493" s="7">
        <v>59</v>
      </c>
      <c r="BW493" s="7">
        <v>54</v>
      </c>
      <c r="BX493" s="7">
        <v>60</v>
      </c>
      <c r="BY493" s="7">
        <v>49</v>
      </c>
      <c r="BZ493" s="7">
        <v>42</v>
      </c>
      <c r="CA493" s="7">
        <v>46</v>
      </c>
      <c r="CB493" s="7">
        <v>50</v>
      </c>
      <c r="CC493" s="7">
        <v>53</v>
      </c>
      <c r="CD493" s="7">
        <v>43</v>
      </c>
      <c r="CE493" s="7">
        <v>52</v>
      </c>
      <c r="CF493" s="7">
        <v>34</v>
      </c>
      <c r="CG493" s="7">
        <v>42</v>
      </c>
      <c r="CH493" s="7">
        <v>40</v>
      </c>
      <c r="CI493" s="7">
        <v>49</v>
      </c>
      <c r="CJ493" s="7">
        <v>62</v>
      </c>
      <c r="CK493" s="7">
        <v>59</v>
      </c>
      <c r="CL493" s="7">
        <v>61</v>
      </c>
      <c r="CM493" s="7">
        <v>62</v>
      </c>
      <c r="CN493" s="7">
        <v>63</v>
      </c>
      <c r="CO493" s="7">
        <v>62</v>
      </c>
      <c r="CP493" s="7">
        <v>48</v>
      </c>
      <c r="CQ493" s="7">
        <v>80</v>
      </c>
      <c r="CR493" s="7">
        <v>67</v>
      </c>
      <c r="CS493" s="7">
        <v>63</v>
      </c>
      <c r="CT493" s="7">
        <v>74</v>
      </c>
      <c r="CU493" s="7">
        <v>59</v>
      </c>
      <c r="CV493" s="7">
        <v>49</v>
      </c>
      <c r="CW493" s="7">
        <v>57</v>
      </c>
      <c r="CX493" s="7">
        <v>60</v>
      </c>
      <c r="CY493" s="7">
        <v>36</v>
      </c>
      <c r="CZ493" s="7">
        <v>47</v>
      </c>
      <c r="DA493" s="7">
        <v>49</v>
      </c>
      <c r="DB493" s="7">
        <v>34</v>
      </c>
      <c r="DC493" s="7">
        <v>46</v>
      </c>
      <c r="DD493" s="7">
        <v>56</v>
      </c>
      <c r="DE493" s="7">
        <v>40</v>
      </c>
      <c r="DF493" s="7">
        <v>40</v>
      </c>
      <c r="DG493" s="7">
        <v>38</v>
      </c>
      <c r="DH493" s="7">
        <v>29</v>
      </c>
      <c r="DI493" s="7">
        <v>29</v>
      </c>
      <c r="DJ493" s="7">
        <v>31</v>
      </c>
      <c r="DK493" s="7">
        <v>24</v>
      </c>
      <c r="DL493" s="7">
        <v>24</v>
      </c>
      <c r="DM493" s="7">
        <v>44</v>
      </c>
      <c r="DN493" s="7">
        <v>20</v>
      </c>
      <c r="DO493" s="7">
        <v>19</v>
      </c>
      <c r="DP493" s="7">
        <v>22</v>
      </c>
      <c r="DQ493" s="7">
        <v>7</v>
      </c>
      <c r="DR493" s="7">
        <v>19</v>
      </c>
      <c r="DS493" s="7">
        <v>16</v>
      </c>
      <c r="DT493" s="7">
        <v>9</v>
      </c>
      <c r="DU493" s="7">
        <v>14</v>
      </c>
      <c r="DV493" s="7">
        <v>15</v>
      </c>
      <c r="DW493" s="7">
        <v>53</v>
      </c>
      <c r="DX493" s="7">
        <f t="shared" si="37"/>
        <v>2513</v>
      </c>
      <c r="DY493" s="7">
        <f t="shared" si="38"/>
        <v>302</v>
      </c>
      <c r="DZ493" s="7">
        <f t="shared" si="39"/>
        <v>1224</v>
      </c>
      <c r="EA493" s="7">
        <f t="shared" si="40"/>
        <v>915</v>
      </c>
    </row>
    <row r="494" spans="1:131" x14ac:dyDescent="0.35">
      <c r="A494" s="7">
        <v>14</v>
      </c>
      <c r="B494" s="10" t="s">
        <v>1146</v>
      </c>
      <c r="C494" s="10" t="s">
        <v>1102</v>
      </c>
      <c r="D494" s="7" t="s">
        <v>1103</v>
      </c>
      <c r="E494" s="7">
        <f>SUM(Table32534[[#This Row],[0]:[90]])</f>
        <v>3411</v>
      </c>
      <c r="F494" s="8">
        <f>SUM(Table32534[[#This Row],[0]:[15]])</f>
        <v>455</v>
      </c>
      <c r="G494" s="7">
        <f>SUM(Table32534[[#This Row],[16]:[64]])</f>
        <v>1910</v>
      </c>
      <c r="H494" s="7">
        <f>SUM(Table32534[[#This Row],[65]:[90]])</f>
        <v>1046</v>
      </c>
      <c r="I494" s="7">
        <f>SUM(Table32534[[#This Row],[85]:[90]])</f>
        <v>116</v>
      </c>
      <c r="J494" s="8">
        <f>SUM(Table32534[[#This Row],[0]:[17]])</f>
        <v>512</v>
      </c>
      <c r="K494" s="7">
        <f>SUM(Table32534[[#This Row],[18]:[64]])</f>
        <v>1853</v>
      </c>
      <c r="L494" s="8">
        <f>SUM(Table32534[[#This Row],[0]:[4]])</f>
        <v>132</v>
      </c>
      <c r="M494" s="7">
        <f>SUM(Table32534[[#This Row],[5]:[15]])</f>
        <v>323</v>
      </c>
      <c r="N494" s="7">
        <f>SUM(Table32534[[#This Row],[16]:[24]])</f>
        <v>283</v>
      </c>
      <c r="O494" s="7">
        <f>SUM(Table32534[[#This Row],[25]:[49]])</f>
        <v>914</v>
      </c>
      <c r="P494" s="7">
        <f>SUM(Table32534[[#This Row],[50]:[64]])</f>
        <v>713</v>
      </c>
      <c r="Q494" s="7">
        <f>SUM(Table32534[[#This Row],[65]:[74]])</f>
        <v>557</v>
      </c>
      <c r="R494" s="7">
        <f>SUM(Table32534[[#This Row],[75]:[84]])</f>
        <v>373</v>
      </c>
      <c r="S494" s="8">
        <f>SUM(Table32534[[#This Row],[5]:[9]])</f>
        <v>150</v>
      </c>
      <c r="T494" s="7">
        <f>SUM(Table32534[[#This Row],[10]:[14]])</f>
        <v>144</v>
      </c>
      <c r="U494" s="7">
        <f>SUM(Table32534[[#This Row],[15]:[19]])</f>
        <v>149</v>
      </c>
      <c r="V494" s="7">
        <f>SUM(Table32534[[#This Row],[20]:[24]])</f>
        <v>163</v>
      </c>
      <c r="W494" s="7">
        <f>SUM(Table32534[[#This Row],[25]:[29]])</f>
        <v>134</v>
      </c>
      <c r="X494" s="7">
        <f>SUM(Table32534[[#This Row],[30]:[34]])</f>
        <v>180</v>
      </c>
      <c r="Y494" s="7">
        <f>SUM(Table32534[[#This Row],[35]:[39]])</f>
        <v>191</v>
      </c>
      <c r="Z494" s="7">
        <f>SUM(Table32534[[#This Row],[40]:[44]])</f>
        <v>216</v>
      </c>
      <c r="AA494" s="7">
        <f>SUM(Table32534[[#This Row],[45]:[49]])</f>
        <v>193</v>
      </c>
      <c r="AB494" s="7">
        <f>SUM(Table32534[[#This Row],[50]:[54]])</f>
        <v>215</v>
      </c>
      <c r="AC494" s="7">
        <f>SUM(Table32534[[#This Row],[55]:[59]])</f>
        <v>270</v>
      </c>
      <c r="AD494" s="7">
        <f>SUM(Table32534[[#This Row],[60]:[64]])</f>
        <v>228</v>
      </c>
      <c r="AE494" s="7">
        <f>SUM(Table32534[[#This Row],[65]:[69]])</f>
        <v>248</v>
      </c>
      <c r="AF494" s="7">
        <f>SUM(Table32534[[#This Row],[70]:[74]])</f>
        <v>309</v>
      </c>
      <c r="AG494" s="7">
        <f>SUM(Table32534[[#This Row],[75]:[79]])</f>
        <v>236</v>
      </c>
      <c r="AH494" s="7">
        <f>SUM(Table32534[[#This Row],[80]:[84]])</f>
        <v>137</v>
      </c>
      <c r="AI494" s="7">
        <f>SUM(Table32534[[#This Row],[85]:[89]])</f>
        <v>89</v>
      </c>
      <c r="AJ494" s="7">
        <f>Table32534[[#This Row],[90]]</f>
        <v>27</v>
      </c>
      <c r="AK494" s="8">
        <v>28</v>
      </c>
      <c r="AL494" s="7">
        <v>22</v>
      </c>
      <c r="AM494" s="7">
        <v>34</v>
      </c>
      <c r="AN494" s="7">
        <v>23</v>
      </c>
      <c r="AO494" s="7">
        <v>25</v>
      </c>
      <c r="AP494" s="7">
        <v>23</v>
      </c>
      <c r="AQ494" s="7">
        <v>28</v>
      </c>
      <c r="AR494" s="7">
        <v>31</v>
      </c>
      <c r="AS494" s="7">
        <v>36</v>
      </c>
      <c r="AT494" s="7">
        <v>32</v>
      </c>
      <c r="AU494" s="7">
        <v>30</v>
      </c>
      <c r="AV494" s="7">
        <v>28</v>
      </c>
      <c r="AW494" s="7">
        <v>28</v>
      </c>
      <c r="AX494" s="7">
        <v>28</v>
      </c>
      <c r="AY494" s="7">
        <v>30</v>
      </c>
      <c r="AZ494" s="7">
        <v>29</v>
      </c>
      <c r="BA494" s="7">
        <v>26</v>
      </c>
      <c r="BB494" s="7">
        <v>31</v>
      </c>
      <c r="BC494" s="7">
        <v>28</v>
      </c>
      <c r="BD494" s="7">
        <v>35</v>
      </c>
      <c r="BE494" s="7">
        <v>40</v>
      </c>
      <c r="BF494" s="7">
        <v>36</v>
      </c>
      <c r="BG494" s="7">
        <v>20</v>
      </c>
      <c r="BH494" s="7">
        <v>34</v>
      </c>
      <c r="BI494" s="7">
        <v>33</v>
      </c>
      <c r="BJ494" s="7">
        <v>25</v>
      </c>
      <c r="BK494" s="7">
        <v>26</v>
      </c>
      <c r="BL494" s="7">
        <v>20</v>
      </c>
      <c r="BM494" s="7">
        <v>27</v>
      </c>
      <c r="BN494" s="7">
        <v>36</v>
      </c>
      <c r="BO494" s="7">
        <v>40</v>
      </c>
      <c r="BP494" s="7">
        <v>35</v>
      </c>
      <c r="BQ494" s="7">
        <v>32</v>
      </c>
      <c r="BR494" s="7">
        <v>39</v>
      </c>
      <c r="BS494" s="7">
        <v>34</v>
      </c>
      <c r="BT494" s="7">
        <v>52</v>
      </c>
      <c r="BU494" s="7">
        <v>33</v>
      </c>
      <c r="BV494" s="7">
        <v>37</v>
      </c>
      <c r="BW494" s="7">
        <v>35</v>
      </c>
      <c r="BX494" s="7">
        <v>34</v>
      </c>
      <c r="BY494" s="7">
        <v>48</v>
      </c>
      <c r="BZ494" s="7">
        <v>33</v>
      </c>
      <c r="CA494" s="7">
        <v>40</v>
      </c>
      <c r="CB494" s="7">
        <v>50</v>
      </c>
      <c r="CC494" s="7">
        <v>45</v>
      </c>
      <c r="CD494" s="7">
        <v>44</v>
      </c>
      <c r="CE494" s="7">
        <v>34</v>
      </c>
      <c r="CF494" s="7">
        <v>42</v>
      </c>
      <c r="CG494" s="7">
        <v>33</v>
      </c>
      <c r="CH494" s="7">
        <v>40</v>
      </c>
      <c r="CI494" s="7">
        <v>26</v>
      </c>
      <c r="CJ494" s="7">
        <v>51</v>
      </c>
      <c r="CK494" s="7">
        <v>47</v>
      </c>
      <c r="CL494" s="7">
        <v>48</v>
      </c>
      <c r="CM494" s="7">
        <v>43</v>
      </c>
      <c r="CN494" s="7">
        <v>41</v>
      </c>
      <c r="CO494" s="7">
        <v>52</v>
      </c>
      <c r="CP494" s="7">
        <v>67</v>
      </c>
      <c r="CQ494" s="7">
        <v>62</v>
      </c>
      <c r="CR494" s="7">
        <v>48</v>
      </c>
      <c r="CS494" s="7">
        <v>52</v>
      </c>
      <c r="CT494" s="7">
        <v>40</v>
      </c>
      <c r="CU494" s="7">
        <v>41</v>
      </c>
      <c r="CV494" s="7">
        <v>46</v>
      </c>
      <c r="CW494" s="7">
        <v>49</v>
      </c>
      <c r="CX494" s="7">
        <v>56</v>
      </c>
      <c r="CY494" s="7">
        <v>47</v>
      </c>
      <c r="CZ494" s="7">
        <v>47</v>
      </c>
      <c r="DA494" s="7">
        <v>56</v>
      </c>
      <c r="DB494" s="7">
        <v>42</v>
      </c>
      <c r="DC494" s="7">
        <v>59</v>
      </c>
      <c r="DD494" s="7">
        <v>69</v>
      </c>
      <c r="DE494" s="7">
        <v>53</v>
      </c>
      <c r="DF494" s="7">
        <v>59</v>
      </c>
      <c r="DG494" s="7">
        <v>69</v>
      </c>
      <c r="DH494" s="7">
        <v>46</v>
      </c>
      <c r="DI494" s="7">
        <v>42</v>
      </c>
      <c r="DJ494" s="7">
        <v>49</v>
      </c>
      <c r="DK494" s="7">
        <v>49</v>
      </c>
      <c r="DL494" s="7">
        <v>50</v>
      </c>
      <c r="DM494" s="7">
        <v>30</v>
      </c>
      <c r="DN494" s="7">
        <v>28</v>
      </c>
      <c r="DO494" s="7">
        <v>47</v>
      </c>
      <c r="DP494" s="7">
        <v>13</v>
      </c>
      <c r="DQ494" s="7">
        <v>19</v>
      </c>
      <c r="DR494" s="7">
        <v>21</v>
      </c>
      <c r="DS494" s="7">
        <v>25</v>
      </c>
      <c r="DT494" s="7">
        <v>18</v>
      </c>
      <c r="DU494" s="7">
        <v>13</v>
      </c>
      <c r="DV494" s="7">
        <v>12</v>
      </c>
      <c r="DW494" s="7">
        <v>27</v>
      </c>
      <c r="DX494" s="7">
        <f t="shared" si="37"/>
        <v>1910</v>
      </c>
      <c r="DY494" s="7">
        <f t="shared" si="38"/>
        <v>226</v>
      </c>
      <c r="DZ494" s="7">
        <f t="shared" si="39"/>
        <v>914</v>
      </c>
      <c r="EA494" s="7">
        <f t="shared" si="40"/>
        <v>713</v>
      </c>
    </row>
    <row r="495" spans="1:131" x14ac:dyDescent="0.35">
      <c r="A495" s="7">
        <v>14</v>
      </c>
      <c r="B495" s="10" t="s">
        <v>1146</v>
      </c>
      <c r="C495" s="10" t="s">
        <v>1104</v>
      </c>
      <c r="D495" s="7" t="s">
        <v>1105</v>
      </c>
      <c r="E495" s="7">
        <f>SUM(Table32534[[#This Row],[0]:[90]])</f>
        <v>3604</v>
      </c>
      <c r="F495" s="8">
        <f>SUM(Table32534[[#This Row],[0]:[15]])</f>
        <v>586</v>
      </c>
      <c r="G495" s="7">
        <f>SUM(Table32534[[#This Row],[16]:[64]])</f>
        <v>2223</v>
      </c>
      <c r="H495" s="7">
        <f>SUM(Table32534[[#This Row],[65]:[90]])</f>
        <v>795</v>
      </c>
      <c r="I495" s="7">
        <f>SUM(Table32534[[#This Row],[85]:[90]])</f>
        <v>62</v>
      </c>
      <c r="J495" s="8">
        <f>SUM(Table32534[[#This Row],[0]:[17]])</f>
        <v>681</v>
      </c>
      <c r="K495" s="7">
        <f>SUM(Table32534[[#This Row],[18]:[64]])</f>
        <v>2128</v>
      </c>
      <c r="L495" s="8">
        <f>SUM(Table32534[[#This Row],[0]:[4]])</f>
        <v>154</v>
      </c>
      <c r="M495" s="7">
        <f>SUM(Table32534[[#This Row],[5]:[15]])</f>
        <v>432</v>
      </c>
      <c r="N495" s="7">
        <f>SUM(Table32534[[#This Row],[16]:[24]])</f>
        <v>382</v>
      </c>
      <c r="O495" s="7">
        <f>SUM(Table32534[[#This Row],[25]:[49]])</f>
        <v>1045</v>
      </c>
      <c r="P495" s="7">
        <f>SUM(Table32534[[#This Row],[50]:[64]])</f>
        <v>796</v>
      </c>
      <c r="Q495" s="7">
        <f>SUM(Table32534[[#This Row],[65]:[74]])</f>
        <v>436</v>
      </c>
      <c r="R495" s="7">
        <f>SUM(Table32534[[#This Row],[75]:[84]])</f>
        <v>297</v>
      </c>
      <c r="S495" s="8">
        <f>SUM(Table32534[[#This Row],[5]:[9]])</f>
        <v>193</v>
      </c>
      <c r="T495" s="7">
        <f>SUM(Table32534[[#This Row],[10]:[14]])</f>
        <v>201</v>
      </c>
      <c r="U495" s="7">
        <f>SUM(Table32534[[#This Row],[15]:[19]])</f>
        <v>212</v>
      </c>
      <c r="V495" s="7">
        <f>SUM(Table32534[[#This Row],[20]:[24]])</f>
        <v>208</v>
      </c>
      <c r="W495" s="7">
        <f>SUM(Table32534[[#This Row],[25]:[29]])</f>
        <v>204</v>
      </c>
      <c r="X495" s="7">
        <f>SUM(Table32534[[#This Row],[30]:[34]])</f>
        <v>216</v>
      </c>
      <c r="Y495" s="7">
        <f>SUM(Table32534[[#This Row],[35]:[39]])</f>
        <v>225</v>
      </c>
      <c r="Z495" s="7">
        <f>SUM(Table32534[[#This Row],[40]:[44]])</f>
        <v>196</v>
      </c>
      <c r="AA495" s="7">
        <f>SUM(Table32534[[#This Row],[45]:[49]])</f>
        <v>204</v>
      </c>
      <c r="AB495" s="7">
        <f>SUM(Table32534[[#This Row],[50]:[54]])</f>
        <v>233</v>
      </c>
      <c r="AC495" s="7">
        <f>SUM(Table32534[[#This Row],[55]:[59]])</f>
        <v>316</v>
      </c>
      <c r="AD495" s="7">
        <f>SUM(Table32534[[#This Row],[60]:[64]])</f>
        <v>247</v>
      </c>
      <c r="AE495" s="7">
        <f>SUM(Table32534[[#This Row],[65]:[69]])</f>
        <v>247</v>
      </c>
      <c r="AF495" s="7">
        <f>SUM(Table32534[[#This Row],[70]:[74]])</f>
        <v>189</v>
      </c>
      <c r="AG495" s="7">
        <f>SUM(Table32534[[#This Row],[75]:[79]])</f>
        <v>202</v>
      </c>
      <c r="AH495" s="7">
        <f>SUM(Table32534[[#This Row],[80]:[84]])</f>
        <v>95</v>
      </c>
      <c r="AI495" s="7">
        <f>SUM(Table32534[[#This Row],[85]:[89]])</f>
        <v>38</v>
      </c>
      <c r="AJ495" s="7">
        <f>Table32534[[#This Row],[90]]</f>
        <v>24</v>
      </c>
      <c r="AK495" s="8">
        <v>26</v>
      </c>
      <c r="AL495" s="7">
        <v>25</v>
      </c>
      <c r="AM495" s="7">
        <v>30</v>
      </c>
      <c r="AN495" s="7">
        <v>33</v>
      </c>
      <c r="AO495" s="7">
        <v>40</v>
      </c>
      <c r="AP495" s="7">
        <v>37</v>
      </c>
      <c r="AQ495" s="7">
        <v>29</v>
      </c>
      <c r="AR495" s="7">
        <v>41</v>
      </c>
      <c r="AS495" s="7">
        <v>44</v>
      </c>
      <c r="AT495" s="7">
        <v>42</v>
      </c>
      <c r="AU495" s="7">
        <v>33</v>
      </c>
      <c r="AV495" s="7">
        <v>45</v>
      </c>
      <c r="AW495" s="7">
        <v>32</v>
      </c>
      <c r="AX495" s="7">
        <v>38</v>
      </c>
      <c r="AY495" s="7">
        <v>53</v>
      </c>
      <c r="AZ495" s="7">
        <v>38</v>
      </c>
      <c r="BA495" s="7">
        <v>50</v>
      </c>
      <c r="BB495" s="7">
        <v>45</v>
      </c>
      <c r="BC495" s="7">
        <v>40</v>
      </c>
      <c r="BD495" s="7">
        <v>39</v>
      </c>
      <c r="BE495" s="7">
        <v>55</v>
      </c>
      <c r="BF495" s="7">
        <v>58</v>
      </c>
      <c r="BG495" s="7">
        <v>35</v>
      </c>
      <c r="BH495" s="7">
        <v>26</v>
      </c>
      <c r="BI495" s="7">
        <v>34</v>
      </c>
      <c r="BJ495" s="7">
        <v>38</v>
      </c>
      <c r="BK495" s="7">
        <v>30</v>
      </c>
      <c r="BL495" s="7">
        <v>49</v>
      </c>
      <c r="BM495" s="7">
        <v>41</v>
      </c>
      <c r="BN495" s="7">
        <v>46</v>
      </c>
      <c r="BO495" s="7">
        <v>38</v>
      </c>
      <c r="BP495" s="7">
        <v>48</v>
      </c>
      <c r="BQ495" s="7">
        <v>45</v>
      </c>
      <c r="BR495" s="7">
        <v>32</v>
      </c>
      <c r="BS495" s="7">
        <v>53</v>
      </c>
      <c r="BT495" s="7">
        <v>40</v>
      </c>
      <c r="BU495" s="7">
        <v>50</v>
      </c>
      <c r="BV495" s="7">
        <v>45</v>
      </c>
      <c r="BW495" s="7">
        <v>49</v>
      </c>
      <c r="BX495" s="7">
        <v>41</v>
      </c>
      <c r="BY495" s="7">
        <v>35</v>
      </c>
      <c r="BZ495" s="7">
        <v>43</v>
      </c>
      <c r="CA495" s="7">
        <v>39</v>
      </c>
      <c r="CB495" s="7">
        <v>39</v>
      </c>
      <c r="CC495" s="7">
        <v>40</v>
      </c>
      <c r="CD495" s="7">
        <v>45</v>
      </c>
      <c r="CE495" s="7">
        <v>43</v>
      </c>
      <c r="CF495" s="7">
        <v>34</v>
      </c>
      <c r="CG495" s="7">
        <v>53</v>
      </c>
      <c r="CH495" s="7">
        <v>29</v>
      </c>
      <c r="CI495" s="7">
        <v>38</v>
      </c>
      <c r="CJ495" s="7">
        <v>45</v>
      </c>
      <c r="CK495" s="7">
        <v>51</v>
      </c>
      <c r="CL495" s="7">
        <v>50</v>
      </c>
      <c r="CM495" s="7">
        <v>49</v>
      </c>
      <c r="CN495" s="7">
        <v>65</v>
      </c>
      <c r="CO495" s="7">
        <v>61</v>
      </c>
      <c r="CP495" s="7">
        <v>59</v>
      </c>
      <c r="CQ495" s="7">
        <v>63</v>
      </c>
      <c r="CR495" s="7">
        <v>68</v>
      </c>
      <c r="CS495" s="7">
        <v>60</v>
      </c>
      <c r="CT495" s="7">
        <v>46</v>
      </c>
      <c r="CU495" s="7">
        <v>45</v>
      </c>
      <c r="CV495" s="7">
        <v>50</v>
      </c>
      <c r="CW495" s="7">
        <v>46</v>
      </c>
      <c r="CX495" s="7">
        <v>66</v>
      </c>
      <c r="CY495" s="7">
        <v>39</v>
      </c>
      <c r="CZ495" s="7">
        <v>49</v>
      </c>
      <c r="DA495" s="7">
        <v>52</v>
      </c>
      <c r="DB495" s="7">
        <v>41</v>
      </c>
      <c r="DC495" s="7">
        <v>45</v>
      </c>
      <c r="DD495" s="7">
        <v>43</v>
      </c>
      <c r="DE495" s="7">
        <v>34</v>
      </c>
      <c r="DF495" s="7">
        <v>32</v>
      </c>
      <c r="DG495" s="7">
        <v>35</v>
      </c>
      <c r="DH495" s="7">
        <v>44</v>
      </c>
      <c r="DI495" s="7">
        <v>42</v>
      </c>
      <c r="DJ495" s="7">
        <v>34</v>
      </c>
      <c r="DK495" s="7">
        <v>37</v>
      </c>
      <c r="DL495" s="7">
        <v>45</v>
      </c>
      <c r="DM495" s="7">
        <v>18</v>
      </c>
      <c r="DN495" s="7">
        <v>23</v>
      </c>
      <c r="DO495" s="7">
        <v>19</v>
      </c>
      <c r="DP495" s="7">
        <v>19</v>
      </c>
      <c r="DQ495" s="7">
        <v>16</v>
      </c>
      <c r="DR495" s="7">
        <v>9</v>
      </c>
      <c r="DS495" s="7">
        <v>11</v>
      </c>
      <c r="DT495" s="7">
        <v>8</v>
      </c>
      <c r="DU495" s="7">
        <v>6</v>
      </c>
      <c r="DV495" s="7">
        <v>4</v>
      </c>
      <c r="DW495" s="7">
        <v>24</v>
      </c>
      <c r="DX495" s="7">
        <f t="shared" si="37"/>
        <v>2223</v>
      </c>
      <c r="DY495" s="7">
        <f t="shared" si="38"/>
        <v>287</v>
      </c>
      <c r="DZ495" s="7">
        <f t="shared" si="39"/>
        <v>1045</v>
      </c>
      <c r="EA495" s="7">
        <f t="shared" si="40"/>
        <v>796</v>
      </c>
    </row>
    <row r="496" spans="1:131" x14ac:dyDescent="0.35">
      <c r="A496" s="7">
        <v>14</v>
      </c>
      <c r="B496" s="10" t="s">
        <v>1146</v>
      </c>
      <c r="C496" s="10" t="s">
        <v>1106</v>
      </c>
      <c r="D496" s="7" t="s">
        <v>1107</v>
      </c>
      <c r="E496" s="7">
        <f>SUM(Table32534[[#This Row],[0]:[90]])</f>
        <v>4365</v>
      </c>
      <c r="F496" s="8">
        <f>SUM(Table32534[[#This Row],[0]:[15]])</f>
        <v>939</v>
      </c>
      <c r="G496" s="7">
        <f>SUM(Table32534[[#This Row],[16]:[64]])</f>
        <v>2714</v>
      </c>
      <c r="H496" s="7">
        <f>SUM(Table32534[[#This Row],[65]:[90]])</f>
        <v>712</v>
      </c>
      <c r="I496" s="7">
        <f>SUM(Table32534[[#This Row],[85]:[90]])</f>
        <v>71</v>
      </c>
      <c r="J496" s="8">
        <f>SUM(Table32534[[#This Row],[0]:[17]])</f>
        <v>1045</v>
      </c>
      <c r="K496" s="7">
        <f>SUM(Table32534[[#This Row],[18]:[64]])</f>
        <v>2608</v>
      </c>
      <c r="L496" s="8">
        <f>SUM(Table32534[[#This Row],[0]:[4]])</f>
        <v>304</v>
      </c>
      <c r="M496" s="7">
        <f>SUM(Table32534[[#This Row],[5]:[15]])</f>
        <v>635</v>
      </c>
      <c r="N496" s="7">
        <f>SUM(Table32534[[#This Row],[16]:[24]])</f>
        <v>430</v>
      </c>
      <c r="O496" s="7">
        <f>SUM(Table32534[[#This Row],[25]:[49]])</f>
        <v>1499</v>
      </c>
      <c r="P496" s="7">
        <f>SUM(Table32534[[#This Row],[50]:[64]])</f>
        <v>785</v>
      </c>
      <c r="Q496" s="7">
        <f>SUM(Table32534[[#This Row],[65]:[74]])</f>
        <v>398</v>
      </c>
      <c r="R496" s="7">
        <f>SUM(Table32534[[#This Row],[75]:[84]])</f>
        <v>243</v>
      </c>
      <c r="S496" s="8">
        <f>SUM(Table32534[[#This Row],[5]:[9]])</f>
        <v>329</v>
      </c>
      <c r="T496" s="7">
        <f>SUM(Table32534[[#This Row],[10]:[14]])</f>
        <v>259</v>
      </c>
      <c r="U496" s="7">
        <f>SUM(Table32534[[#This Row],[15]:[19]])</f>
        <v>244</v>
      </c>
      <c r="V496" s="7">
        <f>SUM(Table32534[[#This Row],[20]:[24]])</f>
        <v>233</v>
      </c>
      <c r="W496" s="7">
        <f>SUM(Table32534[[#This Row],[25]:[29]])</f>
        <v>317</v>
      </c>
      <c r="X496" s="7">
        <f>SUM(Table32534[[#This Row],[30]:[34]])</f>
        <v>346</v>
      </c>
      <c r="Y496" s="7">
        <f>SUM(Table32534[[#This Row],[35]:[39]])</f>
        <v>334</v>
      </c>
      <c r="Z496" s="7">
        <f>SUM(Table32534[[#This Row],[40]:[44]])</f>
        <v>280</v>
      </c>
      <c r="AA496" s="7">
        <f>SUM(Table32534[[#This Row],[45]:[49]])</f>
        <v>222</v>
      </c>
      <c r="AB496" s="7">
        <f>SUM(Table32534[[#This Row],[50]:[54]])</f>
        <v>277</v>
      </c>
      <c r="AC496" s="7">
        <f>SUM(Table32534[[#This Row],[55]:[59]])</f>
        <v>257</v>
      </c>
      <c r="AD496" s="7">
        <f>SUM(Table32534[[#This Row],[60]:[64]])</f>
        <v>251</v>
      </c>
      <c r="AE496" s="7">
        <f>SUM(Table32534[[#This Row],[65]:[69]])</f>
        <v>210</v>
      </c>
      <c r="AF496" s="7">
        <f>SUM(Table32534[[#This Row],[70]:[74]])</f>
        <v>188</v>
      </c>
      <c r="AG496" s="7">
        <f>SUM(Table32534[[#This Row],[75]:[79]])</f>
        <v>163</v>
      </c>
      <c r="AH496" s="7">
        <f>SUM(Table32534[[#This Row],[80]:[84]])</f>
        <v>80</v>
      </c>
      <c r="AI496" s="7">
        <f>SUM(Table32534[[#This Row],[85]:[89]])</f>
        <v>42</v>
      </c>
      <c r="AJ496" s="7">
        <f>Table32534[[#This Row],[90]]</f>
        <v>29</v>
      </c>
      <c r="AK496" s="8">
        <v>64</v>
      </c>
      <c r="AL496" s="7">
        <v>54</v>
      </c>
      <c r="AM496" s="7">
        <v>55</v>
      </c>
      <c r="AN496" s="7">
        <v>70</v>
      </c>
      <c r="AO496" s="7">
        <v>61</v>
      </c>
      <c r="AP496" s="7">
        <v>74</v>
      </c>
      <c r="AQ496" s="7">
        <v>60</v>
      </c>
      <c r="AR496" s="7">
        <v>72</v>
      </c>
      <c r="AS496" s="7">
        <v>68</v>
      </c>
      <c r="AT496" s="7">
        <v>55</v>
      </c>
      <c r="AU496" s="7">
        <v>53</v>
      </c>
      <c r="AV496" s="7">
        <v>52</v>
      </c>
      <c r="AW496" s="7">
        <v>47</v>
      </c>
      <c r="AX496" s="7">
        <v>49</v>
      </c>
      <c r="AY496" s="7">
        <v>58</v>
      </c>
      <c r="AZ496" s="7">
        <v>47</v>
      </c>
      <c r="BA496" s="7">
        <v>62</v>
      </c>
      <c r="BB496" s="7">
        <v>44</v>
      </c>
      <c r="BC496" s="7">
        <v>59</v>
      </c>
      <c r="BD496" s="7">
        <v>32</v>
      </c>
      <c r="BE496" s="7">
        <v>46</v>
      </c>
      <c r="BF496" s="7">
        <v>61</v>
      </c>
      <c r="BG496" s="7">
        <v>56</v>
      </c>
      <c r="BH496" s="7">
        <v>29</v>
      </c>
      <c r="BI496" s="7">
        <v>41</v>
      </c>
      <c r="BJ496" s="7">
        <v>65</v>
      </c>
      <c r="BK496" s="7">
        <v>56</v>
      </c>
      <c r="BL496" s="7">
        <v>62</v>
      </c>
      <c r="BM496" s="7">
        <v>69</v>
      </c>
      <c r="BN496" s="7">
        <v>65</v>
      </c>
      <c r="BO496" s="7">
        <v>74</v>
      </c>
      <c r="BP496" s="7">
        <v>79</v>
      </c>
      <c r="BQ496" s="7">
        <v>81</v>
      </c>
      <c r="BR496" s="7">
        <v>61</v>
      </c>
      <c r="BS496" s="7">
        <v>51</v>
      </c>
      <c r="BT496" s="7">
        <v>70</v>
      </c>
      <c r="BU496" s="7">
        <v>79</v>
      </c>
      <c r="BV496" s="7">
        <v>64</v>
      </c>
      <c r="BW496" s="7">
        <v>66</v>
      </c>
      <c r="BX496" s="7">
        <v>55</v>
      </c>
      <c r="BY496" s="7">
        <v>48</v>
      </c>
      <c r="BZ496" s="7">
        <v>76</v>
      </c>
      <c r="CA496" s="7">
        <v>60</v>
      </c>
      <c r="CB496" s="7">
        <v>51</v>
      </c>
      <c r="CC496" s="7">
        <v>45</v>
      </c>
      <c r="CD496" s="7">
        <v>46</v>
      </c>
      <c r="CE496" s="7">
        <v>49</v>
      </c>
      <c r="CF496" s="7">
        <v>39</v>
      </c>
      <c r="CG496" s="7">
        <v>41</v>
      </c>
      <c r="CH496" s="7">
        <v>47</v>
      </c>
      <c r="CI496" s="7">
        <v>56</v>
      </c>
      <c r="CJ496" s="7">
        <v>48</v>
      </c>
      <c r="CK496" s="7">
        <v>62</v>
      </c>
      <c r="CL496" s="7">
        <v>56</v>
      </c>
      <c r="CM496" s="7">
        <v>55</v>
      </c>
      <c r="CN496" s="7">
        <v>44</v>
      </c>
      <c r="CO496" s="7">
        <v>57</v>
      </c>
      <c r="CP496" s="7">
        <v>57</v>
      </c>
      <c r="CQ496" s="7">
        <v>51</v>
      </c>
      <c r="CR496" s="7">
        <v>48</v>
      </c>
      <c r="CS496" s="7">
        <v>61</v>
      </c>
      <c r="CT496" s="7">
        <v>48</v>
      </c>
      <c r="CU496" s="7">
        <v>64</v>
      </c>
      <c r="CV496" s="7">
        <v>50</v>
      </c>
      <c r="CW496" s="7">
        <v>28</v>
      </c>
      <c r="CX496" s="7">
        <v>40</v>
      </c>
      <c r="CY496" s="7">
        <v>49</v>
      </c>
      <c r="CZ496" s="7">
        <v>34</v>
      </c>
      <c r="DA496" s="7">
        <v>36</v>
      </c>
      <c r="DB496" s="7">
        <v>51</v>
      </c>
      <c r="DC496" s="7">
        <v>39</v>
      </c>
      <c r="DD496" s="7">
        <v>43</v>
      </c>
      <c r="DE496" s="7">
        <v>40</v>
      </c>
      <c r="DF496" s="7">
        <v>29</v>
      </c>
      <c r="DG496" s="7">
        <v>37</v>
      </c>
      <c r="DH496" s="7">
        <v>34</v>
      </c>
      <c r="DI496" s="7">
        <v>32</v>
      </c>
      <c r="DJ496" s="7">
        <v>40</v>
      </c>
      <c r="DK496" s="7">
        <v>37</v>
      </c>
      <c r="DL496" s="7">
        <v>20</v>
      </c>
      <c r="DM496" s="7">
        <v>18</v>
      </c>
      <c r="DN496" s="7">
        <v>24</v>
      </c>
      <c r="DO496" s="7">
        <v>14</v>
      </c>
      <c r="DP496" s="7">
        <v>15</v>
      </c>
      <c r="DQ496" s="7">
        <v>9</v>
      </c>
      <c r="DR496" s="7">
        <v>8</v>
      </c>
      <c r="DS496" s="7">
        <v>6</v>
      </c>
      <c r="DT496" s="7">
        <v>9</v>
      </c>
      <c r="DU496" s="7">
        <v>10</v>
      </c>
      <c r="DV496" s="7">
        <v>9</v>
      </c>
      <c r="DW496" s="7">
        <v>29</v>
      </c>
      <c r="DX496" s="7">
        <f t="shared" si="37"/>
        <v>2714</v>
      </c>
      <c r="DY496" s="7">
        <f t="shared" si="38"/>
        <v>324</v>
      </c>
      <c r="DZ496" s="7">
        <f t="shared" si="39"/>
        <v>1499</v>
      </c>
      <c r="EA496" s="7">
        <f t="shared" si="40"/>
        <v>785</v>
      </c>
    </row>
    <row r="497" spans="1:131" x14ac:dyDescent="0.35">
      <c r="A497" s="7">
        <v>14</v>
      </c>
      <c r="B497" s="10" t="s">
        <v>1146</v>
      </c>
      <c r="C497" s="10" t="s">
        <v>1108</v>
      </c>
      <c r="D497" s="7" t="s">
        <v>1109</v>
      </c>
      <c r="E497" s="7">
        <f>SUM(Table32534[[#This Row],[0]:[90]])</f>
        <v>3364</v>
      </c>
      <c r="F497" s="8">
        <f>SUM(Table32534[[#This Row],[0]:[15]])</f>
        <v>500</v>
      </c>
      <c r="G497" s="7">
        <f>SUM(Table32534[[#This Row],[16]:[64]])</f>
        <v>1977</v>
      </c>
      <c r="H497" s="7">
        <f>SUM(Table32534[[#This Row],[65]:[90]])</f>
        <v>887</v>
      </c>
      <c r="I497" s="7">
        <f>SUM(Table32534[[#This Row],[85]:[90]])</f>
        <v>106</v>
      </c>
      <c r="J497" s="8">
        <f>SUM(Table32534[[#This Row],[0]:[17]])</f>
        <v>568</v>
      </c>
      <c r="K497" s="7">
        <f>SUM(Table32534[[#This Row],[18]:[64]])</f>
        <v>1909</v>
      </c>
      <c r="L497" s="8">
        <f>SUM(Table32534[[#This Row],[0]:[4]])</f>
        <v>133</v>
      </c>
      <c r="M497" s="7">
        <f>SUM(Table32534[[#This Row],[5]:[15]])</f>
        <v>367</v>
      </c>
      <c r="N497" s="7">
        <f>SUM(Table32534[[#This Row],[16]:[24]])</f>
        <v>287</v>
      </c>
      <c r="O497" s="7">
        <f>SUM(Table32534[[#This Row],[25]:[49]])</f>
        <v>925</v>
      </c>
      <c r="P497" s="7">
        <f>SUM(Table32534[[#This Row],[50]:[64]])</f>
        <v>765</v>
      </c>
      <c r="Q497" s="7">
        <f>SUM(Table32534[[#This Row],[65]:[74]])</f>
        <v>453</v>
      </c>
      <c r="R497" s="7">
        <f>SUM(Table32534[[#This Row],[75]:[84]])</f>
        <v>328</v>
      </c>
      <c r="S497" s="8">
        <f>SUM(Table32534[[#This Row],[5]:[9]])</f>
        <v>177</v>
      </c>
      <c r="T497" s="7">
        <f>SUM(Table32534[[#This Row],[10]:[14]])</f>
        <v>160</v>
      </c>
      <c r="U497" s="7">
        <f>SUM(Table32534[[#This Row],[15]:[19]])</f>
        <v>153</v>
      </c>
      <c r="V497" s="7">
        <f>SUM(Table32534[[#This Row],[20]:[24]])</f>
        <v>164</v>
      </c>
      <c r="W497" s="7">
        <f>SUM(Table32534[[#This Row],[25]:[29]])</f>
        <v>177</v>
      </c>
      <c r="X497" s="7">
        <f>SUM(Table32534[[#This Row],[30]:[34]])</f>
        <v>193</v>
      </c>
      <c r="Y497" s="7">
        <f>SUM(Table32534[[#This Row],[35]:[39]])</f>
        <v>208</v>
      </c>
      <c r="Z497" s="7">
        <f>SUM(Table32534[[#This Row],[40]:[44]])</f>
        <v>163</v>
      </c>
      <c r="AA497" s="7">
        <f>SUM(Table32534[[#This Row],[45]:[49]])</f>
        <v>184</v>
      </c>
      <c r="AB497" s="7">
        <f>SUM(Table32534[[#This Row],[50]:[54]])</f>
        <v>212</v>
      </c>
      <c r="AC497" s="7">
        <f>SUM(Table32534[[#This Row],[55]:[59]])</f>
        <v>272</v>
      </c>
      <c r="AD497" s="7">
        <f>SUM(Table32534[[#This Row],[60]:[64]])</f>
        <v>281</v>
      </c>
      <c r="AE497" s="7">
        <f>SUM(Table32534[[#This Row],[65]:[69]])</f>
        <v>243</v>
      </c>
      <c r="AF497" s="7">
        <f>SUM(Table32534[[#This Row],[70]:[74]])</f>
        <v>210</v>
      </c>
      <c r="AG497" s="7">
        <f>SUM(Table32534[[#This Row],[75]:[79]])</f>
        <v>208</v>
      </c>
      <c r="AH497" s="7">
        <f>SUM(Table32534[[#This Row],[80]:[84]])</f>
        <v>120</v>
      </c>
      <c r="AI497" s="7">
        <f>SUM(Table32534[[#This Row],[85]:[89]])</f>
        <v>81</v>
      </c>
      <c r="AJ497" s="7">
        <f>Table32534[[#This Row],[90]]</f>
        <v>25</v>
      </c>
      <c r="AK497" s="8">
        <v>21</v>
      </c>
      <c r="AL497" s="7">
        <v>32</v>
      </c>
      <c r="AM497" s="7">
        <v>22</v>
      </c>
      <c r="AN497" s="7">
        <v>33</v>
      </c>
      <c r="AO497" s="7">
        <v>25</v>
      </c>
      <c r="AP497" s="7">
        <v>32</v>
      </c>
      <c r="AQ497" s="7">
        <v>39</v>
      </c>
      <c r="AR497" s="7">
        <v>44</v>
      </c>
      <c r="AS497" s="7">
        <v>23</v>
      </c>
      <c r="AT497" s="7">
        <v>39</v>
      </c>
      <c r="AU497" s="7">
        <v>33</v>
      </c>
      <c r="AV497" s="7">
        <v>28</v>
      </c>
      <c r="AW497" s="7">
        <v>47</v>
      </c>
      <c r="AX497" s="7">
        <v>27</v>
      </c>
      <c r="AY497" s="7">
        <v>25</v>
      </c>
      <c r="AZ497" s="7">
        <v>30</v>
      </c>
      <c r="BA497" s="7">
        <v>39</v>
      </c>
      <c r="BB497" s="7">
        <v>29</v>
      </c>
      <c r="BC497" s="7">
        <v>28</v>
      </c>
      <c r="BD497" s="7">
        <v>27</v>
      </c>
      <c r="BE497" s="7">
        <v>46</v>
      </c>
      <c r="BF497" s="7">
        <v>37</v>
      </c>
      <c r="BG497" s="7">
        <v>28</v>
      </c>
      <c r="BH497" s="7">
        <v>28</v>
      </c>
      <c r="BI497" s="7">
        <v>25</v>
      </c>
      <c r="BJ497" s="7">
        <v>29</v>
      </c>
      <c r="BK497" s="7">
        <v>41</v>
      </c>
      <c r="BL497" s="7">
        <v>38</v>
      </c>
      <c r="BM497" s="7">
        <v>37</v>
      </c>
      <c r="BN497" s="7">
        <v>32</v>
      </c>
      <c r="BO497" s="7">
        <v>32</v>
      </c>
      <c r="BP497" s="7">
        <v>35</v>
      </c>
      <c r="BQ497" s="7">
        <v>44</v>
      </c>
      <c r="BR497" s="7">
        <v>39</v>
      </c>
      <c r="BS497" s="7">
        <v>43</v>
      </c>
      <c r="BT497" s="7">
        <v>33</v>
      </c>
      <c r="BU497" s="7">
        <v>46</v>
      </c>
      <c r="BV497" s="7">
        <v>47</v>
      </c>
      <c r="BW497" s="7">
        <v>43</v>
      </c>
      <c r="BX497" s="7">
        <v>39</v>
      </c>
      <c r="BY497" s="7">
        <v>34</v>
      </c>
      <c r="BZ497" s="7">
        <v>28</v>
      </c>
      <c r="CA497" s="7">
        <v>35</v>
      </c>
      <c r="CB497" s="7">
        <v>37</v>
      </c>
      <c r="CC497" s="7">
        <v>29</v>
      </c>
      <c r="CD497" s="7">
        <v>45</v>
      </c>
      <c r="CE497" s="7">
        <v>34</v>
      </c>
      <c r="CF497" s="7">
        <v>28</v>
      </c>
      <c r="CG497" s="7">
        <v>38</v>
      </c>
      <c r="CH497" s="7">
        <v>39</v>
      </c>
      <c r="CI497" s="7">
        <v>38</v>
      </c>
      <c r="CJ497" s="7">
        <v>44</v>
      </c>
      <c r="CK497" s="7">
        <v>41</v>
      </c>
      <c r="CL497" s="7">
        <v>53</v>
      </c>
      <c r="CM497" s="7">
        <v>36</v>
      </c>
      <c r="CN497" s="7">
        <v>50</v>
      </c>
      <c r="CO497" s="7">
        <v>57</v>
      </c>
      <c r="CP497" s="7">
        <v>54</v>
      </c>
      <c r="CQ497" s="7">
        <v>51</v>
      </c>
      <c r="CR497" s="7">
        <v>60</v>
      </c>
      <c r="CS497" s="7">
        <v>55</v>
      </c>
      <c r="CT497" s="7">
        <v>65</v>
      </c>
      <c r="CU497" s="7">
        <v>58</v>
      </c>
      <c r="CV497" s="7">
        <v>60</v>
      </c>
      <c r="CW497" s="7">
        <v>43</v>
      </c>
      <c r="CX497" s="7">
        <v>57</v>
      </c>
      <c r="CY497" s="7">
        <v>51</v>
      </c>
      <c r="CZ497" s="7">
        <v>40</v>
      </c>
      <c r="DA497" s="7">
        <v>51</v>
      </c>
      <c r="DB497" s="7">
        <v>44</v>
      </c>
      <c r="DC497" s="7">
        <v>45</v>
      </c>
      <c r="DD497" s="7">
        <v>40</v>
      </c>
      <c r="DE497" s="7">
        <v>44</v>
      </c>
      <c r="DF497" s="7">
        <v>45</v>
      </c>
      <c r="DG497" s="7">
        <v>36</v>
      </c>
      <c r="DH497" s="7">
        <v>36</v>
      </c>
      <c r="DI497" s="7">
        <v>57</v>
      </c>
      <c r="DJ497" s="7">
        <v>39</v>
      </c>
      <c r="DK497" s="7">
        <v>38</v>
      </c>
      <c r="DL497" s="7">
        <v>38</v>
      </c>
      <c r="DM497" s="7">
        <v>31</v>
      </c>
      <c r="DN497" s="7">
        <v>32</v>
      </c>
      <c r="DO497" s="7">
        <v>22</v>
      </c>
      <c r="DP497" s="7">
        <v>17</v>
      </c>
      <c r="DQ497" s="7">
        <v>18</v>
      </c>
      <c r="DR497" s="7">
        <v>17</v>
      </c>
      <c r="DS497" s="7">
        <v>17</v>
      </c>
      <c r="DT497" s="7">
        <v>20</v>
      </c>
      <c r="DU497" s="7">
        <v>15</v>
      </c>
      <c r="DV497" s="7">
        <v>12</v>
      </c>
      <c r="DW497" s="7">
        <v>25</v>
      </c>
      <c r="DX497" s="7">
        <f t="shared" si="37"/>
        <v>1977</v>
      </c>
      <c r="DY497" s="7">
        <f t="shared" si="38"/>
        <v>219</v>
      </c>
      <c r="DZ497" s="7">
        <f t="shared" si="39"/>
        <v>925</v>
      </c>
      <c r="EA497" s="7">
        <f t="shared" si="40"/>
        <v>765</v>
      </c>
    </row>
    <row r="498" spans="1:131" x14ac:dyDescent="0.35">
      <c r="A498" s="7">
        <v>14</v>
      </c>
      <c r="B498" s="10" t="s">
        <v>1146</v>
      </c>
      <c r="C498" s="10" t="s">
        <v>1110</v>
      </c>
      <c r="D498" s="7" t="s">
        <v>1111</v>
      </c>
      <c r="E498" s="7">
        <f>SUM(Table32534[[#This Row],[0]:[90]])</f>
        <v>5758</v>
      </c>
      <c r="F498" s="8">
        <f>SUM(Table32534[[#This Row],[0]:[15]])</f>
        <v>1011</v>
      </c>
      <c r="G498" s="7">
        <f>SUM(Table32534[[#This Row],[16]:[64]])</f>
        <v>3662</v>
      </c>
      <c r="H498" s="7">
        <f>SUM(Table32534[[#This Row],[65]:[90]])</f>
        <v>1085</v>
      </c>
      <c r="I498" s="7">
        <f>SUM(Table32534[[#This Row],[85]:[90]])</f>
        <v>132</v>
      </c>
      <c r="J498" s="8">
        <f>SUM(Table32534[[#This Row],[0]:[17]])</f>
        <v>1156</v>
      </c>
      <c r="K498" s="7">
        <f>SUM(Table32534[[#This Row],[18]:[64]])</f>
        <v>3517</v>
      </c>
      <c r="L498" s="8">
        <f>SUM(Table32534[[#This Row],[0]:[4]])</f>
        <v>269</v>
      </c>
      <c r="M498" s="7">
        <f>SUM(Table32534[[#This Row],[5]:[15]])</f>
        <v>742</v>
      </c>
      <c r="N498" s="7">
        <f>SUM(Table32534[[#This Row],[16]:[24]])</f>
        <v>606</v>
      </c>
      <c r="O498" s="7">
        <f>SUM(Table32534[[#This Row],[25]:[49]])</f>
        <v>1864</v>
      </c>
      <c r="P498" s="7">
        <f>SUM(Table32534[[#This Row],[50]:[64]])</f>
        <v>1192</v>
      </c>
      <c r="Q498" s="7">
        <f>SUM(Table32534[[#This Row],[65]:[74]])</f>
        <v>582</v>
      </c>
      <c r="R498" s="7">
        <f>SUM(Table32534[[#This Row],[75]:[84]])</f>
        <v>371</v>
      </c>
      <c r="S498" s="8">
        <f>SUM(Table32534[[#This Row],[5]:[9]])</f>
        <v>329</v>
      </c>
      <c r="T498" s="7">
        <f>SUM(Table32534[[#This Row],[10]:[14]])</f>
        <v>351</v>
      </c>
      <c r="U498" s="7">
        <f>SUM(Table32534[[#This Row],[15]:[19]])</f>
        <v>327</v>
      </c>
      <c r="V498" s="7">
        <f>SUM(Table32534[[#This Row],[20]:[24]])</f>
        <v>341</v>
      </c>
      <c r="W498" s="7">
        <f>SUM(Table32534[[#This Row],[25]:[29]])</f>
        <v>329</v>
      </c>
      <c r="X498" s="7">
        <f>SUM(Table32534[[#This Row],[30]:[34]])</f>
        <v>436</v>
      </c>
      <c r="Y498" s="7">
        <f>SUM(Table32534[[#This Row],[35]:[39]])</f>
        <v>386</v>
      </c>
      <c r="Z498" s="7">
        <f>SUM(Table32534[[#This Row],[40]:[44]])</f>
        <v>385</v>
      </c>
      <c r="AA498" s="7">
        <f>SUM(Table32534[[#This Row],[45]:[49]])</f>
        <v>328</v>
      </c>
      <c r="AB498" s="7">
        <f>SUM(Table32534[[#This Row],[50]:[54]])</f>
        <v>415</v>
      </c>
      <c r="AC498" s="7">
        <f>SUM(Table32534[[#This Row],[55]:[59]])</f>
        <v>410</v>
      </c>
      <c r="AD498" s="7">
        <f>SUM(Table32534[[#This Row],[60]:[64]])</f>
        <v>367</v>
      </c>
      <c r="AE498" s="7">
        <f>SUM(Table32534[[#This Row],[65]:[69]])</f>
        <v>304</v>
      </c>
      <c r="AF498" s="7">
        <f>SUM(Table32534[[#This Row],[70]:[74]])</f>
        <v>278</v>
      </c>
      <c r="AG498" s="7">
        <f>SUM(Table32534[[#This Row],[75]:[79]])</f>
        <v>242</v>
      </c>
      <c r="AH498" s="7">
        <f>SUM(Table32534[[#This Row],[80]:[84]])</f>
        <v>129</v>
      </c>
      <c r="AI498" s="7">
        <f>SUM(Table32534[[#This Row],[85]:[89]])</f>
        <v>76</v>
      </c>
      <c r="AJ498" s="7">
        <f>Table32534[[#This Row],[90]]</f>
        <v>56</v>
      </c>
      <c r="AK498" s="8">
        <v>49</v>
      </c>
      <c r="AL498" s="7">
        <v>64</v>
      </c>
      <c r="AM498" s="7">
        <v>62</v>
      </c>
      <c r="AN498" s="7">
        <v>45</v>
      </c>
      <c r="AO498" s="7">
        <v>49</v>
      </c>
      <c r="AP498" s="7">
        <v>55</v>
      </c>
      <c r="AQ498" s="7">
        <v>62</v>
      </c>
      <c r="AR498" s="7">
        <v>65</v>
      </c>
      <c r="AS498" s="7">
        <v>74</v>
      </c>
      <c r="AT498" s="7">
        <v>73</v>
      </c>
      <c r="AU498" s="7">
        <v>53</v>
      </c>
      <c r="AV498" s="7">
        <v>58</v>
      </c>
      <c r="AW498" s="7">
        <v>85</v>
      </c>
      <c r="AX498" s="7">
        <v>79</v>
      </c>
      <c r="AY498" s="7">
        <v>76</v>
      </c>
      <c r="AZ498" s="7">
        <v>62</v>
      </c>
      <c r="BA498" s="7">
        <v>70</v>
      </c>
      <c r="BB498" s="7">
        <v>75</v>
      </c>
      <c r="BC498" s="7">
        <v>60</v>
      </c>
      <c r="BD498" s="7">
        <v>60</v>
      </c>
      <c r="BE498" s="7">
        <v>78</v>
      </c>
      <c r="BF498" s="7">
        <v>93</v>
      </c>
      <c r="BG498" s="7">
        <v>57</v>
      </c>
      <c r="BH498" s="7">
        <v>63</v>
      </c>
      <c r="BI498" s="7">
        <v>50</v>
      </c>
      <c r="BJ498" s="7">
        <v>70</v>
      </c>
      <c r="BK498" s="7">
        <v>55</v>
      </c>
      <c r="BL498" s="7">
        <v>74</v>
      </c>
      <c r="BM498" s="7">
        <v>69</v>
      </c>
      <c r="BN498" s="7">
        <v>61</v>
      </c>
      <c r="BO498" s="7">
        <v>82</v>
      </c>
      <c r="BP498" s="7">
        <v>85</v>
      </c>
      <c r="BQ498" s="7">
        <v>85</v>
      </c>
      <c r="BR498" s="7">
        <v>97</v>
      </c>
      <c r="BS498" s="7">
        <v>87</v>
      </c>
      <c r="BT498" s="7">
        <v>81</v>
      </c>
      <c r="BU498" s="7">
        <v>74</v>
      </c>
      <c r="BV498" s="7">
        <v>65</v>
      </c>
      <c r="BW498" s="7">
        <v>94</v>
      </c>
      <c r="BX498" s="7">
        <v>72</v>
      </c>
      <c r="BY498" s="7">
        <v>67</v>
      </c>
      <c r="BZ498" s="7">
        <v>84</v>
      </c>
      <c r="CA498" s="7">
        <v>86</v>
      </c>
      <c r="CB498" s="7">
        <v>76</v>
      </c>
      <c r="CC498" s="7">
        <v>72</v>
      </c>
      <c r="CD498" s="7">
        <v>78</v>
      </c>
      <c r="CE498" s="7">
        <v>65</v>
      </c>
      <c r="CF498" s="7">
        <v>69</v>
      </c>
      <c r="CG498" s="7">
        <v>54</v>
      </c>
      <c r="CH498" s="7">
        <v>62</v>
      </c>
      <c r="CI498" s="7">
        <v>64</v>
      </c>
      <c r="CJ498" s="7">
        <v>90</v>
      </c>
      <c r="CK498" s="7">
        <v>85</v>
      </c>
      <c r="CL498" s="7">
        <v>80</v>
      </c>
      <c r="CM498" s="7">
        <v>96</v>
      </c>
      <c r="CN498" s="7">
        <v>85</v>
      </c>
      <c r="CO498" s="7">
        <v>84</v>
      </c>
      <c r="CP498" s="7">
        <v>76</v>
      </c>
      <c r="CQ498" s="7">
        <v>78</v>
      </c>
      <c r="CR498" s="7">
        <v>87</v>
      </c>
      <c r="CS498" s="7">
        <v>66</v>
      </c>
      <c r="CT498" s="7">
        <v>89</v>
      </c>
      <c r="CU498" s="7">
        <v>68</v>
      </c>
      <c r="CV498" s="7">
        <v>78</v>
      </c>
      <c r="CW498" s="7">
        <v>66</v>
      </c>
      <c r="CX498" s="7">
        <v>66</v>
      </c>
      <c r="CY498" s="7">
        <v>61</v>
      </c>
      <c r="CZ498" s="7">
        <v>61</v>
      </c>
      <c r="DA498" s="7">
        <v>67</v>
      </c>
      <c r="DB498" s="7">
        <v>49</v>
      </c>
      <c r="DC498" s="7">
        <v>48</v>
      </c>
      <c r="DD498" s="7">
        <v>60</v>
      </c>
      <c r="DE498" s="7">
        <v>61</v>
      </c>
      <c r="DF498" s="7">
        <v>55</v>
      </c>
      <c r="DG498" s="7">
        <v>54</v>
      </c>
      <c r="DH498" s="7">
        <v>57</v>
      </c>
      <c r="DI498" s="7">
        <v>55</v>
      </c>
      <c r="DJ498" s="7">
        <v>56</v>
      </c>
      <c r="DK498" s="7">
        <v>40</v>
      </c>
      <c r="DL498" s="7">
        <v>34</v>
      </c>
      <c r="DM498" s="7">
        <v>27</v>
      </c>
      <c r="DN498" s="7">
        <v>27</v>
      </c>
      <c r="DO498" s="7">
        <v>22</v>
      </c>
      <c r="DP498" s="7">
        <v>26</v>
      </c>
      <c r="DQ498" s="7">
        <v>27</v>
      </c>
      <c r="DR498" s="7">
        <v>17</v>
      </c>
      <c r="DS498" s="7">
        <v>18</v>
      </c>
      <c r="DT498" s="7">
        <v>20</v>
      </c>
      <c r="DU498" s="7">
        <v>11</v>
      </c>
      <c r="DV498" s="7">
        <v>10</v>
      </c>
      <c r="DW498" s="7">
        <v>56</v>
      </c>
      <c r="DX498" s="7">
        <f t="shared" si="37"/>
        <v>3662</v>
      </c>
      <c r="DY498" s="7">
        <f t="shared" si="38"/>
        <v>461</v>
      </c>
      <c r="DZ498" s="7">
        <f t="shared" si="39"/>
        <v>1864</v>
      </c>
      <c r="EA498" s="7">
        <f t="shared" si="40"/>
        <v>1192</v>
      </c>
    </row>
    <row r="499" spans="1:131" x14ac:dyDescent="0.35">
      <c r="A499" s="7">
        <v>14</v>
      </c>
      <c r="B499" s="10" t="s">
        <v>1146</v>
      </c>
      <c r="C499" s="10" t="s">
        <v>1112</v>
      </c>
      <c r="D499" s="7" t="s">
        <v>1113</v>
      </c>
      <c r="E499" s="7">
        <f>SUM(Table32534[[#This Row],[0]:[90]])</f>
        <v>3824</v>
      </c>
      <c r="F499" s="8">
        <f>SUM(Table32534[[#This Row],[0]:[15]])</f>
        <v>618</v>
      </c>
      <c r="G499" s="7">
        <f>SUM(Table32534[[#This Row],[16]:[64]])</f>
        <v>2439</v>
      </c>
      <c r="H499" s="7">
        <f>SUM(Table32534[[#This Row],[65]:[90]])</f>
        <v>767</v>
      </c>
      <c r="I499" s="7">
        <f>SUM(Table32534[[#This Row],[85]:[90]])</f>
        <v>93</v>
      </c>
      <c r="J499" s="8">
        <f>SUM(Table32534[[#This Row],[0]:[17]])</f>
        <v>683</v>
      </c>
      <c r="K499" s="7">
        <f>SUM(Table32534[[#This Row],[18]:[64]])</f>
        <v>2374</v>
      </c>
      <c r="L499" s="8">
        <f>SUM(Table32534[[#This Row],[0]:[4]])</f>
        <v>203</v>
      </c>
      <c r="M499" s="7">
        <f>SUM(Table32534[[#This Row],[5]:[15]])</f>
        <v>415</v>
      </c>
      <c r="N499" s="7">
        <f>SUM(Table32534[[#This Row],[16]:[24]])</f>
        <v>351</v>
      </c>
      <c r="O499" s="7">
        <f>SUM(Table32534[[#This Row],[25]:[49]])</f>
        <v>1221</v>
      </c>
      <c r="P499" s="7">
        <f>SUM(Table32534[[#This Row],[50]:[64]])</f>
        <v>867</v>
      </c>
      <c r="Q499" s="7">
        <f>SUM(Table32534[[#This Row],[65]:[74]])</f>
        <v>409</v>
      </c>
      <c r="R499" s="7">
        <f>SUM(Table32534[[#This Row],[75]:[84]])</f>
        <v>265</v>
      </c>
      <c r="S499" s="8">
        <f>SUM(Table32534[[#This Row],[5]:[9]])</f>
        <v>173</v>
      </c>
      <c r="T499" s="7">
        <f>SUM(Table32534[[#This Row],[10]:[14]])</f>
        <v>205</v>
      </c>
      <c r="U499" s="7">
        <f>SUM(Table32534[[#This Row],[15]:[19]])</f>
        <v>167</v>
      </c>
      <c r="V499" s="7">
        <f>SUM(Table32534[[#This Row],[20]:[24]])</f>
        <v>221</v>
      </c>
      <c r="W499" s="7">
        <f>SUM(Table32534[[#This Row],[25]:[29]])</f>
        <v>258</v>
      </c>
      <c r="X499" s="7">
        <f>SUM(Table32534[[#This Row],[30]:[34]])</f>
        <v>318</v>
      </c>
      <c r="Y499" s="7">
        <f>SUM(Table32534[[#This Row],[35]:[39]])</f>
        <v>220</v>
      </c>
      <c r="Z499" s="7">
        <f>SUM(Table32534[[#This Row],[40]:[44]])</f>
        <v>242</v>
      </c>
      <c r="AA499" s="7">
        <f>SUM(Table32534[[#This Row],[45]:[49]])</f>
        <v>183</v>
      </c>
      <c r="AB499" s="7">
        <f>SUM(Table32534[[#This Row],[50]:[54]])</f>
        <v>267</v>
      </c>
      <c r="AC499" s="7">
        <f>SUM(Table32534[[#This Row],[55]:[59]])</f>
        <v>318</v>
      </c>
      <c r="AD499" s="7">
        <f>SUM(Table32534[[#This Row],[60]:[64]])</f>
        <v>282</v>
      </c>
      <c r="AE499" s="7">
        <f>SUM(Table32534[[#This Row],[65]:[69]])</f>
        <v>212</v>
      </c>
      <c r="AF499" s="7">
        <f>SUM(Table32534[[#This Row],[70]:[74]])</f>
        <v>197</v>
      </c>
      <c r="AG499" s="7">
        <f>SUM(Table32534[[#This Row],[75]:[79]])</f>
        <v>156</v>
      </c>
      <c r="AH499" s="7">
        <f>SUM(Table32534[[#This Row],[80]:[84]])</f>
        <v>109</v>
      </c>
      <c r="AI499" s="7">
        <f>SUM(Table32534[[#This Row],[85]:[89]])</f>
        <v>64</v>
      </c>
      <c r="AJ499" s="7">
        <f>Table32534[[#This Row],[90]]</f>
        <v>29</v>
      </c>
      <c r="AK499" s="8">
        <v>47</v>
      </c>
      <c r="AL499" s="7">
        <v>33</v>
      </c>
      <c r="AM499" s="7">
        <v>32</v>
      </c>
      <c r="AN499" s="7">
        <v>39</v>
      </c>
      <c r="AO499" s="7">
        <v>52</v>
      </c>
      <c r="AP499" s="7">
        <v>37</v>
      </c>
      <c r="AQ499" s="7">
        <v>27</v>
      </c>
      <c r="AR499" s="7">
        <v>38</v>
      </c>
      <c r="AS499" s="7">
        <v>35</v>
      </c>
      <c r="AT499" s="7">
        <v>36</v>
      </c>
      <c r="AU499" s="7">
        <v>39</v>
      </c>
      <c r="AV499" s="7">
        <v>45</v>
      </c>
      <c r="AW499" s="7">
        <v>38</v>
      </c>
      <c r="AX499" s="7">
        <v>42</v>
      </c>
      <c r="AY499" s="7">
        <v>41</v>
      </c>
      <c r="AZ499" s="7">
        <v>37</v>
      </c>
      <c r="BA499" s="7">
        <v>33</v>
      </c>
      <c r="BB499" s="7">
        <v>32</v>
      </c>
      <c r="BC499" s="7">
        <v>35</v>
      </c>
      <c r="BD499" s="7">
        <v>30</v>
      </c>
      <c r="BE499" s="7">
        <v>60</v>
      </c>
      <c r="BF499" s="7">
        <v>54</v>
      </c>
      <c r="BG499" s="7">
        <v>41</v>
      </c>
      <c r="BH499" s="7">
        <v>33</v>
      </c>
      <c r="BI499" s="7">
        <v>33</v>
      </c>
      <c r="BJ499" s="7">
        <v>51</v>
      </c>
      <c r="BK499" s="7">
        <v>53</v>
      </c>
      <c r="BL499" s="7">
        <v>62</v>
      </c>
      <c r="BM499" s="7">
        <v>46</v>
      </c>
      <c r="BN499" s="7">
        <v>46</v>
      </c>
      <c r="BO499" s="7">
        <v>60</v>
      </c>
      <c r="BP499" s="7">
        <v>65</v>
      </c>
      <c r="BQ499" s="7">
        <v>64</v>
      </c>
      <c r="BR499" s="7">
        <v>56</v>
      </c>
      <c r="BS499" s="7">
        <v>73</v>
      </c>
      <c r="BT499" s="7">
        <v>49</v>
      </c>
      <c r="BU499" s="7">
        <v>43</v>
      </c>
      <c r="BV499" s="7">
        <v>41</v>
      </c>
      <c r="BW499" s="7">
        <v>49</v>
      </c>
      <c r="BX499" s="7">
        <v>38</v>
      </c>
      <c r="BY499" s="7">
        <v>49</v>
      </c>
      <c r="BZ499" s="7">
        <v>53</v>
      </c>
      <c r="CA499" s="7">
        <v>34</v>
      </c>
      <c r="CB499" s="7">
        <v>43</v>
      </c>
      <c r="CC499" s="7">
        <v>63</v>
      </c>
      <c r="CD499" s="7">
        <v>44</v>
      </c>
      <c r="CE499" s="7">
        <v>34</v>
      </c>
      <c r="CF499" s="7">
        <v>33</v>
      </c>
      <c r="CG499" s="7">
        <v>37</v>
      </c>
      <c r="CH499" s="7">
        <v>35</v>
      </c>
      <c r="CI499" s="7">
        <v>42</v>
      </c>
      <c r="CJ499" s="7">
        <v>50</v>
      </c>
      <c r="CK499" s="7">
        <v>66</v>
      </c>
      <c r="CL499" s="7">
        <v>48</v>
      </c>
      <c r="CM499" s="7">
        <v>61</v>
      </c>
      <c r="CN499" s="7">
        <v>69</v>
      </c>
      <c r="CO499" s="7">
        <v>69</v>
      </c>
      <c r="CP499" s="7">
        <v>69</v>
      </c>
      <c r="CQ499" s="7">
        <v>57</v>
      </c>
      <c r="CR499" s="7">
        <v>54</v>
      </c>
      <c r="CS499" s="7">
        <v>55</v>
      </c>
      <c r="CT499" s="7">
        <v>59</v>
      </c>
      <c r="CU499" s="7">
        <v>66</v>
      </c>
      <c r="CV499" s="7">
        <v>64</v>
      </c>
      <c r="CW499" s="7">
        <v>38</v>
      </c>
      <c r="CX499" s="7">
        <v>49</v>
      </c>
      <c r="CY499" s="7">
        <v>49</v>
      </c>
      <c r="CZ499" s="7">
        <v>35</v>
      </c>
      <c r="DA499" s="7">
        <v>44</v>
      </c>
      <c r="DB499" s="7">
        <v>35</v>
      </c>
      <c r="DC499" s="7">
        <v>42</v>
      </c>
      <c r="DD499" s="7">
        <v>35</v>
      </c>
      <c r="DE499" s="7">
        <v>37</v>
      </c>
      <c r="DF499" s="7">
        <v>34</v>
      </c>
      <c r="DG499" s="7">
        <v>49</v>
      </c>
      <c r="DH499" s="7">
        <v>33</v>
      </c>
      <c r="DI499" s="7">
        <v>39</v>
      </c>
      <c r="DJ499" s="7">
        <v>27</v>
      </c>
      <c r="DK499" s="7">
        <v>35</v>
      </c>
      <c r="DL499" s="7">
        <v>22</v>
      </c>
      <c r="DM499" s="7">
        <v>31</v>
      </c>
      <c r="DN499" s="7">
        <v>23</v>
      </c>
      <c r="DO499" s="7">
        <v>17</v>
      </c>
      <c r="DP499" s="7">
        <v>18</v>
      </c>
      <c r="DQ499" s="7">
        <v>20</v>
      </c>
      <c r="DR499" s="7">
        <v>17</v>
      </c>
      <c r="DS499" s="7">
        <v>10</v>
      </c>
      <c r="DT499" s="7">
        <v>15</v>
      </c>
      <c r="DU499" s="7">
        <v>10</v>
      </c>
      <c r="DV499" s="7">
        <v>12</v>
      </c>
      <c r="DW499" s="7">
        <v>29</v>
      </c>
      <c r="DX499" s="7">
        <f t="shared" si="37"/>
        <v>2439</v>
      </c>
      <c r="DY499" s="7">
        <f t="shared" si="38"/>
        <v>286</v>
      </c>
      <c r="DZ499" s="7">
        <f t="shared" si="39"/>
        <v>1221</v>
      </c>
      <c r="EA499" s="7">
        <f t="shared" si="40"/>
        <v>867</v>
      </c>
    </row>
    <row r="500" spans="1:131" x14ac:dyDescent="0.35">
      <c r="A500" s="7">
        <v>14</v>
      </c>
      <c r="B500" s="10" t="s">
        <v>1146</v>
      </c>
      <c r="C500" s="10" t="s">
        <v>1114</v>
      </c>
      <c r="D500" s="7" t="s">
        <v>1115</v>
      </c>
      <c r="E500" s="7">
        <f>SUM(Table32534[[#This Row],[0]:[90]])</f>
        <v>3933</v>
      </c>
      <c r="F500" s="8">
        <f>SUM(Table32534[[#This Row],[0]:[15]])</f>
        <v>585</v>
      </c>
      <c r="G500" s="7">
        <f>SUM(Table32534[[#This Row],[16]:[64]])</f>
        <v>2251</v>
      </c>
      <c r="H500" s="7">
        <f>SUM(Table32534[[#This Row],[65]:[90]])</f>
        <v>1097</v>
      </c>
      <c r="I500" s="7">
        <f>SUM(Table32534[[#This Row],[85]:[90]])</f>
        <v>159</v>
      </c>
      <c r="J500" s="8">
        <f>SUM(Table32534[[#This Row],[0]:[17]])</f>
        <v>681</v>
      </c>
      <c r="K500" s="7">
        <f>SUM(Table32534[[#This Row],[18]:[64]])</f>
        <v>2155</v>
      </c>
      <c r="L500" s="8">
        <f>SUM(Table32534[[#This Row],[0]:[4]])</f>
        <v>167</v>
      </c>
      <c r="M500" s="7">
        <f>SUM(Table32534[[#This Row],[5]:[15]])</f>
        <v>418</v>
      </c>
      <c r="N500" s="7">
        <f>SUM(Table32534[[#This Row],[16]:[24]])</f>
        <v>340</v>
      </c>
      <c r="O500" s="7">
        <f>SUM(Table32534[[#This Row],[25]:[49]])</f>
        <v>1029</v>
      </c>
      <c r="P500" s="7">
        <f>SUM(Table32534[[#This Row],[50]:[64]])</f>
        <v>882</v>
      </c>
      <c r="Q500" s="7">
        <f>SUM(Table32534[[#This Row],[65]:[74]])</f>
        <v>482</v>
      </c>
      <c r="R500" s="7">
        <f>SUM(Table32534[[#This Row],[75]:[84]])</f>
        <v>456</v>
      </c>
      <c r="S500" s="8">
        <f>SUM(Table32534[[#This Row],[5]:[9]])</f>
        <v>175</v>
      </c>
      <c r="T500" s="7">
        <f>SUM(Table32534[[#This Row],[10]:[14]])</f>
        <v>193</v>
      </c>
      <c r="U500" s="7">
        <f>SUM(Table32534[[#This Row],[15]:[19]])</f>
        <v>221</v>
      </c>
      <c r="V500" s="7">
        <f>SUM(Table32534[[#This Row],[20]:[24]])</f>
        <v>169</v>
      </c>
      <c r="W500" s="7">
        <f>SUM(Table32534[[#This Row],[25]:[29]])</f>
        <v>136</v>
      </c>
      <c r="X500" s="7">
        <f>SUM(Table32534[[#This Row],[30]:[34]])</f>
        <v>222</v>
      </c>
      <c r="Y500" s="7">
        <f>SUM(Table32534[[#This Row],[35]:[39]])</f>
        <v>218</v>
      </c>
      <c r="Z500" s="7">
        <f>SUM(Table32534[[#This Row],[40]:[44]])</f>
        <v>238</v>
      </c>
      <c r="AA500" s="7">
        <f>SUM(Table32534[[#This Row],[45]:[49]])</f>
        <v>215</v>
      </c>
      <c r="AB500" s="7">
        <f>SUM(Table32534[[#This Row],[50]:[54]])</f>
        <v>283</v>
      </c>
      <c r="AC500" s="7">
        <f>SUM(Table32534[[#This Row],[55]:[59]])</f>
        <v>306</v>
      </c>
      <c r="AD500" s="7">
        <f>SUM(Table32534[[#This Row],[60]:[64]])</f>
        <v>293</v>
      </c>
      <c r="AE500" s="7">
        <f>SUM(Table32534[[#This Row],[65]:[69]])</f>
        <v>247</v>
      </c>
      <c r="AF500" s="7">
        <f>SUM(Table32534[[#This Row],[70]:[74]])</f>
        <v>235</v>
      </c>
      <c r="AG500" s="7">
        <f>SUM(Table32534[[#This Row],[75]:[79]])</f>
        <v>284</v>
      </c>
      <c r="AH500" s="7">
        <f>SUM(Table32534[[#This Row],[80]:[84]])</f>
        <v>172</v>
      </c>
      <c r="AI500" s="7">
        <f>SUM(Table32534[[#This Row],[85]:[89]])</f>
        <v>94</v>
      </c>
      <c r="AJ500" s="7">
        <f>Table32534[[#This Row],[90]]</f>
        <v>65</v>
      </c>
      <c r="AK500" s="8">
        <v>31</v>
      </c>
      <c r="AL500" s="7">
        <v>33</v>
      </c>
      <c r="AM500" s="7">
        <v>30</v>
      </c>
      <c r="AN500" s="7">
        <v>35</v>
      </c>
      <c r="AO500" s="7">
        <v>38</v>
      </c>
      <c r="AP500" s="7">
        <v>28</v>
      </c>
      <c r="AQ500" s="7">
        <v>42</v>
      </c>
      <c r="AR500" s="7">
        <v>27</v>
      </c>
      <c r="AS500" s="7">
        <v>41</v>
      </c>
      <c r="AT500" s="7">
        <v>37</v>
      </c>
      <c r="AU500" s="7">
        <v>43</v>
      </c>
      <c r="AV500" s="7">
        <v>36</v>
      </c>
      <c r="AW500" s="7">
        <v>35</v>
      </c>
      <c r="AX500" s="7">
        <v>41</v>
      </c>
      <c r="AY500" s="7">
        <v>38</v>
      </c>
      <c r="AZ500" s="7">
        <v>50</v>
      </c>
      <c r="BA500" s="7">
        <v>50</v>
      </c>
      <c r="BB500" s="7">
        <v>46</v>
      </c>
      <c r="BC500" s="7">
        <v>36</v>
      </c>
      <c r="BD500" s="7">
        <v>39</v>
      </c>
      <c r="BE500" s="7">
        <v>45</v>
      </c>
      <c r="BF500" s="7">
        <v>42</v>
      </c>
      <c r="BG500" s="7">
        <v>29</v>
      </c>
      <c r="BH500" s="7">
        <v>28</v>
      </c>
      <c r="BI500" s="7">
        <v>25</v>
      </c>
      <c r="BJ500" s="7">
        <v>23</v>
      </c>
      <c r="BK500" s="7">
        <v>21</v>
      </c>
      <c r="BL500" s="7">
        <v>22</v>
      </c>
      <c r="BM500" s="7">
        <v>35</v>
      </c>
      <c r="BN500" s="7">
        <v>35</v>
      </c>
      <c r="BO500" s="7">
        <v>41</v>
      </c>
      <c r="BP500" s="7">
        <v>38</v>
      </c>
      <c r="BQ500" s="7">
        <v>42</v>
      </c>
      <c r="BR500" s="7">
        <v>59</v>
      </c>
      <c r="BS500" s="7">
        <v>42</v>
      </c>
      <c r="BT500" s="7">
        <v>48</v>
      </c>
      <c r="BU500" s="7">
        <v>40</v>
      </c>
      <c r="BV500" s="7">
        <v>34</v>
      </c>
      <c r="BW500" s="7">
        <v>50</v>
      </c>
      <c r="BX500" s="7">
        <v>46</v>
      </c>
      <c r="BY500" s="7">
        <v>45</v>
      </c>
      <c r="BZ500" s="7">
        <v>49</v>
      </c>
      <c r="CA500" s="7">
        <v>45</v>
      </c>
      <c r="CB500" s="7">
        <v>53</v>
      </c>
      <c r="CC500" s="7">
        <v>46</v>
      </c>
      <c r="CD500" s="7">
        <v>60</v>
      </c>
      <c r="CE500" s="7">
        <v>32</v>
      </c>
      <c r="CF500" s="7">
        <v>54</v>
      </c>
      <c r="CG500" s="7">
        <v>33</v>
      </c>
      <c r="CH500" s="7">
        <v>36</v>
      </c>
      <c r="CI500" s="7">
        <v>56</v>
      </c>
      <c r="CJ500" s="7">
        <v>60</v>
      </c>
      <c r="CK500" s="7">
        <v>64</v>
      </c>
      <c r="CL500" s="7">
        <v>56</v>
      </c>
      <c r="CM500" s="7">
        <v>47</v>
      </c>
      <c r="CN500" s="7">
        <v>58</v>
      </c>
      <c r="CO500" s="7">
        <v>49</v>
      </c>
      <c r="CP500" s="7">
        <v>69</v>
      </c>
      <c r="CQ500" s="7">
        <v>62</v>
      </c>
      <c r="CR500" s="7">
        <v>68</v>
      </c>
      <c r="CS500" s="7">
        <v>54</v>
      </c>
      <c r="CT500" s="7">
        <v>54</v>
      </c>
      <c r="CU500" s="7">
        <v>57</v>
      </c>
      <c r="CV500" s="7">
        <v>63</v>
      </c>
      <c r="CW500" s="7">
        <v>65</v>
      </c>
      <c r="CX500" s="7">
        <v>47</v>
      </c>
      <c r="CY500" s="7">
        <v>53</v>
      </c>
      <c r="CZ500" s="7">
        <v>34</v>
      </c>
      <c r="DA500" s="7">
        <v>61</v>
      </c>
      <c r="DB500" s="7">
        <v>52</v>
      </c>
      <c r="DC500" s="7">
        <v>39</v>
      </c>
      <c r="DD500" s="7">
        <v>54</v>
      </c>
      <c r="DE500" s="7">
        <v>38</v>
      </c>
      <c r="DF500" s="7">
        <v>40</v>
      </c>
      <c r="DG500" s="7">
        <v>64</v>
      </c>
      <c r="DH500" s="7">
        <v>49</v>
      </c>
      <c r="DI500" s="7">
        <v>75</v>
      </c>
      <c r="DJ500" s="7">
        <v>69</v>
      </c>
      <c r="DK500" s="7">
        <v>50</v>
      </c>
      <c r="DL500" s="7">
        <v>41</v>
      </c>
      <c r="DM500" s="7">
        <v>48</v>
      </c>
      <c r="DN500" s="7">
        <v>32</v>
      </c>
      <c r="DO500" s="7">
        <v>29</v>
      </c>
      <c r="DP500" s="7">
        <v>36</v>
      </c>
      <c r="DQ500" s="7">
        <v>27</v>
      </c>
      <c r="DR500" s="7">
        <v>29</v>
      </c>
      <c r="DS500" s="7">
        <v>18</v>
      </c>
      <c r="DT500" s="7">
        <v>14</v>
      </c>
      <c r="DU500" s="7">
        <v>16</v>
      </c>
      <c r="DV500" s="7">
        <v>17</v>
      </c>
      <c r="DW500" s="7">
        <v>65</v>
      </c>
      <c r="DX500" s="7">
        <f t="shared" si="37"/>
        <v>2251</v>
      </c>
      <c r="DY500" s="7">
        <f t="shared" si="38"/>
        <v>244</v>
      </c>
      <c r="DZ500" s="7">
        <f t="shared" si="39"/>
        <v>1029</v>
      </c>
      <c r="EA500" s="7">
        <f t="shared" si="40"/>
        <v>882</v>
      </c>
    </row>
    <row r="501" spans="1:131" x14ac:dyDescent="0.35">
      <c r="A501" s="7">
        <v>14</v>
      </c>
      <c r="B501" s="10" t="s">
        <v>1146</v>
      </c>
      <c r="C501" s="10" t="s">
        <v>1116</v>
      </c>
      <c r="D501" s="7" t="s">
        <v>1117</v>
      </c>
      <c r="E501" s="7">
        <f>SUM(Table32534[[#This Row],[0]:[90]])</f>
        <v>5441</v>
      </c>
      <c r="F501" s="8">
        <f>SUM(Table32534[[#This Row],[0]:[15]])</f>
        <v>946</v>
      </c>
      <c r="G501" s="7">
        <f>SUM(Table32534[[#This Row],[16]:[64]])</f>
        <v>3315</v>
      </c>
      <c r="H501" s="7">
        <f>SUM(Table32534[[#This Row],[65]:[90]])</f>
        <v>1180</v>
      </c>
      <c r="I501" s="7">
        <f>SUM(Table32534[[#This Row],[85]:[90]])</f>
        <v>155</v>
      </c>
      <c r="J501" s="8">
        <f>SUM(Table32534[[#This Row],[0]:[17]])</f>
        <v>1053</v>
      </c>
      <c r="K501" s="7">
        <f>SUM(Table32534[[#This Row],[18]:[64]])</f>
        <v>3208</v>
      </c>
      <c r="L501" s="8">
        <f>SUM(Table32534[[#This Row],[0]:[4]])</f>
        <v>304</v>
      </c>
      <c r="M501" s="7">
        <f>SUM(Table32534[[#This Row],[5]:[15]])</f>
        <v>642</v>
      </c>
      <c r="N501" s="7">
        <f>SUM(Table32534[[#This Row],[16]:[24]])</f>
        <v>525</v>
      </c>
      <c r="O501" s="7">
        <f>SUM(Table32534[[#This Row],[25]:[49]])</f>
        <v>1674</v>
      </c>
      <c r="P501" s="7">
        <f>SUM(Table32534[[#This Row],[50]:[64]])</f>
        <v>1116</v>
      </c>
      <c r="Q501" s="7">
        <f>SUM(Table32534[[#This Row],[65]:[74]])</f>
        <v>599</v>
      </c>
      <c r="R501" s="7">
        <f>SUM(Table32534[[#This Row],[75]:[84]])</f>
        <v>426</v>
      </c>
      <c r="S501" s="8">
        <f>SUM(Table32534[[#This Row],[5]:[9]])</f>
        <v>278</v>
      </c>
      <c r="T501" s="7">
        <f>SUM(Table32534[[#This Row],[10]:[14]])</f>
        <v>318</v>
      </c>
      <c r="U501" s="7">
        <f>SUM(Table32534[[#This Row],[15]:[19]])</f>
        <v>280</v>
      </c>
      <c r="V501" s="7">
        <f>SUM(Table32534[[#This Row],[20]:[24]])</f>
        <v>291</v>
      </c>
      <c r="W501" s="7">
        <f>SUM(Table32534[[#This Row],[25]:[29]])</f>
        <v>326</v>
      </c>
      <c r="X501" s="7">
        <f>SUM(Table32534[[#This Row],[30]:[34]])</f>
        <v>355</v>
      </c>
      <c r="Y501" s="7">
        <f>SUM(Table32534[[#This Row],[35]:[39]])</f>
        <v>379</v>
      </c>
      <c r="Z501" s="7">
        <f>SUM(Table32534[[#This Row],[40]:[44]])</f>
        <v>346</v>
      </c>
      <c r="AA501" s="7">
        <f>SUM(Table32534[[#This Row],[45]:[49]])</f>
        <v>268</v>
      </c>
      <c r="AB501" s="7">
        <f>SUM(Table32534[[#This Row],[50]:[54]])</f>
        <v>348</v>
      </c>
      <c r="AC501" s="7">
        <f>SUM(Table32534[[#This Row],[55]:[59]])</f>
        <v>400</v>
      </c>
      <c r="AD501" s="7">
        <f>SUM(Table32534[[#This Row],[60]:[64]])</f>
        <v>368</v>
      </c>
      <c r="AE501" s="7">
        <f>SUM(Table32534[[#This Row],[65]:[69]])</f>
        <v>343</v>
      </c>
      <c r="AF501" s="7">
        <f>SUM(Table32534[[#This Row],[70]:[74]])</f>
        <v>256</v>
      </c>
      <c r="AG501" s="7">
        <f>SUM(Table32534[[#This Row],[75]:[79]])</f>
        <v>278</v>
      </c>
      <c r="AH501" s="7">
        <f>SUM(Table32534[[#This Row],[80]:[84]])</f>
        <v>148</v>
      </c>
      <c r="AI501" s="7">
        <f>SUM(Table32534[[#This Row],[85]:[89]])</f>
        <v>96</v>
      </c>
      <c r="AJ501" s="7">
        <f>Table32534[[#This Row],[90]]</f>
        <v>59</v>
      </c>
      <c r="AK501" s="8">
        <v>53</v>
      </c>
      <c r="AL501" s="7">
        <v>66</v>
      </c>
      <c r="AM501" s="7">
        <v>60</v>
      </c>
      <c r="AN501" s="7">
        <v>60</v>
      </c>
      <c r="AO501" s="7">
        <v>65</v>
      </c>
      <c r="AP501" s="7">
        <v>51</v>
      </c>
      <c r="AQ501" s="7">
        <v>55</v>
      </c>
      <c r="AR501" s="7">
        <v>59</v>
      </c>
      <c r="AS501" s="7">
        <v>58</v>
      </c>
      <c r="AT501" s="7">
        <v>55</v>
      </c>
      <c r="AU501" s="7">
        <v>63</v>
      </c>
      <c r="AV501" s="7">
        <v>58</v>
      </c>
      <c r="AW501" s="7">
        <v>83</v>
      </c>
      <c r="AX501" s="7">
        <v>60</v>
      </c>
      <c r="AY501" s="7">
        <v>54</v>
      </c>
      <c r="AZ501" s="7">
        <v>46</v>
      </c>
      <c r="BA501" s="7">
        <v>60</v>
      </c>
      <c r="BB501" s="7">
        <v>47</v>
      </c>
      <c r="BC501" s="7">
        <v>66</v>
      </c>
      <c r="BD501" s="7">
        <v>61</v>
      </c>
      <c r="BE501" s="7">
        <v>78</v>
      </c>
      <c r="BF501" s="7">
        <v>72</v>
      </c>
      <c r="BG501" s="7">
        <v>58</v>
      </c>
      <c r="BH501" s="7">
        <v>46</v>
      </c>
      <c r="BI501" s="7">
        <v>37</v>
      </c>
      <c r="BJ501" s="7">
        <v>71</v>
      </c>
      <c r="BK501" s="7">
        <v>71</v>
      </c>
      <c r="BL501" s="7">
        <v>59</v>
      </c>
      <c r="BM501" s="7">
        <v>55</v>
      </c>
      <c r="BN501" s="7">
        <v>70</v>
      </c>
      <c r="BO501" s="7">
        <v>71</v>
      </c>
      <c r="BP501" s="7">
        <v>71</v>
      </c>
      <c r="BQ501" s="7">
        <v>71</v>
      </c>
      <c r="BR501" s="7">
        <v>78</v>
      </c>
      <c r="BS501" s="7">
        <v>64</v>
      </c>
      <c r="BT501" s="7">
        <v>86</v>
      </c>
      <c r="BU501" s="7">
        <v>74</v>
      </c>
      <c r="BV501" s="7">
        <v>67</v>
      </c>
      <c r="BW501" s="7">
        <v>74</v>
      </c>
      <c r="BX501" s="7">
        <v>78</v>
      </c>
      <c r="BY501" s="7">
        <v>68</v>
      </c>
      <c r="BZ501" s="7">
        <v>72</v>
      </c>
      <c r="CA501" s="7">
        <v>66</v>
      </c>
      <c r="CB501" s="7">
        <v>65</v>
      </c>
      <c r="CC501" s="7">
        <v>75</v>
      </c>
      <c r="CD501" s="7">
        <v>55</v>
      </c>
      <c r="CE501" s="7">
        <v>48</v>
      </c>
      <c r="CF501" s="7">
        <v>57</v>
      </c>
      <c r="CG501" s="7">
        <v>58</v>
      </c>
      <c r="CH501" s="7">
        <v>50</v>
      </c>
      <c r="CI501" s="7">
        <v>59</v>
      </c>
      <c r="CJ501" s="7">
        <v>75</v>
      </c>
      <c r="CK501" s="7">
        <v>75</v>
      </c>
      <c r="CL501" s="7">
        <v>65</v>
      </c>
      <c r="CM501" s="7">
        <v>74</v>
      </c>
      <c r="CN501" s="7">
        <v>74</v>
      </c>
      <c r="CO501" s="7">
        <v>80</v>
      </c>
      <c r="CP501" s="7">
        <v>79</v>
      </c>
      <c r="CQ501" s="7">
        <v>80</v>
      </c>
      <c r="CR501" s="7">
        <v>87</v>
      </c>
      <c r="CS501" s="7">
        <v>80</v>
      </c>
      <c r="CT501" s="7">
        <v>78</v>
      </c>
      <c r="CU501" s="7">
        <v>63</v>
      </c>
      <c r="CV501" s="7">
        <v>67</v>
      </c>
      <c r="CW501" s="7">
        <v>80</v>
      </c>
      <c r="CX501" s="7">
        <v>78</v>
      </c>
      <c r="CY501" s="7">
        <v>63</v>
      </c>
      <c r="CZ501" s="7">
        <v>76</v>
      </c>
      <c r="DA501" s="7">
        <v>62</v>
      </c>
      <c r="DB501" s="7">
        <v>64</v>
      </c>
      <c r="DC501" s="7">
        <v>52</v>
      </c>
      <c r="DD501" s="7">
        <v>46</v>
      </c>
      <c r="DE501" s="7">
        <v>42</v>
      </c>
      <c r="DF501" s="7">
        <v>64</v>
      </c>
      <c r="DG501" s="7">
        <v>52</v>
      </c>
      <c r="DH501" s="7">
        <v>62</v>
      </c>
      <c r="DI501" s="7">
        <v>62</v>
      </c>
      <c r="DJ501" s="7">
        <v>63</v>
      </c>
      <c r="DK501" s="7">
        <v>49</v>
      </c>
      <c r="DL501" s="7">
        <v>42</v>
      </c>
      <c r="DM501" s="7">
        <v>39</v>
      </c>
      <c r="DN501" s="7">
        <v>26</v>
      </c>
      <c r="DO501" s="7">
        <v>32</v>
      </c>
      <c r="DP501" s="7">
        <v>30</v>
      </c>
      <c r="DQ501" s="7">
        <v>21</v>
      </c>
      <c r="DR501" s="7">
        <v>17</v>
      </c>
      <c r="DS501" s="7">
        <v>22</v>
      </c>
      <c r="DT501" s="7">
        <v>23</v>
      </c>
      <c r="DU501" s="7">
        <v>12</v>
      </c>
      <c r="DV501" s="7">
        <v>22</v>
      </c>
      <c r="DW501" s="7">
        <v>59</v>
      </c>
      <c r="DX501" s="7">
        <f t="shared" si="37"/>
        <v>3315</v>
      </c>
      <c r="DY501" s="7">
        <f t="shared" si="38"/>
        <v>418</v>
      </c>
      <c r="DZ501" s="7">
        <f t="shared" si="39"/>
        <v>1674</v>
      </c>
      <c r="EA501" s="7">
        <f t="shared" si="40"/>
        <v>1116</v>
      </c>
    </row>
    <row r="502" spans="1:131" x14ac:dyDescent="0.35">
      <c r="A502" s="7">
        <v>14</v>
      </c>
      <c r="B502" s="10" t="s">
        <v>1146</v>
      </c>
      <c r="C502" s="10" t="s">
        <v>1118</v>
      </c>
      <c r="D502" s="7" t="s">
        <v>1119</v>
      </c>
      <c r="E502" s="7">
        <f>SUM(Table32534[[#This Row],[0]:[90]])</f>
        <v>4725</v>
      </c>
      <c r="F502" s="8">
        <f>SUM(Table32534[[#This Row],[0]:[15]])</f>
        <v>742</v>
      </c>
      <c r="G502" s="7">
        <f>SUM(Table32534[[#This Row],[16]:[64]])</f>
        <v>2843</v>
      </c>
      <c r="H502" s="7">
        <f>SUM(Table32534[[#This Row],[65]:[90]])</f>
        <v>1140</v>
      </c>
      <c r="I502" s="7">
        <f>SUM(Table32534[[#This Row],[85]:[90]])</f>
        <v>105</v>
      </c>
      <c r="J502" s="8">
        <f>SUM(Table32534[[#This Row],[0]:[17]])</f>
        <v>833</v>
      </c>
      <c r="K502" s="7">
        <f>SUM(Table32534[[#This Row],[18]:[64]])</f>
        <v>2752</v>
      </c>
      <c r="L502" s="8">
        <f>SUM(Table32534[[#This Row],[0]:[4]])</f>
        <v>241</v>
      </c>
      <c r="M502" s="7">
        <f>SUM(Table32534[[#This Row],[5]:[15]])</f>
        <v>501</v>
      </c>
      <c r="N502" s="7">
        <f>SUM(Table32534[[#This Row],[16]:[24]])</f>
        <v>399</v>
      </c>
      <c r="O502" s="7">
        <f>SUM(Table32534[[#This Row],[25]:[49]])</f>
        <v>1356</v>
      </c>
      <c r="P502" s="7">
        <f>SUM(Table32534[[#This Row],[50]:[64]])</f>
        <v>1088</v>
      </c>
      <c r="Q502" s="7">
        <f>SUM(Table32534[[#This Row],[65]:[74]])</f>
        <v>622</v>
      </c>
      <c r="R502" s="7">
        <f>SUM(Table32534[[#This Row],[75]:[84]])</f>
        <v>413</v>
      </c>
      <c r="S502" s="8">
        <f>SUM(Table32534[[#This Row],[5]:[9]])</f>
        <v>206</v>
      </c>
      <c r="T502" s="7">
        <f>SUM(Table32534[[#This Row],[10]:[14]])</f>
        <v>248</v>
      </c>
      <c r="U502" s="7">
        <f>SUM(Table32534[[#This Row],[15]:[19]])</f>
        <v>247</v>
      </c>
      <c r="V502" s="7">
        <f>SUM(Table32534[[#This Row],[20]:[24]])</f>
        <v>199</v>
      </c>
      <c r="W502" s="7">
        <f>SUM(Table32534[[#This Row],[25]:[29]])</f>
        <v>278</v>
      </c>
      <c r="X502" s="7">
        <f>SUM(Table32534[[#This Row],[30]:[34]])</f>
        <v>264</v>
      </c>
      <c r="Y502" s="7">
        <f>SUM(Table32534[[#This Row],[35]:[39]])</f>
        <v>289</v>
      </c>
      <c r="Z502" s="7">
        <f>SUM(Table32534[[#This Row],[40]:[44]])</f>
        <v>281</v>
      </c>
      <c r="AA502" s="7">
        <f>SUM(Table32534[[#This Row],[45]:[49]])</f>
        <v>244</v>
      </c>
      <c r="AB502" s="7">
        <f>SUM(Table32534[[#This Row],[50]:[54]])</f>
        <v>309</v>
      </c>
      <c r="AC502" s="7">
        <f>SUM(Table32534[[#This Row],[55]:[59]])</f>
        <v>415</v>
      </c>
      <c r="AD502" s="7">
        <f>SUM(Table32534[[#This Row],[60]:[64]])</f>
        <v>364</v>
      </c>
      <c r="AE502" s="7">
        <f>SUM(Table32534[[#This Row],[65]:[69]])</f>
        <v>323</v>
      </c>
      <c r="AF502" s="7">
        <f>SUM(Table32534[[#This Row],[70]:[74]])</f>
        <v>299</v>
      </c>
      <c r="AG502" s="7">
        <f>SUM(Table32534[[#This Row],[75]:[79]])</f>
        <v>241</v>
      </c>
      <c r="AH502" s="7">
        <f>SUM(Table32534[[#This Row],[80]:[84]])</f>
        <v>172</v>
      </c>
      <c r="AI502" s="7">
        <f>SUM(Table32534[[#This Row],[85]:[89]])</f>
        <v>68</v>
      </c>
      <c r="AJ502" s="7">
        <f>Table32534[[#This Row],[90]]</f>
        <v>37</v>
      </c>
      <c r="AK502" s="8">
        <v>44</v>
      </c>
      <c r="AL502" s="7">
        <v>55</v>
      </c>
      <c r="AM502" s="7">
        <v>61</v>
      </c>
      <c r="AN502" s="7">
        <v>39</v>
      </c>
      <c r="AO502" s="7">
        <v>42</v>
      </c>
      <c r="AP502" s="7">
        <v>53</v>
      </c>
      <c r="AQ502" s="7">
        <v>38</v>
      </c>
      <c r="AR502" s="7">
        <v>41</v>
      </c>
      <c r="AS502" s="7">
        <v>33</v>
      </c>
      <c r="AT502" s="7">
        <v>41</v>
      </c>
      <c r="AU502" s="7">
        <v>57</v>
      </c>
      <c r="AV502" s="7">
        <v>39</v>
      </c>
      <c r="AW502" s="7">
        <v>48</v>
      </c>
      <c r="AX502" s="7">
        <v>55</v>
      </c>
      <c r="AY502" s="7">
        <v>49</v>
      </c>
      <c r="AZ502" s="7">
        <v>47</v>
      </c>
      <c r="BA502" s="7">
        <v>53</v>
      </c>
      <c r="BB502" s="7">
        <v>38</v>
      </c>
      <c r="BC502" s="7">
        <v>53</v>
      </c>
      <c r="BD502" s="7">
        <v>56</v>
      </c>
      <c r="BE502" s="7">
        <v>48</v>
      </c>
      <c r="BF502" s="7">
        <v>42</v>
      </c>
      <c r="BG502" s="7">
        <v>31</v>
      </c>
      <c r="BH502" s="7">
        <v>38</v>
      </c>
      <c r="BI502" s="7">
        <v>40</v>
      </c>
      <c r="BJ502" s="7">
        <v>48</v>
      </c>
      <c r="BK502" s="7">
        <v>50</v>
      </c>
      <c r="BL502" s="7">
        <v>56</v>
      </c>
      <c r="BM502" s="7">
        <v>67</v>
      </c>
      <c r="BN502" s="7">
        <v>57</v>
      </c>
      <c r="BO502" s="7">
        <v>63</v>
      </c>
      <c r="BP502" s="7">
        <v>40</v>
      </c>
      <c r="BQ502" s="7">
        <v>64</v>
      </c>
      <c r="BR502" s="7">
        <v>46</v>
      </c>
      <c r="BS502" s="7">
        <v>51</v>
      </c>
      <c r="BT502" s="7">
        <v>59</v>
      </c>
      <c r="BU502" s="7">
        <v>53</v>
      </c>
      <c r="BV502" s="7">
        <v>64</v>
      </c>
      <c r="BW502" s="7">
        <v>53</v>
      </c>
      <c r="BX502" s="7">
        <v>60</v>
      </c>
      <c r="BY502" s="7">
        <v>53</v>
      </c>
      <c r="BZ502" s="7">
        <v>64</v>
      </c>
      <c r="CA502" s="7">
        <v>60</v>
      </c>
      <c r="CB502" s="7">
        <v>60</v>
      </c>
      <c r="CC502" s="7">
        <v>44</v>
      </c>
      <c r="CD502" s="7">
        <v>60</v>
      </c>
      <c r="CE502" s="7">
        <v>49</v>
      </c>
      <c r="CF502" s="7">
        <v>42</v>
      </c>
      <c r="CG502" s="7">
        <v>43</v>
      </c>
      <c r="CH502" s="7">
        <v>50</v>
      </c>
      <c r="CI502" s="7">
        <v>49</v>
      </c>
      <c r="CJ502" s="7">
        <v>53</v>
      </c>
      <c r="CK502" s="7">
        <v>60</v>
      </c>
      <c r="CL502" s="7">
        <v>77</v>
      </c>
      <c r="CM502" s="7">
        <v>70</v>
      </c>
      <c r="CN502" s="7">
        <v>86</v>
      </c>
      <c r="CO502" s="7">
        <v>74</v>
      </c>
      <c r="CP502" s="7">
        <v>69</v>
      </c>
      <c r="CQ502" s="7">
        <v>88</v>
      </c>
      <c r="CR502" s="7">
        <v>98</v>
      </c>
      <c r="CS502" s="7">
        <v>90</v>
      </c>
      <c r="CT502" s="7">
        <v>77</v>
      </c>
      <c r="CU502" s="7">
        <v>75</v>
      </c>
      <c r="CV502" s="7">
        <v>68</v>
      </c>
      <c r="CW502" s="7">
        <v>54</v>
      </c>
      <c r="CX502" s="7">
        <v>77</v>
      </c>
      <c r="CY502" s="7">
        <v>72</v>
      </c>
      <c r="CZ502" s="7">
        <v>60</v>
      </c>
      <c r="DA502" s="7">
        <v>56</v>
      </c>
      <c r="DB502" s="7">
        <v>58</v>
      </c>
      <c r="DC502" s="7">
        <v>64</v>
      </c>
      <c r="DD502" s="7">
        <v>61</v>
      </c>
      <c r="DE502" s="7">
        <v>55</v>
      </c>
      <c r="DF502" s="7">
        <v>66</v>
      </c>
      <c r="DG502" s="7">
        <v>53</v>
      </c>
      <c r="DH502" s="7">
        <v>51</v>
      </c>
      <c r="DI502" s="7">
        <v>56</v>
      </c>
      <c r="DJ502" s="7">
        <v>52</v>
      </c>
      <c r="DK502" s="7">
        <v>47</v>
      </c>
      <c r="DL502" s="7">
        <v>35</v>
      </c>
      <c r="DM502" s="7">
        <v>51</v>
      </c>
      <c r="DN502" s="7">
        <v>40</v>
      </c>
      <c r="DO502" s="7">
        <v>32</v>
      </c>
      <c r="DP502" s="7">
        <v>27</v>
      </c>
      <c r="DQ502" s="7">
        <v>22</v>
      </c>
      <c r="DR502" s="7">
        <v>16</v>
      </c>
      <c r="DS502" s="7">
        <v>16</v>
      </c>
      <c r="DT502" s="7">
        <v>13</v>
      </c>
      <c r="DU502" s="7">
        <v>16</v>
      </c>
      <c r="DV502" s="7">
        <v>7</v>
      </c>
      <c r="DW502" s="7">
        <v>37</v>
      </c>
      <c r="DX502" s="7">
        <f t="shared" si="37"/>
        <v>2843</v>
      </c>
      <c r="DY502" s="7">
        <f t="shared" si="38"/>
        <v>308</v>
      </c>
      <c r="DZ502" s="7">
        <f t="shared" si="39"/>
        <v>1356</v>
      </c>
      <c r="EA502" s="7">
        <f t="shared" si="40"/>
        <v>1088</v>
      </c>
    </row>
    <row r="503" spans="1:131" x14ac:dyDescent="0.35">
      <c r="A503" s="7">
        <v>14</v>
      </c>
      <c r="B503" s="10" t="s">
        <v>1146</v>
      </c>
      <c r="C503" s="10" t="s">
        <v>1120</v>
      </c>
      <c r="D503" s="7" t="s">
        <v>1121</v>
      </c>
      <c r="E503" s="7">
        <f>SUM(Table32534[[#This Row],[0]:[90]])</f>
        <v>2993</v>
      </c>
      <c r="F503" s="8">
        <f>SUM(Table32534[[#This Row],[0]:[15]])</f>
        <v>673</v>
      </c>
      <c r="G503" s="7">
        <f>SUM(Table32534[[#This Row],[16]:[64]])</f>
        <v>1846</v>
      </c>
      <c r="H503" s="7">
        <f>SUM(Table32534[[#This Row],[65]:[90]])</f>
        <v>474</v>
      </c>
      <c r="I503" s="7">
        <f>SUM(Table32534[[#This Row],[85]:[90]])</f>
        <v>80</v>
      </c>
      <c r="J503" s="8">
        <f>SUM(Table32534[[#This Row],[0]:[17]])</f>
        <v>771</v>
      </c>
      <c r="K503" s="7">
        <f>SUM(Table32534[[#This Row],[18]:[64]])</f>
        <v>1748</v>
      </c>
      <c r="L503" s="8">
        <f>SUM(Table32534[[#This Row],[0]:[4]])</f>
        <v>210</v>
      </c>
      <c r="M503" s="7">
        <f>SUM(Table32534[[#This Row],[5]:[15]])</f>
        <v>463</v>
      </c>
      <c r="N503" s="7">
        <f>SUM(Table32534[[#This Row],[16]:[24]])</f>
        <v>386</v>
      </c>
      <c r="O503" s="7">
        <f>SUM(Table32534[[#This Row],[25]:[49]])</f>
        <v>952</v>
      </c>
      <c r="P503" s="7">
        <f>SUM(Table32534[[#This Row],[50]:[64]])</f>
        <v>508</v>
      </c>
      <c r="Q503" s="7">
        <f>SUM(Table32534[[#This Row],[65]:[74]])</f>
        <v>233</v>
      </c>
      <c r="R503" s="7">
        <f>SUM(Table32534[[#This Row],[75]:[84]])</f>
        <v>161</v>
      </c>
      <c r="S503" s="8">
        <f>SUM(Table32534[[#This Row],[5]:[9]])</f>
        <v>202</v>
      </c>
      <c r="T503" s="7">
        <f>SUM(Table32534[[#This Row],[10]:[14]])</f>
        <v>224</v>
      </c>
      <c r="U503" s="7">
        <f>SUM(Table32534[[#This Row],[15]:[19]])</f>
        <v>211</v>
      </c>
      <c r="V503" s="7">
        <f>SUM(Table32534[[#This Row],[20]:[24]])</f>
        <v>212</v>
      </c>
      <c r="W503" s="7">
        <f>SUM(Table32534[[#This Row],[25]:[29]])</f>
        <v>217</v>
      </c>
      <c r="X503" s="7">
        <f>SUM(Table32534[[#This Row],[30]:[34]])</f>
        <v>166</v>
      </c>
      <c r="Y503" s="7">
        <f>SUM(Table32534[[#This Row],[35]:[39]])</f>
        <v>214</v>
      </c>
      <c r="Z503" s="7">
        <f>SUM(Table32534[[#This Row],[40]:[44]])</f>
        <v>192</v>
      </c>
      <c r="AA503" s="7">
        <f>SUM(Table32534[[#This Row],[45]:[49]])</f>
        <v>163</v>
      </c>
      <c r="AB503" s="7">
        <f>SUM(Table32534[[#This Row],[50]:[54]])</f>
        <v>196</v>
      </c>
      <c r="AC503" s="7">
        <f>SUM(Table32534[[#This Row],[55]:[59]])</f>
        <v>159</v>
      </c>
      <c r="AD503" s="7">
        <f>SUM(Table32534[[#This Row],[60]:[64]])</f>
        <v>153</v>
      </c>
      <c r="AE503" s="7">
        <f>SUM(Table32534[[#This Row],[65]:[69]])</f>
        <v>132</v>
      </c>
      <c r="AF503" s="7">
        <f>SUM(Table32534[[#This Row],[70]:[74]])</f>
        <v>101</v>
      </c>
      <c r="AG503" s="7">
        <f>SUM(Table32534[[#This Row],[75]:[79]])</f>
        <v>90</v>
      </c>
      <c r="AH503" s="7">
        <f>SUM(Table32534[[#This Row],[80]:[84]])</f>
        <v>71</v>
      </c>
      <c r="AI503" s="7">
        <f>SUM(Table32534[[#This Row],[85]:[89]])</f>
        <v>47</v>
      </c>
      <c r="AJ503" s="7">
        <f>Table32534[[#This Row],[90]]</f>
        <v>33</v>
      </c>
      <c r="AK503" s="8">
        <v>45</v>
      </c>
      <c r="AL503" s="7">
        <v>42</v>
      </c>
      <c r="AM503" s="7">
        <v>38</v>
      </c>
      <c r="AN503" s="7">
        <v>39</v>
      </c>
      <c r="AO503" s="7">
        <v>46</v>
      </c>
      <c r="AP503" s="7">
        <v>35</v>
      </c>
      <c r="AQ503" s="7">
        <v>36</v>
      </c>
      <c r="AR503" s="7">
        <v>41</v>
      </c>
      <c r="AS503" s="7">
        <v>43</v>
      </c>
      <c r="AT503" s="7">
        <v>47</v>
      </c>
      <c r="AU503" s="7">
        <v>41</v>
      </c>
      <c r="AV503" s="7">
        <v>47</v>
      </c>
      <c r="AW503" s="7">
        <v>39</v>
      </c>
      <c r="AX503" s="7">
        <v>45</v>
      </c>
      <c r="AY503" s="7">
        <v>52</v>
      </c>
      <c r="AZ503" s="7">
        <v>37</v>
      </c>
      <c r="BA503" s="7">
        <v>45</v>
      </c>
      <c r="BB503" s="7">
        <v>53</v>
      </c>
      <c r="BC503" s="7">
        <v>40</v>
      </c>
      <c r="BD503" s="7">
        <v>36</v>
      </c>
      <c r="BE503" s="7">
        <v>53</v>
      </c>
      <c r="BF503" s="7">
        <v>36</v>
      </c>
      <c r="BG503" s="7">
        <v>44</v>
      </c>
      <c r="BH503" s="7">
        <v>42</v>
      </c>
      <c r="BI503" s="7">
        <v>37</v>
      </c>
      <c r="BJ503" s="7">
        <v>45</v>
      </c>
      <c r="BK503" s="7">
        <v>34</v>
      </c>
      <c r="BL503" s="7">
        <v>47</v>
      </c>
      <c r="BM503" s="7">
        <v>45</v>
      </c>
      <c r="BN503" s="7">
        <v>46</v>
      </c>
      <c r="BO503" s="7">
        <v>37</v>
      </c>
      <c r="BP503" s="7">
        <v>30</v>
      </c>
      <c r="BQ503" s="7">
        <v>32</v>
      </c>
      <c r="BR503" s="7">
        <v>36</v>
      </c>
      <c r="BS503" s="7">
        <v>31</v>
      </c>
      <c r="BT503" s="7">
        <v>47</v>
      </c>
      <c r="BU503" s="7">
        <v>36</v>
      </c>
      <c r="BV503" s="7">
        <v>29</v>
      </c>
      <c r="BW503" s="7">
        <v>48</v>
      </c>
      <c r="BX503" s="7">
        <v>54</v>
      </c>
      <c r="BY503" s="7">
        <v>37</v>
      </c>
      <c r="BZ503" s="7">
        <v>34</v>
      </c>
      <c r="CA503" s="7">
        <v>34</v>
      </c>
      <c r="CB503" s="7">
        <v>56</v>
      </c>
      <c r="CC503" s="7">
        <v>31</v>
      </c>
      <c r="CD503" s="7">
        <v>34</v>
      </c>
      <c r="CE503" s="7">
        <v>33</v>
      </c>
      <c r="CF503" s="7">
        <v>28</v>
      </c>
      <c r="CG503" s="7">
        <v>44</v>
      </c>
      <c r="CH503" s="7">
        <v>24</v>
      </c>
      <c r="CI503" s="7">
        <v>38</v>
      </c>
      <c r="CJ503" s="7">
        <v>43</v>
      </c>
      <c r="CK503" s="7">
        <v>47</v>
      </c>
      <c r="CL503" s="7">
        <v>36</v>
      </c>
      <c r="CM503" s="7">
        <v>32</v>
      </c>
      <c r="CN503" s="7">
        <v>35</v>
      </c>
      <c r="CO503" s="7">
        <v>28</v>
      </c>
      <c r="CP503" s="7">
        <v>34</v>
      </c>
      <c r="CQ503" s="7">
        <v>32</v>
      </c>
      <c r="CR503" s="7">
        <v>30</v>
      </c>
      <c r="CS503" s="7">
        <v>30</v>
      </c>
      <c r="CT503" s="7">
        <v>33</v>
      </c>
      <c r="CU503" s="7">
        <v>36</v>
      </c>
      <c r="CV503" s="7">
        <v>23</v>
      </c>
      <c r="CW503" s="7">
        <v>31</v>
      </c>
      <c r="CX503" s="7">
        <v>34</v>
      </c>
      <c r="CY503" s="7">
        <v>28</v>
      </c>
      <c r="CZ503" s="7">
        <v>19</v>
      </c>
      <c r="DA503" s="7">
        <v>25</v>
      </c>
      <c r="DB503" s="7">
        <v>26</v>
      </c>
      <c r="DC503" s="7">
        <v>21</v>
      </c>
      <c r="DD503" s="7">
        <v>17</v>
      </c>
      <c r="DE503" s="7">
        <v>24</v>
      </c>
      <c r="DF503" s="7">
        <v>21</v>
      </c>
      <c r="DG503" s="7">
        <v>18</v>
      </c>
      <c r="DH503" s="7">
        <v>22</v>
      </c>
      <c r="DI503" s="7">
        <v>22</v>
      </c>
      <c r="DJ503" s="7">
        <v>17</v>
      </c>
      <c r="DK503" s="7">
        <v>15</v>
      </c>
      <c r="DL503" s="7">
        <v>14</v>
      </c>
      <c r="DM503" s="7">
        <v>20</v>
      </c>
      <c r="DN503" s="7">
        <v>14</v>
      </c>
      <c r="DO503" s="7">
        <v>12</v>
      </c>
      <c r="DP503" s="7">
        <v>17</v>
      </c>
      <c r="DQ503" s="7">
        <v>8</v>
      </c>
      <c r="DR503" s="7">
        <v>9</v>
      </c>
      <c r="DS503" s="7">
        <v>11</v>
      </c>
      <c r="DT503" s="7">
        <v>5</v>
      </c>
      <c r="DU503" s="7">
        <v>13</v>
      </c>
      <c r="DV503" s="7">
        <v>9</v>
      </c>
      <c r="DW503" s="7">
        <v>33</v>
      </c>
      <c r="DX503" s="7">
        <f t="shared" si="37"/>
        <v>1846</v>
      </c>
      <c r="DY503" s="7">
        <f t="shared" si="38"/>
        <v>288</v>
      </c>
      <c r="DZ503" s="7">
        <f t="shared" si="39"/>
        <v>952</v>
      </c>
      <c r="EA503" s="7">
        <f t="shared" si="40"/>
        <v>508</v>
      </c>
    </row>
    <row r="504" spans="1:131" x14ac:dyDescent="0.35">
      <c r="A504" s="7">
        <v>14</v>
      </c>
      <c r="B504" s="10" t="s">
        <v>1146</v>
      </c>
      <c r="C504" s="10" t="s">
        <v>1122</v>
      </c>
      <c r="D504" s="7" t="s">
        <v>1123</v>
      </c>
      <c r="E504" s="7">
        <f>SUM(Table32534[[#This Row],[0]:[90]])</f>
        <v>3020</v>
      </c>
      <c r="F504" s="8">
        <f>SUM(Table32534[[#This Row],[0]:[15]])</f>
        <v>475</v>
      </c>
      <c r="G504" s="7">
        <f>SUM(Table32534[[#This Row],[16]:[64]])</f>
        <v>1816</v>
      </c>
      <c r="H504" s="7">
        <f>SUM(Table32534[[#This Row],[65]:[90]])</f>
        <v>729</v>
      </c>
      <c r="I504" s="7">
        <f>SUM(Table32534[[#This Row],[85]:[90]])</f>
        <v>137</v>
      </c>
      <c r="J504" s="8">
        <f>SUM(Table32534[[#This Row],[0]:[17]])</f>
        <v>546</v>
      </c>
      <c r="K504" s="7">
        <f>SUM(Table32534[[#This Row],[18]:[64]])</f>
        <v>1745</v>
      </c>
      <c r="L504" s="8">
        <f>SUM(Table32534[[#This Row],[0]:[4]])</f>
        <v>121</v>
      </c>
      <c r="M504" s="7">
        <f>SUM(Table32534[[#This Row],[5]:[15]])</f>
        <v>354</v>
      </c>
      <c r="N504" s="7">
        <f>SUM(Table32534[[#This Row],[16]:[24]])</f>
        <v>308</v>
      </c>
      <c r="O504" s="7">
        <f>SUM(Table32534[[#This Row],[25]:[49]])</f>
        <v>959</v>
      </c>
      <c r="P504" s="7">
        <f>SUM(Table32534[[#This Row],[50]:[64]])</f>
        <v>549</v>
      </c>
      <c r="Q504" s="7">
        <f>SUM(Table32534[[#This Row],[65]:[74]])</f>
        <v>348</v>
      </c>
      <c r="R504" s="7">
        <f>SUM(Table32534[[#This Row],[75]:[84]])</f>
        <v>244</v>
      </c>
      <c r="S504" s="8">
        <f>SUM(Table32534[[#This Row],[5]:[9]])</f>
        <v>143</v>
      </c>
      <c r="T504" s="7">
        <f>SUM(Table32534[[#This Row],[10]:[14]])</f>
        <v>180</v>
      </c>
      <c r="U504" s="7">
        <f>SUM(Table32534[[#This Row],[15]:[19]])</f>
        <v>167</v>
      </c>
      <c r="V504" s="7">
        <f>SUM(Table32534[[#This Row],[20]:[24]])</f>
        <v>172</v>
      </c>
      <c r="W504" s="7">
        <f>SUM(Table32534[[#This Row],[25]:[29]])</f>
        <v>182</v>
      </c>
      <c r="X504" s="7">
        <f>SUM(Table32534[[#This Row],[30]:[34]])</f>
        <v>228</v>
      </c>
      <c r="Y504" s="7">
        <f>SUM(Table32534[[#This Row],[35]:[39]])</f>
        <v>189</v>
      </c>
      <c r="Z504" s="7">
        <f>SUM(Table32534[[#This Row],[40]:[44]])</f>
        <v>167</v>
      </c>
      <c r="AA504" s="7">
        <f>SUM(Table32534[[#This Row],[45]:[49]])</f>
        <v>193</v>
      </c>
      <c r="AB504" s="7">
        <f>SUM(Table32534[[#This Row],[50]:[54]])</f>
        <v>151</v>
      </c>
      <c r="AC504" s="7">
        <f>SUM(Table32534[[#This Row],[55]:[59]])</f>
        <v>199</v>
      </c>
      <c r="AD504" s="7">
        <f>SUM(Table32534[[#This Row],[60]:[64]])</f>
        <v>199</v>
      </c>
      <c r="AE504" s="7">
        <f>SUM(Table32534[[#This Row],[65]:[69]])</f>
        <v>187</v>
      </c>
      <c r="AF504" s="7">
        <f>SUM(Table32534[[#This Row],[70]:[74]])</f>
        <v>161</v>
      </c>
      <c r="AG504" s="7">
        <f>SUM(Table32534[[#This Row],[75]:[79]])</f>
        <v>129</v>
      </c>
      <c r="AH504" s="7">
        <f>SUM(Table32534[[#This Row],[80]:[84]])</f>
        <v>115</v>
      </c>
      <c r="AI504" s="7">
        <f>SUM(Table32534[[#This Row],[85]:[89]])</f>
        <v>87</v>
      </c>
      <c r="AJ504" s="7">
        <f>Table32534[[#This Row],[90]]</f>
        <v>50</v>
      </c>
      <c r="AK504" s="8">
        <v>18</v>
      </c>
      <c r="AL504" s="7">
        <v>26</v>
      </c>
      <c r="AM504" s="7">
        <v>25</v>
      </c>
      <c r="AN504" s="7">
        <v>27</v>
      </c>
      <c r="AO504" s="7">
        <v>25</v>
      </c>
      <c r="AP504" s="7">
        <v>25</v>
      </c>
      <c r="AQ504" s="7">
        <v>32</v>
      </c>
      <c r="AR504" s="7">
        <v>29</v>
      </c>
      <c r="AS504" s="7">
        <v>30</v>
      </c>
      <c r="AT504" s="7">
        <v>27</v>
      </c>
      <c r="AU504" s="7">
        <v>29</v>
      </c>
      <c r="AV504" s="7">
        <v>29</v>
      </c>
      <c r="AW504" s="7">
        <v>43</v>
      </c>
      <c r="AX504" s="7">
        <v>38</v>
      </c>
      <c r="AY504" s="7">
        <v>41</v>
      </c>
      <c r="AZ504" s="7">
        <v>31</v>
      </c>
      <c r="BA504" s="7">
        <v>35</v>
      </c>
      <c r="BB504" s="7">
        <v>36</v>
      </c>
      <c r="BC504" s="7">
        <v>25</v>
      </c>
      <c r="BD504" s="7">
        <v>40</v>
      </c>
      <c r="BE504" s="7">
        <v>41</v>
      </c>
      <c r="BF504" s="7">
        <v>30</v>
      </c>
      <c r="BG504" s="7">
        <v>42</v>
      </c>
      <c r="BH504" s="7">
        <v>32</v>
      </c>
      <c r="BI504" s="7">
        <v>27</v>
      </c>
      <c r="BJ504" s="7">
        <v>48</v>
      </c>
      <c r="BK504" s="7">
        <v>26</v>
      </c>
      <c r="BL504" s="7">
        <v>29</v>
      </c>
      <c r="BM504" s="7">
        <v>33</v>
      </c>
      <c r="BN504" s="7">
        <v>46</v>
      </c>
      <c r="BO504" s="7">
        <v>44</v>
      </c>
      <c r="BP504" s="7">
        <v>48</v>
      </c>
      <c r="BQ504" s="7">
        <v>47</v>
      </c>
      <c r="BR504" s="7">
        <v>39</v>
      </c>
      <c r="BS504" s="7">
        <v>50</v>
      </c>
      <c r="BT504" s="7">
        <v>31</v>
      </c>
      <c r="BU504" s="7">
        <v>33</v>
      </c>
      <c r="BV504" s="7">
        <v>37</v>
      </c>
      <c r="BW504" s="7">
        <v>50</v>
      </c>
      <c r="BX504" s="7">
        <v>38</v>
      </c>
      <c r="BY504" s="7">
        <v>26</v>
      </c>
      <c r="BZ504" s="7">
        <v>36</v>
      </c>
      <c r="CA504" s="7">
        <v>40</v>
      </c>
      <c r="CB504" s="7">
        <v>34</v>
      </c>
      <c r="CC504" s="7">
        <v>31</v>
      </c>
      <c r="CD504" s="7">
        <v>43</v>
      </c>
      <c r="CE504" s="7">
        <v>37</v>
      </c>
      <c r="CF504" s="7">
        <v>37</v>
      </c>
      <c r="CG504" s="7">
        <v>37</v>
      </c>
      <c r="CH504" s="7">
        <v>39</v>
      </c>
      <c r="CI504" s="7">
        <v>31</v>
      </c>
      <c r="CJ504" s="7">
        <v>27</v>
      </c>
      <c r="CK504" s="7">
        <v>23</v>
      </c>
      <c r="CL504" s="7">
        <v>38</v>
      </c>
      <c r="CM504" s="7">
        <v>32</v>
      </c>
      <c r="CN504" s="7">
        <v>40</v>
      </c>
      <c r="CO504" s="7">
        <v>43</v>
      </c>
      <c r="CP504" s="7">
        <v>40</v>
      </c>
      <c r="CQ504" s="7">
        <v>33</v>
      </c>
      <c r="CR504" s="7">
        <v>43</v>
      </c>
      <c r="CS504" s="7">
        <v>34</v>
      </c>
      <c r="CT504" s="7">
        <v>40</v>
      </c>
      <c r="CU504" s="7">
        <v>41</v>
      </c>
      <c r="CV504" s="7">
        <v>34</v>
      </c>
      <c r="CW504" s="7">
        <v>50</v>
      </c>
      <c r="CX504" s="7">
        <v>34</v>
      </c>
      <c r="CY504" s="7">
        <v>44</v>
      </c>
      <c r="CZ504" s="7">
        <v>40</v>
      </c>
      <c r="DA504" s="7">
        <v>28</v>
      </c>
      <c r="DB504" s="7">
        <v>41</v>
      </c>
      <c r="DC504" s="7">
        <v>36</v>
      </c>
      <c r="DD504" s="7">
        <v>39</v>
      </c>
      <c r="DE504" s="7">
        <v>25</v>
      </c>
      <c r="DF504" s="7">
        <v>27</v>
      </c>
      <c r="DG504" s="7">
        <v>34</v>
      </c>
      <c r="DH504" s="7">
        <v>33</v>
      </c>
      <c r="DI504" s="7">
        <v>27</v>
      </c>
      <c r="DJ504" s="7">
        <v>29</v>
      </c>
      <c r="DK504" s="7">
        <v>18</v>
      </c>
      <c r="DL504" s="7">
        <v>22</v>
      </c>
      <c r="DM504" s="7">
        <v>42</v>
      </c>
      <c r="DN504" s="7">
        <v>17</v>
      </c>
      <c r="DO504" s="7">
        <v>26</v>
      </c>
      <c r="DP504" s="7">
        <v>13</v>
      </c>
      <c r="DQ504" s="7">
        <v>17</v>
      </c>
      <c r="DR504" s="7">
        <v>12</v>
      </c>
      <c r="DS504" s="7">
        <v>19</v>
      </c>
      <c r="DT504" s="7">
        <v>16</v>
      </c>
      <c r="DU504" s="7">
        <v>22</v>
      </c>
      <c r="DV504" s="7">
        <v>18</v>
      </c>
      <c r="DW504" s="7">
        <v>50</v>
      </c>
      <c r="DX504" s="7">
        <f t="shared" si="37"/>
        <v>1816</v>
      </c>
      <c r="DY504" s="7">
        <f t="shared" si="38"/>
        <v>237</v>
      </c>
      <c r="DZ504" s="7">
        <f t="shared" si="39"/>
        <v>959</v>
      </c>
      <c r="EA504" s="7">
        <f t="shared" si="40"/>
        <v>549</v>
      </c>
    </row>
    <row r="505" spans="1:131" x14ac:dyDescent="0.35">
      <c r="A505" s="7">
        <v>14</v>
      </c>
      <c r="B505" s="10" t="s">
        <v>1146</v>
      </c>
      <c r="C505" s="10" t="s">
        <v>1124</v>
      </c>
      <c r="D505" s="7" t="s">
        <v>1125</v>
      </c>
      <c r="E505" s="7">
        <f>SUM(Table32534[[#This Row],[0]:[90]])</f>
        <v>3690</v>
      </c>
      <c r="F505" s="8">
        <f>SUM(Table32534[[#This Row],[0]:[15]])</f>
        <v>585</v>
      </c>
      <c r="G505" s="7">
        <f>SUM(Table32534[[#This Row],[16]:[64]])</f>
        <v>2131</v>
      </c>
      <c r="H505" s="7">
        <f>SUM(Table32534[[#This Row],[65]:[90]])</f>
        <v>974</v>
      </c>
      <c r="I505" s="7">
        <f>SUM(Table32534[[#This Row],[85]:[90]])</f>
        <v>163</v>
      </c>
      <c r="J505" s="8">
        <f>SUM(Table32534[[#This Row],[0]:[17]])</f>
        <v>662</v>
      </c>
      <c r="K505" s="7">
        <f>SUM(Table32534[[#This Row],[18]:[64]])</f>
        <v>2054</v>
      </c>
      <c r="L505" s="8">
        <f>SUM(Table32534[[#This Row],[0]:[4]])</f>
        <v>151</v>
      </c>
      <c r="M505" s="7">
        <f>SUM(Table32534[[#This Row],[5]:[15]])</f>
        <v>434</v>
      </c>
      <c r="N505" s="7">
        <f>SUM(Table32534[[#This Row],[16]:[24]])</f>
        <v>305</v>
      </c>
      <c r="O505" s="7">
        <f>SUM(Table32534[[#This Row],[25]:[49]])</f>
        <v>994</v>
      </c>
      <c r="P505" s="7">
        <f>SUM(Table32534[[#This Row],[50]:[64]])</f>
        <v>832</v>
      </c>
      <c r="Q505" s="7">
        <f>SUM(Table32534[[#This Row],[65]:[74]])</f>
        <v>453</v>
      </c>
      <c r="R505" s="7">
        <f>SUM(Table32534[[#This Row],[75]:[84]])</f>
        <v>358</v>
      </c>
      <c r="S505" s="8">
        <f>SUM(Table32534[[#This Row],[5]:[9]])</f>
        <v>186</v>
      </c>
      <c r="T505" s="7">
        <f>SUM(Table32534[[#This Row],[10]:[14]])</f>
        <v>201</v>
      </c>
      <c r="U505" s="7">
        <f>SUM(Table32534[[#This Row],[15]:[19]])</f>
        <v>189</v>
      </c>
      <c r="V505" s="7">
        <f>SUM(Table32534[[#This Row],[20]:[24]])</f>
        <v>163</v>
      </c>
      <c r="W505" s="7">
        <f>SUM(Table32534[[#This Row],[25]:[29]])</f>
        <v>157</v>
      </c>
      <c r="X505" s="7">
        <f>SUM(Table32534[[#This Row],[30]:[34]])</f>
        <v>208</v>
      </c>
      <c r="Y505" s="7">
        <f>SUM(Table32534[[#This Row],[35]:[39]])</f>
        <v>220</v>
      </c>
      <c r="Z505" s="7">
        <f>SUM(Table32534[[#This Row],[40]:[44]])</f>
        <v>211</v>
      </c>
      <c r="AA505" s="7">
        <f>SUM(Table32534[[#This Row],[45]:[49]])</f>
        <v>198</v>
      </c>
      <c r="AB505" s="7">
        <f>SUM(Table32534[[#This Row],[50]:[54]])</f>
        <v>226</v>
      </c>
      <c r="AC505" s="7">
        <f>SUM(Table32534[[#This Row],[55]:[59]])</f>
        <v>307</v>
      </c>
      <c r="AD505" s="7">
        <f>SUM(Table32534[[#This Row],[60]:[64]])</f>
        <v>299</v>
      </c>
      <c r="AE505" s="7">
        <f>SUM(Table32534[[#This Row],[65]:[69]])</f>
        <v>240</v>
      </c>
      <c r="AF505" s="7">
        <f>SUM(Table32534[[#This Row],[70]:[74]])</f>
        <v>213</v>
      </c>
      <c r="AG505" s="7">
        <f>SUM(Table32534[[#This Row],[75]:[79]])</f>
        <v>211</v>
      </c>
      <c r="AH505" s="7">
        <f>SUM(Table32534[[#This Row],[80]:[84]])</f>
        <v>147</v>
      </c>
      <c r="AI505" s="7">
        <f>SUM(Table32534[[#This Row],[85]:[89]])</f>
        <v>94</v>
      </c>
      <c r="AJ505" s="7">
        <f>Table32534[[#This Row],[90]]</f>
        <v>69</v>
      </c>
      <c r="AK505" s="8">
        <v>32</v>
      </c>
      <c r="AL505" s="7">
        <v>26</v>
      </c>
      <c r="AM505" s="7">
        <v>29</v>
      </c>
      <c r="AN505" s="7">
        <v>31</v>
      </c>
      <c r="AO505" s="7">
        <v>33</v>
      </c>
      <c r="AP505" s="7">
        <v>38</v>
      </c>
      <c r="AQ505" s="7">
        <v>37</v>
      </c>
      <c r="AR505" s="7">
        <v>43</v>
      </c>
      <c r="AS505" s="7">
        <v>35</v>
      </c>
      <c r="AT505" s="7">
        <v>33</v>
      </c>
      <c r="AU505" s="7">
        <v>30</v>
      </c>
      <c r="AV505" s="7">
        <v>43</v>
      </c>
      <c r="AW505" s="7">
        <v>39</v>
      </c>
      <c r="AX505" s="7">
        <v>42</v>
      </c>
      <c r="AY505" s="7">
        <v>47</v>
      </c>
      <c r="AZ505" s="7">
        <v>47</v>
      </c>
      <c r="BA505" s="7">
        <v>40</v>
      </c>
      <c r="BB505" s="7">
        <v>37</v>
      </c>
      <c r="BC505" s="7">
        <v>29</v>
      </c>
      <c r="BD505" s="7">
        <v>36</v>
      </c>
      <c r="BE505" s="7">
        <v>45</v>
      </c>
      <c r="BF505" s="7">
        <v>47</v>
      </c>
      <c r="BG505" s="7">
        <v>24</v>
      </c>
      <c r="BH505" s="7">
        <v>26</v>
      </c>
      <c r="BI505" s="7">
        <v>21</v>
      </c>
      <c r="BJ505" s="7">
        <v>31</v>
      </c>
      <c r="BK505" s="7">
        <v>40</v>
      </c>
      <c r="BL505" s="7">
        <v>27</v>
      </c>
      <c r="BM505" s="7">
        <v>38</v>
      </c>
      <c r="BN505" s="7">
        <v>21</v>
      </c>
      <c r="BO505" s="7">
        <v>42</v>
      </c>
      <c r="BP505" s="7">
        <v>40</v>
      </c>
      <c r="BQ505" s="7">
        <v>39</v>
      </c>
      <c r="BR505" s="7">
        <v>47</v>
      </c>
      <c r="BS505" s="7">
        <v>40</v>
      </c>
      <c r="BT505" s="7">
        <v>51</v>
      </c>
      <c r="BU505" s="7">
        <v>46</v>
      </c>
      <c r="BV505" s="7">
        <v>46</v>
      </c>
      <c r="BW505" s="7">
        <v>40</v>
      </c>
      <c r="BX505" s="7">
        <v>37</v>
      </c>
      <c r="BY505" s="7">
        <v>44</v>
      </c>
      <c r="BZ505" s="7">
        <v>46</v>
      </c>
      <c r="CA505" s="7">
        <v>48</v>
      </c>
      <c r="CB505" s="7">
        <v>36</v>
      </c>
      <c r="CC505" s="7">
        <v>37</v>
      </c>
      <c r="CD505" s="7">
        <v>39</v>
      </c>
      <c r="CE505" s="7">
        <v>46</v>
      </c>
      <c r="CF505" s="7">
        <v>39</v>
      </c>
      <c r="CG505" s="7">
        <v>46</v>
      </c>
      <c r="CH505" s="7">
        <v>28</v>
      </c>
      <c r="CI505" s="7">
        <v>51</v>
      </c>
      <c r="CJ505" s="7">
        <v>35</v>
      </c>
      <c r="CK505" s="7">
        <v>49</v>
      </c>
      <c r="CL505" s="7">
        <v>41</v>
      </c>
      <c r="CM505" s="7">
        <v>50</v>
      </c>
      <c r="CN505" s="7">
        <v>51</v>
      </c>
      <c r="CO505" s="7">
        <v>63</v>
      </c>
      <c r="CP505" s="7">
        <v>65</v>
      </c>
      <c r="CQ505" s="7">
        <v>60</v>
      </c>
      <c r="CR505" s="7">
        <v>68</v>
      </c>
      <c r="CS505" s="7">
        <v>74</v>
      </c>
      <c r="CT505" s="7">
        <v>47</v>
      </c>
      <c r="CU505" s="7">
        <v>64</v>
      </c>
      <c r="CV505" s="7">
        <v>63</v>
      </c>
      <c r="CW505" s="7">
        <v>51</v>
      </c>
      <c r="CX505" s="7">
        <v>54</v>
      </c>
      <c r="CY505" s="7">
        <v>46</v>
      </c>
      <c r="CZ505" s="7">
        <v>50</v>
      </c>
      <c r="DA505" s="7">
        <v>40</v>
      </c>
      <c r="DB505" s="7">
        <v>50</v>
      </c>
      <c r="DC505" s="7">
        <v>50</v>
      </c>
      <c r="DD505" s="7">
        <v>35</v>
      </c>
      <c r="DE505" s="7">
        <v>35</v>
      </c>
      <c r="DF505" s="7">
        <v>39</v>
      </c>
      <c r="DG505" s="7">
        <v>54</v>
      </c>
      <c r="DH505" s="7">
        <v>44</v>
      </c>
      <c r="DI505" s="7">
        <v>37</v>
      </c>
      <c r="DJ505" s="7">
        <v>68</v>
      </c>
      <c r="DK505" s="7">
        <v>32</v>
      </c>
      <c r="DL505" s="7">
        <v>30</v>
      </c>
      <c r="DM505" s="7">
        <v>26</v>
      </c>
      <c r="DN505" s="7">
        <v>24</v>
      </c>
      <c r="DO505" s="7">
        <v>35</v>
      </c>
      <c r="DP505" s="7">
        <v>35</v>
      </c>
      <c r="DQ505" s="7">
        <v>27</v>
      </c>
      <c r="DR505" s="7">
        <v>22</v>
      </c>
      <c r="DS505" s="7">
        <v>23</v>
      </c>
      <c r="DT505" s="7">
        <v>21</v>
      </c>
      <c r="DU505" s="7">
        <v>17</v>
      </c>
      <c r="DV505" s="7">
        <v>11</v>
      </c>
      <c r="DW505" s="7">
        <v>69</v>
      </c>
      <c r="DX505" s="7">
        <f t="shared" si="37"/>
        <v>2131</v>
      </c>
      <c r="DY505" s="7">
        <f t="shared" si="38"/>
        <v>228</v>
      </c>
      <c r="DZ505" s="7">
        <f t="shared" si="39"/>
        <v>994</v>
      </c>
      <c r="EA505" s="7">
        <f t="shared" si="40"/>
        <v>832</v>
      </c>
    </row>
    <row r="506" spans="1:131" x14ac:dyDescent="0.35">
      <c r="A506" s="7">
        <v>14</v>
      </c>
      <c r="B506" s="10" t="s">
        <v>1146</v>
      </c>
      <c r="C506" s="10" t="s">
        <v>1126</v>
      </c>
      <c r="D506" s="7" t="s">
        <v>1127</v>
      </c>
      <c r="E506" s="7">
        <f>SUM(Table32534[[#This Row],[0]:[90]])</f>
        <v>6531</v>
      </c>
      <c r="F506" s="8">
        <f>SUM(Table32534[[#This Row],[0]:[15]])</f>
        <v>812</v>
      </c>
      <c r="G506" s="7">
        <f>SUM(Table32534[[#This Row],[16]:[64]])</f>
        <v>3802</v>
      </c>
      <c r="H506" s="7">
        <f>SUM(Table32534[[#This Row],[65]:[90]])</f>
        <v>1917</v>
      </c>
      <c r="I506" s="7">
        <f>SUM(Table32534[[#This Row],[85]:[90]])</f>
        <v>280</v>
      </c>
      <c r="J506" s="8">
        <f>SUM(Table32534[[#This Row],[0]:[17]])</f>
        <v>929</v>
      </c>
      <c r="K506" s="7">
        <f>SUM(Table32534[[#This Row],[18]:[64]])</f>
        <v>3685</v>
      </c>
      <c r="L506" s="8">
        <f>SUM(Table32534[[#This Row],[0]:[4]])</f>
        <v>207</v>
      </c>
      <c r="M506" s="7">
        <f>SUM(Table32534[[#This Row],[5]:[15]])</f>
        <v>605</v>
      </c>
      <c r="N506" s="7">
        <f>SUM(Table32534[[#This Row],[16]:[24]])</f>
        <v>501</v>
      </c>
      <c r="O506" s="7">
        <f>SUM(Table32534[[#This Row],[25]:[49]])</f>
        <v>1598</v>
      </c>
      <c r="P506" s="7">
        <f>SUM(Table32534[[#This Row],[50]:[64]])</f>
        <v>1703</v>
      </c>
      <c r="Q506" s="7">
        <f>SUM(Table32534[[#This Row],[65]:[74]])</f>
        <v>960</v>
      </c>
      <c r="R506" s="7">
        <f>SUM(Table32534[[#This Row],[75]:[84]])</f>
        <v>677</v>
      </c>
      <c r="S506" s="8">
        <f>SUM(Table32534[[#This Row],[5]:[9]])</f>
        <v>231</v>
      </c>
      <c r="T506" s="7">
        <f>SUM(Table32534[[#This Row],[10]:[14]])</f>
        <v>314</v>
      </c>
      <c r="U506" s="7">
        <f>SUM(Table32534[[#This Row],[15]:[19]])</f>
        <v>283</v>
      </c>
      <c r="V506" s="7">
        <f>SUM(Table32534[[#This Row],[20]:[24]])</f>
        <v>278</v>
      </c>
      <c r="W506" s="7">
        <f>SUM(Table32534[[#This Row],[25]:[29]])</f>
        <v>253</v>
      </c>
      <c r="X506" s="7">
        <f>SUM(Table32534[[#This Row],[30]:[34]])</f>
        <v>312</v>
      </c>
      <c r="Y506" s="7">
        <f>SUM(Table32534[[#This Row],[35]:[39]])</f>
        <v>310</v>
      </c>
      <c r="Z506" s="7">
        <f>SUM(Table32534[[#This Row],[40]:[44]])</f>
        <v>346</v>
      </c>
      <c r="AA506" s="7">
        <f>SUM(Table32534[[#This Row],[45]:[49]])</f>
        <v>377</v>
      </c>
      <c r="AB506" s="7">
        <f>SUM(Table32534[[#This Row],[50]:[54]])</f>
        <v>554</v>
      </c>
      <c r="AC506" s="7">
        <f>SUM(Table32534[[#This Row],[55]:[59]])</f>
        <v>574</v>
      </c>
      <c r="AD506" s="7">
        <f>SUM(Table32534[[#This Row],[60]:[64]])</f>
        <v>575</v>
      </c>
      <c r="AE506" s="7">
        <f>SUM(Table32534[[#This Row],[65]:[69]])</f>
        <v>515</v>
      </c>
      <c r="AF506" s="7">
        <f>SUM(Table32534[[#This Row],[70]:[74]])</f>
        <v>445</v>
      </c>
      <c r="AG506" s="7">
        <f>SUM(Table32534[[#This Row],[75]:[79]])</f>
        <v>420</v>
      </c>
      <c r="AH506" s="7">
        <f>SUM(Table32534[[#This Row],[80]:[84]])</f>
        <v>257</v>
      </c>
      <c r="AI506" s="7">
        <f>SUM(Table32534[[#This Row],[85]:[89]])</f>
        <v>180</v>
      </c>
      <c r="AJ506" s="7">
        <f>Table32534[[#This Row],[90]]</f>
        <v>100</v>
      </c>
      <c r="AK506" s="8">
        <v>50</v>
      </c>
      <c r="AL506" s="7">
        <v>41</v>
      </c>
      <c r="AM506" s="7">
        <v>34</v>
      </c>
      <c r="AN506" s="7">
        <v>41</v>
      </c>
      <c r="AO506" s="7">
        <v>41</v>
      </c>
      <c r="AP506" s="7">
        <v>39</v>
      </c>
      <c r="AQ506" s="7">
        <v>47</v>
      </c>
      <c r="AR506" s="7">
        <v>39</v>
      </c>
      <c r="AS506" s="7">
        <v>56</v>
      </c>
      <c r="AT506" s="7">
        <v>50</v>
      </c>
      <c r="AU506" s="7">
        <v>66</v>
      </c>
      <c r="AV506" s="7">
        <v>56</v>
      </c>
      <c r="AW506" s="7">
        <v>62</v>
      </c>
      <c r="AX506" s="7">
        <v>63</v>
      </c>
      <c r="AY506" s="7">
        <v>67</v>
      </c>
      <c r="AZ506" s="7">
        <v>60</v>
      </c>
      <c r="BA506" s="7">
        <v>58</v>
      </c>
      <c r="BB506" s="7">
        <v>59</v>
      </c>
      <c r="BC506" s="7">
        <v>50</v>
      </c>
      <c r="BD506" s="7">
        <v>56</v>
      </c>
      <c r="BE506" s="7">
        <v>81</v>
      </c>
      <c r="BF506" s="7">
        <v>65</v>
      </c>
      <c r="BG506" s="7">
        <v>53</v>
      </c>
      <c r="BH506" s="7">
        <v>36</v>
      </c>
      <c r="BI506" s="7">
        <v>43</v>
      </c>
      <c r="BJ506" s="7">
        <v>50</v>
      </c>
      <c r="BK506" s="7">
        <v>42</v>
      </c>
      <c r="BL506" s="7">
        <v>48</v>
      </c>
      <c r="BM506" s="7">
        <v>57</v>
      </c>
      <c r="BN506" s="7">
        <v>56</v>
      </c>
      <c r="BO506" s="7">
        <v>61</v>
      </c>
      <c r="BP506" s="7">
        <v>49</v>
      </c>
      <c r="BQ506" s="7">
        <v>70</v>
      </c>
      <c r="BR506" s="7">
        <v>62</v>
      </c>
      <c r="BS506" s="7">
        <v>70</v>
      </c>
      <c r="BT506" s="7">
        <v>72</v>
      </c>
      <c r="BU506" s="7">
        <v>52</v>
      </c>
      <c r="BV506" s="7">
        <v>55</v>
      </c>
      <c r="BW506" s="7">
        <v>68</v>
      </c>
      <c r="BX506" s="7">
        <v>63</v>
      </c>
      <c r="BY506" s="7">
        <v>64</v>
      </c>
      <c r="BZ506" s="7">
        <v>69</v>
      </c>
      <c r="CA506" s="7">
        <v>79</v>
      </c>
      <c r="CB506" s="7">
        <v>69</v>
      </c>
      <c r="CC506" s="7">
        <v>65</v>
      </c>
      <c r="CD506" s="7">
        <v>82</v>
      </c>
      <c r="CE506" s="7">
        <v>76</v>
      </c>
      <c r="CF506" s="7">
        <v>60</v>
      </c>
      <c r="CG506" s="7">
        <v>81</v>
      </c>
      <c r="CH506" s="7">
        <v>78</v>
      </c>
      <c r="CI506" s="7">
        <v>83</v>
      </c>
      <c r="CJ506" s="7">
        <v>103</v>
      </c>
      <c r="CK506" s="7">
        <v>125</v>
      </c>
      <c r="CL506" s="7">
        <v>127</v>
      </c>
      <c r="CM506" s="7">
        <v>116</v>
      </c>
      <c r="CN506" s="7">
        <v>99</v>
      </c>
      <c r="CO506" s="7">
        <v>115</v>
      </c>
      <c r="CP506" s="7">
        <v>111</v>
      </c>
      <c r="CQ506" s="7">
        <v>128</v>
      </c>
      <c r="CR506" s="7">
        <v>121</v>
      </c>
      <c r="CS506" s="7">
        <v>128</v>
      </c>
      <c r="CT506" s="7">
        <v>109</v>
      </c>
      <c r="CU506" s="7">
        <v>115</v>
      </c>
      <c r="CV506" s="7">
        <v>117</v>
      </c>
      <c r="CW506" s="7">
        <v>106</v>
      </c>
      <c r="CX506" s="7">
        <v>109</v>
      </c>
      <c r="CY506" s="7">
        <v>112</v>
      </c>
      <c r="CZ506" s="7">
        <v>105</v>
      </c>
      <c r="DA506" s="7">
        <v>99</v>
      </c>
      <c r="DB506" s="7">
        <v>90</v>
      </c>
      <c r="DC506" s="7">
        <v>102</v>
      </c>
      <c r="DD506" s="7">
        <v>106</v>
      </c>
      <c r="DE506" s="7">
        <v>89</v>
      </c>
      <c r="DF506" s="7">
        <v>85</v>
      </c>
      <c r="DG506" s="7">
        <v>63</v>
      </c>
      <c r="DH506" s="7">
        <v>90</v>
      </c>
      <c r="DI506" s="7">
        <v>101</v>
      </c>
      <c r="DJ506" s="7">
        <v>101</v>
      </c>
      <c r="DK506" s="7">
        <v>63</v>
      </c>
      <c r="DL506" s="7">
        <v>65</v>
      </c>
      <c r="DM506" s="7">
        <v>61</v>
      </c>
      <c r="DN506" s="7">
        <v>46</v>
      </c>
      <c r="DO506" s="7">
        <v>56</v>
      </c>
      <c r="DP506" s="7">
        <v>45</v>
      </c>
      <c r="DQ506" s="7">
        <v>49</v>
      </c>
      <c r="DR506" s="7">
        <v>59</v>
      </c>
      <c r="DS506" s="7">
        <v>30</v>
      </c>
      <c r="DT506" s="7">
        <v>40</v>
      </c>
      <c r="DU506" s="7">
        <v>21</v>
      </c>
      <c r="DV506" s="7">
        <v>30</v>
      </c>
      <c r="DW506" s="7">
        <v>100</v>
      </c>
      <c r="DX506" s="7">
        <f t="shared" si="37"/>
        <v>3802</v>
      </c>
      <c r="DY506" s="7">
        <f t="shared" si="38"/>
        <v>384</v>
      </c>
      <c r="DZ506" s="7">
        <f t="shared" si="39"/>
        <v>1598</v>
      </c>
      <c r="EA506" s="7">
        <f t="shared" si="40"/>
        <v>1703</v>
      </c>
    </row>
    <row r="507" spans="1:131" x14ac:dyDescent="0.35">
      <c r="A507" s="7">
        <v>14</v>
      </c>
      <c r="B507" s="10" t="s">
        <v>1146</v>
      </c>
      <c r="C507" s="10" t="s">
        <v>1128</v>
      </c>
      <c r="D507" s="7" t="s">
        <v>1129</v>
      </c>
      <c r="E507" s="7">
        <f>SUM(Table32534[[#This Row],[0]:[90]])</f>
        <v>3968</v>
      </c>
      <c r="F507" s="8">
        <f>SUM(Table32534[[#This Row],[0]:[15]])</f>
        <v>476</v>
      </c>
      <c r="G507" s="7">
        <f>SUM(Table32534[[#This Row],[16]:[64]])</f>
        <v>2159</v>
      </c>
      <c r="H507" s="7">
        <f>SUM(Table32534[[#This Row],[65]:[90]])</f>
        <v>1333</v>
      </c>
      <c r="I507" s="7">
        <f>SUM(Table32534[[#This Row],[85]:[90]])</f>
        <v>183</v>
      </c>
      <c r="J507" s="8">
        <f>SUM(Table32534[[#This Row],[0]:[17]])</f>
        <v>549</v>
      </c>
      <c r="K507" s="7">
        <f>SUM(Table32534[[#This Row],[18]:[64]])</f>
        <v>2086</v>
      </c>
      <c r="L507" s="8">
        <f>SUM(Table32534[[#This Row],[0]:[4]])</f>
        <v>123</v>
      </c>
      <c r="M507" s="7">
        <f>SUM(Table32534[[#This Row],[5]:[15]])</f>
        <v>353</v>
      </c>
      <c r="N507" s="7">
        <f>SUM(Table32534[[#This Row],[16]:[24]])</f>
        <v>263</v>
      </c>
      <c r="O507" s="7">
        <f>SUM(Table32534[[#This Row],[25]:[49]])</f>
        <v>847</v>
      </c>
      <c r="P507" s="7">
        <f>SUM(Table32534[[#This Row],[50]:[64]])</f>
        <v>1049</v>
      </c>
      <c r="Q507" s="7">
        <f>SUM(Table32534[[#This Row],[65]:[74]])</f>
        <v>671</v>
      </c>
      <c r="R507" s="7">
        <f>SUM(Table32534[[#This Row],[75]:[84]])</f>
        <v>479</v>
      </c>
      <c r="S507" s="8">
        <f>SUM(Table32534[[#This Row],[5]:[9]])</f>
        <v>149</v>
      </c>
      <c r="T507" s="7">
        <f>SUM(Table32534[[#This Row],[10]:[14]])</f>
        <v>167</v>
      </c>
      <c r="U507" s="7">
        <f>SUM(Table32534[[#This Row],[15]:[19]])</f>
        <v>168</v>
      </c>
      <c r="V507" s="7">
        <f>SUM(Table32534[[#This Row],[20]:[24]])</f>
        <v>132</v>
      </c>
      <c r="W507" s="7">
        <f>SUM(Table32534[[#This Row],[25]:[29]])</f>
        <v>135</v>
      </c>
      <c r="X507" s="7">
        <f>SUM(Table32534[[#This Row],[30]:[34]])</f>
        <v>117</v>
      </c>
      <c r="Y507" s="7">
        <f>SUM(Table32534[[#This Row],[35]:[39]])</f>
        <v>176</v>
      </c>
      <c r="Z507" s="7">
        <f>SUM(Table32534[[#This Row],[40]:[44]])</f>
        <v>188</v>
      </c>
      <c r="AA507" s="7">
        <f>SUM(Table32534[[#This Row],[45]:[49]])</f>
        <v>231</v>
      </c>
      <c r="AB507" s="7">
        <f>SUM(Table32534[[#This Row],[50]:[54]])</f>
        <v>292</v>
      </c>
      <c r="AC507" s="7">
        <f>SUM(Table32534[[#This Row],[55]:[59]])</f>
        <v>404</v>
      </c>
      <c r="AD507" s="7">
        <f>SUM(Table32534[[#This Row],[60]:[64]])</f>
        <v>353</v>
      </c>
      <c r="AE507" s="7">
        <f>SUM(Table32534[[#This Row],[65]:[69]])</f>
        <v>366</v>
      </c>
      <c r="AF507" s="7">
        <f>SUM(Table32534[[#This Row],[70]:[74]])</f>
        <v>305</v>
      </c>
      <c r="AG507" s="7">
        <f>SUM(Table32534[[#This Row],[75]:[79]])</f>
        <v>296</v>
      </c>
      <c r="AH507" s="7">
        <f>SUM(Table32534[[#This Row],[80]:[84]])</f>
        <v>183</v>
      </c>
      <c r="AI507" s="7">
        <f>SUM(Table32534[[#This Row],[85]:[89]])</f>
        <v>122</v>
      </c>
      <c r="AJ507" s="7">
        <f>Table32534[[#This Row],[90]]</f>
        <v>61</v>
      </c>
      <c r="AK507" s="8">
        <v>26</v>
      </c>
      <c r="AL507" s="7">
        <v>20</v>
      </c>
      <c r="AM507" s="7">
        <v>32</v>
      </c>
      <c r="AN507" s="7">
        <v>17</v>
      </c>
      <c r="AO507" s="7">
        <v>28</v>
      </c>
      <c r="AP507" s="7">
        <v>27</v>
      </c>
      <c r="AQ507" s="7">
        <v>38</v>
      </c>
      <c r="AR507" s="7">
        <v>24</v>
      </c>
      <c r="AS507" s="7">
        <v>35</v>
      </c>
      <c r="AT507" s="7">
        <v>25</v>
      </c>
      <c r="AU507" s="7">
        <v>36</v>
      </c>
      <c r="AV507" s="7">
        <v>28</v>
      </c>
      <c r="AW507" s="7">
        <v>31</v>
      </c>
      <c r="AX507" s="7">
        <v>31</v>
      </c>
      <c r="AY507" s="7">
        <v>41</v>
      </c>
      <c r="AZ507" s="7">
        <v>37</v>
      </c>
      <c r="BA507" s="7">
        <v>33</v>
      </c>
      <c r="BB507" s="7">
        <v>40</v>
      </c>
      <c r="BC507" s="7">
        <v>32</v>
      </c>
      <c r="BD507" s="7">
        <v>26</v>
      </c>
      <c r="BE507" s="7">
        <v>35</v>
      </c>
      <c r="BF507" s="7">
        <v>27</v>
      </c>
      <c r="BG507" s="7">
        <v>27</v>
      </c>
      <c r="BH507" s="7">
        <v>23</v>
      </c>
      <c r="BI507" s="7">
        <v>20</v>
      </c>
      <c r="BJ507" s="7">
        <v>20</v>
      </c>
      <c r="BK507" s="7">
        <v>32</v>
      </c>
      <c r="BL507" s="7">
        <v>27</v>
      </c>
      <c r="BM507" s="7">
        <v>27</v>
      </c>
      <c r="BN507" s="7">
        <v>29</v>
      </c>
      <c r="BO507" s="7">
        <v>19</v>
      </c>
      <c r="BP507" s="7">
        <v>18</v>
      </c>
      <c r="BQ507" s="7">
        <v>22</v>
      </c>
      <c r="BR507" s="7">
        <v>27</v>
      </c>
      <c r="BS507" s="7">
        <v>31</v>
      </c>
      <c r="BT507" s="7">
        <v>35</v>
      </c>
      <c r="BU507" s="7">
        <v>42</v>
      </c>
      <c r="BV507" s="7">
        <v>26</v>
      </c>
      <c r="BW507" s="7">
        <v>35</v>
      </c>
      <c r="BX507" s="7">
        <v>38</v>
      </c>
      <c r="BY507" s="7">
        <v>29</v>
      </c>
      <c r="BZ507" s="7">
        <v>43</v>
      </c>
      <c r="CA507" s="7">
        <v>33</v>
      </c>
      <c r="CB507" s="7">
        <v>45</v>
      </c>
      <c r="CC507" s="7">
        <v>38</v>
      </c>
      <c r="CD507" s="7">
        <v>44</v>
      </c>
      <c r="CE507" s="7">
        <v>41</v>
      </c>
      <c r="CF507" s="7">
        <v>38</v>
      </c>
      <c r="CG507" s="7">
        <v>47</v>
      </c>
      <c r="CH507" s="7">
        <v>61</v>
      </c>
      <c r="CI507" s="7">
        <v>51</v>
      </c>
      <c r="CJ507" s="7">
        <v>61</v>
      </c>
      <c r="CK507" s="7">
        <v>56</v>
      </c>
      <c r="CL507" s="7">
        <v>61</v>
      </c>
      <c r="CM507" s="7">
        <v>63</v>
      </c>
      <c r="CN507" s="7">
        <v>50</v>
      </c>
      <c r="CO507" s="7">
        <v>87</v>
      </c>
      <c r="CP507" s="7">
        <v>93</v>
      </c>
      <c r="CQ507" s="7">
        <v>80</v>
      </c>
      <c r="CR507" s="7">
        <v>94</v>
      </c>
      <c r="CS507" s="7">
        <v>75</v>
      </c>
      <c r="CT507" s="7">
        <v>74</v>
      </c>
      <c r="CU507" s="7">
        <v>58</v>
      </c>
      <c r="CV507" s="7">
        <v>67</v>
      </c>
      <c r="CW507" s="7">
        <v>79</v>
      </c>
      <c r="CX507" s="7">
        <v>74</v>
      </c>
      <c r="CY507" s="7">
        <v>72</v>
      </c>
      <c r="CZ507" s="7">
        <v>72</v>
      </c>
      <c r="DA507" s="7">
        <v>58</v>
      </c>
      <c r="DB507" s="7">
        <v>90</v>
      </c>
      <c r="DC507" s="7">
        <v>53</v>
      </c>
      <c r="DD507" s="7">
        <v>61</v>
      </c>
      <c r="DE507" s="7">
        <v>72</v>
      </c>
      <c r="DF507" s="7">
        <v>60</v>
      </c>
      <c r="DG507" s="7">
        <v>59</v>
      </c>
      <c r="DH507" s="7">
        <v>64</v>
      </c>
      <c r="DI507" s="7">
        <v>62</v>
      </c>
      <c r="DJ507" s="7">
        <v>83</v>
      </c>
      <c r="DK507" s="7">
        <v>39</v>
      </c>
      <c r="DL507" s="7">
        <v>48</v>
      </c>
      <c r="DM507" s="7">
        <v>54</v>
      </c>
      <c r="DN507" s="7">
        <v>45</v>
      </c>
      <c r="DO507" s="7">
        <v>31</v>
      </c>
      <c r="DP507" s="7">
        <v>25</v>
      </c>
      <c r="DQ507" s="7">
        <v>28</v>
      </c>
      <c r="DR507" s="7">
        <v>24</v>
      </c>
      <c r="DS507" s="7">
        <v>25</v>
      </c>
      <c r="DT507" s="7">
        <v>25</v>
      </c>
      <c r="DU507" s="7">
        <v>29</v>
      </c>
      <c r="DV507" s="7">
        <v>19</v>
      </c>
      <c r="DW507" s="7">
        <v>61</v>
      </c>
      <c r="DX507" s="7">
        <f t="shared" si="37"/>
        <v>2159</v>
      </c>
      <c r="DY507" s="7">
        <f t="shared" si="38"/>
        <v>190</v>
      </c>
      <c r="DZ507" s="7">
        <f t="shared" si="39"/>
        <v>847</v>
      </c>
      <c r="EA507" s="7">
        <f t="shared" si="40"/>
        <v>1049</v>
      </c>
    </row>
    <row r="508" spans="1:131" x14ac:dyDescent="0.35">
      <c r="A508" s="7">
        <v>14</v>
      </c>
      <c r="B508" s="10" t="s">
        <v>1146</v>
      </c>
      <c r="C508" s="10" t="s">
        <v>1130</v>
      </c>
      <c r="D508" s="7" t="s">
        <v>1131</v>
      </c>
      <c r="E508" s="7">
        <f>SUM(Table32534[[#This Row],[0]:[90]])</f>
        <v>4945</v>
      </c>
      <c r="F508" s="8">
        <f>SUM(Table32534[[#This Row],[0]:[15]])</f>
        <v>883</v>
      </c>
      <c r="G508" s="7">
        <f>SUM(Table32534[[#This Row],[16]:[64]])</f>
        <v>3012</v>
      </c>
      <c r="H508" s="7">
        <f>SUM(Table32534[[#This Row],[65]:[90]])</f>
        <v>1050</v>
      </c>
      <c r="I508" s="7">
        <f>SUM(Table32534[[#This Row],[85]:[90]])</f>
        <v>120</v>
      </c>
      <c r="J508" s="8">
        <f>SUM(Table32534[[#This Row],[0]:[17]])</f>
        <v>1022</v>
      </c>
      <c r="K508" s="7">
        <f>SUM(Table32534[[#This Row],[18]:[64]])</f>
        <v>2873</v>
      </c>
      <c r="L508" s="8">
        <f>SUM(Table32534[[#This Row],[0]:[4]])</f>
        <v>263</v>
      </c>
      <c r="M508" s="7">
        <f>SUM(Table32534[[#This Row],[5]:[15]])</f>
        <v>620</v>
      </c>
      <c r="N508" s="7">
        <f>SUM(Table32534[[#This Row],[16]:[24]])</f>
        <v>554</v>
      </c>
      <c r="O508" s="7">
        <f>SUM(Table32534[[#This Row],[25]:[49]])</f>
        <v>1434</v>
      </c>
      <c r="P508" s="7">
        <f>SUM(Table32534[[#This Row],[50]:[64]])</f>
        <v>1024</v>
      </c>
      <c r="Q508" s="7">
        <f>SUM(Table32534[[#This Row],[65]:[74]])</f>
        <v>553</v>
      </c>
      <c r="R508" s="7">
        <f>SUM(Table32534[[#This Row],[75]:[84]])</f>
        <v>377</v>
      </c>
      <c r="S508" s="8">
        <f>SUM(Table32534[[#This Row],[5]:[9]])</f>
        <v>272</v>
      </c>
      <c r="T508" s="7">
        <f>SUM(Table32534[[#This Row],[10]:[14]])</f>
        <v>277</v>
      </c>
      <c r="U508" s="7">
        <f>SUM(Table32534[[#This Row],[15]:[19]])</f>
        <v>361</v>
      </c>
      <c r="V508" s="7">
        <f>SUM(Table32534[[#This Row],[20]:[24]])</f>
        <v>264</v>
      </c>
      <c r="W508" s="7">
        <f>SUM(Table32534[[#This Row],[25]:[29]])</f>
        <v>306</v>
      </c>
      <c r="X508" s="7">
        <f>SUM(Table32534[[#This Row],[30]:[34]])</f>
        <v>312</v>
      </c>
      <c r="Y508" s="7">
        <f>SUM(Table32534[[#This Row],[35]:[39]])</f>
        <v>292</v>
      </c>
      <c r="Z508" s="7">
        <f>SUM(Table32534[[#This Row],[40]:[44]])</f>
        <v>269</v>
      </c>
      <c r="AA508" s="7">
        <f>SUM(Table32534[[#This Row],[45]:[49]])</f>
        <v>255</v>
      </c>
      <c r="AB508" s="7">
        <f>SUM(Table32534[[#This Row],[50]:[54]])</f>
        <v>310</v>
      </c>
      <c r="AC508" s="7">
        <f>SUM(Table32534[[#This Row],[55]:[59]])</f>
        <v>402</v>
      </c>
      <c r="AD508" s="7">
        <f>SUM(Table32534[[#This Row],[60]:[64]])</f>
        <v>312</v>
      </c>
      <c r="AE508" s="7">
        <f>SUM(Table32534[[#This Row],[65]:[69]])</f>
        <v>289</v>
      </c>
      <c r="AF508" s="7">
        <f>SUM(Table32534[[#This Row],[70]:[74]])</f>
        <v>264</v>
      </c>
      <c r="AG508" s="7">
        <f>SUM(Table32534[[#This Row],[75]:[79]])</f>
        <v>223</v>
      </c>
      <c r="AH508" s="7">
        <f>SUM(Table32534[[#This Row],[80]:[84]])</f>
        <v>154</v>
      </c>
      <c r="AI508" s="7">
        <f>SUM(Table32534[[#This Row],[85]:[89]])</f>
        <v>81</v>
      </c>
      <c r="AJ508" s="7">
        <f>Table32534[[#This Row],[90]]</f>
        <v>39</v>
      </c>
      <c r="AK508" s="8">
        <v>40</v>
      </c>
      <c r="AL508" s="7">
        <v>56</v>
      </c>
      <c r="AM508" s="7">
        <v>49</v>
      </c>
      <c r="AN508" s="7">
        <v>66</v>
      </c>
      <c r="AO508" s="7">
        <v>52</v>
      </c>
      <c r="AP508" s="7">
        <v>44</v>
      </c>
      <c r="AQ508" s="7">
        <v>60</v>
      </c>
      <c r="AR508" s="7">
        <v>53</v>
      </c>
      <c r="AS508" s="7">
        <v>51</v>
      </c>
      <c r="AT508" s="7">
        <v>64</v>
      </c>
      <c r="AU508" s="7">
        <v>54</v>
      </c>
      <c r="AV508" s="7">
        <v>54</v>
      </c>
      <c r="AW508" s="7">
        <v>65</v>
      </c>
      <c r="AX508" s="7">
        <v>50</v>
      </c>
      <c r="AY508" s="7">
        <v>54</v>
      </c>
      <c r="AZ508" s="7">
        <v>71</v>
      </c>
      <c r="BA508" s="7">
        <v>83</v>
      </c>
      <c r="BB508" s="7">
        <v>56</v>
      </c>
      <c r="BC508" s="7">
        <v>77</v>
      </c>
      <c r="BD508" s="7">
        <v>74</v>
      </c>
      <c r="BE508" s="7">
        <v>51</v>
      </c>
      <c r="BF508" s="7">
        <v>67</v>
      </c>
      <c r="BG508" s="7">
        <v>56</v>
      </c>
      <c r="BH508" s="7">
        <v>40</v>
      </c>
      <c r="BI508" s="7">
        <v>50</v>
      </c>
      <c r="BJ508" s="7">
        <v>54</v>
      </c>
      <c r="BK508" s="7">
        <v>67</v>
      </c>
      <c r="BL508" s="7">
        <v>63</v>
      </c>
      <c r="BM508" s="7">
        <v>59</v>
      </c>
      <c r="BN508" s="7">
        <v>63</v>
      </c>
      <c r="BO508" s="7">
        <v>55</v>
      </c>
      <c r="BP508" s="7">
        <v>62</v>
      </c>
      <c r="BQ508" s="7">
        <v>61</v>
      </c>
      <c r="BR508" s="7">
        <v>54</v>
      </c>
      <c r="BS508" s="7">
        <v>80</v>
      </c>
      <c r="BT508" s="7">
        <v>53</v>
      </c>
      <c r="BU508" s="7">
        <v>61</v>
      </c>
      <c r="BV508" s="7">
        <v>43</v>
      </c>
      <c r="BW508" s="7">
        <v>71</v>
      </c>
      <c r="BX508" s="7">
        <v>64</v>
      </c>
      <c r="BY508" s="7">
        <v>49</v>
      </c>
      <c r="BZ508" s="7">
        <v>60</v>
      </c>
      <c r="CA508" s="7">
        <v>55</v>
      </c>
      <c r="CB508" s="7">
        <v>57</v>
      </c>
      <c r="CC508" s="7">
        <v>48</v>
      </c>
      <c r="CD508" s="7">
        <v>64</v>
      </c>
      <c r="CE508" s="7">
        <v>45</v>
      </c>
      <c r="CF508" s="7">
        <v>40</v>
      </c>
      <c r="CG508" s="7">
        <v>50</v>
      </c>
      <c r="CH508" s="7">
        <v>56</v>
      </c>
      <c r="CI508" s="7">
        <v>69</v>
      </c>
      <c r="CJ508" s="7">
        <v>53</v>
      </c>
      <c r="CK508" s="7">
        <v>66</v>
      </c>
      <c r="CL508" s="7">
        <v>57</v>
      </c>
      <c r="CM508" s="7">
        <v>65</v>
      </c>
      <c r="CN508" s="7">
        <v>97</v>
      </c>
      <c r="CO508" s="7">
        <v>73</v>
      </c>
      <c r="CP508" s="7">
        <v>86</v>
      </c>
      <c r="CQ508" s="7">
        <v>62</v>
      </c>
      <c r="CR508" s="7">
        <v>84</v>
      </c>
      <c r="CS508" s="7">
        <v>61</v>
      </c>
      <c r="CT508" s="7">
        <v>65</v>
      </c>
      <c r="CU508" s="7">
        <v>66</v>
      </c>
      <c r="CV508" s="7">
        <v>63</v>
      </c>
      <c r="CW508" s="7">
        <v>57</v>
      </c>
      <c r="CX508" s="7">
        <v>60</v>
      </c>
      <c r="CY508" s="7">
        <v>51</v>
      </c>
      <c r="CZ508" s="7">
        <v>79</v>
      </c>
      <c r="DA508" s="7">
        <v>52</v>
      </c>
      <c r="DB508" s="7">
        <v>47</v>
      </c>
      <c r="DC508" s="7">
        <v>54</v>
      </c>
      <c r="DD508" s="7">
        <v>64</v>
      </c>
      <c r="DE508" s="7">
        <v>46</v>
      </c>
      <c r="DF508" s="7">
        <v>48</v>
      </c>
      <c r="DG508" s="7">
        <v>52</v>
      </c>
      <c r="DH508" s="7">
        <v>50</v>
      </c>
      <c r="DI508" s="7">
        <v>49</v>
      </c>
      <c r="DJ508" s="7">
        <v>56</v>
      </c>
      <c r="DK508" s="7">
        <v>29</v>
      </c>
      <c r="DL508" s="7">
        <v>39</v>
      </c>
      <c r="DM508" s="7">
        <v>41</v>
      </c>
      <c r="DN508" s="7">
        <v>34</v>
      </c>
      <c r="DO508" s="7">
        <v>31</v>
      </c>
      <c r="DP508" s="7">
        <v>30</v>
      </c>
      <c r="DQ508" s="7">
        <v>18</v>
      </c>
      <c r="DR508" s="7">
        <v>18</v>
      </c>
      <c r="DS508" s="7">
        <v>16</v>
      </c>
      <c r="DT508" s="7">
        <v>20</v>
      </c>
      <c r="DU508" s="7">
        <v>9</v>
      </c>
      <c r="DV508" s="7">
        <v>18</v>
      </c>
      <c r="DW508" s="7">
        <v>39</v>
      </c>
      <c r="DX508" s="7">
        <f t="shared" si="37"/>
        <v>3012</v>
      </c>
      <c r="DY508" s="7">
        <f t="shared" si="38"/>
        <v>415</v>
      </c>
      <c r="DZ508" s="7">
        <f t="shared" si="39"/>
        <v>1434</v>
      </c>
      <c r="EA508" s="7">
        <f t="shared" si="40"/>
        <v>1024</v>
      </c>
    </row>
    <row r="509" spans="1:131" x14ac:dyDescent="0.35">
      <c r="A509" s="7">
        <v>14</v>
      </c>
      <c r="B509" s="10" t="s">
        <v>1146</v>
      </c>
      <c r="C509" s="10" t="s">
        <v>1132</v>
      </c>
      <c r="D509" s="7" t="s">
        <v>1133</v>
      </c>
      <c r="E509" s="7">
        <f>SUM(Table32534[[#This Row],[0]:[90]])</f>
        <v>5004</v>
      </c>
      <c r="F509" s="8">
        <f>SUM(Table32534[[#This Row],[0]:[15]])</f>
        <v>697</v>
      </c>
      <c r="G509" s="7">
        <f>SUM(Table32534[[#This Row],[16]:[64]])</f>
        <v>2950</v>
      </c>
      <c r="H509" s="7">
        <f>SUM(Table32534[[#This Row],[65]:[90]])</f>
        <v>1357</v>
      </c>
      <c r="I509" s="7">
        <f>SUM(Table32534[[#This Row],[85]:[90]])</f>
        <v>192</v>
      </c>
      <c r="J509" s="8">
        <f>SUM(Table32534[[#This Row],[0]:[17]])</f>
        <v>798</v>
      </c>
      <c r="K509" s="7">
        <f>SUM(Table32534[[#This Row],[18]:[64]])</f>
        <v>2849</v>
      </c>
      <c r="L509" s="8">
        <f>SUM(Table32534[[#This Row],[0]:[4]])</f>
        <v>183</v>
      </c>
      <c r="M509" s="7">
        <f>SUM(Table32534[[#This Row],[5]:[15]])</f>
        <v>514</v>
      </c>
      <c r="N509" s="7">
        <f>SUM(Table32534[[#This Row],[16]:[24]])</f>
        <v>448</v>
      </c>
      <c r="O509" s="7">
        <f>SUM(Table32534[[#This Row],[25]:[49]])</f>
        <v>1386</v>
      </c>
      <c r="P509" s="7">
        <f>SUM(Table32534[[#This Row],[50]:[64]])</f>
        <v>1116</v>
      </c>
      <c r="Q509" s="7">
        <f>SUM(Table32534[[#This Row],[65]:[74]])</f>
        <v>677</v>
      </c>
      <c r="R509" s="7">
        <f>SUM(Table32534[[#This Row],[75]:[84]])</f>
        <v>488</v>
      </c>
      <c r="S509" s="8">
        <f>SUM(Table32534[[#This Row],[5]:[9]])</f>
        <v>226</v>
      </c>
      <c r="T509" s="7">
        <f>SUM(Table32534[[#This Row],[10]:[14]])</f>
        <v>233</v>
      </c>
      <c r="U509" s="7">
        <f>SUM(Table32534[[#This Row],[15]:[19]])</f>
        <v>248</v>
      </c>
      <c r="V509" s="7">
        <f>SUM(Table32534[[#This Row],[20]:[24]])</f>
        <v>255</v>
      </c>
      <c r="W509" s="7">
        <f>SUM(Table32534[[#This Row],[25]:[29]])</f>
        <v>213</v>
      </c>
      <c r="X509" s="7">
        <f>SUM(Table32534[[#This Row],[30]:[34]])</f>
        <v>277</v>
      </c>
      <c r="Y509" s="7">
        <f>SUM(Table32534[[#This Row],[35]:[39]])</f>
        <v>307</v>
      </c>
      <c r="Z509" s="7">
        <f>SUM(Table32534[[#This Row],[40]:[44]])</f>
        <v>316</v>
      </c>
      <c r="AA509" s="7">
        <f>SUM(Table32534[[#This Row],[45]:[49]])</f>
        <v>273</v>
      </c>
      <c r="AB509" s="7">
        <f>SUM(Table32534[[#This Row],[50]:[54]])</f>
        <v>360</v>
      </c>
      <c r="AC509" s="7">
        <f>SUM(Table32534[[#This Row],[55]:[59]])</f>
        <v>382</v>
      </c>
      <c r="AD509" s="7">
        <f>SUM(Table32534[[#This Row],[60]:[64]])</f>
        <v>374</v>
      </c>
      <c r="AE509" s="7">
        <f>SUM(Table32534[[#This Row],[65]:[69]])</f>
        <v>370</v>
      </c>
      <c r="AF509" s="7">
        <f>SUM(Table32534[[#This Row],[70]:[74]])</f>
        <v>307</v>
      </c>
      <c r="AG509" s="7">
        <f>SUM(Table32534[[#This Row],[75]:[79]])</f>
        <v>298</v>
      </c>
      <c r="AH509" s="7">
        <f>SUM(Table32534[[#This Row],[80]:[84]])</f>
        <v>190</v>
      </c>
      <c r="AI509" s="7">
        <f>SUM(Table32534[[#This Row],[85]:[89]])</f>
        <v>112</v>
      </c>
      <c r="AJ509" s="7">
        <f>Table32534[[#This Row],[90]]</f>
        <v>80</v>
      </c>
      <c r="AK509" s="8">
        <v>27</v>
      </c>
      <c r="AL509" s="7">
        <v>32</v>
      </c>
      <c r="AM509" s="7">
        <v>45</v>
      </c>
      <c r="AN509" s="7">
        <v>38</v>
      </c>
      <c r="AO509" s="7">
        <v>41</v>
      </c>
      <c r="AP509" s="7">
        <v>43</v>
      </c>
      <c r="AQ509" s="7">
        <v>42</v>
      </c>
      <c r="AR509" s="7">
        <v>38</v>
      </c>
      <c r="AS509" s="7">
        <v>59</v>
      </c>
      <c r="AT509" s="7">
        <v>44</v>
      </c>
      <c r="AU509" s="7">
        <v>50</v>
      </c>
      <c r="AV509" s="7">
        <v>51</v>
      </c>
      <c r="AW509" s="7">
        <v>37</v>
      </c>
      <c r="AX509" s="7">
        <v>47</v>
      </c>
      <c r="AY509" s="7">
        <v>48</v>
      </c>
      <c r="AZ509" s="7">
        <v>55</v>
      </c>
      <c r="BA509" s="7">
        <v>58</v>
      </c>
      <c r="BB509" s="7">
        <v>43</v>
      </c>
      <c r="BC509" s="7">
        <v>54</v>
      </c>
      <c r="BD509" s="7">
        <v>38</v>
      </c>
      <c r="BE509" s="7">
        <v>81</v>
      </c>
      <c r="BF509" s="7">
        <v>59</v>
      </c>
      <c r="BG509" s="7">
        <v>43</v>
      </c>
      <c r="BH509" s="7">
        <v>39</v>
      </c>
      <c r="BI509" s="7">
        <v>33</v>
      </c>
      <c r="BJ509" s="7">
        <v>37</v>
      </c>
      <c r="BK509" s="7">
        <v>39</v>
      </c>
      <c r="BL509" s="7">
        <v>45</v>
      </c>
      <c r="BM509" s="7">
        <v>44</v>
      </c>
      <c r="BN509" s="7">
        <v>48</v>
      </c>
      <c r="BO509" s="7">
        <v>48</v>
      </c>
      <c r="BP509" s="7">
        <v>48</v>
      </c>
      <c r="BQ509" s="7">
        <v>57</v>
      </c>
      <c r="BR509" s="7">
        <v>66</v>
      </c>
      <c r="BS509" s="7">
        <v>58</v>
      </c>
      <c r="BT509" s="7">
        <v>67</v>
      </c>
      <c r="BU509" s="7">
        <v>62</v>
      </c>
      <c r="BV509" s="7">
        <v>57</v>
      </c>
      <c r="BW509" s="7">
        <v>63</v>
      </c>
      <c r="BX509" s="7">
        <v>58</v>
      </c>
      <c r="BY509" s="7">
        <v>64</v>
      </c>
      <c r="BZ509" s="7">
        <v>65</v>
      </c>
      <c r="CA509" s="7">
        <v>64</v>
      </c>
      <c r="CB509" s="7">
        <v>60</v>
      </c>
      <c r="CC509" s="7">
        <v>63</v>
      </c>
      <c r="CD509" s="7">
        <v>62</v>
      </c>
      <c r="CE509" s="7">
        <v>44</v>
      </c>
      <c r="CF509" s="7">
        <v>58</v>
      </c>
      <c r="CG509" s="7">
        <v>50</v>
      </c>
      <c r="CH509" s="7">
        <v>59</v>
      </c>
      <c r="CI509" s="7">
        <v>64</v>
      </c>
      <c r="CJ509" s="7">
        <v>81</v>
      </c>
      <c r="CK509" s="7">
        <v>75</v>
      </c>
      <c r="CL509" s="7">
        <v>66</v>
      </c>
      <c r="CM509" s="7">
        <v>74</v>
      </c>
      <c r="CN509" s="7">
        <v>70</v>
      </c>
      <c r="CO509" s="7">
        <v>87</v>
      </c>
      <c r="CP509" s="7">
        <v>66</v>
      </c>
      <c r="CQ509" s="7">
        <v>74</v>
      </c>
      <c r="CR509" s="7">
        <v>85</v>
      </c>
      <c r="CS509" s="7">
        <v>79</v>
      </c>
      <c r="CT509" s="7">
        <v>70</v>
      </c>
      <c r="CU509" s="7">
        <v>86</v>
      </c>
      <c r="CV509" s="7">
        <v>70</v>
      </c>
      <c r="CW509" s="7">
        <v>69</v>
      </c>
      <c r="CX509" s="7">
        <v>67</v>
      </c>
      <c r="CY509" s="7">
        <v>88</v>
      </c>
      <c r="CZ509" s="7">
        <v>70</v>
      </c>
      <c r="DA509" s="7">
        <v>69</v>
      </c>
      <c r="DB509" s="7">
        <v>76</v>
      </c>
      <c r="DC509" s="7">
        <v>58</v>
      </c>
      <c r="DD509" s="7">
        <v>57</v>
      </c>
      <c r="DE509" s="7">
        <v>61</v>
      </c>
      <c r="DF509" s="7">
        <v>63</v>
      </c>
      <c r="DG509" s="7">
        <v>68</v>
      </c>
      <c r="DH509" s="7">
        <v>67</v>
      </c>
      <c r="DI509" s="7">
        <v>61</v>
      </c>
      <c r="DJ509" s="7">
        <v>71</v>
      </c>
      <c r="DK509" s="7">
        <v>51</v>
      </c>
      <c r="DL509" s="7">
        <v>48</v>
      </c>
      <c r="DM509" s="7">
        <v>47</v>
      </c>
      <c r="DN509" s="7">
        <v>44</v>
      </c>
      <c r="DO509" s="7">
        <v>39</v>
      </c>
      <c r="DP509" s="7">
        <v>24</v>
      </c>
      <c r="DQ509" s="7">
        <v>36</v>
      </c>
      <c r="DR509" s="7">
        <v>16</v>
      </c>
      <c r="DS509" s="7">
        <v>27</v>
      </c>
      <c r="DT509" s="7">
        <v>29</v>
      </c>
      <c r="DU509" s="7">
        <v>20</v>
      </c>
      <c r="DV509" s="7">
        <v>20</v>
      </c>
      <c r="DW509" s="7">
        <v>80</v>
      </c>
      <c r="DX509" s="7">
        <f t="shared" si="37"/>
        <v>2950</v>
      </c>
      <c r="DY509" s="7">
        <f t="shared" si="38"/>
        <v>347</v>
      </c>
      <c r="DZ509" s="7">
        <f t="shared" si="39"/>
        <v>1386</v>
      </c>
      <c r="EA509" s="7">
        <f t="shared" si="40"/>
        <v>1116</v>
      </c>
    </row>
    <row r="510" spans="1:131" x14ac:dyDescent="0.35">
      <c r="A510" s="7">
        <v>14</v>
      </c>
      <c r="B510" s="10" t="s">
        <v>1146</v>
      </c>
      <c r="C510" s="10" t="s">
        <v>1134</v>
      </c>
      <c r="D510" s="7" t="s">
        <v>1135</v>
      </c>
      <c r="E510" s="7">
        <f>SUM(Table32534[[#This Row],[0]:[90]])</f>
        <v>3596</v>
      </c>
      <c r="F510" s="8">
        <f>SUM(Table32534[[#This Row],[0]:[15]])</f>
        <v>561</v>
      </c>
      <c r="G510" s="7">
        <f>SUM(Table32534[[#This Row],[16]:[64]])</f>
        <v>2254</v>
      </c>
      <c r="H510" s="7">
        <f>SUM(Table32534[[#This Row],[65]:[90]])</f>
        <v>781</v>
      </c>
      <c r="I510" s="7">
        <f>SUM(Table32534[[#This Row],[85]:[90]])</f>
        <v>77</v>
      </c>
      <c r="J510" s="8">
        <f>SUM(Table32534[[#This Row],[0]:[17]])</f>
        <v>657</v>
      </c>
      <c r="K510" s="7">
        <f>SUM(Table32534[[#This Row],[18]:[64]])</f>
        <v>2158</v>
      </c>
      <c r="L510" s="8">
        <f>SUM(Table32534[[#This Row],[0]:[4]])</f>
        <v>155</v>
      </c>
      <c r="M510" s="7">
        <f>SUM(Table32534[[#This Row],[5]:[15]])</f>
        <v>406</v>
      </c>
      <c r="N510" s="7">
        <f>SUM(Table32534[[#This Row],[16]:[24]])</f>
        <v>393</v>
      </c>
      <c r="O510" s="7">
        <f>SUM(Table32534[[#This Row],[25]:[49]])</f>
        <v>1048</v>
      </c>
      <c r="P510" s="7">
        <f>SUM(Table32534[[#This Row],[50]:[64]])</f>
        <v>813</v>
      </c>
      <c r="Q510" s="7">
        <f>SUM(Table32534[[#This Row],[65]:[74]])</f>
        <v>438</v>
      </c>
      <c r="R510" s="7">
        <f>SUM(Table32534[[#This Row],[75]:[84]])</f>
        <v>266</v>
      </c>
      <c r="S510" s="8">
        <f>SUM(Table32534[[#This Row],[5]:[9]])</f>
        <v>152</v>
      </c>
      <c r="T510" s="7">
        <f>SUM(Table32534[[#This Row],[10]:[14]])</f>
        <v>210</v>
      </c>
      <c r="U510" s="7">
        <f>SUM(Table32534[[#This Row],[15]:[19]])</f>
        <v>227</v>
      </c>
      <c r="V510" s="7">
        <f>SUM(Table32534[[#This Row],[20]:[24]])</f>
        <v>210</v>
      </c>
      <c r="W510" s="7">
        <f>SUM(Table32534[[#This Row],[25]:[29]])</f>
        <v>193</v>
      </c>
      <c r="X510" s="7">
        <f>SUM(Table32534[[#This Row],[30]:[34]])</f>
        <v>212</v>
      </c>
      <c r="Y510" s="7">
        <f>SUM(Table32534[[#This Row],[35]:[39]])</f>
        <v>244</v>
      </c>
      <c r="Z510" s="7">
        <f>SUM(Table32534[[#This Row],[40]:[44]])</f>
        <v>211</v>
      </c>
      <c r="AA510" s="7">
        <f>SUM(Table32534[[#This Row],[45]:[49]])</f>
        <v>188</v>
      </c>
      <c r="AB510" s="7">
        <f>SUM(Table32534[[#This Row],[50]:[54]])</f>
        <v>226</v>
      </c>
      <c r="AC510" s="7">
        <f>SUM(Table32534[[#This Row],[55]:[59]])</f>
        <v>314</v>
      </c>
      <c r="AD510" s="7">
        <f>SUM(Table32534[[#This Row],[60]:[64]])</f>
        <v>273</v>
      </c>
      <c r="AE510" s="7">
        <f>SUM(Table32534[[#This Row],[65]:[69]])</f>
        <v>244</v>
      </c>
      <c r="AF510" s="7">
        <f>SUM(Table32534[[#This Row],[70]:[74]])</f>
        <v>194</v>
      </c>
      <c r="AG510" s="7">
        <f>SUM(Table32534[[#This Row],[75]:[79]])</f>
        <v>160</v>
      </c>
      <c r="AH510" s="7">
        <f>SUM(Table32534[[#This Row],[80]:[84]])</f>
        <v>106</v>
      </c>
      <c r="AI510" s="7">
        <f>SUM(Table32534[[#This Row],[85]:[89]])</f>
        <v>42</v>
      </c>
      <c r="AJ510" s="7">
        <f>Table32534[[#This Row],[90]]</f>
        <v>35</v>
      </c>
      <c r="AK510" s="8">
        <v>36</v>
      </c>
      <c r="AL510" s="7">
        <v>22</v>
      </c>
      <c r="AM510" s="7">
        <v>33</v>
      </c>
      <c r="AN510" s="7">
        <v>33</v>
      </c>
      <c r="AO510" s="7">
        <v>31</v>
      </c>
      <c r="AP510" s="7">
        <v>25</v>
      </c>
      <c r="AQ510" s="7">
        <v>33</v>
      </c>
      <c r="AR510" s="7">
        <v>38</v>
      </c>
      <c r="AS510" s="7">
        <v>23</v>
      </c>
      <c r="AT510" s="7">
        <v>33</v>
      </c>
      <c r="AU510" s="7">
        <v>40</v>
      </c>
      <c r="AV510" s="7">
        <v>35</v>
      </c>
      <c r="AW510" s="7">
        <v>42</v>
      </c>
      <c r="AX510" s="7">
        <v>45</v>
      </c>
      <c r="AY510" s="7">
        <v>48</v>
      </c>
      <c r="AZ510" s="7">
        <v>44</v>
      </c>
      <c r="BA510" s="7">
        <v>52</v>
      </c>
      <c r="BB510" s="7">
        <v>44</v>
      </c>
      <c r="BC510" s="7">
        <v>35</v>
      </c>
      <c r="BD510" s="7">
        <v>52</v>
      </c>
      <c r="BE510" s="7">
        <v>55</v>
      </c>
      <c r="BF510" s="7">
        <v>59</v>
      </c>
      <c r="BG510" s="7">
        <v>33</v>
      </c>
      <c r="BH510" s="7">
        <v>32</v>
      </c>
      <c r="BI510" s="7">
        <v>31</v>
      </c>
      <c r="BJ510" s="7">
        <v>35</v>
      </c>
      <c r="BK510" s="7">
        <v>36</v>
      </c>
      <c r="BL510" s="7">
        <v>37</v>
      </c>
      <c r="BM510" s="7">
        <v>45</v>
      </c>
      <c r="BN510" s="7">
        <v>40</v>
      </c>
      <c r="BO510" s="7">
        <v>37</v>
      </c>
      <c r="BP510" s="7">
        <v>42</v>
      </c>
      <c r="BQ510" s="7">
        <v>34</v>
      </c>
      <c r="BR510" s="7">
        <v>44</v>
      </c>
      <c r="BS510" s="7">
        <v>55</v>
      </c>
      <c r="BT510" s="7">
        <v>55</v>
      </c>
      <c r="BU510" s="7">
        <v>40</v>
      </c>
      <c r="BV510" s="7">
        <v>41</v>
      </c>
      <c r="BW510" s="7">
        <v>60</v>
      </c>
      <c r="BX510" s="7">
        <v>48</v>
      </c>
      <c r="BY510" s="7">
        <v>43</v>
      </c>
      <c r="BZ510" s="7">
        <v>39</v>
      </c>
      <c r="CA510" s="7">
        <v>36</v>
      </c>
      <c r="CB510" s="7">
        <v>42</v>
      </c>
      <c r="CC510" s="7">
        <v>51</v>
      </c>
      <c r="CD510" s="7">
        <v>33</v>
      </c>
      <c r="CE510" s="7">
        <v>52</v>
      </c>
      <c r="CF510" s="7">
        <v>32</v>
      </c>
      <c r="CG510" s="7">
        <v>34</v>
      </c>
      <c r="CH510" s="7">
        <v>37</v>
      </c>
      <c r="CI510" s="7">
        <v>43</v>
      </c>
      <c r="CJ510" s="7">
        <v>45</v>
      </c>
      <c r="CK510" s="7">
        <v>42</v>
      </c>
      <c r="CL510" s="7">
        <v>51</v>
      </c>
      <c r="CM510" s="7">
        <v>45</v>
      </c>
      <c r="CN510" s="7">
        <v>65</v>
      </c>
      <c r="CO510" s="7">
        <v>54</v>
      </c>
      <c r="CP510" s="7">
        <v>79</v>
      </c>
      <c r="CQ510" s="7">
        <v>59</v>
      </c>
      <c r="CR510" s="7">
        <v>57</v>
      </c>
      <c r="CS510" s="7">
        <v>59</v>
      </c>
      <c r="CT510" s="7">
        <v>57</v>
      </c>
      <c r="CU510" s="7">
        <v>58</v>
      </c>
      <c r="CV510" s="7">
        <v>51</v>
      </c>
      <c r="CW510" s="7">
        <v>48</v>
      </c>
      <c r="CX510" s="7">
        <v>60</v>
      </c>
      <c r="CY510" s="7">
        <v>62</v>
      </c>
      <c r="CZ510" s="7">
        <v>49</v>
      </c>
      <c r="DA510" s="7">
        <v>39</v>
      </c>
      <c r="DB510" s="7">
        <v>34</v>
      </c>
      <c r="DC510" s="7">
        <v>44</v>
      </c>
      <c r="DD510" s="7">
        <v>34</v>
      </c>
      <c r="DE510" s="7">
        <v>34</v>
      </c>
      <c r="DF510" s="7">
        <v>36</v>
      </c>
      <c r="DG510" s="7">
        <v>46</v>
      </c>
      <c r="DH510" s="7">
        <v>36</v>
      </c>
      <c r="DI510" s="7">
        <v>33</v>
      </c>
      <c r="DJ510" s="7">
        <v>36</v>
      </c>
      <c r="DK510" s="7">
        <v>28</v>
      </c>
      <c r="DL510" s="7">
        <v>27</v>
      </c>
      <c r="DM510" s="7">
        <v>24</v>
      </c>
      <c r="DN510" s="7">
        <v>18</v>
      </c>
      <c r="DO510" s="7">
        <v>29</v>
      </c>
      <c r="DP510" s="7">
        <v>24</v>
      </c>
      <c r="DQ510" s="7">
        <v>11</v>
      </c>
      <c r="DR510" s="7">
        <v>7</v>
      </c>
      <c r="DS510" s="7">
        <v>11</v>
      </c>
      <c r="DT510" s="7">
        <v>14</v>
      </c>
      <c r="DU510" s="7">
        <v>6</v>
      </c>
      <c r="DV510" s="7">
        <v>4</v>
      </c>
      <c r="DW510" s="7">
        <v>35</v>
      </c>
      <c r="DX510" s="7">
        <f t="shared" si="37"/>
        <v>2254</v>
      </c>
      <c r="DY510" s="7">
        <f t="shared" si="38"/>
        <v>297</v>
      </c>
      <c r="DZ510" s="7">
        <f t="shared" si="39"/>
        <v>1048</v>
      </c>
      <c r="EA510" s="7">
        <f t="shared" si="40"/>
        <v>813</v>
      </c>
    </row>
    <row r="511" spans="1:131" x14ac:dyDescent="0.35">
      <c r="A511" s="7">
        <v>14</v>
      </c>
      <c r="B511" s="10" t="s">
        <v>1146</v>
      </c>
      <c r="C511" s="10" t="s">
        <v>1136</v>
      </c>
      <c r="D511" s="7" t="s">
        <v>1137</v>
      </c>
      <c r="E511" s="7">
        <f>SUM(Table32534[[#This Row],[0]:[90]])</f>
        <v>4438</v>
      </c>
      <c r="F511" s="8">
        <f>SUM(Table32534[[#This Row],[0]:[15]])</f>
        <v>740</v>
      </c>
      <c r="G511" s="7">
        <f>SUM(Table32534[[#This Row],[16]:[64]])</f>
        <v>2800</v>
      </c>
      <c r="H511" s="7">
        <f>SUM(Table32534[[#This Row],[65]:[90]])</f>
        <v>898</v>
      </c>
      <c r="I511" s="7">
        <f>SUM(Table32534[[#This Row],[85]:[90]])</f>
        <v>149</v>
      </c>
      <c r="J511" s="8">
        <f>SUM(Table32534[[#This Row],[0]:[17]])</f>
        <v>849</v>
      </c>
      <c r="K511" s="7">
        <f>SUM(Table32534[[#This Row],[18]:[64]])</f>
        <v>2691</v>
      </c>
      <c r="L511" s="8">
        <f>SUM(Table32534[[#This Row],[0]:[4]])</f>
        <v>228</v>
      </c>
      <c r="M511" s="7">
        <f>SUM(Table32534[[#This Row],[5]:[15]])</f>
        <v>512</v>
      </c>
      <c r="N511" s="7">
        <f>SUM(Table32534[[#This Row],[16]:[24]])</f>
        <v>468</v>
      </c>
      <c r="O511" s="7">
        <f>SUM(Table32534[[#This Row],[25]:[49]])</f>
        <v>1342</v>
      </c>
      <c r="P511" s="7">
        <f>SUM(Table32534[[#This Row],[50]:[64]])</f>
        <v>990</v>
      </c>
      <c r="Q511" s="7">
        <f>SUM(Table32534[[#This Row],[65]:[74]])</f>
        <v>445</v>
      </c>
      <c r="R511" s="7">
        <f>SUM(Table32534[[#This Row],[75]:[84]])</f>
        <v>304</v>
      </c>
      <c r="S511" s="8">
        <f>SUM(Table32534[[#This Row],[5]:[9]])</f>
        <v>237</v>
      </c>
      <c r="T511" s="7">
        <f>SUM(Table32534[[#This Row],[10]:[14]])</f>
        <v>233</v>
      </c>
      <c r="U511" s="7">
        <f>SUM(Table32534[[#This Row],[15]:[19]])</f>
        <v>255</v>
      </c>
      <c r="V511" s="7">
        <f>SUM(Table32534[[#This Row],[20]:[24]])</f>
        <v>255</v>
      </c>
      <c r="W511" s="7">
        <f>SUM(Table32534[[#This Row],[25]:[29]])</f>
        <v>308</v>
      </c>
      <c r="X511" s="7">
        <f>SUM(Table32534[[#This Row],[30]:[34]])</f>
        <v>304</v>
      </c>
      <c r="Y511" s="7">
        <f>SUM(Table32534[[#This Row],[35]:[39]])</f>
        <v>254</v>
      </c>
      <c r="Z511" s="7">
        <f>SUM(Table32534[[#This Row],[40]:[44]])</f>
        <v>247</v>
      </c>
      <c r="AA511" s="7">
        <f>SUM(Table32534[[#This Row],[45]:[49]])</f>
        <v>229</v>
      </c>
      <c r="AB511" s="7">
        <f>SUM(Table32534[[#This Row],[50]:[54]])</f>
        <v>362</v>
      </c>
      <c r="AC511" s="7">
        <f>SUM(Table32534[[#This Row],[55]:[59]])</f>
        <v>339</v>
      </c>
      <c r="AD511" s="7">
        <f>SUM(Table32534[[#This Row],[60]:[64]])</f>
        <v>289</v>
      </c>
      <c r="AE511" s="7">
        <f>SUM(Table32534[[#This Row],[65]:[69]])</f>
        <v>257</v>
      </c>
      <c r="AF511" s="7">
        <f>SUM(Table32534[[#This Row],[70]:[74]])</f>
        <v>188</v>
      </c>
      <c r="AG511" s="7">
        <f>SUM(Table32534[[#This Row],[75]:[79]])</f>
        <v>182</v>
      </c>
      <c r="AH511" s="7">
        <f>SUM(Table32534[[#This Row],[80]:[84]])</f>
        <v>122</v>
      </c>
      <c r="AI511" s="7">
        <f>SUM(Table32534[[#This Row],[85]:[89]])</f>
        <v>99</v>
      </c>
      <c r="AJ511" s="7">
        <f>Table32534[[#This Row],[90]]</f>
        <v>50</v>
      </c>
      <c r="AK511" s="8">
        <v>49</v>
      </c>
      <c r="AL511" s="7">
        <v>41</v>
      </c>
      <c r="AM511" s="7">
        <v>50</v>
      </c>
      <c r="AN511" s="7">
        <v>40</v>
      </c>
      <c r="AO511" s="7">
        <v>48</v>
      </c>
      <c r="AP511" s="7">
        <v>48</v>
      </c>
      <c r="AQ511" s="7">
        <v>53</v>
      </c>
      <c r="AR511" s="7">
        <v>44</v>
      </c>
      <c r="AS511" s="7">
        <v>46</v>
      </c>
      <c r="AT511" s="7">
        <v>46</v>
      </c>
      <c r="AU511" s="7">
        <v>48</v>
      </c>
      <c r="AV511" s="7">
        <v>43</v>
      </c>
      <c r="AW511" s="7">
        <v>58</v>
      </c>
      <c r="AX511" s="7">
        <v>45</v>
      </c>
      <c r="AY511" s="7">
        <v>39</v>
      </c>
      <c r="AZ511" s="7">
        <v>42</v>
      </c>
      <c r="BA511" s="7">
        <v>61</v>
      </c>
      <c r="BB511" s="7">
        <v>48</v>
      </c>
      <c r="BC511" s="7">
        <v>59</v>
      </c>
      <c r="BD511" s="7">
        <v>45</v>
      </c>
      <c r="BE511" s="7">
        <v>68</v>
      </c>
      <c r="BF511" s="7">
        <v>57</v>
      </c>
      <c r="BG511" s="7">
        <v>48</v>
      </c>
      <c r="BH511" s="7">
        <v>45</v>
      </c>
      <c r="BI511" s="7">
        <v>37</v>
      </c>
      <c r="BJ511" s="7">
        <v>59</v>
      </c>
      <c r="BK511" s="7">
        <v>55</v>
      </c>
      <c r="BL511" s="7">
        <v>57</v>
      </c>
      <c r="BM511" s="7">
        <v>71</v>
      </c>
      <c r="BN511" s="7">
        <v>66</v>
      </c>
      <c r="BO511" s="7">
        <v>65</v>
      </c>
      <c r="BP511" s="7">
        <v>58</v>
      </c>
      <c r="BQ511" s="7">
        <v>49</v>
      </c>
      <c r="BR511" s="7">
        <v>57</v>
      </c>
      <c r="BS511" s="7">
        <v>75</v>
      </c>
      <c r="BT511" s="7">
        <v>42</v>
      </c>
      <c r="BU511" s="7">
        <v>61</v>
      </c>
      <c r="BV511" s="7">
        <v>42</v>
      </c>
      <c r="BW511" s="7">
        <v>64</v>
      </c>
      <c r="BX511" s="7">
        <v>45</v>
      </c>
      <c r="BY511" s="7">
        <v>43</v>
      </c>
      <c r="BZ511" s="7">
        <v>44</v>
      </c>
      <c r="CA511" s="7">
        <v>55</v>
      </c>
      <c r="CB511" s="7">
        <v>46</v>
      </c>
      <c r="CC511" s="7">
        <v>59</v>
      </c>
      <c r="CD511" s="7">
        <v>47</v>
      </c>
      <c r="CE511" s="7">
        <v>42</v>
      </c>
      <c r="CF511" s="7">
        <v>48</v>
      </c>
      <c r="CG511" s="7">
        <v>36</v>
      </c>
      <c r="CH511" s="7">
        <v>56</v>
      </c>
      <c r="CI511" s="7">
        <v>62</v>
      </c>
      <c r="CJ511" s="7">
        <v>75</v>
      </c>
      <c r="CK511" s="7">
        <v>78</v>
      </c>
      <c r="CL511" s="7">
        <v>86</v>
      </c>
      <c r="CM511" s="7">
        <v>61</v>
      </c>
      <c r="CN511" s="7">
        <v>50</v>
      </c>
      <c r="CO511" s="7">
        <v>76</v>
      </c>
      <c r="CP511" s="7">
        <v>62</v>
      </c>
      <c r="CQ511" s="7">
        <v>89</v>
      </c>
      <c r="CR511" s="7">
        <v>62</v>
      </c>
      <c r="CS511" s="7">
        <v>68</v>
      </c>
      <c r="CT511" s="7">
        <v>66</v>
      </c>
      <c r="CU511" s="7">
        <v>63</v>
      </c>
      <c r="CV511" s="7">
        <v>53</v>
      </c>
      <c r="CW511" s="7">
        <v>39</v>
      </c>
      <c r="CX511" s="7">
        <v>53</v>
      </c>
      <c r="CY511" s="7">
        <v>58</v>
      </c>
      <c r="CZ511" s="7">
        <v>50</v>
      </c>
      <c r="DA511" s="7">
        <v>54</v>
      </c>
      <c r="DB511" s="7">
        <v>42</v>
      </c>
      <c r="DC511" s="7">
        <v>28</v>
      </c>
      <c r="DD511" s="7">
        <v>40</v>
      </c>
      <c r="DE511" s="7">
        <v>44</v>
      </c>
      <c r="DF511" s="7">
        <v>34</v>
      </c>
      <c r="DG511" s="7">
        <v>42</v>
      </c>
      <c r="DH511" s="7">
        <v>46</v>
      </c>
      <c r="DI511" s="7">
        <v>27</v>
      </c>
      <c r="DJ511" s="7">
        <v>42</v>
      </c>
      <c r="DK511" s="7">
        <v>28</v>
      </c>
      <c r="DL511" s="7">
        <v>39</v>
      </c>
      <c r="DM511" s="7">
        <v>25</v>
      </c>
      <c r="DN511" s="7">
        <v>26</v>
      </c>
      <c r="DO511" s="7">
        <v>18</v>
      </c>
      <c r="DP511" s="7">
        <v>26</v>
      </c>
      <c r="DQ511" s="7">
        <v>27</v>
      </c>
      <c r="DR511" s="7">
        <v>24</v>
      </c>
      <c r="DS511" s="7">
        <v>15</v>
      </c>
      <c r="DT511" s="7">
        <v>27</v>
      </c>
      <c r="DU511" s="7">
        <v>19</v>
      </c>
      <c r="DV511" s="7">
        <v>14</v>
      </c>
      <c r="DW511" s="7">
        <v>50</v>
      </c>
      <c r="DX511" s="7">
        <f t="shared" si="37"/>
        <v>2800</v>
      </c>
      <c r="DY511" s="7">
        <f t="shared" si="38"/>
        <v>359</v>
      </c>
      <c r="DZ511" s="7">
        <f t="shared" si="39"/>
        <v>1342</v>
      </c>
      <c r="EA511" s="7">
        <f t="shared" si="40"/>
        <v>990</v>
      </c>
    </row>
    <row r="512" spans="1:131" x14ac:dyDescent="0.35">
      <c r="A512" s="7">
        <v>14</v>
      </c>
      <c r="B512" s="10" t="s">
        <v>1146</v>
      </c>
      <c r="C512" s="10" t="s">
        <v>1138</v>
      </c>
      <c r="D512" s="7" t="s">
        <v>1139</v>
      </c>
      <c r="E512" s="7">
        <f>SUM(Table32534[[#This Row],[0]:[90]])</f>
        <v>3775</v>
      </c>
      <c r="F512" s="8">
        <f>SUM(Table32534[[#This Row],[0]:[15]])</f>
        <v>529</v>
      </c>
      <c r="G512" s="7">
        <f>SUM(Table32534[[#This Row],[16]:[64]])</f>
        <v>2203</v>
      </c>
      <c r="H512" s="7">
        <f>SUM(Table32534[[#This Row],[65]:[90]])</f>
        <v>1043</v>
      </c>
      <c r="I512" s="7">
        <f>SUM(Table32534[[#This Row],[85]:[90]])</f>
        <v>199</v>
      </c>
      <c r="J512" s="8">
        <f>SUM(Table32534[[#This Row],[0]:[17]])</f>
        <v>616</v>
      </c>
      <c r="K512" s="7">
        <f>SUM(Table32534[[#This Row],[18]:[64]])</f>
        <v>2116</v>
      </c>
      <c r="L512" s="8">
        <f>SUM(Table32534[[#This Row],[0]:[4]])</f>
        <v>98</v>
      </c>
      <c r="M512" s="7">
        <f>SUM(Table32534[[#This Row],[5]:[15]])</f>
        <v>431</v>
      </c>
      <c r="N512" s="7">
        <f>SUM(Table32534[[#This Row],[16]:[24]])</f>
        <v>348</v>
      </c>
      <c r="O512" s="7">
        <f>SUM(Table32534[[#This Row],[25]:[49]])</f>
        <v>981</v>
      </c>
      <c r="P512" s="7">
        <f>SUM(Table32534[[#This Row],[50]:[64]])</f>
        <v>874</v>
      </c>
      <c r="Q512" s="7">
        <f>SUM(Table32534[[#This Row],[65]:[74]])</f>
        <v>465</v>
      </c>
      <c r="R512" s="7">
        <f>SUM(Table32534[[#This Row],[75]:[84]])</f>
        <v>379</v>
      </c>
      <c r="S512" s="8">
        <f>SUM(Table32534[[#This Row],[5]:[9]])</f>
        <v>170</v>
      </c>
      <c r="T512" s="7">
        <f>SUM(Table32534[[#This Row],[10]:[14]])</f>
        <v>223</v>
      </c>
      <c r="U512" s="7">
        <f>SUM(Table32534[[#This Row],[15]:[19]])</f>
        <v>211</v>
      </c>
      <c r="V512" s="7">
        <f>SUM(Table32534[[#This Row],[20]:[24]])</f>
        <v>175</v>
      </c>
      <c r="W512" s="7">
        <f>SUM(Table32534[[#This Row],[25]:[29]])</f>
        <v>203</v>
      </c>
      <c r="X512" s="7">
        <f>SUM(Table32534[[#This Row],[30]:[34]])</f>
        <v>170</v>
      </c>
      <c r="Y512" s="7">
        <f>SUM(Table32534[[#This Row],[35]:[39]])</f>
        <v>212</v>
      </c>
      <c r="Z512" s="7">
        <f>SUM(Table32534[[#This Row],[40]:[44]])</f>
        <v>204</v>
      </c>
      <c r="AA512" s="7">
        <f>SUM(Table32534[[#This Row],[45]:[49]])</f>
        <v>192</v>
      </c>
      <c r="AB512" s="7">
        <f>SUM(Table32534[[#This Row],[50]:[54]])</f>
        <v>243</v>
      </c>
      <c r="AC512" s="7">
        <f>SUM(Table32534[[#This Row],[55]:[59]])</f>
        <v>312</v>
      </c>
      <c r="AD512" s="7">
        <f>SUM(Table32534[[#This Row],[60]:[64]])</f>
        <v>319</v>
      </c>
      <c r="AE512" s="7">
        <f>SUM(Table32534[[#This Row],[65]:[69]])</f>
        <v>220</v>
      </c>
      <c r="AF512" s="7">
        <f>SUM(Table32534[[#This Row],[70]:[74]])</f>
        <v>245</v>
      </c>
      <c r="AG512" s="7">
        <f>SUM(Table32534[[#This Row],[75]:[79]])</f>
        <v>243</v>
      </c>
      <c r="AH512" s="7">
        <f>SUM(Table32534[[#This Row],[80]:[84]])</f>
        <v>136</v>
      </c>
      <c r="AI512" s="7">
        <f>SUM(Table32534[[#This Row],[85]:[89]])</f>
        <v>117</v>
      </c>
      <c r="AJ512" s="7">
        <f>Table32534[[#This Row],[90]]</f>
        <v>82</v>
      </c>
      <c r="AK512" s="8">
        <v>20</v>
      </c>
      <c r="AL512" s="7">
        <v>21</v>
      </c>
      <c r="AM512" s="7">
        <v>17</v>
      </c>
      <c r="AN512" s="7">
        <v>16</v>
      </c>
      <c r="AO512" s="7">
        <v>24</v>
      </c>
      <c r="AP512" s="7">
        <v>38</v>
      </c>
      <c r="AQ512" s="7">
        <v>41</v>
      </c>
      <c r="AR512" s="7">
        <v>34</v>
      </c>
      <c r="AS512" s="7">
        <v>28</v>
      </c>
      <c r="AT512" s="7">
        <v>29</v>
      </c>
      <c r="AU512" s="7">
        <v>44</v>
      </c>
      <c r="AV512" s="7">
        <v>46</v>
      </c>
      <c r="AW512" s="7">
        <v>42</v>
      </c>
      <c r="AX512" s="7">
        <v>51</v>
      </c>
      <c r="AY512" s="7">
        <v>40</v>
      </c>
      <c r="AZ512" s="7">
        <v>38</v>
      </c>
      <c r="BA512" s="7">
        <v>36</v>
      </c>
      <c r="BB512" s="7">
        <v>51</v>
      </c>
      <c r="BC512" s="7">
        <v>55</v>
      </c>
      <c r="BD512" s="7">
        <v>31</v>
      </c>
      <c r="BE512" s="7">
        <v>38</v>
      </c>
      <c r="BF512" s="7">
        <v>41</v>
      </c>
      <c r="BG512" s="7">
        <v>38</v>
      </c>
      <c r="BH512" s="7">
        <v>25</v>
      </c>
      <c r="BI512" s="7">
        <v>33</v>
      </c>
      <c r="BJ512" s="7">
        <v>33</v>
      </c>
      <c r="BK512" s="7">
        <v>46</v>
      </c>
      <c r="BL512" s="7">
        <v>42</v>
      </c>
      <c r="BM512" s="7">
        <v>42</v>
      </c>
      <c r="BN512" s="7">
        <v>40</v>
      </c>
      <c r="BO512" s="7">
        <v>24</v>
      </c>
      <c r="BP512" s="7">
        <v>41</v>
      </c>
      <c r="BQ512" s="7">
        <v>37</v>
      </c>
      <c r="BR512" s="7">
        <v>33</v>
      </c>
      <c r="BS512" s="7">
        <v>35</v>
      </c>
      <c r="BT512" s="7">
        <v>44</v>
      </c>
      <c r="BU512" s="7">
        <v>57</v>
      </c>
      <c r="BV512" s="7">
        <v>44</v>
      </c>
      <c r="BW512" s="7">
        <v>28</v>
      </c>
      <c r="BX512" s="7">
        <v>39</v>
      </c>
      <c r="BY512" s="7">
        <v>34</v>
      </c>
      <c r="BZ512" s="7">
        <v>44</v>
      </c>
      <c r="CA512" s="7">
        <v>42</v>
      </c>
      <c r="CB512" s="7">
        <v>39</v>
      </c>
      <c r="CC512" s="7">
        <v>45</v>
      </c>
      <c r="CD512" s="7">
        <v>34</v>
      </c>
      <c r="CE512" s="7">
        <v>39</v>
      </c>
      <c r="CF512" s="7">
        <v>34</v>
      </c>
      <c r="CG512" s="7">
        <v>43</v>
      </c>
      <c r="CH512" s="7">
        <v>42</v>
      </c>
      <c r="CI512" s="7">
        <v>28</v>
      </c>
      <c r="CJ512" s="7">
        <v>45</v>
      </c>
      <c r="CK512" s="7">
        <v>45</v>
      </c>
      <c r="CL512" s="7">
        <v>63</v>
      </c>
      <c r="CM512" s="7">
        <v>62</v>
      </c>
      <c r="CN512" s="7">
        <v>49</v>
      </c>
      <c r="CO512" s="7">
        <v>75</v>
      </c>
      <c r="CP512" s="7">
        <v>55</v>
      </c>
      <c r="CQ512" s="7">
        <v>66</v>
      </c>
      <c r="CR512" s="7">
        <v>67</v>
      </c>
      <c r="CS512" s="7">
        <v>69</v>
      </c>
      <c r="CT512" s="7">
        <v>64</v>
      </c>
      <c r="CU512" s="7">
        <v>65</v>
      </c>
      <c r="CV512" s="7">
        <v>63</v>
      </c>
      <c r="CW512" s="7">
        <v>58</v>
      </c>
      <c r="CX512" s="7">
        <v>41</v>
      </c>
      <c r="CY512" s="7">
        <v>45</v>
      </c>
      <c r="CZ512" s="7">
        <v>45</v>
      </c>
      <c r="DA512" s="7">
        <v>45</v>
      </c>
      <c r="DB512" s="7">
        <v>44</v>
      </c>
      <c r="DC512" s="7">
        <v>44</v>
      </c>
      <c r="DD512" s="7">
        <v>47</v>
      </c>
      <c r="DE512" s="7">
        <v>63</v>
      </c>
      <c r="DF512" s="7">
        <v>39</v>
      </c>
      <c r="DG512" s="7">
        <v>52</v>
      </c>
      <c r="DH512" s="7">
        <v>41</v>
      </c>
      <c r="DI512" s="7">
        <v>59</v>
      </c>
      <c r="DJ512" s="7">
        <v>66</v>
      </c>
      <c r="DK512" s="7">
        <v>31</v>
      </c>
      <c r="DL512" s="7">
        <v>46</v>
      </c>
      <c r="DM512" s="7">
        <v>33</v>
      </c>
      <c r="DN512" s="7">
        <v>28</v>
      </c>
      <c r="DO512" s="7">
        <v>27</v>
      </c>
      <c r="DP512" s="7">
        <v>25</v>
      </c>
      <c r="DQ512" s="7">
        <v>23</v>
      </c>
      <c r="DR512" s="7">
        <v>28</v>
      </c>
      <c r="DS512" s="7">
        <v>25</v>
      </c>
      <c r="DT512" s="7">
        <v>25</v>
      </c>
      <c r="DU512" s="7">
        <v>21</v>
      </c>
      <c r="DV512" s="7">
        <v>18</v>
      </c>
      <c r="DW512" s="7">
        <v>82</v>
      </c>
      <c r="DX512" s="7">
        <f t="shared" si="37"/>
        <v>2203</v>
      </c>
      <c r="DY512" s="7">
        <f t="shared" si="38"/>
        <v>261</v>
      </c>
      <c r="DZ512" s="7">
        <f t="shared" si="39"/>
        <v>981</v>
      </c>
      <c r="EA512" s="7">
        <f t="shared" si="40"/>
        <v>874</v>
      </c>
    </row>
    <row r="513" spans="1:131" x14ac:dyDescent="0.35">
      <c r="A513" s="7">
        <v>14</v>
      </c>
      <c r="B513" s="10" t="s">
        <v>1146</v>
      </c>
      <c r="C513" s="10" t="s">
        <v>1140</v>
      </c>
      <c r="D513" s="7" t="s">
        <v>1141</v>
      </c>
      <c r="E513" s="7">
        <f>SUM(Table32534[[#This Row],[0]:[90]])</f>
        <v>5008</v>
      </c>
      <c r="F513" s="8">
        <f>SUM(Table32534[[#This Row],[0]:[15]])</f>
        <v>860</v>
      </c>
      <c r="G513" s="7">
        <f>SUM(Table32534[[#This Row],[16]:[64]])</f>
        <v>3091</v>
      </c>
      <c r="H513" s="7">
        <f>SUM(Table32534[[#This Row],[65]:[90]])</f>
        <v>1057</v>
      </c>
      <c r="I513" s="7">
        <f>SUM(Table32534[[#This Row],[85]:[90]])</f>
        <v>83</v>
      </c>
      <c r="J513" s="8">
        <f>SUM(Table32534[[#This Row],[0]:[17]])</f>
        <v>956</v>
      </c>
      <c r="K513" s="7">
        <f>SUM(Table32534[[#This Row],[18]:[64]])</f>
        <v>2995</v>
      </c>
      <c r="L513" s="8">
        <f>SUM(Table32534[[#This Row],[0]:[4]])</f>
        <v>216</v>
      </c>
      <c r="M513" s="7">
        <f>SUM(Table32534[[#This Row],[5]:[15]])</f>
        <v>644</v>
      </c>
      <c r="N513" s="7">
        <f>SUM(Table32534[[#This Row],[16]:[24]])</f>
        <v>493</v>
      </c>
      <c r="O513" s="7">
        <f>SUM(Table32534[[#This Row],[25]:[49]])</f>
        <v>1510</v>
      </c>
      <c r="P513" s="7">
        <f>SUM(Table32534[[#This Row],[50]:[64]])</f>
        <v>1088</v>
      </c>
      <c r="Q513" s="7">
        <f>SUM(Table32534[[#This Row],[65]:[74]])</f>
        <v>570</v>
      </c>
      <c r="R513" s="7">
        <f>SUM(Table32534[[#This Row],[75]:[84]])</f>
        <v>404</v>
      </c>
      <c r="S513" s="8">
        <f>SUM(Table32534[[#This Row],[5]:[9]])</f>
        <v>238</v>
      </c>
      <c r="T513" s="7">
        <f>SUM(Table32534[[#This Row],[10]:[14]])</f>
        <v>334</v>
      </c>
      <c r="U513" s="7">
        <f>SUM(Table32534[[#This Row],[15]:[19]])</f>
        <v>267</v>
      </c>
      <c r="V513" s="7">
        <f>SUM(Table32534[[#This Row],[20]:[24]])</f>
        <v>298</v>
      </c>
      <c r="W513" s="7">
        <f>SUM(Table32534[[#This Row],[25]:[29]])</f>
        <v>270</v>
      </c>
      <c r="X513" s="7">
        <f>SUM(Table32534[[#This Row],[30]:[34]])</f>
        <v>289</v>
      </c>
      <c r="Y513" s="7">
        <f>SUM(Table32534[[#This Row],[35]:[39]])</f>
        <v>355</v>
      </c>
      <c r="Z513" s="7">
        <f>SUM(Table32534[[#This Row],[40]:[44]])</f>
        <v>341</v>
      </c>
      <c r="AA513" s="7">
        <f>SUM(Table32534[[#This Row],[45]:[49]])</f>
        <v>255</v>
      </c>
      <c r="AB513" s="7">
        <f>SUM(Table32534[[#This Row],[50]:[54]])</f>
        <v>364</v>
      </c>
      <c r="AC513" s="7">
        <f>SUM(Table32534[[#This Row],[55]:[59]])</f>
        <v>361</v>
      </c>
      <c r="AD513" s="7">
        <f>SUM(Table32534[[#This Row],[60]:[64]])</f>
        <v>363</v>
      </c>
      <c r="AE513" s="7">
        <f>SUM(Table32534[[#This Row],[65]:[69]])</f>
        <v>302</v>
      </c>
      <c r="AF513" s="7">
        <f>SUM(Table32534[[#This Row],[70]:[74]])</f>
        <v>268</v>
      </c>
      <c r="AG513" s="7">
        <f>SUM(Table32534[[#This Row],[75]:[79]])</f>
        <v>263</v>
      </c>
      <c r="AH513" s="7">
        <f>SUM(Table32534[[#This Row],[80]:[84]])</f>
        <v>141</v>
      </c>
      <c r="AI513" s="7">
        <f>SUM(Table32534[[#This Row],[85]:[89]])</f>
        <v>50</v>
      </c>
      <c r="AJ513" s="7">
        <f>Table32534[[#This Row],[90]]</f>
        <v>33</v>
      </c>
      <c r="AK513" s="8">
        <v>48</v>
      </c>
      <c r="AL513" s="7">
        <v>40</v>
      </c>
      <c r="AM513" s="7">
        <v>40</v>
      </c>
      <c r="AN513" s="7">
        <v>38</v>
      </c>
      <c r="AO513" s="7">
        <v>50</v>
      </c>
      <c r="AP513" s="7">
        <v>45</v>
      </c>
      <c r="AQ513" s="7">
        <v>42</v>
      </c>
      <c r="AR513" s="7">
        <v>43</v>
      </c>
      <c r="AS513" s="7">
        <v>56</v>
      </c>
      <c r="AT513" s="7">
        <v>52</v>
      </c>
      <c r="AU513" s="7">
        <v>58</v>
      </c>
      <c r="AV513" s="7">
        <v>74</v>
      </c>
      <c r="AW513" s="7">
        <v>65</v>
      </c>
      <c r="AX513" s="7">
        <v>75</v>
      </c>
      <c r="AY513" s="7">
        <v>62</v>
      </c>
      <c r="AZ513" s="7">
        <v>72</v>
      </c>
      <c r="BA513" s="7">
        <v>55</v>
      </c>
      <c r="BB513" s="7">
        <v>41</v>
      </c>
      <c r="BC513" s="7">
        <v>54</v>
      </c>
      <c r="BD513" s="7">
        <v>45</v>
      </c>
      <c r="BE513" s="7">
        <v>69</v>
      </c>
      <c r="BF513" s="7">
        <v>73</v>
      </c>
      <c r="BG513" s="7">
        <v>60</v>
      </c>
      <c r="BH513" s="7">
        <v>50</v>
      </c>
      <c r="BI513" s="7">
        <v>46</v>
      </c>
      <c r="BJ513" s="7">
        <v>42</v>
      </c>
      <c r="BK513" s="7">
        <v>44</v>
      </c>
      <c r="BL513" s="7">
        <v>61</v>
      </c>
      <c r="BM513" s="7">
        <v>62</v>
      </c>
      <c r="BN513" s="7">
        <v>61</v>
      </c>
      <c r="BO513" s="7">
        <v>46</v>
      </c>
      <c r="BP513" s="7">
        <v>66</v>
      </c>
      <c r="BQ513" s="7">
        <v>71</v>
      </c>
      <c r="BR513" s="7">
        <v>53</v>
      </c>
      <c r="BS513" s="7">
        <v>53</v>
      </c>
      <c r="BT513" s="7">
        <v>76</v>
      </c>
      <c r="BU513" s="7">
        <v>66</v>
      </c>
      <c r="BV513" s="7">
        <v>70</v>
      </c>
      <c r="BW513" s="7">
        <v>71</v>
      </c>
      <c r="BX513" s="7">
        <v>72</v>
      </c>
      <c r="BY513" s="7">
        <v>54</v>
      </c>
      <c r="BZ513" s="7">
        <v>73</v>
      </c>
      <c r="CA513" s="7">
        <v>60</v>
      </c>
      <c r="CB513" s="7">
        <v>83</v>
      </c>
      <c r="CC513" s="7">
        <v>71</v>
      </c>
      <c r="CD513" s="7">
        <v>48</v>
      </c>
      <c r="CE513" s="7">
        <v>48</v>
      </c>
      <c r="CF513" s="7">
        <v>45</v>
      </c>
      <c r="CG513" s="7">
        <v>56</v>
      </c>
      <c r="CH513" s="7">
        <v>58</v>
      </c>
      <c r="CI513" s="7">
        <v>71</v>
      </c>
      <c r="CJ513" s="7">
        <v>73</v>
      </c>
      <c r="CK513" s="7">
        <v>67</v>
      </c>
      <c r="CL513" s="7">
        <v>81</v>
      </c>
      <c r="CM513" s="7">
        <v>72</v>
      </c>
      <c r="CN513" s="7">
        <v>68</v>
      </c>
      <c r="CO513" s="7">
        <v>70</v>
      </c>
      <c r="CP513" s="7">
        <v>67</v>
      </c>
      <c r="CQ513" s="7">
        <v>84</v>
      </c>
      <c r="CR513" s="7">
        <v>72</v>
      </c>
      <c r="CS513" s="7">
        <v>97</v>
      </c>
      <c r="CT513" s="7">
        <v>66</v>
      </c>
      <c r="CU513" s="7">
        <v>74</v>
      </c>
      <c r="CV513" s="7">
        <v>71</v>
      </c>
      <c r="CW513" s="7">
        <v>55</v>
      </c>
      <c r="CX513" s="7">
        <v>71</v>
      </c>
      <c r="CY513" s="7">
        <v>68</v>
      </c>
      <c r="CZ513" s="7">
        <v>54</v>
      </c>
      <c r="DA513" s="7">
        <v>48</v>
      </c>
      <c r="DB513" s="7">
        <v>61</v>
      </c>
      <c r="DC513" s="7">
        <v>61</v>
      </c>
      <c r="DD513" s="7">
        <v>50</v>
      </c>
      <c r="DE513" s="7">
        <v>53</v>
      </c>
      <c r="DF513" s="7">
        <v>52</v>
      </c>
      <c r="DG513" s="7">
        <v>52</v>
      </c>
      <c r="DH513" s="7">
        <v>56</v>
      </c>
      <c r="DI513" s="7">
        <v>69</v>
      </c>
      <c r="DJ513" s="7">
        <v>61</v>
      </c>
      <c r="DK513" s="7">
        <v>38</v>
      </c>
      <c r="DL513" s="7">
        <v>39</v>
      </c>
      <c r="DM513" s="7">
        <v>36</v>
      </c>
      <c r="DN513" s="7">
        <v>27</v>
      </c>
      <c r="DO513" s="7">
        <v>21</v>
      </c>
      <c r="DP513" s="7">
        <v>35</v>
      </c>
      <c r="DQ513" s="7">
        <v>22</v>
      </c>
      <c r="DR513" s="7">
        <v>10</v>
      </c>
      <c r="DS513" s="7">
        <v>9</v>
      </c>
      <c r="DT513" s="7">
        <v>9</v>
      </c>
      <c r="DU513" s="7">
        <v>9</v>
      </c>
      <c r="DV513" s="7">
        <v>13</v>
      </c>
      <c r="DW513" s="7">
        <v>33</v>
      </c>
      <c r="DX513" s="7">
        <f t="shared" si="37"/>
        <v>3091</v>
      </c>
      <c r="DY513" s="7">
        <f t="shared" si="38"/>
        <v>397</v>
      </c>
      <c r="DZ513" s="7">
        <f t="shared" si="39"/>
        <v>1510</v>
      </c>
      <c r="EA513" s="7">
        <f t="shared" si="40"/>
        <v>1088</v>
      </c>
    </row>
    <row r="514" spans="1:131" x14ac:dyDescent="0.35">
      <c r="A514" s="7">
        <v>14</v>
      </c>
      <c r="B514" s="10" t="s">
        <v>1146</v>
      </c>
      <c r="C514" s="10" t="s">
        <v>1142</v>
      </c>
      <c r="D514" s="7" t="s">
        <v>1143</v>
      </c>
      <c r="E514" s="7">
        <f>SUM(Table32534[[#This Row],[0]:[90]])</f>
        <v>3799</v>
      </c>
      <c r="F514" s="8">
        <f>SUM(Table32534[[#This Row],[0]:[15]])</f>
        <v>682</v>
      </c>
      <c r="G514" s="7">
        <f>SUM(Table32534[[#This Row],[16]:[64]])</f>
        <v>2351</v>
      </c>
      <c r="H514" s="7">
        <f>SUM(Table32534[[#This Row],[65]:[90]])</f>
        <v>766</v>
      </c>
      <c r="I514" s="7">
        <f>SUM(Table32534[[#This Row],[85]:[90]])</f>
        <v>104</v>
      </c>
      <c r="J514" s="8">
        <f>SUM(Table32534[[#This Row],[0]:[17]])</f>
        <v>782</v>
      </c>
      <c r="K514" s="7">
        <f>SUM(Table32534[[#This Row],[18]:[64]])</f>
        <v>2251</v>
      </c>
      <c r="L514" s="8">
        <f>SUM(Table32534[[#This Row],[0]:[4]])</f>
        <v>199</v>
      </c>
      <c r="M514" s="7">
        <f>SUM(Table32534[[#This Row],[5]:[15]])</f>
        <v>483</v>
      </c>
      <c r="N514" s="7">
        <f>SUM(Table32534[[#This Row],[16]:[24]])</f>
        <v>424</v>
      </c>
      <c r="O514" s="7">
        <f>SUM(Table32534[[#This Row],[25]:[49]])</f>
        <v>1179</v>
      </c>
      <c r="P514" s="7">
        <f>SUM(Table32534[[#This Row],[50]:[64]])</f>
        <v>748</v>
      </c>
      <c r="Q514" s="7">
        <f>SUM(Table32534[[#This Row],[65]:[74]])</f>
        <v>396</v>
      </c>
      <c r="R514" s="7">
        <f>SUM(Table32534[[#This Row],[75]:[84]])</f>
        <v>266</v>
      </c>
      <c r="S514" s="8">
        <f>SUM(Table32534[[#This Row],[5]:[9]])</f>
        <v>165</v>
      </c>
      <c r="T514" s="7">
        <f>SUM(Table32534[[#This Row],[10]:[14]])</f>
        <v>262</v>
      </c>
      <c r="U514" s="7">
        <f>SUM(Table32534[[#This Row],[15]:[19]])</f>
        <v>257</v>
      </c>
      <c r="V514" s="7">
        <f>SUM(Table32534[[#This Row],[20]:[24]])</f>
        <v>223</v>
      </c>
      <c r="W514" s="7">
        <f>SUM(Table32534[[#This Row],[25]:[29]])</f>
        <v>230</v>
      </c>
      <c r="X514" s="7">
        <f>SUM(Table32534[[#This Row],[30]:[34]])</f>
        <v>235</v>
      </c>
      <c r="Y514" s="7">
        <f>SUM(Table32534[[#This Row],[35]:[39]])</f>
        <v>283</v>
      </c>
      <c r="Z514" s="7">
        <f>SUM(Table32534[[#This Row],[40]:[44]])</f>
        <v>206</v>
      </c>
      <c r="AA514" s="7">
        <f>SUM(Table32534[[#This Row],[45]:[49]])</f>
        <v>225</v>
      </c>
      <c r="AB514" s="7">
        <f>SUM(Table32534[[#This Row],[50]:[54]])</f>
        <v>231</v>
      </c>
      <c r="AC514" s="7">
        <f>SUM(Table32534[[#This Row],[55]:[59]])</f>
        <v>258</v>
      </c>
      <c r="AD514" s="7">
        <f>SUM(Table32534[[#This Row],[60]:[64]])</f>
        <v>259</v>
      </c>
      <c r="AE514" s="7">
        <f>SUM(Table32534[[#This Row],[65]:[69]])</f>
        <v>227</v>
      </c>
      <c r="AF514" s="7">
        <f>SUM(Table32534[[#This Row],[70]:[74]])</f>
        <v>169</v>
      </c>
      <c r="AG514" s="7">
        <f>SUM(Table32534[[#This Row],[75]:[79]])</f>
        <v>168</v>
      </c>
      <c r="AH514" s="7">
        <f>SUM(Table32534[[#This Row],[80]:[84]])</f>
        <v>98</v>
      </c>
      <c r="AI514" s="7">
        <f>SUM(Table32534[[#This Row],[85]:[89]])</f>
        <v>78</v>
      </c>
      <c r="AJ514" s="7">
        <f>Table32534[[#This Row],[90]]</f>
        <v>26</v>
      </c>
      <c r="AK514" s="8">
        <v>38</v>
      </c>
      <c r="AL514" s="7">
        <v>33</v>
      </c>
      <c r="AM514" s="7">
        <v>39</v>
      </c>
      <c r="AN514" s="7">
        <v>44</v>
      </c>
      <c r="AO514" s="7">
        <v>45</v>
      </c>
      <c r="AP514" s="7">
        <v>21</v>
      </c>
      <c r="AQ514" s="7">
        <v>36</v>
      </c>
      <c r="AR514" s="7">
        <v>34</v>
      </c>
      <c r="AS514" s="7">
        <v>28</v>
      </c>
      <c r="AT514" s="7">
        <v>46</v>
      </c>
      <c r="AU514" s="7">
        <v>54</v>
      </c>
      <c r="AV514" s="7">
        <v>53</v>
      </c>
      <c r="AW514" s="7">
        <v>48</v>
      </c>
      <c r="AX514" s="7">
        <v>58</v>
      </c>
      <c r="AY514" s="7">
        <v>49</v>
      </c>
      <c r="AZ514" s="7">
        <v>56</v>
      </c>
      <c r="BA514" s="7">
        <v>58</v>
      </c>
      <c r="BB514" s="7">
        <v>42</v>
      </c>
      <c r="BC514" s="7">
        <v>55</v>
      </c>
      <c r="BD514" s="7">
        <v>46</v>
      </c>
      <c r="BE514" s="7">
        <v>49</v>
      </c>
      <c r="BF514" s="7">
        <v>68</v>
      </c>
      <c r="BG514" s="7">
        <v>48</v>
      </c>
      <c r="BH514" s="7">
        <v>29</v>
      </c>
      <c r="BI514" s="7">
        <v>29</v>
      </c>
      <c r="BJ514" s="7">
        <v>55</v>
      </c>
      <c r="BK514" s="7">
        <v>44</v>
      </c>
      <c r="BL514" s="7">
        <v>45</v>
      </c>
      <c r="BM514" s="7">
        <v>43</v>
      </c>
      <c r="BN514" s="7">
        <v>43</v>
      </c>
      <c r="BO514" s="7">
        <v>49</v>
      </c>
      <c r="BP514" s="7">
        <v>56</v>
      </c>
      <c r="BQ514" s="7">
        <v>44</v>
      </c>
      <c r="BR514" s="7">
        <v>48</v>
      </c>
      <c r="BS514" s="7">
        <v>38</v>
      </c>
      <c r="BT514" s="7">
        <v>62</v>
      </c>
      <c r="BU514" s="7">
        <v>46</v>
      </c>
      <c r="BV514" s="7">
        <v>59</v>
      </c>
      <c r="BW514" s="7">
        <v>74</v>
      </c>
      <c r="BX514" s="7">
        <v>42</v>
      </c>
      <c r="BY514" s="7">
        <v>39</v>
      </c>
      <c r="BZ514" s="7">
        <v>41</v>
      </c>
      <c r="CA514" s="7">
        <v>44</v>
      </c>
      <c r="CB514" s="7">
        <v>46</v>
      </c>
      <c r="CC514" s="7">
        <v>36</v>
      </c>
      <c r="CD514" s="7">
        <v>58</v>
      </c>
      <c r="CE514" s="7">
        <v>44</v>
      </c>
      <c r="CF514" s="7">
        <v>43</v>
      </c>
      <c r="CG514" s="7">
        <v>39</v>
      </c>
      <c r="CH514" s="7">
        <v>41</v>
      </c>
      <c r="CI514" s="7">
        <v>48</v>
      </c>
      <c r="CJ514" s="7">
        <v>44</v>
      </c>
      <c r="CK514" s="7">
        <v>40</v>
      </c>
      <c r="CL514" s="7">
        <v>52</v>
      </c>
      <c r="CM514" s="7">
        <v>47</v>
      </c>
      <c r="CN514" s="7">
        <v>58</v>
      </c>
      <c r="CO514" s="7">
        <v>48</v>
      </c>
      <c r="CP514" s="7">
        <v>47</v>
      </c>
      <c r="CQ514" s="7">
        <v>47</v>
      </c>
      <c r="CR514" s="7">
        <v>58</v>
      </c>
      <c r="CS514" s="7">
        <v>49</v>
      </c>
      <c r="CT514" s="7">
        <v>58</v>
      </c>
      <c r="CU514" s="7">
        <v>51</v>
      </c>
      <c r="CV514" s="7">
        <v>54</v>
      </c>
      <c r="CW514" s="7">
        <v>47</v>
      </c>
      <c r="CX514" s="7">
        <v>51</v>
      </c>
      <c r="CY514" s="7">
        <v>43</v>
      </c>
      <c r="CZ514" s="7">
        <v>40</v>
      </c>
      <c r="DA514" s="7">
        <v>47</v>
      </c>
      <c r="DB514" s="7">
        <v>46</v>
      </c>
      <c r="DC514" s="7">
        <v>30</v>
      </c>
      <c r="DD514" s="7">
        <v>44</v>
      </c>
      <c r="DE514" s="7">
        <v>26</v>
      </c>
      <c r="DF514" s="7">
        <v>30</v>
      </c>
      <c r="DG514" s="7">
        <v>39</v>
      </c>
      <c r="DH514" s="7">
        <v>41</v>
      </c>
      <c r="DI514" s="7">
        <v>44</v>
      </c>
      <c r="DJ514" s="7">
        <v>36</v>
      </c>
      <c r="DK514" s="7">
        <v>23</v>
      </c>
      <c r="DL514" s="7">
        <v>24</v>
      </c>
      <c r="DM514" s="7">
        <v>31</v>
      </c>
      <c r="DN514" s="7">
        <v>21</v>
      </c>
      <c r="DO514" s="7">
        <v>24</v>
      </c>
      <c r="DP514" s="7">
        <v>13</v>
      </c>
      <c r="DQ514" s="7">
        <v>9</v>
      </c>
      <c r="DR514" s="7">
        <v>25</v>
      </c>
      <c r="DS514" s="7">
        <v>19</v>
      </c>
      <c r="DT514" s="7">
        <v>11</v>
      </c>
      <c r="DU514" s="7">
        <v>8</v>
      </c>
      <c r="DV514" s="7">
        <v>15</v>
      </c>
      <c r="DW514" s="7">
        <v>26</v>
      </c>
      <c r="DX514" s="7">
        <f t="shared" si="37"/>
        <v>2351</v>
      </c>
      <c r="DY514" s="7">
        <f t="shared" si="38"/>
        <v>324</v>
      </c>
      <c r="DZ514" s="7">
        <f t="shared" si="39"/>
        <v>1179</v>
      </c>
      <c r="EA514" s="7">
        <f t="shared" si="40"/>
        <v>748</v>
      </c>
    </row>
    <row r="515" spans="1:131" x14ac:dyDescent="0.35">
      <c r="A515" s="7">
        <v>14</v>
      </c>
      <c r="B515" s="10" t="s">
        <v>1146</v>
      </c>
      <c r="C515" s="10" t="s">
        <v>1144</v>
      </c>
      <c r="D515" s="7" t="s">
        <v>1145</v>
      </c>
      <c r="E515" s="7">
        <f>SUM(Table32534[[#This Row],[0]:[90]])</f>
        <v>6366</v>
      </c>
      <c r="F515" s="8">
        <f>SUM(Table32534[[#This Row],[0]:[15]])</f>
        <v>852</v>
      </c>
      <c r="G515" s="7">
        <f>SUM(Table32534[[#This Row],[16]:[64]])</f>
        <v>3436</v>
      </c>
      <c r="H515" s="7">
        <f>SUM(Table32534[[#This Row],[65]:[90]])</f>
        <v>2078</v>
      </c>
      <c r="I515" s="7">
        <f>SUM(Table32534[[#This Row],[85]:[90]])</f>
        <v>309</v>
      </c>
      <c r="J515" s="8">
        <f>SUM(Table32534[[#This Row],[0]:[17]])</f>
        <v>981</v>
      </c>
      <c r="K515" s="7">
        <f>SUM(Table32534[[#This Row],[18]:[64]])</f>
        <v>3307</v>
      </c>
      <c r="L515" s="8">
        <f>SUM(Table32534[[#This Row],[0]:[4]])</f>
        <v>227</v>
      </c>
      <c r="M515" s="7">
        <f>SUM(Table32534[[#This Row],[5]:[15]])</f>
        <v>625</v>
      </c>
      <c r="N515" s="7">
        <f>SUM(Table32534[[#This Row],[16]:[24]])</f>
        <v>472</v>
      </c>
      <c r="O515" s="7">
        <f>SUM(Table32534[[#This Row],[25]:[49]])</f>
        <v>1415</v>
      </c>
      <c r="P515" s="7">
        <f>SUM(Table32534[[#This Row],[50]:[64]])</f>
        <v>1549</v>
      </c>
      <c r="Q515" s="7">
        <f>SUM(Table32534[[#This Row],[65]:[74]])</f>
        <v>1026</v>
      </c>
      <c r="R515" s="7">
        <f>SUM(Table32534[[#This Row],[75]:[84]])</f>
        <v>743</v>
      </c>
      <c r="S515" s="8">
        <f>SUM(Table32534[[#This Row],[5]:[9]])</f>
        <v>284</v>
      </c>
      <c r="T515" s="7">
        <f>SUM(Table32534[[#This Row],[10]:[14]])</f>
        <v>289</v>
      </c>
      <c r="U515" s="7">
        <f>SUM(Table32534[[#This Row],[15]:[19]])</f>
        <v>279</v>
      </c>
      <c r="V515" s="7">
        <f>SUM(Table32534[[#This Row],[20]:[24]])</f>
        <v>245</v>
      </c>
      <c r="W515" s="7">
        <f>SUM(Table32534[[#This Row],[25]:[29]])</f>
        <v>239</v>
      </c>
      <c r="X515" s="7">
        <f>SUM(Table32534[[#This Row],[30]:[34]])</f>
        <v>283</v>
      </c>
      <c r="Y515" s="7">
        <f>SUM(Table32534[[#This Row],[35]:[39]])</f>
        <v>274</v>
      </c>
      <c r="Z515" s="7">
        <f>SUM(Table32534[[#This Row],[40]:[44]])</f>
        <v>332</v>
      </c>
      <c r="AA515" s="7">
        <f>SUM(Table32534[[#This Row],[45]:[49]])</f>
        <v>287</v>
      </c>
      <c r="AB515" s="7">
        <f>SUM(Table32534[[#This Row],[50]:[54]])</f>
        <v>414</v>
      </c>
      <c r="AC515" s="7">
        <f>SUM(Table32534[[#This Row],[55]:[59]])</f>
        <v>556</v>
      </c>
      <c r="AD515" s="7">
        <f>SUM(Table32534[[#This Row],[60]:[64]])</f>
        <v>579</v>
      </c>
      <c r="AE515" s="7">
        <f>SUM(Table32534[[#This Row],[65]:[69]])</f>
        <v>518</v>
      </c>
      <c r="AF515" s="7">
        <f>SUM(Table32534[[#This Row],[70]:[74]])</f>
        <v>508</v>
      </c>
      <c r="AG515" s="7">
        <f>SUM(Table32534[[#This Row],[75]:[79]])</f>
        <v>432</v>
      </c>
      <c r="AH515" s="7">
        <f>SUM(Table32534[[#This Row],[80]:[84]])</f>
        <v>311</v>
      </c>
      <c r="AI515" s="7">
        <f>SUM(Table32534[[#This Row],[85]:[89]])</f>
        <v>175</v>
      </c>
      <c r="AJ515" s="7">
        <f>Table32534[[#This Row],[90]]</f>
        <v>134</v>
      </c>
      <c r="AK515" s="8">
        <v>37</v>
      </c>
      <c r="AL515" s="7">
        <v>41</v>
      </c>
      <c r="AM515" s="7">
        <v>53</v>
      </c>
      <c r="AN515" s="7">
        <v>47</v>
      </c>
      <c r="AO515" s="7">
        <v>49</v>
      </c>
      <c r="AP515" s="7">
        <v>56</v>
      </c>
      <c r="AQ515" s="7">
        <v>52</v>
      </c>
      <c r="AR515" s="7">
        <v>51</v>
      </c>
      <c r="AS515" s="7">
        <v>59</v>
      </c>
      <c r="AT515" s="7">
        <v>66</v>
      </c>
      <c r="AU515" s="7">
        <v>50</v>
      </c>
      <c r="AV515" s="7">
        <v>62</v>
      </c>
      <c r="AW515" s="7">
        <v>52</v>
      </c>
      <c r="AX515" s="7">
        <v>58</v>
      </c>
      <c r="AY515" s="7">
        <v>67</v>
      </c>
      <c r="AZ515" s="7">
        <v>52</v>
      </c>
      <c r="BA515" s="7">
        <v>67</v>
      </c>
      <c r="BB515" s="7">
        <v>62</v>
      </c>
      <c r="BC515" s="7">
        <v>61</v>
      </c>
      <c r="BD515" s="7">
        <v>37</v>
      </c>
      <c r="BE515" s="7">
        <v>66</v>
      </c>
      <c r="BF515" s="7">
        <v>64</v>
      </c>
      <c r="BG515" s="7">
        <v>39</v>
      </c>
      <c r="BH515" s="7">
        <v>41</v>
      </c>
      <c r="BI515" s="7">
        <v>35</v>
      </c>
      <c r="BJ515" s="7">
        <v>43</v>
      </c>
      <c r="BK515" s="7">
        <v>53</v>
      </c>
      <c r="BL515" s="7">
        <v>46</v>
      </c>
      <c r="BM515" s="7">
        <v>47</v>
      </c>
      <c r="BN515" s="7">
        <v>50</v>
      </c>
      <c r="BO515" s="7">
        <v>43</v>
      </c>
      <c r="BP515" s="7">
        <v>64</v>
      </c>
      <c r="BQ515" s="7">
        <v>54</v>
      </c>
      <c r="BR515" s="7">
        <v>52</v>
      </c>
      <c r="BS515" s="7">
        <v>70</v>
      </c>
      <c r="BT515" s="7">
        <v>49</v>
      </c>
      <c r="BU515" s="7">
        <v>60</v>
      </c>
      <c r="BV515" s="7">
        <v>61</v>
      </c>
      <c r="BW515" s="7">
        <v>54</v>
      </c>
      <c r="BX515" s="7">
        <v>50</v>
      </c>
      <c r="BY515" s="7">
        <v>74</v>
      </c>
      <c r="BZ515" s="7">
        <v>59</v>
      </c>
      <c r="CA515" s="7">
        <v>51</v>
      </c>
      <c r="CB515" s="7">
        <v>72</v>
      </c>
      <c r="CC515" s="7">
        <v>76</v>
      </c>
      <c r="CD515" s="7">
        <v>67</v>
      </c>
      <c r="CE515" s="7">
        <v>57</v>
      </c>
      <c r="CF515" s="7">
        <v>63</v>
      </c>
      <c r="CG515" s="7">
        <v>48</v>
      </c>
      <c r="CH515" s="7">
        <v>52</v>
      </c>
      <c r="CI515" s="7">
        <v>69</v>
      </c>
      <c r="CJ515" s="7">
        <v>82</v>
      </c>
      <c r="CK515" s="7">
        <v>89</v>
      </c>
      <c r="CL515" s="7">
        <v>98</v>
      </c>
      <c r="CM515" s="7">
        <v>76</v>
      </c>
      <c r="CN515" s="7">
        <v>111</v>
      </c>
      <c r="CO515" s="7">
        <v>118</v>
      </c>
      <c r="CP515" s="7">
        <v>98</v>
      </c>
      <c r="CQ515" s="7">
        <v>112</v>
      </c>
      <c r="CR515" s="7">
        <v>117</v>
      </c>
      <c r="CS515" s="7">
        <v>126</v>
      </c>
      <c r="CT515" s="7">
        <v>121</v>
      </c>
      <c r="CU515" s="7">
        <v>115</v>
      </c>
      <c r="CV515" s="7">
        <v>107</v>
      </c>
      <c r="CW515" s="7">
        <v>110</v>
      </c>
      <c r="CX515" s="7">
        <v>123</v>
      </c>
      <c r="CY515" s="7">
        <v>108</v>
      </c>
      <c r="CZ515" s="7">
        <v>103</v>
      </c>
      <c r="DA515" s="7">
        <v>81</v>
      </c>
      <c r="DB515" s="7">
        <v>103</v>
      </c>
      <c r="DC515" s="7">
        <v>98</v>
      </c>
      <c r="DD515" s="7">
        <v>110</v>
      </c>
      <c r="DE515" s="7">
        <v>88</v>
      </c>
      <c r="DF515" s="7">
        <v>123</v>
      </c>
      <c r="DG515" s="7">
        <v>89</v>
      </c>
      <c r="DH515" s="7">
        <v>105</v>
      </c>
      <c r="DI515" s="7">
        <v>97</v>
      </c>
      <c r="DJ515" s="7">
        <v>88</v>
      </c>
      <c r="DK515" s="7">
        <v>69</v>
      </c>
      <c r="DL515" s="7">
        <v>73</v>
      </c>
      <c r="DM515" s="7">
        <v>76</v>
      </c>
      <c r="DN515" s="7">
        <v>54</v>
      </c>
      <c r="DO515" s="7">
        <v>65</v>
      </c>
      <c r="DP515" s="7">
        <v>60</v>
      </c>
      <c r="DQ515" s="7">
        <v>56</v>
      </c>
      <c r="DR515" s="7">
        <v>45</v>
      </c>
      <c r="DS515" s="7">
        <v>37</v>
      </c>
      <c r="DT515" s="7">
        <v>37</v>
      </c>
      <c r="DU515" s="7">
        <v>30</v>
      </c>
      <c r="DV515" s="7">
        <v>26</v>
      </c>
      <c r="DW515" s="7">
        <v>134</v>
      </c>
      <c r="DX515" s="7">
        <f t="shared" si="37"/>
        <v>3436</v>
      </c>
      <c r="DY515" s="7">
        <f t="shared" si="38"/>
        <v>343</v>
      </c>
      <c r="DZ515" s="7">
        <f t="shared" si="39"/>
        <v>1415</v>
      </c>
      <c r="EA515" s="7">
        <f t="shared" si="40"/>
        <v>1549</v>
      </c>
    </row>
  </sheetData>
  <mergeCells count="4">
    <mergeCell ref="D4:G4"/>
    <mergeCell ref="H4:I4"/>
    <mergeCell ref="J4:P4"/>
    <mergeCell ref="Q4:AH4"/>
  </mergeCells>
  <pageMargins left="0.7" right="0.7" top="0.75" bottom="0.75" header="0.3" footer="0.3"/>
  <pageSetup paperSize="9" orientation="portrait" horizont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Mid-2024 Persons</vt:lpstr>
      <vt:lpstr>Mid-2024 Males</vt:lpstr>
      <vt:lpstr>Mid-2024 Females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Mitchell</dc:creator>
  <cp:lastModifiedBy>John Mitchell</cp:lastModifiedBy>
  <dcterms:created xsi:type="dcterms:W3CDTF">2025-11-07T10:18:33Z</dcterms:created>
  <dcterms:modified xsi:type="dcterms:W3CDTF">2026-04-09T14:07:39Z</dcterms:modified>
</cp:coreProperties>
</file>